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Mac\Home\Desktop\Project\"/>
    </mc:Choice>
  </mc:AlternateContent>
  <xr:revisionPtr revIDLastSave="0" documentId="13_ncr:1_{DF082F8B-CDA2-46DF-B9AF-450EB02338D1}" xr6:coauthVersionLast="47" xr6:coauthVersionMax="47" xr10:uidLastSave="{00000000-0000-0000-0000-000000000000}"/>
  <bookViews>
    <workbookView xWindow="-98" yWindow="-98" windowWidth="18571" windowHeight="10921" xr2:uid="{81FFC7FB-A70E-4646-9488-67B18FDF8E54}"/>
  </bookViews>
  <sheets>
    <sheet name="Sheet1" sheetId="1" r:id="rId1"/>
  </sheets>
  <externalReferences>
    <externalReference r:id="rId2"/>
    <externalReference r:id="rId3"/>
    <externalReference r:id="rId4"/>
  </externalReferences>
  <definedNames>
    <definedName name="_xlnm._FilterDatabase" localSheetId="0" hidden="1">Sheet1!$A$1:$AE$5864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5886" i="1" l="1"/>
  <c r="Z5886" i="1"/>
  <c r="AA5886" i="1" s="1"/>
  <c r="AB5886" i="1"/>
  <c r="AE5886" i="1"/>
  <c r="AC5886" i="1" s="1"/>
  <c r="Y5887" i="1"/>
  <c r="Z5887" i="1"/>
  <c r="AA5887" i="1" s="1"/>
  <c r="AB5887" i="1"/>
  <c r="AC5887" i="1"/>
  <c r="AD5887" i="1"/>
  <c r="AE5887" i="1"/>
  <c r="Y5888" i="1"/>
  <c r="Z5888" i="1"/>
  <c r="AA5888" i="1" s="1"/>
  <c r="AB5888" i="1"/>
  <c r="AE5888" i="1"/>
  <c r="AD5888" i="1" s="1"/>
  <c r="Y5889" i="1"/>
  <c r="Z5889" i="1"/>
  <c r="AA5889" i="1" s="1"/>
  <c r="AB5889" i="1"/>
  <c r="AE5889" i="1"/>
  <c r="AC5889" i="1" s="1"/>
  <c r="Y5890" i="1"/>
  <c r="Z5890" i="1"/>
  <c r="AA5890" i="1" s="1"/>
  <c r="AB5890" i="1"/>
  <c r="AC5890" i="1"/>
  <c r="AE5890" i="1"/>
  <c r="AD5890" i="1" s="1"/>
  <c r="Y5891" i="1"/>
  <c r="Z5891" i="1"/>
  <c r="AA5891" i="1" s="1"/>
  <c r="AB5891" i="1"/>
  <c r="AC5891" i="1"/>
  <c r="AD5891" i="1"/>
  <c r="AE5891" i="1"/>
  <c r="Y5892" i="1"/>
  <c r="Z5892" i="1"/>
  <c r="AA5892" i="1" s="1"/>
  <c r="AB5892" i="1"/>
  <c r="AE5892" i="1"/>
  <c r="AC5892" i="1" s="1"/>
  <c r="Y5893" i="1"/>
  <c r="Z5893" i="1"/>
  <c r="AA5893" i="1"/>
  <c r="AB5893" i="1"/>
  <c r="AE5893" i="1"/>
  <c r="AC5893" i="1" s="1"/>
  <c r="Y5894" i="1"/>
  <c r="Z5894" i="1"/>
  <c r="AA5894" i="1" s="1"/>
  <c r="AB5894" i="1"/>
  <c r="AC5894" i="1"/>
  <c r="AE5894" i="1"/>
  <c r="AD5894" i="1" s="1"/>
  <c r="Y5895" i="1"/>
  <c r="Z5895" i="1"/>
  <c r="AA5895" i="1" s="1"/>
  <c r="AB5895" i="1"/>
  <c r="AC5895" i="1"/>
  <c r="AD5895" i="1"/>
  <c r="AE5895" i="1"/>
  <c r="Y5896" i="1"/>
  <c r="Z5896" i="1"/>
  <c r="AA5896" i="1" s="1"/>
  <c r="AB5896" i="1"/>
  <c r="AE5896" i="1"/>
  <c r="AC5896" i="1" s="1"/>
  <c r="Y5897" i="1"/>
  <c r="Z5897" i="1"/>
  <c r="AA5897" i="1" s="1"/>
  <c r="AB5897" i="1"/>
  <c r="AE5897" i="1"/>
  <c r="AC5897" i="1" s="1"/>
  <c r="Y5898" i="1"/>
  <c r="Z5898" i="1"/>
  <c r="AA5898" i="1" s="1"/>
  <c r="AB5898" i="1"/>
  <c r="AC5898" i="1"/>
  <c r="AE5898" i="1"/>
  <c r="AD5898" i="1" s="1"/>
  <c r="Y5899" i="1"/>
  <c r="Z5899" i="1"/>
  <c r="AA5899" i="1" s="1"/>
  <c r="AB5899" i="1"/>
  <c r="AC5899" i="1"/>
  <c r="AD5899" i="1"/>
  <c r="AE5899" i="1"/>
  <c r="Y5900" i="1"/>
  <c r="Z5900" i="1"/>
  <c r="AA5900" i="1" s="1"/>
  <c r="AB5900" i="1"/>
  <c r="AE5900" i="1"/>
  <c r="AC5900" i="1" s="1"/>
  <c r="Y5901" i="1"/>
  <c r="Z5901" i="1"/>
  <c r="AA5901" i="1" s="1"/>
  <c r="AB5901" i="1"/>
  <c r="AE5901" i="1"/>
  <c r="AC5901" i="1" s="1"/>
  <c r="Y5902" i="1"/>
  <c r="Z5902" i="1"/>
  <c r="AA5902" i="1" s="1"/>
  <c r="AB5902" i="1"/>
  <c r="AC5902" i="1"/>
  <c r="AE5902" i="1"/>
  <c r="AD5902" i="1" s="1"/>
  <c r="Y5903" i="1"/>
  <c r="Z5903" i="1"/>
  <c r="AA5903" i="1" s="1"/>
  <c r="AB5903" i="1"/>
  <c r="AC5903" i="1"/>
  <c r="AD5903" i="1"/>
  <c r="AE5903" i="1"/>
  <c r="Y5904" i="1"/>
  <c r="Z5904" i="1"/>
  <c r="AA5904" i="1" s="1"/>
  <c r="AB5904" i="1"/>
  <c r="AE5904" i="1"/>
  <c r="AD5904" i="1" s="1"/>
  <c r="Y5905" i="1"/>
  <c r="Z5905" i="1"/>
  <c r="AA5905" i="1" s="1"/>
  <c r="AB5905" i="1"/>
  <c r="AE5905" i="1"/>
  <c r="AC5905" i="1" s="1"/>
  <c r="Y5906" i="1"/>
  <c r="Z5906" i="1"/>
  <c r="AA5906" i="1" s="1"/>
  <c r="AB5906" i="1"/>
  <c r="AC5906" i="1"/>
  <c r="AE5906" i="1"/>
  <c r="AD5906" i="1" s="1"/>
  <c r="Y5907" i="1"/>
  <c r="Z5907" i="1"/>
  <c r="AA5907" i="1" s="1"/>
  <c r="AB5907" i="1"/>
  <c r="AC5907" i="1"/>
  <c r="AD5907" i="1"/>
  <c r="AE5907" i="1"/>
  <c r="Y5908" i="1"/>
  <c r="Z5908" i="1"/>
  <c r="AA5908" i="1" s="1"/>
  <c r="AB5908" i="1"/>
  <c r="AE5908" i="1"/>
  <c r="AC5908" i="1" s="1"/>
  <c r="Y5909" i="1"/>
  <c r="Z5909" i="1"/>
  <c r="AA5909" i="1" s="1"/>
  <c r="AB5909" i="1"/>
  <c r="AE5909" i="1"/>
  <c r="AC5909" i="1" s="1"/>
  <c r="Y5910" i="1"/>
  <c r="Z5910" i="1"/>
  <c r="AA5910" i="1" s="1"/>
  <c r="AB5910" i="1"/>
  <c r="AC5910" i="1"/>
  <c r="AE5910" i="1"/>
  <c r="AD5910" i="1" s="1"/>
  <c r="Y5911" i="1"/>
  <c r="Z5911" i="1"/>
  <c r="AA5911" i="1" s="1"/>
  <c r="AB5911" i="1"/>
  <c r="AC5911" i="1"/>
  <c r="AD5911" i="1"/>
  <c r="AE5911" i="1"/>
  <c r="Y5912" i="1"/>
  <c r="Z5912" i="1"/>
  <c r="AA5912" i="1" s="1"/>
  <c r="AB5912" i="1"/>
  <c r="AE5912" i="1"/>
  <c r="AC5912" i="1" s="1"/>
  <c r="Y5913" i="1"/>
  <c r="Z5913" i="1"/>
  <c r="AA5913" i="1" s="1"/>
  <c r="AB5913" i="1"/>
  <c r="AE5913" i="1"/>
  <c r="AC5913" i="1" s="1"/>
  <c r="Y5914" i="1"/>
  <c r="Z5914" i="1"/>
  <c r="AA5914" i="1" s="1"/>
  <c r="AB5914" i="1"/>
  <c r="AC5914" i="1"/>
  <c r="AE5914" i="1"/>
  <c r="AD5914" i="1" s="1"/>
  <c r="Y5915" i="1"/>
  <c r="Z5915" i="1"/>
  <c r="AA5915" i="1" s="1"/>
  <c r="AB5915" i="1"/>
  <c r="AC5915" i="1"/>
  <c r="AD5915" i="1"/>
  <c r="AE5915" i="1"/>
  <c r="AD5912" i="1" l="1"/>
  <c r="AD5900" i="1"/>
  <c r="AD5892" i="1"/>
  <c r="AD5908" i="1"/>
  <c r="AD5896" i="1"/>
  <c r="AD5913" i="1"/>
  <c r="AD5909" i="1"/>
  <c r="AC5904" i="1"/>
  <c r="AD5901" i="1"/>
  <c r="AD5897" i="1"/>
  <c r="AD5893" i="1"/>
  <c r="AD5889" i="1"/>
  <c r="AC5888" i="1"/>
  <c r="AD5905" i="1"/>
  <c r="AD5886" i="1"/>
  <c r="Z5822" i="1"/>
  <c r="AA5822" i="1" s="1"/>
  <c r="AB5822" i="1"/>
  <c r="AC5822" i="1"/>
  <c r="AD5822" i="1"/>
  <c r="AE5822" i="1"/>
  <c r="Z5823" i="1"/>
  <c r="AA5823" i="1" s="1"/>
  <c r="AB5823" i="1"/>
  <c r="AE5823" i="1"/>
  <c r="AC5823" i="1" s="1"/>
  <c r="Z5824" i="1"/>
  <c r="AA5824" i="1" s="1"/>
  <c r="AB5824" i="1"/>
  <c r="AC5824" i="1"/>
  <c r="AD5824" i="1"/>
  <c r="AE5824" i="1"/>
  <c r="Z5825" i="1"/>
  <c r="AA5825" i="1" s="1"/>
  <c r="AB5825" i="1"/>
  <c r="AE5825" i="1"/>
  <c r="AC5825" i="1" s="1"/>
  <c r="Z5826" i="1"/>
  <c r="AA5826" i="1" s="1"/>
  <c r="AB5826" i="1"/>
  <c r="AC5826" i="1"/>
  <c r="AD5826" i="1"/>
  <c r="AE5826" i="1"/>
  <c r="Z5827" i="1"/>
  <c r="AA5827" i="1" s="1"/>
  <c r="AB5827" i="1"/>
  <c r="AE5827" i="1"/>
  <c r="AC5827" i="1" s="1"/>
  <c r="Z5828" i="1"/>
  <c r="AA5828" i="1" s="1"/>
  <c r="AB5828" i="1"/>
  <c r="AC5828" i="1"/>
  <c r="AD5828" i="1"/>
  <c r="AE5828" i="1"/>
  <c r="Z5829" i="1"/>
  <c r="AA5829" i="1" s="1"/>
  <c r="AB5829" i="1"/>
  <c r="AE5829" i="1"/>
  <c r="AC5829" i="1" s="1"/>
  <c r="Z5830" i="1"/>
  <c r="AA5830" i="1" s="1"/>
  <c r="AB5830" i="1"/>
  <c r="AC5830" i="1"/>
  <c r="AD5830" i="1"/>
  <c r="AE5830" i="1"/>
  <c r="Z5831" i="1"/>
  <c r="AA5831" i="1" s="1"/>
  <c r="AB5831" i="1"/>
  <c r="AE5831" i="1"/>
  <c r="AC5831" i="1" s="1"/>
  <c r="Z5832" i="1"/>
  <c r="AA5832" i="1" s="1"/>
  <c r="AB5832" i="1"/>
  <c r="AC5832" i="1"/>
  <c r="AD5832" i="1"/>
  <c r="AE5832" i="1"/>
  <c r="Z5833" i="1"/>
  <c r="AA5833" i="1" s="1"/>
  <c r="AB5833" i="1"/>
  <c r="AE5833" i="1"/>
  <c r="AC5833" i="1" s="1"/>
  <c r="Z5834" i="1"/>
  <c r="AA5834" i="1" s="1"/>
  <c r="AB5834" i="1"/>
  <c r="AC5834" i="1"/>
  <c r="AD5834" i="1"/>
  <c r="AE5834" i="1"/>
  <c r="Z5835" i="1"/>
  <c r="AA5835" i="1" s="1"/>
  <c r="AB5835" i="1"/>
  <c r="AE5835" i="1"/>
  <c r="AC5835" i="1" s="1"/>
  <c r="Z5836" i="1"/>
  <c r="AA5836" i="1" s="1"/>
  <c r="AB5836" i="1"/>
  <c r="AC5836" i="1"/>
  <c r="AD5836" i="1"/>
  <c r="AE5836" i="1"/>
  <c r="Z5837" i="1"/>
  <c r="AA5837" i="1" s="1"/>
  <c r="AB5837" i="1"/>
  <c r="AE5837" i="1"/>
  <c r="AC5837" i="1" s="1"/>
  <c r="Z5838" i="1"/>
  <c r="AA5838" i="1" s="1"/>
  <c r="AB5838" i="1"/>
  <c r="AC5838" i="1"/>
  <c r="AD5838" i="1"/>
  <c r="AE5838" i="1"/>
  <c r="Z5839" i="1"/>
  <c r="AA5839" i="1" s="1"/>
  <c r="AB5839" i="1"/>
  <c r="AE5839" i="1"/>
  <c r="AC5839" i="1" s="1"/>
  <c r="Z5840" i="1"/>
  <c r="AA5840" i="1" s="1"/>
  <c r="AB5840" i="1"/>
  <c r="AC5840" i="1"/>
  <c r="AD5840" i="1"/>
  <c r="AE5840" i="1"/>
  <c r="Z5841" i="1"/>
  <c r="AA5841" i="1" s="1"/>
  <c r="AB5841" i="1"/>
  <c r="AE5841" i="1"/>
  <c r="AC5841" i="1" s="1"/>
  <c r="Z5842" i="1"/>
  <c r="AA5842" i="1" s="1"/>
  <c r="AB5842" i="1"/>
  <c r="AC5842" i="1"/>
  <c r="AD5842" i="1"/>
  <c r="AE5842" i="1"/>
  <c r="Z5843" i="1"/>
  <c r="AA5843" i="1" s="1"/>
  <c r="AB5843" i="1"/>
  <c r="AE5843" i="1"/>
  <c r="AC5843" i="1" s="1"/>
  <c r="Z5844" i="1"/>
  <c r="AA5844" i="1" s="1"/>
  <c r="AB5844" i="1"/>
  <c r="AC5844" i="1"/>
  <c r="AD5844" i="1"/>
  <c r="AE5844" i="1"/>
  <c r="Z5845" i="1"/>
  <c r="AA5845" i="1" s="1"/>
  <c r="AB5845" i="1"/>
  <c r="AE5845" i="1"/>
  <c r="AC5845" i="1" s="1"/>
  <c r="Z5846" i="1"/>
  <c r="AA5846" i="1" s="1"/>
  <c r="AB5846" i="1"/>
  <c r="AC5846" i="1"/>
  <c r="AD5846" i="1"/>
  <c r="AE5846" i="1"/>
  <c r="Z5847" i="1"/>
  <c r="AA5847" i="1" s="1"/>
  <c r="AB5847" i="1"/>
  <c r="AE5847" i="1"/>
  <c r="AC5847" i="1" s="1"/>
  <c r="Z5848" i="1"/>
  <c r="AA5848" i="1" s="1"/>
  <c r="AB5848" i="1"/>
  <c r="AC5848" i="1"/>
  <c r="AD5848" i="1"/>
  <c r="AE5848" i="1"/>
  <c r="Z5849" i="1"/>
  <c r="AA5849" i="1" s="1"/>
  <c r="AB5849" i="1"/>
  <c r="AE5849" i="1"/>
  <c r="AC5849" i="1" s="1"/>
  <c r="Z5850" i="1"/>
  <c r="AA5850" i="1" s="1"/>
  <c r="AB5850" i="1"/>
  <c r="AC5850" i="1"/>
  <c r="AD5850" i="1"/>
  <c r="AE5850" i="1"/>
  <c r="Z5851" i="1"/>
  <c r="AA5851" i="1" s="1"/>
  <c r="AB5851" i="1"/>
  <c r="AE5851" i="1"/>
  <c r="AC5851" i="1" s="1"/>
  <c r="Z5852" i="1"/>
  <c r="AA5852" i="1" s="1"/>
  <c r="AB5852" i="1"/>
  <c r="AC5852" i="1"/>
  <c r="AD5852" i="1"/>
  <c r="AE5852" i="1"/>
  <c r="Z5853" i="1"/>
  <c r="AA5853" i="1" s="1"/>
  <c r="AB5853" i="1"/>
  <c r="AE5853" i="1"/>
  <c r="AC5853" i="1" s="1"/>
  <c r="Z5854" i="1"/>
  <c r="AA5854" i="1" s="1"/>
  <c r="AB5854" i="1"/>
  <c r="AC5854" i="1"/>
  <c r="AD5854" i="1"/>
  <c r="AE5854" i="1"/>
  <c r="Z5855" i="1"/>
  <c r="AA5855" i="1" s="1"/>
  <c r="AB5855" i="1"/>
  <c r="AE5855" i="1"/>
  <c r="AC5855" i="1" s="1"/>
  <c r="Z5856" i="1"/>
  <c r="AA5856" i="1" s="1"/>
  <c r="AB5856" i="1"/>
  <c r="AC5856" i="1"/>
  <c r="AD5856" i="1"/>
  <c r="AE5856" i="1"/>
  <c r="Z5857" i="1"/>
  <c r="AA5857" i="1" s="1"/>
  <c r="AB5857" i="1"/>
  <c r="AE5857" i="1"/>
  <c r="AC5857" i="1" s="1"/>
  <c r="Z5858" i="1"/>
  <c r="AA5858" i="1" s="1"/>
  <c r="AB5858" i="1"/>
  <c r="AC5858" i="1"/>
  <c r="AD5858" i="1"/>
  <c r="AE5858" i="1"/>
  <c r="Z5859" i="1"/>
  <c r="AA5859" i="1" s="1"/>
  <c r="AB5859" i="1"/>
  <c r="AE5859" i="1"/>
  <c r="AC5859" i="1" s="1"/>
  <c r="Z5860" i="1"/>
  <c r="AA5860" i="1" s="1"/>
  <c r="AB5860" i="1"/>
  <c r="AC5860" i="1"/>
  <c r="AD5860" i="1"/>
  <c r="AE5860" i="1"/>
  <c r="Z5861" i="1"/>
  <c r="AA5861" i="1" s="1"/>
  <c r="AB5861" i="1"/>
  <c r="AE5861" i="1"/>
  <c r="AC5861" i="1" s="1"/>
  <c r="Z5862" i="1"/>
  <c r="AA5862" i="1" s="1"/>
  <c r="AB5862" i="1"/>
  <c r="AC5862" i="1"/>
  <c r="AD5862" i="1"/>
  <c r="AE5862" i="1"/>
  <c r="Z5863" i="1"/>
  <c r="AA5863" i="1" s="1"/>
  <c r="AB5863" i="1"/>
  <c r="AE5863" i="1"/>
  <c r="AC5863" i="1" s="1"/>
  <c r="Z5864" i="1"/>
  <c r="AA5864" i="1" s="1"/>
  <c r="AB5864" i="1"/>
  <c r="AC5864" i="1"/>
  <c r="AD5864" i="1"/>
  <c r="AE5864" i="1"/>
  <c r="Z5865" i="1"/>
  <c r="AA5865" i="1" s="1"/>
  <c r="AB5865" i="1"/>
  <c r="AE5865" i="1"/>
  <c r="AC5865" i="1" s="1"/>
  <c r="Z5866" i="1"/>
  <c r="AA5866" i="1" s="1"/>
  <c r="AB5866" i="1"/>
  <c r="AC5866" i="1"/>
  <c r="AD5866" i="1"/>
  <c r="AE5866" i="1"/>
  <c r="Z5867" i="1"/>
  <c r="AA5867" i="1" s="1"/>
  <c r="AB5867" i="1"/>
  <c r="AE5867" i="1"/>
  <c r="AC5867" i="1" s="1"/>
  <c r="Z5868" i="1"/>
  <c r="AA5868" i="1" s="1"/>
  <c r="AB5868" i="1"/>
  <c r="AC5868" i="1"/>
  <c r="AD5868" i="1"/>
  <c r="AE5868" i="1"/>
  <c r="Z5869" i="1"/>
  <c r="AA5869" i="1" s="1"/>
  <c r="AB5869" i="1"/>
  <c r="AE5869" i="1"/>
  <c r="AC5869" i="1" s="1"/>
  <c r="Z5870" i="1"/>
  <c r="AA5870" i="1" s="1"/>
  <c r="AB5870" i="1"/>
  <c r="AC5870" i="1"/>
  <c r="AD5870" i="1"/>
  <c r="AE5870" i="1"/>
  <c r="Z5871" i="1"/>
  <c r="AA5871" i="1" s="1"/>
  <c r="AB5871" i="1"/>
  <c r="AE5871" i="1"/>
  <c r="AC5871" i="1" s="1"/>
  <c r="Z5872" i="1"/>
  <c r="AA5872" i="1" s="1"/>
  <c r="AB5872" i="1"/>
  <c r="AE5872" i="1"/>
  <c r="AC5872" i="1" s="1"/>
  <c r="Z5873" i="1"/>
  <c r="AA5873" i="1" s="1"/>
  <c r="AB5873" i="1"/>
  <c r="AE5873" i="1"/>
  <c r="AC5873" i="1" s="1"/>
  <c r="Z5874" i="1"/>
  <c r="AA5874" i="1" s="1"/>
  <c r="AB5874" i="1"/>
  <c r="AC5874" i="1"/>
  <c r="AD5874" i="1"/>
  <c r="AE5874" i="1"/>
  <c r="Z5875" i="1"/>
  <c r="AA5875" i="1" s="1"/>
  <c r="AB5875" i="1"/>
  <c r="AE5875" i="1"/>
  <c r="AC5875" i="1" s="1"/>
  <c r="Z5876" i="1"/>
  <c r="AA5876" i="1" s="1"/>
  <c r="AB5876" i="1"/>
  <c r="AC5876" i="1"/>
  <c r="AD5876" i="1"/>
  <c r="AE5876" i="1"/>
  <c r="Z5877" i="1"/>
  <c r="AA5877" i="1" s="1"/>
  <c r="AB5877" i="1"/>
  <c r="AE5877" i="1"/>
  <c r="AC5877" i="1" s="1"/>
  <c r="Z5878" i="1"/>
  <c r="AA5878" i="1" s="1"/>
  <c r="AB5878" i="1"/>
  <c r="AC5878" i="1"/>
  <c r="AD5878" i="1"/>
  <c r="AE5878" i="1"/>
  <c r="Z5879" i="1"/>
  <c r="AA5879" i="1" s="1"/>
  <c r="AB5879" i="1"/>
  <c r="AE5879" i="1"/>
  <c r="AC5879" i="1" s="1"/>
  <c r="Z5880" i="1"/>
  <c r="AA5880" i="1" s="1"/>
  <c r="AB5880" i="1"/>
  <c r="AC5880" i="1"/>
  <c r="AD5880" i="1"/>
  <c r="AE5880" i="1"/>
  <c r="Z5881" i="1"/>
  <c r="AA5881" i="1" s="1"/>
  <c r="AB5881" i="1"/>
  <c r="AE5881" i="1"/>
  <c r="AC5881" i="1" s="1"/>
  <c r="Z5882" i="1"/>
  <c r="AA5882" i="1" s="1"/>
  <c r="AB5882" i="1"/>
  <c r="AC5882" i="1"/>
  <c r="AD5882" i="1"/>
  <c r="AE5882" i="1"/>
  <c r="Z5883" i="1"/>
  <c r="AA5883" i="1" s="1"/>
  <c r="AB5883" i="1"/>
  <c r="AE5883" i="1"/>
  <c r="AC5883" i="1" s="1"/>
  <c r="Z5884" i="1"/>
  <c r="AA5884" i="1" s="1"/>
  <c r="AB5884" i="1"/>
  <c r="AC5884" i="1"/>
  <c r="AD5884" i="1"/>
  <c r="AE5884" i="1"/>
  <c r="Z5885" i="1"/>
  <c r="AA5885" i="1" s="1"/>
  <c r="AB5885" i="1"/>
  <c r="AE5885" i="1"/>
  <c r="AC5885" i="1" s="1"/>
  <c r="Y5822" i="1"/>
  <c r="Y5823" i="1"/>
  <c r="Y5824" i="1"/>
  <c r="Y5825" i="1"/>
  <c r="Y5826" i="1"/>
  <c r="Y5827" i="1"/>
  <c r="Y5828" i="1"/>
  <c r="Y5829" i="1"/>
  <c r="Y5830" i="1"/>
  <c r="Y5831" i="1"/>
  <c r="Y5832" i="1"/>
  <c r="Y5833" i="1"/>
  <c r="Y5834" i="1"/>
  <c r="Y5835" i="1"/>
  <c r="Y5836" i="1"/>
  <c r="Y5837" i="1"/>
  <c r="Y5838" i="1"/>
  <c r="Y5839" i="1"/>
  <c r="Y5840" i="1"/>
  <c r="Y5841" i="1"/>
  <c r="Y5842" i="1"/>
  <c r="Y5843" i="1"/>
  <c r="Y5844" i="1"/>
  <c r="Y5845" i="1"/>
  <c r="Y5846" i="1"/>
  <c r="Y5847" i="1"/>
  <c r="Y5848" i="1"/>
  <c r="Y5849" i="1"/>
  <c r="Y5850" i="1"/>
  <c r="Y5851" i="1"/>
  <c r="Y5852" i="1"/>
  <c r="Y5853" i="1"/>
  <c r="Y5854" i="1"/>
  <c r="Y5855" i="1"/>
  <c r="Y5856" i="1"/>
  <c r="Y5857" i="1"/>
  <c r="Y5858" i="1"/>
  <c r="Y5859" i="1"/>
  <c r="Y5860" i="1"/>
  <c r="Y5861" i="1"/>
  <c r="Y5862" i="1"/>
  <c r="Y5863" i="1"/>
  <c r="Y5864" i="1"/>
  <c r="Y5865" i="1"/>
  <c r="Y5866" i="1"/>
  <c r="Y5867" i="1"/>
  <c r="Y5868" i="1"/>
  <c r="Y5869" i="1"/>
  <c r="Y5870" i="1"/>
  <c r="Y5871" i="1"/>
  <c r="Y5872" i="1"/>
  <c r="Y5873" i="1"/>
  <c r="Y5874" i="1"/>
  <c r="Y5875" i="1"/>
  <c r="Y5876" i="1"/>
  <c r="Y5877" i="1"/>
  <c r="Y5878" i="1"/>
  <c r="Y5879" i="1"/>
  <c r="Y5880" i="1"/>
  <c r="Y5881" i="1"/>
  <c r="Y5882" i="1"/>
  <c r="Y5883" i="1"/>
  <c r="Y5884" i="1"/>
  <c r="Y5885" i="1"/>
  <c r="Y5772" i="1"/>
  <c r="Z5772" i="1"/>
  <c r="AA5772" i="1" s="1"/>
  <c r="AB5772" i="1"/>
  <c r="AE5772" i="1"/>
  <c r="AD5772" i="1" s="1"/>
  <c r="Y5773" i="1"/>
  <c r="Z5773" i="1"/>
  <c r="AA5773" i="1" s="1"/>
  <c r="AB5773" i="1"/>
  <c r="AE5773" i="1"/>
  <c r="AC5773" i="1" s="1"/>
  <c r="Y5774" i="1"/>
  <c r="Z5774" i="1"/>
  <c r="AA5774" i="1" s="1"/>
  <c r="AB5774" i="1"/>
  <c r="AE5774" i="1"/>
  <c r="AC5774" i="1" s="1"/>
  <c r="Y5775" i="1"/>
  <c r="Z5775" i="1"/>
  <c r="AA5775" i="1" s="1"/>
  <c r="AB5775" i="1"/>
  <c r="AE5775" i="1"/>
  <c r="AD5775" i="1" s="1"/>
  <c r="Y5776" i="1"/>
  <c r="Z5776" i="1"/>
  <c r="AA5776" i="1" s="1"/>
  <c r="AB5776" i="1"/>
  <c r="AC5776" i="1"/>
  <c r="AE5776" i="1"/>
  <c r="AD5776" i="1" s="1"/>
  <c r="Y5777" i="1"/>
  <c r="Z5777" i="1"/>
  <c r="AA5777" i="1" s="1"/>
  <c r="AB5777" i="1"/>
  <c r="AE5777" i="1"/>
  <c r="AD5777" i="1" s="1"/>
  <c r="Y5778" i="1"/>
  <c r="Z5778" i="1"/>
  <c r="AA5778" i="1" s="1"/>
  <c r="AB5778" i="1"/>
  <c r="AE5778" i="1"/>
  <c r="AC5778" i="1" s="1"/>
  <c r="Y5779" i="1"/>
  <c r="Z5779" i="1"/>
  <c r="AA5779" i="1" s="1"/>
  <c r="AB5779" i="1"/>
  <c r="AE5779" i="1"/>
  <c r="AD5779" i="1" s="1"/>
  <c r="Y5780" i="1"/>
  <c r="Z5780" i="1"/>
  <c r="AA5780" i="1" s="1"/>
  <c r="AB5780" i="1"/>
  <c r="AE5780" i="1"/>
  <c r="AC5780" i="1" s="1"/>
  <c r="Y5781" i="1"/>
  <c r="Z5781" i="1"/>
  <c r="AA5781" i="1" s="1"/>
  <c r="AB5781" i="1"/>
  <c r="AE5781" i="1"/>
  <c r="AC5781" i="1" s="1"/>
  <c r="Y5782" i="1"/>
  <c r="Z5782" i="1"/>
  <c r="AA5782" i="1" s="1"/>
  <c r="AB5782" i="1"/>
  <c r="AE5782" i="1"/>
  <c r="AC5782" i="1" s="1"/>
  <c r="Y5783" i="1"/>
  <c r="Z5783" i="1"/>
  <c r="AA5783" i="1" s="1"/>
  <c r="AB5783" i="1"/>
  <c r="AC5783" i="1"/>
  <c r="AE5783" i="1"/>
  <c r="AD5783" i="1" s="1"/>
  <c r="Y5784" i="1"/>
  <c r="Z5784" i="1"/>
  <c r="AA5784" i="1" s="1"/>
  <c r="AB5784" i="1"/>
  <c r="AE5784" i="1"/>
  <c r="AC5784" i="1" s="1"/>
  <c r="Y5785" i="1"/>
  <c r="Z5785" i="1"/>
  <c r="AA5785" i="1" s="1"/>
  <c r="AB5785" i="1"/>
  <c r="AE5785" i="1"/>
  <c r="AC5785" i="1" s="1"/>
  <c r="Y5786" i="1"/>
  <c r="Z5786" i="1"/>
  <c r="AA5786" i="1" s="1"/>
  <c r="AB5786" i="1"/>
  <c r="AE5786" i="1"/>
  <c r="AD5786" i="1" s="1"/>
  <c r="Y5787" i="1"/>
  <c r="Z5787" i="1"/>
  <c r="AA5787" i="1" s="1"/>
  <c r="AB5787" i="1"/>
  <c r="AE5787" i="1"/>
  <c r="AC5787" i="1" s="1"/>
  <c r="Y5788" i="1"/>
  <c r="Z5788" i="1"/>
  <c r="AA5788" i="1" s="1"/>
  <c r="AB5788" i="1"/>
  <c r="AE5788" i="1"/>
  <c r="AC5788" i="1" s="1"/>
  <c r="Y5789" i="1"/>
  <c r="Z5789" i="1"/>
  <c r="AA5789" i="1" s="1"/>
  <c r="AB5789" i="1"/>
  <c r="AE5789" i="1"/>
  <c r="AC5789" i="1" s="1"/>
  <c r="Y5790" i="1"/>
  <c r="Z5790" i="1"/>
  <c r="AA5790" i="1" s="1"/>
  <c r="AB5790" i="1"/>
  <c r="AE5790" i="1"/>
  <c r="AD5790" i="1" s="1"/>
  <c r="Y5791" i="1"/>
  <c r="Z5791" i="1"/>
  <c r="AA5791" i="1" s="1"/>
  <c r="AB5791" i="1"/>
  <c r="AE5791" i="1"/>
  <c r="AC5791" i="1" s="1"/>
  <c r="Y5792" i="1"/>
  <c r="Z5792" i="1"/>
  <c r="AA5792" i="1" s="1"/>
  <c r="AB5792" i="1"/>
  <c r="AE5792" i="1"/>
  <c r="AD5792" i="1" s="1"/>
  <c r="Y5793" i="1"/>
  <c r="Z5793" i="1"/>
  <c r="AA5793" i="1" s="1"/>
  <c r="AB5793" i="1"/>
  <c r="AE5793" i="1"/>
  <c r="AC5793" i="1" s="1"/>
  <c r="Y5794" i="1"/>
  <c r="Z5794" i="1"/>
  <c r="AA5794" i="1" s="1"/>
  <c r="AB5794" i="1"/>
  <c r="AE5794" i="1"/>
  <c r="AD5794" i="1" s="1"/>
  <c r="Y5795" i="1"/>
  <c r="Z5795" i="1"/>
  <c r="AA5795" i="1" s="1"/>
  <c r="AB5795" i="1"/>
  <c r="AE5795" i="1"/>
  <c r="AC5795" i="1" s="1"/>
  <c r="Y5796" i="1"/>
  <c r="Z5796" i="1"/>
  <c r="AA5796" i="1" s="1"/>
  <c r="AB5796" i="1"/>
  <c r="AE5796" i="1"/>
  <c r="AD5796" i="1" s="1"/>
  <c r="Y5797" i="1"/>
  <c r="Z5797" i="1"/>
  <c r="AA5797" i="1" s="1"/>
  <c r="AB5797" i="1"/>
  <c r="AE5797" i="1"/>
  <c r="AC5797" i="1" s="1"/>
  <c r="Y5798" i="1"/>
  <c r="Z5798" i="1"/>
  <c r="AA5798" i="1" s="1"/>
  <c r="AB5798" i="1"/>
  <c r="AE5798" i="1"/>
  <c r="AD5798" i="1" s="1"/>
  <c r="Y5799" i="1"/>
  <c r="Z5799" i="1"/>
  <c r="AA5799" i="1" s="1"/>
  <c r="AB5799" i="1"/>
  <c r="AE5799" i="1"/>
  <c r="AD5799" i="1" s="1"/>
  <c r="Y5800" i="1"/>
  <c r="Z5800" i="1"/>
  <c r="AA5800" i="1" s="1"/>
  <c r="AB5800" i="1"/>
  <c r="AE5800" i="1"/>
  <c r="AC5800" i="1" s="1"/>
  <c r="Y5801" i="1"/>
  <c r="Z5801" i="1"/>
  <c r="AA5801" i="1" s="1"/>
  <c r="AB5801" i="1"/>
  <c r="AE5801" i="1"/>
  <c r="AC5801" i="1" s="1"/>
  <c r="Y5802" i="1"/>
  <c r="Z5802" i="1"/>
  <c r="AA5802" i="1" s="1"/>
  <c r="AB5802" i="1"/>
  <c r="AE5802" i="1"/>
  <c r="AD5802" i="1" s="1"/>
  <c r="Y5803" i="1"/>
  <c r="Z5803" i="1"/>
  <c r="AA5803" i="1" s="1"/>
  <c r="AB5803" i="1"/>
  <c r="AE5803" i="1"/>
  <c r="AD5803" i="1" s="1"/>
  <c r="Y5804" i="1"/>
  <c r="Z5804" i="1"/>
  <c r="AA5804" i="1" s="1"/>
  <c r="AB5804" i="1"/>
  <c r="AE5804" i="1"/>
  <c r="AD5804" i="1" s="1"/>
  <c r="Y5805" i="1"/>
  <c r="Z5805" i="1"/>
  <c r="AA5805" i="1" s="1"/>
  <c r="AB5805" i="1"/>
  <c r="AE5805" i="1"/>
  <c r="AC5805" i="1" s="1"/>
  <c r="Y5806" i="1"/>
  <c r="Z5806" i="1"/>
  <c r="AA5806" i="1" s="1"/>
  <c r="AB5806" i="1"/>
  <c r="AE5806" i="1"/>
  <c r="AD5806" i="1" s="1"/>
  <c r="Y5807" i="1"/>
  <c r="Z5807" i="1"/>
  <c r="AA5807" i="1" s="1"/>
  <c r="AB5807" i="1"/>
  <c r="AE5807" i="1"/>
  <c r="AD5807" i="1" s="1"/>
  <c r="Y5808" i="1"/>
  <c r="Z5808" i="1"/>
  <c r="AA5808" i="1" s="1"/>
  <c r="AB5808" i="1"/>
  <c r="AE5808" i="1"/>
  <c r="AD5808" i="1" s="1"/>
  <c r="Y5809" i="1"/>
  <c r="Z5809" i="1"/>
  <c r="AA5809" i="1" s="1"/>
  <c r="AB5809" i="1"/>
  <c r="AE5809" i="1"/>
  <c r="AC5809" i="1" s="1"/>
  <c r="Y5810" i="1"/>
  <c r="Z5810" i="1"/>
  <c r="AA5810" i="1" s="1"/>
  <c r="AB5810" i="1"/>
  <c r="AE5810" i="1"/>
  <c r="AD5810" i="1" s="1"/>
  <c r="Y5811" i="1"/>
  <c r="Z5811" i="1"/>
  <c r="AA5811" i="1" s="1"/>
  <c r="AB5811" i="1"/>
  <c r="AE5811" i="1"/>
  <c r="AD5811" i="1" s="1"/>
  <c r="Y5812" i="1"/>
  <c r="Z5812" i="1"/>
  <c r="AA5812" i="1" s="1"/>
  <c r="AB5812" i="1"/>
  <c r="AE5812" i="1"/>
  <c r="AC5812" i="1" s="1"/>
  <c r="Y5813" i="1"/>
  <c r="Z5813" i="1"/>
  <c r="AA5813" i="1" s="1"/>
  <c r="AB5813" i="1"/>
  <c r="AE5813" i="1"/>
  <c r="AC5813" i="1" s="1"/>
  <c r="Y5814" i="1"/>
  <c r="Z5814" i="1"/>
  <c r="AA5814" i="1" s="1"/>
  <c r="AB5814" i="1"/>
  <c r="AE5814" i="1"/>
  <c r="AD5814" i="1" s="1"/>
  <c r="Y5815" i="1"/>
  <c r="Z5815" i="1"/>
  <c r="AA5815" i="1" s="1"/>
  <c r="AB5815" i="1"/>
  <c r="AE5815" i="1"/>
  <c r="AD5815" i="1" s="1"/>
  <c r="Y5816" i="1"/>
  <c r="Z5816" i="1"/>
  <c r="AA5816" i="1" s="1"/>
  <c r="AB5816" i="1"/>
  <c r="AE5816" i="1"/>
  <c r="AD5816" i="1" s="1"/>
  <c r="Y5817" i="1"/>
  <c r="Z5817" i="1"/>
  <c r="AA5817" i="1" s="1"/>
  <c r="AB5817" i="1"/>
  <c r="AE5817" i="1"/>
  <c r="AC5817" i="1" s="1"/>
  <c r="Y5818" i="1"/>
  <c r="Z5818" i="1"/>
  <c r="AA5818" i="1" s="1"/>
  <c r="AB5818" i="1"/>
  <c r="AE5818" i="1"/>
  <c r="AD5818" i="1" s="1"/>
  <c r="Y5819" i="1"/>
  <c r="Z5819" i="1"/>
  <c r="AA5819" i="1" s="1"/>
  <c r="AB5819" i="1"/>
  <c r="AE5819" i="1"/>
  <c r="AD5819" i="1" s="1"/>
  <c r="Y5820" i="1"/>
  <c r="Z5820" i="1"/>
  <c r="AA5820" i="1" s="1"/>
  <c r="AB5820" i="1"/>
  <c r="AE5820" i="1"/>
  <c r="AD5820" i="1" s="1"/>
  <c r="Y5821" i="1"/>
  <c r="Z5821" i="1"/>
  <c r="AA5821" i="1" s="1"/>
  <c r="AB5821" i="1"/>
  <c r="AE5821" i="1"/>
  <c r="AC5821" i="1" s="1"/>
  <c r="Y5684" i="1"/>
  <c r="Z5684" i="1"/>
  <c r="AA5684" i="1" s="1"/>
  <c r="AB5684" i="1"/>
  <c r="AE5684" i="1"/>
  <c r="AD5684" i="1" s="1"/>
  <c r="Y5685" i="1"/>
  <c r="Z5685" i="1"/>
  <c r="AA5685" i="1" s="1"/>
  <c r="AB5685" i="1"/>
  <c r="AE5685" i="1"/>
  <c r="Y5686" i="1"/>
  <c r="Z5686" i="1"/>
  <c r="AA5686" i="1" s="1"/>
  <c r="AB5686" i="1"/>
  <c r="AE5686" i="1"/>
  <c r="AC5686" i="1" s="1"/>
  <c r="Y5687" i="1"/>
  <c r="Z5687" i="1"/>
  <c r="AA5687" i="1" s="1"/>
  <c r="AB5687" i="1"/>
  <c r="AE5687" i="1"/>
  <c r="AD5687" i="1" s="1"/>
  <c r="Y5688" i="1"/>
  <c r="Z5688" i="1"/>
  <c r="AA5688" i="1" s="1"/>
  <c r="AB5688" i="1"/>
  <c r="AE5688" i="1"/>
  <c r="AC5688" i="1" s="1"/>
  <c r="Y5689" i="1"/>
  <c r="Z5689" i="1"/>
  <c r="AA5689" i="1" s="1"/>
  <c r="AB5689" i="1"/>
  <c r="AE5689" i="1"/>
  <c r="Y5690" i="1"/>
  <c r="Z5690" i="1"/>
  <c r="AA5690" i="1" s="1"/>
  <c r="AB5690" i="1"/>
  <c r="AE5690" i="1"/>
  <c r="AD5690" i="1" s="1"/>
  <c r="Y5691" i="1"/>
  <c r="Z5691" i="1"/>
  <c r="AA5691" i="1" s="1"/>
  <c r="AB5691" i="1"/>
  <c r="AE5691" i="1"/>
  <c r="AD5691" i="1" s="1"/>
  <c r="Y5692" i="1"/>
  <c r="Z5692" i="1"/>
  <c r="AA5692" i="1" s="1"/>
  <c r="AB5692" i="1"/>
  <c r="AE5692" i="1"/>
  <c r="AC5692" i="1" s="1"/>
  <c r="Y5693" i="1"/>
  <c r="Z5693" i="1"/>
  <c r="AA5693" i="1" s="1"/>
  <c r="AB5693" i="1"/>
  <c r="AE5693" i="1"/>
  <c r="Y5694" i="1"/>
  <c r="Z5694" i="1"/>
  <c r="AA5694" i="1" s="1"/>
  <c r="AB5694" i="1"/>
  <c r="AE5694" i="1"/>
  <c r="AD5694" i="1" s="1"/>
  <c r="Y5695" i="1"/>
  <c r="Z5695" i="1"/>
  <c r="AA5695" i="1" s="1"/>
  <c r="AB5695" i="1"/>
  <c r="AE5695" i="1"/>
  <c r="AD5695" i="1" s="1"/>
  <c r="Y5696" i="1"/>
  <c r="Z5696" i="1"/>
  <c r="AA5696" i="1" s="1"/>
  <c r="AB5696" i="1"/>
  <c r="AE5696" i="1"/>
  <c r="AC5696" i="1" s="1"/>
  <c r="Y5697" i="1"/>
  <c r="Z5697" i="1"/>
  <c r="AA5697" i="1" s="1"/>
  <c r="AB5697" i="1"/>
  <c r="AE5697" i="1"/>
  <c r="Y5698" i="1"/>
  <c r="Z5698" i="1"/>
  <c r="AA5698" i="1" s="1"/>
  <c r="AB5698" i="1"/>
  <c r="AE5698" i="1"/>
  <c r="AD5698" i="1" s="1"/>
  <c r="Y5699" i="1"/>
  <c r="Z5699" i="1"/>
  <c r="AA5699" i="1" s="1"/>
  <c r="AB5699" i="1"/>
  <c r="AE5699" i="1"/>
  <c r="AC5699" i="1" s="1"/>
  <c r="Y5700" i="1"/>
  <c r="Z5700" i="1"/>
  <c r="AA5700" i="1" s="1"/>
  <c r="AB5700" i="1"/>
  <c r="AE5700" i="1"/>
  <c r="AC5700" i="1" s="1"/>
  <c r="Y5701" i="1"/>
  <c r="Z5701" i="1"/>
  <c r="AA5701" i="1" s="1"/>
  <c r="AB5701" i="1"/>
  <c r="AE5701" i="1"/>
  <c r="Y5702" i="1"/>
  <c r="Z5702" i="1"/>
  <c r="AA5702" i="1" s="1"/>
  <c r="AB5702" i="1"/>
  <c r="AE5702" i="1"/>
  <c r="AD5702" i="1" s="1"/>
  <c r="Y5703" i="1"/>
  <c r="Z5703" i="1"/>
  <c r="AA5703" i="1" s="1"/>
  <c r="AB5703" i="1"/>
  <c r="AE5703" i="1"/>
  <c r="AD5703" i="1" s="1"/>
  <c r="Y5704" i="1"/>
  <c r="Z5704" i="1"/>
  <c r="AA5704" i="1" s="1"/>
  <c r="AB5704" i="1"/>
  <c r="AE5704" i="1"/>
  <c r="AC5704" i="1" s="1"/>
  <c r="Y5705" i="1"/>
  <c r="Z5705" i="1"/>
  <c r="AA5705" i="1" s="1"/>
  <c r="AB5705" i="1"/>
  <c r="AE5705" i="1"/>
  <c r="Y5706" i="1"/>
  <c r="Z5706" i="1"/>
  <c r="AA5706" i="1" s="1"/>
  <c r="AB5706" i="1"/>
  <c r="AE5706" i="1"/>
  <c r="AD5706" i="1" s="1"/>
  <c r="Y5707" i="1"/>
  <c r="Z5707" i="1"/>
  <c r="AA5707" i="1" s="1"/>
  <c r="AB5707" i="1"/>
  <c r="AE5707" i="1"/>
  <c r="AD5707" i="1" s="1"/>
  <c r="Y5708" i="1"/>
  <c r="Z5708" i="1"/>
  <c r="AA5708" i="1" s="1"/>
  <c r="AB5708" i="1"/>
  <c r="AE5708" i="1"/>
  <c r="AC5708" i="1" s="1"/>
  <c r="Y5709" i="1"/>
  <c r="Z5709" i="1"/>
  <c r="AA5709" i="1" s="1"/>
  <c r="AB5709" i="1"/>
  <c r="AE5709" i="1"/>
  <c r="Y5710" i="1"/>
  <c r="Z5710" i="1"/>
  <c r="AA5710" i="1" s="1"/>
  <c r="AB5710" i="1"/>
  <c r="AE5710" i="1"/>
  <c r="AD5710" i="1" s="1"/>
  <c r="Y5711" i="1"/>
  <c r="Z5711" i="1"/>
  <c r="AA5711" i="1" s="1"/>
  <c r="AB5711" i="1"/>
  <c r="AE5711" i="1"/>
  <c r="AC5711" i="1" s="1"/>
  <c r="Y5712" i="1"/>
  <c r="Z5712" i="1"/>
  <c r="AA5712" i="1" s="1"/>
  <c r="AB5712" i="1"/>
  <c r="AE5712" i="1"/>
  <c r="AC5712" i="1" s="1"/>
  <c r="Y5713" i="1"/>
  <c r="Z5713" i="1"/>
  <c r="AA5713" i="1" s="1"/>
  <c r="AB5713" i="1"/>
  <c r="AE5713" i="1"/>
  <c r="Y5714" i="1"/>
  <c r="Z5714" i="1"/>
  <c r="AA5714" i="1" s="1"/>
  <c r="AB5714" i="1"/>
  <c r="AE5714" i="1"/>
  <c r="AD5714" i="1" s="1"/>
  <c r="Y5715" i="1"/>
  <c r="Z5715" i="1"/>
  <c r="AA5715" i="1" s="1"/>
  <c r="AB5715" i="1"/>
  <c r="AE5715" i="1"/>
  <c r="AD5715" i="1" s="1"/>
  <c r="Y5716" i="1"/>
  <c r="Z5716" i="1"/>
  <c r="AA5716" i="1" s="1"/>
  <c r="AB5716" i="1"/>
  <c r="AE5716" i="1"/>
  <c r="AC5716" i="1" s="1"/>
  <c r="Y5717" i="1"/>
  <c r="Z5717" i="1"/>
  <c r="AA5717" i="1" s="1"/>
  <c r="AB5717" i="1"/>
  <c r="AE5717" i="1"/>
  <c r="Y5718" i="1"/>
  <c r="Z5718" i="1"/>
  <c r="AA5718" i="1" s="1"/>
  <c r="AB5718" i="1"/>
  <c r="AE5718" i="1"/>
  <c r="AD5718" i="1" s="1"/>
  <c r="Y5719" i="1"/>
  <c r="Z5719" i="1"/>
  <c r="AA5719" i="1" s="1"/>
  <c r="AB5719" i="1"/>
  <c r="AE5719" i="1"/>
  <c r="AC5719" i="1" s="1"/>
  <c r="Y5720" i="1"/>
  <c r="Z5720" i="1"/>
  <c r="AA5720" i="1" s="1"/>
  <c r="AB5720" i="1"/>
  <c r="AE5720" i="1"/>
  <c r="AC5720" i="1" s="1"/>
  <c r="Y5721" i="1"/>
  <c r="Z5721" i="1"/>
  <c r="AA5721" i="1" s="1"/>
  <c r="AB5721" i="1"/>
  <c r="AE5721" i="1"/>
  <c r="Y5722" i="1"/>
  <c r="Z5722" i="1"/>
  <c r="AA5722" i="1" s="1"/>
  <c r="AB5722" i="1"/>
  <c r="AE5722" i="1"/>
  <c r="AD5722" i="1" s="1"/>
  <c r="Y5723" i="1"/>
  <c r="Z5723" i="1"/>
  <c r="AA5723" i="1" s="1"/>
  <c r="AB5723" i="1"/>
  <c r="AE5723" i="1"/>
  <c r="AC5723" i="1" s="1"/>
  <c r="Y5724" i="1"/>
  <c r="Z5724" i="1"/>
  <c r="AA5724" i="1" s="1"/>
  <c r="AB5724" i="1"/>
  <c r="AE5724" i="1"/>
  <c r="AC5724" i="1" s="1"/>
  <c r="Y5725" i="1"/>
  <c r="Z5725" i="1"/>
  <c r="AA5725" i="1" s="1"/>
  <c r="AB5725" i="1"/>
  <c r="AE5725" i="1"/>
  <c r="AC5725" i="1" s="1"/>
  <c r="Y5726" i="1"/>
  <c r="Z5726" i="1"/>
  <c r="AA5726" i="1" s="1"/>
  <c r="AB5726" i="1"/>
  <c r="AE5726" i="1"/>
  <c r="AD5726" i="1" s="1"/>
  <c r="Y5727" i="1"/>
  <c r="Z5727" i="1"/>
  <c r="AA5727" i="1" s="1"/>
  <c r="AB5727" i="1"/>
  <c r="AE5727" i="1"/>
  <c r="AC5727" i="1" s="1"/>
  <c r="Y5728" i="1"/>
  <c r="Z5728" i="1"/>
  <c r="AA5728" i="1" s="1"/>
  <c r="AB5728" i="1"/>
  <c r="AE5728" i="1"/>
  <c r="AD5728" i="1" s="1"/>
  <c r="Y5729" i="1"/>
  <c r="Z5729" i="1"/>
  <c r="AA5729" i="1" s="1"/>
  <c r="AB5729" i="1"/>
  <c r="AE5729" i="1"/>
  <c r="AC5729" i="1" s="1"/>
  <c r="Y5730" i="1"/>
  <c r="Z5730" i="1"/>
  <c r="AA5730" i="1" s="1"/>
  <c r="AB5730" i="1"/>
  <c r="AE5730" i="1"/>
  <c r="AD5730" i="1" s="1"/>
  <c r="Y5731" i="1"/>
  <c r="Z5731" i="1"/>
  <c r="AA5731" i="1" s="1"/>
  <c r="AB5731" i="1"/>
  <c r="AE5731" i="1"/>
  <c r="AC5731" i="1" s="1"/>
  <c r="Y5732" i="1"/>
  <c r="Z5732" i="1"/>
  <c r="AA5732" i="1" s="1"/>
  <c r="AB5732" i="1"/>
  <c r="AE5732" i="1"/>
  <c r="AC5732" i="1" s="1"/>
  <c r="Y5733" i="1"/>
  <c r="Z5733" i="1"/>
  <c r="AA5733" i="1" s="1"/>
  <c r="AB5733" i="1"/>
  <c r="AE5733" i="1"/>
  <c r="AC5733" i="1" s="1"/>
  <c r="Y5734" i="1"/>
  <c r="Z5734" i="1"/>
  <c r="AA5734" i="1" s="1"/>
  <c r="AB5734" i="1"/>
  <c r="AE5734" i="1"/>
  <c r="AD5734" i="1" s="1"/>
  <c r="Y5735" i="1"/>
  <c r="Z5735" i="1"/>
  <c r="AA5735" i="1" s="1"/>
  <c r="AB5735" i="1"/>
  <c r="AE5735" i="1"/>
  <c r="AD5735" i="1" s="1"/>
  <c r="Y5736" i="1"/>
  <c r="Z5736" i="1"/>
  <c r="AA5736" i="1" s="1"/>
  <c r="AB5736" i="1"/>
  <c r="AE5736" i="1"/>
  <c r="AD5736" i="1" s="1"/>
  <c r="Y5737" i="1"/>
  <c r="Z5737" i="1"/>
  <c r="AA5737" i="1" s="1"/>
  <c r="AB5737" i="1"/>
  <c r="AE5737" i="1"/>
  <c r="AC5737" i="1" s="1"/>
  <c r="Y5738" i="1"/>
  <c r="Z5738" i="1"/>
  <c r="AA5738" i="1" s="1"/>
  <c r="AB5738" i="1"/>
  <c r="AE5738" i="1"/>
  <c r="AD5738" i="1" s="1"/>
  <c r="Y5739" i="1"/>
  <c r="Z5739" i="1"/>
  <c r="AA5739" i="1" s="1"/>
  <c r="AB5739" i="1"/>
  <c r="AE5739" i="1"/>
  <c r="AD5739" i="1" s="1"/>
  <c r="Y5740" i="1"/>
  <c r="Z5740" i="1"/>
  <c r="AA5740" i="1" s="1"/>
  <c r="AB5740" i="1"/>
  <c r="AE5740" i="1"/>
  <c r="AC5740" i="1" s="1"/>
  <c r="Y5741" i="1"/>
  <c r="Z5741" i="1"/>
  <c r="AA5741" i="1" s="1"/>
  <c r="AB5741" i="1"/>
  <c r="AE5741" i="1"/>
  <c r="AC5741" i="1" s="1"/>
  <c r="Y5742" i="1"/>
  <c r="Z5742" i="1"/>
  <c r="AA5742" i="1" s="1"/>
  <c r="AB5742" i="1"/>
  <c r="AE5742" i="1"/>
  <c r="AD5742" i="1" s="1"/>
  <c r="Y5743" i="1"/>
  <c r="Z5743" i="1"/>
  <c r="AA5743" i="1" s="1"/>
  <c r="AB5743" i="1"/>
  <c r="AE5743" i="1"/>
  <c r="AC5743" i="1" s="1"/>
  <c r="Y5744" i="1"/>
  <c r="Z5744" i="1"/>
  <c r="AA5744" i="1" s="1"/>
  <c r="AB5744" i="1"/>
  <c r="AE5744" i="1"/>
  <c r="AC5744" i="1" s="1"/>
  <c r="Y5745" i="1"/>
  <c r="Z5745" i="1"/>
  <c r="AA5745" i="1" s="1"/>
  <c r="AB5745" i="1"/>
  <c r="AE5745" i="1"/>
  <c r="AC5745" i="1" s="1"/>
  <c r="Y5746" i="1"/>
  <c r="Z5746" i="1"/>
  <c r="AA5746" i="1" s="1"/>
  <c r="AB5746" i="1"/>
  <c r="AE5746" i="1"/>
  <c r="AD5746" i="1" s="1"/>
  <c r="Y5747" i="1"/>
  <c r="Z5747" i="1"/>
  <c r="AA5747" i="1" s="1"/>
  <c r="AB5747" i="1"/>
  <c r="AE5747" i="1"/>
  <c r="AC5747" i="1" s="1"/>
  <c r="Y5748" i="1"/>
  <c r="Z5748" i="1"/>
  <c r="AA5748" i="1" s="1"/>
  <c r="AB5748" i="1"/>
  <c r="AE5748" i="1"/>
  <c r="AC5748" i="1" s="1"/>
  <c r="Y5749" i="1"/>
  <c r="Z5749" i="1"/>
  <c r="AA5749" i="1" s="1"/>
  <c r="AB5749" i="1"/>
  <c r="AE5749" i="1"/>
  <c r="AC5749" i="1" s="1"/>
  <c r="Y5750" i="1"/>
  <c r="Z5750" i="1"/>
  <c r="AA5750" i="1" s="1"/>
  <c r="AB5750" i="1"/>
  <c r="AE5750" i="1"/>
  <c r="AD5750" i="1" s="1"/>
  <c r="Y5751" i="1"/>
  <c r="Z5751" i="1"/>
  <c r="AA5751" i="1" s="1"/>
  <c r="AB5751" i="1"/>
  <c r="AE5751" i="1"/>
  <c r="AD5751" i="1" s="1"/>
  <c r="Y5752" i="1"/>
  <c r="Z5752" i="1"/>
  <c r="AA5752" i="1" s="1"/>
  <c r="AB5752" i="1"/>
  <c r="AE5752" i="1"/>
  <c r="AD5752" i="1" s="1"/>
  <c r="Y5753" i="1"/>
  <c r="Z5753" i="1"/>
  <c r="AA5753" i="1" s="1"/>
  <c r="AB5753" i="1"/>
  <c r="AE5753" i="1"/>
  <c r="AC5753" i="1" s="1"/>
  <c r="Y5754" i="1"/>
  <c r="Z5754" i="1"/>
  <c r="AA5754" i="1" s="1"/>
  <c r="AB5754" i="1"/>
  <c r="AE5754" i="1"/>
  <c r="AD5754" i="1" s="1"/>
  <c r="Y5755" i="1"/>
  <c r="Z5755" i="1"/>
  <c r="AA5755" i="1" s="1"/>
  <c r="AB5755" i="1"/>
  <c r="AE5755" i="1"/>
  <c r="AD5755" i="1" s="1"/>
  <c r="Y5756" i="1"/>
  <c r="Z5756" i="1"/>
  <c r="AA5756" i="1" s="1"/>
  <c r="AB5756" i="1"/>
  <c r="AE5756" i="1"/>
  <c r="AC5756" i="1" s="1"/>
  <c r="Y5757" i="1"/>
  <c r="Z5757" i="1"/>
  <c r="AA5757" i="1" s="1"/>
  <c r="AB5757" i="1"/>
  <c r="AE5757" i="1"/>
  <c r="AC5757" i="1" s="1"/>
  <c r="Y5758" i="1"/>
  <c r="Z5758" i="1"/>
  <c r="AA5758" i="1" s="1"/>
  <c r="AB5758" i="1"/>
  <c r="AE5758" i="1"/>
  <c r="AD5758" i="1" s="1"/>
  <c r="Y5759" i="1"/>
  <c r="Z5759" i="1"/>
  <c r="AA5759" i="1" s="1"/>
  <c r="AB5759" i="1"/>
  <c r="AE5759" i="1"/>
  <c r="AC5759" i="1" s="1"/>
  <c r="Y5760" i="1"/>
  <c r="Z5760" i="1"/>
  <c r="AA5760" i="1" s="1"/>
  <c r="AB5760" i="1"/>
  <c r="AE5760" i="1"/>
  <c r="AC5760" i="1" s="1"/>
  <c r="Y5761" i="1"/>
  <c r="Z5761" i="1"/>
  <c r="AA5761" i="1" s="1"/>
  <c r="AB5761" i="1"/>
  <c r="AE5761" i="1"/>
  <c r="AC5761" i="1" s="1"/>
  <c r="Y5762" i="1"/>
  <c r="Z5762" i="1"/>
  <c r="AA5762" i="1" s="1"/>
  <c r="AB5762" i="1"/>
  <c r="AE5762" i="1"/>
  <c r="AD5762" i="1" s="1"/>
  <c r="Y5763" i="1"/>
  <c r="Z5763" i="1"/>
  <c r="AA5763" i="1" s="1"/>
  <c r="AB5763" i="1"/>
  <c r="AE5763" i="1"/>
  <c r="AD5763" i="1" s="1"/>
  <c r="Y5764" i="1"/>
  <c r="Z5764" i="1"/>
  <c r="AA5764" i="1" s="1"/>
  <c r="AB5764" i="1"/>
  <c r="AE5764" i="1"/>
  <c r="AC5764" i="1" s="1"/>
  <c r="Y5765" i="1"/>
  <c r="Z5765" i="1"/>
  <c r="AA5765" i="1" s="1"/>
  <c r="AB5765" i="1"/>
  <c r="AE5765" i="1"/>
  <c r="AC5765" i="1" s="1"/>
  <c r="Y5766" i="1"/>
  <c r="Z5766" i="1"/>
  <c r="AA5766" i="1" s="1"/>
  <c r="AB5766" i="1"/>
  <c r="AE5766" i="1"/>
  <c r="AD5766" i="1" s="1"/>
  <c r="Y5767" i="1"/>
  <c r="Z5767" i="1"/>
  <c r="AA5767" i="1" s="1"/>
  <c r="AB5767" i="1"/>
  <c r="AE5767" i="1"/>
  <c r="AD5767" i="1" s="1"/>
  <c r="Y5768" i="1"/>
  <c r="Z5768" i="1"/>
  <c r="AA5768" i="1" s="1"/>
  <c r="AB5768" i="1"/>
  <c r="AE5768" i="1"/>
  <c r="AD5768" i="1" s="1"/>
  <c r="Y5769" i="1"/>
  <c r="Z5769" i="1"/>
  <c r="AA5769" i="1" s="1"/>
  <c r="AB5769" i="1"/>
  <c r="AE5769" i="1"/>
  <c r="AC5769" i="1" s="1"/>
  <c r="Y5770" i="1"/>
  <c r="Z5770" i="1"/>
  <c r="AA5770" i="1" s="1"/>
  <c r="AB5770" i="1"/>
  <c r="AE5770" i="1"/>
  <c r="AD5770" i="1" s="1"/>
  <c r="Y5771" i="1"/>
  <c r="Z5771" i="1"/>
  <c r="AA5771" i="1" s="1"/>
  <c r="AB5771" i="1"/>
  <c r="AE5771" i="1"/>
  <c r="AD5771" i="1" s="1"/>
  <c r="Y5579" i="1"/>
  <c r="Z5579" i="1"/>
  <c r="AA5579" i="1" s="1"/>
  <c r="AB5579" i="1"/>
  <c r="AE5579" i="1"/>
  <c r="AC5579" i="1" s="1"/>
  <c r="Y5580" i="1"/>
  <c r="Z5580" i="1"/>
  <c r="AA5580" i="1" s="1"/>
  <c r="AB5580" i="1"/>
  <c r="AE5580" i="1"/>
  <c r="AD5580" i="1" s="1"/>
  <c r="Y5581" i="1"/>
  <c r="Z5581" i="1"/>
  <c r="AA5581" i="1" s="1"/>
  <c r="AB5581" i="1"/>
  <c r="AE5581" i="1"/>
  <c r="AC5581" i="1" s="1"/>
  <c r="Y5582" i="1"/>
  <c r="Z5582" i="1"/>
  <c r="AA5582" i="1" s="1"/>
  <c r="AB5582" i="1"/>
  <c r="AE5582" i="1"/>
  <c r="AC5582" i="1" s="1"/>
  <c r="Y5583" i="1"/>
  <c r="Z5583" i="1"/>
  <c r="AA5583" i="1" s="1"/>
  <c r="AB5583" i="1"/>
  <c r="AE5583" i="1"/>
  <c r="AC5583" i="1" s="1"/>
  <c r="Y5584" i="1"/>
  <c r="Z5584" i="1"/>
  <c r="AA5584" i="1" s="1"/>
  <c r="AB5584" i="1"/>
  <c r="AE5584" i="1"/>
  <c r="AD5584" i="1" s="1"/>
  <c r="Y5585" i="1"/>
  <c r="Z5585" i="1"/>
  <c r="AA5585" i="1" s="1"/>
  <c r="AB5585" i="1"/>
  <c r="AE5585" i="1"/>
  <c r="AC5585" i="1" s="1"/>
  <c r="Y5586" i="1"/>
  <c r="Z5586" i="1"/>
  <c r="AA5586" i="1" s="1"/>
  <c r="AB5586" i="1"/>
  <c r="AE5586" i="1"/>
  <c r="Y5587" i="1"/>
  <c r="Z5587" i="1"/>
  <c r="AA5587" i="1" s="1"/>
  <c r="AB5587" i="1"/>
  <c r="AE5587" i="1"/>
  <c r="AC5587" i="1" s="1"/>
  <c r="Y5588" i="1"/>
  <c r="Z5588" i="1"/>
  <c r="AA5588" i="1" s="1"/>
  <c r="AB5588" i="1"/>
  <c r="AE5588" i="1"/>
  <c r="AD5588" i="1" s="1"/>
  <c r="Y5589" i="1"/>
  <c r="Z5589" i="1"/>
  <c r="AA5589" i="1" s="1"/>
  <c r="AB5589" i="1"/>
  <c r="AE5589" i="1"/>
  <c r="AC5589" i="1" s="1"/>
  <c r="Y5590" i="1"/>
  <c r="Z5590" i="1"/>
  <c r="AA5590" i="1" s="1"/>
  <c r="AB5590" i="1"/>
  <c r="AE5590" i="1"/>
  <c r="Y5591" i="1"/>
  <c r="Z5591" i="1"/>
  <c r="AA5591" i="1" s="1"/>
  <c r="AB5591" i="1"/>
  <c r="AE5591" i="1"/>
  <c r="AC5591" i="1" s="1"/>
  <c r="Y5592" i="1"/>
  <c r="Z5592" i="1"/>
  <c r="AA5592" i="1" s="1"/>
  <c r="AB5592" i="1"/>
  <c r="AE5592" i="1"/>
  <c r="AD5592" i="1" s="1"/>
  <c r="Y5593" i="1"/>
  <c r="Z5593" i="1"/>
  <c r="AA5593" i="1" s="1"/>
  <c r="AB5593" i="1"/>
  <c r="AE5593" i="1"/>
  <c r="AC5593" i="1" s="1"/>
  <c r="Y5594" i="1"/>
  <c r="Z5594" i="1"/>
  <c r="AA5594" i="1" s="1"/>
  <c r="AB5594" i="1"/>
  <c r="AE5594" i="1"/>
  <c r="AC5594" i="1" s="1"/>
  <c r="Y5595" i="1"/>
  <c r="Z5595" i="1"/>
  <c r="AA5595" i="1" s="1"/>
  <c r="AB5595" i="1"/>
  <c r="AE5595" i="1"/>
  <c r="Y5596" i="1"/>
  <c r="Z5596" i="1"/>
  <c r="AA5596" i="1" s="1"/>
  <c r="AB5596" i="1"/>
  <c r="AE5596" i="1"/>
  <c r="AD5596" i="1" s="1"/>
  <c r="Y5597" i="1"/>
  <c r="Z5597" i="1"/>
  <c r="AA5597" i="1" s="1"/>
  <c r="AB5597" i="1"/>
  <c r="AE5597" i="1"/>
  <c r="AC5597" i="1" s="1"/>
  <c r="Y5598" i="1"/>
  <c r="Z5598" i="1"/>
  <c r="AA5598" i="1" s="1"/>
  <c r="AB5598" i="1"/>
  <c r="AE5598" i="1"/>
  <c r="AC5598" i="1" s="1"/>
  <c r="Y5599" i="1"/>
  <c r="Z5599" i="1"/>
  <c r="AA5599" i="1" s="1"/>
  <c r="AB5599" i="1"/>
  <c r="AE5599" i="1"/>
  <c r="AD5599" i="1" s="1"/>
  <c r="Y5600" i="1"/>
  <c r="Z5600" i="1"/>
  <c r="AA5600" i="1" s="1"/>
  <c r="AB5600" i="1"/>
  <c r="AE5600" i="1"/>
  <c r="AD5600" i="1" s="1"/>
  <c r="Y5601" i="1"/>
  <c r="Z5601" i="1"/>
  <c r="AA5601" i="1" s="1"/>
  <c r="AB5601" i="1"/>
  <c r="AE5601" i="1"/>
  <c r="AC5601" i="1" s="1"/>
  <c r="Y5602" i="1"/>
  <c r="Z5602" i="1"/>
  <c r="AA5602" i="1" s="1"/>
  <c r="AB5602" i="1"/>
  <c r="AE5602" i="1"/>
  <c r="AC5602" i="1" s="1"/>
  <c r="Y5603" i="1"/>
  <c r="Z5603" i="1"/>
  <c r="AA5603" i="1" s="1"/>
  <c r="AB5603" i="1"/>
  <c r="AE5603" i="1"/>
  <c r="AD5603" i="1" s="1"/>
  <c r="Y5604" i="1"/>
  <c r="Z5604" i="1"/>
  <c r="AA5604" i="1" s="1"/>
  <c r="AB5604" i="1"/>
  <c r="AE5604" i="1"/>
  <c r="AC5604" i="1" s="1"/>
  <c r="Y5605" i="1"/>
  <c r="Z5605" i="1"/>
  <c r="AA5605" i="1" s="1"/>
  <c r="AB5605" i="1"/>
  <c r="AE5605" i="1"/>
  <c r="AD5605" i="1" s="1"/>
  <c r="Y5606" i="1"/>
  <c r="Z5606" i="1"/>
  <c r="AA5606" i="1" s="1"/>
  <c r="AB5606" i="1"/>
  <c r="AE5606" i="1"/>
  <c r="AC5606" i="1" s="1"/>
  <c r="Y5607" i="1"/>
  <c r="Z5607" i="1"/>
  <c r="AA5607" i="1" s="1"/>
  <c r="AB5607" i="1"/>
  <c r="AE5607" i="1"/>
  <c r="AD5607" i="1" s="1"/>
  <c r="Y5608" i="1"/>
  <c r="Z5608" i="1"/>
  <c r="AA5608" i="1" s="1"/>
  <c r="AB5608" i="1"/>
  <c r="AE5608" i="1"/>
  <c r="AC5608" i="1" s="1"/>
  <c r="Y5609" i="1"/>
  <c r="Z5609" i="1"/>
  <c r="AA5609" i="1" s="1"/>
  <c r="AB5609" i="1"/>
  <c r="AE5609" i="1"/>
  <c r="AC5609" i="1" s="1"/>
  <c r="Y5610" i="1"/>
  <c r="Z5610" i="1"/>
  <c r="AA5610" i="1" s="1"/>
  <c r="AB5610" i="1"/>
  <c r="AE5610" i="1"/>
  <c r="AC5610" i="1" s="1"/>
  <c r="Y5611" i="1"/>
  <c r="Z5611" i="1"/>
  <c r="AA5611" i="1" s="1"/>
  <c r="AB5611" i="1"/>
  <c r="AE5611" i="1"/>
  <c r="AD5611" i="1" s="1"/>
  <c r="Y5612" i="1"/>
  <c r="Z5612" i="1"/>
  <c r="AA5612" i="1" s="1"/>
  <c r="AB5612" i="1"/>
  <c r="AE5612" i="1"/>
  <c r="AC5612" i="1" s="1"/>
  <c r="Y5613" i="1"/>
  <c r="Z5613" i="1"/>
  <c r="AA5613" i="1" s="1"/>
  <c r="AB5613" i="1"/>
  <c r="AE5613" i="1"/>
  <c r="AD5613" i="1" s="1"/>
  <c r="Y5614" i="1"/>
  <c r="Z5614" i="1"/>
  <c r="AA5614" i="1" s="1"/>
  <c r="AB5614" i="1"/>
  <c r="AE5614" i="1"/>
  <c r="AC5614" i="1" s="1"/>
  <c r="Y5615" i="1"/>
  <c r="Z5615" i="1"/>
  <c r="AA5615" i="1" s="1"/>
  <c r="AB5615" i="1"/>
  <c r="AE5615" i="1"/>
  <c r="AC5615" i="1" s="1"/>
  <c r="Y5616" i="1"/>
  <c r="Z5616" i="1"/>
  <c r="AA5616" i="1" s="1"/>
  <c r="AB5616" i="1"/>
  <c r="AE5616" i="1"/>
  <c r="AD5616" i="1" s="1"/>
  <c r="Y5617" i="1"/>
  <c r="Z5617" i="1"/>
  <c r="AA5617" i="1" s="1"/>
  <c r="AB5617" i="1"/>
  <c r="AE5617" i="1"/>
  <c r="AC5617" i="1" s="1"/>
  <c r="Y5618" i="1"/>
  <c r="Z5618" i="1"/>
  <c r="AA5618" i="1" s="1"/>
  <c r="AB5618" i="1"/>
  <c r="AE5618" i="1"/>
  <c r="AD5618" i="1" s="1"/>
  <c r="Y5619" i="1"/>
  <c r="Z5619" i="1"/>
  <c r="AA5619" i="1" s="1"/>
  <c r="AB5619" i="1"/>
  <c r="AE5619" i="1"/>
  <c r="AC5619" i="1" s="1"/>
  <c r="Y5620" i="1"/>
  <c r="Z5620" i="1"/>
  <c r="AA5620" i="1" s="1"/>
  <c r="AB5620" i="1"/>
  <c r="AE5620" i="1"/>
  <c r="AD5620" i="1" s="1"/>
  <c r="Y5621" i="1"/>
  <c r="Z5621" i="1"/>
  <c r="AA5621" i="1" s="1"/>
  <c r="AB5621" i="1"/>
  <c r="AE5621" i="1"/>
  <c r="AC5621" i="1" s="1"/>
  <c r="Y5622" i="1"/>
  <c r="Z5622" i="1"/>
  <c r="AA5622" i="1" s="1"/>
  <c r="AB5622" i="1"/>
  <c r="AE5622" i="1"/>
  <c r="AC5622" i="1" s="1"/>
  <c r="Y5623" i="1"/>
  <c r="Z5623" i="1"/>
  <c r="AA5623" i="1" s="1"/>
  <c r="AB5623" i="1"/>
  <c r="AE5623" i="1"/>
  <c r="AC5623" i="1" s="1"/>
  <c r="Y5624" i="1"/>
  <c r="Z5624" i="1"/>
  <c r="AA5624" i="1" s="1"/>
  <c r="AB5624" i="1"/>
  <c r="AE5624" i="1"/>
  <c r="AD5624" i="1" s="1"/>
  <c r="Y5625" i="1"/>
  <c r="Z5625" i="1"/>
  <c r="AA5625" i="1" s="1"/>
  <c r="AB5625" i="1"/>
  <c r="AE5625" i="1"/>
  <c r="AC5625" i="1" s="1"/>
  <c r="Y5626" i="1"/>
  <c r="Z5626" i="1"/>
  <c r="AA5626" i="1" s="1"/>
  <c r="AB5626" i="1"/>
  <c r="AE5626" i="1"/>
  <c r="AD5626" i="1" s="1"/>
  <c r="Y5627" i="1"/>
  <c r="Z5627" i="1"/>
  <c r="AA5627" i="1" s="1"/>
  <c r="AB5627" i="1"/>
  <c r="AE5627" i="1"/>
  <c r="AC5627" i="1" s="1"/>
  <c r="Y5628" i="1"/>
  <c r="Z5628" i="1"/>
  <c r="AA5628" i="1" s="1"/>
  <c r="AB5628" i="1"/>
  <c r="AE5628" i="1"/>
  <c r="AD5628" i="1" s="1"/>
  <c r="Y5629" i="1"/>
  <c r="Z5629" i="1"/>
  <c r="AA5629" i="1" s="1"/>
  <c r="AB5629" i="1"/>
  <c r="AE5629" i="1"/>
  <c r="AC5629" i="1" s="1"/>
  <c r="Y5630" i="1"/>
  <c r="Z5630" i="1"/>
  <c r="AA5630" i="1" s="1"/>
  <c r="AB5630" i="1"/>
  <c r="AE5630" i="1"/>
  <c r="AD5630" i="1" s="1"/>
  <c r="Y5631" i="1"/>
  <c r="Z5631" i="1"/>
  <c r="AA5631" i="1" s="1"/>
  <c r="AB5631" i="1"/>
  <c r="AE5631" i="1"/>
  <c r="AC5631" i="1" s="1"/>
  <c r="Y5632" i="1"/>
  <c r="Z5632" i="1"/>
  <c r="AA5632" i="1" s="1"/>
  <c r="AB5632" i="1"/>
  <c r="AE5632" i="1"/>
  <c r="AC5632" i="1" s="1"/>
  <c r="Y5633" i="1"/>
  <c r="Z5633" i="1"/>
  <c r="AA5633" i="1" s="1"/>
  <c r="AB5633" i="1"/>
  <c r="AE5633" i="1"/>
  <c r="AC5633" i="1" s="1"/>
  <c r="Y5634" i="1"/>
  <c r="Z5634" i="1"/>
  <c r="AA5634" i="1" s="1"/>
  <c r="AB5634" i="1"/>
  <c r="AE5634" i="1"/>
  <c r="AD5634" i="1" s="1"/>
  <c r="Y5635" i="1"/>
  <c r="Z5635" i="1"/>
  <c r="AA5635" i="1" s="1"/>
  <c r="AB5635" i="1"/>
  <c r="AE5635" i="1"/>
  <c r="AC5635" i="1" s="1"/>
  <c r="Y5636" i="1"/>
  <c r="Z5636" i="1"/>
  <c r="AA5636" i="1" s="1"/>
  <c r="AB5636" i="1"/>
  <c r="AE5636" i="1"/>
  <c r="AC5636" i="1" s="1"/>
  <c r="Y5637" i="1"/>
  <c r="Z5637" i="1"/>
  <c r="AA5637" i="1" s="1"/>
  <c r="AB5637" i="1"/>
  <c r="AE5637" i="1"/>
  <c r="AC5637" i="1" s="1"/>
  <c r="Y5638" i="1"/>
  <c r="Z5638" i="1"/>
  <c r="AA5638" i="1" s="1"/>
  <c r="AB5638" i="1"/>
  <c r="AE5638" i="1"/>
  <c r="AD5638" i="1" s="1"/>
  <c r="Y5639" i="1"/>
  <c r="Z5639" i="1"/>
  <c r="AA5639" i="1" s="1"/>
  <c r="AB5639" i="1"/>
  <c r="AE5639" i="1"/>
  <c r="AC5639" i="1" s="1"/>
  <c r="Y5640" i="1"/>
  <c r="Z5640" i="1"/>
  <c r="AA5640" i="1" s="1"/>
  <c r="AB5640" i="1"/>
  <c r="AE5640" i="1"/>
  <c r="AD5640" i="1" s="1"/>
  <c r="Y5641" i="1"/>
  <c r="Z5641" i="1"/>
  <c r="AA5641" i="1" s="1"/>
  <c r="AB5641" i="1"/>
  <c r="AE5641" i="1"/>
  <c r="AC5641" i="1" s="1"/>
  <c r="Y5642" i="1"/>
  <c r="Z5642" i="1"/>
  <c r="AA5642" i="1" s="1"/>
  <c r="AB5642" i="1"/>
  <c r="AE5642" i="1"/>
  <c r="AD5642" i="1" s="1"/>
  <c r="Y5643" i="1"/>
  <c r="Z5643" i="1"/>
  <c r="AA5643" i="1" s="1"/>
  <c r="AB5643" i="1"/>
  <c r="AE5643" i="1"/>
  <c r="AC5643" i="1" s="1"/>
  <c r="Y5644" i="1"/>
  <c r="Z5644" i="1"/>
  <c r="AA5644" i="1" s="1"/>
  <c r="AB5644" i="1"/>
  <c r="AE5644" i="1"/>
  <c r="AC5644" i="1" s="1"/>
  <c r="Y5645" i="1"/>
  <c r="Z5645" i="1"/>
  <c r="AA5645" i="1" s="1"/>
  <c r="AB5645" i="1"/>
  <c r="AE5645" i="1"/>
  <c r="AC5645" i="1" s="1"/>
  <c r="Y5646" i="1"/>
  <c r="Z5646" i="1"/>
  <c r="AA5646" i="1" s="1"/>
  <c r="AB5646" i="1"/>
  <c r="AE5646" i="1"/>
  <c r="AD5646" i="1" s="1"/>
  <c r="Y5647" i="1"/>
  <c r="Z5647" i="1"/>
  <c r="AA5647" i="1" s="1"/>
  <c r="AB5647" i="1"/>
  <c r="AE5647" i="1"/>
  <c r="AD5647" i="1" s="1"/>
  <c r="Y5648" i="1"/>
  <c r="Z5648" i="1"/>
  <c r="AA5648" i="1" s="1"/>
  <c r="AB5648" i="1"/>
  <c r="AE5648" i="1"/>
  <c r="AC5648" i="1" s="1"/>
  <c r="Y5649" i="1"/>
  <c r="Z5649" i="1"/>
  <c r="AA5649" i="1" s="1"/>
  <c r="AB5649" i="1"/>
  <c r="AE5649" i="1"/>
  <c r="AC5649" i="1" s="1"/>
  <c r="Y5650" i="1"/>
  <c r="Z5650" i="1"/>
  <c r="AA5650" i="1" s="1"/>
  <c r="AB5650" i="1"/>
  <c r="AE5650" i="1"/>
  <c r="AD5650" i="1" s="1"/>
  <c r="Y5651" i="1"/>
  <c r="Z5651" i="1"/>
  <c r="AA5651" i="1" s="1"/>
  <c r="AB5651" i="1"/>
  <c r="AE5651" i="1"/>
  <c r="AC5651" i="1" s="1"/>
  <c r="Y5652" i="1"/>
  <c r="Z5652" i="1"/>
  <c r="AA5652" i="1" s="1"/>
  <c r="AB5652" i="1"/>
  <c r="AE5652" i="1"/>
  <c r="AC5652" i="1" s="1"/>
  <c r="Y5653" i="1"/>
  <c r="Z5653" i="1"/>
  <c r="AA5653" i="1" s="1"/>
  <c r="AB5653" i="1"/>
  <c r="AE5653" i="1"/>
  <c r="AC5653" i="1" s="1"/>
  <c r="Y5654" i="1"/>
  <c r="Z5654" i="1"/>
  <c r="AA5654" i="1" s="1"/>
  <c r="AB5654" i="1"/>
  <c r="AE5654" i="1"/>
  <c r="AD5654" i="1" s="1"/>
  <c r="Y5655" i="1"/>
  <c r="Z5655" i="1"/>
  <c r="AA5655" i="1" s="1"/>
  <c r="AB5655" i="1"/>
  <c r="AE5655" i="1"/>
  <c r="AC5655" i="1" s="1"/>
  <c r="Y5656" i="1"/>
  <c r="Z5656" i="1"/>
  <c r="AA5656" i="1" s="1"/>
  <c r="AB5656" i="1"/>
  <c r="AE5656" i="1"/>
  <c r="AD5656" i="1" s="1"/>
  <c r="Y5657" i="1"/>
  <c r="Z5657" i="1"/>
  <c r="AA5657" i="1" s="1"/>
  <c r="AB5657" i="1"/>
  <c r="AE5657" i="1"/>
  <c r="AC5657" i="1" s="1"/>
  <c r="Y5658" i="1"/>
  <c r="Z5658" i="1"/>
  <c r="AA5658" i="1" s="1"/>
  <c r="AB5658" i="1"/>
  <c r="AE5658" i="1"/>
  <c r="AD5658" i="1" s="1"/>
  <c r="Y5659" i="1"/>
  <c r="Z5659" i="1"/>
  <c r="AA5659" i="1" s="1"/>
  <c r="AB5659" i="1"/>
  <c r="AE5659" i="1"/>
  <c r="AD5659" i="1" s="1"/>
  <c r="Y5660" i="1"/>
  <c r="Z5660" i="1"/>
  <c r="AA5660" i="1" s="1"/>
  <c r="AB5660" i="1"/>
  <c r="AE5660" i="1"/>
  <c r="AC5660" i="1" s="1"/>
  <c r="Y5661" i="1"/>
  <c r="Z5661" i="1"/>
  <c r="AA5661" i="1" s="1"/>
  <c r="AB5661" i="1"/>
  <c r="AE5661" i="1"/>
  <c r="AC5661" i="1" s="1"/>
  <c r="Y5662" i="1"/>
  <c r="Z5662" i="1"/>
  <c r="AA5662" i="1" s="1"/>
  <c r="AB5662" i="1"/>
  <c r="AE5662" i="1"/>
  <c r="AD5662" i="1" s="1"/>
  <c r="Y5663" i="1"/>
  <c r="Z5663" i="1"/>
  <c r="AA5663" i="1" s="1"/>
  <c r="AB5663" i="1"/>
  <c r="AE5663" i="1"/>
  <c r="AC5663" i="1" s="1"/>
  <c r="Y5664" i="1"/>
  <c r="Z5664" i="1"/>
  <c r="AA5664" i="1" s="1"/>
  <c r="AB5664" i="1"/>
  <c r="AE5664" i="1"/>
  <c r="AC5664" i="1" s="1"/>
  <c r="Y5665" i="1"/>
  <c r="Z5665" i="1"/>
  <c r="AA5665" i="1" s="1"/>
  <c r="AB5665" i="1"/>
  <c r="AE5665" i="1"/>
  <c r="AC5665" i="1" s="1"/>
  <c r="Y5666" i="1"/>
  <c r="Z5666" i="1"/>
  <c r="AA5666" i="1" s="1"/>
  <c r="AB5666" i="1"/>
  <c r="AE5666" i="1"/>
  <c r="AD5666" i="1" s="1"/>
  <c r="Y5667" i="1"/>
  <c r="Z5667" i="1"/>
  <c r="AA5667" i="1" s="1"/>
  <c r="AB5667" i="1"/>
  <c r="AE5667" i="1"/>
  <c r="AD5667" i="1" s="1"/>
  <c r="Y5668" i="1"/>
  <c r="Z5668" i="1"/>
  <c r="AA5668" i="1" s="1"/>
  <c r="AB5668" i="1"/>
  <c r="AE5668" i="1"/>
  <c r="AC5668" i="1" s="1"/>
  <c r="Y5669" i="1"/>
  <c r="Z5669" i="1"/>
  <c r="AA5669" i="1" s="1"/>
  <c r="AB5669" i="1"/>
  <c r="AE5669" i="1"/>
  <c r="AC5669" i="1" s="1"/>
  <c r="Y5670" i="1"/>
  <c r="Z5670" i="1"/>
  <c r="AA5670" i="1" s="1"/>
  <c r="AB5670" i="1"/>
  <c r="AE5670" i="1"/>
  <c r="AC5670" i="1" s="1"/>
  <c r="Y5671" i="1"/>
  <c r="Z5671" i="1"/>
  <c r="AA5671" i="1" s="1"/>
  <c r="AB5671" i="1"/>
  <c r="AE5671" i="1"/>
  <c r="AD5671" i="1" s="1"/>
  <c r="Y5672" i="1"/>
  <c r="Z5672" i="1"/>
  <c r="AA5672" i="1" s="1"/>
  <c r="AB5672" i="1"/>
  <c r="AE5672" i="1"/>
  <c r="AC5672" i="1" s="1"/>
  <c r="Y5673" i="1"/>
  <c r="Z5673" i="1"/>
  <c r="AA5673" i="1" s="1"/>
  <c r="AB5673" i="1"/>
  <c r="AE5673" i="1"/>
  <c r="AD5673" i="1" s="1"/>
  <c r="Y5674" i="1"/>
  <c r="Z5674" i="1"/>
  <c r="AA5674" i="1" s="1"/>
  <c r="AB5674" i="1"/>
  <c r="AE5674" i="1"/>
  <c r="AC5674" i="1" s="1"/>
  <c r="Y5675" i="1"/>
  <c r="Z5675" i="1"/>
  <c r="AA5675" i="1" s="1"/>
  <c r="AB5675" i="1"/>
  <c r="AE5675" i="1"/>
  <c r="AD5675" i="1" s="1"/>
  <c r="Y5676" i="1"/>
  <c r="Z5676" i="1"/>
  <c r="AA5676" i="1" s="1"/>
  <c r="AB5676" i="1"/>
  <c r="AE5676" i="1"/>
  <c r="AC5676" i="1" s="1"/>
  <c r="Y5677" i="1"/>
  <c r="Z5677" i="1"/>
  <c r="AA5677" i="1" s="1"/>
  <c r="AB5677" i="1"/>
  <c r="AE5677" i="1"/>
  <c r="AC5677" i="1" s="1"/>
  <c r="Y5678" i="1"/>
  <c r="Z5678" i="1"/>
  <c r="AA5678" i="1" s="1"/>
  <c r="AB5678" i="1"/>
  <c r="AE5678" i="1"/>
  <c r="AC5678" i="1" s="1"/>
  <c r="Y5679" i="1"/>
  <c r="Z5679" i="1"/>
  <c r="AA5679" i="1" s="1"/>
  <c r="AB5679" i="1"/>
  <c r="AE5679" i="1"/>
  <c r="AC5679" i="1" s="1"/>
  <c r="Y5680" i="1"/>
  <c r="Z5680" i="1"/>
  <c r="AA5680" i="1" s="1"/>
  <c r="AB5680" i="1"/>
  <c r="AE5680" i="1"/>
  <c r="AD5680" i="1" s="1"/>
  <c r="Y5681" i="1"/>
  <c r="Z5681" i="1"/>
  <c r="AA5681" i="1" s="1"/>
  <c r="AB5681" i="1"/>
  <c r="AE5681" i="1"/>
  <c r="AC5681" i="1" s="1"/>
  <c r="Y5682" i="1"/>
  <c r="Z5682" i="1"/>
  <c r="AA5682" i="1" s="1"/>
  <c r="AB5682" i="1"/>
  <c r="AE5682" i="1"/>
  <c r="AC5682" i="1" s="1"/>
  <c r="Y5683" i="1"/>
  <c r="Z5683" i="1"/>
  <c r="AA5683" i="1" s="1"/>
  <c r="AB5683" i="1"/>
  <c r="AE5683" i="1"/>
  <c r="AD5683" i="1" s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AB664" i="1"/>
  <c r="AB665" i="1"/>
  <c r="AB666" i="1"/>
  <c r="AB667" i="1"/>
  <c r="AB668" i="1"/>
  <c r="AB669" i="1"/>
  <c r="AB670" i="1"/>
  <c r="AB671" i="1"/>
  <c r="AB672" i="1"/>
  <c r="AB673" i="1"/>
  <c r="AB674" i="1"/>
  <c r="AB675" i="1"/>
  <c r="AB676" i="1"/>
  <c r="AB677" i="1"/>
  <c r="AB678" i="1"/>
  <c r="AB679" i="1"/>
  <c r="AB680" i="1"/>
  <c r="AB681" i="1"/>
  <c r="AB682" i="1"/>
  <c r="AB683" i="1"/>
  <c r="AB684" i="1"/>
  <c r="AB685" i="1"/>
  <c r="AB686" i="1"/>
  <c r="AB687" i="1"/>
  <c r="AB688" i="1"/>
  <c r="AB689" i="1"/>
  <c r="AB690" i="1"/>
  <c r="AB691" i="1"/>
  <c r="AB692" i="1"/>
  <c r="AB693" i="1"/>
  <c r="AB694" i="1"/>
  <c r="AB695" i="1"/>
  <c r="AB696" i="1"/>
  <c r="AB697" i="1"/>
  <c r="AB698" i="1"/>
  <c r="AB699" i="1"/>
  <c r="AB700" i="1"/>
  <c r="AB701" i="1"/>
  <c r="AB702" i="1"/>
  <c r="AB703" i="1"/>
  <c r="AB704" i="1"/>
  <c r="AB705" i="1"/>
  <c r="AB706" i="1"/>
  <c r="AB707" i="1"/>
  <c r="AB708" i="1"/>
  <c r="AB709" i="1"/>
  <c r="AB710" i="1"/>
  <c r="AB711" i="1"/>
  <c r="AB712" i="1"/>
  <c r="AB713" i="1"/>
  <c r="AB714" i="1"/>
  <c r="AB715" i="1"/>
  <c r="AB716" i="1"/>
  <c r="AB717" i="1"/>
  <c r="AB718" i="1"/>
  <c r="AB719" i="1"/>
  <c r="AB720" i="1"/>
  <c r="AB721" i="1"/>
  <c r="AB722" i="1"/>
  <c r="AB723" i="1"/>
  <c r="AB724" i="1"/>
  <c r="AB725" i="1"/>
  <c r="AB726" i="1"/>
  <c r="AB727" i="1"/>
  <c r="AB728" i="1"/>
  <c r="AB729" i="1"/>
  <c r="AB730" i="1"/>
  <c r="AB731" i="1"/>
  <c r="AB732" i="1"/>
  <c r="AB733" i="1"/>
  <c r="AB734" i="1"/>
  <c r="AB735" i="1"/>
  <c r="AB736" i="1"/>
  <c r="AB737" i="1"/>
  <c r="AB738" i="1"/>
  <c r="AB739" i="1"/>
  <c r="AB740" i="1"/>
  <c r="AB741" i="1"/>
  <c r="AB742" i="1"/>
  <c r="AB743" i="1"/>
  <c r="AB744" i="1"/>
  <c r="AB745" i="1"/>
  <c r="AB746" i="1"/>
  <c r="AB747" i="1"/>
  <c r="AB748" i="1"/>
  <c r="AB749" i="1"/>
  <c r="AB750" i="1"/>
  <c r="AB751" i="1"/>
  <c r="AB752" i="1"/>
  <c r="AB753" i="1"/>
  <c r="AB754" i="1"/>
  <c r="AB755" i="1"/>
  <c r="AB756" i="1"/>
  <c r="AB757" i="1"/>
  <c r="AB758" i="1"/>
  <c r="AB759" i="1"/>
  <c r="AB760" i="1"/>
  <c r="AB761" i="1"/>
  <c r="AB762" i="1"/>
  <c r="AB763" i="1"/>
  <c r="AB764" i="1"/>
  <c r="AB765" i="1"/>
  <c r="AB766" i="1"/>
  <c r="AB767" i="1"/>
  <c r="AB768" i="1"/>
  <c r="AB769" i="1"/>
  <c r="AB770" i="1"/>
  <c r="AB771" i="1"/>
  <c r="AB772" i="1"/>
  <c r="AB773" i="1"/>
  <c r="AB774" i="1"/>
  <c r="AB775" i="1"/>
  <c r="AB776" i="1"/>
  <c r="AB777" i="1"/>
  <c r="AB778" i="1"/>
  <c r="AB779" i="1"/>
  <c r="AB780" i="1"/>
  <c r="AB781" i="1"/>
  <c r="AB782" i="1"/>
  <c r="AB783" i="1"/>
  <c r="AB784" i="1"/>
  <c r="AB785" i="1"/>
  <c r="AB786" i="1"/>
  <c r="AB787" i="1"/>
  <c r="AB788" i="1"/>
  <c r="AB789" i="1"/>
  <c r="AB790" i="1"/>
  <c r="AB791" i="1"/>
  <c r="AB792" i="1"/>
  <c r="AB793" i="1"/>
  <c r="AB794" i="1"/>
  <c r="AB795" i="1"/>
  <c r="AB796" i="1"/>
  <c r="AB797" i="1"/>
  <c r="AB798" i="1"/>
  <c r="AB799" i="1"/>
  <c r="AB800" i="1"/>
  <c r="AB801" i="1"/>
  <c r="AB802" i="1"/>
  <c r="AB803" i="1"/>
  <c r="AB804" i="1"/>
  <c r="AB805" i="1"/>
  <c r="AB806" i="1"/>
  <c r="AB807" i="1"/>
  <c r="AB808" i="1"/>
  <c r="AB809" i="1"/>
  <c r="AB810" i="1"/>
  <c r="AB811" i="1"/>
  <c r="AB812" i="1"/>
  <c r="AB813" i="1"/>
  <c r="AB814" i="1"/>
  <c r="AB815" i="1"/>
  <c r="AB816" i="1"/>
  <c r="AB817" i="1"/>
  <c r="AB818" i="1"/>
  <c r="AB819" i="1"/>
  <c r="AB820" i="1"/>
  <c r="AB821" i="1"/>
  <c r="AB822" i="1"/>
  <c r="AB823" i="1"/>
  <c r="AB824" i="1"/>
  <c r="AB825" i="1"/>
  <c r="AB826" i="1"/>
  <c r="AB827" i="1"/>
  <c r="AB828" i="1"/>
  <c r="AB829" i="1"/>
  <c r="AB830" i="1"/>
  <c r="AB831" i="1"/>
  <c r="AB832" i="1"/>
  <c r="AB833" i="1"/>
  <c r="AB834" i="1"/>
  <c r="AB835" i="1"/>
  <c r="AB836" i="1"/>
  <c r="AB837" i="1"/>
  <c r="AB838" i="1"/>
  <c r="AB839" i="1"/>
  <c r="AB840" i="1"/>
  <c r="AB841" i="1"/>
  <c r="AB842" i="1"/>
  <c r="AB843" i="1"/>
  <c r="AB844" i="1"/>
  <c r="AB845" i="1"/>
  <c r="AB846" i="1"/>
  <c r="AB847" i="1"/>
  <c r="AB848" i="1"/>
  <c r="AB849" i="1"/>
  <c r="AB850" i="1"/>
  <c r="AB851" i="1"/>
  <c r="AB852" i="1"/>
  <c r="AB853" i="1"/>
  <c r="AB854" i="1"/>
  <c r="AB855" i="1"/>
  <c r="AB856" i="1"/>
  <c r="AB857" i="1"/>
  <c r="AB858" i="1"/>
  <c r="AB859" i="1"/>
  <c r="AB860" i="1"/>
  <c r="AB861" i="1"/>
  <c r="AB862" i="1"/>
  <c r="AB863" i="1"/>
  <c r="AB864" i="1"/>
  <c r="AB865" i="1"/>
  <c r="AB866" i="1"/>
  <c r="AB867" i="1"/>
  <c r="AB868" i="1"/>
  <c r="AB869" i="1"/>
  <c r="AB870" i="1"/>
  <c r="AB871" i="1"/>
  <c r="AB872" i="1"/>
  <c r="AB873" i="1"/>
  <c r="AB874" i="1"/>
  <c r="AB875" i="1"/>
  <c r="AB876" i="1"/>
  <c r="AB877" i="1"/>
  <c r="AB878" i="1"/>
  <c r="AB879" i="1"/>
  <c r="AB880" i="1"/>
  <c r="AB881" i="1"/>
  <c r="AB882" i="1"/>
  <c r="AB883" i="1"/>
  <c r="AB884" i="1"/>
  <c r="AB885" i="1"/>
  <c r="AB886" i="1"/>
  <c r="AB887" i="1"/>
  <c r="AB888" i="1"/>
  <c r="AB889" i="1"/>
  <c r="AB890" i="1"/>
  <c r="AB891" i="1"/>
  <c r="AB892" i="1"/>
  <c r="AB893" i="1"/>
  <c r="AB894" i="1"/>
  <c r="AB895" i="1"/>
  <c r="AB896" i="1"/>
  <c r="AB897" i="1"/>
  <c r="AB898" i="1"/>
  <c r="AB899" i="1"/>
  <c r="AB900" i="1"/>
  <c r="AB901" i="1"/>
  <c r="AB902" i="1"/>
  <c r="AB903" i="1"/>
  <c r="AB904" i="1"/>
  <c r="AB905" i="1"/>
  <c r="AB906" i="1"/>
  <c r="AB907" i="1"/>
  <c r="AB908" i="1"/>
  <c r="AB909" i="1"/>
  <c r="AB910" i="1"/>
  <c r="AB911" i="1"/>
  <c r="AB912" i="1"/>
  <c r="AB913" i="1"/>
  <c r="AB914" i="1"/>
  <c r="AB915" i="1"/>
  <c r="AB916" i="1"/>
  <c r="AB917" i="1"/>
  <c r="AB918" i="1"/>
  <c r="AB919" i="1"/>
  <c r="AB920" i="1"/>
  <c r="AB921" i="1"/>
  <c r="AB922" i="1"/>
  <c r="AB923" i="1"/>
  <c r="AB924" i="1"/>
  <c r="AB925" i="1"/>
  <c r="AB926" i="1"/>
  <c r="AB927" i="1"/>
  <c r="AB928" i="1"/>
  <c r="AB929" i="1"/>
  <c r="AB930" i="1"/>
  <c r="AB931" i="1"/>
  <c r="AB932" i="1"/>
  <c r="AB933" i="1"/>
  <c r="AB934" i="1"/>
  <c r="AB935" i="1"/>
  <c r="AB936" i="1"/>
  <c r="AB937" i="1"/>
  <c r="AB938" i="1"/>
  <c r="AB939" i="1"/>
  <c r="AB940" i="1"/>
  <c r="AB941" i="1"/>
  <c r="AB942" i="1"/>
  <c r="AB943" i="1"/>
  <c r="AB944" i="1"/>
  <c r="AB945" i="1"/>
  <c r="AB946" i="1"/>
  <c r="AB947" i="1"/>
  <c r="AB948" i="1"/>
  <c r="AB949" i="1"/>
  <c r="AB950" i="1"/>
  <c r="AB951" i="1"/>
  <c r="AB952" i="1"/>
  <c r="AB953" i="1"/>
  <c r="AB954" i="1"/>
  <c r="AB955" i="1"/>
  <c r="AB956" i="1"/>
  <c r="AB957" i="1"/>
  <c r="AB958" i="1"/>
  <c r="AB959" i="1"/>
  <c r="AB960" i="1"/>
  <c r="AB961" i="1"/>
  <c r="AB962" i="1"/>
  <c r="AB963" i="1"/>
  <c r="AB964" i="1"/>
  <c r="AB965" i="1"/>
  <c r="AB966" i="1"/>
  <c r="AB967" i="1"/>
  <c r="AB968" i="1"/>
  <c r="AB969" i="1"/>
  <c r="AB970" i="1"/>
  <c r="AB971" i="1"/>
  <c r="AB972" i="1"/>
  <c r="AB973" i="1"/>
  <c r="AB974" i="1"/>
  <c r="AB975" i="1"/>
  <c r="AB976" i="1"/>
  <c r="AB977" i="1"/>
  <c r="AB978" i="1"/>
  <c r="AB979" i="1"/>
  <c r="AB980" i="1"/>
  <c r="AB981" i="1"/>
  <c r="AB982" i="1"/>
  <c r="AB983" i="1"/>
  <c r="AB984" i="1"/>
  <c r="AB985" i="1"/>
  <c r="AB986" i="1"/>
  <c r="AB987" i="1"/>
  <c r="AB988" i="1"/>
  <c r="AB989" i="1"/>
  <c r="AB990" i="1"/>
  <c r="AB991" i="1"/>
  <c r="AB992" i="1"/>
  <c r="AB993" i="1"/>
  <c r="AB994" i="1"/>
  <c r="AB995" i="1"/>
  <c r="AB996" i="1"/>
  <c r="AB997" i="1"/>
  <c r="AB998" i="1"/>
  <c r="AB999" i="1"/>
  <c r="AB1000" i="1"/>
  <c r="AB1001" i="1"/>
  <c r="AB1002" i="1"/>
  <c r="AB1003" i="1"/>
  <c r="AB1004" i="1"/>
  <c r="AB1005" i="1"/>
  <c r="AB1006" i="1"/>
  <c r="AB1007" i="1"/>
  <c r="AB1008" i="1"/>
  <c r="AB1009" i="1"/>
  <c r="AB1010" i="1"/>
  <c r="AB1011" i="1"/>
  <c r="AB1012" i="1"/>
  <c r="AB1013" i="1"/>
  <c r="AB1014" i="1"/>
  <c r="AB1015" i="1"/>
  <c r="AB1016" i="1"/>
  <c r="AB1017" i="1"/>
  <c r="AB1018" i="1"/>
  <c r="AB1019" i="1"/>
  <c r="AB1020" i="1"/>
  <c r="AB1021" i="1"/>
  <c r="AB1022" i="1"/>
  <c r="AB1023" i="1"/>
  <c r="AB1024" i="1"/>
  <c r="AB1025" i="1"/>
  <c r="AB1026" i="1"/>
  <c r="AB1027" i="1"/>
  <c r="AB1028" i="1"/>
  <c r="AB1029" i="1"/>
  <c r="AB1030" i="1"/>
  <c r="AB1031" i="1"/>
  <c r="AB1032" i="1"/>
  <c r="AB1033" i="1"/>
  <c r="AB1034" i="1"/>
  <c r="AB1035" i="1"/>
  <c r="AB1036" i="1"/>
  <c r="AB1037" i="1"/>
  <c r="AB1038" i="1"/>
  <c r="AB1039" i="1"/>
  <c r="AB1040" i="1"/>
  <c r="AB1041" i="1"/>
  <c r="AB1042" i="1"/>
  <c r="AB1043" i="1"/>
  <c r="AB1044" i="1"/>
  <c r="AB1045" i="1"/>
  <c r="AB1046" i="1"/>
  <c r="AB1047" i="1"/>
  <c r="AB1048" i="1"/>
  <c r="AB1049" i="1"/>
  <c r="AB1050" i="1"/>
  <c r="AB1051" i="1"/>
  <c r="AB1052" i="1"/>
  <c r="AB1053" i="1"/>
  <c r="AB1054" i="1"/>
  <c r="AB1055" i="1"/>
  <c r="AB1056" i="1"/>
  <c r="AB1057" i="1"/>
  <c r="AB1058" i="1"/>
  <c r="AB1059" i="1"/>
  <c r="AB1060" i="1"/>
  <c r="AB1061" i="1"/>
  <c r="AB1062" i="1"/>
  <c r="AB1063" i="1"/>
  <c r="AB1064" i="1"/>
  <c r="AB1065" i="1"/>
  <c r="AB1066" i="1"/>
  <c r="AB1067" i="1"/>
  <c r="AB1068" i="1"/>
  <c r="AB1069" i="1"/>
  <c r="AB1070" i="1"/>
  <c r="AB1071" i="1"/>
  <c r="AB1072" i="1"/>
  <c r="AB1073" i="1"/>
  <c r="AB1074" i="1"/>
  <c r="AB1075" i="1"/>
  <c r="AB1076" i="1"/>
  <c r="AB1077" i="1"/>
  <c r="AB1078" i="1"/>
  <c r="AB1079" i="1"/>
  <c r="AB1080" i="1"/>
  <c r="AB1081" i="1"/>
  <c r="AB1082" i="1"/>
  <c r="AB1083" i="1"/>
  <c r="AB1084" i="1"/>
  <c r="AB1085" i="1"/>
  <c r="AB1086" i="1"/>
  <c r="AB1087" i="1"/>
  <c r="AB1088" i="1"/>
  <c r="AB1089" i="1"/>
  <c r="AB1090" i="1"/>
  <c r="AB1091" i="1"/>
  <c r="AB1092" i="1"/>
  <c r="AB1093" i="1"/>
  <c r="AB1094" i="1"/>
  <c r="AB1095" i="1"/>
  <c r="AB1096" i="1"/>
  <c r="AB1097" i="1"/>
  <c r="AB1098" i="1"/>
  <c r="AB1099" i="1"/>
  <c r="AB1100" i="1"/>
  <c r="AB1101" i="1"/>
  <c r="AB1102" i="1"/>
  <c r="AB1103" i="1"/>
  <c r="AB1104" i="1"/>
  <c r="AB1105" i="1"/>
  <c r="AB1106" i="1"/>
  <c r="AB1107" i="1"/>
  <c r="AB1108" i="1"/>
  <c r="AB1109" i="1"/>
  <c r="AB1110" i="1"/>
  <c r="AB1111" i="1"/>
  <c r="AB1112" i="1"/>
  <c r="AB1113" i="1"/>
  <c r="AB1114" i="1"/>
  <c r="AB1115" i="1"/>
  <c r="AB1116" i="1"/>
  <c r="AB1117" i="1"/>
  <c r="AB1118" i="1"/>
  <c r="AB1119" i="1"/>
  <c r="AB1120" i="1"/>
  <c r="AB1121" i="1"/>
  <c r="AB1122" i="1"/>
  <c r="AB1123" i="1"/>
  <c r="AB1124" i="1"/>
  <c r="AB1125" i="1"/>
  <c r="AB1126" i="1"/>
  <c r="AB1127" i="1"/>
  <c r="AB1128" i="1"/>
  <c r="AB1129" i="1"/>
  <c r="AB1130" i="1"/>
  <c r="AB1131" i="1"/>
  <c r="AB1132" i="1"/>
  <c r="AB1133" i="1"/>
  <c r="AB1134" i="1"/>
  <c r="AB1135" i="1"/>
  <c r="AB1136" i="1"/>
  <c r="AB1137" i="1"/>
  <c r="AB1138" i="1"/>
  <c r="AB1139" i="1"/>
  <c r="AB1140" i="1"/>
  <c r="AB1141" i="1"/>
  <c r="AB1142" i="1"/>
  <c r="AB1143" i="1"/>
  <c r="AB1144" i="1"/>
  <c r="AB1145" i="1"/>
  <c r="AB1146" i="1"/>
  <c r="AB1147" i="1"/>
  <c r="AB1148" i="1"/>
  <c r="AB1149" i="1"/>
  <c r="AB1150" i="1"/>
  <c r="AB1151" i="1"/>
  <c r="AB1152" i="1"/>
  <c r="AB1153" i="1"/>
  <c r="AB1154" i="1"/>
  <c r="AB1155" i="1"/>
  <c r="AB1156" i="1"/>
  <c r="AB1157" i="1"/>
  <c r="AB1158" i="1"/>
  <c r="AB1159" i="1"/>
  <c r="AB1160" i="1"/>
  <c r="AB1161" i="1"/>
  <c r="AB1162" i="1"/>
  <c r="AB1163" i="1"/>
  <c r="AB1164" i="1"/>
  <c r="AB1165" i="1"/>
  <c r="AB1166" i="1"/>
  <c r="AB1167" i="1"/>
  <c r="AB1168" i="1"/>
  <c r="AB1169" i="1"/>
  <c r="AB1170" i="1"/>
  <c r="AB1171" i="1"/>
  <c r="AB1172" i="1"/>
  <c r="AB1173" i="1"/>
  <c r="AB1174" i="1"/>
  <c r="AB1175" i="1"/>
  <c r="AB1176" i="1"/>
  <c r="AB1177" i="1"/>
  <c r="AB1178" i="1"/>
  <c r="AB1179" i="1"/>
  <c r="AB1180" i="1"/>
  <c r="AB1181" i="1"/>
  <c r="AB1182" i="1"/>
  <c r="AB1183" i="1"/>
  <c r="AB1184" i="1"/>
  <c r="AB1185" i="1"/>
  <c r="AB1186" i="1"/>
  <c r="AB1187" i="1"/>
  <c r="AB1188" i="1"/>
  <c r="AB1189" i="1"/>
  <c r="AB1190" i="1"/>
  <c r="AB1191" i="1"/>
  <c r="AB1192" i="1"/>
  <c r="AB1193" i="1"/>
  <c r="AB1194" i="1"/>
  <c r="AB1195" i="1"/>
  <c r="AB1196" i="1"/>
  <c r="AB1197" i="1"/>
  <c r="AB1198" i="1"/>
  <c r="AB1199" i="1"/>
  <c r="AB1200" i="1"/>
  <c r="AB1201" i="1"/>
  <c r="AB1202" i="1"/>
  <c r="AB1203" i="1"/>
  <c r="AB1204" i="1"/>
  <c r="AB1205" i="1"/>
  <c r="AB1206" i="1"/>
  <c r="AB1207" i="1"/>
  <c r="AB1208" i="1"/>
  <c r="AB1209" i="1"/>
  <c r="AB1210" i="1"/>
  <c r="AB1211" i="1"/>
  <c r="AB1212" i="1"/>
  <c r="AB1213" i="1"/>
  <c r="AB1214" i="1"/>
  <c r="AB1215" i="1"/>
  <c r="AB1216" i="1"/>
  <c r="AB1217" i="1"/>
  <c r="AB1218" i="1"/>
  <c r="AB1219" i="1"/>
  <c r="AB1220" i="1"/>
  <c r="AB1221" i="1"/>
  <c r="AB1222" i="1"/>
  <c r="AB1223" i="1"/>
  <c r="AB1224" i="1"/>
  <c r="AB1225" i="1"/>
  <c r="AB1226" i="1"/>
  <c r="AB1227" i="1"/>
  <c r="AB1228" i="1"/>
  <c r="AB1229" i="1"/>
  <c r="AB1230" i="1"/>
  <c r="AB1231" i="1"/>
  <c r="AB1232" i="1"/>
  <c r="AB1233" i="1"/>
  <c r="AB1234" i="1"/>
  <c r="AB1235" i="1"/>
  <c r="AB1236" i="1"/>
  <c r="AB1237" i="1"/>
  <c r="AB1238" i="1"/>
  <c r="AB1239" i="1"/>
  <c r="AB1240" i="1"/>
  <c r="AB1241" i="1"/>
  <c r="AB1242" i="1"/>
  <c r="AB1243" i="1"/>
  <c r="AB1244" i="1"/>
  <c r="AB1245" i="1"/>
  <c r="AB1246" i="1"/>
  <c r="AB1247" i="1"/>
  <c r="AB1248" i="1"/>
  <c r="AB1249" i="1"/>
  <c r="AB1250" i="1"/>
  <c r="AB1251" i="1"/>
  <c r="AB1252" i="1"/>
  <c r="AB1253" i="1"/>
  <c r="AB1254" i="1"/>
  <c r="AB1255" i="1"/>
  <c r="AB1256" i="1"/>
  <c r="AB1257" i="1"/>
  <c r="AB1258" i="1"/>
  <c r="AB1259" i="1"/>
  <c r="AB1260" i="1"/>
  <c r="AB1261" i="1"/>
  <c r="AB1262" i="1"/>
  <c r="AB1263" i="1"/>
  <c r="AB1264" i="1"/>
  <c r="AB1265" i="1"/>
  <c r="AB1266" i="1"/>
  <c r="AB1267" i="1"/>
  <c r="AB1268" i="1"/>
  <c r="AB1269" i="1"/>
  <c r="AB1270" i="1"/>
  <c r="AB1271" i="1"/>
  <c r="AB1272" i="1"/>
  <c r="AB1273" i="1"/>
  <c r="AB1274" i="1"/>
  <c r="AB1275" i="1"/>
  <c r="AB1276" i="1"/>
  <c r="AB1277" i="1"/>
  <c r="AB1278" i="1"/>
  <c r="AB1279" i="1"/>
  <c r="AB1280" i="1"/>
  <c r="AB1281" i="1"/>
  <c r="AB1282" i="1"/>
  <c r="AB1283" i="1"/>
  <c r="AB1284" i="1"/>
  <c r="AB1285" i="1"/>
  <c r="AB1286" i="1"/>
  <c r="AB1287" i="1"/>
  <c r="AB1288" i="1"/>
  <c r="AB1289" i="1"/>
  <c r="AB1290" i="1"/>
  <c r="AB1291" i="1"/>
  <c r="AB1292" i="1"/>
  <c r="AB1293" i="1"/>
  <c r="AB1294" i="1"/>
  <c r="AB1295" i="1"/>
  <c r="AB1296" i="1"/>
  <c r="AB1297" i="1"/>
  <c r="AB1298" i="1"/>
  <c r="AB1299" i="1"/>
  <c r="AB1300" i="1"/>
  <c r="AB1301" i="1"/>
  <c r="AB1302" i="1"/>
  <c r="AB1303" i="1"/>
  <c r="AB1304" i="1"/>
  <c r="AB1305" i="1"/>
  <c r="AB1306" i="1"/>
  <c r="AB1307" i="1"/>
  <c r="AB1308" i="1"/>
  <c r="AB1309" i="1"/>
  <c r="AB1310" i="1"/>
  <c r="AB1311" i="1"/>
  <c r="AB1312" i="1"/>
  <c r="AB1313" i="1"/>
  <c r="AB1314" i="1"/>
  <c r="AB1315" i="1"/>
  <c r="AB1316" i="1"/>
  <c r="AB1317" i="1"/>
  <c r="AB1318" i="1"/>
  <c r="AB1319" i="1"/>
  <c r="AB1320" i="1"/>
  <c r="AB1321" i="1"/>
  <c r="AB1322" i="1"/>
  <c r="AB1323" i="1"/>
  <c r="AB1324" i="1"/>
  <c r="AB1325" i="1"/>
  <c r="AB1326" i="1"/>
  <c r="AB1327" i="1"/>
  <c r="AB1328" i="1"/>
  <c r="AB1329" i="1"/>
  <c r="AB1330" i="1"/>
  <c r="AB1331" i="1"/>
  <c r="AB1332" i="1"/>
  <c r="AB1333" i="1"/>
  <c r="AB1334" i="1"/>
  <c r="AB1335" i="1"/>
  <c r="AB1336" i="1"/>
  <c r="AB1337" i="1"/>
  <c r="AB1338" i="1"/>
  <c r="AB1339" i="1"/>
  <c r="AB1340" i="1"/>
  <c r="AB1341" i="1"/>
  <c r="AB1342" i="1"/>
  <c r="AB1343" i="1"/>
  <c r="AB1344" i="1"/>
  <c r="AB1345" i="1"/>
  <c r="AB1346" i="1"/>
  <c r="AB1347" i="1"/>
  <c r="AB1348" i="1"/>
  <c r="AB1349" i="1"/>
  <c r="AB1350" i="1"/>
  <c r="AB1351" i="1"/>
  <c r="AB1352" i="1"/>
  <c r="AB1353" i="1"/>
  <c r="AB1354" i="1"/>
  <c r="AB1355" i="1"/>
  <c r="AB1356" i="1"/>
  <c r="AB1357" i="1"/>
  <c r="AB1358" i="1"/>
  <c r="AB1359" i="1"/>
  <c r="AB1360" i="1"/>
  <c r="AB1361" i="1"/>
  <c r="AB1362" i="1"/>
  <c r="AB1363" i="1"/>
  <c r="AB1364" i="1"/>
  <c r="AB1365" i="1"/>
  <c r="AB1366" i="1"/>
  <c r="AB1367" i="1"/>
  <c r="AB1368" i="1"/>
  <c r="AB1369" i="1"/>
  <c r="AB1370" i="1"/>
  <c r="AB1371" i="1"/>
  <c r="AB1372" i="1"/>
  <c r="AB1373" i="1"/>
  <c r="AB1374" i="1"/>
  <c r="AB1375" i="1"/>
  <c r="AB1376" i="1"/>
  <c r="AB1377" i="1"/>
  <c r="AB1378" i="1"/>
  <c r="AB1379" i="1"/>
  <c r="AB1380" i="1"/>
  <c r="AB1381" i="1"/>
  <c r="AB1382" i="1"/>
  <c r="AB1383" i="1"/>
  <c r="AB1384" i="1"/>
  <c r="AB1385" i="1"/>
  <c r="AB1386" i="1"/>
  <c r="AB1387" i="1"/>
  <c r="AB1388" i="1"/>
  <c r="AB1389" i="1"/>
  <c r="AB1390" i="1"/>
  <c r="AB1391" i="1"/>
  <c r="AB1392" i="1"/>
  <c r="AB1393" i="1"/>
  <c r="AB1394" i="1"/>
  <c r="AB1395" i="1"/>
  <c r="AB1396" i="1"/>
  <c r="AB1397" i="1"/>
  <c r="AB1398" i="1"/>
  <c r="AB1399" i="1"/>
  <c r="AB1400" i="1"/>
  <c r="AB1401" i="1"/>
  <c r="AB1402" i="1"/>
  <c r="AB1403" i="1"/>
  <c r="AB1404" i="1"/>
  <c r="AB1405" i="1"/>
  <c r="AB1406" i="1"/>
  <c r="AB1407" i="1"/>
  <c r="AB1408" i="1"/>
  <c r="AB1409" i="1"/>
  <c r="AB1410" i="1"/>
  <c r="AB1411" i="1"/>
  <c r="AB1412" i="1"/>
  <c r="AB1413" i="1"/>
  <c r="AB1414" i="1"/>
  <c r="AB1415" i="1"/>
  <c r="AB1416" i="1"/>
  <c r="AB1417" i="1"/>
  <c r="AB1418" i="1"/>
  <c r="AB1419" i="1"/>
  <c r="AB1420" i="1"/>
  <c r="AB1421" i="1"/>
  <c r="AB1422" i="1"/>
  <c r="AB1423" i="1"/>
  <c r="AB1424" i="1"/>
  <c r="AB1425" i="1"/>
  <c r="AB1426" i="1"/>
  <c r="AB1427" i="1"/>
  <c r="AB1428" i="1"/>
  <c r="AB1429" i="1"/>
  <c r="AB1430" i="1"/>
  <c r="AB1431" i="1"/>
  <c r="AB1432" i="1"/>
  <c r="AB1433" i="1"/>
  <c r="AB1434" i="1"/>
  <c r="AB1435" i="1"/>
  <c r="AB1436" i="1"/>
  <c r="AB1437" i="1"/>
  <c r="AB1438" i="1"/>
  <c r="AB1439" i="1"/>
  <c r="AB1440" i="1"/>
  <c r="AB1441" i="1"/>
  <c r="AB1442" i="1"/>
  <c r="AB1443" i="1"/>
  <c r="AB1444" i="1"/>
  <c r="AB1445" i="1"/>
  <c r="AB1446" i="1"/>
  <c r="AB1447" i="1"/>
  <c r="AB1448" i="1"/>
  <c r="AB1449" i="1"/>
  <c r="AB1450" i="1"/>
  <c r="AB1451" i="1"/>
  <c r="AB1452" i="1"/>
  <c r="AB1453" i="1"/>
  <c r="AB1454" i="1"/>
  <c r="AB1455" i="1"/>
  <c r="AB1456" i="1"/>
  <c r="AB1457" i="1"/>
  <c r="AB1458" i="1"/>
  <c r="AB1459" i="1"/>
  <c r="AB1460" i="1"/>
  <c r="AB1461" i="1"/>
  <c r="AB1462" i="1"/>
  <c r="AB1463" i="1"/>
  <c r="AB1464" i="1"/>
  <c r="AB1465" i="1"/>
  <c r="AB1466" i="1"/>
  <c r="AB1467" i="1"/>
  <c r="AB1468" i="1"/>
  <c r="AB1469" i="1"/>
  <c r="AB1470" i="1"/>
  <c r="AB1471" i="1"/>
  <c r="AB1472" i="1"/>
  <c r="AB1473" i="1"/>
  <c r="AB1474" i="1"/>
  <c r="AB1475" i="1"/>
  <c r="AB1476" i="1"/>
  <c r="AB1477" i="1"/>
  <c r="AB1478" i="1"/>
  <c r="AB1479" i="1"/>
  <c r="AB1480" i="1"/>
  <c r="AB1481" i="1"/>
  <c r="AB1482" i="1"/>
  <c r="AB1483" i="1"/>
  <c r="AB1484" i="1"/>
  <c r="AB1485" i="1"/>
  <c r="AB1486" i="1"/>
  <c r="AB1487" i="1"/>
  <c r="AB1488" i="1"/>
  <c r="AB1489" i="1"/>
  <c r="AB1490" i="1"/>
  <c r="AB1491" i="1"/>
  <c r="AB1492" i="1"/>
  <c r="AB1493" i="1"/>
  <c r="AB1494" i="1"/>
  <c r="AB1495" i="1"/>
  <c r="AB1496" i="1"/>
  <c r="AB1497" i="1"/>
  <c r="AB1498" i="1"/>
  <c r="AB1499" i="1"/>
  <c r="AB1500" i="1"/>
  <c r="AB1501" i="1"/>
  <c r="AB1502" i="1"/>
  <c r="AB1503" i="1"/>
  <c r="AB1504" i="1"/>
  <c r="AB1505" i="1"/>
  <c r="AB1506" i="1"/>
  <c r="AB1507" i="1"/>
  <c r="AB1508" i="1"/>
  <c r="AB1509" i="1"/>
  <c r="AB1510" i="1"/>
  <c r="AB1511" i="1"/>
  <c r="AB1512" i="1"/>
  <c r="AB1513" i="1"/>
  <c r="AB1514" i="1"/>
  <c r="AB1515" i="1"/>
  <c r="AB1516" i="1"/>
  <c r="AB1517" i="1"/>
  <c r="AB1518" i="1"/>
  <c r="AB1519" i="1"/>
  <c r="AB1520" i="1"/>
  <c r="AB1521" i="1"/>
  <c r="AB1522" i="1"/>
  <c r="AB1523" i="1"/>
  <c r="AB1524" i="1"/>
  <c r="AB1525" i="1"/>
  <c r="AB1526" i="1"/>
  <c r="AB1527" i="1"/>
  <c r="AB1528" i="1"/>
  <c r="AB1529" i="1"/>
  <c r="AB1530" i="1"/>
  <c r="AB1531" i="1"/>
  <c r="AB1532" i="1"/>
  <c r="AB1533" i="1"/>
  <c r="AB1534" i="1"/>
  <c r="AB1535" i="1"/>
  <c r="AB1536" i="1"/>
  <c r="AB1537" i="1"/>
  <c r="AB1538" i="1"/>
  <c r="AB1539" i="1"/>
  <c r="AB1540" i="1"/>
  <c r="AB1541" i="1"/>
  <c r="AB1542" i="1"/>
  <c r="AB1543" i="1"/>
  <c r="AB1544" i="1"/>
  <c r="AB1545" i="1"/>
  <c r="AB1546" i="1"/>
  <c r="AB1547" i="1"/>
  <c r="AB1548" i="1"/>
  <c r="AB1549" i="1"/>
  <c r="AB1550" i="1"/>
  <c r="AB1551" i="1"/>
  <c r="AB1552" i="1"/>
  <c r="AB1553" i="1"/>
  <c r="AB1554" i="1"/>
  <c r="AB1555" i="1"/>
  <c r="AB1556" i="1"/>
  <c r="AB1557" i="1"/>
  <c r="AB1558" i="1"/>
  <c r="AB1559" i="1"/>
  <c r="AB1560" i="1"/>
  <c r="AB1561" i="1"/>
  <c r="AB1562" i="1"/>
  <c r="AB1563" i="1"/>
  <c r="AB1564" i="1"/>
  <c r="AB1565" i="1"/>
  <c r="AB1566" i="1"/>
  <c r="AB1567" i="1"/>
  <c r="AB1568" i="1"/>
  <c r="AB1569" i="1"/>
  <c r="AB1570" i="1"/>
  <c r="AB1571" i="1"/>
  <c r="AB1572" i="1"/>
  <c r="AB1573" i="1"/>
  <c r="AB1574" i="1"/>
  <c r="AB1575" i="1"/>
  <c r="AB1576" i="1"/>
  <c r="AB1577" i="1"/>
  <c r="AB1578" i="1"/>
  <c r="AB1579" i="1"/>
  <c r="AB1580" i="1"/>
  <c r="AB1581" i="1"/>
  <c r="AB1582" i="1"/>
  <c r="AB1583" i="1"/>
  <c r="AB1584" i="1"/>
  <c r="AB1585" i="1"/>
  <c r="AB1586" i="1"/>
  <c r="AB1587" i="1"/>
  <c r="AB1588" i="1"/>
  <c r="AB1589" i="1"/>
  <c r="AB1590" i="1"/>
  <c r="AB1591" i="1"/>
  <c r="AB1592" i="1"/>
  <c r="AB1593" i="1"/>
  <c r="AB1594" i="1"/>
  <c r="AB1595" i="1"/>
  <c r="AB1596" i="1"/>
  <c r="AB1597" i="1"/>
  <c r="AB1598" i="1"/>
  <c r="AB1599" i="1"/>
  <c r="AB1600" i="1"/>
  <c r="AB1601" i="1"/>
  <c r="AB1602" i="1"/>
  <c r="AB1603" i="1"/>
  <c r="AB1604" i="1"/>
  <c r="AB1605" i="1"/>
  <c r="AB1606" i="1"/>
  <c r="AB1607" i="1"/>
  <c r="AB1608" i="1"/>
  <c r="AB1609" i="1"/>
  <c r="AB1610" i="1"/>
  <c r="AB1611" i="1"/>
  <c r="AB1612" i="1"/>
  <c r="AB1613" i="1"/>
  <c r="AB1614" i="1"/>
  <c r="AB1615" i="1"/>
  <c r="AB1616" i="1"/>
  <c r="AB1617" i="1"/>
  <c r="AB1618" i="1"/>
  <c r="AB1619" i="1"/>
  <c r="AB1620" i="1"/>
  <c r="AB1621" i="1"/>
  <c r="AB1622" i="1"/>
  <c r="AB1623" i="1"/>
  <c r="AB1624" i="1"/>
  <c r="AB1625" i="1"/>
  <c r="AB1626" i="1"/>
  <c r="AB1627" i="1"/>
  <c r="AB1628" i="1"/>
  <c r="AB1629" i="1"/>
  <c r="AB1630" i="1"/>
  <c r="AB1631" i="1"/>
  <c r="AB1632" i="1"/>
  <c r="AB1633" i="1"/>
  <c r="AB1634" i="1"/>
  <c r="AB1635" i="1"/>
  <c r="AB1636" i="1"/>
  <c r="AB1637" i="1"/>
  <c r="AB1638" i="1"/>
  <c r="AB1639" i="1"/>
  <c r="AB1640" i="1"/>
  <c r="AB1641" i="1"/>
  <c r="AB1642" i="1"/>
  <c r="AB1643" i="1"/>
  <c r="AB1644" i="1"/>
  <c r="AB1645" i="1"/>
  <c r="AB1646" i="1"/>
  <c r="AB1647" i="1"/>
  <c r="AB1648" i="1"/>
  <c r="AB1649" i="1"/>
  <c r="AB1650" i="1"/>
  <c r="AB1651" i="1"/>
  <c r="AB1652" i="1"/>
  <c r="AB1653" i="1"/>
  <c r="AB1654" i="1"/>
  <c r="AB1655" i="1"/>
  <c r="AB1656" i="1"/>
  <c r="AB1657" i="1"/>
  <c r="AB1658" i="1"/>
  <c r="AB1659" i="1"/>
  <c r="AB1660" i="1"/>
  <c r="AB1661" i="1"/>
  <c r="AB1662" i="1"/>
  <c r="AB1663" i="1"/>
  <c r="AB1664" i="1"/>
  <c r="AB1665" i="1"/>
  <c r="AB1666" i="1"/>
  <c r="AB1667" i="1"/>
  <c r="AB1668" i="1"/>
  <c r="AB1669" i="1"/>
  <c r="AB1670" i="1"/>
  <c r="AB1671" i="1"/>
  <c r="AB1672" i="1"/>
  <c r="AB1673" i="1"/>
  <c r="AB1674" i="1"/>
  <c r="AB1675" i="1"/>
  <c r="AB1676" i="1"/>
  <c r="AB1677" i="1"/>
  <c r="AB1678" i="1"/>
  <c r="AB1679" i="1"/>
  <c r="AB1680" i="1"/>
  <c r="AB1681" i="1"/>
  <c r="AB1682" i="1"/>
  <c r="AB1683" i="1"/>
  <c r="AB1684" i="1"/>
  <c r="AB1685" i="1"/>
  <c r="AB1686" i="1"/>
  <c r="AB1687" i="1"/>
  <c r="AB1688" i="1"/>
  <c r="AB1689" i="1"/>
  <c r="AB1690" i="1"/>
  <c r="AB1691" i="1"/>
  <c r="AB1692" i="1"/>
  <c r="AB1693" i="1"/>
  <c r="AB1694" i="1"/>
  <c r="AB1695" i="1"/>
  <c r="AB1696" i="1"/>
  <c r="AB1697" i="1"/>
  <c r="AB1698" i="1"/>
  <c r="AB1699" i="1"/>
  <c r="AB1700" i="1"/>
  <c r="AB1701" i="1"/>
  <c r="AB1702" i="1"/>
  <c r="AB1703" i="1"/>
  <c r="AB1704" i="1"/>
  <c r="AB1705" i="1"/>
  <c r="AB1706" i="1"/>
  <c r="AB1707" i="1"/>
  <c r="AB1708" i="1"/>
  <c r="AB1709" i="1"/>
  <c r="AB1710" i="1"/>
  <c r="AB1711" i="1"/>
  <c r="AB1712" i="1"/>
  <c r="AB1713" i="1"/>
  <c r="AB1714" i="1"/>
  <c r="AB1715" i="1"/>
  <c r="AB1716" i="1"/>
  <c r="AB1717" i="1"/>
  <c r="AB1718" i="1"/>
  <c r="AB1719" i="1"/>
  <c r="AB1720" i="1"/>
  <c r="AB1721" i="1"/>
  <c r="AB1722" i="1"/>
  <c r="AB1723" i="1"/>
  <c r="AB1724" i="1"/>
  <c r="AB1725" i="1"/>
  <c r="AB1726" i="1"/>
  <c r="AB1727" i="1"/>
  <c r="AB1728" i="1"/>
  <c r="AB1729" i="1"/>
  <c r="AB1730" i="1"/>
  <c r="AB1731" i="1"/>
  <c r="AB1732" i="1"/>
  <c r="AB1733" i="1"/>
  <c r="AB1734" i="1"/>
  <c r="AB1735" i="1"/>
  <c r="AB1736" i="1"/>
  <c r="AB1737" i="1"/>
  <c r="AB1738" i="1"/>
  <c r="AB1739" i="1"/>
  <c r="AB1740" i="1"/>
  <c r="AB1741" i="1"/>
  <c r="AB1742" i="1"/>
  <c r="AB1743" i="1"/>
  <c r="AB1744" i="1"/>
  <c r="AB1745" i="1"/>
  <c r="AB1746" i="1"/>
  <c r="AB1747" i="1"/>
  <c r="AB1748" i="1"/>
  <c r="AB1749" i="1"/>
  <c r="AB1750" i="1"/>
  <c r="AB1751" i="1"/>
  <c r="AB1752" i="1"/>
  <c r="AB1753" i="1"/>
  <c r="AB1754" i="1"/>
  <c r="AB1755" i="1"/>
  <c r="AB1756" i="1"/>
  <c r="AB1757" i="1"/>
  <c r="AB1758" i="1"/>
  <c r="AB1759" i="1"/>
  <c r="AB1760" i="1"/>
  <c r="AB1761" i="1"/>
  <c r="AB1762" i="1"/>
  <c r="AB1763" i="1"/>
  <c r="AB1764" i="1"/>
  <c r="AB1765" i="1"/>
  <c r="AB1766" i="1"/>
  <c r="AB1767" i="1"/>
  <c r="AB1768" i="1"/>
  <c r="AB1769" i="1"/>
  <c r="AB1770" i="1"/>
  <c r="AB1771" i="1"/>
  <c r="AB1772" i="1"/>
  <c r="AB1773" i="1"/>
  <c r="AB1774" i="1"/>
  <c r="AB1775" i="1"/>
  <c r="AB1776" i="1"/>
  <c r="AB1777" i="1"/>
  <c r="AB1778" i="1"/>
  <c r="AB1779" i="1"/>
  <c r="AB1780" i="1"/>
  <c r="AB1781" i="1"/>
  <c r="AB1782" i="1"/>
  <c r="AB1783" i="1"/>
  <c r="AB1784" i="1"/>
  <c r="AB1785" i="1"/>
  <c r="AB1786" i="1"/>
  <c r="AB1787" i="1"/>
  <c r="AB1788" i="1"/>
  <c r="AB1789" i="1"/>
  <c r="AB1790" i="1"/>
  <c r="AB1791" i="1"/>
  <c r="AB1792" i="1"/>
  <c r="AB1793" i="1"/>
  <c r="AB1794" i="1"/>
  <c r="AB1795" i="1"/>
  <c r="AB1796" i="1"/>
  <c r="AB1797" i="1"/>
  <c r="AB1798" i="1"/>
  <c r="AB1799" i="1"/>
  <c r="AB1800" i="1"/>
  <c r="AB1801" i="1"/>
  <c r="AB1802" i="1"/>
  <c r="AB1803" i="1"/>
  <c r="AB1804" i="1"/>
  <c r="AB1805" i="1"/>
  <c r="AB1806" i="1"/>
  <c r="AB1807" i="1"/>
  <c r="AB1808" i="1"/>
  <c r="AB1809" i="1"/>
  <c r="AB1810" i="1"/>
  <c r="AB1811" i="1"/>
  <c r="AB1812" i="1"/>
  <c r="AB1813" i="1"/>
  <c r="AB1814" i="1"/>
  <c r="AB1815" i="1"/>
  <c r="AB1816" i="1"/>
  <c r="AB1817" i="1"/>
  <c r="AB1818" i="1"/>
  <c r="AB1819" i="1"/>
  <c r="AB1820" i="1"/>
  <c r="AB1821" i="1"/>
  <c r="AB1822" i="1"/>
  <c r="AB1823" i="1"/>
  <c r="AB1824" i="1"/>
  <c r="AB1825" i="1"/>
  <c r="AB1826" i="1"/>
  <c r="AB1827" i="1"/>
  <c r="AB1828" i="1"/>
  <c r="AB1829" i="1"/>
  <c r="AB1830" i="1"/>
  <c r="AB1831" i="1"/>
  <c r="AB1832" i="1"/>
  <c r="AB1833" i="1"/>
  <c r="AB1834" i="1"/>
  <c r="AB1835" i="1"/>
  <c r="AB1836" i="1"/>
  <c r="AB1837" i="1"/>
  <c r="AB1838" i="1"/>
  <c r="AB1839" i="1"/>
  <c r="AB1840" i="1"/>
  <c r="AB1841" i="1"/>
  <c r="AB1842" i="1"/>
  <c r="AB1843" i="1"/>
  <c r="AB1844" i="1"/>
  <c r="AB1845" i="1"/>
  <c r="AB1846" i="1"/>
  <c r="AB1847" i="1"/>
  <c r="AB1848" i="1"/>
  <c r="AB1849" i="1"/>
  <c r="AB1850" i="1"/>
  <c r="AB1851" i="1"/>
  <c r="AB1852" i="1"/>
  <c r="AB1853" i="1"/>
  <c r="AB1854" i="1"/>
  <c r="AB1855" i="1"/>
  <c r="AB1856" i="1"/>
  <c r="AB1857" i="1"/>
  <c r="AB1858" i="1"/>
  <c r="AB1859" i="1"/>
  <c r="AB1860" i="1"/>
  <c r="AB1861" i="1"/>
  <c r="AB1862" i="1"/>
  <c r="AB1863" i="1"/>
  <c r="AB1864" i="1"/>
  <c r="AB1865" i="1"/>
  <c r="AB1866" i="1"/>
  <c r="AB1867" i="1"/>
  <c r="AB1868" i="1"/>
  <c r="AB1869" i="1"/>
  <c r="AB1870" i="1"/>
  <c r="AB1871" i="1"/>
  <c r="AB1872" i="1"/>
  <c r="AB1873" i="1"/>
  <c r="AB1874" i="1"/>
  <c r="AB1875" i="1"/>
  <c r="AB1876" i="1"/>
  <c r="AB1877" i="1"/>
  <c r="AB1878" i="1"/>
  <c r="AB1879" i="1"/>
  <c r="AB1880" i="1"/>
  <c r="AB1881" i="1"/>
  <c r="AB1882" i="1"/>
  <c r="AB1883" i="1"/>
  <c r="AB1884" i="1"/>
  <c r="AB1885" i="1"/>
  <c r="AB1886" i="1"/>
  <c r="AB1887" i="1"/>
  <c r="AB1888" i="1"/>
  <c r="AB1889" i="1"/>
  <c r="AB1890" i="1"/>
  <c r="AB1891" i="1"/>
  <c r="AB1892" i="1"/>
  <c r="AB1893" i="1"/>
  <c r="AB1894" i="1"/>
  <c r="AB1895" i="1"/>
  <c r="AB1896" i="1"/>
  <c r="AB1897" i="1"/>
  <c r="AB1898" i="1"/>
  <c r="AB1899" i="1"/>
  <c r="AB1900" i="1"/>
  <c r="AB1901" i="1"/>
  <c r="AB1902" i="1"/>
  <c r="AB1903" i="1"/>
  <c r="AB1904" i="1"/>
  <c r="AB1905" i="1"/>
  <c r="AB1906" i="1"/>
  <c r="AB1907" i="1"/>
  <c r="AB1908" i="1"/>
  <c r="AB1909" i="1"/>
  <c r="AB1910" i="1"/>
  <c r="AB1911" i="1"/>
  <c r="AB1912" i="1"/>
  <c r="AB1913" i="1"/>
  <c r="AB1914" i="1"/>
  <c r="AB1915" i="1"/>
  <c r="AB1916" i="1"/>
  <c r="AB1917" i="1"/>
  <c r="AB1918" i="1"/>
  <c r="AB1919" i="1"/>
  <c r="AB1920" i="1"/>
  <c r="AB1921" i="1"/>
  <c r="AB1922" i="1"/>
  <c r="AB1923" i="1"/>
  <c r="AB1924" i="1"/>
  <c r="AB1925" i="1"/>
  <c r="AB1926" i="1"/>
  <c r="AB1927" i="1"/>
  <c r="AB1928" i="1"/>
  <c r="AB1929" i="1"/>
  <c r="AB1930" i="1"/>
  <c r="AB1931" i="1"/>
  <c r="AB1932" i="1"/>
  <c r="AB1933" i="1"/>
  <c r="AB1934" i="1"/>
  <c r="AB1935" i="1"/>
  <c r="AB1936" i="1"/>
  <c r="AB1937" i="1"/>
  <c r="AB1938" i="1"/>
  <c r="AB1939" i="1"/>
  <c r="AB1940" i="1"/>
  <c r="AB1941" i="1"/>
  <c r="AB1942" i="1"/>
  <c r="AB1943" i="1"/>
  <c r="AB1944" i="1"/>
  <c r="AB1945" i="1"/>
  <c r="AB1946" i="1"/>
  <c r="AB1947" i="1"/>
  <c r="AB1948" i="1"/>
  <c r="AB1949" i="1"/>
  <c r="AB1950" i="1"/>
  <c r="AB1951" i="1"/>
  <c r="AB1952" i="1"/>
  <c r="AB1953" i="1"/>
  <c r="AB1954" i="1"/>
  <c r="AB1955" i="1"/>
  <c r="AB1956" i="1"/>
  <c r="AB1957" i="1"/>
  <c r="AB1958" i="1"/>
  <c r="AB1959" i="1"/>
  <c r="AB1960" i="1"/>
  <c r="AB1961" i="1"/>
  <c r="AB1962" i="1"/>
  <c r="AB1963" i="1"/>
  <c r="AB1964" i="1"/>
  <c r="AB1965" i="1"/>
  <c r="AB1966" i="1"/>
  <c r="AB1967" i="1"/>
  <c r="AB1968" i="1"/>
  <c r="AB1969" i="1"/>
  <c r="AB1970" i="1"/>
  <c r="AB1971" i="1"/>
  <c r="AB1972" i="1"/>
  <c r="AB1973" i="1"/>
  <c r="AB1974" i="1"/>
  <c r="AB1975" i="1"/>
  <c r="AB1976" i="1"/>
  <c r="AB1977" i="1"/>
  <c r="AB1978" i="1"/>
  <c r="AB1979" i="1"/>
  <c r="AB1980" i="1"/>
  <c r="AB1981" i="1"/>
  <c r="AB1982" i="1"/>
  <c r="AB1983" i="1"/>
  <c r="AB1984" i="1"/>
  <c r="AB1985" i="1"/>
  <c r="AB1986" i="1"/>
  <c r="AB1987" i="1"/>
  <c r="AB1988" i="1"/>
  <c r="AB1989" i="1"/>
  <c r="AB1990" i="1"/>
  <c r="AB1991" i="1"/>
  <c r="AB1992" i="1"/>
  <c r="AB1993" i="1"/>
  <c r="AB1994" i="1"/>
  <c r="AB1995" i="1"/>
  <c r="AB1996" i="1"/>
  <c r="AB1997" i="1"/>
  <c r="AB1998" i="1"/>
  <c r="AB1999" i="1"/>
  <c r="AB2000" i="1"/>
  <c r="AB2001" i="1"/>
  <c r="AB2002" i="1"/>
  <c r="AB2003" i="1"/>
  <c r="AB2004" i="1"/>
  <c r="AB2005" i="1"/>
  <c r="AB2006" i="1"/>
  <c r="AB2007" i="1"/>
  <c r="AB2008" i="1"/>
  <c r="AB2009" i="1"/>
  <c r="AB2010" i="1"/>
  <c r="AB2011" i="1"/>
  <c r="AB2012" i="1"/>
  <c r="AB2013" i="1"/>
  <c r="AB2014" i="1"/>
  <c r="AB2015" i="1"/>
  <c r="AB2016" i="1"/>
  <c r="AB2017" i="1"/>
  <c r="AB2018" i="1"/>
  <c r="AB2019" i="1"/>
  <c r="AB2020" i="1"/>
  <c r="AB2021" i="1"/>
  <c r="AB2022" i="1"/>
  <c r="AB2023" i="1"/>
  <c r="AB2024" i="1"/>
  <c r="AB2025" i="1"/>
  <c r="AB2026" i="1"/>
  <c r="AB2027" i="1"/>
  <c r="AB2028" i="1"/>
  <c r="AB2029" i="1"/>
  <c r="AB2030" i="1"/>
  <c r="AB2031" i="1"/>
  <c r="AB2032" i="1"/>
  <c r="AB2033" i="1"/>
  <c r="AB2034" i="1"/>
  <c r="AB2035" i="1"/>
  <c r="AB2036" i="1"/>
  <c r="AB2037" i="1"/>
  <c r="AB2038" i="1"/>
  <c r="AB2039" i="1"/>
  <c r="AB2040" i="1"/>
  <c r="AB2041" i="1"/>
  <c r="AB2042" i="1"/>
  <c r="AB2043" i="1"/>
  <c r="AB2044" i="1"/>
  <c r="AB2045" i="1"/>
  <c r="AB2046" i="1"/>
  <c r="AB2047" i="1"/>
  <c r="AB2048" i="1"/>
  <c r="AB2049" i="1"/>
  <c r="AB2050" i="1"/>
  <c r="AB2051" i="1"/>
  <c r="AB2052" i="1"/>
  <c r="AB2053" i="1"/>
  <c r="AB2054" i="1"/>
  <c r="AB2055" i="1"/>
  <c r="AB2056" i="1"/>
  <c r="AB2057" i="1"/>
  <c r="AB2058" i="1"/>
  <c r="AB2059" i="1"/>
  <c r="AB2060" i="1"/>
  <c r="AB2061" i="1"/>
  <c r="AB2062" i="1"/>
  <c r="AB2063" i="1"/>
  <c r="AB2064" i="1"/>
  <c r="AB2065" i="1"/>
  <c r="AB2066" i="1"/>
  <c r="AB2067" i="1"/>
  <c r="AB2068" i="1"/>
  <c r="AB2069" i="1"/>
  <c r="AB2070" i="1"/>
  <c r="AB2071" i="1"/>
  <c r="AB2072" i="1"/>
  <c r="AB2073" i="1"/>
  <c r="AB2074" i="1"/>
  <c r="AB2075" i="1"/>
  <c r="AB2076" i="1"/>
  <c r="AB2077" i="1"/>
  <c r="AB2078" i="1"/>
  <c r="AB2079" i="1"/>
  <c r="AB2080" i="1"/>
  <c r="AB2081" i="1"/>
  <c r="AB2082" i="1"/>
  <c r="AB2083" i="1"/>
  <c r="AB2084" i="1"/>
  <c r="AB2085" i="1"/>
  <c r="AB2086" i="1"/>
  <c r="AB2087" i="1"/>
  <c r="AB2088" i="1"/>
  <c r="AB2089" i="1"/>
  <c r="AB2090" i="1"/>
  <c r="AB2091" i="1"/>
  <c r="AB2092" i="1"/>
  <c r="AB2093" i="1"/>
  <c r="AB2094" i="1"/>
  <c r="AB2095" i="1"/>
  <c r="AB2096" i="1"/>
  <c r="AB2097" i="1"/>
  <c r="AB2098" i="1"/>
  <c r="AB2099" i="1"/>
  <c r="AB2100" i="1"/>
  <c r="AB2101" i="1"/>
  <c r="AB2102" i="1"/>
  <c r="AB2103" i="1"/>
  <c r="AB2104" i="1"/>
  <c r="AB2105" i="1"/>
  <c r="AB2106" i="1"/>
  <c r="AB2107" i="1"/>
  <c r="AB2108" i="1"/>
  <c r="AB2109" i="1"/>
  <c r="AB2110" i="1"/>
  <c r="AB2111" i="1"/>
  <c r="AB2112" i="1"/>
  <c r="AB2113" i="1"/>
  <c r="AB2114" i="1"/>
  <c r="AB2115" i="1"/>
  <c r="AB2116" i="1"/>
  <c r="AB2117" i="1"/>
  <c r="AB2118" i="1"/>
  <c r="AB2119" i="1"/>
  <c r="AB2120" i="1"/>
  <c r="AB2121" i="1"/>
  <c r="AB2122" i="1"/>
  <c r="AB2123" i="1"/>
  <c r="AB2124" i="1"/>
  <c r="AB2125" i="1"/>
  <c r="AB2126" i="1"/>
  <c r="AB2127" i="1"/>
  <c r="AB2128" i="1"/>
  <c r="AB2129" i="1"/>
  <c r="AB2130" i="1"/>
  <c r="AB2131" i="1"/>
  <c r="AB2132" i="1"/>
  <c r="AB2133" i="1"/>
  <c r="AB2134" i="1"/>
  <c r="AB2135" i="1"/>
  <c r="AB2136" i="1"/>
  <c r="AB2137" i="1"/>
  <c r="AB2138" i="1"/>
  <c r="AB2139" i="1"/>
  <c r="AB2140" i="1"/>
  <c r="AB2141" i="1"/>
  <c r="AB2142" i="1"/>
  <c r="AB2143" i="1"/>
  <c r="AB2144" i="1"/>
  <c r="AB2145" i="1"/>
  <c r="AB2146" i="1"/>
  <c r="AB2147" i="1"/>
  <c r="AB2148" i="1"/>
  <c r="AB2149" i="1"/>
  <c r="AB2150" i="1"/>
  <c r="AB2151" i="1"/>
  <c r="AB2152" i="1"/>
  <c r="AB2153" i="1"/>
  <c r="AB2154" i="1"/>
  <c r="AB2155" i="1"/>
  <c r="AB2156" i="1"/>
  <c r="AB2157" i="1"/>
  <c r="AB2158" i="1"/>
  <c r="AB2159" i="1"/>
  <c r="AB2160" i="1"/>
  <c r="AB2161" i="1"/>
  <c r="AB2162" i="1"/>
  <c r="AB2163" i="1"/>
  <c r="AB2164" i="1"/>
  <c r="AB2165" i="1"/>
  <c r="AB2166" i="1"/>
  <c r="AB2167" i="1"/>
  <c r="AB2168" i="1"/>
  <c r="AB2169" i="1"/>
  <c r="AB2170" i="1"/>
  <c r="AB2171" i="1"/>
  <c r="AB2172" i="1"/>
  <c r="AB2173" i="1"/>
  <c r="AB2174" i="1"/>
  <c r="AB2175" i="1"/>
  <c r="AB2176" i="1"/>
  <c r="AB2177" i="1"/>
  <c r="AB2178" i="1"/>
  <c r="AB2179" i="1"/>
  <c r="AB2180" i="1"/>
  <c r="AB2181" i="1"/>
  <c r="AB2182" i="1"/>
  <c r="AB2183" i="1"/>
  <c r="AB2184" i="1"/>
  <c r="AB2185" i="1"/>
  <c r="AB2186" i="1"/>
  <c r="AB2187" i="1"/>
  <c r="AB2188" i="1"/>
  <c r="AB2189" i="1"/>
  <c r="AB2190" i="1"/>
  <c r="AB2191" i="1"/>
  <c r="AB2192" i="1"/>
  <c r="AB2193" i="1"/>
  <c r="AB2194" i="1"/>
  <c r="AB2195" i="1"/>
  <c r="AB2196" i="1"/>
  <c r="AB2197" i="1"/>
  <c r="AB2198" i="1"/>
  <c r="AB2199" i="1"/>
  <c r="AB2200" i="1"/>
  <c r="AB2201" i="1"/>
  <c r="AB2202" i="1"/>
  <c r="AB2203" i="1"/>
  <c r="AB2204" i="1"/>
  <c r="AB2205" i="1"/>
  <c r="AB2206" i="1"/>
  <c r="AB2207" i="1"/>
  <c r="AB2208" i="1"/>
  <c r="AB2209" i="1"/>
  <c r="AB2210" i="1"/>
  <c r="AB2211" i="1"/>
  <c r="AB2212" i="1"/>
  <c r="AB2213" i="1"/>
  <c r="AB2214" i="1"/>
  <c r="AB2215" i="1"/>
  <c r="AB2216" i="1"/>
  <c r="AB2217" i="1"/>
  <c r="AB2218" i="1"/>
  <c r="AB2219" i="1"/>
  <c r="AB2220" i="1"/>
  <c r="AB2221" i="1"/>
  <c r="AB2222" i="1"/>
  <c r="AB2223" i="1"/>
  <c r="AB2224" i="1"/>
  <c r="AB2225" i="1"/>
  <c r="AB2226" i="1"/>
  <c r="AB2227" i="1"/>
  <c r="AB2228" i="1"/>
  <c r="AB2229" i="1"/>
  <c r="AB2230" i="1"/>
  <c r="AB2231" i="1"/>
  <c r="AB2232" i="1"/>
  <c r="AB2233" i="1"/>
  <c r="AB2234" i="1"/>
  <c r="AB2235" i="1"/>
  <c r="AB2236" i="1"/>
  <c r="AB2237" i="1"/>
  <c r="AB2238" i="1"/>
  <c r="AB2239" i="1"/>
  <c r="AB2240" i="1"/>
  <c r="AB2241" i="1"/>
  <c r="AB2242" i="1"/>
  <c r="AB2243" i="1"/>
  <c r="AB2244" i="1"/>
  <c r="AB2245" i="1"/>
  <c r="AB2246" i="1"/>
  <c r="AB2247" i="1"/>
  <c r="AB2248" i="1"/>
  <c r="AB2249" i="1"/>
  <c r="AB2250" i="1"/>
  <c r="AB2251" i="1"/>
  <c r="AB2252" i="1"/>
  <c r="AB2253" i="1"/>
  <c r="AB2254" i="1"/>
  <c r="AB2255" i="1"/>
  <c r="AB2256" i="1"/>
  <c r="AB2257" i="1"/>
  <c r="AB2258" i="1"/>
  <c r="AB2259" i="1"/>
  <c r="AB2260" i="1"/>
  <c r="AB2261" i="1"/>
  <c r="AB2262" i="1"/>
  <c r="AB2263" i="1"/>
  <c r="AB2264" i="1"/>
  <c r="AB2265" i="1"/>
  <c r="AB2266" i="1"/>
  <c r="AB2267" i="1"/>
  <c r="AB2268" i="1"/>
  <c r="AB2269" i="1"/>
  <c r="AB2270" i="1"/>
  <c r="AB2271" i="1"/>
  <c r="AB2272" i="1"/>
  <c r="AB2273" i="1"/>
  <c r="AB2274" i="1"/>
  <c r="AB2275" i="1"/>
  <c r="AB2276" i="1"/>
  <c r="AB2277" i="1"/>
  <c r="AB2278" i="1"/>
  <c r="AB2279" i="1"/>
  <c r="AB2280" i="1"/>
  <c r="AB2281" i="1"/>
  <c r="AB2282" i="1"/>
  <c r="AB2283" i="1"/>
  <c r="AB2284" i="1"/>
  <c r="AB2285" i="1"/>
  <c r="AB2286" i="1"/>
  <c r="AB2287" i="1"/>
  <c r="AB2288" i="1"/>
  <c r="AB2289" i="1"/>
  <c r="AB2290" i="1"/>
  <c r="AB2291" i="1"/>
  <c r="AB2292" i="1"/>
  <c r="AB2293" i="1"/>
  <c r="AB2294" i="1"/>
  <c r="AB2295" i="1"/>
  <c r="AB2296" i="1"/>
  <c r="AB2297" i="1"/>
  <c r="AB2298" i="1"/>
  <c r="AB2299" i="1"/>
  <c r="AB2300" i="1"/>
  <c r="AB2301" i="1"/>
  <c r="AB2302" i="1"/>
  <c r="AB2303" i="1"/>
  <c r="AB2304" i="1"/>
  <c r="AB2305" i="1"/>
  <c r="AB2306" i="1"/>
  <c r="AB2307" i="1"/>
  <c r="AB2308" i="1"/>
  <c r="AB2309" i="1"/>
  <c r="AB2310" i="1"/>
  <c r="AB2311" i="1"/>
  <c r="AB2312" i="1"/>
  <c r="AB2313" i="1"/>
  <c r="AB2314" i="1"/>
  <c r="AB2315" i="1"/>
  <c r="AB2316" i="1"/>
  <c r="AB2317" i="1"/>
  <c r="AB2318" i="1"/>
  <c r="AB2319" i="1"/>
  <c r="AB2320" i="1"/>
  <c r="AB2321" i="1"/>
  <c r="AB2322" i="1"/>
  <c r="AB2323" i="1"/>
  <c r="AB2324" i="1"/>
  <c r="AB2325" i="1"/>
  <c r="AB2326" i="1"/>
  <c r="AB2327" i="1"/>
  <c r="AB2328" i="1"/>
  <c r="AB2329" i="1"/>
  <c r="AB2330" i="1"/>
  <c r="AB2331" i="1"/>
  <c r="AB2332" i="1"/>
  <c r="AB2333" i="1"/>
  <c r="AB2334" i="1"/>
  <c r="AB2335" i="1"/>
  <c r="AB2336" i="1"/>
  <c r="AB2337" i="1"/>
  <c r="AB2338" i="1"/>
  <c r="AB2339" i="1"/>
  <c r="AB2340" i="1"/>
  <c r="AB2341" i="1"/>
  <c r="AB2342" i="1"/>
  <c r="AB2343" i="1"/>
  <c r="AB2344" i="1"/>
  <c r="AB2345" i="1"/>
  <c r="AB2346" i="1"/>
  <c r="AB2347" i="1"/>
  <c r="AB2348" i="1"/>
  <c r="AB2349" i="1"/>
  <c r="AB2350" i="1"/>
  <c r="AB2351" i="1"/>
  <c r="AB2352" i="1"/>
  <c r="AB2353" i="1"/>
  <c r="AB2354" i="1"/>
  <c r="AB2355" i="1"/>
  <c r="AB2356" i="1"/>
  <c r="AB2357" i="1"/>
  <c r="AB2358" i="1"/>
  <c r="AB2359" i="1"/>
  <c r="AB2360" i="1"/>
  <c r="AB2361" i="1"/>
  <c r="AB2362" i="1"/>
  <c r="AB2363" i="1"/>
  <c r="AB2364" i="1"/>
  <c r="AB2365" i="1"/>
  <c r="AB2366" i="1"/>
  <c r="AB2367" i="1"/>
  <c r="AB2368" i="1"/>
  <c r="AB2369" i="1"/>
  <c r="AB2370" i="1"/>
  <c r="AB2371" i="1"/>
  <c r="AB2372" i="1"/>
  <c r="AB2373" i="1"/>
  <c r="AB2374" i="1"/>
  <c r="AB2375" i="1"/>
  <c r="AB2376" i="1"/>
  <c r="AB2377" i="1"/>
  <c r="AB2378" i="1"/>
  <c r="AB2379" i="1"/>
  <c r="AB2380" i="1"/>
  <c r="AB2381" i="1"/>
  <c r="AB2382" i="1"/>
  <c r="AB2383" i="1"/>
  <c r="AB2384" i="1"/>
  <c r="AB2385" i="1"/>
  <c r="AB2386" i="1"/>
  <c r="AB2387" i="1"/>
  <c r="AB2388" i="1"/>
  <c r="AB2389" i="1"/>
  <c r="AB2390" i="1"/>
  <c r="AB2391" i="1"/>
  <c r="AB2392" i="1"/>
  <c r="AB2393" i="1"/>
  <c r="AB2394" i="1"/>
  <c r="AB2395" i="1"/>
  <c r="AB2396" i="1"/>
  <c r="AB2397" i="1"/>
  <c r="AB2398" i="1"/>
  <c r="AB2399" i="1"/>
  <c r="AB2400" i="1"/>
  <c r="AB2401" i="1"/>
  <c r="AB2402" i="1"/>
  <c r="AB2403" i="1"/>
  <c r="AB2404" i="1"/>
  <c r="AB2405" i="1"/>
  <c r="AB2406" i="1"/>
  <c r="AB2407" i="1"/>
  <c r="AB2408" i="1"/>
  <c r="AB2409" i="1"/>
  <c r="AB2410" i="1"/>
  <c r="AB2411" i="1"/>
  <c r="AB2412" i="1"/>
  <c r="AB2413" i="1"/>
  <c r="AB2414" i="1"/>
  <c r="AB2415" i="1"/>
  <c r="AB2416" i="1"/>
  <c r="AB2417" i="1"/>
  <c r="AB2418" i="1"/>
  <c r="AB2419" i="1"/>
  <c r="AB2420" i="1"/>
  <c r="AB2421" i="1"/>
  <c r="AB2422" i="1"/>
  <c r="AB2423" i="1"/>
  <c r="AB2424" i="1"/>
  <c r="AB2425" i="1"/>
  <c r="AB2426" i="1"/>
  <c r="AB2427" i="1"/>
  <c r="AB2428" i="1"/>
  <c r="AB2429" i="1"/>
  <c r="AB2430" i="1"/>
  <c r="AB2431" i="1"/>
  <c r="AB2432" i="1"/>
  <c r="AB2433" i="1"/>
  <c r="AB2434" i="1"/>
  <c r="AB2435" i="1"/>
  <c r="AB2436" i="1"/>
  <c r="AB2437" i="1"/>
  <c r="AB2438" i="1"/>
  <c r="AB2439" i="1"/>
  <c r="AB2440" i="1"/>
  <c r="AB2441" i="1"/>
  <c r="AB2442" i="1"/>
  <c r="AB2443" i="1"/>
  <c r="AB2444" i="1"/>
  <c r="AB2445" i="1"/>
  <c r="AB2446" i="1"/>
  <c r="AB2447" i="1"/>
  <c r="AB2448" i="1"/>
  <c r="AB2449" i="1"/>
  <c r="AB2450" i="1"/>
  <c r="AB2451" i="1"/>
  <c r="AB2452" i="1"/>
  <c r="AB2453" i="1"/>
  <c r="AB2454" i="1"/>
  <c r="AB2455" i="1"/>
  <c r="AB2456" i="1"/>
  <c r="AB2457" i="1"/>
  <c r="AB2458" i="1"/>
  <c r="AB2459" i="1"/>
  <c r="AB2460" i="1"/>
  <c r="AB2461" i="1"/>
  <c r="AB2462" i="1"/>
  <c r="AB2463" i="1"/>
  <c r="AB2464" i="1"/>
  <c r="AB2465" i="1"/>
  <c r="AB2466" i="1"/>
  <c r="AB2467" i="1"/>
  <c r="AB2468" i="1"/>
  <c r="AB2469" i="1"/>
  <c r="AB2470" i="1"/>
  <c r="AB2471" i="1"/>
  <c r="AB2472" i="1"/>
  <c r="AB2473" i="1"/>
  <c r="AB2474" i="1"/>
  <c r="AB2475" i="1"/>
  <c r="AB2476" i="1"/>
  <c r="AB2477" i="1"/>
  <c r="AB2478" i="1"/>
  <c r="AB2479" i="1"/>
  <c r="AB2480" i="1"/>
  <c r="AB2481" i="1"/>
  <c r="AB2482" i="1"/>
  <c r="AB2483" i="1"/>
  <c r="AB2484" i="1"/>
  <c r="AB2485" i="1"/>
  <c r="AB2486" i="1"/>
  <c r="AB2487" i="1"/>
  <c r="AB2488" i="1"/>
  <c r="AB2489" i="1"/>
  <c r="AB2490" i="1"/>
  <c r="AB2491" i="1"/>
  <c r="AB2492" i="1"/>
  <c r="AB2493" i="1"/>
  <c r="AB2494" i="1"/>
  <c r="AB2495" i="1"/>
  <c r="AB2496" i="1"/>
  <c r="AB2497" i="1"/>
  <c r="AB2498" i="1"/>
  <c r="AB2499" i="1"/>
  <c r="AB2500" i="1"/>
  <c r="AB2501" i="1"/>
  <c r="AB2502" i="1"/>
  <c r="AB2503" i="1"/>
  <c r="AB2504" i="1"/>
  <c r="AB2505" i="1"/>
  <c r="AB2506" i="1"/>
  <c r="AB2507" i="1"/>
  <c r="AB2508" i="1"/>
  <c r="AB2509" i="1"/>
  <c r="AB2510" i="1"/>
  <c r="AB2511" i="1"/>
  <c r="AB2512" i="1"/>
  <c r="AB2513" i="1"/>
  <c r="AB2514" i="1"/>
  <c r="AB2515" i="1"/>
  <c r="AB2516" i="1"/>
  <c r="AB2517" i="1"/>
  <c r="AB2518" i="1"/>
  <c r="AB2519" i="1"/>
  <c r="AB2520" i="1"/>
  <c r="AB2521" i="1"/>
  <c r="AB2522" i="1"/>
  <c r="AB2523" i="1"/>
  <c r="AB2524" i="1"/>
  <c r="AB2525" i="1"/>
  <c r="AB2526" i="1"/>
  <c r="AB2527" i="1"/>
  <c r="AB2528" i="1"/>
  <c r="AB2529" i="1"/>
  <c r="AB2530" i="1"/>
  <c r="AB2531" i="1"/>
  <c r="AB2532" i="1"/>
  <c r="AB2533" i="1"/>
  <c r="AB2534" i="1"/>
  <c r="AB2535" i="1"/>
  <c r="AB2536" i="1"/>
  <c r="AB2537" i="1"/>
  <c r="AB2538" i="1"/>
  <c r="AB2539" i="1"/>
  <c r="AB2540" i="1"/>
  <c r="AB2541" i="1"/>
  <c r="AB2542" i="1"/>
  <c r="AB2543" i="1"/>
  <c r="AB2544" i="1"/>
  <c r="AB2545" i="1"/>
  <c r="AB2546" i="1"/>
  <c r="AB2547" i="1"/>
  <c r="AB2548" i="1"/>
  <c r="AB2549" i="1"/>
  <c r="AB2550" i="1"/>
  <c r="AB2551" i="1"/>
  <c r="AB2552" i="1"/>
  <c r="AB2553" i="1"/>
  <c r="AB2554" i="1"/>
  <c r="AB2555" i="1"/>
  <c r="AB2556" i="1"/>
  <c r="AB2557" i="1"/>
  <c r="AB2558" i="1"/>
  <c r="AB2559" i="1"/>
  <c r="AB2560" i="1"/>
  <c r="AB2561" i="1"/>
  <c r="AB2562" i="1"/>
  <c r="AB2563" i="1"/>
  <c r="AB2564" i="1"/>
  <c r="AB2565" i="1"/>
  <c r="AB2566" i="1"/>
  <c r="AB2567" i="1"/>
  <c r="AB2568" i="1"/>
  <c r="AB2569" i="1"/>
  <c r="AB2570" i="1"/>
  <c r="AB2571" i="1"/>
  <c r="AB2572" i="1"/>
  <c r="AB2573" i="1"/>
  <c r="AB2574" i="1"/>
  <c r="AB2575" i="1"/>
  <c r="AB2576" i="1"/>
  <c r="AB2577" i="1"/>
  <c r="AB2578" i="1"/>
  <c r="AB2579" i="1"/>
  <c r="AB2580" i="1"/>
  <c r="AB2581" i="1"/>
  <c r="AB2582" i="1"/>
  <c r="AB2583" i="1"/>
  <c r="AB2584" i="1"/>
  <c r="AB2585" i="1"/>
  <c r="AB2586" i="1"/>
  <c r="AB2587" i="1"/>
  <c r="AB2588" i="1"/>
  <c r="AB2589" i="1"/>
  <c r="AB2590" i="1"/>
  <c r="AB2591" i="1"/>
  <c r="AB2592" i="1"/>
  <c r="AB2593" i="1"/>
  <c r="AB2594" i="1"/>
  <c r="AB2595" i="1"/>
  <c r="AB2596" i="1"/>
  <c r="AB2597" i="1"/>
  <c r="AB2598" i="1"/>
  <c r="AB2599" i="1"/>
  <c r="AB2600" i="1"/>
  <c r="AB2601" i="1"/>
  <c r="AB2602" i="1"/>
  <c r="AB2603" i="1"/>
  <c r="AB2604" i="1"/>
  <c r="AB2605" i="1"/>
  <c r="AB2606" i="1"/>
  <c r="AB2607" i="1"/>
  <c r="AB2608" i="1"/>
  <c r="AB2609" i="1"/>
  <c r="AB2610" i="1"/>
  <c r="AB2611" i="1"/>
  <c r="AB2612" i="1"/>
  <c r="AB2613" i="1"/>
  <c r="AB2614" i="1"/>
  <c r="AB2615" i="1"/>
  <c r="AB2616" i="1"/>
  <c r="AB2617" i="1"/>
  <c r="AB2618" i="1"/>
  <c r="AB2619" i="1"/>
  <c r="AB2620" i="1"/>
  <c r="AB2621" i="1"/>
  <c r="AB2622" i="1"/>
  <c r="AB2623" i="1"/>
  <c r="AB2624" i="1"/>
  <c r="AB2625" i="1"/>
  <c r="AB2626" i="1"/>
  <c r="AB2627" i="1"/>
  <c r="AB2628" i="1"/>
  <c r="AB2629" i="1"/>
  <c r="AB2630" i="1"/>
  <c r="AB2631" i="1"/>
  <c r="AB2632" i="1"/>
  <c r="AB2633" i="1"/>
  <c r="AB2634" i="1"/>
  <c r="AB2635" i="1"/>
  <c r="AB2636" i="1"/>
  <c r="AB2637" i="1"/>
  <c r="AB2638" i="1"/>
  <c r="AB2639" i="1"/>
  <c r="AB2640" i="1"/>
  <c r="AB2641" i="1"/>
  <c r="AB2642" i="1"/>
  <c r="AB2643" i="1"/>
  <c r="AB2644" i="1"/>
  <c r="AB2645" i="1"/>
  <c r="AB2646" i="1"/>
  <c r="AB2647" i="1"/>
  <c r="AB2648" i="1"/>
  <c r="AB2649" i="1"/>
  <c r="AB2650" i="1"/>
  <c r="AB2651" i="1"/>
  <c r="AB2652" i="1"/>
  <c r="AB2653" i="1"/>
  <c r="AB2654" i="1"/>
  <c r="AB2655" i="1"/>
  <c r="AB2656" i="1"/>
  <c r="AB2657" i="1"/>
  <c r="AB2658" i="1"/>
  <c r="AB2659" i="1"/>
  <c r="AB2660" i="1"/>
  <c r="AB2661" i="1"/>
  <c r="AB2662" i="1"/>
  <c r="AB2663" i="1"/>
  <c r="AB2664" i="1"/>
  <c r="AB2665" i="1"/>
  <c r="AB2666" i="1"/>
  <c r="AB2667" i="1"/>
  <c r="AB2668" i="1"/>
  <c r="AB2669" i="1"/>
  <c r="AB2670" i="1"/>
  <c r="AB2671" i="1"/>
  <c r="AB2672" i="1"/>
  <c r="AB2673" i="1"/>
  <c r="AB2674" i="1"/>
  <c r="AB2675" i="1"/>
  <c r="AB2676" i="1"/>
  <c r="AB2677" i="1"/>
  <c r="AB2678" i="1"/>
  <c r="AB2679" i="1"/>
  <c r="AB2680" i="1"/>
  <c r="AB2681" i="1"/>
  <c r="AB2682" i="1"/>
  <c r="AB2683" i="1"/>
  <c r="AB2684" i="1"/>
  <c r="AB2685" i="1"/>
  <c r="AB2686" i="1"/>
  <c r="AB2687" i="1"/>
  <c r="AB2688" i="1"/>
  <c r="AB2689" i="1"/>
  <c r="AB2690" i="1"/>
  <c r="AB2691" i="1"/>
  <c r="AB2692" i="1"/>
  <c r="AB2693" i="1"/>
  <c r="AB2694" i="1"/>
  <c r="AB2695" i="1"/>
  <c r="AB2696" i="1"/>
  <c r="AB2697" i="1"/>
  <c r="AB2698" i="1"/>
  <c r="AB2699" i="1"/>
  <c r="AB2700" i="1"/>
  <c r="AB2701" i="1"/>
  <c r="AB2702" i="1"/>
  <c r="AB2703" i="1"/>
  <c r="AB2704" i="1"/>
  <c r="AB2705" i="1"/>
  <c r="AB2706" i="1"/>
  <c r="AB2707" i="1"/>
  <c r="AB2708" i="1"/>
  <c r="AB2709" i="1"/>
  <c r="AB2710" i="1"/>
  <c r="AB2711" i="1"/>
  <c r="AB2712" i="1"/>
  <c r="AB2713" i="1"/>
  <c r="AB2714" i="1"/>
  <c r="AB2715" i="1"/>
  <c r="AB2716" i="1"/>
  <c r="AB2717" i="1"/>
  <c r="AB2718" i="1"/>
  <c r="AB2719" i="1"/>
  <c r="AB2720" i="1"/>
  <c r="AB2721" i="1"/>
  <c r="AB2722" i="1"/>
  <c r="AB2723" i="1"/>
  <c r="AB2724" i="1"/>
  <c r="AB2725" i="1"/>
  <c r="AB2726" i="1"/>
  <c r="AB2727" i="1"/>
  <c r="AB2728" i="1"/>
  <c r="AB2729" i="1"/>
  <c r="AB2730" i="1"/>
  <c r="AB2731" i="1"/>
  <c r="AB2732" i="1"/>
  <c r="AB2733" i="1"/>
  <c r="AB2734" i="1"/>
  <c r="AB2735" i="1"/>
  <c r="AB2736" i="1"/>
  <c r="AB2737" i="1"/>
  <c r="AB2738" i="1"/>
  <c r="AB2739" i="1"/>
  <c r="AB2740" i="1"/>
  <c r="AB2741" i="1"/>
  <c r="AB2742" i="1"/>
  <c r="AB2743" i="1"/>
  <c r="AB2744" i="1"/>
  <c r="AB2745" i="1"/>
  <c r="AB2746" i="1"/>
  <c r="AB2747" i="1"/>
  <c r="AB2748" i="1"/>
  <c r="AB2749" i="1"/>
  <c r="AB2750" i="1"/>
  <c r="AB2751" i="1"/>
  <c r="AB2752" i="1"/>
  <c r="AB2753" i="1"/>
  <c r="AB2754" i="1"/>
  <c r="AB2755" i="1"/>
  <c r="AB2756" i="1"/>
  <c r="AB2757" i="1"/>
  <c r="AB2758" i="1"/>
  <c r="AB2759" i="1"/>
  <c r="AB2760" i="1"/>
  <c r="AB2761" i="1"/>
  <c r="AB2762" i="1"/>
  <c r="AB2763" i="1"/>
  <c r="AB2764" i="1"/>
  <c r="AB2765" i="1"/>
  <c r="AB2766" i="1"/>
  <c r="AB2767" i="1"/>
  <c r="AB2768" i="1"/>
  <c r="AB2769" i="1"/>
  <c r="AB2770" i="1"/>
  <c r="AB2771" i="1"/>
  <c r="AB2772" i="1"/>
  <c r="AB2773" i="1"/>
  <c r="AB2774" i="1"/>
  <c r="AB2775" i="1"/>
  <c r="AB2776" i="1"/>
  <c r="AB2777" i="1"/>
  <c r="AB2778" i="1"/>
  <c r="AB2779" i="1"/>
  <c r="AB2780" i="1"/>
  <c r="AB2781" i="1"/>
  <c r="AB2782" i="1"/>
  <c r="AB2783" i="1"/>
  <c r="AB2784" i="1"/>
  <c r="AB2785" i="1"/>
  <c r="AB2786" i="1"/>
  <c r="AB2787" i="1"/>
  <c r="AB2788" i="1"/>
  <c r="AB2789" i="1"/>
  <c r="AB2790" i="1"/>
  <c r="AB2791" i="1"/>
  <c r="AB2792" i="1"/>
  <c r="AB2793" i="1"/>
  <c r="AB2794" i="1"/>
  <c r="AB2795" i="1"/>
  <c r="AB2796" i="1"/>
  <c r="AB2797" i="1"/>
  <c r="AB2798" i="1"/>
  <c r="AB2799" i="1"/>
  <c r="AB2800" i="1"/>
  <c r="AB2801" i="1"/>
  <c r="AB2802" i="1"/>
  <c r="AB2803" i="1"/>
  <c r="AB2804" i="1"/>
  <c r="AB2805" i="1"/>
  <c r="AB2806" i="1"/>
  <c r="AB2807" i="1"/>
  <c r="AB2808" i="1"/>
  <c r="AB2809" i="1"/>
  <c r="AB2810" i="1"/>
  <c r="AB2811" i="1"/>
  <c r="AB2812" i="1"/>
  <c r="AB2813" i="1"/>
  <c r="AB2814" i="1"/>
  <c r="AB2815" i="1"/>
  <c r="AB2816" i="1"/>
  <c r="AB2817" i="1"/>
  <c r="AB2818" i="1"/>
  <c r="AB2819" i="1"/>
  <c r="AB2820" i="1"/>
  <c r="AB2821" i="1"/>
  <c r="AB2822" i="1"/>
  <c r="AB2823" i="1"/>
  <c r="AB2824" i="1"/>
  <c r="AB2825" i="1"/>
  <c r="AB2826" i="1"/>
  <c r="AB2827" i="1"/>
  <c r="AB2828" i="1"/>
  <c r="AB2829" i="1"/>
  <c r="AB2830" i="1"/>
  <c r="AB2831" i="1"/>
  <c r="AB2832" i="1"/>
  <c r="AB2833" i="1"/>
  <c r="AB2834" i="1"/>
  <c r="AB2835" i="1"/>
  <c r="AB2836" i="1"/>
  <c r="AB2837" i="1"/>
  <c r="AB2838" i="1"/>
  <c r="AB2839" i="1"/>
  <c r="AB2840" i="1"/>
  <c r="AB2841" i="1"/>
  <c r="AB2842" i="1"/>
  <c r="AB2843" i="1"/>
  <c r="AB2844" i="1"/>
  <c r="AB2845" i="1"/>
  <c r="AB2846" i="1"/>
  <c r="AB2847" i="1"/>
  <c r="AB2848" i="1"/>
  <c r="AB2849" i="1"/>
  <c r="AB2850" i="1"/>
  <c r="AB2851" i="1"/>
  <c r="AB2852" i="1"/>
  <c r="AB2853" i="1"/>
  <c r="AB2854" i="1"/>
  <c r="AB2855" i="1"/>
  <c r="AB2856" i="1"/>
  <c r="AB2857" i="1"/>
  <c r="AB2858" i="1"/>
  <c r="AB2859" i="1"/>
  <c r="AB2860" i="1"/>
  <c r="AB2861" i="1"/>
  <c r="AB2862" i="1"/>
  <c r="AB2863" i="1"/>
  <c r="AB2864" i="1"/>
  <c r="AB2865" i="1"/>
  <c r="AB2866" i="1"/>
  <c r="AB2867" i="1"/>
  <c r="AB2868" i="1"/>
  <c r="AB2869" i="1"/>
  <c r="AB2870" i="1"/>
  <c r="AB2871" i="1"/>
  <c r="AB2872" i="1"/>
  <c r="AB2873" i="1"/>
  <c r="AB2874" i="1"/>
  <c r="AB2875" i="1"/>
  <c r="AB2876" i="1"/>
  <c r="AB2877" i="1"/>
  <c r="AB2878" i="1"/>
  <c r="AB2879" i="1"/>
  <c r="AB2880" i="1"/>
  <c r="AB2881" i="1"/>
  <c r="AB2882" i="1"/>
  <c r="AB2883" i="1"/>
  <c r="AB2884" i="1"/>
  <c r="AB2885" i="1"/>
  <c r="AB2886" i="1"/>
  <c r="AB2887" i="1"/>
  <c r="AB2888" i="1"/>
  <c r="AB2889" i="1"/>
  <c r="AB2890" i="1"/>
  <c r="AB2891" i="1"/>
  <c r="AB2892" i="1"/>
  <c r="AB2893" i="1"/>
  <c r="AB2894" i="1"/>
  <c r="AB2895" i="1"/>
  <c r="AB2896" i="1"/>
  <c r="AB2897" i="1"/>
  <c r="AB2898" i="1"/>
  <c r="AB2899" i="1"/>
  <c r="AB2900" i="1"/>
  <c r="AB2901" i="1"/>
  <c r="AB2902" i="1"/>
  <c r="AB2903" i="1"/>
  <c r="AB2904" i="1"/>
  <c r="AB2905" i="1"/>
  <c r="AB2906" i="1"/>
  <c r="AB2907" i="1"/>
  <c r="AB2908" i="1"/>
  <c r="AB2909" i="1"/>
  <c r="AB2910" i="1"/>
  <c r="AB2911" i="1"/>
  <c r="AB2912" i="1"/>
  <c r="AB2913" i="1"/>
  <c r="AB2914" i="1"/>
  <c r="AB2915" i="1"/>
  <c r="AB2916" i="1"/>
  <c r="AB2917" i="1"/>
  <c r="AB2918" i="1"/>
  <c r="AB2919" i="1"/>
  <c r="AB2920" i="1"/>
  <c r="AB2921" i="1"/>
  <c r="AB2922" i="1"/>
  <c r="AB2923" i="1"/>
  <c r="AB2924" i="1"/>
  <c r="AB2925" i="1"/>
  <c r="AB2926" i="1"/>
  <c r="AB2927" i="1"/>
  <c r="AB2928" i="1"/>
  <c r="AB2929" i="1"/>
  <c r="AB2930" i="1"/>
  <c r="AB2931" i="1"/>
  <c r="AB2932" i="1"/>
  <c r="AB2933" i="1"/>
  <c r="AB2934" i="1"/>
  <c r="AB2935" i="1"/>
  <c r="AB2936" i="1"/>
  <c r="AB2937" i="1"/>
  <c r="AB2938" i="1"/>
  <c r="AB2939" i="1"/>
  <c r="AB2940" i="1"/>
  <c r="AB2941" i="1"/>
  <c r="AB2942" i="1"/>
  <c r="AB2943" i="1"/>
  <c r="AB2944" i="1"/>
  <c r="AB2945" i="1"/>
  <c r="AB2946" i="1"/>
  <c r="AB2947" i="1"/>
  <c r="AB2948" i="1"/>
  <c r="AB2949" i="1"/>
  <c r="AB2950" i="1"/>
  <c r="AB2951" i="1"/>
  <c r="AB2952" i="1"/>
  <c r="AB2953" i="1"/>
  <c r="AB2954" i="1"/>
  <c r="AB2955" i="1"/>
  <c r="AB2956" i="1"/>
  <c r="AB2957" i="1"/>
  <c r="AB2958" i="1"/>
  <c r="AB2959" i="1"/>
  <c r="AB2960" i="1"/>
  <c r="AB2961" i="1"/>
  <c r="AB2962" i="1"/>
  <c r="AB2963" i="1"/>
  <c r="AB2964" i="1"/>
  <c r="AB2965" i="1"/>
  <c r="AB2966" i="1"/>
  <c r="AB2967" i="1"/>
  <c r="AB2968" i="1"/>
  <c r="AB2969" i="1"/>
  <c r="AB2970" i="1"/>
  <c r="AB2971" i="1"/>
  <c r="AB2972" i="1"/>
  <c r="AB2973" i="1"/>
  <c r="AB2974" i="1"/>
  <c r="AB2975" i="1"/>
  <c r="AB2976" i="1"/>
  <c r="AB2977" i="1"/>
  <c r="AB2978" i="1"/>
  <c r="AB2979" i="1"/>
  <c r="AB2980" i="1"/>
  <c r="AB2981" i="1"/>
  <c r="AB2982" i="1"/>
  <c r="AB2983" i="1"/>
  <c r="AB2984" i="1"/>
  <c r="AB2985" i="1"/>
  <c r="AB2986" i="1"/>
  <c r="AB2987" i="1"/>
  <c r="AB2988" i="1"/>
  <c r="AB2989" i="1"/>
  <c r="AB2990" i="1"/>
  <c r="AB2991" i="1"/>
  <c r="AB2992" i="1"/>
  <c r="AB2993" i="1"/>
  <c r="AB2994" i="1"/>
  <c r="AB2995" i="1"/>
  <c r="AB2996" i="1"/>
  <c r="AB2997" i="1"/>
  <c r="AB2998" i="1"/>
  <c r="AB2999" i="1"/>
  <c r="AB3000" i="1"/>
  <c r="AB3001" i="1"/>
  <c r="AB3002" i="1"/>
  <c r="AB3003" i="1"/>
  <c r="AB3004" i="1"/>
  <c r="AB3005" i="1"/>
  <c r="AB3006" i="1"/>
  <c r="AB3007" i="1"/>
  <c r="AB3008" i="1"/>
  <c r="AB3009" i="1"/>
  <c r="AB3010" i="1"/>
  <c r="AB3011" i="1"/>
  <c r="AB3012" i="1"/>
  <c r="AB3013" i="1"/>
  <c r="AB3014" i="1"/>
  <c r="AB3015" i="1"/>
  <c r="AB3016" i="1"/>
  <c r="AB3017" i="1"/>
  <c r="AB3018" i="1"/>
  <c r="AB3019" i="1"/>
  <c r="AB3020" i="1"/>
  <c r="AB3021" i="1"/>
  <c r="AB3022" i="1"/>
  <c r="AB3023" i="1"/>
  <c r="AB3024" i="1"/>
  <c r="AB3025" i="1"/>
  <c r="AB3026" i="1"/>
  <c r="AB3027" i="1"/>
  <c r="AB3028" i="1"/>
  <c r="AB3029" i="1"/>
  <c r="AB3030" i="1"/>
  <c r="AB3031" i="1"/>
  <c r="AB3032" i="1"/>
  <c r="AB3033" i="1"/>
  <c r="AB3034" i="1"/>
  <c r="AB3035" i="1"/>
  <c r="AB3036" i="1"/>
  <c r="AB3037" i="1"/>
  <c r="AB3038" i="1"/>
  <c r="AB3039" i="1"/>
  <c r="AB3040" i="1"/>
  <c r="AB3041" i="1"/>
  <c r="AB3042" i="1"/>
  <c r="AB3043" i="1"/>
  <c r="AB3044" i="1"/>
  <c r="AB3045" i="1"/>
  <c r="AB3046" i="1"/>
  <c r="AB3047" i="1"/>
  <c r="AB3048" i="1"/>
  <c r="AB3049" i="1"/>
  <c r="AB3050" i="1"/>
  <c r="AB3051" i="1"/>
  <c r="AB3052" i="1"/>
  <c r="AB3053" i="1"/>
  <c r="AB3054" i="1"/>
  <c r="AB3055" i="1"/>
  <c r="AB3056" i="1"/>
  <c r="AB3057" i="1"/>
  <c r="AB3058" i="1"/>
  <c r="AB3059" i="1"/>
  <c r="AB3060" i="1"/>
  <c r="AB3061" i="1"/>
  <c r="AB3062" i="1"/>
  <c r="AB3063" i="1"/>
  <c r="AB3064" i="1"/>
  <c r="AB3065" i="1"/>
  <c r="AB3066" i="1"/>
  <c r="AB3067" i="1"/>
  <c r="AB3068" i="1"/>
  <c r="AB3069" i="1"/>
  <c r="AB3070" i="1"/>
  <c r="AB3071" i="1"/>
  <c r="AB3072" i="1"/>
  <c r="AB3073" i="1"/>
  <c r="AB3074" i="1"/>
  <c r="AB3075" i="1"/>
  <c r="AB3076" i="1"/>
  <c r="AB3077" i="1"/>
  <c r="AB3078" i="1"/>
  <c r="AB3079" i="1"/>
  <c r="AB3080" i="1"/>
  <c r="AB3081" i="1"/>
  <c r="AB3082" i="1"/>
  <c r="AB3083" i="1"/>
  <c r="AB3084" i="1"/>
  <c r="AB3085" i="1"/>
  <c r="AB3086" i="1"/>
  <c r="AB3087" i="1"/>
  <c r="AB3088" i="1"/>
  <c r="AB3089" i="1"/>
  <c r="AB3090" i="1"/>
  <c r="AB3091" i="1"/>
  <c r="AB3092" i="1"/>
  <c r="AB3093" i="1"/>
  <c r="AB3094" i="1"/>
  <c r="AB3095" i="1"/>
  <c r="AB3096" i="1"/>
  <c r="AB3097" i="1"/>
  <c r="AB3098" i="1"/>
  <c r="AB3099" i="1"/>
  <c r="AB3100" i="1"/>
  <c r="AB3101" i="1"/>
  <c r="AB3102" i="1"/>
  <c r="AB3103" i="1"/>
  <c r="AB3104" i="1"/>
  <c r="AB3105" i="1"/>
  <c r="AB3106" i="1"/>
  <c r="AB3107" i="1"/>
  <c r="AB3108" i="1"/>
  <c r="AB3109" i="1"/>
  <c r="AB3110" i="1"/>
  <c r="AB3111" i="1"/>
  <c r="AB3112" i="1"/>
  <c r="AB3113" i="1"/>
  <c r="AB3114" i="1"/>
  <c r="AB3115" i="1"/>
  <c r="AB3116" i="1"/>
  <c r="AB3117" i="1"/>
  <c r="AB3118" i="1"/>
  <c r="AB3119" i="1"/>
  <c r="AB3120" i="1"/>
  <c r="AB3121" i="1"/>
  <c r="AB3122" i="1"/>
  <c r="AB3123" i="1"/>
  <c r="AB3124" i="1"/>
  <c r="AB3125" i="1"/>
  <c r="AB3126" i="1"/>
  <c r="AB3127" i="1"/>
  <c r="AB3128" i="1"/>
  <c r="AB3129" i="1"/>
  <c r="AB3130" i="1"/>
  <c r="AB3131" i="1"/>
  <c r="AB3132" i="1"/>
  <c r="AB3133" i="1"/>
  <c r="AB3134" i="1"/>
  <c r="AB3135" i="1"/>
  <c r="AB3136" i="1"/>
  <c r="AB3137" i="1"/>
  <c r="AB3138" i="1"/>
  <c r="AB3139" i="1"/>
  <c r="AB3140" i="1"/>
  <c r="AB3141" i="1"/>
  <c r="AB3142" i="1"/>
  <c r="AB3143" i="1"/>
  <c r="AB3144" i="1"/>
  <c r="AB3145" i="1"/>
  <c r="AB3146" i="1"/>
  <c r="AB3147" i="1"/>
  <c r="AB3148" i="1"/>
  <c r="AB3149" i="1"/>
  <c r="AB3150" i="1"/>
  <c r="AB3151" i="1"/>
  <c r="AB3152" i="1"/>
  <c r="AB3153" i="1"/>
  <c r="AB3154" i="1"/>
  <c r="AB3155" i="1"/>
  <c r="AB3156" i="1"/>
  <c r="AB3157" i="1"/>
  <c r="AB3158" i="1"/>
  <c r="AB3159" i="1"/>
  <c r="AB3160" i="1"/>
  <c r="AB3161" i="1"/>
  <c r="AB3162" i="1"/>
  <c r="AB3163" i="1"/>
  <c r="AB3164" i="1"/>
  <c r="AB3165" i="1"/>
  <c r="AB3166" i="1"/>
  <c r="AB3167" i="1"/>
  <c r="AB3168" i="1"/>
  <c r="AB3169" i="1"/>
  <c r="AB3170" i="1"/>
  <c r="AB3171" i="1"/>
  <c r="AB3172" i="1"/>
  <c r="AB3173" i="1"/>
  <c r="AB3174" i="1"/>
  <c r="AB3175" i="1"/>
  <c r="AB3176" i="1"/>
  <c r="AB3177" i="1"/>
  <c r="AB3178" i="1"/>
  <c r="AB3179" i="1"/>
  <c r="AB3180" i="1"/>
  <c r="AB3181" i="1"/>
  <c r="AB3182" i="1"/>
  <c r="AB3183" i="1"/>
  <c r="AB3184" i="1"/>
  <c r="AB3185" i="1"/>
  <c r="AB3186" i="1"/>
  <c r="AB3187" i="1"/>
  <c r="AB3188" i="1"/>
  <c r="AB3189" i="1"/>
  <c r="AB3190" i="1"/>
  <c r="AB3191" i="1"/>
  <c r="AB3192" i="1"/>
  <c r="AB3193" i="1"/>
  <c r="AB3194" i="1"/>
  <c r="AB3195" i="1"/>
  <c r="AB3196" i="1"/>
  <c r="AB3197" i="1"/>
  <c r="AB3198" i="1"/>
  <c r="AB3199" i="1"/>
  <c r="AB3200" i="1"/>
  <c r="AB3201" i="1"/>
  <c r="AB3202" i="1"/>
  <c r="AB3203" i="1"/>
  <c r="AB3204" i="1"/>
  <c r="AB3205" i="1"/>
  <c r="AB3206" i="1"/>
  <c r="AB3207" i="1"/>
  <c r="AB3208" i="1"/>
  <c r="AB3209" i="1"/>
  <c r="AB3210" i="1"/>
  <c r="AB3211" i="1"/>
  <c r="AB3212" i="1"/>
  <c r="AB3213" i="1"/>
  <c r="AB3214" i="1"/>
  <c r="AB3215" i="1"/>
  <c r="AB3216" i="1"/>
  <c r="AB3217" i="1"/>
  <c r="AB3218" i="1"/>
  <c r="AB3219" i="1"/>
  <c r="AB3220" i="1"/>
  <c r="AB3221" i="1"/>
  <c r="AB3222" i="1"/>
  <c r="AB3223" i="1"/>
  <c r="AB3224" i="1"/>
  <c r="AB3225" i="1"/>
  <c r="AB3226" i="1"/>
  <c r="AB3227" i="1"/>
  <c r="AB3228" i="1"/>
  <c r="AB3229" i="1"/>
  <c r="AB3230" i="1"/>
  <c r="AB3231" i="1"/>
  <c r="AB3232" i="1"/>
  <c r="AB3233" i="1"/>
  <c r="AB3234" i="1"/>
  <c r="AB3235" i="1"/>
  <c r="AB3236" i="1"/>
  <c r="AB3237" i="1"/>
  <c r="AB3238" i="1"/>
  <c r="AB3239" i="1"/>
  <c r="AB3240" i="1"/>
  <c r="AB3241" i="1"/>
  <c r="AB3242" i="1"/>
  <c r="AB3243" i="1"/>
  <c r="AB3244" i="1"/>
  <c r="AB3245" i="1"/>
  <c r="AB3246" i="1"/>
  <c r="AB3247" i="1"/>
  <c r="AB3248" i="1"/>
  <c r="AB3249" i="1"/>
  <c r="AB3250" i="1"/>
  <c r="AB3251" i="1"/>
  <c r="AB3252" i="1"/>
  <c r="AB3253" i="1"/>
  <c r="AB3254" i="1"/>
  <c r="AB3255" i="1"/>
  <c r="AB3256" i="1"/>
  <c r="AB3257" i="1"/>
  <c r="AB3258" i="1"/>
  <c r="AB3259" i="1"/>
  <c r="AB3260" i="1"/>
  <c r="AB3261" i="1"/>
  <c r="AB3262" i="1"/>
  <c r="AB3263" i="1"/>
  <c r="AB3264" i="1"/>
  <c r="AB3265" i="1"/>
  <c r="AB3266" i="1"/>
  <c r="AB3267" i="1"/>
  <c r="AB3268" i="1"/>
  <c r="AB3269" i="1"/>
  <c r="AB3270" i="1"/>
  <c r="AB3271" i="1"/>
  <c r="AB3272" i="1"/>
  <c r="AB3273" i="1"/>
  <c r="AB3274" i="1"/>
  <c r="AB3275" i="1"/>
  <c r="AB3276" i="1"/>
  <c r="AB3277" i="1"/>
  <c r="AB3278" i="1"/>
  <c r="AB3279" i="1"/>
  <c r="AB3280" i="1"/>
  <c r="AB3281" i="1"/>
  <c r="AB3282" i="1"/>
  <c r="AB3283" i="1"/>
  <c r="AB3284" i="1"/>
  <c r="AB3285" i="1"/>
  <c r="AB3286" i="1"/>
  <c r="AB3287" i="1"/>
  <c r="AB3288" i="1"/>
  <c r="AB3289" i="1"/>
  <c r="AB3290" i="1"/>
  <c r="AB3291" i="1"/>
  <c r="AB3292" i="1"/>
  <c r="AB3293" i="1"/>
  <c r="AB3294" i="1"/>
  <c r="AB3295" i="1"/>
  <c r="AB3296" i="1"/>
  <c r="AB3297" i="1"/>
  <c r="AB3298" i="1"/>
  <c r="AB3299" i="1"/>
  <c r="AB3300" i="1"/>
  <c r="AB3301" i="1"/>
  <c r="AB3302" i="1"/>
  <c r="AB3303" i="1"/>
  <c r="AB3304" i="1"/>
  <c r="AB3305" i="1"/>
  <c r="AB3306" i="1"/>
  <c r="AB3307" i="1"/>
  <c r="AB3308" i="1"/>
  <c r="AB3309" i="1"/>
  <c r="AB3310" i="1"/>
  <c r="AB3311" i="1"/>
  <c r="AB3312" i="1"/>
  <c r="AB3313" i="1"/>
  <c r="AB3314" i="1"/>
  <c r="AB3315" i="1"/>
  <c r="AB3316" i="1"/>
  <c r="AB3317" i="1"/>
  <c r="AB3318" i="1"/>
  <c r="AB3319" i="1"/>
  <c r="AB3320" i="1"/>
  <c r="AB3321" i="1"/>
  <c r="AB3322" i="1"/>
  <c r="AB3323" i="1"/>
  <c r="AB3324" i="1"/>
  <c r="AB3325" i="1"/>
  <c r="AB3326" i="1"/>
  <c r="AB3327" i="1"/>
  <c r="AB3328" i="1"/>
  <c r="AB3329" i="1"/>
  <c r="AB3330" i="1"/>
  <c r="AB3331" i="1"/>
  <c r="AB3332" i="1"/>
  <c r="AB3333" i="1"/>
  <c r="AB3334" i="1"/>
  <c r="AB3335" i="1"/>
  <c r="AB3336" i="1"/>
  <c r="AB3337" i="1"/>
  <c r="AB3338" i="1"/>
  <c r="AB3339" i="1"/>
  <c r="AB3340" i="1"/>
  <c r="AB3341" i="1"/>
  <c r="AB3342" i="1"/>
  <c r="AB3343" i="1"/>
  <c r="AB3344" i="1"/>
  <c r="AB3345" i="1"/>
  <c r="AB3346" i="1"/>
  <c r="AB3347" i="1"/>
  <c r="AB3348" i="1"/>
  <c r="AB3349" i="1"/>
  <c r="AB3350" i="1"/>
  <c r="AB3351" i="1"/>
  <c r="AB3352" i="1"/>
  <c r="AB3353" i="1"/>
  <c r="AB3354" i="1"/>
  <c r="AB3355" i="1"/>
  <c r="AB3356" i="1"/>
  <c r="AB3357" i="1"/>
  <c r="AB3358" i="1"/>
  <c r="AB3359" i="1"/>
  <c r="AB3360" i="1"/>
  <c r="AB3361" i="1"/>
  <c r="AB3362" i="1"/>
  <c r="AB3363" i="1"/>
  <c r="AB3364" i="1"/>
  <c r="AB3365" i="1"/>
  <c r="AB3366" i="1"/>
  <c r="AB3367" i="1"/>
  <c r="AB3368" i="1"/>
  <c r="AB3369" i="1"/>
  <c r="AB3370" i="1"/>
  <c r="AB3371" i="1"/>
  <c r="AB3372" i="1"/>
  <c r="AB3373" i="1"/>
  <c r="AB3374" i="1"/>
  <c r="AB3375" i="1"/>
  <c r="AB3376" i="1"/>
  <c r="AB3377" i="1"/>
  <c r="AB3378" i="1"/>
  <c r="AB3379" i="1"/>
  <c r="AB3380" i="1"/>
  <c r="AB3381" i="1"/>
  <c r="AB3382" i="1"/>
  <c r="AB3383" i="1"/>
  <c r="AB3384" i="1"/>
  <c r="AB3385" i="1"/>
  <c r="AB3386" i="1"/>
  <c r="AB3387" i="1"/>
  <c r="AB3388" i="1"/>
  <c r="AB3389" i="1"/>
  <c r="AB3390" i="1"/>
  <c r="AB3391" i="1"/>
  <c r="AB3392" i="1"/>
  <c r="AB3393" i="1"/>
  <c r="AB3394" i="1"/>
  <c r="AB3395" i="1"/>
  <c r="AB3396" i="1"/>
  <c r="AB3397" i="1"/>
  <c r="AB3398" i="1"/>
  <c r="AB3399" i="1"/>
  <c r="AB3400" i="1"/>
  <c r="AB3401" i="1"/>
  <c r="AB3402" i="1"/>
  <c r="AB3403" i="1"/>
  <c r="AB3404" i="1"/>
  <c r="AB3405" i="1"/>
  <c r="AB3406" i="1"/>
  <c r="AB3407" i="1"/>
  <c r="AB3408" i="1"/>
  <c r="AB3409" i="1"/>
  <c r="AB3410" i="1"/>
  <c r="AB3411" i="1"/>
  <c r="AB3412" i="1"/>
  <c r="AB3413" i="1"/>
  <c r="AB3414" i="1"/>
  <c r="AB3415" i="1"/>
  <c r="AB3416" i="1"/>
  <c r="AB3417" i="1"/>
  <c r="AB3418" i="1"/>
  <c r="AB3419" i="1"/>
  <c r="AB3420" i="1"/>
  <c r="AB3421" i="1"/>
  <c r="AB3422" i="1"/>
  <c r="AB3423" i="1"/>
  <c r="AB3424" i="1"/>
  <c r="AB3425" i="1"/>
  <c r="AB3426" i="1"/>
  <c r="AB3427" i="1"/>
  <c r="AB3428" i="1"/>
  <c r="AB3429" i="1"/>
  <c r="AB3430" i="1"/>
  <c r="AB3431" i="1"/>
  <c r="AB3432" i="1"/>
  <c r="AB3433" i="1"/>
  <c r="AB3434" i="1"/>
  <c r="AB3435" i="1"/>
  <c r="AB3436" i="1"/>
  <c r="AB3437" i="1"/>
  <c r="AB3438" i="1"/>
  <c r="AB3439" i="1"/>
  <c r="AB3440" i="1"/>
  <c r="AB3441" i="1"/>
  <c r="AB3442" i="1"/>
  <c r="AB3443" i="1"/>
  <c r="AB3444" i="1"/>
  <c r="AB3445" i="1"/>
  <c r="AB3446" i="1"/>
  <c r="AB3447" i="1"/>
  <c r="AB3448" i="1"/>
  <c r="AB3449" i="1"/>
  <c r="AB3450" i="1"/>
  <c r="AB3451" i="1"/>
  <c r="AB3452" i="1"/>
  <c r="AB3453" i="1"/>
  <c r="AB3454" i="1"/>
  <c r="AB3455" i="1"/>
  <c r="AB3456" i="1"/>
  <c r="AB3457" i="1"/>
  <c r="AB3458" i="1"/>
  <c r="AB3459" i="1"/>
  <c r="AB3460" i="1"/>
  <c r="AB3461" i="1"/>
  <c r="AB3462" i="1"/>
  <c r="AB3463" i="1"/>
  <c r="AB3464" i="1"/>
  <c r="AB3465" i="1"/>
  <c r="AB3466" i="1"/>
  <c r="AB3467" i="1"/>
  <c r="AB3468" i="1"/>
  <c r="AB3469" i="1"/>
  <c r="AB3470" i="1"/>
  <c r="AB3471" i="1"/>
  <c r="AB3472" i="1"/>
  <c r="AB3473" i="1"/>
  <c r="AB3474" i="1"/>
  <c r="AB3475" i="1"/>
  <c r="AB3476" i="1"/>
  <c r="AB3477" i="1"/>
  <c r="AB3478" i="1"/>
  <c r="AB3479" i="1"/>
  <c r="AB3480" i="1"/>
  <c r="AB3481" i="1"/>
  <c r="AB3482" i="1"/>
  <c r="AB3483" i="1"/>
  <c r="AB3484" i="1"/>
  <c r="AB3485" i="1"/>
  <c r="AB3486" i="1"/>
  <c r="AB3487" i="1"/>
  <c r="AB3488" i="1"/>
  <c r="AB3489" i="1"/>
  <c r="AB3490" i="1"/>
  <c r="AB3491" i="1"/>
  <c r="AB3492" i="1"/>
  <c r="AB3493" i="1"/>
  <c r="AB3494" i="1"/>
  <c r="AB3495" i="1"/>
  <c r="AB3496" i="1"/>
  <c r="AB3497" i="1"/>
  <c r="AB3498" i="1"/>
  <c r="AB3499" i="1"/>
  <c r="AB3500" i="1"/>
  <c r="AB3501" i="1"/>
  <c r="AB3502" i="1"/>
  <c r="AB3503" i="1"/>
  <c r="AB3504" i="1"/>
  <c r="AB3505" i="1"/>
  <c r="AB3506" i="1"/>
  <c r="AB3507" i="1"/>
  <c r="AB3508" i="1"/>
  <c r="AB3509" i="1"/>
  <c r="AB3510" i="1"/>
  <c r="AB3511" i="1"/>
  <c r="AB3512" i="1"/>
  <c r="AB3513" i="1"/>
  <c r="AB3514" i="1"/>
  <c r="AB3515" i="1"/>
  <c r="AB3516" i="1"/>
  <c r="AB3517" i="1"/>
  <c r="AB3518" i="1"/>
  <c r="AB3519" i="1"/>
  <c r="AB3520" i="1"/>
  <c r="AB3521" i="1"/>
  <c r="AB3522" i="1"/>
  <c r="AB3523" i="1"/>
  <c r="AB3524" i="1"/>
  <c r="AB3525" i="1"/>
  <c r="AB3526" i="1"/>
  <c r="AB3527" i="1"/>
  <c r="AB3528" i="1"/>
  <c r="AB3529" i="1"/>
  <c r="AB3530" i="1"/>
  <c r="AB3531" i="1"/>
  <c r="AB3532" i="1"/>
  <c r="AB3533" i="1"/>
  <c r="AB3534" i="1"/>
  <c r="AB3535" i="1"/>
  <c r="AB3536" i="1"/>
  <c r="AB3537" i="1"/>
  <c r="AB3538" i="1"/>
  <c r="AB3539" i="1"/>
  <c r="AB3540" i="1"/>
  <c r="AB3541" i="1"/>
  <c r="AB3542" i="1"/>
  <c r="AB3543" i="1"/>
  <c r="AB3544" i="1"/>
  <c r="AB3545" i="1"/>
  <c r="AB3546" i="1"/>
  <c r="AB3547" i="1"/>
  <c r="AB3548" i="1"/>
  <c r="AB3549" i="1"/>
  <c r="AB3550" i="1"/>
  <c r="AB3551" i="1"/>
  <c r="AB3552" i="1"/>
  <c r="AB3553" i="1"/>
  <c r="AB3554" i="1"/>
  <c r="AB3555" i="1"/>
  <c r="AB3556" i="1"/>
  <c r="AB3557" i="1"/>
  <c r="AB3558" i="1"/>
  <c r="AB3559" i="1"/>
  <c r="AB3560" i="1"/>
  <c r="AB3561" i="1"/>
  <c r="AB3562" i="1"/>
  <c r="AB3563" i="1"/>
  <c r="AB3564" i="1"/>
  <c r="AB3565" i="1"/>
  <c r="AB3566" i="1"/>
  <c r="AB3567" i="1"/>
  <c r="AB3568" i="1"/>
  <c r="AB3569" i="1"/>
  <c r="AB3570" i="1"/>
  <c r="AB3571" i="1"/>
  <c r="AB3572" i="1"/>
  <c r="AB3573" i="1"/>
  <c r="AB3574" i="1"/>
  <c r="AB3575" i="1"/>
  <c r="AB3576" i="1"/>
  <c r="AB3577" i="1"/>
  <c r="AB3578" i="1"/>
  <c r="AB3579" i="1"/>
  <c r="AB3580" i="1"/>
  <c r="AB3581" i="1"/>
  <c r="AB3582" i="1"/>
  <c r="AB3583" i="1"/>
  <c r="AB3584" i="1"/>
  <c r="AB3585" i="1"/>
  <c r="AB3586" i="1"/>
  <c r="AB3587" i="1"/>
  <c r="AB3588" i="1"/>
  <c r="AB3589" i="1"/>
  <c r="AB3590" i="1"/>
  <c r="AB3591" i="1"/>
  <c r="AB3592" i="1"/>
  <c r="AB3593" i="1"/>
  <c r="AB3594" i="1"/>
  <c r="AB3595" i="1"/>
  <c r="AB3596" i="1"/>
  <c r="AB3597" i="1"/>
  <c r="AB3598" i="1"/>
  <c r="AB3599" i="1"/>
  <c r="AB3600" i="1"/>
  <c r="AB3601" i="1"/>
  <c r="AB3602" i="1"/>
  <c r="AB3603" i="1"/>
  <c r="AB3604" i="1"/>
  <c r="AB3605" i="1"/>
  <c r="AB3606" i="1"/>
  <c r="AB3607" i="1"/>
  <c r="AB3608" i="1"/>
  <c r="AB3609" i="1"/>
  <c r="AB3610" i="1"/>
  <c r="AB3611" i="1"/>
  <c r="AB3612" i="1"/>
  <c r="AB3613" i="1"/>
  <c r="AB3614" i="1"/>
  <c r="AB3615" i="1"/>
  <c r="AB3616" i="1"/>
  <c r="AB3617" i="1"/>
  <c r="AB3618" i="1"/>
  <c r="AB3619" i="1"/>
  <c r="AB3620" i="1"/>
  <c r="AB3621" i="1"/>
  <c r="AB3622" i="1"/>
  <c r="AB3623" i="1"/>
  <c r="AB3624" i="1"/>
  <c r="AB3625" i="1"/>
  <c r="AB3626" i="1"/>
  <c r="AB3627" i="1"/>
  <c r="AB3628" i="1"/>
  <c r="AB3629" i="1"/>
  <c r="AB3630" i="1"/>
  <c r="AB3631" i="1"/>
  <c r="AB3632" i="1"/>
  <c r="AB3633" i="1"/>
  <c r="AB3634" i="1"/>
  <c r="AB3635" i="1"/>
  <c r="AB3636" i="1"/>
  <c r="AB3637" i="1"/>
  <c r="AB3638" i="1"/>
  <c r="AB3639" i="1"/>
  <c r="AB3640" i="1"/>
  <c r="AB3641" i="1"/>
  <c r="AB3642" i="1"/>
  <c r="AB3643" i="1"/>
  <c r="AB3644" i="1"/>
  <c r="AB3645" i="1"/>
  <c r="AB3646" i="1"/>
  <c r="AB3647" i="1"/>
  <c r="AB3648" i="1"/>
  <c r="AB3649" i="1"/>
  <c r="AB3650" i="1"/>
  <c r="AB3651" i="1"/>
  <c r="AB3652" i="1"/>
  <c r="AB3653" i="1"/>
  <c r="AB3654" i="1"/>
  <c r="AB3655" i="1"/>
  <c r="AB3656" i="1"/>
  <c r="AB3657" i="1"/>
  <c r="AB3658" i="1"/>
  <c r="AB3659" i="1"/>
  <c r="AB3660" i="1"/>
  <c r="AB3661" i="1"/>
  <c r="AB3662" i="1"/>
  <c r="AB3663" i="1"/>
  <c r="AB3664" i="1"/>
  <c r="AB3665" i="1"/>
  <c r="AB3666" i="1"/>
  <c r="AB3667" i="1"/>
  <c r="AB3668" i="1"/>
  <c r="AB3669" i="1"/>
  <c r="AB3670" i="1"/>
  <c r="AB3671" i="1"/>
  <c r="AB3672" i="1"/>
  <c r="AB3673" i="1"/>
  <c r="AB3674" i="1"/>
  <c r="AB3675" i="1"/>
  <c r="AB3676" i="1"/>
  <c r="AB3677" i="1"/>
  <c r="AB3678" i="1"/>
  <c r="AB3679" i="1"/>
  <c r="AB3680" i="1"/>
  <c r="AB3681" i="1"/>
  <c r="AB3682" i="1"/>
  <c r="AB3683" i="1"/>
  <c r="AB3684" i="1"/>
  <c r="AB3685" i="1"/>
  <c r="AB3686" i="1"/>
  <c r="AB3687" i="1"/>
  <c r="AB3688" i="1"/>
  <c r="AB3689" i="1"/>
  <c r="AB3690" i="1"/>
  <c r="AB3691" i="1"/>
  <c r="AB3692" i="1"/>
  <c r="AB3693" i="1"/>
  <c r="AB3694" i="1"/>
  <c r="AB3695" i="1"/>
  <c r="AB3696" i="1"/>
  <c r="AB3697" i="1"/>
  <c r="AB3698" i="1"/>
  <c r="AB3699" i="1"/>
  <c r="AB3700" i="1"/>
  <c r="AB3701" i="1"/>
  <c r="AB3702" i="1"/>
  <c r="AB3703" i="1"/>
  <c r="AB3704" i="1"/>
  <c r="AB3705" i="1"/>
  <c r="AB3706" i="1"/>
  <c r="AB3707" i="1"/>
  <c r="AB3708" i="1"/>
  <c r="AB3709" i="1"/>
  <c r="AB3710" i="1"/>
  <c r="AB3711" i="1"/>
  <c r="AB3712" i="1"/>
  <c r="AB3713" i="1"/>
  <c r="AB3714" i="1"/>
  <c r="AB3715" i="1"/>
  <c r="AB3716" i="1"/>
  <c r="AB3717" i="1"/>
  <c r="AB3718" i="1"/>
  <c r="AB3719" i="1"/>
  <c r="AB3720" i="1"/>
  <c r="AB3721" i="1"/>
  <c r="AB3722" i="1"/>
  <c r="AB3723" i="1"/>
  <c r="AB3724" i="1"/>
  <c r="AB3725" i="1"/>
  <c r="AB3726" i="1"/>
  <c r="AB3727" i="1"/>
  <c r="AB3728" i="1"/>
  <c r="AB3729" i="1"/>
  <c r="AB3730" i="1"/>
  <c r="AB3731" i="1"/>
  <c r="AB3732" i="1"/>
  <c r="AB3733" i="1"/>
  <c r="AB3734" i="1"/>
  <c r="AB3735" i="1"/>
  <c r="AB3736" i="1"/>
  <c r="AB3737" i="1"/>
  <c r="AB3738" i="1"/>
  <c r="AB3739" i="1"/>
  <c r="AB3740" i="1"/>
  <c r="AB3741" i="1"/>
  <c r="AB3742" i="1"/>
  <c r="AB3743" i="1"/>
  <c r="AB3744" i="1"/>
  <c r="AB3745" i="1"/>
  <c r="AB3746" i="1"/>
  <c r="AB3747" i="1"/>
  <c r="AB3748" i="1"/>
  <c r="AB3749" i="1"/>
  <c r="AB3750" i="1"/>
  <c r="AB3751" i="1"/>
  <c r="AB3752" i="1"/>
  <c r="AB3753" i="1"/>
  <c r="AB3754" i="1"/>
  <c r="AB3755" i="1"/>
  <c r="AB3756" i="1"/>
  <c r="AB3757" i="1"/>
  <c r="AB3758" i="1"/>
  <c r="AB3759" i="1"/>
  <c r="AB3760" i="1"/>
  <c r="AB3761" i="1"/>
  <c r="AB3762" i="1"/>
  <c r="AB3763" i="1"/>
  <c r="AB3764" i="1"/>
  <c r="AB3765" i="1"/>
  <c r="AB3766" i="1"/>
  <c r="AB3767" i="1"/>
  <c r="AB3768" i="1"/>
  <c r="AB3769" i="1"/>
  <c r="AB3770" i="1"/>
  <c r="AB3771" i="1"/>
  <c r="AB3772" i="1"/>
  <c r="AB3773" i="1"/>
  <c r="AB3774" i="1"/>
  <c r="AB3775" i="1"/>
  <c r="AB3776" i="1"/>
  <c r="AB3777" i="1"/>
  <c r="AB3778" i="1"/>
  <c r="AB3779" i="1"/>
  <c r="AB3780" i="1"/>
  <c r="AB3781" i="1"/>
  <c r="AB3782" i="1"/>
  <c r="AB3783" i="1"/>
  <c r="AB3784" i="1"/>
  <c r="AB3785" i="1"/>
  <c r="AB3786" i="1"/>
  <c r="AB3787" i="1"/>
  <c r="AB3788" i="1"/>
  <c r="AB3789" i="1"/>
  <c r="AB3790" i="1"/>
  <c r="AB3791" i="1"/>
  <c r="AB3792" i="1"/>
  <c r="AB3793" i="1"/>
  <c r="AB3794" i="1"/>
  <c r="AB3795" i="1"/>
  <c r="AB3796" i="1"/>
  <c r="AB3797" i="1"/>
  <c r="AB3798" i="1"/>
  <c r="AB3799" i="1"/>
  <c r="AB3800" i="1"/>
  <c r="AB3801" i="1"/>
  <c r="AB3802" i="1"/>
  <c r="AB3803" i="1"/>
  <c r="AB3804" i="1"/>
  <c r="AB3805" i="1"/>
  <c r="AB3806" i="1"/>
  <c r="AB3807" i="1"/>
  <c r="AB3808" i="1"/>
  <c r="AB3809" i="1"/>
  <c r="AB3810" i="1"/>
  <c r="AB3811" i="1"/>
  <c r="AB3812" i="1"/>
  <c r="AB3813" i="1"/>
  <c r="AB3814" i="1"/>
  <c r="AB3815" i="1"/>
  <c r="AB3816" i="1"/>
  <c r="AB3817" i="1"/>
  <c r="AB3818" i="1"/>
  <c r="AB3819" i="1"/>
  <c r="AB3820" i="1"/>
  <c r="AB3821" i="1"/>
  <c r="AB3822" i="1"/>
  <c r="AB3823" i="1"/>
  <c r="AB3824" i="1"/>
  <c r="AB3825" i="1"/>
  <c r="AB3826" i="1"/>
  <c r="AB3827" i="1"/>
  <c r="AB3828" i="1"/>
  <c r="AB3829" i="1"/>
  <c r="AB3830" i="1"/>
  <c r="AB3831" i="1"/>
  <c r="AB3832" i="1"/>
  <c r="AB3833" i="1"/>
  <c r="AB3834" i="1"/>
  <c r="AB3835" i="1"/>
  <c r="AB3836" i="1"/>
  <c r="AB3837" i="1"/>
  <c r="AB3838" i="1"/>
  <c r="AB3839" i="1"/>
  <c r="AB3840" i="1"/>
  <c r="AB3841" i="1"/>
  <c r="AB3842" i="1"/>
  <c r="AB3843" i="1"/>
  <c r="AB3844" i="1"/>
  <c r="AB3845" i="1"/>
  <c r="AB3846" i="1"/>
  <c r="AB3847" i="1"/>
  <c r="AB3848" i="1"/>
  <c r="AB3849" i="1"/>
  <c r="AB3850" i="1"/>
  <c r="AB3851" i="1"/>
  <c r="AB3852" i="1"/>
  <c r="AB3853" i="1"/>
  <c r="AB3854" i="1"/>
  <c r="AB3855" i="1"/>
  <c r="AB3856" i="1"/>
  <c r="AB3857" i="1"/>
  <c r="AB3858" i="1"/>
  <c r="AB3859" i="1"/>
  <c r="AB3860" i="1"/>
  <c r="AB3861" i="1"/>
  <c r="AB3862" i="1"/>
  <c r="AB3863" i="1"/>
  <c r="AB3864" i="1"/>
  <c r="AB3865" i="1"/>
  <c r="AB3866" i="1"/>
  <c r="AB3867" i="1"/>
  <c r="AB3868" i="1"/>
  <c r="AB3869" i="1"/>
  <c r="AB3870" i="1"/>
  <c r="AB3871" i="1"/>
  <c r="AB3872" i="1"/>
  <c r="AB3873" i="1"/>
  <c r="AB3874" i="1"/>
  <c r="AB3875" i="1"/>
  <c r="AB3876" i="1"/>
  <c r="AB3877" i="1"/>
  <c r="AB3878" i="1"/>
  <c r="AB3879" i="1"/>
  <c r="AB3880" i="1"/>
  <c r="AB3881" i="1"/>
  <c r="AB3882" i="1"/>
  <c r="AB3883" i="1"/>
  <c r="AB3884" i="1"/>
  <c r="AB3885" i="1"/>
  <c r="AB3886" i="1"/>
  <c r="AB3887" i="1"/>
  <c r="AB3888" i="1"/>
  <c r="AB3889" i="1"/>
  <c r="AB3890" i="1"/>
  <c r="AB3891" i="1"/>
  <c r="AB3892" i="1"/>
  <c r="AB3893" i="1"/>
  <c r="AB3894" i="1"/>
  <c r="AB3895" i="1"/>
  <c r="AB3896" i="1"/>
  <c r="AB3897" i="1"/>
  <c r="AB3898" i="1"/>
  <c r="AB3899" i="1"/>
  <c r="AB3900" i="1"/>
  <c r="AB3901" i="1"/>
  <c r="AB3902" i="1"/>
  <c r="AB3903" i="1"/>
  <c r="AB3904" i="1"/>
  <c r="AB3905" i="1"/>
  <c r="AB3906" i="1"/>
  <c r="AB3907" i="1"/>
  <c r="AB3908" i="1"/>
  <c r="AB3909" i="1"/>
  <c r="AB3910" i="1"/>
  <c r="AB3911" i="1"/>
  <c r="AB3912" i="1"/>
  <c r="AB3913" i="1"/>
  <c r="AB3914" i="1"/>
  <c r="AB3915" i="1"/>
  <c r="AB3916" i="1"/>
  <c r="AB3917" i="1"/>
  <c r="AB3918" i="1"/>
  <c r="AB3919" i="1"/>
  <c r="AB3920" i="1"/>
  <c r="AB3921" i="1"/>
  <c r="AB3922" i="1"/>
  <c r="AB3923" i="1"/>
  <c r="AB3924" i="1"/>
  <c r="AB3925" i="1"/>
  <c r="AB3926" i="1"/>
  <c r="AB3927" i="1"/>
  <c r="AB3928" i="1"/>
  <c r="AB3929" i="1"/>
  <c r="AB3930" i="1"/>
  <c r="AB3931" i="1"/>
  <c r="AB3932" i="1"/>
  <c r="AB3933" i="1"/>
  <c r="AB3934" i="1"/>
  <c r="AB3935" i="1"/>
  <c r="AB3936" i="1"/>
  <c r="AB3937" i="1"/>
  <c r="AB3938" i="1"/>
  <c r="AB3939" i="1"/>
  <c r="AB3940" i="1"/>
  <c r="AB3941" i="1"/>
  <c r="AB3942" i="1"/>
  <c r="AB3943" i="1"/>
  <c r="AB3944" i="1"/>
  <c r="AB3945" i="1"/>
  <c r="AB3946" i="1"/>
  <c r="AB3947" i="1"/>
  <c r="AB3948" i="1"/>
  <c r="AB3949" i="1"/>
  <c r="AB3950" i="1"/>
  <c r="AB3951" i="1"/>
  <c r="AB3952" i="1"/>
  <c r="AB3953" i="1"/>
  <c r="AB3954" i="1"/>
  <c r="AB3955" i="1"/>
  <c r="AB3956" i="1"/>
  <c r="AB3957" i="1"/>
  <c r="AB3958" i="1"/>
  <c r="AB3959" i="1"/>
  <c r="AB3960" i="1"/>
  <c r="AB3961" i="1"/>
  <c r="AB3962" i="1"/>
  <c r="AB3963" i="1"/>
  <c r="AB3964" i="1"/>
  <c r="AB3965" i="1"/>
  <c r="AB3966" i="1"/>
  <c r="AB3967" i="1"/>
  <c r="AB3968" i="1"/>
  <c r="AB3969" i="1"/>
  <c r="AB3970" i="1"/>
  <c r="AB3971" i="1"/>
  <c r="AB3972" i="1"/>
  <c r="AB3973" i="1"/>
  <c r="AB3974" i="1"/>
  <c r="AB3975" i="1"/>
  <c r="AB3976" i="1"/>
  <c r="AB3977" i="1"/>
  <c r="AB3978" i="1"/>
  <c r="AB3979" i="1"/>
  <c r="AB3980" i="1"/>
  <c r="AB3981" i="1"/>
  <c r="AB3982" i="1"/>
  <c r="AB3983" i="1"/>
  <c r="AB3984" i="1"/>
  <c r="AB3985" i="1"/>
  <c r="AB3986" i="1"/>
  <c r="AB3987" i="1"/>
  <c r="AB3988" i="1"/>
  <c r="AB3989" i="1"/>
  <c r="AB3990" i="1"/>
  <c r="AB3991" i="1"/>
  <c r="AB3992" i="1"/>
  <c r="AB3993" i="1"/>
  <c r="AB3994" i="1"/>
  <c r="AB3995" i="1"/>
  <c r="AB3996" i="1"/>
  <c r="AB3997" i="1"/>
  <c r="AB3998" i="1"/>
  <c r="AB3999" i="1"/>
  <c r="AB4000" i="1"/>
  <c r="AB4001" i="1"/>
  <c r="AB4002" i="1"/>
  <c r="AB4003" i="1"/>
  <c r="AB4004" i="1"/>
  <c r="AB4005" i="1"/>
  <c r="AB4006" i="1"/>
  <c r="AB4007" i="1"/>
  <c r="AB4008" i="1"/>
  <c r="AB4009" i="1"/>
  <c r="AB4010" i="1"/>
  <c r="AB4011" i="1"/>
  <c r="AB4012" i="1"/>
  <c r="AB4013" i="1"/>
  <c r="AB4014" i="1"/>
  <c r="AB4015" i="1"/>
  <c r="AB4016" i="1"/>
  <c r="AB4017" i="1"/>
  <c r="AB4018" i="1"/>
  <c r="AB4019" i="1"/>
  <c r="AB4020" i="1"/>
  <c r="AB4021" i="1"/>
  <c r="AB4022" i="1"/>
  <c r="AB4023" i="1"/>
  <c r="AB4024" i="1"/>
  <c r="AB4025" i="1"/>
  <c r="AB4026" i="1"/>
  <c r="AB4027" i="1"/>
  <c r="AB4028" i="1"/>
  <c r="AB4029" i="1"/>
  <c r="AB4030" i="1"/>
  <c r="AB4031" i="1"/>
  <c r="AB4032" i="1"/>
  <c r="AB4033" i="1"/>
  <c r="AB4034" i="1"/>
  <c r="AB4035" i="1"/>
  <c r="AB4036" i="1"/>
  <c r="AB4037" i="1"/>
  <c r="AB4038" i="1"/>
  <c r="AB4039" i="1"/>
  <c r="AB4040" i="1"/>
  <c r="AB4041" i="1"/>
  <c r="AB4042" i="1"/>
  <c r="AB4043" i="1"/>
  <c r="AB4044" i="1"/>
  <c r="AB4045" i="1"/>
  <c r="AB4046" i="1"/>
  <c r="AB4047" i="1"/>
  <c r="AB4048" i="1"/>
  <c r="AB4049" i="1"/>
  <c r="AB4050" i="1"/>
  <c r="AB4051" i="1"/>
  <c r="AB4052" i="1"/>
  <c r="AB4053" i="1"/>
  <c r="AB4054" i="1"/>
  <c r="AB4055" i="1"/>
  <c r="AB4056" i="1"/>
  <c r="AB4057" i="1"/>
  <c r="AB4058" i="1"/>
  <c r="AB4059" i="1"/>
  <c r="AB4060" i="1"/>
  <c r="AB4061" i="1"/>
  <c r="AB4062" i="1"/>
  <c r="AB4063" i="1"/>
  <c r="AB4064" i="1"/>
  <c r="AB4065" i="1"/>
  <c r="AB4066" i="1"/>
  <c r="AB4067" i="1"/>
  <c r="AB4068" i="1"/>
  <c r="AB4069" i="1"/>
  <c r="AB4070" i="1"/>
  <c r="AB4071" i="1"/>
  <c r="AB4072" i="1"/>
  <c r="AB4073" i="1"/>
  <c r="AB4074" i="1"/>
  <c r="AB4075" i="1"/>
  <c r="AB4076" i="1"/>
  <c r="AB4077" i="1"/>
  <c r="AB4078" i="1"/>
  <c r="AB4079" i="1"/>
  <c r="AB4080" i="1"/>
  <c r="AB4081" i="1"/>
  <c r="AB4082" i="1"/>
  <c r="AB4083" i="1"/>
  <c r="AB4084" i="1"/>
  <c r="AB4085" i="1"/>
  <c r="AB4086" i="1"/>
  <c r="AB4087" i="1"/>
  <c r="AB4088" i="1"/>
  <c r="AB4089" i="1"/>
  <c r="AB4090" i="1"/>
  <c r="AB4091" i="1"/>
  <c r="AB4092" i="1"/>
  <c r="AB4093" i="1"/>
  <c r="AB4094" i="1"/>
  <c r="AB4095" i="1"/>
  <c r="AB4096" i="1"/>
  <c r="AB4097" i="1"/>
  <c r="AB4098" i="1"/>
  <c r="AB4099" i="1"/>
  <c r="AB4100" i="1"/>
  <c r="AB4101" i="1"/>
  <c r="AB4102" i="1"/>
  <c r="AB4103" i="1"/>
  <c r="AB4104" i="1"/>
  <c r="AB4105" i="1"/>
  <c r="AB4106" i="1"/>
  <c r="AB4107" i="1"/>
  <c r="AB4108" i="1"/>
  <c r="AB4109" i="1"/>
  <c r="AB4110" i="1"/>
  <c r="AB4111" i="1"/>
  <c r="AB4112" i="1"/>
  <c r="AB4113" i="1"/>
  <c r="AB4114" i="1"/>
  <c r="AB4115" i="1"/>
  <c r="AB4116" i="1"/>
  <c r="AB4117" i="1"/>
  <c r="AB4118" i="1"/>
  <c r="AB4119" i="1"/>
  <c r="AB4120" i="1"/>
  <c r="AB4121" i="1"/>
  <c r="AB4122" i="1"/>
  <c r="AB4123" i="1"/>
  <c r="AB4124" i="1"/>
  <c r="AB4125" i="1"/>
  <c r="AB4126" i="1"/>
  <c r="AB4127" i="1"/>
  <c r="AB4128" i="1"/>
  <c r="AB4129" i="1"/>
  <c r="AB4130" i="1"/>
  <c r="AB4131" i="1"/>
  <c r="AB4132" i="1"/>
  <c r="AB4133" i="1"/>
  <c r="AB4134" i="1"/>
  <c r="AB4135" i="1"/>
  <c r="AB4136" i="1"/>
  <c r="AB4137" i="1"/>
  <c r="AB4138" i="1"/>
  <c r="AB4139" i="1"/>
  <c r="AB4140" i="1"/>
  <c r="AB4141" i="1"/>
  <c r="AB4142" i="1"/>
  <c r="AB4143" i="1"/>
  <c r="AB4144" i="1"/>
  <c r="AB4145" i="1"/>
  <c r="AB4146" i="1"/>
  <c r="AB4147" i="1"/>
  <c r="AB4148" i="1"/>
  <c r="AB4149" i="1"/>
  <c r="AB4150" i="1"/>
  <c r="AB4151" i="1"/>
  <c r="AB4152" i="1"/>
  <c r="AB4153" i="1"/>
  <c r="AB4154" i="1"/>
  <c r="AB4155" i="1"/>
  <c r="AB4156" i="1"/>
  <c r="AB4157" i="1"/>
  <c r="AB4158" i="1"/>
  <c r="AB4159" i="1"/>
  <c r="AB4160" i="1"/>
  <c r="AB4161" i="1"/>
  <c r="AB4162" i="1"/>
  <c r="AB4163" i="1"/>
  <c r="AB4164" i="1"/>
  <c r="AB4165" i="1"/>
  <c r="AB4166" i="1"/>
  <c r="AB4167" i="1"/>
  <c r="AB4168" i="1"/>
  <c r="AB4169" i="1"/>
  <c r="AB4170" i="1"/>
  <c r="AB4171" i="1"/>
  <c r="AB4172" i="1"/>
  <c r="AB4173" i="1"/>
  <c r="AB4174" i="1"/>
  <c r="AB4175" i="1"/>
  <c r="AB4176" i="1"/>
  <c r="AB4177" i="1"/>
  <c r="AB4178" i="1"/>
  <c r="AB4179" i="1"/>
  <c r="AB4180" i="1"/>
  <c r="AB4181" i="1"/>
  <c r="AB4182" i="1"/>
  <c r="AB4183" i="1"/>
  <c r="AB4184" i="1"/>
  <c r="AB4185" i="1"/>
  <c r="AB4186" i="1"/>
  <c r="AB4187" i="1"/>
  <c r="AB4188" i="1"/>
  <c r="AB4189" i="1"/>
  <c r="AB4190" i="1"/>
  <c r="AB4191" i="1"/>
  <c r="AB4192" i="1"/>
  <c r="AB4193" i="1"/>
  <c r="AB4194" i="1"/>
  <c r="AB4195" i="1"/>
  <c r="AB4196" i="1"/>
  <c r="AB4197" i="1"/>
  <c r="AB4198" i="1"/>
  <c r="AB4199" i="1"/>
  <c r="AB4200" i="1"/>
  <c r="AB4201" i="1"/>
  <c r="AB4202" i="1"/>
  <c r="AB4203" i="1"/>
  <c r="AB4204" i="1"/>
  <c r="AB4205" i="1"/>
  <c r="AB4206" i="1"/>
  <c r="AB4207" i="1"/>
  <c r="AB4208" i="1"/>
  <c r="AB4209" i="1"/>
  <c r="AB4210" i="1"/>
  <c r="AB4211" i="1"/>
  <c r="AB4212" i="1"/>
  <c r="AB4213" i="1"/>
  <c r="AB4214" i="1"/>
  <c r="AB4215" i="1"/>
  <c r="AB4216" i="1"/>
  <c r="AB4217" i="1"/>
  <c r="AB4218" i="1"/>
  <c r="AB4219" i="1"/>
  <c r="AB4220" i="1"/>
  <c r="AB4221" i="1"/>
  <c r="AB4222" i="1"/>
  <c r="AB4223" i="1"/>
  <c r="AB4224" i="1"/>
  <c r="AB4225" i="1"/>
  <c r="AB4226" i="1"/>
  <c r="AB4227" i="1"/>
  <c r="AB4228" i="1"/>
  <c r="AB4229" i="1"/>
  <c r="AB4230" i="1"/>
  <c r="AB4231" i="1"/>
  <c r="AB4232" i="1"/>
  <c r="AB4233" i="1"/>
  <c r="AB4234" i="1"/>
  <c r="AB4235" i="1"/>
  <c r="AB4236" i="1"/>
  <c r="AB4237" i="1"/>
  <c r="AB4238" i="1"/>
  <c r="AB4239" i="1"/>
  <c r="AB4240" i="1"/>
  <c r="AB4241" i="1"/>
  <c r="AB4242" i="1"/>
  <c r="AB4243" i="1"/>
  <c r="AB4244" i="1"/>
  <c r="AB4245" i="1"/>
  <c r="AB4246" i="1"/>
  <c r="AB4247" i="1"/>
  <c r="AB4248" i="1"/>
  <c r="AB4249" i="1"/>
  <c r="AB4250" i="1"/>
  <c r="AB4251" i="1"/>
  <c r="AB4252" i="1"/>
  <c r="AB4253" i="1"/>
  <c r="AB4254" i="1"/>
  <c r="AB4255" i="1"/>
  <c r="AB4256" i="1"/>
  <c r="AB4257" i="1"/>
  <c r="AB4258" i="1"/>
  <c r="AB4259" i="1"/>
  <c r="AB4260" i="1"/>
  <c r="AB4261" i="1"/>
  <c r="AB4262" i="1"/>
  <c r="AB4263" i="1"/>
  <c r="AB4264" i="1"/>
  <c r="AB4265" i="1"/>
  <c r="AB4266" i="1"/>
  <c r="AB4267" i="1"/>
  <c r="AB4268" i="1"/>
  <c r="AB4269" i="1"/>
  <c r="AB4270" i="1"/>
  <c r="AB4271" i="1"/>
  <c r="AB4272" i="1"/>
  <c r="AB4273" i="1"/>
  <c r="AB4274" i="1"/>
  <c r="AB4275" i="1"/>
  <c r="AB4276" i="1"/>
  <c r="AB4277" i="1"/>
  <c r="AB4278" i="1"/>
  <c r="AB4279" i="1"/>
  <c r="AB4280" i="1"/>
  <c r="AB4281" i="1"/>
  <c r="AB4282" i="1"/>
  <c r="AB4283" i="1"/>
  <c r="AB4284" i="1"/>
  <c r="AB4285" i="1"/>
  <c r="AB4286" i="1"/>
  <c r="AB4287" i="1"/>
  <c r="AB4288" i="1"/>
  <c r="AB4289" i="1"/>
  <c r="AB4290" i="1"/>
  <c r="AB4291" i="1"/>
  <c r="AB4292" i="1"/>
  <c r="AB4293" i="1"/>
  <c r="AB4294" i="1"/>
  <c r="AB4295" i="1"/>
  <c r="AB4296" i="1"/>
  <c r="AB4297" i="1"/>
  <c r="AB4298" i="1"/>
  <c r="AB4299" i="1"/>
  <c r="AB4300" i="1"/>
  <c r="AB4301" i="1"/>
  <c r="AB4302" i="1"/>
  <c r="AB4303" i="1"/>
  <c r="AB4304" i="1"/>
  <c r="AB4305" i="1"/>
  <c r="AB4306" i="1"/>
  <c r="AB4307" i="1"/>
  <c r="AB4308" i="1"/>
  <c r="AB4309" i="1"/>
  <c r="AB4310" i="1"/>
  <c r="AB4311" i="1"/>
  <c r="AB4312" i="1"/>
  <c r="AB4313" i="1"/>
  <c r="AB4314" i="1"/>
  <c r="AB4315" i="1"/>
  <c r="AB4316" i="1"/>
  <c r="AB4317" i="1"/>
  <c r="AB4318" i="1"/>
  <c r="AB4319" i="1"/>
  <c r="AB4320" i="1"/>
  <c r="AB4321" i="1"/>
  <c r="AB4322" i="1"/>
  <c r="AB4323" i="1"/>
  <c r="AB4324" i="1"/>
  <c r="AB4325" i="1"/>
  <c r="AB4326" i="1"/>
  <c r="AB4327" i="1"/>
  <c r="AB4328" i="1"/>
  <c r="AB4329" i="1"/>
  <c r="AB4330" i="1"/>
  <c r="AB4331" i="1"/>
  <c r="AB4332" i="1"/>
  <c r="AB4333" i="1"/>
  <c r="AB4334" i="1"/>
  <c r="AB4335" i="1"/>
  <c r="AB4336" i="1"/>
  <c r="AB4337" i="1"/>
  <c r="AB4338" i="1"/>
  <c r="AB4339" i="1"/>
  <c r="AB4340" i="1"/>
  <c r="AB4341" i="1"/>
  <c r="AB4342" i="1"/>
  <c r="AB4343" i="1"/>
  <c r="AB4344" i="1"/>
  <c r="AB4345" i="1"/>
  <c r="AB4346" i="1"/>
  <c r="AB4347" i="1"/>
  <c r="AB4348" i="1"/>
  <c r="AB4349" i="1"/>
  <c r="AB4350" i="1"/>
  <c r="AB4351" i="1"/>
  <c r="AB4352" i="1"/>
  <c r="AB4353" i="1"/>
  <c r="AB4354" i="1"/>
  <c r="AB4355" i="1"/>
  <c r="AB4356" i="1"/>
  <c r="AB4357" i="1"/>
  <c r="AB4358" i="1"/>
  <c r="AB4359" i="1"/>
  <c r="AB4360" i="1"/>
  <c r="AB4361" i="1"/>
  <c r="AB4362" i="1"/>
  <c r="AB4363" i="1"/>
  <c r="AB4364" i="1"/>
  <c r="AB4365" i="1"/>
  <c r="AB4366" i="1"/>
  <c r="AB4367" i="1"/>
  <c r="AB4368" i="1"/>
  <c r="AB4369" i="1"/>
  <c r="AB4370" i="1"/>
  <c r="AB4371" i="1"/>
  <c r="AB4372" i="1"/>
  <c r="AB4373" i="1"/>
  <c r="AB4374" i="1"/>
  <c r="AB4375" i="1"/>
  <c r="AB4376" i="1"/>
  <c r="AB4377" i="1"/>
  <c r="AB4378" i="1"/>
  <c r="AB4379" i="1"/>
  <c r="AB4380" i="1"/>
  <c r="AB4381" i="1"/>
  <c r="AB4382" i="1"/>
  <c r="AB4383" i="1"/>
  <c r="AB4384" i="1"/>
  <c r="AB4385" i="1"/>
  <c r="AB4386" i="1"/>
  <c r="AB4387" i="1"/>
  <c r="AB4388" i="1"/>
  <c r="AB4389" i="1"/>
  <c r="AB4390" i="1"/>
  <c r="AB4391" i="1"/>
  <c r="AB4392" i="1"/>
  <c r="AB4393" i="1"/>
  <c r="AB4394" i="1"/>
  <c r="AB4395" i="1"/>
  <c r="AB4396" i="1"/>
  <c r="AB4397" i="1"/>
  <c r="AB4398" i="1"/>
  <c r="AB4399" i="1"/>
  <c r="AB4400" i="1"/>
  <c r="AB4401" i="1"/>
  <c r="AB4402" i="1"/>
  <c r="AB4403" i="1"/>
  <c r="AB4404" i="1"/>
  <c r="AB4405" i="1"/>
  <c r="AB4406" i="1"/>
  <c r="AB4407" i="1"/>
  <c r="AB4408" i="1"/>
  <c r="AB4409" i="1"/>
  <c r="AB4410" i="1"/>
  <c r="AB4411" i="1"/>
  <c r="AB4412" i="1"/>
  <c r="AB4413" i="1"/>
  <c r="AB4414" i="1"/>
  <c r="AB4415" i="1"/>
  <c r="AB4416" i="1"/>
  <c r="AB4417" i="1"/>
  <c r="AB4418" i="1"/>
  <c r="AB4419" i="1"/>
  <c r="AB4420" i="1"/>
  <c r="AB4421" i="1"/>
  <c r="AB4422" i="1"/>
  <c r="AB4423" i="1"/>
  <c r="AB4424" i="1"/>
  <c r="AB4425" i="1"/>
  <c r="AB4426" i="1"/>
  <c r="AB4427" i="1"/>
  <c r="AB4428" i="1"/>
  <c r="AB4429" i="1"/>
  <c r="AB4430" i="1"/>
  <c r="AB4431" i="1"/>
  <c r="AB4432" i="1"/>
  <c r="AB4433" i="1"/>
  <c r="AB4434" i="1"/>
  <c r="AB4435" i="1"/>
  <c r="AB4436" i="1"/>
  <c r="AB4437" i="1"/>
  <c r="AB4438" i="1"/>
  <c r="AB4439" i="1"/>
  <c r="AB4440" i="1"/>
  <c r="AB4441" i="1"/>
  <c r="AB4442" i="1"/>
  <c r="AB4443" i="1"/>
  <c r="AB4444" i="1"/>
  <c r="AB4445" i="1"/>
  <c r="AB4446" i="1"/>
  <c r="AB4447" i="1"/>
  <c r="AB4448" i="1"/>
  <c r="AB4449" i="1"/>
  <c r="AB4450" i="1"/>
  <c r="AB4451" i="1"/>
  <c r="AB4452" i="1"/>
  <c r="AB4453" i="1"/>
  <c r="AB4454" i="1"/>
  <c r="AB4455" i="1"/>
  <c r="AB4456" i="1"/>
  <c r="AB4457" i="1"/>
  <c r="AB4458" i="1"/>
  <c r="AB4459" i="1"/>
  <c r="AB4460" i="1"/>
  <c r="AB4461" i="1"/>
  <c r="AB4462" i="1"/>
  <c r="AB4463" i="1"/>
  <c r="AB4464" i="1"/>
  <c r="AB4465" i="1"/>
  <c r="AB4466" i="1"/>
  <c r="AB4467" i="1"/>
  <c r="AB4468" i="1"/>
  <c r="AB4469" i="1"/>
  <c r="AB4470" i="1"/>
  <c r="AB4471" i="1"/>
  <c r="AB4472" i="1"/>
  <c r="AB4473" i="1"/>
  <c r="AB4474" i="1"/>
  <c r="AB4475" i="1"/>
  <c r="AB4476" i="1"/>
  <c r="AB4477" i="1"/>
  <c r="AB4478" i="1"/>
  <c r="AB4479" i="1"/>
  <c r="AB4480" i="1"/>
  <c r="AB4481" i="1"/>
  <c r="AB4482" i="1"/>
  <c r="AB4483" i="1"/>
  <c r="AB4484" i="1"/>
  <c r="AB4485" i="1"/>
  <c r="AB4486" i="1"/>
  <c r="AB4487" i="1"/>
  <c r="AB4488" i="1"/>
  <c r="AB4489" i="1"/>
  <c r="AB4490" i="1"/>
  <c r="AB4491" i="1"/>
  <c r="AB4492" i="1"/>
  <c r="AB4493" i="1"/>
  <c r="AB4494" i="1"/>
  <c r="AB4495" i="1"/>
  <c r="AB4496" i="1"/>
  <c r="AB4497" i="1"/>
  <c r="AB4498" i="1"/>
  <c r="AB4499" i="1"/>
  <c r="AB4500" i="1"/>
  <c r="AB4501" i="1"/>
  <c r="AB4502" i="1"/>
  <c r="AB4503" i="1"/>
  <c r="AB4504" i="1"/>
  <c r="AB4505" i="1"/>
  <c r="AB4506" i="1"/>
  <c r="AB4507" i="1"/>
  <c r="AB4508" i="1"/>
  <c r="AB4509" i="1"/>
  <c r="AB4510" i="1"/>
  <c r="AB4511" i="1"/>
  <c r="AB4512" i="1"/>
  <c r="AB4513" i="1"/>
  <c r="AB4514" i="1"/>
  <c r="AB4515" i="1"/>
  <c r="AB4516" i="1"/>
  <c r="AB4517" i="1"/>
  <c r="AB4518" i="1"/>
  <c r="AB4519" i="1"/>
  <c r="AB4520" i="1"/>
  <c r="AB4521" i="1"/>
  <c r="AB4522" i="1"/>
  <c r="AB4523" i="1"/>
  <c r="AB4524" i="1"/>
  <c r="AB4525" i="1"/>
  <c r="AB4526" i="1"/>
  <c r="AB4527" i="1"/>
  <c r="AB4528" i="1"/>
  <c r="AB4529" i="1"/>
  <c r="AB4530" i="1"/>
  <c r="AB4531" i="1"/>
  <c r="AB4532" i="1"/>
  <c r="AB4533" i="1"/>
  <c r="AB4534" i="1"/>
  <c r="AB4535" i="1"/>
  <c r="AB4536" i="1"/>
  <c r="AB4537" i="1"/>
  <c r="AB4538" i="1"/>
  <c r="AB4539" i="1"/>
  <c r="AB4540" i="1"/>
  <c r="AB4541" i="1"/>
  <c r="AB4542" i="1"/>
  <c r="AB4543" i="1"/>
  <c r="AB4544" i="1"/>
  <c r="AB4545" i="1"/>
  <c r="AB4546" i="1"/>
  <c r="AB4547" i="1"/>
  <c r="AB4548" i="1"/>
  <c r="AB4549" i="1"/>
  <c r="AB4550" i="1"/>
  <c r="AB4551" i="1"/>
  <c r="AB4552" i="1"/>
  <c r="AB4553" i="1"/>
  <c r="AB4554" i="1"/>
  <c r="AB4555" i="1"/>
  <c r="AB4556" i="1"/>
  <c r="AB4557" i="1"/>
  <c r="AB4558" i="1"/>
  <c r="AB4559" i="1"/>
  <c r="AB4560" i="1"/>
  <c r="AB4561" i="1"/>
  <c r="AB4562" i="1"/>
  <c r="AB4563" i="1"/>
  <c r="AB4564" i="1"/>
  <c r="AB4565" i="1"/>
  <c r="AB4566" i="1"/>
  <c r="AB4567" i="1"/>
  <c r="AB4568" i="1"/>
  <c r="AB4569" i="1"/>
  <c r="AB4570" i="1"/>
  <c r="AB4571" i="1"/>
  <c r="AB4572" i="1"/>
  <c r="AB4573" i="1"/>
  <c r="AB4574" i="1"/>
  <c r="AB4575" i="1"/>
  <c r="AB4576" i="1"/>
  <c r="AB4577" i="1"/>
  <c r="AB4578" i="1"/>
  <c r="AB4579" i="1"/>
  <c r="AB4580" i="1"/>
  <c r="AB4581" i="1"/>
  <c r="AB4582" i="1"/>
  <c r="AB4583" i="1"/>
  <c r="AB4584" i="1"/>
  <c r="AB4585" i="1"/>
  <c r="AB4586" i="1"/>
  <c r="AB4587" i="1"/>
  <c r="AB4588" i="1"/>
  <c r="AB4589" i="1"/>
  <c r="AB4590" i="1"/>
  <c r="AB4591" i="1"/>
  <c r="AB4592" i="1"/>
  <c r="AB4593" i="1"/>
  <c r="AB4594" i="1"/>
  <c r="AB4595" i="1"/>
  <c r="AB4596" i="1"/>
  <c r="AB4597" i="1"/>
  <c r="AB4598" i="1"/>
  <c r="AB4599" i="1"/>
  <c r="AB4600" i="1"/>
  <c r="AB4601" i="1"/>
  <c r="AB4602" i="1"/>
  <c r="AB4603" i="1"/>
  <c r="AB4604" i="1"/>
  <c r="AB4605" i="1"/>
  <c r="AB4606" i="1"/>
  <c r="AB4607" i="1"/>
  <c r="AB4608" i="1"/>
  <c r="AB4609" i="1"/>
  <c r="AB4610" i="1"/>
  <c r="AB4611" i="1"/>
  <c r="AB4612" i="1"/>
  <c r="AB4613" i="1"/>
  <c r="AB4614" i="1"/>
  <c r="AB4615" i="1"/>
  <c r="AB4616" i="1"/>
  <c r="AB4617" i="1"/>
  <c r="AB4618" i="1"/>
  <c r="AB4619" i="1"/>
  <c r="AB4620" i="1"/>
  <c r="AB4621" i="1"/>
  <c r="AB4622" i="1"/>
  <c r="AB4623" i="1"/>
  <c r="AB4624" i="1"/>
  <c r="AB4625" i="1"/>
  <c r="AB4626" i="1"/>
  <c r="AB4627" i="1"/>
  <c r="AB4628" i="1"/>
  <c r="AB4629" i="1"/>
  <c r="AB4630" i="1"/>
  <c r="AB4631" i="1"/>
  <c r="AB4632" i="1"/>
  <c r="AB4633" i="1"/>
  <c r="AB4634" i="1"/>
  <c r="AB4635" i="1"/>
  <c r="AB4636" i="1"/>
  <c r="AB4637" i="1"/>
  <c r="AB4638" i="1"/>
  <c r="AB4639" i="1"/>
  <c r="AB4640" i="1"/>
  <c r="AB4641" i="1"/>
  <c r="AB4642" i="1"/>
  <c r="AB4643" i="1"/>
  <c r="AB4644" i="1"/>
  <c r="AB4645" i="1"/>
  <c r="AB4646" i="1"/>
  <c r="AB4647" i="1"/>
  <c r="AB4648" i="1"/>
  <c r="AB4649" i="1"/>
  <c r="AB4650" i="1"/>
  <c r="AB4651" i="1"/>
  <c r="AB4652" i="1"/>
  <c r="AB4653" i="1"/>
  <c r="AB4654" i="1"/>
  <c r="AB4655" i="1"/>
  <c r="AB4656" i="1"/>
  <c r="AB4657" i="1"/>
  <c r="AB4658" i="1"/>
  <c r="AB4659" i="1"/>
  <c r="AB4660" i="1"/>
  <c r="AB4661" i="1"/>
  <c r="AB4662" i="1"/>
  <c r="AB4663" i="1"/>
  <c r="AB4664" i="1"/>
  <c r="AB4665" i="1"/>
  <c r="AB4666" i="1"/>
  <c r="AB4667" i="1"/>
  <c r="AB4668" i="1"/>
  <c r="AB4669" i="1"/>
  <c r="AB4670" i="1"/>
  <c r="AB4671" i="1"/>
  <c r="AB4672" i="1"/>
  <c r="AB4673" i="1"/>
  <c r="AB4674" i="1"/>
  <c r="AB4675" i="1"/>
  <c r="AB4676" i="1"/>
  <c r="AB4677" i="1"/>
  <c r="AB4678" i="1"/>
  <c r="AB4679" i="1"/>
  <c r="AB4680" i="1"/>
  <c r="AB4681" i="1"/>
  <c r="AB4682" i="1"/>
  <c r="AB4683" i="1"/>
  <c r="AB4684" i="1"/>
  <c r="AB4685" i="1"/>
  <c r="AB4686" i="1"/>
  <c r="AB4687" i="1"/>
  <c r="AB4688" i="1"/>
  <c r="AB4689" i="1"/>
  <c r="AB4690" i="1"/>
  <c r="AB4691" i="1"/>
  <c r="AB4692" i="1"/>
  <c r="AB4693" i="1"/>
  <c r="AB4694" i="1"/>
  <c r="AB4695" i="1"/>
  <c r="AB4696" i="1"/>
  <c r="AB4697" i="1"/>
  <c r="AB4698" i="1"/>
  <c r="AB4699" i="1"/>
  <c r="AB4700" i="1"/>
  <c r="AB4701" i="1"/>
  <c r="AB4702" i="1"/>
  <c r="AB4703" i="1"/>
  <c r="AB4704" i="1"/>
  <c r="AB4705" i="1"/>
  <c r="AB4706" i="1"/>
  <c r="AB4707" i="1"/>
  <c r="AB4708" i="1"/>
  <c r="AB4709" i="1"/>
  <c r="AB4710" i="1"/>
  <c r="AB4711" i="1"/>
  <c r="AB4712" i="1"/>
  <c r="AB4713" i="1"/>
  <c r="AB4714" i="1"/>
  <c r="AB4715" i="1"/>
  <c r="AB4716" i="1"/>
  <c r="AB4717" i="1"/>
  <c r="AB4718" i="1"/>
  <c r="AB4719" i="1"/>
  <c r="AB4720" i="1"/>
  <c r="AB4721" i="1"/>
  <c r="AB4722" i="1"/>
  <c r="AB4723" i="1"/>
  <c r="AB4724" i="1"/>
  <c r="AB4725" i="1"/>
  <c r="AB4726" i="1"/>
  <c r="AB4727" i="1"/>
  <c r="AB4728" i="1"/>
  <c r="AB4729" i="1"/>
  <c r="AB4730" i="1"/>
  <c r="AB4731" i="1"/>
  <c r="AB4732" i="1"/>
  <c r="AB4733" i="1"/>
  <c r="AB4734" i="1"/>
  <c r="AB4735" i="1"/>
  <c r="AB4736" i="1"/>
  <c r="AB4737" i="1"/>
  <c r="AB4738" i="1"/>
  <c r="AB4739" i="1"/>
  <c r="AB4740" i="1"/>
  <c r="AB4741" i="1"/>
  <c r="AB4742" i="1"/>
  <c r="AB4743" i="1"/>
  <c r="AB4744" i="1"/>
  <c r="AB4745" i="1"/>
  <c r="AB4746" i="1"/>
  <c r="AB4747" i="1"/>
  <c r="AB4748" i="1"/>
  <c r="AB4749" i="1"/>
  <c r="AB4750" i="1"/>
  <c r="AB4751" i="1"/>
  <c r="AB4752" i="1"/>
  <c r="AB4753" i="1"/>
  <c r="AB4754" i="1"/>
  <c r="AB4755" i="1"/>
  <c r="AB4756" i="1"/>
  <c r="AB4757" i="1"/>
  <c r="AB4758" i="1"/>
  <c r="AB4759" i="1"/>
  <c r="AB4760" i="1"/>
  <c r="AB4761" i="1"/>
  <c r="AB4762" i="1"/>
  <c r="AB4763" i="1"/>
  <c r="AB4764" i="1"/>
  <c r="AB4765" i="1"/>
  <c r="AB4766" i="1"/>
  <c r="AB4767" i="1"/>
  <c r="AB4768" i="1"/>
  <c r="AB4769" i="1"/>
  <c r="AB4770" i="1"/>
  <c r="AB4771" i="1"/>
  <c r="AB4772" i="1"/>
  <c r="AB4773" i="1"/>
  <c r="AB4774" i="1"/>
  <c r="AB4775" i="1"/>
  <c r="AB4776" i="1"/>
  <c r="AB4777" i="1"/>
  <c r="AB4778" i="1"/>
  <c r="AB4779" i="1"/>
  <c r="AB4780" i="1"/>
  <c r="AB4781" i="1"/>
  <c r="AB4782" i="1"/>
  <c r="AB4783" i="1"/>
  <c r="AB4784" i="1"/>
  <c r="AB4785" i="1"/>
  <c r="AB4786" i="1"/>
  <c r="AB4787" i="1"/>
  <c r="AB4788" i="1"/>
  <c r="AB4789" i="1"/>
  <c r="AB4790" i="1"/>
  <c r="AB4791" i="1"/>
  <c r="AB4792" i="1"/>
  <c r="AB4793" i="1"/>
  <c r="AB4794" i="1"/>
  <c r="AB4795" i="1"/>
  <c r="AB4796" i="1"/>
  <c r="AB4797" i="1"/>
  <c r="AB4798" i="1"/>
  <c r="AB4799" i="1"/>
  <c r="AB4800" i="1"/>
  <c r="AB4801" i="1"/>
  <c r="AB4802" i="1"/>
  <c r="AB4803" i="1"/>
  <c r="AB4804" i="1"/>
  <c r="AB4805" i="1"/>
  <c r="AB4806" i="1"/>
  <c r="AB4807" i="1"/>
  <c r="AB4808" i="1"/>
  <c r="AB4809" i="1"/>
  <c r="AB4810" i="1"/>
  <c r="AB4811" i="1"/>
  <c r="AB4812" i="1"/>
  <c r="AB4813" i="1"/>
  <c r="AB4814" i="1"/>
  <c r="AB4815" i="1"/>
  <c r="AB4816" i="1"/>
  <c r="AB4817" i="1"/>
  <c r="AB4818" i="1"/>
  <c r="AB4819" i="1"/>
  <c r="AB4820" i="1"/>
  <c r="AB4821" i="1"/>
  <c r="AB4822" i="1"/>
  <c r="AB4823" i="1"/>
  <c r="AB4824" i="1"/>
  <c r="AB4825" i="1"/>
  <c r="AB4826" i="1"/>
  <c r="AB4827" i="1"/>
  <c r="AB4828" i="1"/>
  <c r="AB4829" i="1"/>
  <c r="AB4830" i="1"/>
  <c r="AB4831" i="1"/>
  <c r="AB4832" i="1"/>
  <c r="AB4833" i="1"/>
  <c r="AB4834" i="1"/>
  <c r="AB4835" i="1"/>
  <c r="AB4836" i="1"/>
  <c r="AB4837" i="1"/>
  <c r="AB4838" i="1"/>
  <c r="AB4839" i="1"/>
  <c r="AB4840" i="1"/>
  <c r="AB4841" i="1"/>
  <c r="AB4842" i="1"/>
  <c r="AB4843" i="1"/>
  <c r="AB4844" i="1"/>
  <c r="AB4845" i="1"/>
  <c r="AB4846" i="1"/>
  <c r="AB4847" i="1"/>
  <c r="AB4848" i="1"/>
  <c r="AB4849" i="1"/>
  <c r="AB4850" i="1"/>
  <c r="AB4851" i="1"/>
  <c r="AB4852" i="1"/>
  <c r="AB4853" i="1"/>
  <c r="AB4854" i="1"/>
  <c r="AB4855" i="1"/>
  <c r="AB4856" i="1"/>
  <c r="AB4857" i="1"/>
  <c r="AB4858" i="1"/>
  <c r="AB4859" i="1"/>
  <c r="AB4860" i="1"/>
  <c r="AB4861" i="1"/>
  <c r="AB4862" i="1"/>
  <c r="AB4863" i="1"/>
  <c r="AB4864" i="1"/>
  <c r="AB4865" i="1"/>
  <c r="AB4866" i="1"/>
  <c r="AB4867" i="1"/>
  <c r="AB4868" i="1"/>
  <c r="AB4869" i="1"/>
  <c r="AB4870" i="1"/>
  <c r="AB4871" i="1"/>
  <c r="AB4872" i="1"/>
  <c r="AB4873" i="1"/>
  <c r="AB4874" i="1"/>
  <c r="AB4875" i="1"/>
  <c r="AB4876" i="1"/>
  <c r="AB4877" i="1"/>
  <c r="AB4878" i="1"/>
  <c r="AB4879" i="1"/>
  <c r="AB4880" i="1"/>
  <c r="AB4881" i="1"/>
  <c r="AB4882" i="1"/>
  <c r="AB4883" i="1"/>
  <c r="AB4884" i="1"/>
  <c r="AB4885" i="1"/>
  <c r="AB4886" i="1"/>
  <c r="AB4887" i="1"/>
  <c r="AB4888" i="1"/>
  <c r="AB4889" i="1"/>
  <c r="AB4890" i="1"/>
  <c r="AB4891" i="1"/>
  <c r="AB4892" i="1"/>
  <c r="AB4893" i="1"/>
  <c r="AB4894" i="1"/>
  <c r="AB4895" i="1"/>
  <c r="AB4896" i="1"/>
  <c r="AB4897" i="1"/>
  <c r="AB4898" i="1"/>
  <c r="AB4899" i="1"/>
  <c r="AB4900" i="1"/>
  <c r="AB4901" i="1"/>
  <c r="AB4902" i="1"/>
  <c r="AB4903" i="1"/>
  <c r="AB4904" i="1"/>
  <c r="AB4905" i="1"/>
  <c r="AB4906" i="1"/>
  <c r="AB4907" i="1"/>
  <c r="AB4908" i="1"/>
  <c r="AB4909" i="1"/>
  <c r="AB4910" i="1"/>
  <c r="AB4911" i="1"/>
  <c r="AB4912" i="1"/>
  <c r="AB4913" i="1"/>
  <c r="AB4914" i="1"/>
  <c r="AB4915" i="1"/>
  <c r="AB4916" i="1"/>
  <c r="AB4917" i="1"/>
  <c r="AB4918" i="1"/>
  <c r="AB4919" i="1"/>
  <c r="AB4920" i="1"/>
  <c r="AB4921" i="1"/>
  <c r="AB4922" i="1"/>
  <c r="AB4923" i="1"/>
  <c r="AB4924" i="1"/>
  <c r="AB4925" i="1"/>
  <c r="AB4926" i="1"/>
  <c r="AB4927" i="1"/>
  <c r="AB4928" i="1"/>
  <c r="AB4929" i="1"/>
  <c r="AB4930" i="1"/>
  <c r="AB4931" i="1"/>
  <c r="AB4932" i="1"/>
  <c r="AB4933" i="1"/>
  <c r="AB4934" i="1"/>
  <c r="AB4935" i="1"/>
  <c r="AB4936" i="1"/>
  <c r="AB4937" i="1"/>
  <c r="AB4938" i="1"/>
  <c r="AB4939" i="1"/>
  <c r="AB4940" i="1"/>
  <c r="AB4941" i="1"/>
  <c r="AB4942" i="1"/>
  <c r="AB4943" i="1"/>
  <c r="AB4944" i="1"/>
  <c r="AB4945" i="1"/>
  <c r="AB4946" i="1"/>
  <c r="AB4947" i="1"/>
  <c r="AB4948" i="1"/>
  <c r="AB4949" i="1"/>
  <c r="AB4950" i="1"/>
  <c r="AB4951" i="1"/>
  <c r="AB4952" i="1"/>
  <c r="AB4953" i="1"/>
  <c r="AB4954" i="1"/>
  <c r="AB4955" i="1"/>
  <c r="AB4956" i="1"/>
  <c r="AB4957" i="1"/>
  <c r="AB4958" i="1"/>
  <c r="AB4959" i="1"/>
  <c r="AB4960" i="1"/>
  <c r="AB4961" i="1"/>
  <c r="AB4962" i="1"/>
  <c r="AB4963" i="1"/>
  <c r="AB4964" i="1"/>
  <c r="AB4965" i="1"/>
  <c r="AB4966" i="1"/>
  <c r="AB4967" i="1"/>
  <c r="AB4968" i="1"/>
  <c r="AB4969" i="1"/>
  <c r="AB4970" i="1"/>
  <c r="AB4971" i="1"/>
  <c r="AB4972" i="1"/>
  <c r="AB4973" i="1"/>
  <c r="AB4974" i="1"/>
  <c r="AB4975" i="1"/>
  <c r="AB4976" i="1"/>
  <c r="AB4977" i="1"/>
  <c r="AB4978" i="1"/>
  <c r="AB4979" i="1"/>
  <c r="AB4980" i="1"/>
  <c r="AB4981" i="1"/>
  <c r="AB4982" i="1"/>
  <c r="AB4983" i="1"/>
  <c r="AB4984" i="1"/>
  <c r="AB4985" i="1"/>
  <c r="AB4986" i="1"/>
  <c r="AB4987" i="1"/>
  <c r="AB4988" i="1"/>
  <c r="AB4989" i="1"/>
  <c r="AB4990" i="1"/>
  <c r="AB4991" i="1"/>
  <c r="AB4992" i="1"/>
  <c r="AB4993" i="1"/>
  <c r="AB4994" i="1"/>
  <c r="AB4995" i="1"/>
  <c r="AB4996" i="1"/>
  <c r="AB4997" i="1"/>
  <c r="AB4998" i="1"/>
  <c r="AB4999" i="1"/>
  <c r="AB5000" i="1"/>
  <c r="AB5001" i="1"/>
  <c r="AB5002" i="1"/>
  <c r="AB5003" i="1"/>
  <c r="AB5004" i="1"/>
  <c r="AB5005" i="1"/>
  <c r="AB5006" i="1"/>
  <c r="AB5007" i="1"/>
  <c r="AB5008" i="1"/>
  <c r="AB5009" i="1"/>
  <c r="AB5010" i="1"/>
  <c r="AB5011" i="1"/>
  <c r="AB5012" i="1"/>
  <c r="AB5013" i="1"/>
  <c r="AB5014" i="1"/>
  <c r="AB5015" i="1"/>
  <c r="AB5016" i="1"/>
  <c r="AB5017" i="1"/>
  <c r="AB5018" i="1"/>
  <c r="AB5019" i="1"/>
  <c r="AB5020" i="1"/>
  <c r="AB5021" i="1"/>
  <c r="AB5022" i="1"/>
  <c r="AB5023" i="1"/>
  <c r="AB5024" i="1"/>
  <c r="AB5025" i="1"/>
  <c r="AB5026" i="1"/>
  <c r="AB5027" i="1"/>
  <c r="AB5028" i="1"/>
  <c r="AB5029" i="1"/>
  <c r="AB5030" i="1"/>
  <c r="AB5031" i="1"/>
  <c r="AB5032" i="1"/>
  <c r="AB5033" i="1"/>
  <c r="AB5034" i="1"/>
  <c r="AB5035" i="1"/>
  <c r="AB5036" i="1"/>
  <c r="AB5037" i="1"/>
  <c r="AB5038" i="1"/>
  <c r="AB5039" i="1"/>
  <c r="AB5040" i="1"/>
  <c r="AB5041" i="1"/>
  <c r="AB5042" i="1"/>
  <c r="AB5043" i="1"/>
  <c r="AB5044" i="1"/>
  <c r="AB5045" i="1"/>
  <c r="AB5046" i="1"/>
  <c r="AB5047" i="1"/>
  <c r="AB5048" i="1"/>
  <c r="AB5049" i="1"/>
  <c r="AB5050" i="1"/>
  <c r="AB5051" i="1"/>
  <c r="AB5052" i="1"/>
  <c r="AB5053" i="1"/>
  <c r="AB5054" i="1"/>
  <c r="AB5055" i="1"/>
  <c r="AB5056" i="1"/>
  <c r="AB5057" i="1"/>
  <c r="AB5058" i="1"/>
  <c r="AB5059" i="1"/>
  <c r="AB5060" i="1"/>
  <c r="AB5061" i="1"/>
  <c r="AB5062" i="1"/>
  <c r="AB5063" i="1"/>
  <c r="AB5064" i="1"/>
  <c r="AB5065" i="1"/>
  <c r="AB5066" i="1"/>
  <c r="AB5067" i="1"/>
  <c r="AB5068" i="1"/>
  <c r="AB5069" i="1"/>
  <c r="AB5070" i="1"/>
  <c r="AB5071" i="1"/>
  <c r="AB5072" i="1"/>
  <c r="AB5073" i="1"/>
  <c r="AB5074" i="1"/>
  <c r="AB5075" i="1"/>
  <c r="AB5076" i="1"/>
  <c r="AB5077" i="1"/>
  <c r="AB5078" i="1"/>
  <c r="AB5079" i="1"/>
  <c r="AB5080" i="1"/>
  <c r="AB5081" i="1"/>
  <c r="AB5082" i="1"/>
  <c r="AB5083" i="1"/>
  <c r="AB5084" i="1"/>
  <c r="AB5085" i="1"/>
  <c r="AB5086" i="1"/>
  <c r="AB5087" i="1"/>
  <c r="AB5088" i="1"/>
  <c r="AB5089" i="1"/>
  <c r="AB5090" i="1"/>
  <c r="AB5091" i="1"/>
  <c r="AB5092" i="1"/>
  <c r="AB5093" i="1"/>
  <c r="AB5094" i="1"/>
  <c r="AB5095" i="1"/>
  <c r="AB5096" i="1"/>
  <c r="AB5097" i="1"/>
  <c r="AB5098" i="1"/>
  <c r="AB5099" i="1"/>
  <c r="AB5100" i="1"/>
  <c r="AB5101" i="1"/>
  <c r="AB5102" i="1"/>
  <c r="AB5103" i="1"/>
  <c r="AB5104" i="1"/>
  <c r="AB5105" i="1"/>
  <c r="AB5106" i="1"/>
  <c r="AB5107" i="1"/>
  <c r="AB5108" i="1"/>
  <c r="AB5109" i="1"/>
  <c r="AB5110" i="1"/>
  <c r="AB5111" i="1"/>
  <c r="AB5112" i="1"/>
  <c r="AB5113" i="1"/>
  <c r="AB5114" i="1"/>
  <c r="AB5115" i="1"/>
  <c r="AB5116" i="1"/>
  <c r="AB5117" i="1"/>
  <c r="AB5118" i="1"/>
  <c r="AB5119" i="1"/>
  <c r="AB5120" i="1"/>
  <c r="AB5121" i="1"/>
  <c r="AB5122" i="1"/>
  <c r="AB5123" i="1"/>
  <c r="AB5124" i="1"/>
  <c r="AB5125" i="1"/>
  <c r="AB5126" i="1"/>
  <c r="AB5127" i="1"/>
  <c r="AB5128" i="1"/>
  <c r="AB5129" i="1"/>
  <c r="AB5130" i="1"/>
  <c r="AB5131" i="1"/>
  <c r="AB5132" i="1"/>
  <c r="AB5133" i="1"/>
  <c r="AB5134" i="1"/>
  <c r="AB5135" i="1"/>
  <c r="AB5136" i="1"/>
  <c r="AB5137" i="1"/>
  <c r="AB5138" i="1"/>
  <c r="AB5139" i="1"/>
  <c r="AB5140" i="1"/>
  <c r="AB5141" i="1"/>
  <c r="AB5142" i="1"/>
  <c r="AB5143" i="1"/>
  <c r="AB5144" i="1"/>
  <c r="AB5145" i="1"/>
  <c r="AB5146" i="1"/>
  <c r="AB5147" i="1"/>
  <c r="AB5148" i="1"/>
  <c r="AB5149" i="1"/>
  <c r="AB5150" i="1"/>
  <c r="AB5151" i="1"/>
  <c r="AB5152" i="1"/>
  <c r="AB5153" i="1"/>
  <c r="AB5154" i="1"/>
  <c r="AB5155" i="1"/>
  <c r="AB5156" i="1"/>
  <c r="AB5157" i="1"/>
  <c r="AB5158" i="1"/>
  <c r="AB5159" i="1"/>
  <c r="AB5160" i="1"/>
  <c r="AB5161" i="1"/>
  <c r="AB5162" i="1"/>
  <c r="AB5163" i="1"/>
  <c r="AB5164" i="1"/>
  <c r="AB5165" i="1"/>
  <c r="AB5166" i="1"/>
  <c r="AB5167" i="1"/>
  <c r="AB5168" i="1"/>
  <c r="AB5169" i="1"/>
  <c r="AB5170" i="1"/>
  <c r="AB5171" i="1"/>
  <c r="AB5172" i="1"/>
  <c r="AB5173" i="1"/>
  <c r="AB5174" i="1"/>
  <c r="AB5175" i="1"/>
  <c r="AB5176" i="1"/>
  <c r="AB5177" i="1"/>
  <c r="AB5178" i="1"/>
  <c r="AB5179" i="1"/>
  <c r="AB5180" i="1"/>
  <c r="AB5181" i="1"/>
  <c r="AB5182" i="1"/>
  <c r="AB5183" i="1"/>
  <c r="AB5184" i="1"/>
  <c r="AB5185" i="1"/>
  <c r="AB5186" i="1"/>
  <c r="AB5187" i="1"/>
  <c r="AB5188" i="1"/>
  <c r="AB5189" i="1"/>
  <c r="AB5190" i="1"/>
  <c r="AB5191" i="1"/>
  <c r="AB5192" i="1"/>
  <c r="AB5193" i="1"/>
  <c r="AB5194" i="1"/>
  <c r="AB5195" i="1"/>
  <c r="AB5196" i="1"/>
  <c r="AB5197" i="1"/>
  <c r="AB5198" i="1"/>
  <c r="AB5199" i="1"/>
  <c r="AB5200" i="1"/>
  <c r="AB5201" i="1"/>
  <c r="AB5202" i="1"/>
  <c r="AB5203" i="1"/>
  <c r="AB5204" i="1"/>
  <c r="AB5205" i="1"/>
  <c r="AB5206" i="1"/>
  <c r="AB5207" i="1"/>
  <c r="AB5208" i="1"/>
  <c r="AB5209" i="1"/>
  <c r="AB5210" i="1"/>
  <c r="AB5211" i="1"/>
  <c r="AB5212" i="1"/>
  <c r="AB5213" i="1"/>
  <c r="AB5214" i="1"/>
  <c r="AB5215" i="1"/>
  <c r="AB5216" i="1"/>
  <c r="AB5217" i="1"/>
  <c r="AB5218" i="1"/>
  <c r="AB5219" i="1"/>
  <c r="AB5220" i="1"/>
  <c r="AB5221" i="1"/>
  <c r="AB5222" i="1"/>
  <c r="AB5223" i="1"/>
  <c r="AB5224" i="1"/>
  <c r="AB5225" i="1"/>
  <c r="AB5226" i="1"/>
  <c r="AB5227" i="1"/>
  <c r="AB5228" i="1"/>
  <c r="AB5229" i="1"/>
  <c r="AB5230" i="1"/>
  <c r="AB5231" i="1"/>
  <c r="AB5232" i="1"/>
  <c r="AB5233" i="1"/>
  <c r="AB5234" i="1"/>
  <c r="AB5235" i="1"/>
  <c r="AB5236" i="1"/>
  <c r="AB5237" i="1"/>
  <c r="AB5238" i="1"/>
  <c r="AB5239" i="1"/>
  <c r="AB5240" i="1"/>
  <c r="AB5241" i="1"/>
  <c r="AB5242" i="1"/>
  <c r="AB5243" i="1"/>
  <c r="AB5244" i="1"/>
  <c r="AB5245" i="1"/>
  <c r="AB5246" i="1"/>
  <c r="AB5247" i="1"/>
  <c r="AB5248" i="1"/>
  <c r="AB5249" i="1"/>
  <c r="AB5250" i="1"/>
  <c r="AB5251" i="1"/>
  <c r="AB5252" i="1"/>
  <c r="AB5253" i="1"/>
  <c r="AB5254" i="1"/>
  <c r="AB5255" i="1"/>
  <c r="AB5256" i="1"/>
  <c r="AB5257" i="1"/>
  <c r="AB5258" i="1"/>
  <c r="AB5259" i="1"/>
  <c r="AB5260" i="1"/>
  <c r="AB5261" i="1"/>
  <c r="AB5262" i="1"/>
  <c r="AB5263" i="1"/>
  <c r="AB5264" i="1"/>
  <c r="AB5265" i="1"/>
  <c r="AB5266" i="1"/>
  <c r="AB5267" i="1"/>
  <c r="AB5268" i="1"/>
  <c r="AB5269" i="1"/>
  <c r="AB5270" i="1"/>
  <c r="AB5271" i="1"/>
  <c r="AB5272" i="1"/>
  <c r="AB5273" i="1"/>
  <c r="AB5274" i="1"/>
  <c r="AB5275" i="1"/>
  <c r="AB5276" i="1"/>
  <c r="AB5277" i="1"/>
  <c r="AB5278" i="1"/>
  <c r="AB5279" i="1"/>
  <c r="AB5280" i="1"/>
  <c r="AB5281" i="1"/>
  <c r="AB5282" i="1"/>
  <c r="AB5283" i="1"/>
  <c r="AB5284" i="1"/>
  <c r="AB5285" i="1"/>
  <c r="AB5286" i="1"/>
  <c r="AB5287" i="1"/>
  <c r="AB5288" i="1"/>
  <c r="AB5289" i="1"/>
  <c r="AB5290" i="1"/>
  <c r="AB5291" i="1"/>
  <c r="AB5292" i="1"/>
  <c r="AB5293" i="1"/>
  <c r="AB5294" i="1"/>
  <c r="AB5295" i="1"/>
  <c r="AB5296" i="1"/>
  <c r="AB5297" i="1"/>
  <c r="AB5298" i="1"/>
  <c r="AB5299" i="1"/>
  <c r="AB5300" i="1"/>
  <c r="AB5301" i="1"/>
  <c r="AB5302" i="1"/>
  <c r="AB5303" i="1"/>
  <c r="AB5304" i="1"/>
  <c r="AB5305" i="1"/>
  <c r="AB5306" i="1"/>
  <c r="AB5307" i="1"/>
  <c r="AB5308" i="1"/>
  <c r="AB5309" i="1"/>
  <c r="AB5310" i="1"/>
  <c r="AB5311" i="1"/>
  <c r="AB5312" i="1"/>
  <c r="AB5313" i="1"/>
  <c r="AB5314" i="1"/>
  <c r="AB5315" i="1"/>
  <c r="AB5316" i="1"/>
  <c r="AB5317" i="1"/>
  <c r="AB5318" i="1"/>
  <c r="AB5319" i="1"/>
  <c r="AB5320" i="1"/>
  <c r="AB5321" i="1"/>
  <c r="AB5322" i="1"/>
  <c r="AB5323" i="1"/>
  <c r="AB5324" i="1"/>
  <c r="AB5325" i="1"/>
  <c r="AB5326" i="1"/>
  <c r="AB5327" i="1"/>
  <c r="AB5328" i="1"/>
  <c r="AB5329" i="1"/>
  <c r="AB5330" i="1"/>
  <c r="AB5331" i="1"/>
  <c r="AB5332" i="1"/>
  <c r="AB5333" i="1"/>
  <c r="AB5334" i="1"/>
  <c r="AB5335" i="1"/>
  <c r="AB5336" i="1"/>
  <c r="AB5337" i="1"/>
  <c r="AB5338" i="1"/>
  <c r="AB5339" i="1"/>
  <c r="AB5340" i="1"/>
  <c r="AB5341" i="1"/>
  <c r="AB5342" i="1"/>
  <c r="AB5343" i="1"/>
  <c r="AB5344" i="1"/>
  <c r="AB5345" i="1"/>
  <c r="AB5346" i="1"/>
  <c r="AB5347" i="1"/>
  <c r="AB5348" i="1"/>
  <c r="AB5349" i="1"/>
  <c r="AB5350" i="1"/>
  <c r="AB5351" i="1"/>
  <c r="AB5352" i="1"/>
  <c r="AB5353" i="1"/>
  <c r="AB5354" i="1"/>
  <c r="AB5355" i="1"/>
  <c r="AB5356" i="1"/>
  <c r="AB5357" i="1"/>
  <c r="AB5358" i="1"/>
  <c r="AB5359" i="1"/>
  <c r="AB5360" i="1"/>
  <c r="AB5361" i="1"/>
  <c r="AB5362" i="1"/>
  <c r="AB5363" i="1"/>
  <c r="AB5364" i="1"/>
  <c r="AB5365" i="1"/>
  <c r="AB5366" i="1"/>
  <c r="AB5367" i="1"/>
  <c r="AB5368" i="1"/>
  <c r="AB5369" i="1"/>
  <c r="AB5370" i="1"/>
  <c r="AB5371" i="1"/>
  <c r="AB5372" i="1"/>
  <c r="AB5373" i="1"/>
  <c r="AB5374" i="1"/>
  <c r="AB5375" i="1"/>
  <c r="AB5376" i="1"/>
  <c r="AB5377" i="1"/>
  <c r="AB5378" i="1"/>
  <c r="AB5379" i="1"/>
  <c r="AB5380" i="1"/>
  <c r="AB5381" i="1"/>
  <c r="AB5382" i="1"/>
  <c r="AB5383" i="1"/>
  <c r="AB5384" i="1"/>
  <c r="AB5385" i="1"/>
  <c r="AB5386" i="1"/>
  <c r="AB5387" i="1"/>
  <c r="AB5388" i="1"/>
  <c r="AB5389" i="1"/>
  <c r="AB5390" i="1"/>
  <c r="AB5391" i="1"/>
  <c r="AB5392" i="1"/>
  <c r="AB5393" i="1"/>
  <c r="AB5394" i="1"/>
  <c r="AB5395" i="1"/>
  <c r="AB5396" i="1"/>
  <c r="AB5397" i="1"/>
  <c r="AB5398" i="1"/>
  <c r="AB5399" i="1"/>
  <c r="AB5400" i="1"/>
  <c r="AB5401" i="1"/>
  <c r="AB5402" i="1"/>
  <c r="AB5403" i="1"/>
  <c r="AB5404" i="1"/>
  <c r="AB5405" i="1"/>
  <c r="AB5406" i="1"/>
  <c r="AB5407" i="1"/>
  <c r="AB5408" i="1"/>
  <c r="AB5409" i="1"/>
  <c r="AB5410" i="1"/>
  <c r="AB5411" i="1"/>
  <c r="AB5412" i="1"/>
  <c r="AB5413" i="1"/>
  <c r="AB5414" i="1"/>
  <c r="AB5415" i="1"/>
  <c r="AB5416" i="1"/>
  <c r="AB5417" i="1"/>
  <c r="AB5418" i="1"/>
  <c r="AB5419" i="1"/>
  <c r="AB5420" i="1"/>
  <c r="AB5421" i="1"/>
  <c r="AB5422" i="1"/>
  <c r="AB5423" i="1"/>
  <c r="AB5424" i="1"/>
  <c r="AB5425" i="1"/>
  <c r="AB5426" i="1"/>
  <c r="AB5427" i="1"/>
  <c r="AB5428" i="1"/>
  <c r="AB5429" i="1"/>
  <c r="AB5430" i="1"/>
  <c r="AB5431" i="1"/>
  <c r="AB5432" i="1"/>
  <c r="AB5433" i="1"/>
  <c r="AB5434" i="1"/>
  <c r="AB5435" i="1"/>
  <c r="AB5436" i="1"/>
  <c r="AB5437" i="1"/>
  <c r="AB5438" i="1"/>
  <c r="AB5439" i="1"/>
  <c r="AB5440" i="1"/>
  <c r="AB5441" i="1"/>
  <c r="AB5442" i="1"/>
  <c r="AB5443" i="1"/>
  <c r="AB5444" i="1"/>
  <c r="AB5445" i="1"/>
  <c r="AB5446" i="1"/>
  <c r="AB5447" i="1"/>
  <c r="AB5448" i="1"/>
  <c r="AB5449" i="1"/>
  <c r="AB5450" i="1"/>
  <c r="AB5451" i="1"/>
  <c r="AB5452" i="1"/>
  <c r="AB5453" i="1"/>
  <c r="AB5454" i="1"/>
  <c r="AB5455" i="1"/>
  <c r="AB5456" i="1"/>
  <c r="AB5457" i="1"/>
  <c r="AB5458" i="1"/>
  <c r="AB5459" i="1"/>
  <c r="AB5460" i="1"/>
  <c r="AB5461" i="1"/>
  <c r="AB5462" i="1"/>
  <c r="AB5463" i="1"/>
  <c r="AB5464" i="1"/>
  <c r="AB5465" i="1"/>
  <c r="AB5466" i="1"/>
  <c r="AB5467" i="1"/>
  <c r="AB5468" i="1"/>
  <c r="AB5469" i="1"/>
  <c r="AB5470" i="1"/>
  <c r="AB5471" i="1"/>
  <c r="AB5472" i="1"/>
  <c r="AB5473" i="1"/>
  <c r="AB5474" i="1"/>
  <c r="AB5475" i="1"/>
  <c r="AB5476" i="1"/>
  <c r="AB5477" i="1"/>
  <c r="AB5478" i="1"/>
  <c r="AB5479" i="1"/>
  <c r="AB5480" i="1"/>
  <c r="AB5481" i="1"/>
  <c r="AB5482" i="1"/>
  <c r="AB5483" i="1"/>
  <c r="AB5484" i="1"/>
  <c r="AB5485" i="1"/>
  <c r="AB5486" i="1"/>
  <c r="AB5487" i="1"/>
  <c r="AB5488" i="1"/>
  <c r="AB5489" i="1"/>
  <c r="AB5490" i="1"/>
  <c r="AB5491" i="1"/>
  <c r="AB5492" i="1"/>
  <c r="AB5493" i="1"/>
  <c r="AB5494" i="1"/>
  <c r="AB5495" i="1"/>
  <c r="AB5496" i="1"/>
  <c r="AB5497" i="1"/>
  <c r="AB5498" i="1"/>
  <c r="AB5499" i="1"/>
  <c r="AB5500" i="1"/>
  <c r="AB5501" i="1"/>
  <c r="AB5502" i="1"/>
  <c r="AB5503" i="1"/>
  <c r="AB5504" i="1"/>
  <c r="AB5505" i="1"/>
  <c r="AB5506" i="1"/>
  <c r="AB5507" i="1"/>
  <c r="AB5508" i="1"/>
  <c r="AB5509" i="1"/>
  <c r="AB5510" i="1"/>
  <c r="AB5511" i="1"/>
  <c r="AB5512" i="1"/>
  <c r="AB5513" i="1"/>
  <c r="AB5514" i="1"/>
  <c r="AB5515" i="1"/>
  <c r="AB5516" i="1"/>
  <c r="AB5517" i="1"/>
  <c r="AB5518" i="1"/>
  <c r="AB5519" i="1"/>
  <c r="AB5520" i="1"/>
  <c r="AB5521" i="1"/>
  <c r="AB5522" i="1"/>
  <c r="AB5523" i="1"/>
  <c r="AB5524" i="1"/>
  <c r="AB5525" i="1"/>
  <c r="AB5526" i="1"/>
  <c r="AB5527" i="1"/>
  <c r="AB5528" i="1"/>
  <c r="AB5529" i="1"/>
  <c r="AB5530" i="1"/>
  <c r="AB5531" i="1"/>
  <c r="AB5532" i="1"/>
  <c r="AB5533" i="1"/>
  <c r="AB5534" i="1"/>
  <c r="AB5535" i="1"/>
  <c r="AB5536" i="1"/>
  <c r="AB5537" i="1"/>
  <c r="AB5538" i="1"/>
  <c r="AB5539" i="1"/>
  <c r="AB5540" i="1"/>
  <c r="AB5541" i="1"/>
  <c r="AB5542" i="1"/>
  <c r="AB5543" i="1"/>
  <c r="AB5544" i="1"/>
  <c r="AB5545" i="1"/>
  <c r="AB5546" i="1"/>
  <c r="AB5547" i="1"/>
  <c r="AB5548" i="1"/>
  <c r="AB5549" i="1"/>
  <c r="AB5550" i="1"/>
  <c r="AB5551" i="1"/>
  <c r="AB5552" i="1"/>
  <c r="AB5553" i="1"/>
  <c r="AB5554" i="1"/>
  <c r="AB5555" i="1"/>
  <c r="AB5556" i="1"/>
  <c r="AB5557" i="1"/>
  <c r="AB5558" i="1"/>
  <c r="AB5559" i="1"/>
  <c r="AB5560" i="1"/>
  <c r="AB5561" i="1"/>
  <c r="AB5562" i="1"/>
  <c r="AB5563" i="1"/>
  <c r="AB5564" i="1"/>
  <c r="AB5565" i="1"/>
  <c r="AB5566" i="1"/>
  <c r="AB5567" i="1"/>
  <c r="AB5568" i="1"/>
  <c r="AB5569" i="1"/>
  <c r="AB5570" i="1"/>
  <c r="AB5571" i="1"/>
  <c r="AB5572" i="1"/>
  <c r="AB5573" i="1"/>
  <c r="AB5574" i="1"/>
  <c r="AB5575" i="1"/>
  <c r="AB5576" i="1"/>
  <c r="AB5577" i="1"/>
  <c r="AB5578" i="1"/>
  <c r="AB2" i="1"/>
  <c r="AE2686" i="1"/>
  <c r="AE2687" i="1"/>
  <c r="AE2688" i="1"/>
  <c r="AE2689" i="1"/>
  <c r="AE2690" i="1"/>
  <c r="AE2691" i="1"/>
  <c r="AE2692" i="1"/>
  <c r="AE2693" i="1"/>
  <c r="AE2694" i="1"/>
  <c r="AE2695" i="1"/>
  <c r="AE2696" i="1"/>
  <c r="AE2697" i="1"/>
  <c r="AE2698" i="1"/>
  <c r="AE2699" i="1"/>
  <c r="AE2700" i="1"/>
  <c r="AE2701" i="1"/>
  <c r="AE2702" i="1"/>
  <c r="AE2703" i="1"/>
  <c r="AE2704" i="1"/>
  <c r="AE2705" i="1"/>
  <c r="AE2706" i="1"/>
  <c r="AE2707" i="1"/>
  <c r="AE2708" i="1"/>
  <c r="AE2709" i="1"/>
  <c r="AE2710" i="1"/>
  <c r="AE2711" i="1"/>
  <c r="AE2712" i="1"/>
  <c r="AE2713" i="1"/>
  <c r="AE2714" i="1"/>
  <c r="AE2715" i="1"/>
  <c r="AE2716" i="1"/>
  <c r="AE2717" i="1"/>
  <c r="AE2718" i="1"/>
  <c r="AE2719" i="1"/>
  <c r="AE2720" i="1"/>
  <c r="AE2721" i="1"/>
  <c r="AE2722" i="1"/>
  <c r="AE2723" i="1"/>
  <c r="AE2724" i="1"/>
  <c r="AE2725" i="1"/>
  <c r="AE2726" i="1"/>
  <c r="AE2727" i="1"/>
  <c r="AE2728" i="1"/>
  <c r="AE2729" i="1"/>
  <c r="AE2730" i="1"/>
  <c r="AE2731" i="1"/>
  <c r="AE2732" i="1"/>
  <c r="AE2733" i="1"/>
  <c r="AE2734" i="1"/>
  <c r="AE2735" i="1"/>
  <c r="AE2736" i="1"/>
  <c r="AE2737" i="1"/>
  <c r="AE2738" i="1"/>
  <c r="AE2739" i="1"/>
  <c r="AE2740" i="1"/>
  <c r="AE2741" i="1"/>
  <c r="AE2742" i="1"/>
  <c r="AE2743" i="1"/>
  <c r="AE2744" i="1"/>
  <c r="AE2745" i="1"/>
  <c r="AE2746" i="1"/>
  <c r="AE2747" i="1"/>
  <c r="AE2748" i="1"/>
  <c r="AE2749" i="1"/>
  <c r="AE2750" i="1"/>
  <c r="AE2751" i="1"/>
  <c r="AE2752" i="1"/>
  <c r="AE2753" i="1"/>
  <c r="AE2754" i="1"/>
  <c r="AE2755" i="1"/>
  <c r="AE2756" i="1"/>
  <c r="AE2757" i="1"/>
  <c r="AE2758" i="1"/>
  <c r="AE2759" i="1"/>
  <c r="AE2760" i="1"/>
  <c r="AE2761" i="1"/>
  <c r="AE2762" i="1"/>
  <c r="AE2763" i="1"/>
  <c r="AE2764" i="1"/>
  <c r="AE2765" i="1"/>
  <c r="AE2766" i="1"/>
  <c r="AE2767" i="1"/>
  <c r="AE2768" i="1"/>
  <c r="AE2769" i="1"/>
  <c r="AE2770" i="1"/>
  <c r="AE2771" i="1"/>
  <c r="AE2772" i="1"/>
  <c r="AE2773" i="1"/>
  <c r="AE2774" i="1"/>
  <c r="AE2775" i="1"/>
  <c r="AE2776" i="1"/>
  <c r="AE2777" i="1"/>
  <c r="AE2778" i="1"/>
  <c r="AE2779" i="1"/>
  <c r="AE2780" i="1"/>
  <c r="AE2781" i="1"/>
  <c r="AE2782" i="1"/>
  <c r="AE2783" i="1"/>
  <c r="AE2784" i="1"/>
  <c r="AE2785" i="1"/>
  <c r="AE2786" i="1"/>
  <c r="AE2787" i="1"/>
  <c r="AE2788" i="1"/>
  <c r="AE2789" i="1"/>
  <c r="AE2790" i="1"/>
  <c r="AE2791" i="1"/>
  <c r="AE2792" i="1"/>
  <c r="AE2793" i="1"/>
  <c r="AE2794" i="1"/>
  <c r="AE2795" i="1"/>
  <c r="AE2796" i="1"/>
  <c r="AE2797" i="1"/>
  <c r="AE2798" i="1"/>
  <c r="AE2799" i="1"/>
  <c r="AE2800" i="1"/>
  <c r="AE2801" i="1"/>
  <c r="AE2802" i="1"/>
  <c r="AE2803" i="1"/>
  <c r="AE2804" i="1"/>
  <c r="AE2805" i="1"/>
  <c r="AE2806" i="1"/>
  <c r="AE2807" i="1"/>
  <c r="AE2808" i="1"/>
  <c r="AE2809" i="1"/>
  <c r="AE2810" i="1"/>
  <c r="AE2811" i="1"/>
  <c r="AE2812" i="1"/>
  <c r="AE2813" i="1"/>
  <c r="AE2814" i="1"/>
  <c r="AE2815" i="1"/>
  <c r="AE2816" i="1"/>
  <c r="AE2817" i="1"/>
  <c r="AE2818" i="1"/>
  <c r="AE2819" i="1"/>
  <c r="AE2820" i="1"/>
  <c r="AE2821" i="1"/>
  <c r="AE2822" i="1"/>
  <c r="AE2823" i="1"/>
  <c r="AE2824" i="1"/>
  <c r="AE2825" i="1"/>
  <c r="AE2826" i="1"/>
  <c r="AE2827" i="1"/>
  <c r="AE2828" i="1"/>
  <c r="AE2829" i="1"/>
  <c r="AE2830" i="1"/>
  <c r="AE2831" i="1"/>
  <c r="AE2832" i="1"/>
  <c r="AE2833" i="1"/>
  <c r="AE2834" i="1"/>
  <c r="AE2835" i="1"/>
  <c r="AE2836" i="1"/>
  <c r="AE2837" i="1"/>
  <c r="AE2838" i="1"/>
  <c r="AE2839" i="1"/>
  <c r="AE2840" i="1"/>
  <c r="AE2841" i="1"/>
  <c r="AE2842" i="1"/>
  <c r="AE2843" i="1"/>
  <c r="AE2844" i="1"/>
  <c r="AE2845" i="1"/>
  <c r="AE2846" i="1"/>
  <c r="AE2847" i="1"/>
  <c r="AE2848" i="1"/>
  <c r="AE2849" i="1"/>
  <c r="AE2850" i="1"/>
  <c r="AE2851" i="1"/>
  <c r="AE2852" i="1"/>
  <c r="AE2853" i="1"/>
  <c r="AE2854" i="1"/>
  <c r="AE2855" i="1"/>
  <c r="AE2856" i="1"/>
  <c r="AE2857" i="1"/>
  <c r="AE2858" i="1"/>
  <c r="AE2859" i="1"/>
  <c r="AE2860" i="1"/>
  <c r="AE2861" i="1"/>
  <c r="AE2862" i="1"/>
  <c r="AE2863" i="1"/>
  <c r="AE2864" i="1"/>
  <c r="AE2865" i="1"/>
  <c r="AE2866" i="1"/>
  <c r="AE2867" i="1"/>
  <c r="AE2868" i="1"/>
  <c r="AE2869" i="1"/>
  <c r="AE2870" i="1"/>
  <c r="AE2871" i="1"/>
  <c r="AE2872" i="1"/>
  <c r="AE2873" i="1"/>
  <c r="AE2874" i="1"/>
  <c r="AE2875" i="1"/>
  <c r="AE2876" i="1"/>
  <c r="AE2877" i="1"/>
  <c r="AE2878" i="1"/>
  <c r="AE2879" i="1"/>
  <c r="AE2880" i="1"/>
  <c r="AE2881" i="1"/>
  <c r="AE2882" i="1"/>
  <c r="AE2883" i="1"/>
  <c r="AE2884" i="1"/>
  <c r="AE2885" i="1"/>
  <c r="AE2886" i="1"/>
  <c r="AE2887" i="1"/>
  <c r="AE2888" i="1"/>
  <c r="AE2889" i="1"/>
  <c r="AE2890" i="1"/>
  <c r="AE2891" i="1"/>
  <c r="AE2892" i="1"/>
  <c r="AE2893" i="1"/>
  <c r="AE2894" i="1"/>
  <c r="AE2895" i="1"/>
  <c r="AE2896" i="1"/>
  <c r="AE2897" i="1"/>
  <c r="AE2898" i="1"/>
  <c r="AE2899" i="1"/>
  <c r="AE2900" i="1"/>
  <c r="AE2901" i="1"/>
  <c r="AE2902" i="1"/>
  <c r="AE2903" i="1"/>
  <c r="AE2904" i="1"/>
  <c r="AE2905" i="1"/>
  <c r="AE2906" i="1"/>
  <c r="AE2907" i="1"/>
  <c r="AE2908" i="1"/>
  <c r="AE2909" i="1"/>
  <c r="AE2910" i="1"/>
  <c r="AE2911" i="1"/>
  <c r="AE2912" i="1"/>
  <c r="AE2913" i="1"/>
  <c r="AE2914" i="1"/>
  <c r="AE2915" i="1"/>
  <c r="AE2916" i="1"/>
  <c r="AE2917" i="1"/>
  <c r="AE2918" i="1"/>
  <c r="AE2919" i="1"/>
  <c r="AE2920" i="1"/>
  <c r="AE2921" i="1"/>
  <c r="AE2922" i="1"/>
  <c r="AE2923" i="1"/>
  <c r="AE2924" i="1"/>
  <c r="AE2925" i="1"/>
  <c r="AE2926" i="1"/>
  <c r="AE2927" i="1"/>
  <c r="AE2928" i="1"/>
  <c r="AE2929" i="1"/>
  <c r="AE2930" i="1"/>
  <c r="AE2931" i="1"/>
  <c r="AE2932" i="1"/>
  <c r="AE2933" i="1"/>
  <c r="AE2934" i="1"/>
  <c r="AE2935" i="1"/>
  <c r="AE2936" i="1"/>
  <c r="AE2937" i="1"/>
  <c r="AE2938" i="1"/>
  <c r="AE2939" i="1"/>
  <c r="AE2940" i="1"/>
  <c r="AE2941" i="1"/>
  <c r="AE2942" i="1"/>
  <c r="AE2943" i="1"/>
  <c r="AE2944" i="1"/>
  <c r="AE2945" i="1"/>
  <c r="AE2946" i="1"/>
  <c r="AE2947" i="1"/>
  <c r="AE2948" i="1"/>
  <c r="AE2949" i="1"/>
  <c r="AE2950" i="1"/>
  <c r="AE2951" i="1"/>
  <c r="AE2952" i="1"/>
  <c r="AE2953" i="1"/>
  <c r="AE2954" i="1"/>
  <c r="AE2955" i="1"/>
  <c r="AE2956" i="1"/>
  <c r="AE2957" i="1"/>
  <c r="AE2958" i="1"/>
  <c r="AE2959" i="1"/>
  <c r="AE2960" i="1"/>
  <c r="AE2961" i="1"/>
  <c r="AE2962" i="1"/>
  <c r="AE2963" i="1"/>
  <c r="AE2964" i="1"/>
  <c r="AE2965" i="1"/>
  <c r="AE2966" i="1"/>
  <c r="AE2967" i="1"/>
  <c r="AE2968" i="1"/>
  <c r="AE2969" i="1"/>
  <c r="AE2970" i="1"/>
  <c r="AE2971" i="1"/>
  <c r="AE2972" i="1"/>
  <c r="AE2973" i="1"/>
  <c r="AE2974" i="1"/>
  <c r="AE2975" i="1"/>
  <c r="AE2976" i="1"/>
  <c r="AE2977" i="1"/>
  <c r="AE2978" i="1"/>
  <c r="AE2979" i="1"/>
  <c r="AE2980" i="1"/>
  <c r="AE2981" i="1"/>
  <c r="AE2982" i="1"/>
  <c r="AE2983" i="1"/>
  <c r="AE2984" i="1"/>
  <c r="AE2985" i="1"/>
  <c r="AE2986" i="1"/>
  <c r="AE2987" i="1"/>
  <c r="AE2988" i="1"/>
  <c r="AE2989" i="1"/>
  <c r="AE2990" i="1"/>
  <c r="AE2991" i="1"/>
  <c r="AE2992" i="1"/>
  <c r="AE2993" i="1"/>
  <c r="AE2994" i="1"/>
  <c r="AE2995" i="1"/>
  <c r="AE2996" i="1"/>
  <c r="AE2997" i="1"/>
  <c r="AE2998" i="1"/>
  <c r="AE2999" i="1"/>
  <c r="AE3000" i="1"/>
  <c r="AE3001" i="1"/>
  <c r="AE3002" i="1"/>
  <c r="AE3003" i="1"/>
  <c r="AE3004" i="1"/>
  <c r="AE3005" i="1"/>
  <c r="AE3006" i="1"/>
  <c r="AE3007" i="1"/>
  <c r="AE3008" i="1"/>
  <c r="AE3009" i="1"/>
  <c r="AE3010" i="1"/>
  <c r="AE3011" i="1"/>
  <c r="AE3012" i="1"/>
  <c r="AE3013" i="1"/>
  <c r="AE3014" i="1"/>
  <c r="AE3015" i="1"/>
  <c r="AE3016" i="1"/>
  <c r="AE3017" i="1"/>
  <c r="AE3018" i="1"/>
  <c r="AE3019" i="1"/>
  <c r="AE3020" i="1"/>
  <c r="AE3021" i="1"/>
  <c r="AE3022" i="1"/>
  <c r="AE3023" i="1"/>
  <c r="AE3024" i="1"/>
  <c r="AE3025" i="1"/>
  <c r="AE3026" i="1"/>
  <c r="AE3027" i="1"/>
  <c r="AE3028" i="1"/>
  <c r="AE3029" i="1"/>
  <c r="AE3030" i="1"/>
  <c r="AE3031" i="1"/>
  <c r="AE3032" i="1"/>
  <c r="AE3033" i="1"/>
  <c r="AE3034" i="1"/>
  <c r="AE3035" i="1"/>
  <c r="AE3036" i="1"/>
  <c r="AE3037" i="1"/>
  <c r="AE3038" i="1"/>
  <c r="AE3039" i="1"/>
  <c r="AE3040" i="1"/>
  <c r="AE3041" i="1"/>
  <c r="AE3042" i="1"/>
  <c r="AE3043" i="1"/>
  <c r="AE3044" i="1"/>
  <c r="AE3045" i="1"/>
  <c r="AE3046" i="1"/>
  <c r="AE3047" i="1"/>
  <c r="AE3048" i="1"/>
  <c r="AE3049" i="1"/>
  <c r="AE3050" i="1"/>
  <c r="AE3051" i="1"/>
  <c r="AE3052" i="1"/>
  <c r="AE3053" i="1"/>
  <c r="AE3054" i="1"/>
  <c r="AE3055" i="1"/>
  <c r="AE3056" i="1"/>
  <c r="AE3057" i="1"/>
  <c r="AE3058" i="1"/>
  <c r="AE3059" i="1"/>
  <c r="AE3060" i="1"/>
  <c r="AE3061" i="1"/>
  <c r="AE3062" i="1"/>
  <c r="AE3063" i="1"/>
  <c r="AE3064" i="1"/>
  <c r="AE3065" i="1"/>
  <c r="AE3066" i="1"/>
  <c r="AE3067" i="1"/>
  <c r="AE3068" i="1"/>
  <c r="AE3069" i="1"/>
  <c r="AE3070" i="1"/>
  <c r="AE3071" i="1"/>
  <c r="AE3072" i="1"/>
  <c r="AE3073" i="1"/>
  <c r="AE3074" i="1"/>
  <c r="AE3075" i="1"/>
  <c r="AE3076" i="1"/>
  <c r="AE3077" i="1"/>
  <c r="AE3078" i="1"/>
  <c r="AE3079" i="1"/>
  <c r="AE3080" i="1"/>
  <c r="AE3081" i="1"/>
  <c r="AE3082" i="1"/>
  <c r="AE3083" i="1"/>
  <c r="AE3084" i="1"/>
  <c r="AE3085" i="1"/>
  <c r="AE3086" i="1"/>
  <c r="AE3087" i="1"/>
  <c r="AE3088" i="1"/>
  <c r="AE3089" i="1"/>
  <c r="AE3090" i="1"/>
  <c r="AE3091" i="1"/>
  <c r="AE3092" i="1"/>
  <c r="AE3093" i="1"/>
  <c r="AE3094" i="1"/>
  <c r="AE3095" i="1"/>
  <c r="AE3096" i="1"/>
  <c r="AE3097" i="1"/>
  <c r="AE3098" i="1"/>
  <c r="AE3099" i="1"/>
  <c r="AE3100" i="1"/>
  <c r="AE3101" i="1"/>
  <c r="AE3102" i="1"/>
  <c r="AE3103" i="1"/>
  <c r="AE3104" i="1"/>
  <c r="AE3105" i="1"/>
  <c r="AE3106" i="1"/>
  <c r="AE3107" i="1"/>
  <c r="AE3108" i="1"/>
  <c r="AE3109" i="1"/>
  <c r="AE3110" i="1"/>
  <c r="AE3111" i="1"/>
  <c r="AE3112" i="1"/>
  <c r="AE3113" i="1"/>
  <c r="AE3114" i="1"/>
  <c r="AE3115" i="1"/>
  <c r="AE3116" i="1"/>
  <c r="AE3117" i="1"/>
  <c r="AE3118" i="1"/>
  <c r="AE3119" i="1"/>
  <c r="AE3120" i="1"/>
  <c r="AE3121" i="1"/>
  <c r="AE3122" i="1"/>
  <c r="AE3123" i="1"/>
  <c r="AE3124" i="1"/>
  <c r="AE3125" i="1"/>
  <c r="AE3126" i="1"/>
  <c r="AE3127" i="1"/>
  <c r="AE3128" i="1"/>
  <c r="AE3129" i="1"/>
  <c r="AE3130" i="1"/>
  <c r="AE3131" i="1"/>
  <c r="AE3132" i="1"/>
  <c r="AE3133" i="1"/>
  <c r="AE3134" i="1"/>
  <c r="AE3135" i="1"/>
  <c r="AE3136" i="1"/>
  <c r="AE3137" i="1"/>
  <c r="AE3138" i="1"/>
  <c r="AE3139" i="1"/>
  <c r="AE3140" i="1"/>
  <c r="AE3141" i="1"/>
  <c r="AE3142" i="1"/>
  <c r="AE3143" i="1"/>
  <c r="AE3144" i="1"/>
  <c r="AE3145" i="1"/>
  <c r="AE3146" i="1"/>
  <c r="AE3147" i="1"/>
  <c r="AE3148" i="1"/>
  <c r="AE3149" i="1"/>
  <c r="AE3150" i="1"/>
  <c r="AE3151" i="1"/>
  <c r="AE3152" i="1"/>
  <c r="AE3153" i="1"/>
  <c r="AE3154" i="1"/>
  <c r="AE3155" i="1"/>
  <c r="AE3156" i="1"/>
  <c r="AE3157" i="1"/>
  <c r="AE3158" i="1"/>
  <c r="AE3159" i="1"/>
  <c r="AE3160" i="1"/>
  <c r="AE3161" i="1"/>
  <c r="AE3162" i="1"/>
  <c r="AE3163" i="1"/>
  <c r="AE3164" i="1"/>
  <c r="AE3165" i="1"/>
  <c r="AE3166" i="1"/>
  <c r="AE3167" i="1"/>
  <c r="AE3168" i="1"/>
  <c r="AE3169" i="1"/>
  <c r="AE3170" i="1"/>
  <c r="AE3171" i="1"/>
  <c r="AE3172" i="1"/>
  <c r="AE3173" i="1"/>
  <c r="AE3174" i="1"/>
  <c r="AE3175" i="1"/>
  <c r="AE3176" i="1"/>
  <c r="AE3177" i="1"/>
  <c r="AE3178" i="1"/>
  <c r="AE3179" i="1"/>
  <c r="AE3180" i="1"/>
  <c r="AE3181" i="1"/>
  <c r="AE3182" i="1"/>
  <c r="AE3183" i="1"/>
  <c r="AE3184" i="1"/>
  <c r="AE3185" i="1"/>
  <c r="AE3186" i="1"/>
  <c r="AE3187" i="1"/>
  <c r="AE3188" i="1"/>
  <c r="AE3189" i="1"/>
  <c r="AE3190" i="1"/>
  <c r="AE3191" i="1"/>
  <c r="AE3192" i="1"/>
  <c r="AE3193" i="1"/>
  <c r="AE3194" i="1"/>
  <c r="AE3195" i="1"/>
  <c r="AE3196" i="1"/>
  <c r="AE3197" i="1"/>
  <c r="AE3198" i="1"/>
  <c r="AE3199" i="1"/>
  <c r="AE3200" i="1"/>
  <c r="AE3201" i="1"/>
  <c r="AE3202" i="1"/>
  <c r="AE3203" i="1"/>
  <c r="AE3204" i="1"/>
  <c r="AE3205" i="1"/>
  <c r="AE3206" i="1"/>
  <c r="AE3207" i="1"/>
  <c r="AE3208" i="1"/>
  <c r="AE3209" i="1"/>
  <c r="AE3210" i="1"/>
  <c r="AE3211" i="1"/>
  <c r="AE3212" i="1"/>
  <c r="AE3213" i="1"/>
  <c r="AE3214" i="1"/>
  <c r="AE3215" i="1"/>
  <c r="AE3216" i="1"/>
  <c r="AE3217" i="1"/>
  <c r="AE3218" i="1"/>
  <c r="AE3219" i="1"/>
  <c r="AE3220" i="1"/>
  <c r="AE3221" i="1"/>
  <c r="AE3222" i="1"/>
  <c r="AE3223" i="1"/>
  <c r="AE3224" i="1"/>
  <c r="AE3225" i="1"/>
  <c r="AE3226" i="1"/>
  <c r="AE3227" i="1"/>
  <c r="AE3228" i="1"/>
  <c r="AE3229" i="1"/>
  <c r="AE3230" i="1"/>
  <c r="AE3231" i="1"/>
  <c r="AE3232" i="1"/>
  <c r="AE3233" i="1"/>
  <c r="AE3234" i="1"/>
  <c r="AE3235" i="1"/>
  <c r="AE3236" i="1"/>
  <c r="AE3237" i="1"/>
  <c r="AE3238" i="1"/>
  <c r="AE3239" i="1"/>
  <c r="AE3240" i="1"/>
  <c r="AE3241" i="1"/>
  <c r="AE3242" i="1"/>
  <c r="AE3243" i="1"/>
  <c r="AE3244" i="1"/>
  <c r="AE3245" i="1"/>
  <c r="AE3246" i="1"/>
  <c r="AE3247" i="1"/>
  <c r="AE3248" i="1"/>
  <c r="AE3249" i="1"/>
  <c r="AE3250" i="1"/>
  <c r="AE3251" i="1"/>
  <c r="AE3252" i="1"/>
  <c r="AE3253" i="1"/>
  <c r="AE3254" i="1"/>
  <c r="AE3255" i="1"/>
  <c r="AE3256" i="1"/>
  <c r="AE3257" i="1"/>
  <c r="AE3258" i="1"/>
  <c r="AE3259" i="1"/>
  <c r="AE3260" i="1"/>
  <c r="AE3261" i="1"/>
  <c r="AE3262" i="1"/>
  <c r="AE3263" i="1"/>
  <c r="AE3264" i="1"/>
  <c r="AE3265" i="1"/>
  <c r="AE3266" i="1"/>
  <c r="AE3267" i="1"/>
  <c r="AE3268" i="1"/>
  <c r="AE3269" i="1"/>
  <c r="AE3270" i="1"/>
  <c r="AE3271" i="1"/>
  <c r="AE3272" i="1"/>
  <c r="AE3273" i="1"/>
  <c r="AE3274" i="1"/>
  <c r="AE3275" i="1"/>
  <c r="AE3276" i="1"/>
  <c r="AE3277" i="1"/>
  <c r="AE3278" i="1"/>
  <c r="AE3279" i="1"/>
  <c r="AE3280" i="1"/>
  <c r="AE3281" i="1"/>
  <c r="AE3282" i="1"/>
  <c r="AE3283" i="1"/>
  <c r="AE3284" i="1"/>
  <c r="AE3285" i="1"/>
  <c r="AE3286" i="1"/>
  <c r="AE3287" i="1"/>
  <c r="AE3288" i="1"/>
  <c r="AE3289" i="1"/>
  <c r="AE3290" i="1"/>
  <c r="AE3291" i="1"/>
  <c r="AE3292" i="1"/>
  <c r="AE3293" i="1"/>
  <c r="AE3294" i="1"/>
  <c r="AE3295" i="1"/>
  <c r="AE3296" i="1"/>
  <c r="AE3297" i="1"/>
  <c r="AE3298" i="1"/>
  <c r="AE3299" i="1"/>
  <c r="AE3300" i="1"/>
  <c r="AE3301" i="1"/>
  <c r="AE3302" i="1"/>
  <c r="AE3303" i="1"/>
  <c r="AE3304" i="1"/>
  <c r="AE3305" i="1"/>
  <c r="AE3306" i="1"/>
  <c r="AE3307" i="1"/>
  <c r="AE3308" i="1"/>
  <c r="AE3309" i="1"/>
  <c r="AE3310" i="1"/>
  <c r="AE3311" i="1"/>
  <c r="AE3312" i="1"/>
  <c r="AE3313" i="1"/>
  <c r="AE3314" i="1"/>
  <c r="AE3315" i="1"/>
  <c r="AE3316" i="1"/>
  <c r="AE3317" i="1"/>
  <c r="AE3318" i="1"/>
  <c r="AE3319" i="1"/>
  <c r="AE3320" i="1"/>
  <c r="AE3321" i="1"/>
  <c r="AE3322" i="1"/>
  <c r="AE3323" i="1"/>
  <c r="AE3324" i="1"/>
  <c r="AE3325" i="1"/>
  <c r="AE3326" i="1"/>
  <c r="AE3327" i="1"/>
  <c r="AE3328" i="1"/>
  <c r="AE3329" i="1"/>
  <c r="AE3330" i="1"/>
  <c r="AE3331" i="1"/>
  <c r="AE3332" i="1"/>
  <c r="AE3333" i="1"/>
  <c r="AE3334" i="1"/>
  <c r="AE3335" i="1"/>
  <c r="AE3336" i="1"/>
  <c r="AE3337" i="1"/>
  <c r="AE3338" i="1"/>
  <c r="AE3339" i="1"/>
  <c r="AE3340" i="1"/>
  <c r="AE3341" i="1"/>
  <c r="AE3342" i="1"/>
  <c r="AE3343" i="1"/>
  <c r="AE3344" i="1"/>
  <c r="AE3345" i="1"/>
  <c r="AE3346" i="1"/>
  <c r="AE3347" i="1"/>
  <c r="AE3348" i="1"/>
  <c r="AE3349" i="1"/>
  <c r="AE3350" i="1"/>
  <c r="AE3351" i="1"/>
  <c r="AE3352" i="1"/>
  <c r="AE3353" i="1"/>
  <c r="AE3354" i="1"/>
  <c r="AE3355" i="1"/>
  <c r="AE3356" i="1"/>
  <c r="AE3357" i="1"/>
  <c r="AE3358" i="1"/>
  <c r="AE3359" i="1"/>
  <c r="AE3360" i="1"/>
  <c r="AE3361" i="1"/>
  <c r="AE3362" i="1"/>
  <c r="AE3363" i="1"/>
  <c r="AE3364" i="1"/>
  <c r="AE3365" i="1"/>
  <c r="AE3366" i="1"/>
  <c r="AE3367" i="1"/>
  <c r="AE3368" i="1"/>
  <c r="AE3369" i="1"/>
  <c r="AE3370" i="1"/>
  <c r="AE3371" i="1"/>
  <c r="AE3372" i="1"/>
  <c r="AE3373" i="1"/>
  <c r="AE3374" i="1"/>
  <c r="AE3375" i="1"/>
  <c r="AE3376" i="1"/>
  <c r="AE3377" i="1"/>
  <c r="AE3378" i="1"/>
  <c r="AE3379" i="1"/>
  <c r="AE3380" i="1"/>
  <c r="AE3381" i="1"/>
  <c r="AE3382" i="1"/>
  <c r="AE3383" i="1"/>
  <c r="AE3384" i="1"/>
  <c r="AE3385" i="1"/>
  <c r="AE3386" i="1"/>
  <c r="AE3387" i="1"/>
  <c r="AE3388" i="1"/>
  <c r="AE3389" i="1"/>
  <c r="AE3390" i="1"/>
  <c r="AE3391" i="1"/>
  <c r="AE3392" i="1"/>
  <c r="AE3393" i="1"/>
  <c r="AE3394" i="1"/>
  <c r="AE3395" i="1"/>
  <c r="AE3396" i="1"/>
  <c r="AE3397" i="1"/>
  <c r="AE3398" i="1"/>
  <c r="AE3399" i="1"/>
  <c r="AE3400" i="1"/>
  <c r="AE3401" i="1"/>
  <c r="AE3402" i="1"/>
  <c r="AE3403" i="1"/>
  <c r="AE3404" i="1"/>
  <c r="AE3405" i="1"/>
  <c r="AE3406" i="1"/>
  <c r="AE3407" i="1"/>
  <c r="AE3408" i="1"/>
  <c r="AE3409" i="1"/>
  <c r="AE3410" i="1"/>
  <c r="AE3411" i="1"/>
  <c r="AE3412" i="1"/>
  <c r="AE3413" i="1"/>
  <c r="AE3414" i="1"/>
  <c r="AE3415" i="1"/>
  <c r="AE3416" i="1"/>
  <c r="AE3417" i="1"/>
  <c r="AE3418" i="1"/>
  <c r="AE3419" i="1"/>
  <c r="AE3420" i="1"/>
  <c r="AE3421" i="1"/>
  <c r="AE3422" i="1"/>
  <c r="AE3423" i="1"/>
  <c r="AE3424" i="1"/>
  <c r="AE3425" i="1"/>
  <c r="AE3426" i="1"/>
  <c r="AE3427" i="1"/>
  <c r="AE3428" i="1"/>
  <c r="AE3429" i="1"/>
  <c r="AE3430" i="1"/>
  <c r="AE3431" i="1"/>
  <c r="AE3432" i="1"/>
  <c r="AE3433" i="1"/>
  <c r="AE3434" i="1"/>
  <c r="AE3435" i="1"/>
  <c r="AE3436" i="1"/>
  <c r="AE3437" i="1"/>
  <c r="AE3438" i="1"/>
  <c r="AE3439" i="1"/>
  <c r="AE3440" i="1"/>
  <c r="AE3441" i="1"/>
  <c r="AE3442" i="1"/>
  <c r="AE3443" i="1"/>
  <c r="AE3444" i="1"/>
  <c r="AE3445" i="1"/>
  <c r="AE3446" i="1"/>
  <c r="AE3447" i="1"/>
  <c r="AE3448" i="1"/>
  <c r="AE3449" i="1"/>
  <c r="AE3450" i="1"/>
  <c r="AE3451" i="1"/>
  <c r="AE3452" i="1"/>
  <c r="AE3453" i="1"/>
  <c r="AE3454" i="1"/>
  <c r="AE3455" i="1"/>
  <c r="AE3456" i="1"/>
  <c r="AE3457" i="1"/>
  <c r="AE3458" i="1"/>
  <c r="AE3459" i="1"/>
  <c r="AE3460" i="1"/>
  <c r="AE3461" i="1"/>
  <c r="AE3462" i="1"/>
  <c r="AE3463" i="1"/>
  <c r="AE3464" i="1"/>
  <c r="AE3465" i="1"/>
  <c r="AE3466" i="1"/>
  <c r="AE3467" i="1"/>
  <c r="AE3468" i="1"/>
  <c r="AE3469" i="1"/>
  <c r="AE3470" i="1"/>
  <c r="AE3471" i="1"/>
  <c r="AE3472" i="1"/>
  <c r="AE3473" i="1"/>
  <c r="AE3474" i="1"/>
  <c r="AE3475" i="1"/>
  <c r="AE3476" i="1"/>
  <c r="AE3477" i="1"/>
  <c r="AE3478" i="1"/>
  <c r="AE3479" i="1"/>
  <c r="AE3480" i="1"/>
  <c r="AE3481" i="1"/>
  <c r="AE3482" i="1"/>
  <c r="AE3483" i="1"/>
  <c r="AE3484" i="1"/>
  <c r="AE3485" i="1"/>
  <c r="AE3486" i="1"/>
  <c r="AE3487" i="1"/>
  <c r="AE3488" i="1"/>
  <c r="AE3489" i="1"/>
  <c r="AE3490" i="1"/>
  <c r="AE3491" i="1"/>
  <c r="AE3492" i="1"/>
  <c r="AE3493" i="1"/>
  <c r="AE3494" i="1"/>
  <c r="AE3495" i="1"/>
  <c r="AE3496" i="1"/>
  <c r="AE3497" i="1"/>
  <c r="AE3498" i="1"/>
  <c r="AE3499" i="1"/>
  <c r="AE3500" i="1"/>
  <c r="AE3501" i="1"/>
  <c r="AE3502" i="1"/>
  <c r="AE3503" i="1"/>
  <c r="AE3504" i="1"/>
  <c r="AE3505" i="1"/>
  <c r="AE3506" i="1"/>
  <c r="AE3507" i="1"/>
  <c r="AE3508" i="1"/>
  <c r="AE3509" i="1"/>
  <c r="AE3510" i="1"/>
  <c r="AE3511" i="1"/>
  <c r="AE3512" i="1"/>
  <c r="AE3513" i="1"/>
  <c r="AE3514" i="1"/>
  <c r="AE3515" i="1"/>
  <c r="AE3516" i="1"/>
  <c r="AE3517" i="1"/>
  <c r="AE3518" i="1"/>
  <c r="AE3519" i="1"/>
  <c r="AE3520" i="1"/>
  <c r="AE3521" i="1"/>
  <c r="AE3522" i="1"/>
  <c r="AE3523" i="1"/>
  <c r="AE3524" i="1"/>
  <c r="AE3525" i="1"/>
  <c r="AE3526" i="1"/>
  <c r="AE3527" i="1"/>
  <c r="AE3528" i="1"/>
  <c r="AE3529" i="1"/>
  <c r="AE3530" i="1"/>
  <c r="AE3531" i="1"/>
  <c r="AE3532" i="1"/>
  <c r="AE3533" i="1"/>
  <c r="AE3534" i="1"/>
  <c r="AE3535" i="1"/>
  <c r="AE3536" i="1"/>
  <c r="AE3537" i="1"/>
  <c r="AE3538" i="1"/>
  <c r="AE3539" i="1"/>
  <c r="AE3540" i="1"/>
  <c r="AE3541" i="1"/>
  <c r="AE3542" i="1"/>
  <c r="AE3543" i="1"/>
  <c r="AE3544" i="1"/>
  <c r="AE3545" i="1"/>
  <c r="AE3546" i="1"/>
  <c r="AE3547" i="1"/>
  <c r="AE3548" i="1"/>
  <c r="AE3549" i="1"/>
  <c r="AE3550" i="1"/>
  <c r="AE3551" i="1"/>
  <c r="AE3552" i="1"/>
  <c r="AE3553" i="1"/>
  <c r="AE3554" i="1"/>
  <c r="AE3555" i="1"/>
  <c r="AE3556" i="1"/>
  <c r="AE3557" i="1"/>
  <c r="AE3558" i="1"/>
  <c r="AE3559" i="1"/>
  <c r="AE3560" i="1"/>
  <c r="AE3561" i="1"/>
  <c r="AE3562" i="1"/>
  <c r="AE3563" i="1"/>
  <c r="AE3564" i="1"/>
  <c r="AE3565" i="1"/>
  <c r="AE3566" i="1"/>
  <c r="AE3567" i="1"/>
  <c r="AE3568" i="1"/>
  <c r="AE3569" i="1"/>
  <c r="AE3570" i="1"/>
  <c r="AE3571" i="1"/>
  <c r="AE3572" i="1"/>
  <c r="AE3573" i="1"/>
  <c r="AE3574" i="1"/>
  <c r="AE3575" i="1"/>
  <c r="AE3576" i="1"/>
  <c r="AE3577" i="1"/>
  <c r="AE3578" i="1"/>
  <c r="AE3579" i="1"/>
  <c r="AE3580" i="1"/>
  <c r="AE3581" i="1"/>
  <c r="AE3582" i="1"/>
  <c r="AE3583" i="1"/>
  <c r="AE3584" i="1"/>
  <c r="AE3585" i="1"/>
  <c r="AE3586" i="1"/>
  <c r="AE3587" i="1"/>
  <c r="AE3588" i="1"/>
  <c r="AE3589" i="1"/>
  <c r="AE3590" i="1"/>
  <c r="AE3591" i="1"/>
  <c r="AE3592" i="1"/>
  <c r="AE3593" i="1"/>
  <c r="AE3594" i="1"/>
  <c r="AE3595" i="1"/>
  <c r="AE3596" i="1"/>
  <c r="AE3597" i="1"/>
  <c r="AE3598" i="1"/>
  <c r="AE3599" i="1"/>
  <c r="AE3600" i="1"/>
  <c r="AE3601" i="1"/>
  <c r="AE3602" i="1"/>
  <c r="AE3603" i="1"/>
  <c r="AE3604" i="1"/>
  <c r="AE3605" i="1"/>
  <c r="AE3606" i="1"/>
  <c r="AE3607" i="1"/>
  <c r="AE3608" i="1"/>
  <c r="AE3609" i="1"/>
  <c r="AE3610" i="1"/>
  <c r="AE3611" i="1"/>
  <c r="AE3612" i="1"/>
  <c r="AE3613" i="1"/>
  <c r="AE3614" i="1"/>
  <c r="AE3615" i="1"/>
  <c r="AE3616" i="1"/>
  <c r="AE3617" i="1"/>
  <c r="AE3618" i="1"/>
  <c r="AE3619" i="1"/>
  <c r="AE3620" i="1"/>
  <c r="AE3621" i="1"/>
  <c r="AE3622" i="1"/>
  <c r="AE3623" i="1"/>
  <c r="AE3624" i="1"/>
  <c r="AE3625" i="1"/>
  <c r="AE3626" i="1"/>
  <c r="AE3627" i="1"/>
  <c r="AE3628" i="1"/>
  <c r="AE3629" i="1"/>
  <c r="AE3630" i="1"/>
  <c r="AE3631" i="1"/>
  <c r="AE3632" i="1"/>
  <c r="AE3633" i="1"/>
  <c r="AE3634" i="1"/>
  <c r="AE3635" i="1"/>
  <c r="AE3636" i="1"/>
  <c r="AE3637" i="1"/>
  <c r="AE3638" i="1"/>
  <c r="AE3639" i="1"/>
  <c r="AE3640" i="1"/>
  <c r="AE3641" i="1"/>
  <c r="AE3642" i="1"/>
  <c r="AE3643" i="1"/>
  <c r="AE3644" i="1"/>
  <c r="AE3645" i="1"/>
  <c r="AE3646" i="1"/>
  <c r="AE3647" i="1"/>
  <c r="AE3648" i="1"/>
  <c r="AE3649" i="1"/>
  <c r="AE3650" i="1"/>
  <c r="AE3651" i="1"/>
  <c r="AE3652" i="1"/>
  <c r="AE3653" i="1"/>
  <c r="AE3654" i="1"/>
  <c r="AE3655" i="1"/>
  <c r="AE3656" i="1"/>
  <c r="AE3657" i="1"/>
  <c r="AE3658" i="1"/>
  <c r="AE3659" i="1"/>
  <c r="AE3660" i="1"/>
  <c r="AE3661" i="1"/>
  <c r="AE3662" i="1"/>
  <c r="AE3663" i="1"/>
  <c r="AE3664" i="1"/>
  <c r="AE3665" i="1"/>
  <c r="AE3666" i="1"/>
  <c r="AE3667" i="1"/>
  <c r="AE3668" i="1"/>
  <c r="AE3669" i="1"/>
  <c r="AE3670" i="1"/>
  <c r="AE3671" i="1"/>
  <c r="AE3672" i="1"/>
  <c r="AE3673" i="1"/>
  <c r="AE3674" i="1"/>
  <c r="AE3675" i="1"/>
  <c r="AE3676" i="1"/>
  <c r="AE3677" i="1"/>
  <c r="AE3678" i="1"/>
  <c r="AE3679" i="1"/>
  <c r="AE3680" i="1"/>
  <c r="AE3681" i="1"/>
  <c r="AE3682" i="1"/>
  <c r="AE3683" i="1"/>
  <c r="AE3684" i="1"/>
  <c r="AE3685" i="1"/>
  <c r="AE3686" i="1"/>
  <c r="AE3687" i="1"/>
  <c r="AE3688" i="1"/>
  <c r="AE3689" i="1"/>
  <c r="AE3690" i="1"/>
  <c r="AE3691" i="1"/>
  <c r="AE3692" i="1"/>
  <c r="AE3693" i="1"/>
  <c r="AE3694" i="1"/>
  <c r="AE3695" i="1"/>
  <c r="AE3696" i="1"/>
  <c r="AE3697" i="1"/>
  <c r="AE3698" i="1"/>
  <c r="AE3699" i="1"/>
  <c r="AE3700" i="1"/>
  <c r="AE3701" i="1"/>
  <c r="AE3702" i="1"/>
  <c r="AE3703" i="1"/>
  <c r="AE3704" i="1"/>
  <c r="AE3705" i="1"/>
  <c r="AE3706" i="1"/>
  <c r="AE3707" i="1"/>
  <c r="AE3708" i="1"/>
  <c r="AE3709" i="1"/>
  <c r="AE3710" i="1"/>
  <c r="AE3711" i="1"/>
  <c r="AE3712" i="1"/>
  <c r="AE3713" i="1"/>
  <c r="AE3714" i="1"/>
  <c r="AE3715" i="1"/>
  <c r="AE3716" i="1"/>
  <c r="AE3717" i="1"/>
  <c r="AE3718" i="1"/>
  <c r="AE3719" i="1"/>
  <c r="AE3720" i="1"/>
  <c r="AE3721" i="1"/>
  <c r="AE3722" i="1"/>
  <c r="AE3723" i="1"/>
  <c r="AE3724" i="1"/>
  <c r="AE3725" i="1"/>
  <c r="AE3726" i="1"/>
  <c r="AE3727" i="1"/>
  <c r="AE3728" i="1"/>
  <c r="AE3729" i="1"/>
  <c r="AE3730" i="1"/>
  <c r="AE3731" i="1"/>
  <c r="AE3732" i="1"/>
  <c r="AE3733" i="1"/>
  <c r="AE3734" i="1"/>
  <c r="AE3735" i="1"/>
  <c r="AE3736" i="1"/>
  <c r="AE3737" i="1"/>
  <c r="AE3738" i="1"/>
  <c r="AE3739" i="1"/>
  <c r="AE3740" i="1"/>
  <c r="AE3741" i="1"/>
  <c r="AE3742" i="1"/>
  <c r="AE3743" i="1"/>
  <c r="AE3744" i="1"/>
  <c r="AE3745" i="1"/>
  <c r="AE3746" i="1"/>
  <c r="AE3747" i="1"/>
  <c r="AE3748" i="1"/>
  <c r="AE3749" i="1"/>
  <c r="AE3750" i="1"/>
  <c r="AE3751" i="1"/>
  <c r="AE3752" i="1"/>
  <c r="AE3753" i="1"/>
  <c r="AE3754" i="1"/>
  <c r="AE3755" i="1"/>
  <c r="AE3756" i="1"/>
  <c r="AE3757" i="1"/>
  <c r="AE3758" i="1"/>
  <c r="AE3759" i="1"/>
  <c r="AE3760" i="1"/>
  <c r="AE3761" i="1"/>
  <c r="AE3762" i="1"/>
  <c r="AE3763" i="1"/>
  <c r="AE3764" i="1"/>
  <c r="AE3765" i="1"/>
  <c r="AE3766" i="1"/>
  <c r="AE3767" i="1"/>
  <c r="AE3768" i="1"/>
  <c r="AE3769" i="1"/>
  <c r="AE3770" i="1"/>
  <c r="AE3771" i="1"/>
  <c r="AE3772" i="1"/>
  <c r="AE3773" i="1"/>
  <c r="AE3774" i="1"/>
  <c r="AE3775" i="1"/>
  <c r="AE3776" i="1"/>
  <c r="AE3777" i="1"/>
  <c r="AE3778" i="1"/>
  <c r="AE3779" i="1"/>
  <c r="AE3780" i="1"/>
  <c r="AE3781" i="1"/>
  <c r="AE3782" i="1"/>
  <c r="AE3783" i="1"/>
  <c r="AE3784" i="1"/>
  <c r="AE3785" i="1"/>
  <c r="AE3786" i="1"/>
  <c r="AE3787" i="1"/>
  <c r="AE3788" i="1"/>
  <c r="AE3789" i="1"/>
  <c r="AE3790" i="1"/>
  <c r="AE3791" i="1"/>
  <c r="AE3792" i="1"/>
  <c r="AE3793" i="1"/>
  <c r="AE3794" i="1"/>
  <c r="AE3795" i="1"/>
  <c r="AE3796" i="1"/>
  <c r="AE3797" i="1"/>
  <c r="AE3798" i="1"/>
  <c r="AE3799" i="1"/>
  <c r="AE3800" i="1"/>
  <c r="AE3801" i="1"/>
  <c r="AE3802" i="1"/>
  <c r="AE3803" i="1"/>
  <c r="AE3804" i="1"/>
  <c r="AE3805" i="1"/>
  <c r="AE3806" i="1"/>
  <c r="AE3807" i="1"/>
  <c r="AE3808" i="1"/>
  <c r="AE3809" i="1"/>
  <c r="AE3810" i="1"/>
  <c r="AE3811" i="1"/>
  <c r="AE3812" i="1"/>
  <c r="AE3813" i="1"/>
  <c r="AE3814" i="1"/>
  <c r="AE3815" i="1"/>
  <c r="AE3816" i="1"/>
  <c r="AE3817" i="1"/>
  <c r="AE3818" i="1"/>
  <c r="AE3819" i="1"/>
  <c r="AE3820" i="1"/>
  <c r="AE3821" i="1"/>
  <c r="AE3822" i="1"/>
  <c r="AE3823" i="1"/>
  <c r="AE3824" i="1"/>
  <c r="AE3825" i="1"/>
  <c r="AE3826" i="1"/>
  <c r="AE3827" i="1"/>
  <c r="AE3828" i="1"/>
  <c r="AE3829" i="1"/>
  <c r="AE3830" i="1"/>
  <c r="AE3831" i="1"/>
  <c r="AE3832" i="1"/>
  <c r="AE3833" i="1"/>
  <c r="AE3834" i="1"/>
  <c r="AE3835" i="1"/>
  <c r="AE3836" i="1"/>
  <c r="AE3837" i="1"/>
  <c r="AE3838" i="1"/>
  <c r="AE3839" i="1"/>
  <c r="AE3840" i="1"/>
  <c r="AE3841" i="1"/>
  <c r="AE3842" i="1"/>
  <c r="AE3843" i="1"/>
  <c r="AE3844" i="1"/>
  <c r="AE3845" i="1"/>
  <c r="AE3846" i="1"/>
  <c r="AE3847" i="1"/>
  <c r="AE3848" i="1"/>
  <c r="AE3849" i="1"/>
  <c r="AE3850" i="1"/>
  <c r="AE3851" i="1"/>
  <c r="AE3852" i="1"/>
  <c r="AE3853" i="1"/>
  <c r="AE3854" i="1"/>
  <c r="AE3855" i="1"/>
  <c r="AE3856" i="1"/>
  <c r="AE3857" i="1"/>
  <c r="AE3858" i="1"/>
  <c r="AE3859" i="1"/>
  <c r="AE3860" i="1"/>
  <c r="AE3861" i="1"/>
  <c r="AE3862" i="1"/>
  <c r="AE3863" i="1"/>
  <c r="AE3864" i="1"/>
  <c r="AE3865" i="1"/>
  <c r="AE3866" i="1"/>
  <c r="AE3867" i="1"/>
  <c r="AE3868" i="1"/>
  <c r="AE3869" i="1"/>
  <c r="AE3870" i="1"/>
  <c r="AE3871" i="1"/>
  <c r="AE3872" i="1"/>
  <c r="AE3873" i="1"/>
  <c r="AE3874" i="1"/>
  <c r="AE3875" i="1"/>
  <c r="AE3876" i="1"/>
  <c r="AE3877" i="1"/>
  <c r="AE3878" i="1"/>
  <c r="AE3879" i="1"/>
  <c r="AE3880" i="1"/>
  <c r="AE3881" i="1"/>
  <c r="AE3882" i="1"/>
  <c r="AE3883" i="1"/>
  <c r="AE3884" i="1"/>
  <c r="AE3885" i="1"/>
  <c r="AE3886" i="1"/>
  <c r="AE3887" i="1"/>
  <c r="AE3888" i="1"/>
  <c r="AE3889" i="1"/>
  <c r="AE3890" i="1"/>
  <c r="AE3891" i="1"/>
  <c r="AE3892" i="1"/>
  <c r="AE3893" i="1"/>
  <c r="AE3894" i="1"/>
  <c r="AE3895" i="1"/>
  <c r="AE3896" i="1"/>
  <c r="AE3897" i="1"/>
  <c r="AE3898" i="1"/>
  <c r="AE3899" i="1"/>
  <c r="AE3900" i="1"/>
  <c r="AE3901" i="1"/>
  <c r="AE3902" i="1"/>
  <c r="AE3903" i="1"/>
  <c r="AE3904" i="1"/>
  <c r="AE3905" i="1"/>
  <c r="AE3906" i="1"/>
  <c r="AE3907" i="1"/>
  <c r="AE3908" i="1"/>
  <c r="AE3909" i="1"/>
  <c r="AE3910" i="1"/>
  <c r="AE3911" i="1"/>
  <c r="AE3912" i="1"/>
  <c r="AE3913" i="1"/>
  <c r="AE3914" i="1"/>
  <c r="AE3915" i="1"/>
  <c r="AE3916" i="1"/>
  <c r="AE3917" i="1"/>
  <c r="AE3918" i="1"/>
  <c r="AE3919" i="1"/>
  <c r="AE3920" i="1"/>
  <c r="AE3921" i="1"/>
  <c r="AE3922" i="1"/>
  <c r="AE3923" i="1"/>
  <c r="AE3924" i="1"/>
  <c r="AE3925" i="1"/>
  <c r="AE3926" i="1"/>
  <c r="AE3927" i="1"/>
  <c r="AE3928" i="1"/>
  <c r="AE3929" i="1"/>
  <c r="AE3930" i="1"/>
  <c r="AE3931" i="1"/>
  <c r="AE3932" i="1"/>
  <c r="AE3933" i="1"/>
  <c r="AE3934" i="1"/>
  <c r="AE3935" i="1"/>
  <c r="AE3936" i="1"/>
  <c r="AE3937" i="1"/>
  <c r="AE3938" i="1"/>
  <c r="AE3939" i="1"/>
  <c r="AE3940" i="1"/>
  <c r="AE3941" i="1"/>
  <c r="AE3942" i="1"/>
  <c r="AE3943" i="1"/>
  <c r="AE3944" i="1"/>
  <c r="AE3945" i="1"/>
  <c r="AE3946" i="1"/>
  <c r="AE3947" i="1"/>
  <c r="AE3948" i="1"/>
  <c r="AE3949" i="1"/>
  <c r="AE3950" i="1"/>
  <c r="AE3951" i="1"/>
  <c r="AE3952" i="1"/>
  <c r="AE3953" i="1"/>
  <c r="AE3954" i="1"/>
  <c r="AE3955" i="1"/>
  <c r="AE3956" i="1"/>
  <c r="AE3957" i="1"/>
  <c r="AE3958" i="1"/>
  <c r="AE3959" i="1"/>
  <c r="AE3960" i="1"/>
  <c r="AE3961" i="1"/>
  <c r="AE3962" i="1"/>
  <c r="AE3963" i="1"/>
  <c r="AE3964" i="1"/>
  <c r="AE3965" i="1"/>
  <c r="AE3966" i="1"/>
  <c r="AE3967" i="1"/>
  <c r="AE3968" i="1"/>
  <c r="AE3969" i="1"/>
  <c r="AE3970" i="1"/>
  <c r="AE3971" i="1"/>
  <c r="AE3972" i="1"/>
  <c r="AE3973" i="1"/>
  <c r="AE3974" i="1"/>
  <c r="AE3975" i="1"/>
  <c r="AE3976" i="1"/>
  <c r="AE3977" i="1"/>
  <c r="AE3978" i="1"/>
  <c r="AE3979" i="1"/>
  <c r="AE3980" i="1"/>
  <c r="AE3981" i="1"/>
  <c r="AE3982" i="1"/>
  <c r="AE3983" i="1"/>
  <c r="AE3984" i="1"/>
  <c r="AE3985" i="1"/>
  <c r="AE3986" i="1"/>
  <c r="AE3987" i="1"/>
  <c r="AE3988" i="1"/>
  <c r="AE3989" i="1"/>
  <c r="AE3990" i="1"/>
  <c r="AE3991" i="1"/>
  <c r="AE3992" i="1"/>
  <c r="AE3993" i="1"/>
  <c r="AE3994" i="1"/>
  <c r="AE3995" i="1"/>
  <c r="AE3996" i="1"/>
  <c r="AE3997" i="1"/>
  <c r="AE3998" i="1"/>
  <c r="AE3999" i="1"/>
  <c r="AE4000" i="1"/>
  <c r="AE4001" i="1"/>
  <c r="AE4002" i="1"/>
  <c r="AE4003" i="1"/>
  <c r="AE4004" i="1"/>
  <c r="AE4005" i="1"/>
  <c r="AE4006" i="1"/>
  <c r="AE4007" i="1"/>
  <c r="AE4008" i="1"/>
  <c r="AE4009" i="1"/>
  <c r="AE4010" i="1"/>
  <c r="AE4011" i="1"/>
  <c r="AE4012" i="1"/>
  <c r="AE4013" i="1"/>
  <c r="AE4014" i="1"/>
  <c r="AE4015" i="1"/>
  <c r="AE4016" i="1"/>
  <c r="AE4017" i="1"/>
  <c r="AE4018" i="1"/>
  <c r="AE4019" i="1"/>
  <c r="AE4020" i="1"/>
  <c r="AE4021" i="1"/>
  <c r="AE4022" i="1"/>
  <c r="AE4023" i="1"/>
  <c r="AE4024" i="1"/>
  <c r="AE4025" i="1"/>
  <c r="AE4026" i="1"/>
  <c r="AE4027" i="1"/>
  <c r="AE4028" i="1"/>
  <c r="AE4029" i="1"/>
  <c r="AE4030" i="1"/>
  <c r="AE4031" i="1"/>
  <c r="AE4032" i="1"/>
  <c r="AE4033" i="1"/>
  <c r="AE4034" i="1"/>
  <c r="AE4035" i="1"/>
  <c r="AE4036" i="1"/>
  <c r="AE4037" i="1"/>
  <c r="AE4038" i="1"/>
  <c r="AE4039" i="1"/>
  <c r="AE4040" i="1"/>
  <c r="AE4041" i="1"/>
  <c r="AE4042" i="1"/>
  <c r="AE4043" i="1"/>
  <c r="AE4044" i="1"/>
  <c r="AE4045" i="1"/>
  <c r="AE4046" i="1"/>
  <c r="AE4047" i="1"/>
  <c r="AE4048" i="1"/>
  <c r="AE4049" i="1"/>
  <c r="AE4050" i="1"/>
  <c r="AE4051" i="1"/>
  <c r="AE4052" i="1"/>
  <c r="AE4053" i="1"/>
  <c r="AE4054" i="1"/>
  <c r="AE4055" i="1"/>
  <c r="AE4056" i="1"/>
  <c r="AE4057" i="1"/>
  <c r="AE4058" i="1"/>
  <c r="AE4059" i="1"/>
  <c r="AE4060" i="1"/>
  <c r="AE4061" i="1"/>
  <c r="AE4062" i="1"/>
  <c r="AE4063" i="1"/>
  <c r="AE4064" i="1"/>
  <c r="AE4065" i="1"/>
  <c r="AE4066" i="1"/>
  <c r="AE4067" i="1"/>
  <c r="AE4068" i="1"/>
  <c r="AE4069" i="1"/>
  <c r="AE4070" i="1"/>
  <c r="AE4071" i="1"/>
  <c r="AE4072" i="1"/>
  <c r="AE4073" i="1"/>
  <c r="AE4074" i="1"/>
  <c r="AE4075" i="1"/>
  <c r="AE4076" i="1"/>
  <c r="AE4077" i="1"/>
  <c r="AE4078" i="1"/>
  <c r="AE4079" i="1"/>
  <c r="AE4080" i="1"/>
  <c r="AE4081" i="1"/>
  <c r="AE4082" i="1"/>
  <c r="AE4083" i="1"/>
  <c r="AE4084" i="1"/>
  <c r="AE4085" i="1"/>
  <c r="AE4086" i="1"/>
  <c r="AE4087" i="1"/>
  <c r="AE4088" i="1"/>
  <c r="AE4089" i="1"/>
  <c r="AE4090" i="1"/>
  <c r="AE4091" i="1"/>
  <c r="AE4092" i="1"/>
  <c r="AE4093" i="1"/>
  <c r="AE4094" i="1"/>
  <c r="AE4095" i="1"/>
  <c r="AE4096" i="1"/>
  <c r="AE4097" i="1"/>
  <c r="AE4098" i="1"/>
  <c r="AE4099" i="1"/>
  <c r="AE4100" i="1"/>
  <c r="AE4101" i="1"/>
  <c r="AE4102" i="1"/>
  <c r="AE4103" i="1"/>
  <c r="AE4104" i="1"/>
  <c r="AE4105" i="1"/>
  <c r="AE4106" i="1"/>
  <c r="AE4107" i="1"/>
  <c r="AE4108" i="1"/>
  <c r="AE4109" i="1"/>
  <c r="AE4110" i="1"/>
  <c r="AE4111" i="1"/>
  <c r="AE4112" i="1"/>
  <c r="AE4113" i="1"/>
  <c r="AE4114" i="1"/>
  <c r="AE4115" i="1"/>
  <c r="AE4116" i="1"/>
  <c r="AE4117" i="1"/>
  <c r="AE4118" i="1"/>
  <c r="AE4119" i="1"/>
  <c r="AE4120" i="1"/>
  <c r="AE4121" i="1"/>
  <c r="AE4122" i="1"/>
  <c r="AE4123" i="1"/>
  <c r="AE4124" i="1"/>
  <c r="AE4125" i="1"/>
  <c r="AE4126" i="1"/>
  <c r="AE4127" i="1"/>
  <c r="AE4128" i="1"/>
  <c r="AE4129" i="1"/>
  <c r="AE4130" i="1"/>
  <c r="AE4131" i="1"/>
  <c r="AE4132" i="1"/>
  <c r="AE4133" i="1"/>
  <c r="AE4134" i="1"/>
  <c r="AE4135" i="1"/>
  <c r="AE4136" i="1"/>
  <c r="AE4137" i="1"/>
  <c r="AE4138" i="1"/>
  <c r="AE4139" i="1"/>
  <c r="AE4140" i="1"/>
  <c r="AE4141" i="1"/>
  <c r="AE4142" i="1"/>
  <c r="AE4143" i="1"/>
  <c r="AE4144" i="1"/>
  <c r="AE4145" i="1"/>
  <c r="AE4146" i="1"/>
  <c r="AE4147" i="1"/>
  <c r="AE4148" i="1"/>
  <c r="AE4149" i="1"/>
  <c r="AE4150" i="1"/>
  <c r="AE4151" i="1"/>
  <c r="AE4152" i="1"/>
  <c r="AE4153" i="1"/>
  <c r="AE4154" i="1"/>
  <c r="AE4155" i="1"/>
  <c r="AE4156" i="1"/>
  <c r="AE4157" i="1"/>
  <c r="AE4158" i="1"/>
  <c r="AE4159" i="1"/>
  <c r="AE4160" i="1"/>
  <c r="AE4161" i="1"/>
  <c r="AE4162" i="1"/>
  <c r="AE4163" i="1"/>
  <c r="AE4164" i="1"/>
  <c r="AE4165" i="1"/>
  <c r="AE4166" i="1"/>
  <c r="AE4167" i="1"/>
  <c r="AE4168" i="1"/>
  <c r="AE4169" i="1"/>
  <c r="AE4170" i="1"/>
  <c r="AE4171" i="1"/>
  <c r="AE4172" i="1"/>
  <c r="AE4173" i="1"/>
  <c r="AE4174" i="1"/>
  <c r="AE4175" i="1"/>
  <c r="AE4176" i="1"/>
  <c r="AE4177" i="1"/>
  <c r="AE4178" i="1"/>
  <c r="AE4179" i="1"/>
  <c r="AE4180" i="1"/>
  <c r="AE4181" i="1"/>
  <c r="AE4182" i="1"/>
  <c r="AE4183" i="1"/>
  <c r="AE4184" i="1"/>
  <c r="AE4185" i="1"/>
  <c r="AE4186" i="1"/>
  <c r="AE4187" i="1"/>
  <c r="AE4188" i="1"/>
  <c r="AE4189" i="1"/>
  <c r="AE4190" i="1"/>
  <c r="AE4191" i="1"/>
  <c r="AE4192" i="1"/>
  <c r="AE4193" i="1"/>
  <c r="AE4194" i="1"/>
  <c r="AE4195" i="1"/>
  <c r="AE4196" i="1"/>
  <c r="AE4197" i="1"/>
  <c r="AE4198" i="1"/>
  <c r="AE4199" i="1"/>
  <c r="AE4200" i="1"/>
  <c r="AE4201" i="1"/>
  <c r="AE4202" i="1"/>
  <c r="AE4203" i="1"/>
  <c r="AE4204" i="1"/>
  <c r="AE4205" i="1"/>
  <c r="AE4206" i="1"/>
  <c r="AE4207" i="1"/>
  <c r="AE4208" i="1"/>
  <c r="AE4209" i="1"/>
  <c r="AE4210" i="1"/>
  <c r="AE4211" i="1"/>
  <c r="AE4212" i="1"/>
  <c r="AE4213" i="1"/>
  <c r="AE4214" i="1"/>
  <c r="AE4215" i="1"/>
  <c r="AE4216" i="1"/>
  <c r="AE4217" i="1"/>
  <c r="AE4218" i="1"/>
  <c r="AE4219" i="1"/>
  <c r="AE4220" i="1"/>
  <c r="AE4221" i="1"/>
  <c r="AE4222" i="1"/>
  <c r="AE4223" i="1"/>
  <c r="AE4224" i="1"/>
  <c r="AE4225" i="1"/>
  <c r="AE4226" i="1"/>
  <c r="AE4227" i="1"/>
  <c r="AE4228" i="1"/>
  <c r="AE4229" i="1"/>
  <c r="AE4230" i="1"/>
  <c r="AE4231" i="1"/>
  <c r="AE4232" i="1"/>
  <c r="AE4233" i="1"/>
  <c r="AE4234" i="1"/>
  <c r="AE4235" i="1"/>
  <c r="AE4236" i="1"/>
  <c r="AE4237" i="1"/>
  <c r="AE4238" i="1"/>
  <c r="AE4239" i="1"/>
  <c r="AE4240" i="1"/>
  <c r="AE4241" i="1"/>
  <c r="AE4242" i="1"/>
  <c r="AE4243" i="1"/>
  <c r="AE4244" i="1"/>
  <c r="AE4245" i="1"/>
  <c r="AE4246" i="1"/>
  <c r="AE4247" i="1"/>
  <c r="AE4248" i="1"/>
  <c r="AE4249" i="1"/>
  <c r="AE4250" i="1"/>
  <c r="AE4251" i="1"/>
  <c r="AE4252" i="1"/>
  <c r="AE4253" i="1"/>
  <c r="AE4254" i="1"/>
  <c r="AE4255" i="1"/>
  <c r="AE4256" i="1"/>
  <c r="AE4257" i="1"/>
  <c r="AE4258" i="1"/>
  <c r="AE4259" i="1"/>
  <c r="AE4260" i="1"/>
  <c r="AE4261" i="1"/>
  <c r="AE4262" i="1"/>
  <c r="AE4263" i="1"/>
  <c r="AE4264" i="1"/>
  <c r="AE4265" i="1"/>
  <c r="AE4266" i="1"/>
  <c r="AE4267" i="1"/>
  <c r="AE4268" i="1"/>
  <c r="AE4269" i="1"/>
  <c r="AE4270" i="1"/>
  <c r="AE4271" i="1"/>
  <c r="AE4272" i="1"/>
  <c r="AE4273" i="1"/>
  <c r="AE4274" i="1"/>
  <c r="AE4275" i="1"/>
  <c r="AE4276" i="1"/>
  <c r="AE4277" i="1"/>
  <c r="AE4278" i="1"/>
  <c r="AE4279" i="1"/>
  <c r="AE4280" i="1"/>
  <c r="AE4281" i="1"/>
  <c r="AE4282" i="1"/>
  <c r="AE4283" i="1"/>
  <c r="AE4284" i="1"/>
  <c r="AE4285" i="1"/>
  <c r="AE4286" i="1"/>
  <c r="AE4287" i="1"/>
  <c r="AE4288" i="1"/>
  <c r="AE4289" i="1"/>
  <c r="AE4290" i="1"/>
  <c r="AE4291" i="1"/>
  <c r="AE4292" i="1"/>
  <c r="AE4293" i="1"/>
  <c r="AE4294" i="1"/>
  <c r="AE4295" i="1"/>
  <c r="AE4296" i="1"/>
  <c r="AE4297" i="1"/>
  <c r="AE4298" i="1"/>
  <c r="AE4299" i="1"/>
  <c r="AE4300" i="1"/>
  <c r="AE4301" i="1"/>
  <c r="AE4302" i="1"/>
  <c r="AE4303" i="1"/>
  <c r="AE4304" i="1"/>
  <c r="AE4305" i="1"/>
  <c r="AE4306" i="1"/>
  <c r="AE4307" i="1"/>
  <c r="AE4308" i="1"/>
  <c r="AE4309" i="1"/>
  <c r="AE4310" i="1"/>
  <c r="AE4311" i="1"/>
  <c r="AE4312" i="1"/>
  <c r="AE4313" i="1"/>
  <c r="AE4314" i="1"/>
  <c r="AE4315" i="1"/>
  <c r="AE4316" i="1"/>
  <c r="AE4317" i="1"/>
  <c r="AE4318" i="1"/>
  <c r="AE4319" i="1"/>
  <c r="AE4320" i="1"/>
  <c r="AE4321" i="1"/>
  <c r="AE4322" i="1"/>
  <c r="AE4323" i="1"/>
  <c r="AE4324" i="1"/>
  <c r="AE4325" i="1"/>
  <c r="AE4326" i="1"/>
  <c r="AE4327" i="1"/>
  <c r="AE4328" i="1"/>
  <c r="AE4329" i="1"/>
  <c r="AE4330" i="1"/>
  <c r="AE4331" i="1"/>
  <c r="AE4332" i="1"/>
  <c r="AE4333" i="1"/>
  <c r="AE4334" i="1"/>
  <c r="AE4335" i="1"/>
  <c r="AE4336" i="1"/>
  <c r="AE4337" i="1"/>
  <c r="AE4338" i="1"/>
  <c r="AE4339" i="1"/>
  <c r="AE4340" i="1"/>
  <c r="AE4341" i="1"/>
  <c r="AE4342" i="1"/>
  <c r="AE4343" i="1"/>
  <c r="AE4344" i="1"/>
  <c r="AE4345" i="1"/>
  <c r="AE4346" i="1"/>
  <c r="AE4347" i="1"/>
  <c r="AE4348" i="1"/>
  <c r="AE4349" i="1"/>
  <c r="AE4350" i="1"/>
  <c r="AE4351" i="1"/>
  <c r="AE4352" i="1"/>
  <c r="AE4353" i="1"/>
  <c r="AE4354" i="1"/>
  <c r="AE4355" i="1"/>
  <c r="AE4356" i="1"/>
  <c r="AE4357" i="1"/>
  <c r="AE4358" i="1"/>
  <c r="AE4359" i="1"/>
  <c r="AE4360" i="1"/>
  <c r="AE4361" i="1"/>
  <c r="AE4362" i="1"/>
  <c r="AE4363" i="1"/>
  <c r="AE4364" i="1"/>
  <c r="AE4365" i="1"/>
  <c r="AE4366" i="1"/>
  <c r="AE4367" i="1"/>
  <c r="AE4368" i="1"/>
  <c r="AE4369" i="1"/>
  <c r="AE4370" i="1"/>
  <c r="AE4371" i="1"/>
  <c r="AE4372" i="1"/>
  <c r="AE4373" i="1"/>
  <c r="AE4374" i="1"/>
  <c r="AE4375" i="1"/>
  <c r="AE4376" i="1"/>
  <c r="AE4377" i="1"/>
  <c r="AE4378" i="1"/>
  <c r="AE4379" i="1"/>
  <c r="AE4380" i="1"/>
  <c r="AE4381" i="1"/>
  <c r="AE4382" i="1"/>
  <c r="AE4383" i="1"/>
  <c r="AE4384" i="1"/>
  <c r="AE4385" i="1"/>
  <c r="AE4386" i="1"/>
  <c r="AE4387" i="1"/>
  <c r="AE4388" i="1"/>
  <c r="AE4389" i="1"/>
  <c r="AE4390" i="1"/>
  <c r="AE4391" i="1"/>
  <c r="AE4392" i="1"/>
  <c r="AE4393" i="1"/>
  <c r="AE4394" i="1"/>
  <c r="AE4395" i="1"/>
  <c r="AE4396" i="1"/>
  <c r="AE4397" i="1"/>
  <c r="AE4398" i="1"/>
  <c r="AE4399" i="1"/>
  <c r="AE4400" i="1"/>
  <c r="AE4401" i="1"/>
  <c r="AE4402" i="1"/>
  <c r="AE4403" i="1"/>
  <c r="AE4404" i="1"/>
  <c r="AE4405" i="1"/>
  <c r="AE4406" i="1"/>
  <c r="AE4407" i="1"/>
  <c r="AE4408" i="1"/>
  <c r="AE4409" i="1"/>
  <c r="AE4410" i="1"/>
  <c r="AE4411" i="1"/>
  <c r="AE4412" i="1"/>
  <c r="AE4413" i="1"/>
  <c r="AE4414" i="1"/>
  <c r="AE4415" i="1"/>
  <c r="AE4416" i="1"/>
  <c r="AE4417" i="1"/>
  <c r="AE4418" i="1"/>
  <c r="AE4419" i="1"/>
  <c r="AE4420" i="1"/>
  <c r="AE4421" i="1"/>
  <c r="AE4422" i="1"/>
  <c r="AE4423" i="1"/>
  <c r="AE4424" i="1"/>
  <c r="AE4425" i="1"/>
  <c r="AE4426" i="1"/>
  <c r="AE4427" i="1"/>
  <c r="AE4428" i="1"/>
  <c r="AE4429" i="1"/>
  <c r="AE4430" i="1"/>
  <c r="AE4431" i="1"/>
  <c r="AE4432" i="1"/>
  <c r="AE4433" i="1"/>
  <c r="AE4434" i="1"/>
  <c r="AE4435" i="1"/>
  <c r="AE4436" i="1"/>
  <c r="AE4437" i="1"/>
  <c r="AE4438" i="1"/>
  <c r="AE4439" i="1"/>
  <c r="AE4440" i="1"/>
  <c r="AE4441" i="1"/>
  <c r="AE4442" i="1"/>
  <c r="AE4443" i="1"/>
  <c r="AE4444" i="1"/>
  <c r="AE4445" i="1"/>
  <c r="AE4446" i="1"/>
  <c r="AE4447" i="1"/>
  <c r="AE4448" i="1"/>
  <c r="AE4449" i="1"/>
  <c r="AE4450" i="1"/>
  <c r="AE4451" i="1"/>
  <c r="AE4452" i="1"/>
  <c r="AE4453" i="1"/>
  <c r="AE4454" i="1"/>
  <c r="AE4455" i="1"/>
  <c r="AE4456" i="1"/>
  <c r="AE4457" i="1"/>
  <c r="AE4458" i="1"/>
  <c r="AE4459" i="1"/>
  <c r="AE4460" i="1"/>
  <c r="AE4461" i="1"/>
  <c r="AE4462" i="1"/>
  <c r="AE4463" i="1"/>
  <c r="AE4464" i="1"/>
  <c r="AE4465" i="1"/>
  <c r="AE4466" i="1"/>
  <c r="AE4467" i="1"/>
  <c r="AE4468" i="1"/>
  <c r="AE4469" i="1"/>
  <c r="AE4470" i="1"/>
  <c r="AE4471" i="1"/>
  <c r="AE4472" i="1"/>
  <c r="AE4473" i="1"/>
  <c r="AE4474" i="1"/>
  <c r="AE4475" i="1"/>
  <c r="AE4476" i="1"/>
  <c r="AE4477" i="1"/>
  <c r="AE4478" i="1"/>
  <c r="AE4479" i="1"/>
  <c r="AE4480" i="1"/>
  <c r="AE4481" i="1"/>
  <c r="AE4482" i="1"/>
  <c r="AE4483" i="1"/>
  <c r="AE4484" i="1"/>
  <c r="AE4485" i="1"/>
  <c r="AE4486" i="1"/>
  <c r="AE4487" i="1"/>
  <c r="AE4488" i="1"/>
  <c r="AE4489" i="1"/>
  <c r="AE4490" i="1"/>
  <c r="AE4491" i="1"/>
  <c r="AE4492" i="1"/>
  <c r="AE4493" i="1"/>
  <c r="AE4494" i="1"/>
  <c r="AE4495" i="1"/>
  <c r="AE4496" i="1"/>
  <c r="AE4497" i="1"/>
  <c r="AE4498" i="1"/>
  <c r="AE4499" i="1"/>
  <c r="AE4500" i="1"/>
  <c r="AE4501" i="1"/>
  <c r="AE4502" i="1"/>
  <c r="AE4503" i="1"/>
  <c r="AE4504" i="1"/>
  <c r="AE4505" i="1"/>
  <c r="AE4506" i="1"/>
  <c r="AE4507" i="1"/>
  <c r="AE4508" i="1"/>
  <c r="AE4509" i="1"/>
  <c r="AE4510" i="1"/>
  <c r="AE4511" i="1"/>
  <c r="AE4512" i="1"/>
  <c r="AE4513" i="1"/>
  <c r="AE4514" i="1"/>
  <c r="AE4515" i="1"/>
  <c r="AE4516" i="1"/>
  <c r="AE4517" i="1"/>
  <c r="AE4518" i="1"/>
  <c r="AE4519" i="1"/>
  <c r="AE4520" i="1"/>
  <c r="AE4521" i="1"/>
  <c r="AE4522" i="1"/>
  <c r="AE4523" i="1"/>
  <c r="AE4524" i="1"/>
  <c r="AE4525" i="1"/>
  <c r="AE4526" i="1"/>
  <c r="AE4527" i="1"/>
  <c r="AE4528" i="1"/>
  <c r="AE4529" i="1"/>
  <c r="AE4530" i="1"/>
  <c r="AE4531" i="1"/>
  <c r="AE4532" i="1"/>
  <c r="AE4533" i="1"/>
  <c r="AE4534" i="1"/>
  <c r="AE4535" i="1"/>
  <c r="AE4536" i="1"/>
  <c r="AE4537" i="1"/>
  <c r="AE4538" i="1"/>
  <c r="AE4539" i="1"/>
  <c r="AE4540" i="1"/>
  <c r="AE4541" i="1"/>
  <c r="AE4542" i="1"/>
  <c r="AE4543" i="1"/>
  <c r="AE4544" i="1"/>
  <c r="AE4545" i="1"/>
  <c r="AE4546" i="1"/>
  <c r="AE4547" i="1"/>
  <c r="AE4548" i="1"/>
  <c r="AE4549" i="1"/>
  <c r="AE4550" i="1"/>
  <c r="AE4551" i="1"/>
  <c r="AE4552" i="1"/>
  <c r="AE4553" i="1"/>
  <c r="AE4554" i="1"/>
  <c r="AE4555" i="1"/>
  <c r="AE4556" i="1"/>
  <c r="AE4557" i="1"/>
  <c r="AE4558" i="1"/>
  <c r="AE4559" i="1"/>
  <c r="AE4560" i="1"/>
  <c r="AE4561" i="1"/>
  <c r="AE4562" i="1"/>
  <c r="AE4563" i="1"/>
  <c r="AE4564" i="1"/>
  <c r="AE4565" i="1"/>
  <c r="AE4566" i="1"/>
  <c r="AE4567" i="1"/>
  <c r="AE4568" i="1"/>
  <c r="AE4569" i="1"/>
  <c r="AE4570" i="1"/>
  <c r="AE4571" i="1"/>
  <c r="AE4572" i="1"/>
  <c r="AE4573" i="1"/>
  <c r="AE4574" i="1"/>
  <c r="AE4575" i="1"/>
  <c r="AE4576" i="1"/>
  <c r="AE4577" i="1"/>
  <c r="AE4578" i="1"/>
  <c r="AE4579" i="1"/>
  <c r="AE4580" i="1"/>
  <c r="AE4581" i="1"/>
  <c r="AE4582" i="1"/>
  <c r="AE4583" i="1"/>
  <c r="AE4584" i="1"/>
  <c r="AE4585" i="1"/>
  <c r="AE4586" i="1"/>
  <c r="AE4587" i="1"/>
  <c r="AE4588" i="1"/>
  <c r="AE4589" i="1"/>
  <c r="AE4590" i="1"/>
  <c r="AE4591" i="1"/>
  <c r="AE4592" i="1"/>
  <c r="AE4593" i="1"/>
  <c r="AE4594" i="1"/>
  <c r="AE4595" i="1"/>
  <c r="AE4596" i="1"/>
  <c r="AE4597" i="1"/>
  <c r="AE4598" i="1"/>
  <c r="AE4599" i="1"/>
  <c r="AE4600" i="1"/>
  <c r="AE4601" i="1"/>
  <c r="AE4602" i="1"/>
  <c r="AE4603" i="1"/>
  <c r="AE4604" i="1"/>
  <c r="AE4605" i="1"/>
  <c r="AE4606" i="1"/>
  <c r="AE4607" i="1"/>
  <c r="AE4608" i="1"/>
  <c r="AE4609" i="1"/>
  <c r="AE4610" i="1"/>
  <c r="AE4611" i="1"/>
  <c r="AE4612" i="1"/>
  <c r="AE4613" i="1"/>
  <c r="AE4614" i="1"/>
  <c r="AE4615" i="1"/>
  <c r="AE4616" i="1"/>
  <c r="AE4617" i="1"/>
  <c r="AE4618" i="1"/>
  <c r="AE4619" i="1"/>
  <c r="AE4620" i="1"/>
  <c r="AE4621" i="1"/>
  <c r="AE4622" i="1"/>
  <c r="AE4623" i="1"/>
  <c r="AE4624" i="1"/>
  <c r="AE4625" i="1"/>
  <c r="AE4626" i="1"/>
  <c r="AE4627" i="1"/>
  <c r="AE4628" i="1"/>
  <c r="AE4629" i="1"/>
  <c r="AE4630" i="1"/>
  <c r="AE4631" i="1"/>
  <c r="AE4632" i="1"/>
  <c r="AE4633" i="1"/>
  <c r="AE4634" i="1"/>
  <c r="AE4635" i="1"/>
  <c r="AE4636" i="1"/>
  <c r="AE4637" i="1"/>
  <c r="AE4638" i="1"/>
  <c r="AE4639" i="1"/>
  <c r="AE4640" i="1"/>
  <c r="AE4641" i="1"/>
  <c r="AE4642" i="1"/>
  <c r="AE4643" i="1"/>
  <c r="AE4644" i="1"/>
  <c r="AE4645" i="1"/>
  <c r="AE4646" i="1"/>
  <c r="AE4647" i="1"/>
  <c r="AE4648" i="1"/>
  <c r="AE4649" i="1"/>
  <c r="AE4650" i="1"/>
  <c r="AE4651" i="1"/>
  <c r="AE4652" i="1"/>
  <c r="AE4653" i="1"/>
  <c r="AE4654" i="1"/>
  <c r="AE4655" i="1"/>
  <c r="AE4656" i="1"/>
  <c r="AE4657" i="1"/>
  <c r="AE4658" i="1"/>
  <c r="AE4659" i="1"/>
  <c r="AE4660" i="1"/>
  <c r="AE4661" i="1"/>
  <c r="AE4662" i="1"/>
  <c r="AE4663" i="1"/>
  <c r="AE4664" i="1"/>
  <c r="AE4665" i="1"/>
  <c r="AE4666" i="1"/>
  <c r="AE4667" i="1"/>
  <c r="AE4668" i="1"/>
  <c r="AE4669" i="1"/>
  <c r="AE4670" i="1"/>
  <c r="AE4671" i="1"/>
  <c r="AE4672" i="1"/>
  <c r="AE4673" i="1"/>
  <c r="AE4674" i="1"/>
  <c r="AE4675" i="1"/>
  <c r="AE4676" i="1"/>
  <c r="AE4677" i="1"/>
  <c r="AE4678" i="1"/>
  <c r="AE4679" i="1"/>
  <c r="AE4680" i="1"/>
  <c r="AE4681" i="1"/>
  <c r="AE4682" i="1"/>
  <c r="AE4683" i="1"/>
  <c r="AE4684" i="1"/>
  <c r="AE4685" i="1"/>
  <c r="AE4686" i="1"/>
  <c r="AE4687" i="1"/>
  <c r="AE4688" i="1"/>
  <c r="AE4689" i="1"/>
  <c r="AE4690" i="1"/>
  <c r="AE4691" i="1"/>
  <c r="AE4692" i="1"/>
  <c r="AE4693" i="1"/>
  <c r="AE4694" i="1"/>
  <c r="AE4695" i="1"/>
  <c r="AE4696" i="1"/>
  <c r="AE4697" i="1"/>
  <c r="AE4698" i="1"/>
  <c r="AE4699" i="1"/>
  <c r="AE4700" i="1"/>
  <c r="AE4701" i="1"/>
  <c r="AE4702" i="1"/>
  <c r="AE4703" i="1"/>
  <c r="AE4704" i="1"/>
  <c r="AE4705" i="1"/>
  <c r="AE4706" i="1"/>
  <c r="AE4707" i="1"/>
  <c r="AE4708" i="1"/>
  <c r="AE4709" i="1"/>
  <c r="AE4710" i="1"/>
  <c r="AE4711" i="1"/>
  <c r="AE4712" i="1"/>
  <c r="AE4713" i="1"/>
  <c r="AE4714" i="1"/>
  <c r="AE4715" i="1"/>
  <c r="AE4716" i="1"/>
  <c r="AE4717" i="1"/>
  <c r="AE4718" i="1"/>
  <c r="AE4719" i="1"/>
  <c r="AE4720" i="1"/>
  <c r="AE4721" i="1"/>
  <c r="AE4722" i="1"/>
  <c r="AE4723" i="1"/>
  <c r="AE4724" i="1"/>
  <c r="AE4725" i="1"/>
  <c r="AE4726" i="1"/>
  <c r="AE4727" i="1"/>
  <c r="AE4728" i="1"/>
  <c r="AE4729" i="1"/>
  <c r="AE4730" i="1"/>
  <c r="AE4731" i="1"/>
  <c r="AE4732" i="1"/>
  <c r="AE4733" i="1"/>
  <c r="AE4734" i="1"/>
  <c r="AE4735" i="1"/>
  <c r="AE4736" i="1"/>
  <c r="AE4737" i="1"/>
  <c r="AE4738" i="1"/>
  <c r="AE4739" i="1"/>
  <c r="AE4740" i="1"/>
  <c r="AE4741" i="1"/>
  <c r="AE4742" i="1"/>
  <c r="AE4743" i="1"/>
  <c r="AE4744" i="1"/>
  <c r="AE4745" i="1"/>
  <c r="AE4746" i="1"/>
  <c r="AE4747" i="1"/>
  <c r="AE4748" i="1"/>
  <c r="AE4749" i="1"/>
  <c r="AE4750" i="1"/>
  <c r="AE4751" i="1"/>
  <c r="AE4752" i="1"/>
  <c r="AE4753" i="1"/>
  <c r="AE4754" i="1"/>
  <c r="AE4755" i="1"/>
  <c r="AE4756" i="1"/>
  <c r="AE4757" i="1"/>
  <c r="AE4758" i="1"/>
  <c r="AE4759" i="1"/>
  <c r="AE4760" i="1"/>
  <c r="AE4761" i="1"/>
  <c r="AE4762" i="1"/>
  <c r="AE4763" i="1"/>
  <c r="AE4764" i="1"/>
  <c r="AE4765" i="1"/>
  <c r="AE4766" i="1"/>
  <c r="AE4767" i="1"/>
  <c r="AE4768" i="1"/>
  <c r="AE4769" i="1"/>
  <c r="AE4770" i="1"/>
  <c r="AE4771" i="1"/>
  <c r="AE4772" i="1"/>
  <c r="AE4773" i="1"/>
  <c r="AE4774" i="1"/>
  <c r="AE4775" i="1"/>
  <c r="AE4776" i="1"/>
  <c r="AE4777" i="1"/>
  <c r="AE4778" i="1"/>
  <c r="AE4779" i="1"/>
  <c r="AE4780" i="1"/>
  <c r="AE4781" i="1"/>
  <c r="AE4782" i="1"/>
  <c r="AE4783" i="1"/>
  <c r="AE4784" i="1"/>
  <c r="AE4785" i="1"/>
  <c r="AE4786" i="1"/>
  <c r="AE4787" i="1"/>
  <c r="AE4788" i="1"/>
  <c r="AE4789" i="1"/>
  <c r="AE4790" i="1"/>
  <c r="AE4791" i="1"/>
  <c r="AE4792" i="1"/>
  <c r="AE4793" i="1"/>
  <c r="AE4794" i="1"/>
  <c r="AE4795" i="1"/>
  <c r="AE4796" i="1"/>
  <c r="AE4797" i="1"/>
  <c r="AE4798" i="1"/>
  <c r="AE4799" i="1"/>
  <c r="AE4800" i="1"/>
  <c r="AE4801" i="1"/>
  <c r="AE4802" i="1"/>
  <c r="AE4803" i="1"/>
  <c r="AE4804" i="1"/>
  <c r="AE4805" i="1"/>
  <c r="AE4806" i="1"/>
  <c r="AE4807" i="1"/>
  <c r="AE4808" i="1"/>
  <c r="AE4809" i="1"/>
  <c r="AE4810" i="1"/>
  <c r="AE4811" i="1"/>
  <c r="AE4812" i="1"/>
  <c r="AE4813" i="1"/>
  <c r="AE4814" i="1"/>
  <c r="AE4815" i="1"/>
  <c r="AE4816" i="1"/>
  <c r="AE4817" i="1"/>
  <c r="AE4818" i="1"/>
  <c r="AE4819" i="1"/>
  <c r="AE4820" i="1"/>
  <c r="AE4821" i="1"/>
  <c r="AE4822" i="1"/>
  <c r="AE4823" i="1"/>
  <c r="AE4824" i="1"/>
  <c r="AE4825" i="1"/>
  <c r="AE4826" i="1"/>
  <c r="AE4827" i="1"/>
  <c r="AE4828" i="1"/>
  <c r="AE4829" i="1"/>
  <c r="AE4830" i="1"/>
  <c r="AE4831" i="1"/>
  <c r="AE4832" i="1"/>
  <c r="AE4833" i="1"/>
  <c r="AE4834" i="1"/>
  <c r="AE4835" i="1"/>
  <c r="AE4836" i="1"/>
  <c r="AE4837" i="1"/>
  <c r="AE4838" i="1"/>
  <c r="AE4839" i="1"/>
  <c r="AE4840" i="1"/>
  <c r="AE4841" i="1"/>
  <c r="AE4842" i="1"/>
  <c r="AE4843" i="1"/>
  <c r="AE4844" i="1"/>
  <c r="AE4845" i="1"/>
  <c r="AE4846" i="1"/>
  <c r="AE4847" i="1"/>
  <c r="AE4848" i="1"/>
  <c r="AE4849" i="1"/>
  <c r="AE4850" i="1"/>
  <c r="AE4851" i="1"/>
  <c r="AE4852" i="1"/>
  <c r="AE4853" i="1"/>
  <c r="AE4854" i="1"/>
  <c r="AE4855" i="1"/>
  <c r="AE4856" i="1"/>
  <c r="AE4857" i="1"/>
  <c r="AE4858" i="1"/>
  <c r="AE4859" i="1"/>
  <c r="AE4860" i="1"/>
  <c r="AE4861" i="1"/>
  <c r="AE4862" i="1"/>
  <c r="AE4863" i="1"/>
  <c r="AE4864" i="1"/>
  <c r="AE4865" i="1"/>
  <c r="AE4866" i="1"/>
  <c r="AE4867" i="1"/>
  <c r="AE4868" i="1"/>
  <c r="AE4869" i="1"/>
  <c r="AE4870" i="1"/>
  <c r="AE4871" i="1"/>
  <c r="AE4872" i="1"/>
  <c r="AE4873" i="1"/>
  <c r="AE4874" i="1"/>
  <c r="AE4875" i="1"/>
  <c r="AE4876" i="1"/>
  <c r="AE4877" i="1"/>
  <c r="AE4878" i="1"/>
  <c r="AE4879" i="1"/>
  <c r="AE4880" i="1"/>
  <c r="AE4881" i="1"/>
  <c r="AE4882" i="1"/>
  <c r="AE4883" i="1"/>
  <c r="AE4884" i="1"/>
  <c r="AE4885" i="1"/>
  <c r="AE4886" i="1"/>
  <c r="AE4887" i="1"/>
  <c r="AE4888" i="1"/>
  <c r="AE4889" i="1"/>
  <c r="AE4890" i="1"/>
  <c r="AE4891" i="1"/>
  <c r="AE4892" i="1"/>
  <c r="AE4893" i="1"/>
  <c r="AE4894" i="1"/>
  <c r="AE4895" i="1"/>
  <c r="AE4896" i="1"/>
  <c r="AE4897" i="1"/>
  <c r="AE4898" i="1"/>
  <c r="AE4899" i="1"/>
  <c r="AE4900" i="1"/>
  <c r="AE4901" i="1"/>
  <c r="AE4902" i="1"/>
  <c r="AE4903" i="1"/>
  <c r="AE4904" i="1"/>
  <c r="AE4905" i="1"/>
  <c r="AE4906" i="1"/>
  <c r="AE4907" i="1"/>
  <c r="AE4908" i="1"/>
  <c r="AE4909" i="1"/>
  <c r="AE4910" i="1"/>
  <c r="AE4911" i="1"/>
  <c r="AE4912" i="1"/>
  <c r="AE4913" i="1"/>
  <c r="AE4914" i="1"/>
  <c r="AE4915" i="1"/>
  <c r="AE4916" i="1"/>
  <c r="AE4917" i="1"/>
  <c r="AE4918" i="1"/>
  <c r="AE4919" i="1"/>
  <c r="AE4920" i="1"/>
  <c r="AE4921" i="1"/>
  <c r="AE4922" i="1"/>
  <c r="AE4923" i="1"/>
  <c r="AE4924" i="1"/>
  <c r="AE4925" i="1"/>
  <c r="AE4926" i="1"/>
  <c r="AE4927" i="1"/>
  <c r="AE4928" i="1"/>
  <c r="AE4929" i="1"/>
  <c r="AE4930" i="1"/>
  <c r="AE4931" i="1"/>
  <c r="AE4932" i="1"/>
  <c r="AE4933" i="1"/>
  <c r="AE4934" i="1"/>
  <c r="AE4935" i="1"/>
  <c r="AE4936" i="1"/>
  <c r="AE4937" i="1"/>
  <c r="AE4938" i="1"/>
  <c r="AE4939" i="1"/>
  <c r="AE4940" i="1"/>
  <c r="AE4941" i="1"/>
  <c r="AE4942" i="1"/>
  <c r="AE4943" i="1"/>
  <c r="AE4944" i="1"/>
  <c r="AE4945" i="1"/>
  <c r="AE4946" i="1"/>
  <c r="AE4947" i="1"/>
  <c r="AE4948" i="1"/>
  <c r="AE4949" i="1"/>
  <c r="AE4950" i="1"/>
  <c r="AE4951" i="1"/>
  <c r="AE4952" i="1"/>
  <c r="AE4953" i="1"/>
  <c r="AE4954" i="1"/>
  <c r="AE4955" i="1"/>
  <c r="AE4956" i="1"/>
  <c r="AE4957" i="1"/>
  <c r="AE4958" i="1"/>
  <c r="AE4959" i="1"/>
  <c r="AE4960" i="1"/>
  <c r="AE4961" i="1"/>
  <c r="AE4962" i="1"/>
  <c r="AE4963" i="1"/>
  <c r="AE4964" i="1"/>
  <c r="AE4965" i="1"/>
  <c r="AE4966" i="1"/>
  <c r="AE4967" i="1"/>
  <c r="AE4968" i="1"/>
  <c r="AE4969" i="1"/>
  <c r="AE4970" i="1"/>
  <c r="AE4971" i="1"/>
  <c r="AE4972" i="1"/>
  <c r="AE4973" i="1"/>
  <c r="AE4974" i="1"/>
  <c r="AE4975" i="1"/>
  <c r="AE4976" i="1"/>
  <c r="AE4977" i="1"/>
  <c r="AE4978" i="1"/>
  <c r="AE4979" i="1"/>
  <c r="AE4980" i="1"/>
  <c r="AE4981" i="1"/>
  <c r="AE4982" i="1"/>
  <c r="AE4983" i="1"/>
  <c r="AE4984" i="1"/>
  <c r="AE4985" i="1"/>
  <c r="AE4986" i="1"/>
  <c r="AE4987" i="1"/>
  <c r="AE4988" i="1"/>
  <c r="AE4989" i="1"/>
  <c r="AE4990" i="1"/>
  <c r="AE4991" i="1"/>
  <c r="AE4992" i="1"/>
  <c r="AE4993" i="1"/>
  <c r="AE4994" i="1"/>
  <c r="AE4995" i="1"/>
  <c r="AE4996" i="1"/>
  <c r="AE4997" i="1"/>
  <c r="AE4998" i="1"/>
  <c r="AE4999" i="1"/>
  <c r="AE5000" i="1"/>
  <c r="AE5001" i="1"/>
  <c r="AE5002" i="1"/>
  <c r="AE5003" i="1"/>
  <c r="AE5004" i="1"/>
  <c r="AE5005" i="1"/>
  <c r="AE5006" i="1"/>
  <c r="AE5007" i="1"/>
  <c r="AE5008" i="1"/>
  <c r="AE5009" i="1"/>
  <c r="AE5010" i="1"/>
  <c r="AE5011" i="1"/>
  <c r="AE5012" i="1"/>
  <c r="AE5013" i="1"/>
  <c r="AE5014" i="1"/>
  <c r="AE5015" i="1"/>
  <c r="AE5016" i="1"/>
  <c r="AE5017" i="1"/>
  <c r="AE5018" i="1"/>
  <c r="AE5019" i="1"/>
  <c r="AE5020" i="1"/>
  <c r="AE5021" i="1"/>
  <c r="AE5022" i="1"/>
  <c r="AE5023" i="1"/>
  <c r="AE5024" i="1"/>
  <c r="AE5025" i="1"/>
  <c r="AE5026" i="1"/>
  <c r="AE5027" i="1"/>
  <c r="AE5028" i="1"/>
  <c r="AE5029" i="1"/>
  <c r="AE5030" i="1"/>
  <c r="AE5031" i="1"/>
  <c r="AE5032" i="1"/>
  <c r="AE5033" i="1"/>
  <c r="AE5034" i="1"/>
  <c r="AE5035" i="1"/>
  <c r="AE5036" i="1"/>
  <c r="AE5037" i="1"/>
  <c r="AE5038" i="1"/>
  <c r="AE5039" i="1"/>
  <c r="AE5040" i="1"/>
  <c r="AE5041" i="1"/>
  <c r="AE5042" i="1"/>
  <c r="AE5043" i="1"/>
  <c r="AE5044" i="1"/>
  <c r="AE5045" i="1"/>
  <c r="AE5046" i="1"/>
  <c r="AE5047" i="1"/>
  <c r="AE5048" i="1"/>
  <c r="AE5049" i="1"/>
  <c r="AE5050" i="1"/>
  <c r="AE5051" i="1"/>
  <c r="AE5052" i="1"/>
  <c r="AE5053" i="1"/>
  <c r="AE5054" i="1"/>
  <c r="AE5055" i="1"/>
  <c r="AE5056" i="1"/>
  <c r="AE5057" i="1"/>
  <c r="AE5058" i="1"/>
  <c r="AE5059" i="1"/>
  <c r="AE5060" i="1"/>
  <c r="AE5061" i="1"/>
  <c r="AE5062" i="1"/>
  <c r="AE5063" i="1"/>
  <c r="AE5064" i="1"/>
  <c r="AE5065" i="1"/>
  <c r="AE5066" i="1"/>
  <c r="AE5067" i="1"/>
  <c r="AE5068" i="1"/>
  <c r="AE5069" i="1"/>
  <c r="AE5070" i="1"/>
  <c r="AE5071" i="1"/>
  <c r="AE5072" i="1"/>
  <c r="AE5073" i="1"/>
  <c r="AE5074" i="1"/>
  <c r="AE5075" i="1"/>
  <c r="AE5076" i="1"/>
  <c r="AE5077" i="1"/>
  <c r="AE5078" i="1"/>
  <c r="AE5079" i="1"/>
  <c r="AE5080" i="1"/>
  <c r="AE5081" i="1"/>
  <c r="AE5082" i="1"/>
  <c r="AE5083" i="1"/>
  <c r="AE5084" i="1"/>
  <c r="AE5085" i="1"/>
  <c r="AE5086" i="1"/>
  <c r="AE5087" i="1"/>
  <c r="AE5088" i="1"/>
  <c r="AE5089" i="1"/>
  <c r="AE5090" i="1"/>
  <c r="AE5091" i="1"/>
  <c r="AE5092" i="1"/>
  <c r="AE5093" i="1"/>
  <c r="AE5094" i="1"/>
  <c r="AE5095" i="1"/>
  <c r="AE5096" i="1"/>
  <c r="AE5097" i="1"/>
  <c r="AE5098" i="1"/>
  <c r="AE5099" i="1"/>
  <c r="AE5100" i="1"/>
  <c r="AE5101" i="1"/>
  <c r="AE5102" i="1"/>
  <c r="AE5103" i="1"/>
  <c r="AE5104" i="1"/>
  <c r="AE5105" i="1"/>
  <c r="AE5106" i="1"/>
  <c r="AE5107" i="1"/>
  <c r="AE5108" i="1"/>
  <c r="AE5109" i="1"/>
  <c r="AE5110" i="1"/>
  <c r="AE5111" i="1"/>
  <c r="AE5112" i="1"/>
  <c r="AE5113" i="1"/>
  <c r="AE5114" i="1"/>
  <c r="AE5115" i="1"/>
  <c r="AE5116" i="1"/>
  <c r="AE5117" i="1"/>
  <c r="AE5118" i="1"/>
  <c r="AE5119" i="1"/>
  <c r="AE5120" i="1"/>
  <c r="AE5121" i="1"/>
  <c r="AE5122" i="1"/>
  <c r="AE5123" i="1"/>
  <c r="AE5124" i="1"/>
  <c r="AE5125" i="1"/>
  <c r="AE5126" i="1"/>
  <c r="AE5127" i="1"/>
  <c r="AE5128" i="1"/>
  <c r="AE5129" i="1"/>
  <c r="AE5130" i="1"/>
  <c r="AE5131" i="1"/>
  <c r="AE5132" i="1"/>
  <c r="AE5133" i="1"/>
  <c r="AE5134" i="1"/>
  <c r="AE5135" i="1"/>
  <c r="AE5136" i="1"/>
  <c r="AE5137" i="1"/>
  <c r="AE5138" i="1"/>
  <c r="AE5139" i="1"/>
  <c r="AE5140" i="1"/>
  <c r="AE5141" i="1"/>
  <c r="AE5142" i="1"/>
  <c r="AE5143" i="1"/>
  <c r="AE5144" i="1"/>
  <c r="AE5145" i="1"/>
  <c r="AE5146" i="1"/>
  <c r="AE5147" i="1"/>
  <c r="AE5148" i="1"/>
  <c r="AE5149" i="1"/>
  <c r="AE5150" i="1"/>
  <c r="AE5151" i="1"/>
  <c r="AE5152" i="1"/>
  <c r="AE5153" i="1"/>
  <c r="AE5154" i="1"/>
  <c r="AE5155" i="1"/>
  <c r="AE5156" i="1"/>
  <c r="AE5157" i="1"/>
  <c r="AE5158" i="1"/>
  <c r="AE5159" i="1"/>
  <c r="AE5160" i="1"/>
  <c r="AE5161" i="1"/>
  <c r="AE5162" i="1"/>
  <c r="AE5163" i="1"/>
  <c r="AE5164" i="1"/>
  <c r="AE5165" i="1"/>
  <c r="AE5166" i="1"/>
  <c r="AE5167" i="1"/>
  <c r="AE5168" i="1"/>
  <c r="AE5169" i="1"/>
  <c r="AE5170" i="1"/>
  <c r="AE5171" i="1"/>
  <c r="AE5172" i="1"/>
  <c r="AE5173" i="1"/>
  <c r="AE5174" i="1"/>
  <c r="AE5175" i="1"/>
  <c r="AE5176" i="1"/>
  <c r="AE5177" i="1"/>
  <c r="AE5178" i="1"/>
  <c r="AE5179" i="1"/>
  <c r="AE5180" i="1"/>
  <c r="AE5181" i="1"/>
  <c r="AE5182" i="1"/>
  <c r="AE5183" i="1"/>
  <c r="AE5184" i="1"/>
  <c r="AE5185" i="1"/>
  <c r="AE5186" i="1"/>
  <c r="AE5187" i="1"/>
  <c r="AE5188" i="1"/>
  <c r="AE5189" i="1"/>
  <c r="AE5190" i="1"/>
  <c r="AE5191" i="1"/>
  <c r="AE5192" i="1"/>
  <c r="AE5193" i="1"/>
  <c r="AE5194" i="1"/>
  <c r="AE5195" i="1"/>
  <c r="AE5196" i="1"/>
  <c r="AE5197" i="1"/>
  <c r="AE5198" i="1"/>
  <c r="AE5199" i="1"/>
  <c r="AE5200" i="1"/>
  <c r="AE5201" i="1"/>
  <c r="AE5202" i="1"/>
  <c r="AE5203" i="1"/>
  <c r="AE5204" i="1"/>
  <c r="AE5205" i="1"/>
  <c r="AE5206" i="1"/>
  <c r="AE5207" i="1"/>
  <c r="AE5208" i="1"/>
  <c r="AE5209" i="1"/>
  <c r="AE5210" i="1"/>
  <c r="AE5211" i="1"/>
  <c r="AE5212" i="1"/>
  <c r="AE5213" i="1"/>
  <c r="AE5214" i="1"/>
  <c r="AE5215" i="1"/>
  <c r="AE5216" i="1"/>
  <c r="AE5217" i="1"/>
  <c r="AE5218" i="1"/>
  <c r="AE5219" i="1"/>
  <c r="AE5220" i="1"/>
  <c r="AE5221" i="1"/>
  <c r="AE5222" i="1"/>
  <c r="AE5223" i="1"/>
  <c r="AE5224" i="1"/>
  <c r="AE5225" i="1"/>
  <c r="AE5226" i="1"/>
  <c r="AE5227" i="1"/>
  <c r="AE5228" i="1"/>
  <c r="AE5229" i="1"/>
  <c r="AE5230" i="1"/>
  <c r="AE5231" i="1"/>
  <c r="AE5232" i="1"/>
  <c r="AE5233" i="1"/>
  <c r="AE5234" i="1"/>
  <c r="AE5235" i="1"/>
  <c r="AE5236" i="1"/>
  <c r="AE5237" i="1"/>
  <c r="AE5238" i="1"/>
  <c r="AE5239" i="1"/>
  <c r="AE5240" i="1"/>
  <c r="AE5241" i="1"/>
  <c r="AE5242" i="1"/>
  <c r="AE5243" i="1"/>
  <c r="AE5244" i="1"/>
  <c r="AE5245" i="1"/>
  <c r="AE5246" i="1"/>
  <c r="AE5247" i="1"/>
  <c r="AE5248" i="1"/>
  <c r="AE5249" i="1"/>
  <c r="AE5250" i="1"/>
  <c r="AE5251" i="1"/>
  <c r="AE5252" i="1"/>
  <c r="AE5253" i="1"/>
  <c r="AE5254" i="1"/>
  <c r="AE5255" i="1"/>
  <c r="AE5256" i="1"/>
  <c r="AE5257" i="1"/>
  <c r="AE5258" i="1"/>
  <c r="AE5259" i="1"/>
  <c r="AE5260" i="1"/>
  <c r="AE5261" i="1"/>
  <c r="AE5262" i="1"/>
  <c r="AE5263" i="1"/>
  <c r="AE5264" i="1"/>
  <c r="AE5265" i="1"/>
  <c r="AE5266" i="1"/>
  <c r="AE5267" i="1"/>
  <c r="AE5268" i="1"/>
  <c r="AE5269" i="1"/>
  <c r="AE5270" i="1"/>
  <c r="AE5271" i="1"/>
  <c r="AD5271" i="1" s="1"/>
  <c r="AE5272" i="1"/>
  <c r="AE5273" i="1"/>
  <c r="AE5274" i="1"/>
  <c r="AE5275" i="1"/>
  <c r="AE5276" i="1"/>
  <c r="AE5277" i="1"/>
  <c r="AE5278" i="1"/>
  <c r="AE5279" i="1"/>
  <c r="AE5280" i="1"/>
  <c r="AE5281" i="1"/>
  <c r="AE5282" i="1"/>
  <c r="AE5283" i="1"/>
  <c r="AE5284" i="1"/>
  <c r="AE5285" i="1"/>
  <c r="AE5286" i="1"/>
  <c r="AE5287" i="1"/>
  <c r="AE5288" i="1"/>
  <c r="AE5289" i="1"/>
  <c r="AE5290" i="1"/>
  <c r="AE5291" i="1"/>
  <c r="AE5292" i="1"/>
  <c r="AE5293" i="1"/>
  <c r="AE5294" i="1"/>
  <c r="AE5295" i="1"/>
  <c r="AE5296" i="1"/>
  <c r="AE5297" i="1"/>
  <c r="AE5298" i="1"/>
  <c r="AE5299" i="1"/>
  <c r="AE5300" i="1"/>
  <c r="AE5301" i="1"/>
  <c r="AE5302" i="1"/>
  <c r="AE5303" i="1"/>
  <c r="AE5304" i="1"/>
  <c r="AE5305" i="1"/>
  <c r="AE5306" i="1"/>
  <c r="AE5307" i="1"/>
  <c r="AE5308" i="1"/>
  <c r="AE5309" i="1"/>
  <c r="AE5310" i="1"/>
  <c r="AE5311" i="1"/>
  <c r="AE5312" i="1"/>
  <c r="AE5313" i="1"/>
  <c r="AE5314" i="1"/>
  <c r="AE5315" i="1"/>
  <c r="AE5316" i="1"/>
  <c r="AE5317" i="1"/>
  <c r="AE5318" i="1"/>
  <c r="AE5319" i="1"/>
  <c r="AE5320" i="1"/>
  <c r="AE5321" i="1"/>
  <c r="AE5322" i="1"/>
  <c r="AE5323" i="1"/>
  <c r="AE5324" i="1"/>
  <c r="AE5325" i="1"/>
  <c r="AE5326" i="1"/>
  <c r="AE5327" i="1"/>
  <c r="AE5328" i="1"/>
  <c r="AE5329" i="1"/>
  <c r="AE5330" i="1"/>
  <c r="AE5331" i="1"/>
  <c r="AE5332" i="1"/>
  <c r="AE5333" i="1"/>
  <c r="AE5334" i="1"/>
  <c r="AE5335" i="1"/>
  <c r="AE5336" i="1"/>
  <c r="AE5337" i="1"/>
  <c r="AE5338" i="1"/>
  <c r="AE5339" i="1"/>
  <c r="AE5340" i="1"/>
  <c r="AE5341" i="1"/>
  <c r="AE5342" i="1"/>
  <c r="AE5343" i="1"/>
  <c r="AE5344" i="1"/>
  <c r="AE5345" i="1"/>
  <c r="AE5346" i="1"/>
  <c r="AE5347" i="1"/>
  <c r="AE5348" i="1"/>
  <c r="AE5349" i="1"/>
  <c r="AE5350" i="1"/>
  <c r="AE5351" i="1"/>
  <c r="AE5352" i="1"/>
  <c r="AE5353" i="1"/>
  <c r="AE5354" i="1"/>
  <c r="AE5355" i="1"/>
  <c r="AE5356" i="1"/>
  <c r="AE5357" i="1"/>
  <c r="AE5358" i="1"/>
  <c r="AE5359" i="1"/>
  <c r="AC5359" i="1" s="1"/>
  <c r="AE5360" i="1"/>
  <c r="AE5361" i="1"/>
  <c r="AE5362" i="1"/>
  <c r="AE5363" i="1"/>
  <c r="AE5364" i="1"/>
  <c r="AE5365" i="1"/>
  <c r="AE5366" i="1"/>
  <c r="AE5367" i="1"/>
  <c r="AE5368" i="1"/>
  <c r="AE5369" i="1"/>
  <c r="AE5370" i="1"/>
  <c r="AE5371" i="1"/>
  <c r="AE5372" i="1"/>
  <c r="AE5373" i="1"/>
  <c r="AE5374" i="1"/>
  <c r="AE5375" i="1"/>
  <c r="AE5376" i="1"/>
  <c r="AE5377" i="1"/>
  <c r="AE5378" i="1"/>
  <c r="AE5379" i="1"/>
  <c r="AE5380" i="1"/>
  <c r="AE5381" i="1"/>
  <c r="AE5382" i="1"/>
  <c r="AE5383" i="1"/>
  <c r="AE5384" i="1"/>
  <c r="AE5385" i="1"/>
  <c r="AE5386" i="1"/>
  <c r="AE5387" i="1"/>
  <c r="AD5387" i="1" s="1"/>
  <c r="AE5388" i="1"/>
  <c r="AE5389" i="1"/>
  <c r="AE5390" i="1"/>
  <c r="AE5391" i="1"/>
  <c r="AE5392" i="1"/>
  <c r="AE5393" i="1"/>
  <c r="AE5394" i="1"/>
  <c r="AE5395" i="1"/>
  <c r="AE5396" i="1"/>
  <c r="AE5397" i="1"/>
  <c r="AE5398" i="1"/>
  <c r="AE5399" i="1"/>
  <c r="AE5400" i="1"/>
  <c r="AE5401" i="1"/>
  <c r="AE5402" i="1"/>
  <c r="AE5403" i="1"/>
  <c r="AE5404" i="1"/>
  <c r="AE5405" i="1"/>
  <c r="AE5406" i="1"/>
  <c r="AE5407" i="1"/>
  <c r="AE5408" i="1"/>
  <c r="AE5409" i="1"/>
  <c r="AE5410" i="1"/>
  <c r="AE5411" i="1"/>
  <c r="AE5412" i="1"/>
  <c r="AE5413" i="1"/>
  <c r="AE5414" i="1"/>
  <c r="AE5415" i="1"/>
  <c r="AE5416" i="1"/>
  <c r="AE5417" i="1"/>
  <c r="AE5418" i="1"/>
  <c r="AE5419" i="1"/>
  <c r="AE5420" i="1"/>
  <c r="AE5421" i="1"/>
  <c r="AE5422" i="1"/>
  <c r="AE5423" i="1"/>
  <c r="AE5424" i="1"/>
  <c r="AE5425" i="1"/>
  <c r="AE5426" i="1"/>
  <c r="AE5427" i="1"/>
  <c r="AE5428" i="1"/>
  <c r="AE5429" i="1"/>
  <c r="AE5430" i="1"/>
  <c r="AE5431" i="1"/>
  <c r="AE5432" i="1"/>
  <c r="AE5433" i="1"/>
  <c r="AE5434" i="1"/>
  <c r="AE5435" i="1"/>
  <c r="AE5436" i="1"/>
  <c r="AE5437" i="1"/>
  <c r="AE5438" i="1"/>
  <c r="AE5439" i="1"/>
  <c r="AE5440" i="1"/>
  <c r="AE5441" i="1"/>
  <c r="AE5442" i="1"/>
  <c r="AE5443" i="1"/>
  <c r="AE5444" i="1"/>
  <c r="AE5445" i="1"/>
  <c r="AE5446" i="1"/>
  <c r="AE5447" i="1"/>
  <c r="AE5448" i="1"/>
  <c r="AE5449" i="1"/>
  <c r="AE5450" i="1"/>
  <c r="AE5451" i="1"/>
  <c r="AE5452" i="1"/>
  <c r="AE5453" i="1"/>
  <c r="AE5454" i="1"/>
  <c r="AE5455" i="1"/>
  <c r="AE5456" i="1"/>
  <c r="AE5457" i="1"/>
  <c r="AE5458" i="1"/>
  <c r="AE5459" i="1"/>
  <c r="AE5460" i="1"/>
  <c r="AE5461" i="1"/>
  <c r="AE5462" i="1"/>
  <c r="AE5463" i="1"/>
  <c r="AE5464" i="1"/>
  <c r="AE5465" i="1"/>
  <c r="AE5466" i="1"/>
  <c r="AE5467" i="1"/>
  <c r="AE5468" i="1"/>
  <c r="AE5469" i="1"/>
  <c r="AE5470" i="1"/>
  <c r="AE5471" i="1"/>
  <c r="AE5472" i="1"/>
  <c r="AE5473" i="1"/>
  <c r="AE5474" i="1"/>
  <c r="AE5475" i="1"/>
  <c r="AE5476" i="1"/>
  <c r="AE5477" i="1"/>
  <c r="AE5478" i="1"/>
  <c r="AE5479" i="1"/>
  <c r="AE5480" i="1"/>
  <c r="AE5481" i="1"/>
  <c r="AE5482" i="1"/>
  <c r="AE5483" i="1"/>
  <c r="AE5484" i="1"/>
  <c r="AE5485" i="1"/>
  <c r="AD5485" i="1" s="1"/>
  <c r="AE5486" i="1"/>
  <c r="AE5487" i="1"/>
  <c r="AE5488" i="1"/>
  <c r="AE5489" i="1"/>
  <c r="AE5490" i="1"/>
  <c r="AE5491" i="1"/>
  <c r="AE5492" i="1"/>
  <c r="AE5493" i="1"/>
  <c r="AE5494" i="1"/>
  <c r="AE5495" i="1"/>
  <c r="AE5496" i="1"/>
  <c r="AE5497" i="1"/>
  <c r="AE5498" i="1"/>
  <c r="AE5499" i="1"/>
  <c r="AE5500" i="1"/>
  <c r="AE5501" i="1"/>
  <c r="AE5502" i="1"/>
  <c r="AE5503" i="1"/>
  <c r="AE5504" i="1"/>
  <c r="AE5505" i="1"/>
  <c r="AE5506" i="1"/>
  <c r="AE5507" i="1"/>
  <c r="AE5508" i="1"/>
  <c r="AE5509" i="1"/>
  <c r="AE5510" i="1"/>
  <c r="AE5511" i="1"/>
  <c r="AE5512" i="1"/>
  <c r="AE5513" i="1"/>
  <c r="AE5514" i="1"/>
  <c r="AE5515" i="1"/>
  <c r="AE5516" i="1"/>
  <c r="AE5517" i="1"/>
  <c r="AE5518" i="1"/>
  <c r="AE5519" i="1"/>
  <c r="AE5520" i="1"/>
  <c r="AE5521" i="1"/>
  <c r="AE5522" i="1"/>
  <c r="AE5523" i="1"/>
  <c r="AE5524" i="1"/>
  <c r="AE5525" i="1"/>
  <c r="AE5526" i="1"/>
  <c r="AE5527" i="1"/>
  <c r="AE5528" i="1"/>
  <c r="AE5529" i="1"/>
  <c r="AE5530" i="1"/>
  <c r="AE5531" i="1"/>
  <c r="AE5532" i="1"/>
  <c r="AE5533" i="1"/>
  <c r="AE5534" i="1"/>
  <c r="AE5535" i="1"/>
  <c r="AE5536" i="1"/>
  <c r="AE5537" i="1"/>
  <c r="AE5538" i="1"/>
  <c r="AE5539" i="1"/>
  <c r="AE5540" i="1"/>
  <c r="AE5541" i="1"/>
  <c r="AE5542" i="1"/>
  <c r="AE5543" i="1"/>
  <c r="AE5544" i="1"/>
  <c r="AE5545" i="1"/>
  <c r="AE5546" i="1"/>
  <c r="AE5547" i="1"/>
  <c r="AE5548" i="1"/>
  <c r="AE5549" i="1"/>
  <c r="AE5550" i="1"/>
  <c r="AC5550" i="1" s="1"/>
  <c r="AE5551" i="1"/>
  <c r="AE5552" i="1"/>
  <c r="AE5553" i="1"/>
  <c r="AE5554" i="1"/>
  <c r="AE5555" i="1"/>
  <c r="AE5556" i="1"/>
  <c r="AE5557" i="1"/>
  <c r="AE5558" i="1"/>
  <c r="AE5559" i="1"/>
  <c r="AE5560" i="1"/>
  <c r="AE5561" i="1"/>
  <c r="AE5562" i="1"/>
  <c r="AE5563" i="1"/>
  <c r="AE5564" i="1"/>
  <c r="AE5565" i="1"/>
  <c r="AE5566" i="1"/>
  <c r="AE5567" i="1"/>
  <c r="AE5568" i="1"/>
  <c r="AE5569" i="1"/>
  <c r="AE5570" i="1"/>
  <c r="AE5571" i="1"/>
  <c r="AE5572" i="1"/>
  <c r="AE5573" i="1"/>
  <c r="AE5574" i="1"/>
  <c r="AE5575" i="1"/>
  <c r="AE5576" i="1"/>
  <c r="AE5577" i="1"/>
  <c r="AE5578" i="1"/>
  <c r="AD5415" i="1"/>
  <c r="AE2685" i="1"/>
  <c r="Z3" i="1"/>
  <c r="AA3" i="1" s="1"/>
  <c r="Z4" i="1"/>
  <c r="AA4" i="1" s="1"/>
  <c r="Z5" i="1"/>
  <c r="AA5" i="1" s="1"/>
  <c r="Z6" i="1"/>
  <c r="AA6" i="1" s="1"/>
  <c r="Z7" i="1"/>
  <c r="AA7" i="1" s="1"/>
  <c r="Z8" i="1"/>
  <c r="AA8" i="1" s="1"/>
  <c r="Z9" i="1"/>
  <c r="AA9" i="1" s="1"/>
  <c r="Z10" i="1"/>
  <c r="AA10" i="1" s="1"/>
  <c r="Z11" i="1"/>
  <c r="AA11" i="1" s="1"/>
  <c r="Z12" i="1"/>
  <c r="AA12" i="1" s="1"/>
  <c r="Z13" i="1"/>
  <c r="AA13" i="1" s="1"/>
  <c r="Z14" i="1"/>
  <c r="AA14" i="1" s="1"/>
  <c r="Z15" i="1"/>
  <c r="AA15" i="1" s="1"/>
  <c r="Z16" i="1"/>
  <c r="AA16" i="1" s="1"/>
  <c r="Z17" i="1"/>
  <c r="AA17" i="1" s="1"/>
  <c r="Z18" i="1"/>
  <c r="AA18" i="1" s="1"/>
  <c r="Z19" i="1"/>
  <c r="AA19" i="1" s="1"/>
  <c r="Z20" i="1"/>
  <c r="AA20" i="1" s="1"/>
  <c r="Z21" i="1"/>
  <c r="AA21" i="1" s="1"/>
  <c r="Z22" i="1"/>
  <c r="AA22" i="1" s="1"/>
  <c r="Z23" i="1"/>
  <c r="AA23" i="1" s="1"/>
  <c r="Z24" i="1"/>
  <c r="AA24" i="1" s="1"/>
  <c r="Z25" i="1"/>
  <c r="AA25" i="1" s="1"/>
  <c r="Z26" i="1"/>
  <c r="AA26" i="1" s="1"/>
  <c r="Z27" i="1"/>
  <c r="AA27" i="1" s="1"/>
  <c r="Z28" i="1"/>
  <c r="AA28" i="1" s="1"/>
  <c r="Z29" i="1"/>
  <c r="AA29" i="1" s="1"/>
  <c r="Z30" i="1"/>
  <c r="AA30" i="1" s="1"/>
  <c r="Z31" i="1"/>
  <c r="AA31" i="1" s="1"/>
  <c r="Z32" i="1"/>
  <c r="AA32" i="1" s="1"/>
  <c r="Z33" i="1"/>
  <c r="AA33" i="1" s="1"/>
  <c r="Z34" i="1"/>
  <c r="AA34" i="1" s="1"/>
  <c r="Z35" i="1"/>
  <c r="AA35" i="1" s="1"/>
  <c r="Z36" i="1"/>
  <c r="AA36" i="1" s="1"/>
  <c r="Z37" i="1"/>
  <c r="AA37" i="1" s="1"/>
  <c r="Z38" i="1"/>
  <c r="AA38" i="1" s="1"/>
  <c r="Z39" i="1"/>
  <c r="AA39" i="1" s="1"/>
  <c r="Z40" i="1"/>
  <c r="AA40" i="1" s="1"/>
  <c r="Z41" i="1"/>
  <c r="AA41" i="1" s="1"/>
  <c r="Z42" i="1"/>
  <c r="AA42" i="1" s="1"/>
  <c r="Z43" i="1"/>
  <c r="AA43" i="1" s="1"/>
  <c r="Z44" i="1"/>
  <c r="AA44" i="1" s="1"/>
  <c r="Z45" i="1"/>
  <c r="AA45" i="1" s="1"/>
  <c r="Z46" i="1"/>
  <c r="AA46" i="1" s="1"/>
  <c r="Z47" i="1"/>
  <c r="AA47" i="1" s="1"/>
  <c r="Z48" i="1"/>
  <c r="AA48" i="1" s="1"/>
  <c r="Z49" i="1"/>
  <c r="AA49" i="1" s="1"/>
  <c r="Z50" i="1"/>
  <c r="AA50" i="1" s="1"/>
  <c r="Z51" i="1"/>
  <c r="AA51" i="1" s="1"/>
  <c r="Z52" i="1"/>
  <c r="AA52" i="1" s="1"/>
  <c r="Z53" i="1"/>
  <c r="AA53" i="1" s="1"/>
  <c r="Z54" i="1"/>
  <c r="AA54" i="1" s="1"/>
  <c r="Z55" i="1"/>
  <c r="AA55" i="1" s="1"/>
  <c r="Z56" i="1"/>
  <c r="AA56" i="1" s="1"/>
  <c r="Z57" i="1"/>
  <c r="AA57" i="1" s="1"/>
  <c r="Z58" i="1"/>
  <c r="AA58" i="1" s="1"/>
  <c r="Z59" i="1"/>
  <c r="AA59" i="1" s="1"/>
  <c r="Z60" i="1"/>
  <c r="AA60" i="1" s="1"/>
  <c r="Z61" i="1"/>
  <c r="AA61" i="1" s="1"/>
  <c r="Z62" i="1"/>
  <c r="AA62" i="1" s="1"/>
  <c r="Z63" i="1"/>
  <c r="AA63" i="1" s="1"/>
  <c r="Z64" i="1"/>
  <c r="AA64" i="1" s="1"/>
  <c r="Z65" i="1"/>
  <c r="AA65" i="1" s="1"/>
  <c r="Z66" i="1"/>
  <c r="AA66" i="1" s="1"/>
  <c r="Z67" i="1"/>
  <c r="AA67" i="1" s="1"/>
  <c r="Z68" i="1"/>
  <c r="AA68" i="1" s="1"/>
  <c r="Z69" i="1"/>
  <c r="AA69" i="1" s="1"/>
  <c r="Z70" i="1"/>
  <c r="AA70" i="1" s="1"/>
  <c r="Z71" i="1"/>
  <c r="AA71" i="1" s="1"/>
  <c r="Z72" i="1"/>
  <c r="AA72" i="1" s="1"/>
  <c r="Z73" i="1"/>
  <c r="AA73" i="1" s="1"/>
  <c r="Z74" i="1"/>
  <c r="AA74" i="1" s="1"/>
  <c r="Z75" i="1"/>
  <c r="AA75" i="1" s="1"/>
  <c r="Z76" i="1"/>
  <c r="AA76" i="1" s="1"/>
  <c r="Z77" i="1"/>
  <c r="AA77" i="1" s="1"/>
  <c r="Z78" i="1"/>
  <c r="AA78" i="1" s="1"/>
  <c r="Z79" i="1"/>
  <c r="AA79" i="1" s="1"/>
  <c r="Z80" i="1"/>
  <c r="AA80" i="1" s="1"/>
  <c r="Z81" i="1"/>
  <c r="AA81" i="1" s="1"/>
  <c r="Z82" i="1"/>
  <c r="AA82" i="1" s="1"/>
  <c r="Z83" i="1"/>
  <c r="AA83" i="1" s="1"/>
  <c r="Z84" i="1"/>
  <c r="AA84" i="1" s="1"/>
  <c r="Z85" i="1"/>
  <c r="AA85" i="1" s="1"/>
  <c r="Z86" i="1"/>
  <c r="AA86" i="1" s="1"/>
  <c r="Z87" i="1"/>
  <c r="AA87" i="1" s="1"/>
  <c r="Z88" i="1"/>
  <c r="AA88" i="1" s="1"/>
  <c r="Z89" i="1"/>
  <c r="AA89" i="1" s="1"/>
  <c r="Z90" i="1"/>
  <c r="AA90" i="1" s="1"/>
  <c r="Z91" i="1"/>
  <c r="AA91" i="1" s="1"/>
  <c r="Z92" i="1"/>
  <c r="AA92" i="1" s="1"/>
  <c r="Z93" i="1"/>
  <c r="AA93" i="1" s="1"/>
  <c r="Z94" i="1"/>
  <c r="AA94" i="1" s="1"/>
  <c r="Z95" i="1"/>
  <c r="AA95" i="1" s="1"/>
  <c r="Z96" i="1"/>
  <c r="AA96" i="1" s="1"/>
  <c r="Z97" i="1"/>
  <c r="AA97" i="1" s="1"/>
  <c r="Z98" i="1"/>
  <c r="AA98" i="1" s="1"/>
  <c r="Z99" i="1"/>
  <c r="AA99" i="1" s="1"/>
  <c r="Z100" i="1"/>
  <c r="AA100" i="1" s="1"/>
  <c r="Z101" i="1"/>
  <c r="AA101" i="1" s="1"/>
  <c r="Z102" i="1"/>
  <c r="AA102" i="1" s="1"/>
  <c r="Z103" i="1"/>
  <c r="AA103" i="1" s="1"/>
  <c r="Z104" i="1"/>
  <c r="AA104" i="1" s="1"/>
  <c r="Z105" i="1"/>
  <c r="AA105" i="1" s="1"/>
  <c r="Z106" i="1"/>
  <c r="AA106" i="1" s="1"/>
  <c r="Z107" i="1"/>
  <c r="AA107" i="1" s="1"/>
  <c r="Z108" i="1"/>
  <c r="AA108" i="1" s="1"/>
  <c r="Z109" i="1"/>
  <c r="AA109" i="1" s="1"/>
  <c r="Z110" i="1"/>
  <c r="AA110" i="1" s="1"/>
  <c r="Z111" i="1"/>
  <c r="AA111" i="1" s="1"/>
  <c r="Z112" i="1"/>
  <c r="AA112" i="1" s="1"/>
  <c r="Z113" i="1"/>
  <c r="AA113" i="1" s="1"/>
  <c r="Z114" i="1"/>
  <c r="AA114" i="1" s="1"/>
  <c r="Z115" i="1"/>
  <c r="AA115" i="1" s="1"/>
  <c r="Z116" i="1"/>
  <c r="AA116" i="1" s="1"/>
  <c r="Z117" i="1"/>
  <c r="AA117" i="1" s="1"/>
  <c r="Z118" i="1"/>
  <c r="AA118" i="1" s="1"/>
  <c r="Z119" i="1"/>
  <c r="AA119" i="1" s="1"/>
  <c r="Z120" i="1"/>
  <c r="AA120" i="1" s="1"/>
  <c r="Z121" i="1"/>
  <c r="AA121" i="1" s="1"/>
  <c r="Z122" i="1"/>
  <c r="AA122" i="1" s="1"/>
  <c r="Z123" i="1"/>
  <c r="AA123" i="1" s="1"/>
  <c r="Z124" i="1"/>
  <c r="AA124" i="1" s="1"/>
  <c r="Z125" i="1"/>
  <c r="AA125" i="1" s="1"/>
  <c r="Z126" i="1"/>
  <c r="AA126" i="1" s="1"/>
  <c r="Z127" i="1"/>
  <c r="AA127" i="1" s="1"/>
  <c r="Z128" i="1"/>
  <c r="AA128" i="1" s="1"/>
  <c r="Z129" i="1"/>
  <c r="AA129" i="1" s="1"/>
  <c r="Z130" i="1"/>
  <c r="AA130" i="1" s="1"/>
  <c r="Z131" i="1"/>
  <c r="AA131" i="1" s="1"/>
  <c r="Z132" i="1"/>
  <c r="AA132" i="1" s="1"/>
  <c r="Z133" i="1"/>
  <c r="AA133" i="1" s="1"/>
  <c r="Z134" i="1"/>
  <c r="AA134" i="1" s="1"/>
  <c r="Z135" i="1"/>
  <c r="AA135" i="1" s="1"/>
  <c r="Z136" i="1"/>
  <c r="AA136" i="1" s="1"/>
  <c r="Z137" i="1"/>
  <c r="AA137" i="1" s="1"/>
  <c r="Z138" i="1"/>
  <c r="AA138" i="1" s="1"/>
  <c r="Z139" i="1"/>
  <c r="AA139" i="1" s="1"/>
  <c r="Z140" i="1"/>
  <c r="AA140" i="1" s="1"/>
  <c r="Z141" i="1"/>
  <c r="AA141" i="1" s="1"/>
  <c r="Z142" i="1"/>
  <c r="AA142" i="1" s="1"/>
  <c r="Z143" i="1"/>
  <c r="AA143" i="1" s="1"/>
  <c r="Z144" i="1"/>
  <c r="AA144" i="1" s="1"/>
  <c r="Z145" i="1"/>
  <c r="AA145" i="1" s="1"/>
  <c r="Z146" i="1"/>
  <c r="AA146" i="1" s="1"/>
  <c r="Z147" i="1"/>
  <c r="AA147" i="1" s="1"/>
  <c r="Z148" i="1"/>
  <c r="AA148" i="1" s="1"/>
  <c r="Z149" i="1"/>
  <c r="AA149" i="1" s="1"/>
  <c r="Z150" i="1"/>
  <c r="AA150" i="1" s="1"/>
  <c r="Z151" i="1"/>
  <c r="AA151" i="1" s="1"/>
  <c r="Z152" i="1"/>
  <c r="AA152" i="1" s="1"/>
  <c r="Z153" i="1"/>
  <c r="AA153" i="1" s="1"/>
  <c r="Z154" i="1"/>
  <c r="AA154" i="1" s="1"/>
  <c r="Z155" i="1"/>
  <c r="AA155" i="1" s="1"/>
  <c r="Z156" i="1"/>
  <c r="AA156" i="1" s="1"/>
  <c r="Z157" i="1"/>
  <c r="AA157" i="1" s="1"/>
  <c r="Z158" i="1"/>
  <c r="AA158" i="1" s="1"/>
  <c r="Z159" i="1"/>
  <c r="AA159" i="1" s="1"/>
  <c r="Z160" i="1"/>
  <c r="AA160" i="1" s="1"/>
  <c r="Z161" i="1"/>
  <c r="AA161" i="1" s="1"/>
  <c r="Z162" i="1"/>
  <c r="AA162" i="1" s="1"/>
  <c r="Z163" i="1"/>
  <c r="AA163" i="1" s="1"/>
  <c r="Z164" i="1"/>
  <c r="AA164" i="1" s="1"/>
  <c r="Z165" i="1"/>
  <c r="AA165" i="1" s="1"/>
  <c r="Z166" i="1"/>
  <c r="AA166" i="1" s="1"/>
  <c r="Z167" i="1"/>
  <c r="AA167" i="1" s="1"/>
  <c r="Z168" i="1"/>
  <c r="AA168" i="1" s="1"/>
  <c r="Z169" i="1"/>
  <c r="AA169" i="1" s="1"/>
  <c r="Z170" i="1"/>
  <c r="AA170" i="1" s="1"/>
  <c r="Z171" i="1"/>
  <c r="AA171" i="1" s="1"/>
  <c r="Z172" i="1"/>
  <c r="AA172" i="1" s="1"/>
  <c r="Z173" i="1"/>
  <c r="AA173" i="1" s="1"/>
  <c r="Z174" i="1"/>
  <c r="AA174" i="1" s="1"/>
  <c r="Z175" i="1"/>
  <c r="AA175" i="1" s="1"/>
  <c r="Z176" i="1"/>
  <c r="AA176" i="1" s="1"/>
  <c r="Z177" i="1"/>
  <c r="AA177" i="1" s="1"/>
  <c r="Z178" i="1"/>
  <c r="AA178" i="1" s="1"/>
  <c r="Z179" i="1"/>
  <c r="AA179" i="1" s="1"/>
  <c r="Z180" i="1"/>
  <c r="AA180" i="1" s="1"/>
  <c r="Z181" i="1"/>
  <c r="AA181" i="1" s="1"/>
  <c r="Z182" i="1"/>
  <c r="AA182" i="1" s="1"/>
  <c r="Z183" i="1"/>
  <c r="AA183" i="1" s="1"/>
  <c r="Z184" i="1"/>
  <c r="AA184" i="1" s="1"/>
  <c r="Z185" i="1"/>
  <c r="AA185" i="1" s="1"/>
  <c r="Z186" i="1"/>
  <c r="AA186" i="1" s="1"/>
  <c r="Z187" i="1"/>
  <c r="AA187" i="1" s="1"/>
  <c r="Z188" i="1"/>
  <c r="AA188" i="1" s="1"/>
  <c r="Z189" i="1"/>
  <c r="AA189" i="1" s="1"/>
  <c r="Z190" i="1"/>
  <c r="AA190" i="1" s="1"/>
  <c r="Z191" i="1"/>
  <c r="AA191" i="1" s="1"/>
  <c r="Z192" i="1"/>
  <c r="AA192" i="1" s="1"/>
  <c r="Z193" i="1"/>
  <c r="AA193" i="1" s="1"/>
  <c r="Z194" i="1"/>
  <c r="AA194" i="1" s="1"/>
  <c r="Z195" i="1"/>
  <c r="AA195" i="1" s="1"/>
  <c r="Z196" i="1"/>
  <c r="AA196" i="1" s="1"/>
  <c r="Z197" i="1"/>
  <c r="AA197" i="1" s="1"/>
  <c r="Z198" i="1"/>
  <c r="AA198" i="1" s="1"/>
  <c r="Z199" i="1"/>
  <c r="AA199" i="1" s="1"/>
  <c r="Z200" i="1"/>
  <c r="AA200" i="1" s="1"/>
  <c r="Z201" i="1"/>
  <c r="AA201" i="1" s="1"/>
  <c r="Z202" i="1"/>
  <c r="AA202" i="1" s="1"/>
  <c r="Z203" i="1"/>
  <c r="AA203" i="1" s="1"/>
  <c r="Z204" i="1"/>
  <c r="AA204" i="1" s="1"/>
  <c r="Z205" i="1"/>
  <c r="AA205" i="1" s="1"/>
  <c r="Z206" i="1"/>
  <c r="AA206" i="1" s="1"/>
  <c r="Z207" i="1"/>
  <c r="AA207" i="1" s="1"/>
  <c r="Z208" i="1"/>
  <c r="AA208" i="1" s="1"/>
  <c r="Z209" i="1"/>
  <c r="AA209" i="1" s="1"/>
  <c r="Z210" i="1"/>
  <c r="AA210" i="1" s="1"/>
  <c r="Z211" i="1"/>
  <c r="AA211" i="1" s="1"/>
  <c r="Z212" i="1"/>
  <c r="AA212" i="1" s="1"/>
  <c r="Z213" i="1"/>
  <c r="AA213" i="1" s="1"/>
  <c r="Z214" i="1"/>
  <c r="AA214" i="1" s="1"/>
  <c r="Z215" i="1"/>
  <c r="AA215" i="1" s="1"/>
  <c r="Z216" i="1"/>
  <c r="AA216" i="1" s="1"/>
  <c r="Z217" i="1"/>
  <c r="AA217" i="1" s="1"/>
  <c r="Z218" i="1"/>
  <c r="AA218" i="1" s="1"/>
  <c r="Z219" i="1"/>
  <c r="AA219" i="1" s="1"/>
  <c r="Z220" i="1"/>
  <c r="AA220" i="1" s="1"/>
  <c r="Z221" i="1"/>
  <c r="AA221" i="1" s="1"/>
  <c r="Z222" i="1"/>
  <c r="AA222" i="1" s="1"/>
  <c r="Z223" i="1"/>
  <c r="AA223" i="1" s="1"/>
  <c r="Z224" i="1"/>
  <c r="AA224" i="1" s="1"/>
  <c r="Z225" i="1"/>
  <c r="AA225" i="1" s="1"/>
  <c r="Z226" i="1"/>
  <c r="AA226" i="1" s="1"/>
  <c r="Z227" i="1"/>
  <c r="AA227" i="1" s="1"/>
  <c r="Z228" i="1"/>
  <c r="AA228" i="1" s="1"/>
  <c r="Z229" i="1"/>
  <c r="AA229" i="1" s="1"/>
  <c r="Z230" i="1"/>
  <c r="AA230" i="1" s="1"/>
  <c r="Z231" i="1"/>
  <c r="AA231" i="1" s="1"/>
  <c r="Z232" i="1"/>
  <c r="AA232" i="1" s="1"/>
  <c r="Z233" i="1"/>
  <c r="AA233" i="1" s="1"/>
  <c r="Z234" i="1"/>
  <c r="AA234" i="1" s="1"/>
  <c r="Z235" i="1"/>
  <c r="AA235" i="1" s="1"/>
  <c r="Z236" i="1"/>
  <c r="AA236" i="1" s="1"/>
  <c r="Z237" i="1"/>
  <c r="AA237" i="1" s="1"/>
  <c r="Z238" i="1"/>
  <c r="AA238" i="1" s="1"/>
  <c r="Z239" i="1"/>
  <c r="AA239" i="1" s="1"/>
  <c r="Z240" i="1"/>
  <c r="AA240" i="1" s="1"/>
  <c r="Z241" i="1"/>
  <c r="AA241" i="1" s="1"/>
  <c r="Z242" i="1"/>
  <c r="AA242" i="1" s="1"/>
  <c r="Z243" i="1"/>
  <c r="AA243" i="1" s="1"/>
  <c r="Z244" i="1"/>
  <c r="AA244" i="1" s="1"/>
  <c r="Z245" i="1"/>
  <c r="AA245" i="1" s="1"/>
  <c r="Z246" i="1"/>
  <c r="AA246" i="1" s="1"/>
  <c r="Z247" i="1"/>
  <c r="AA247" i="1" s="1"/>
  <c r="Z248" i="1"/>
  <c r="AA248" i="1" s="1"/>
  <c r="Z249" i="1"/>
  <c r="AA249" i="1" s="1"/>
  <c r="Z250" i="1"/>
  <c r="AA250" i="1" s="1"/>
  <c r="Z251" i="1"/>
  <c r="AA251" i="1" s="1"/>
  <c r="Z252" i="1"/>
  <c r="AA252" i="1" s="1"/>
  <c r="Z253" i="1"/>
  <c r="AA253" i="1" s="1"/>
  <c r="Z254" i="1"/>
  <c r="AA254" i="1" s="1"/>
  <c r="Z255" i="1"/>
  <c r="AA255" i="1" s="1"/>
  <c r="Z256" i="1"/>
  <c r="AA256" i="1" s="1"/>
  <c r="Z257" i="1"/>
  <c r="AA257" i="1" s="1"/>
  <c r="Z258" i="1"/>
  <c r="AA258" i="1" s="1"/>
  <c r="Z259" i="1"/>
  <c r="AA259" i="1" s="1"/>
  <c r="Z260" i="1"/>
  <c r="AA260" i="1" s="1"/>
  <c r="Z261" i="1"/>
  <c r="AA261" i="1" s="1"/>
  <c r="Z262" i="1"/>
  <c r="AA262" i="1" s="1"/>
  <c r="Z263" i="1"/>
  <c r="AA263" i="1" s="1"/>
  <c r="Z264" i="1"/>
  <c r="AA264" i="1" s="1"/>
  <c r="Z265" i="1"/>
  <c r="AA265" i="1" s="1"/>
  <c r="Z266" i="1"/>
  <c r="AA266" i="1" s="1"/>
  <c r="Z267" i="1"/>
  <c r="AA267" i="1" s="1"/>
  <c r="Z268" i="1"/>
  <c r="AA268" i="1" s="1"/>
  <c r="Z269" i="1"/>
  <c r="AA269" i="1" s="1"/>
  <c r="Z270" i="1"/>
  <c r="AA270" i="1" s="1"/>
  <c r="Z271" i="1"/>
  <c r="AA271" i="1" s="1"/>
  <c r="Z272" i="1"/>
  <c r="AA272" i="1" s="1"/>
  <c r="Z273" i="1"/>
  <c r="AA273" i="1" s="1"/>
  <c r="Z274" i="1"/>
  <c r="AA274" i="1" s="1"/>
  <c r="Z275" i="1"/>
  <c r="AA275" i="1" s="1"/>
  <c r="Z276" i="1"/>
  <c r="AA276" i="1" s="1"/>
  <c r="Z277" i="1"/>
  <c r="AA277" i="1" s="1"/>
  <c r="Z278" i="1"/>
  <c r="AA278" i="1" s="1"/>
  <c r="Z279" i="1"/>
  <c r="AA279" i="1" s="1"/>
  <c r="Z280" i="1"/>
  <c r="AA280" i="1" s="1"/>
  <c r="Z281" i="1"/>
  <c r="AA281" i="1" s="1"/>
  <c r="Z282" i="1"/>
  <c r="AA282" i="1" s="1"/>
  <c r="Z283" i="1"/>
  <c r="AA283" i="1" s="1"/>
  <c r="Z284" i="1"/>
  <c r="AA284" i="1" s="1"/>
  <c r="Z285" i="1"/>
  <c r="AA285" i="1" s="1"/>
  <c r="Z286" i="1"/>
  <c r="AA286" i="1" s="1"/>
  <c r="Z287" i="1"/>
  <c r="AA287" i="1" s="1"/>
  <c r="Z288" i="1"/>
  <c r="AA288" i="1" s="1"/>
  <c r="Z289" i="1"/>
  <c r="AA289" i="1" s="1"/>
  <c r="Z290" i="1"/>
  <c r="AA290" i="1" s="1"/>
  <c r="Z291" i="1"/>
  <c r="AA291" i="1" s="1"/>
  <c r="Z292" i="1"/>
  <c r="AA292" i="1" s="1"/>
  <c r="Z293" i="1"/>
  <c r="AA293" i="1" s="1"/>
  <c r="Z294" i="1"/>
  <c r="AA294" i="1" s="1"/>
  <c r="Z295" i="1"/>
  <c r="AA295" i="1" s="1"/>
  <c r="Z296" i="1"/>
  <c r="AA296" i="1" s="1"/>
  <c r="Z297" i="1"/>
  <c r="AA297" i="1" s="1"/>
  <c r="Z298" i="1"/>
  <c r="AA298" i="1" s="1"/>
  <c r="Z299" i="1"/>
  <c r="AA299" i="1" s="1"/>
  <c r="Z300" i="1"/>
  <c r="AA300" i="1" s="1"/>
  <c r="Z301" i="1"/>
  <c r="AA301" i="1" s="1"/>
  <c r="Z302" i="1"/>
  <c r="AA302" i="1" s="1"/>
  <c r="Z303" i="1"/>
  <c r="AA303" i="1" s="1"/>
  <c r="Z304" i="1"/>
  <c r="AA304" i="1" s="1"/>
  <c r="Z305" i="1"/>
  <c r="AA305" i="1" s="1"/>
  <c r="Z306" i="1"/>
  <c r="AA306" i="1" s="1"/>
  <c r="Z307" i="1"/>
  <c r="AA307" i="1" s="1"/>
  <c r="Z308" i="1"/>
  <c r="AA308" i="1" s="1"/>
  <c r="Z309" i="1"/>
  <c r="AA309" i="1" s="1"/>
  <c r="Z310" i="1"/>
  <c r="AA310" i="1" s="1"/>
  <c r="Z311" i="1"/>
  <c r="AA311" i="1" s="1"/>
  <c r="Z312" i="1"/>
  <c r="AA312" i="1" s="1"/>
  <c r="Z313" i="1"/>
  <c r="AA313" i="1" s="1"/>
  <c r="Z314" i="1"/>
  <c r="AA314" i="1" s="1"/>
  <c r="Z315" i="1"/>
  <c r="AA315" i="1" s="1"/>
  <c r="Z316" i="1"/>
  <c r="AA316" i="1" s="1"/>
  <c r="Z317" i="1"/>
  <c r="AA317" i="1" s="1"/>
  <c r="Z318" i="1"/>
  <c r="AA318" i="1" s="1"/>
  <c r="Z319" i="1"/>
  <c r="AA319" i="1" s="1"/>
  <c r="Z320" i="1"/>
  <c r="AA320" i="1" s="1"/>
  <c r="Z321" i="1"/>
  <c r="AA321" i="1" s="1"/>
  <c r="Z322" i="1"/>
  <c r="AA322" i="1" s="1"/>
  <c r="Z323" i="1"/>
  <c r="AA323" i="1" s="1"/>
  <c r="Z324" i="1"/>
  <c r="AA324" i="1" s="1"/>
  <c r="Z325" i="1"/>
  <c r="AA325" i="1" s="1"/>
  <c r="Z326" i="1"/>
  <c r="AA326" i="1" s="1"/>
  <c r="Z327" i="1"/>
  <c r="AA327" i="1" s="1"/>
  <c r="Z328" i="1"/>
  <c r="AA328" i="1" s="1"/>
  <c r="Z329" i="1"/>
  <c r="AA329" i="1" s="1"/>
  <c r="Z330" i="1"/>
  <c r="AA330" i="1" s="1"/>
  <c r="Z331" i="1"/>
  <c r="AA331" i="1" s="1"/>
  <c r="Z332" i="1"/>
  <c r="AA332" i="1" s="1"/>
  <c r="Z333" i="1"/>
  <c r="AA333" i="1" s="1"/>
  <c r="Z334" i="1"/>
  <c r="AA334" i="1" s="1"/>
  <c r="Z335" i="1"/>
  <c r="AA335" i="1" s="1"/>
  <c r="Z336" i="1"/>
  <c r="AA336" i="1" s="1"/>
  <c r="Z337" i="1"/>
  <c r="AA337" i="1" s="1"/>
  <c r="Z338" i="1"/>
  <c r="AA338" i="1" s="1"/>
  <c r="Z339" i="1"/>
  <c r="AA339" i="1" s="1"/>
  <c r="Z340" i="1"/>
  <c r="AA340" i="1" s="1"/>
  <c r="Z341" i="1"/>
  <c r="AA341" i="1" s="1"/>
  <c r="Z342" i="1"/>
  <c r="AA342" i="1" s="1"/>
  <c r="Z343" i="1"/>
  <c r="AA343" i="1" s="1"/>
  <c r="Z344" i="1"/>
  <c r="AA344" i="1" s="1"/>
  <c r="Z345" i="1"/>
  <c r="AA345" i="1" s="1"/>
  <c r="Z346" i="1"/>
  <c r="AA346" i="1" s="1"/>
  <c r="Z347" i="1"/>
  <c r="AA347" i="1" s="1"/>
  <c r="Z348" i="1"/>
  <c r="AA348" i="1" s="1"/>
  <c r="Z349" i="1"/>
  <c r="AA349" i="1" s="1"/>
  <c r="Z350" i="1"/>
  <c r="AA350" i="1" s="1"/>
  <c r="Z351" i="1"/>
  <c r="AA351" i="1" s="1"/>
  <c r="Z352" i="1"/>
  <c r="AA352" i="1" s="1"/>
  <c r="Z353" i="1"/>
  <c r="AA353" i="1" s="1"/>
  <c r="Z354" i="1"/>
  <c r="AA354" i="1" s="1"/>
  <c r="Z355" i="1"/>
  <c r="AA355" i="1" s="1"/>
  <c r="Z356" i="1"/>
  <c r="AA356" i="1" s="1"/>
  <c r="Z357" i="1"/>
  <c r="AA357" i="1" s="1"/>
  <c r="Z358" i="1"/>
  <c r="AA358" i="1" s="1"/>
  <c r="Z359" i="1"/>
  <c r="AA359" i="1" s="1"/>
  <c r="Z360" i="1"/>
  <c r="AA360" i="1" s="1"/>
  <c r="Z361" i="1"/>
  <c r="AA361" i="1" s="1"/>
  <c r="Z362" i="1"/>
  <c r="AA362" i="1" s="1"/>
  <c r="Z363" i="1"/>
  <c r="AA363" i="1" s="1"/>
  <c r="Z364" i="1"/>
  <c r="AA364" i="1" s="1"/>
  <c r="Z365" i="1"/>
  <c r="AA365" i="1" s="1"/>
  <c r="Z366" i="1"/>
  <c r="AA366" i="1" s="1"/>
  <c r="Z367" i="1"/>
  <c r="AA367" i="1" s="1"/>
  <c r="Z368" i="1"/>
  <c r="AA368" i="1" s="1"/>
  <c r="Z369" i="1"/>
  <c r="AA369" i="1" s="1"/>
  <c r="Z370" i="1"/>
  <c r="AA370" i="1" s="1"/>
  <c r="Z371" i="1"/>
  <c r="AA371" i="1" s="1"/>
  <c r="Z372" i="1"/>
  <c r="AA372" i="1" s="1"/>
  <c r="Z373" i="1"/>
  <c r="AA373" i="1" s="1"/>
  <c r="Z374" i="1"/>
  <c r="AA374" i="1" s="1"/>
  <c r="Z375" i="1"/>
  <c r="AA375" i="1" s="1"/>
  <c r="Z376" i="1"/>
  <c r="AA376" i="1" s="1"/>
  <c r="Z377" i="1"/>
  <c r="AA377" i="1" s="1"/>
  <c r="Z378" i="1"/>
  <c r="AA378" i="1" s="1"/>
  <c r="Z379" i="1"/>
  <c r="AA379" i="1" s="1"/>
  <c r="Z380" i="1"/>
  <c r="AA380" i="1" s="1"/>
  <c r="Z381" i="1"/>
  <c r="AA381" i="1" s="1"/>
  <c r="Z382" i="1"/>
  <c r="AA382" i="1" s="1"/>
  <c r="Z383" i="1"/>
  <c r="AA383" i="1" s="1"/>
  <c r="Z384" i="1"/>
  <c r="AA384" i="1" s="1"/>
  <c r="Z385" i="1"/>
  <c r="AA385" i="1" s="1"/>
  <c r="Z386" i="1"/>
  <c r="AA386" i="1" s="1"/>
  <c r="Z387" i="1"/>
  <c r="AA387" i="1" s="1"/>
  <c r="Z388" i="1"/>
  <c r="AA388" i="1" s="1"/>
  <c r="Z389" i="1"/>
  <c r="AA389" i="1" s="1"/>
  <c r="Z390" i="1"/>
  <c r="AA390" i="1" s="1"/>
  <c r="Z391" i="1"/>
  <c r="AA391" i="1" s="1"/>
  <c r="Z392" i="1"/>
  <c r="AA392" i="1" s="1"/>
  <c r="Z393" i="1"/>
  <c r="AA393" i="1" s="1"/>
  <c r="Z394" i="1"/>
  <c r="AA394" i="1" s="1"/>
  <c r="Z395" i="1"/>
  <c r="AA395" i="1" s="1"/>
  <c r="Z396" i="1"/>
  <c r="AA396" i="1" s="1"/>
  <c r="Z397" i="1"/>
  <c r="AA397" i="1" s="1"/>
  <c r="Z398" i="1"/>
  <c r="AA398" i="1" s="1"/>
  <c r="Z399" i="1"/>
  <c r="AA399" i="1" s="1"/>
  <c r="Z400" i="1"/>
  <c r="AA400" i="1" s="1"/>
  <c r="Z401" i="1"/>
  <c r="AA401" i="1" s="1"/>
  <c r="Z402" i="1"/>
  <c r="AA402" i="1" s="1"/>
  <c r="Z403" i="1"/>
  <c r="AA403" i="1" s="1"/>
  <c r="Z404" i="1"/>
  <c r="AA404" i="1" s="1"/>
  <c r="Z405" i="1"/>
  <c r="AA405" i="1" s="1"/>
  <c r="Z406" i="1"/>
  <c r="AA406" i="1" s="1"/>
  <c r="Z407" i="1"/>
  <c r="AA407" i="1" s="1"/>
  <c r="Z408" i="1"/>
  <c r="AA408" i="1" s="1"/>
  <c r="Z409" i="1"/>
  <c r="AA409" i="1" s="1"/>
  <c r="Z410" i="1"/>
  <c r="AA410" i="1" s="1"/>
  <c r="Z411" i="1"/>
  <c r="AA411" i="1" s="1"/>
  <c r="Z412" i="1"/>
  <c r="AA412" i="1" s="1"/>
  <c r="Z413" i="1"/>
  <c r="AA413" i="1" s="1"/>
  <c r="Z414" i="1"/>
  <c r="AA414" i="1" s="1"/>
  <c r="Z415" i="1"/>
  <c r="AA415" i="1" s="1"/>
  <c r="Z416" i="1"/>
  <c r="AA416" i="1" s="1"/>
  <c r="Z417" i="1"/>
  <c r="AA417" i="1" s="1"/>
  <c r="Z418" i="1"/>
  <c r="AA418" i="1" s="1"/>
  <c r="Z419" i="1"/>
  <c r="AA419" i="1" s="1"/>
  <c r="Z420" i="1"/>
  <c r="AA420" i="1" s="1"/>
  <c r="Z421" i="1"/>
  <c r="AA421" i="1" s="1"/>
  <c r="Z422" i="1"/>
  <c r="AA422" i="1" s="1"/>
  <c r="Z423" i="1"/>
  <c r="AA423" i="1" s="1"/>
  <c r="Z424" i="1"/>
  <c r="AA424" i="1" s="1"/>
  <c r="Z425" i="1"/>
  <c r="AA425" i="1" s="1"/>
  <c r="Z426" i="1"/>
  <c r="AA426" i="1" s="1"/>
  <c r="Z427" i="1"/>
  <c r="AA427" i="1" s="1"/>
  <c r="Z428" i="1"/>
  <c r="AA428" i="1" s="1"/>
  <c r="Z429" i="1"/>
  <c r="AA429" i="1" s="1"/>
  <c r="Z430" i="1"/>
  <c r="AA430" i="1" s="1"/>
  <c r="Z431" i="1"/>
  <c r="AA431" i="1" s="1"/>
  <c r="Z432" i="1"/>
  <c r="AA432" i="1" s="1"/>
  <c r="Z433" i="1"/>
  <c r="AA433" i="1" s="1"/>
  <c r="Z434" i="1"/>
  <c r="AA434" i="1" s="1"/>
  <c r="Z435" i="1"/>
  <c r="AA435" i="1" s="1"/>
  <c r="Z436" i="1"/>
  <c r="AA436" i="1" s="1"/>
  <c r="Z437" i="1"/>
  <c r="AA437" i="1" s="1"/>
  <c r="Z438" i="1"/>
  <c r="AA438" i="1" s="1"/>
  <c r="Z439" i="1"/>
  <c r="AA439" i="1" s="1"/>
  <c r="Z440" i="1"/>
  <c r="AA440" i="1" s="1"/>
  <c r="Z441" i="1"/>
  <c r="AA441" i="1" s="1"/>
  <c r="Z442" i="1"/>
  <c r="AA442" i="1" s="1"/>
  <c r="Z443" i="1"/>
  <c r="AA443" i="1" s="1"/>
  <c r="Z444" i="1"/>
  <c r="AA444" i="1" s="1"/>
  <c r="Z445" i="1"/>
  <c r="AA445" i="1" s="1"/>
  <c r="Z446" i="1"/>
  <c r="AA446" i="1" s="1"/>
  <c r="Z447" i="1"/>
  <c r="AA447" i="1" s="1"/>
  <c r="Z448" i="1"/>
  <c r="AA448" i="1" s="1"/>
  <c r="Z449" i="1"/>
  <c r="AA449" i="1" s="1"/>
  <c r="Z450" i="1"/>
  <c r="AA450" i="1" s="1"/>
  <c r="Z451" i="1"/>
  <c r="AA451" i="1" s="1"/>
  <c r="Z452" i="1"/>
  <c r="AA452" i="1" s="1"/>
  <c r="Z453" i="1"/>
  <c r="AA453" i="1" s="1"/>
  <c r="Z454" i="1"/>
  <c r="AA454" i="1" s="1"/>
  <c r="Z455" i="1"/>
  <c r="AA455" i="1" s="1"/>
  <c r="Z456" i="1"/>
  <c r="AA456" i="1" s="1"/>
  <c r="Z457" i="1"/>
  <c r="AA457" i="1" s="1"/>
  <c r="Z458" i="1"/>
  <c r="AA458" i="1" s="1"/>
  <c r="Z459" i="1"/>
  <c r="AA459" i="1" s="1"/>
  <c r="Z460" i="1"/>
  <c r="AA460" i="1" s="1"/>
  <c r="Z461" i="1"/>
  <c r="AA461" i="1" s="1"/>
  <c r="Z462" i="1"/>
  <c r="AA462" i="1" s="1"/>
  <c r="Z463" i="1"/>
  <c r="AA463" i="1" s="1"/>
  <c r="Z464" i="1"/>
  <c r="AA464" i="1" s="1"/>
  <c r="Z465" i="1"/>
  <c r="AA465" i="1" s="1"/>
  <c r="Z466" i="1"/>
  <c r="AA466" i="1" s="1"/>
  <c r="Z467" i="1"/>
  <c r="AA467" i="1" s="1"/>
  <c r="Z468" i="1"/>
  <c r="AA468" i="1" s="1"/>
  <c r="Z469" i="1"/>
  <c r="AA469" i="1" s="1"/>
  <c r="Z470" i="1"/>
  <c r="AA470" i="1" s="1"/>
  <c r="Z471" i="1"/>
  <c r="AA471" i="1" s="1"/>
  <c r="Z472" i="1"/>
  <c r="AA472" i="1" s="1"/>
  <c r="Z473" i="1"/>
  <c r="AA473" i="1" s="1"/>
  <c r="Z474" i="1"/>
  <c r="AA474" i="1" s="1"/>
  <c r="Z475" i="1"/>
  <c r="AA475" i="1" s="1"/>
  <c r="Z476" i="1"/>
  <c r="AA476" i="1" s="1"/>
  <c r="Z477" i="1"/>
  <c r="AA477" i="1" s="1"/>
  <c r="Z478" i="1"/>
  <c r="AA478" i="1" s="1"/>
  <c r="Z479" i="1"/>
  <c r="AA479" i="1" s="1"/>
  <c r="Z480" i="1"/>
  <c r="AA480" i="1" s="1"/>
  <c r="Z481" i="1"/>
  <c r="AA481" i="1" s="1"/>
  <c r="Z482" i="1"/>
  <c r="AA482" i="1" s="1"/>
  <c r="Z483" i="1"/>
  <c r="AA483" i="1" s="1"/>
  <c r="Z484" i="1"/>
  <c r="AA484" i="1" s="1"/>
  <c r="Z485" i="1"/>
  <c r="AA485" i="1" s="1"/>
  <c r="Z486" i="1"/>
  <c r="AA486" i="1" s="1"/>
  <c r="Z487" i="1"/>
  <c r="AA487" i="1" s="1"/>
  <c r="Z488" i="1"/>
  <c r="AA488" i="1" s="1"/>
  <c r="Z489" i="1"/>
  <c r="AA489" i="1" s="1"/>
  <c r="Z490" i="1"/>
  <c r="AA490" i="1" s="1"/>
  <c r="Z491" i="1"/>
  <c r="AA491" i="1" s="1"/>
  <c r="Z492" i="1"/>
  <c r="AA492" i="1" s="1"/>
  <c r="Z493" i="1"/>
  <c r="AA493" i="1" s="1"/>
  <c r="Z494" i="1"/>
  <c r="AA494" i="1" s="1"/>
  <c r="Z495" i="1"/>
  <c r="AA495" i="1" s="1"/>
  <c r="Z496" i="1"/>
  <c r="AA496" i="1" s="1"/>
  <c r="Z497" i="1"/>
  <c r="AA497" i="1" s="1"/>
  <c r="Z498" i="1"/>
  <c r="AA498" i="1" s="1"/>
  <c r="Z499" i="1"/>
  <c r="AA499" i="1" s="1"/>
  <c r="Z500" i="1"/>
  <c r="AA500" i="1" s="1"/>
  <c r="Z501" i="1"/>
  <c r="AA501" i="1" s="1"/>
  <c r="Z502" i="1"/>
  <c r="AA502" i="1" s="1"/>
  <c r="Z503" i="1"/>
  <c r="AA503" i="1" s="1"/>
  <c r="Z504" i="1"/>
  <c r="AA504" i="1" s="1"/>
  <c r="Z505" i="1"/>
  <c r="AA505" i="1" s="1"/>
  <c r="Z506" i="1"/>
  <c r="AA506" i="1" s="1"/>
  <c r="Z507" i="1"/>
  <c r="AA507" i="1" s="1"/>
  <c r="Z508" i="1"/>
  <c r="AA508" i="1" s="1"/>
  <c r="Z509" i="1"/>
  <c r="AA509" i="1" s="1"/>
  <c r="Z510" i="1"/>
  <c r="AA510" i="1" s="1"/>
  <c r="Z511" i="1"/>
  <c r="AA511" i="1" s="1"/>
  <c r="Z512" i="1"/>
  <c r="AA512" i="1" s="1"/>
  <c r="Z513" i="1"/>
  <c r="AA513" i="1" s="1"/>
  <c r="Z514" i="1"/>
  <c r="AA514" i="1" s="1"/>
  <c r="Z515" i="1"/>
  <c r="AA515" i="1" s="1"/>
  <c r="Z516" i="1"/>
  <c r="AA516" i="1" s="1"/>
  <c r="Z517" i="1"/>
  <c r="AA517" i="1" s="1"/>
  <c r="Z518" i="1"/>
  <c r="AA518" i="1" s="1"/>
  <c r="Z519" i="1"/>
  <c r="AA519" i="1" s="1"/>
  <c r="Z520" i="1"/>
  <c r="AA520" i="1" s="1"/>
  <c r="Z521" i="1"/>
  <c r="AA521" i="1" s="1"/>
  <c r="Z522" i="1"/>
  <c r="AA522" i="1" s="1"/>
  <c r="Z523" i="1"/>
  <c r="AA523" i="1" s="1"/>
  <c r="Z524" i="1"/>
  <c r="AA524" i="1" s="1"/>
  <c r="Z525" i="1"/>
  <c r="AA525" i="1" s="1"/>
  <c r="Z526" i="1"/>
  <c r="AA526" i="1" s="1"/>
  <c r="Z527" i="1"/>
  <c r="AA527" i="1" s="1"/>
  <c r="Z528" i="1"/>
  <c r="AA528" i="1" s="1"/>
  <c r="Z529" i="1"/>
  <c r="AA529" i="1" s="1"/>
  <c r="Z530" i="1"/>
  <c r="AA530" i="1" s="1"/>
  <c r="Z531" i="1"/>
  <c r="AA531" i="1" s="1"/>
  <c r="Z532" i="1"/>
  <c r="AA532" i="1" s="1"/>
  <c r="Z533" i="1"/>
  <c r="AA533" i="1" s="1"/>
  <c r="Z534" i="1"/>
  <c r="AA534" i="1" s="1"/>
  <c r="Z535" i="1"/>
  <c r="AA535" i="1" s="1"/>
  <c r="Z536" i="1"/>
  <c r="AA536" i="1" s="1"/>
  <c r="Z537" i="1"/>
  <c r="AA537" i="1" s="1"/>
  <c r="Z538" i="1"/>
  <c r="AA538" i="1" s="1"/>
  <c r="Z539" i="1"/>
  <c r="AA539" i="1" s="1"/>
  <c r="Z540" i="1"/>
  <c r="AA540" i="1" s="1"/>
  <c r="Z541" i="1"/>
  <c r="AA541" i="1" s="1"/>
  <c r="Z542" i="1"/>
  <c r="AA542" i="1" s="1"/>
  <c r="Z543" i="1"/>
  <c r="AA543" i="1" s="1"/>
  <c r="Z544" i="1"/>
  <c r="AA544" i="1" s="1"/>
  <c r="Z545" i="1"/>
  <c r="AA545" i="1" s="1"/>
  <c r="Z546" i="1"/>
  <c r="AA546" i="1" s="1"/>
  <c r="Z547" i="1"/>
  <c r="AA547" i="1" s="1"/>
  <c r="Z548" i="1"/>
  <c r="AA548" i="1" s="1"/>
  <c r="Z549" i="1"/>
  <c r="AA549" i="1" s="1"/>
  <c r="Z550" i="1"/>
  <c r="AA550" i="1" s="1"/>
  <c r="Z551" i="1"/>
  <c r="AA551" i="1" s="1"/>
  <c r="Z552" i="1"/>
  <c r="AA552" i="1" s="1"/>
  <c r="Z553" i="1"/>
  <c r="AA553" i="1" s="1"/>
  <c r="Z554" i="1"/>
  <c r="AA554" i="1" s="1"/>
  <c r="Z555" i="1"/>
  <c r="AA555" i="1" s="1"/>
  <c r="Z556" i="1"/>
  <c r="AA556" i="1" s="1"/>
  <c r="Z557" i="1"/>
  <c r="AA557" i="1" s="1"/>
  <c r="Z558" i="1"/>
  <c r="AA558" i="1" s="1"/>
  <c r="Z559" i="1"/>
  <c r="AA559" i="1" s="1"/>
  <c r="Z560" i="1"/>
  <c r="AA560" i="1" s="1"/>
  <c r="Z561" i="1"/>
  <c r="AA561" i="1" s="1"/>
  <c r="Z562" i="1"/>
  <c r="AA562" i="1" s="1"/>
  <c r="Z563" i="1"/>
  <c r="AA563" i="1" s="1"/>
  <c r="Z564" i="1"/>
  <c r="AA564" i="1" s="1"/>
  <c r="Z565" i="1"/>
  <c r="AA565" i="1" s="1"/>
  <c r="Z566" i="1"/>
  <c r="AA566" i="1" s="1"/>
  <c r="Z567" i="1"/>
  <c r="AA567" i="1" s="1"/>
  <c r="Z568" i="1"/>
  <c r="AA568" i="1" s="1"/>
  <c r="Z569" i="1"/>
  <c r="AA569" i="1" s="1"/>
  <c r="Z570" i="1"/>
  <c r="AA570" i="1" s="1"/>
  <c r="Z571" i="1"/>
  <c r="AA571" i="1" s="1"/>
  <c r="Z572" i="1"/>
  <c r="AA572" i="1" s="1"/>
  <c r="Z573" i="1"/>
  <c r="AA573" i="1" s="1"/>
  <c r="Z574" i="1"/>
  <c r="AA574" i="1" s="1"/>
  <c r="Z575" i="1"/>
  <c r="AA575" i="1" s="1"/>
  <c r="Z576" i="1"/>
  <c r="AA576" i="1" s="1"/>
  <c r="Z577" i="1"/>
  <c r="AA577" i="1" s="1"/>
  <c r="Z578" i="1"/>
  <c r="AA578" i="1" s="1"/>
  <c r="Z579" i="1"/>
  <c r="AA579" i="1" s="1"/>
  <c r="Z580" i="1"/>
  <c r="AA580" i="1" s="1"/>
  <c r="Z581" i="1"/>
  <c r="AA581" i="1" s="1"/>
  <c r="Z582" i="1"/>
  <c r="AA582" i="1" s="1"/>
  <c r="Z583" i="1"/>
  <c r="AA583" i="1" s="1"/>
  <c r="Z584" i="1"/>
  <c r="AA584" i="1" s="1"/>
  <c r="Z585" i="1"/>
  <c r="AA585" i="1" s="1"/>
  <c r="Z586" i="1"/>
  <c r="AA586" i="1" s="1"/>
  <c r="Z587" i="1"/>
  <c r="AA587" i="1" s="1"/>
  <c r="Z588" i="1"/>
  <c r="AA588" i="1" s="1"/>
  <c r="Z589" i="1"/>
  <c r="AA589" i="1" s="1"/>
  <c r="Z590" i="1"/>
  <c r="AA590" i="1" s="1"/>
  <c r="Z591" i="1"/>
  <c r="AA591" i="1" s="1"/>
  <c r="Z592" i="1"/>
  <c r="AA592" i="1" s="1"/>
  <c r="Z593" i="1"/>
  <c r="AA593" i="1" s="1"/>
  <c r="Z594" i="1"/>
  <c r="AA594" i="1" s="1"/>
  <c r="Z595" i="1"/>
  <c r="AA595" i="1" s="1"/>
  <c r="Z596" i="1"/>
  <c r="AA596" i="1" s="1"/>
  <c r="Z597" i="1"/>
  <c r="AA597" i="1" s="1"/>
  <c r="Z598" i="1"/>
  <c r="AA598" i="1" s="1"/>
  <c r="Z599" i="1"/>
  <c r="AA599" i="1" s="1"/>
  <c r="Z600" i="1"/>
  <c r="AA600" i="1" s="1"/>
  <c r="Z601" i="1"/>
  <c r="AA601" i="1" s="1"/>
  <c r="Z602" i="1"/>
  <c r="AA602" i="1" s="1"/>
  <c r="Z603" i="1"/>
  <c r="AA603" i="1" s="1"/>
  <c r="Z604" i="1"/>
  <c r="AA604" i="1" s="1"/>
  <c r="Z605" i="1"/>
  <c r="AA605" i="1" s="1"/>
  <c r="Z606" i="1"/>
  <c r="AA606" i="1" s="1"/>
  <c r="Z607" i="1"/>
  <c r="AA607" i="1" s="1"/>
  <c r="Z608" i="1"/>
  <c r="AA608" i="1" s="1"/>
  <c r="Z609" i="1"/>
  <c r="AA609" i="1" s="1"/>
  <c r="Z610" i="1"/>
  <c r="AA610" i="1" s="1"/>
  <c r="Z611" i="1"/>
  <c r="AA611" i="1" s="1"/>
  <c r="Z612" i="1"/>
  <c r="AA612" i="1" s="1"/>
  <c r="Z613" i="1"/>
  <c r="AA613" i="1" s="1"/>
  <c r="Z614" i="1"/>
  <c r="AA614" i="1" s="1"/>
  <c r="Z615" i="1"/>
  <c r="AA615" i="1" s="1"/>
  <c r="Z616" i="1"/>
  <c r="AA616" i="1" s="1"/>
  <c r="Z617" i="1"/>
  <c r="AA617" i="1" s="1"/>
  <c r="Z618" i="1"/>
  <c r="AA618" i="1" s="1"/>
  <c r="Z619" i="1"/>
  <c r="AA619" i="1" s="1"/>
  <c r="Z620" i="1"/>
  <c r="AA620" i="1" s="1"/>
  <c r="Z621" i="1"/>
  <c r="AA621" i="1" s="1"/>
  <c r="Z622" i="1"/>
  <c r="AA622" i="1" s="1"/>
  <c r="Z623" i="1"/>
  <c r="AA623" i="1" s="1"/>
  <c r="Z624" i="1"/>
  <c r="AA624" i="1" s="1"/>
  <c r="Z625" i="1"/>
  <c r="AA625" i="1" s="1"/>
  <c r="Z626" i="1"/>
  <c r="AA626" i="1" s="1"/>
  <c r="Z627" i="1"/>
  <c r="AA627" i="1" s="1"/>
  <c r="Z628" i="1"/>
  <c r="AA628" i="1" s="1"/>
  <c r="Z629" i="1"/>
  <c r="AA629" i="1" s="1"/>
  <c r="Z630" i="1"/>
  <c r="AA630" i="1" s="1"/>
  <c r="Z631" i="1"/>
  <c r="AA631" i="1" s="1"/>
  <c r="Z632" i="1"/>
  <c r="AA632" i="1" s="1"/>
  <c r="Z633" i="1"/>
  <c r="AA633" i="1" s="1"/>
  <c r="Z634" i="1"/>
  <c r="AA634" i="1" s="1"/>
  <c r="Z635" i="1"/>
  <c r="AA635" i="1" s="1"/>
  <c r="Z636" i="1"/>
  <c r="AA636" i="1" s="1"/>
  <c r="Z637" i="1"/>
  <c r="AA637" i="1" s="1"/>
  <c r="Z638" i="1"/>
  <c r="AA638" i="1" s="1"/>
  <c r="Z639" i="1"/>
  <c r="AA639" i="1" s="1"/>
  <c r="Z640" i="1"/>
  <c r="AA640" i="1" s="1"/>
  <c r="Z641" i="1"/>
  <c r="AA641" i="1" s="1"/>
  <c r="Z642" i="1"/>
  <c r="AA642" i="1" s="1"/>
  <c r="Z643" i="1"/>
  <c r="AA643" i="1" s="1"/>
  <c r="Z644" i="1"/>
  <c r="AA644" i="1" s="1"/>
  <c r="Z645" i="1"/>
  <c r="AA645" i="1" s="1"/>
  <c r="Z646" i="1"/>
  <c r="AA646" i="1" s="1"/>
  <c r="Z647" i="1"/>
  <c r="AA647" i="1" s="1"/>
  <c r="Z648" i="1"/>
  <c r="AA648" i="1" s="1"/>
  <c r="Z649" i="1"/>
  <c r="AA649" i="1" s="1"/>
  <c r="Z650" i="1"/>
  <c r="AA650" i="1" s="1"/>
  <c r="Z651" i="1"/>
  <c r="AA651" i="1" s="1"/>
  <c r="Z652" i="1"/>
  <c r="AA652" i="1" s="1"/>
  <c r="Z653" i="1"/>
  <c r="AA653" i="1" s="1"/>
  <c r="Z654" i="1"/>
  <c r="AA654" i="1" s="1"/>
  <c r="Z655" i="1"/>
  <c r="AA655" i="1" s="1"/>
  <c r="Z656" i="1"/>
  <c r="AA656" i="1" s="1"/>
  <c r="Z657" i="1"/>
  <c r="AA657" i="1" s="1"/>
  <c r="Z658" i="1"/>
  <c r="AA658" i="1" s="1"/>
  <c r="Z659" i="1"/>
  <c r="AA659" i="1" s="1"/>
  <c r="Z660" i="1"/>
  <c r="AA660" i="1" s="1"/>
  <c r="Z661" i="1"/>
  <c r="AA661" i="1" s="1"/>
  <c r="Z662" i="1"/>
  <c r="AA662" i="1" s="1"/>
  <c r="Z663" i="1"/>
  <c r="AA663" i="1" s="1"/>
  <c r="Z664" i="1"/>
  <c r="AA664" i="1" s="1"/>
  <c r="Z665" i="1"/>
  <c r="AA665" i="1" s="1"/>
  <c r="Z666" i="1"/>
  <c r="AA666" i="1" s="1"/>
  <c r="Z667" i="1"/>
  <c r="AA667" i="1" s="1"/>
  <c r="Z668" i="1"/>
  <c r="AA668" i="1" s="1"/>
  <c r="Z669" i="1"/>
  <c r="AA669" i="1" s="1"/>
  <c r="Z670" i="1"/>
  <c r="AA670" i="1" s="1"/>
  <c r="Z671" i="1"/>
  <c r="AA671" i="1" s="1"/>
  <c r="Z672" i="1"/>
  <c r="AA672" i="1" s="1"/>
  <c r="Z673" i="1"/>
  <c r="AA673" i="1" s="1"/>
  <c r="Z674" i="1"/>
  <c r="AA674" i="1" s="1"/>
  <c r="Z675" i="1"/>
  <c r="AA675" i="1" s="1"/>
  <c r="Z676" i="1"/>
  <c r="AA676" i="1" s="1"/>
  <c r="Z677" i="1"/>
  <c r="AA677" i="1" s="1"/>
  <c r="Z678" i="1"/>
  <c r="AA678" i="1" s="1"/>
  <c r="Z679" i="1"/>
  <c r="AA679" i="1" s="1"/>
  <c r="Z680" i="1"/>
  <c r="AA680" i="1" s="1"/>
  <c r="Z681" i="1"/>
  <c r="AA681" i="1" s="1"/>
  <c r="Z682" i="1"/>
  <c r="AA682" i="1" s="1"/>
  <c r="Z683" i="1"/>
  <c r="AA683" i="1" s="1"/>
  <c r="Z684" i="1"/>
  <c r="AA684" i="1" s="1"/>
  <c r="Z685" i="1"/>
  <c r="AA685" i="1" s="1"/>
  <c r="Z686" i="1"/>
  <c r="AA686" i="1" s="1"/>
  <c r="Z687" i="1"/>
  <c r="AA687" i="1" s="1"/>
  <c r="Z688" i="1"/>
  <c r="AA688" i="1" s="1"/>
  <c r="Z689" i="1"/>
  <c r="AA689" i="1" s="1"/>
  <c r="Z690" i="1"/>
  <c r="AA690" i="1" s="1"/>
  <c r="Z691" i="1"/>
  <c r="AA691" i="1" s="1"/>
  <c r="Z692" i="1"/>
  <c r="AA692" i="1" s="1"/>
  <c r="Z693" i="1"/>
  <c r="AA693" i="1" s="1"/>
  <c r="Z694" i="1"/>
  <c r="AA694" i="1" s="1"/>
  <c r="Z695" i="1"/>
  <c r="AA695" i="1" s="1"/>
  <c r="Z696" i="1"/>
  <c r="AA696" i="1" s="1"/>
  <c r="Z697" i="1"/>
  <c r="AA697" i="1" s="1"/>
  <c r="Z698" i="1"/>
  <c r="AA698" i="1" s="1"/>
  <c r="Z699" i="1"/>
  <c r="AA699" i="1" s="1"/>
  <c r="Z700" i="1"/>
  <c r="AA700" i="1" s="1"/>
  <c r="Z701" i="1"/>
  <c r="AA701" i="1" s="1"/>
  <c r="Z702" i="1"/>
  <c r="AA702" i="1" s="1"/>
  <c r="Z703" i="1"/>
  <c r="AA703" i="1" s="1"/>
  <c r="Z704" i="1"/>
  <c r="AA704" i="1" s="1"/>
  <c r="Z705" i="1"/>
  <c r="AA705" i="1" s="1"/>
  <c r="Z706" i="1"/>
  <c r="AA706" i="1" s="1"/>
  <c r="Z707" i="1"/>
  <c r="AA707" i="1" s="1"/>
  <c r="Z708" i="1"/>
  <c r="AA708" i="1" s="1"/>
  <c r="Z709" i="1"/>
  <c r="AA709" i="1" s="1"/>
  <c r="Z710" i="1"/>
  <c r="AA710" i="1" s="1"/>
  <c r="Z711" i="1"/>
  <c r="AA711" i="1" s="1"/>
  <c r="Z712" i="1"/>
  <c r="AA712" i="1" s="1"/>
  <c r="Z713" i="1"/>
  <c r="AA713" i="1" s="1"/>
  <c r="Z714" i="1"/>
  <c r="AA714" i="1" s="1"/>
  <c r="Z715" i="1"/>
  <c r="AA715" i="1" s="1"/>
  <c r="Z716" i="1"/>
  <c r="AA716" i="1" s="1"/>
  <c r="Z717" i="1"/>
  <c r="AA717" i="1" s="1"/>
  <c r="Z718" i="1"/>
  <c r="AA718" i="1" s="1"/>
  <c r="Z719" i="1"/>
  <c r="AA719" i="1" s="1"/>
  <c r="Z720" i="1"/>
  <c r="AA720" i="1" s="1"/>
  <c r="Z721" i="1"/>
  <c r="AA721" i="1" s="1"/>
  <c r="Z722" i="1"/>
  <c r="AA722" i="1" s="1"/>
  <c r="Z723" i="1"/>
  <c r="AA723" i="1" s="1"/>
  <c r="Z724" i="1"/>
  <c r="AA724" i="1" s="1"/>
  <c r="Z725" i="1"/>
  <c r="AA725" i="1" s="1"/>
  <c r="Z726" i="1"/>
  <c r="AA726" i="1" s="1"/>
  <c r="Z727" i="1"/>
  <c r="AA727" i="1" s="1"/>
  <c r="Z728" i="1"/>
  <c r="AA728" i="1" s="1"/>
  <c r="Z729" i="1"/>
  <c r="AA729" i="1" s="1"/>
  <c r="Z730" i="1"/>
  <c r="AA730" i="1" s="1"/>
  <c r="Z731" i="1"/>
  <c r="AA731" i="1" s="1"/>
  <c r="Z732" i="1"/>
  <c r="AA732" i="1" s="1"/>
  <c r="Z733" i="1"/>
  <c r="AA733" i="1" s="1"/>
  <c r="Z734" i="1"/>
  <c r="AA734" i="1" s="1"/>
  <c r="Z735" i="1"/>
  <c r="AA735" i="1" s="1"/>
  <c r="Z736" i="1"/>
  <c r="AA736" i="1" s="1"/>
  <c r="Z737" i="1"/>
  <c r="AA737" i="1" s="1"/>
  <c r="Z738" i="1"/>
  <c r="AA738" i="1" s="1"/>
  <c r="Z739" i="1"/>
  <c r="AA739" i="1" s="1"/>
  <c r="Z740" i="1"/>
  <c r="AA740" i="1" s="1"/>
  <c r="Z741" i="1"/>
  <c r="AA741" i="1" s="1"/>
  <c r="Z742" i="1"/>
  <c r="AA742" i="1" s="1"/>
  <c r="Z743" i="1"/>
  <c r="AA743" i="1" s="1"/>
  <c r="Z744" i="1"/>
  <c r="AA744" i="1" s="1"/>
  <c r="Z745" i="1"/>
  <c r="AA745" i="1" s="1"/>
  <c r="Z746" i="1"/>
  <c r="AA746" i="1" s="1"/>
  <c r="Z747" i="1"/>
  <c r="AA747" i="1" s="1"/>
  <c r="Z748" i="1"/>
  <c r="AA748" i="1" s="1"/>
  <c r="Z749" i="1"/>
  <c r="AA749" i="1" s="1"/>
  <c r="Z750" i="1"/>
  <c r="AA750" i="1" s="1"/>
  <c r="Z751" i="1"/>
  <c r="AA751" i="1" s="1"/>
  <c r="Z752" i="1"/>
  <c r="AA752" i="1" s="1"/>
  <c r="Z753" i="1"/>
  <c r="AA753" i="1" s="1"/>
  <c r="Z754" i="1"/>
  <c r="AA754" i="1" s="1"/>
  <c r="Z755" i="1"/>
  <c r="AA755" i="1" s="1"/>
  <c r="Z756" i="1"/>
  <c r="AA756" i="1" s="1"/>
  <c r="Z757" i="1"/>
  <c r="AA757" i="1" s="1"/>
  <c r="Z758" i="1"/>
  <c r="AA758" i="1" s="1"/>
  <c r="Z759" i="1"/>
  <c r="AA759" i="1" s="1"/>
  <c r="Z760" i="1"/>
  <c r="AA760" i="1" s="1"/>
  <c r="Z761" i="1"/>
  <c r="AA761" i="1" s="1"/>
  <c r="Z762" i="1"/>
  <c r="AA762" i="1" s="1"/>
  <c r="Z763" i="1"/>
  <c r="AA763" i="1" s="1"/>
  <c r="Z764" i="1"/>
  <c r="AA764" i="1" s="1"/>
  <c r="Z765" i="1"/>
  <c r="AA765" i="1" s="1"/>
  <c r="Z766" i="1"/>
  <c r="AA766" i="1" s="1"/>
  <c r="Z767" i="1"/>
  <c r="AA767" i="1" s="1"/>
  <c r="Z768" i="1"/>
  <c r="AA768" i="1" s="1"/>
  <c r="Z769" i="1"/>
  <c r="AA769" i="1" s="1"/>
  <c r="Z770" i="1"/>
  <c r="AA770" i="1" s="1"/>
  <c r="Z771" i="1"/>
  <c r="AA771" i="1" s="1"/>
  <c r="Z772" i="1"/>
  <c r="AA772" i="1" s="1"/>
  <c r="Z773" i="1"/>
  <c r="AA773" i="1" s="1"/>
  <c r="Z774" i="1"/>
  <c r="AA774" i="1" s="1"/>
  <c r="Z775" i="1"/>
  <c r="AA775" i="1" s="1"/>
  <c r="Z776" i="1"/>
  <c r="AA776" i="1" s="1"/>
  <c r="Z777" i="1"/>
  <c r="AA777" i="1" s="1"/>
  <c r="Z778" i="1"/>
  <c r="AA778" i="1" s="1"/>
  <c r="Z779" i="1"/>
  <c r="AA779" i="1" s="1"/>
  <c r="Z780" i="1"/>
  <c r="AA780" i="1" s="1"/>
  <c r="Z781" i="1"/>
  <c r="AA781" i="1" s="1"/>
  <c r="Z782" i="1"/>
  <c r="AA782" i="1" s="1"/>
  <c r="Z783" i="1"/>
  <c r="AA783" i="1" s="1"/>
  <c r="Z784" i="1"/>
  <c r="AA784" i="1" s="1"/>
  <c r="Z785" i="1"/>
  <c r="AA785" i="1" s="1"/>
  <c r="Z786" i="1"/>
  <c r="AA786" i="1" s="1"/>
  <c r="Z787" i="1"/>
  <c r="AA787" i="1" s="1"/>
  <c r="Z788" i="1"/>
  <c r="AA788" i="1" s="1"/>
  <c r="Z789" i="1"/>
  <c r="AA789" i="1" s="1"/>
  <c r="Z790" i="1"/>
  <c r="AA790" i="1" s="1"/>
  <c r="Z791" i="1"/>
  <c r="AA791" i="1" s="1"/>
  <c r="Z792" i="1"/>
  <c r="AA792" i="1" s="1"/>
  <c r="Z793" i="1"/>
  <c r="AA793" i="1" s="1"/>
  <c r="Z794" i="1"/>
  <c r="AA794" i="1" s="1"/>
  <c r="Z795" i="1"/>
  <c r="AA795" i="1" s="1"/>
  <c r="Z796" i="1"/>
  <c r="AA796" i="1" s="1"/>
  <c r="Z797" i="1"/>
  <c r="AA797" i="1" s="1"/>
  <c r="Z798" i="1"/>
  <c r="AA798" i="1" s="1"/>
  <c r="Z799" i="1"/>
  <c r="AA799" i="1" s="1"/>
  <c r="Z800" i="1"/>
  <c r="AA800" i="1" s="1"/>
  <c r="Z801" i="1"/>
  <c r="AA801" i="1" s="1"/>
  <c r="Z802" i="1"/>
  <c r="AA802" i="1" s="1"/>
  <c r="Z803" i="1"/>
  <c r="AA803" i="1" s="1"/>
  <c r="Z804" i="1"/>
  <c r="AA804" i="1" s="1"/>
  <c r="Z805" i="1"/>
  <c r="AA805" i="1" s="1"/>
  <c r="Z806" i="1"/>
  <c r="AA806" i="1" s="1"/>
  <c r="Z807" i="1"/>
  <c r="AA807" i="1" s="1"/>
  <c r="Z808" i="1"/>
  <c r="AA808" i="1" s="1"/>
  <c r="Z809" i="1"/>
  <c r="AA809" i="1" s="1"/>
  <c r="Z810" i="1"/>
  <c r="AA810" i="1" s="1"/>
  <c r="Z811" i="1"/>
  <c r="AA811" i="1" s="1"/>
  <c r="Z812" i="1"/>
  <c r="AA812" i="1" s="1"/>
  <c r="Z813" i="1"/>
  <c r="AA813" i="1" s="1"/>
  <c r="Z814" i="1"/>
  <c r="AA814" i="1" s="1"/>
  <c r="Z815" i="1"/>
  <c r="AA815" i="1" s="1"/>
  <c r="Z816" i="1"/>
  <c r="AA816" i="1" s="1"/>
  <c r="Z817" i="1"/>
  <c r="AA817" i="1" s="1"/>
  <c r="Z818" i="1"/>
  <c r="AA818" i="1" s="1"/>
  <c r="Z819" i="1"/>
  <c r="AA819" i="1" s="1"/>
  <c r="Z820" i="1"/>
  <c r="AA820" i="1" s="1"/>
  <c r="Z821" i="1"/>
  <c r="AA821" i="1" s="1"/>
  <c r="Z822" i="1"/>
  <c r="AA822" i="1" s="1"/>
  <c r="Z823" i="1"/>
  <c r="AA823" i="1" s="1"/>
  <c r="Z824" i="1"/>
  <c r="AA824" i="1" s="1"/>
  <c r="Z825" i="1"/>
  <c r="AA825" i="1" s="1"/>
  <c r="Z826" i="1"/>
  <c r="AA826" i="1" s="1"/>
  <c r="Z827" i="1"/>
  <c r="AA827" i="1" s="1"/>
  <c r="Z828" i="1"/>
  <c r="AA828" i="1" s="1"/>
  <c r="Z829" i="1"/>
  <c r="AA829" i="1" s="1"/>
  <c r="Z830" i="1"/>
  <c r="AA830" i="1" s="1"/>
  <c r="Z831" i="1"/>
  <c r="AA831" i="1" s="1"/>
  <c r="Z832" i="1"/>
  <c r="AA832" i="1" s="1"/>
  <c r="Z833" i="1"/>
  <c r="AA833" i="1" s="1"/>
  <c r="Z834" i="1"/>
  <c r="AA834" i="1" s="1"/>
  <c r="Z835" i="1"/>
  <c r="AA835" i="1" s="1"/>
  <c r="Z836" i="1"/>
  <c r="AA836" i="1" s="1"/>
  <c r="Z837" i="1"/>
  <c r="AA837" i="1" s="1"/>
  <c r="Z838" i="1"/>
  <c r="AA838" i="1" s="1"/>
  <c r="Z839" i="1"/>
  <c r="AA839" i="1" s="1"/>
  <c r="Z840" i="1"/>
  <c r="AA840" i="1" s="1"/>
  <c r="Z841" i="1"/>
  <c r="AA841" i="1" s="1"/>
  <c r="Z842" i="1"/>
  <c r="AA842" i="1" s="1"/>
  <c r="Z843" i="1"/>
  <c r="AA843" i="1" s="1"/>
  <c r="Z844" i="1"/>
  <c r="AA844" i="1" s="1"/>
  <c r="Z845" i="1"/>
  <c r="AA845" i="1" s="1"/>
  <c r="Z846" i="1"/>
  <c r="AA846" i="1" s="1"/>
  <c r="Z847" i="1"/>
  <c r="AA847" i="1" s="1"/>
  <c r="Z848" i="1"/>
  <c r="AA848" i="1" s="1"/>
  <c r="Z849" i="1"/>
  <c r="AA849" i="1" s="1"/>
  <c r="Z850" i="1"/>
  <c r="AA850" i="1" s="1"/>
  <c r="Z851" i="1"/>
  <c r="AA851" i="1" s="1"/>
  <c r="Z852" i="1"/>
  <c r="AA852" i="1" s="1"/>
  <c r="Z853" i="1"/>
  <c r="AA853" i="1" s="1"/>
  <c r="Z854" i="1"/>
  <c r="AA854" i="1" s="1"/>
  <c r="Z855" i="1"/>
  <c r="AA855" i="1" s="1"/>
  <c r="Z856" i="1"/>
  <c r="AA856" i="1" s="1"/>
  <c r="Z857" i="1"/>
  <c r="AA857" i="1" s="1"/>
  <c r="Z858" i="1"/>
  <c r="AA858" i="1" s="1"/>
  <c r="Z859" i="1"/>
  <c r="AA859" i="1" s="1"/>
  <c r="Z860" i="1"/>
  <c r="AA860" i="1" s="1"/>
  <c r="Z861" i="1"/>
  <c r="AA861" i="1" s="1"/>
  <c r="Z862" i="1"/>
  <c r="AA862" i="1" s="1"/>
  <c r="Z863" i="1"/>
  <c r="AA863" i="1" s="1"/>
  <c r="Z864" i="1"/>
  <c r="AA864" i="1" s="1"/>
  <c r="Z865" i="1"/>
  <c r="AA865" i="1" s="1"/>
  <c r="Z866" i="1"/>
  <c r="AA866" i="1" s="1"/>
  <c r="Z867" i="1"/>
  <c r="AA867" i="1" s="1"/>
  <c r="Z868" i="1"/>
  <c r="AA868" i="1" s="1"/>
  <c r="Z869" i="1"/>
  <c r="AA869" i="1" s="1"/>
  <c r="Z870" i="1"/>
  <c r="AA870" i="1" s="1"/>
  <c r="Z871" i="1"/>
  <c r="AA871" i="1" s="1"/>
  <c r="Z872" i="1"/>
  <c r="AA872" i="1" s="1"/>
  <c r="Z873" i="1"/>
  <c r="AA873" i="1" s="1"/>
  <c r="Z874" i="1"/>
  <c r="AA874" i="1" s="1"/>
  <c r="Z875" i="1"/>
  <c r="AA875" i="1" s="1"/>
  <c r="Z876" i="1"/>
  <c r="AA876" i="1" s="1"/>
  <c r="Z877" i="1"/>
  <c r="AA877" i="1" s="1"/>
  <c r="Z878" i="1"/>
  <c r="AA878" i="1" s="1"/>
  <c r="Z879" i="1"/>
  <c r="AA879" i="1" s="1"/>
  <c r="Z880" i="1"/>
  <c r="AA880" i="1" s="1"/>
  <c r="Z881" i="1"/>
  <c r="AA881" i="1" s="1"/>
  <c r="Z882" i="1"/>
  <c r="AA882" i="1" s="1"/>
  <c r="Z883" i="1"/>
  <c r="AA883" i="1" s="1"/>
  <c r="Z884" i="1"/>
  <c r="AA884" i="1" s="1"/>
  <c r="Z885" i="1"/>
  <c r="AA885" i="1" s="1"/>
  <c r="Z886" i="1"/>
  <c r="AA886" i="1" s="1"/>
  <c r="Z887" i="1"/>
  <c r="AA887" i="1" s="1"/>
  <c r="Z888" i="1"/>
  <c r="AA888" i="1" s="1"/>
  <c r="Z889" i="1"/>
  <c r="AA889" i="1" s="1"/>
  <c r="Z890" i="1"/>
  <c r="AA890" i="1" s="1"/>
  <c r="Z891" i="1"/>
  <c r="AA891" i="1" s="1"/>
  <c r="Z892" i="1"/>
  <c r="AA892" i="1" s="1"/>
  <c r="Z893" i="1"/>
  <c r="AA893" i="1" s="1"/>
  <c r="Z894" i="1"/>
  <c r="AA894" i="1" s="1"/>
  <c r="Z895" i="1"/>
  <c r="AA895" i="1" s="1"/>
  <c r="Z896" i="1"/>
  <c r="AA896" i="1" s="1"/>
  <c r="Z897" i="1"/>
  <c r="AA897" i="1" s="1"/>
  <c r="Z898" i="1"/>
  <c r="AA898" i="1" s="1"/>
  <c r="Z899" i="1"/>
  <c r="AA899" i="1" s="1"/>
  <c r="Z900" i="1"/>
  <c r="AA900" i="1" s="1"/>
  <c r="Z901" i="1"/>
  <c r="AA901" i="1" s="1"/>
  <c r="Z902" i="1"/>
  <c r="AA902" i="1" s="1"/>
  <c r="Z903" i="1"/>
  <c r="AA903" i="1" s="1"/>
  <c r="Z904" i="1"/>
  <c r="AA904" i="1" s="1"/>
  <c r="Z905" i="1"/>
  <c r="AA905" i="1" s="1"/>
  <c r="Z906" i="1"/>
  <c r="AA906" i="1" s="1"/>
  <c r="Z907" i="1"/>
  <c r="AA907" i="1" s="1"/>
  <c r="Z908" i="1"/>
  <c r="AA908" i="1" s="1"/>
  <c r="Z909" i="1"/>
  <c r="AA909" i="1" s="1"/>
  <c r="Z910" i="1"/>
  <c r="AA910" i="1" s="1"/>
  <c r="Z911" i="1"/>
  <c r="AA911" i="1" s="1"/>
  <c r="Z912" i="1"/>
  <c r="AA912" i="1" s="1"/>
  <c r="Z913" i="1"/>
  <c r="AA913" i="1" s="1"/>
  <c r="Z914" i="1"/>
  <c r="AA914" i="1" s="1"/>
  <c r="Z915" i="1"/>
  <c r="AA915" i="1" s="1"/>
  <c r="Z916" i="1"/>
  <c r="AA916" i="1" s="1"/>
  <c r="Z917" i="1"/>
  <c r="AA917" i="1" s="1"/>
  <c r="Z918" i="1"/>
  <c r="AA918" i="1" s="1"/>
  <c r="Z919" i="1"/>
  <c r="AA919" i="1" s="1"/>
  <c r="Z920" i="1"/>
  <c r="AA920" i="1" s="1"/>
  <c r="Z921" i="1"/>
  <c r="AA921" i="1" s="1"/>
  <c r="Z922" i="1"/>
  <c r="AA922" i="1" s="1"/>
  <c r="Z923" i="1"/>
  <c r="AA923" i="1" s="1"/>
  <c r="Z924" i="1"/>
  <c r="AA924" i="1" s="1"/>
  <c r="Z925" i="1"/>
  <c r="AA925" i="1" s="1"/>
  <c r="Z926" i="1"/>
  <c r="AA926" i="1" s="1"/>
  <c r="Z927" i="1"/>
  <c r="AA927" i="1" s="1"/>
  <c r="Z928" i="1"/>
  <c r="AA928" i="1" s="1"/>
  <c r="Z929" i="1"/>
  <c r="AA929" i="1" s="1"/>
  <c r="Z930" i="1"/>
  <c r="AA930" i="1" s="1"/>
  <c r="Z931" i="1"/>
  <c r="AA931" i="1" s="1"/>
  <c r="Z932" i="1"/>
  <c r="AA932" i="1" s="1"/>
  <c r="Z933" i="1"/>
  <c r="AA933" i="1" s="1"/>
  <c r="Z934" i="1"/>
  <c r="AA934" i="1" s="1"/>
  <c r="Z935" i="1"/>
  <c r="AA935" i="1" s="1"/>
  <c r="Z936" i="1"/>
  <c r="AA936" i="1" s="1"/>
  <c r="Z937" i="1"/>
  <c r="AA937" i="1" s="1"/>
  <c r="Z938" i="1"/>
  <c r="AA938" i="1" s="1"/>
  <c r="Z939" i="1"/>
  <c r="AA939" i="1" s="1"/>
  <c r="Z940" i="1"/>
  <c r="AA940" i="1" s="1"/>
  <c r="Z941" i="1"/>
  <c r="AA941" i="1" s="1"/>
  <c r="Z942" i="1"/>
  <c r="AA942" i="1" s="1"/>
  <c r="Z943" i="1"/>
  <c r="AA943" i="1" s="1"/>
  <c r="Z944" i="1"/>
  <c r="AA944" i="1" s="1"/>
  <c r="Z945" i="1"/>
  <c r="AA945" i="1" s="1"/>
  <c r="Z946" i="1"/>
  <c r="AA946" i="1" s="1"/>
  <c r="Z947" i="1"/>
  <c r="AA947" i="1" s="1"/>
  <c r="Z948" i="1"/>
  <c r="AA948" i="1" s="1"/>
  <c r="Z949" i="1"/>
  <c r="AA949" i="1" s="1"/>
  <c r="Z950" i="1"/>
  <c r="AA950" i="1" s="1"/>
  <c r="Z951" i="1"/>
  <c r="AA951" i="1" s="1"/>
  <c r="Z952" i="1"/>
  <c r="AA952" i="1" s="1"/>
  <c r="Z953" i="1"/>
  <c r="AA953" i="1" s="1"/>
  <c r="Z954" i="1"/>
  <c r="AA954" i="1" s="1"/>
  <c r="Z955" i="1"/>
  <c r="AA955" i="1" s="1"/>
  <c r="Z956" i="1"/>
  <c r="AA956" i="1" s="1"/>
  <c r="Z957" i="1"/>
  <c r="AA957" i="1" s="1"/>
  <c r="Z958" i="1"/>
  <c r="AA958" i="1" s="1"/>
  <c r="Z959" i="1"/>
  <c r="AA959" i="1" s="1"/>
  <c r="Z960" i="1"/>
  <c r="AA960" i="1" s="1"/>
  <c r="Z961" i="1"/>
  <c r="AA961" i="1" s="1"/>
  <c r="Z962" i="1"/>
  <c r="AA962" i="1" s="1"/>
  <c r="Z963" i="1"/>
  <c r="AA963" i="1" s="1"/>
  <c r="Z964" i="1"/>
  <c r="AA964" i="1" s="1"/>
  <c r="Z965" i="1"/>
  <c r="AA965" i="1" s="1"/>
  <c r="Z966" i="1"/>
  <c r="AA966" i="1" s="1"/>
  <c r="Z967" i="1"/>
  <c r="AA967" i="1" s="1"/>
  <c r="Z968" i="1"/>
  <c r="AA968" i="1" s="1"/>
  <c r="Z969" i="1"/>
  <c r="AA969" i="1" s="1"/>
  <c r="Z970" i="1"/>
  <c r="AA970" i="1" s="1"/>
  <c r="Z971" i="1"/>
  <c r="AA971" i="1" s="1"/>
  <c r="Z972" i="1"/>
  <c r="AA972" i="1" s="1"/>
  <c r="Z973" i="1"/>
  <c r="AA973" i="1" s="1"/>
  <c r="Z974" i="1"/>
  <c r="AA974" i="1" s="1"/>
  <c r="Z975" i="1"/>
  <c r="AA975" i="1" s="1"/>
  <c r="Z976" i="1"/>
  <c r="AA976" i="1" s="1"/>
  <c r="Z977" i="1"/>
  <c r="AA977" i="1" s="1"/>
  <c r="Z978" i="1"/>
  <c r="AA978" i="1" s="1"/>
  <c r="Z979" i="1"/>
  <c r="AA979" i="1" s="1"/>
  <c r="Z980" i="1"/>
  <c r="AA980" i="1" s="1"/>
  <c r="Z981" i="1"/>
  <c r="AA981" i="1" s="1"/>
  <c r="Z982" i="1"/>
  <c r="AA982" i="1" s="1"/>
  <c r="Z983" i="1"/>
  <c r="AA983" i="1" s="1"/>
  <c r="Z984" i="1"/>
  <c r="AA984" i="1" s="1"/>
  <c r="Z985" i="1"/>
  <c r="AA985" i="1" s="1"/>
  <c r="Z986" i="1"/>
  <c r="AA986" i="1" s="1"/>
  <c r="Z987" i="1"/>
  <c r="AA987" i="1" s="1"/>
  <c r="Z988" i="1"/>
  <c r="AA988" i="1" s="1"/>
  <c r="Z989" i="1"/>
  <c r="AA989" i="1" s="1"/>
  <c r="Z990" i="1"/>
  <c r="AA990" i="1" s="1"/>
  <c r="Z991" i="1"/>
  <c r="AA991" i="1" s="1"/>
  <c r="Z992" i="1"/>
  <c r="AA992" i="1" s="1"/>
  <c r="Z993" i="1"/>
  <c r="AA993" i="1" s="1"/>
  <c r="Z994" i="1"/>
  <c r="AA994" i="1" s="1"/>
  <c r="Z995" i="1"/>
  <c r="AA995" i="1" s="1"/>
  <c r="Z996" i="1"/>
  <c r="AA996" i="1" s="1"/>
  <c r="Z997" i="1"/>
  <c r="AA997" i="1" s="1"/>
  <c r="Z998" i="1"/>
  <c r="AA998" i="1" s="1"/>
  <c r="Z999" i="1"/>
  <c r="AA999" i="1" s="1"/>
  <c r="Z1000" i="1"/>
  <c r="AA1000" i="1" s="1"/>
  <c r="Z1001" i="1"/>
  <c r="AA1001" i="1" s="1"/>
  <c r="Z1002" i="1"/>
  <c r="AA1002" i="1" s="1"/>
  <c r="Z1003" i="1"/>
  <c r="AA1003" i="1" s="1"/>
  <c r="Z1004" i="1"/>
  <c r="AA1004" i="1" s="1"/>
  <c r="Z1005" i="1"/>
  <c r="AA1005" i="1" s="1"/>
  <c r="Z1006" i="1"/>
  <c r="AA1006" i="1" s="1"/>
  <c r="Z1007" i="1"/>
  <c r="AA1007" i="1" s="1"/>
  <c r="Z1008" i="1"/>
  <c r="AA1008" i="1" s="1"/>
  <c r="Z1009" i="1"/>
  <c r="AA1009" i="1" s="1"/>
  <c r="Z1010" i="1"/>
  <c r="AA1010" i="1" s="1"/>
  <c r="Z1011" i="1"/>
  <c r="AA1011" i="1" s="1"/>
  <c r="Z1012" i="1"/>
  <c r="AA1012" i="1" s="1"/>
  <c r="Z1013" i="1"/>
  <c r="AA1013" i="1" s="1"/>
  <c r="Z1014" i="1"/>
  <c r="AA1014" i="1" s="1"/>
  <c r="Z1015" i="1"/>
  <c r="AA1015" i="1" s="1"/>
  <c r="Z1016" i="1"/>
  <c r="AA1016" i="1" s="1"/>
  <c r="Z1017" i="1"/>
  <c r="AA1017" i="1" s="1"/>
  <c r="Z1018" i="1"/>
  <c r="AA1018" i="1" s="1"/>
  <c r="Z1019" i="1"/>
  <c r="AA1019" i="1" s="1"/>
  <c r="Z1020" i="1"/>
  <c r="AA1020" i="1" s="1"/>
  <c r="Z1021" i="1"/>
  <c r="AA1021" i="1" s="1"/>
  <c r="Z1022" i="1"/>
  <c r="AA1022" i="1" s="1"/>
  <c r="Z1023" i="1"/>
  <c r="AA1023" i="1" s="1"/>
  <c r="Z1024" i="1"/>
  <c r="AA1024" i="1" s="1"/>
  <c r="Z1025" i="1"/>
  <c r="AA1025" i="1" s="1"/>
  <c r="Z1026" i="1"/>
  <c r="AA1026" i="1" s="1"/>
  <c r="Z1027" i="1"/>
  <c r="AA1027" i="1" s="1"/>
  <c r="Z1028" i="1"/>
  <c r="AA1028" i="1" s="1"/>
  <c r="Z1029" i="1"/>
  <c r="AA1029" i="1" s="1"/>
  <c r="Z1030" i="1"/>
  <c r="AA1030" i="1" s="1"/>
  <c r="Z1031" i="1"/>
  <c r="AA1031" i="1" s="1"/>
  <c r="Z1032" i="1"/>
  <c r="AA1032" i="1" s="1"/>
  <c r="Z1033" i="1"/>
  <c r="AA1033" i="1" s="1"/>
  <c r="Z1034" i="1"/>
  <c r="AA1034" i="1" s="1"/>
  <c r="Z1035" i="1"/>
  <c r="AA1035" i="1" s="1"/>
  <c r="Z1036" i="1"/>
  <c r="AA1036" i="1" s="1"/>
  <c r="Z1037" i="1"/>
  <c r="AA1037" i="1" s="1"/>
  <c r="Z1038" i="1"/>
  <c r="AA1038" i="1" s="1"/>
  <c r="Z1039" i="1"/>
  <c r="AA1039" i="1" s="1"/>
  <c r="Z1040" i="1"/>
  <c r="AA1040" i="1" s="1"/>
  <c r="Z1041" i="1"/>
  <c r="AA1041" i="1" s="1"/>
  <c r="Z1042" i="1"/>
  <c r="AA1042" i="1" s="1"/>
  <c r="Z1043" i="1"/>
  <c r="AA1043" i="1" s="1"/>
  <c r="Z1044" i="1"/>
  <c r="AA1044" i="1" s="1"/>
  <c r="Z1045" i="1"/>
  <c r="AA1045" i="1" s="1"/>
  <c r="Z1046" i="1"/>
  <c r="AA1046" i="1" s="1"/>
  <c r="Z1047" i="1"/>
  <c r="AA1047" i="1" s="1"/>
  <c r="Z1048" i="1"/>
  <c r="AA1048" i="1" s="1"/>
  <c r="Z1049" i="1"/>
  <c r="AA1049" i="1" s="1"/>
  <c r="Z1050" i="1"/>
  <c r="AA1050" i="1" s="1"/>
  <c r="Z1051" i="1"/>
  <c r="AA1051" i="1" s="1"/>
  <c r="Z1052" i="1"/>
  <c r="AA1052" i="1" s="1"/>
  <c r="Z1053" i="1"/>
  <c r="AA1053" i="1" s="1"/>
  <c r="Z1054" i="1"/>
  <c r="AA1054" i="1" s="1"/>
  <c r="Z1055" i="1"/>
  <c r="AA1055" i="1" s="1"/>
  <c r="Z1056" i="1"/>
  <c r="AA1056" i="1" s="1"/>
  <c r="Z1057" i="1"/>
  <c r="AA1057" i="1" s="1"/>
  <c r="Z1058" i="1"/>
  <c r="AA1058" i="1" s="1"/>
  <c r="Z1059" i="1"/>
  <c r="AA1059" i="1" s="1"/>
  <c r="Z1060" i="1"/>
  <c r="AA1060" i="1" s="1"/>
  <c r="Z1061" i="1"/>
  <c r="AA1061" i="1" s="1"/>
  <c r="Z1062" i="1"/>
  <c r="AA1062" i="1" s="1"/>
  <c r="Z1063" i="1"/>
  <c r="AA1063" i="1" s="1"/>
  <c r="Z1064" i="1"/>
  <c r="AA1064" i="1" s="1"/>
  <c r="Z1065" i="1"/>
  <c r="AA1065" i="1" s="1"/>
  <c r="Z1066" i="1"/>
  <c r="AA1066" i="1" s="1"/>
  <c r="Z1067" i="1"/>
  <c r="AA1067" i="1" s="1"/>
  <c r="Z1068" i="1"/>
  <c r="AA1068" i="1" s="1"/>
  <c r="Z1069" i="1"/>
  <c r="AA1069" i="1" s="1"/>
  <c r="Z1070" i="1"/>
  <c r="AA1070" i="1" s="1"/>
  <c r="Z1071" i="1"/>
  <c r="AA1071" i="1" s="1"/>
  <c r="Z1072" i="1"/>
  <c r="AA1072" i="1" s="1"/>
  <c r="Z1073" i="1"/>
  <c r="AA1073" i="1" s="1"/>
  <c r="Z1074" i="1"/>
  <c r="AA1074" i="1" s="1"/>
  <c r="Z1075" i="1"/>
  <c r="AA1075" i="1" s="1"/>
  <c r="Z1076" i="1"/>
  <c r="AA1076" i="1" s="1"/>
  <c r="Z1077" i="1"/>
  <c r="AA1077" i="1" s="1"/>
  <c r="Z1078" i="1"/>
  <c r="AA1078" i="1" s="1"/>
  <c r="Z1079" i="1"/>
  <c r="AA1079" i="1" s="1"/>
  <c r="Z1080" i="1"/>
  <c r="AA1080" i="1" s="1"/>
  <c r="Z1081" i="1"/>
  <c r="AA1081" i="1" s="1"/>
  <c r="Z1082" i="1"/>
  <c r="AA1082" i="1" s="1"/>
  <c r="Z1083" i="1"/>
  <c r="AA1083" i="1" s="1"/>
  <c r="Z1084" i="1"/>
  <c r="AA1084" i="1" s="1"/>
  <c r="Z1085" i="1"/>
  <c r="AA1085" i="1" s="1"/>
  <c r="Z1086" i="1"/>
  <c r="AA1086" i="1" s="1"/>
  <c r="Z1087" i="1"/>
  <c r="AA1087" i="1" s="1"/>
  <c r="Z1088" i="1"/>
  <c r="AA1088" i="1" s="1"/>
  <c r="Z1089" i="1"/>
  <c r="AA1089" i="1" s="1"/>
  <c r="Z1090" i="1"/>
  <c r="AA1090" i="1" s="1"/>
  <c r="Z1091" i="1"/>
  <c r="AA1091" i="1" s="1"/>
  <c r="Z1092" i="1"/>
  <c r="AA1092" i="1" s="1"/>
  <c r="Z1093" i="1"/>
  <c r="AA1093" i="1" s="1"/>
  <c r="Z1094" i="1"/>
  <c r="AA1094" i="1" s="1"/>
  <c r="Z1095" i="1"/>
  <c r="AA1095" i="1" s="1"/>
  <c r="Z1096" i="1"/>
  <c r="AA1096" i="1" s="1"/>
  <c r="Z1097" i="1"/>
  <c r="AA1097" i="1" s="1"/>
  <c r="Z1098" i="1"/>
  <c r="AA1098" i="1" s="1"/>
  <c r="Z1099" i="1"/>
  <c r="AA1099" i="1" s="1"/>
  <c r="Z1100" i="1"/>
  <c r="AA1100" i="1" s="1"/>
  <c r="Z1101" i="1"/>
  <c r="AA1101" i="1" s="1"/>
  <c r="Z1102" i="1"/>
  <c r="AA1102" i="1" s="1"/>
  <c r="Z1103" i="1"/>
  <c r="AA1103" i="1" s="1"/>
  <c r="Z1104" i="1"/>
  <c r="AA1104" i="1" s="1"/>
  <c r="Z1105" i="1"/>
  <c r="AA1105" i="1" s="1"/>
  <c r="Z1106" i="1"/>
  <c r="AA1106" i="1" s="1"/>
  <c r="Z1107" i="1"/>
  <c r="AA1107" i="1" s="1"/>
  <c r="Z1108" i="1"/>
  <c r="AA1108" i="1" s="1"/>
  <c r="Z1109" i="1"/>
  <c r="AA1109" i="1" s="1"/>
  <c r="Z1110" i="1"/>
  <c r="AA1110" i="1" s="1"/>
  <c r="Z1111" i="1"/>
  <c r="AA1111" i="1" s="1"/>
  <c r="Z1112" i="1"/>
  <c r="AA1112" i="1" s="1"/>
  <c r="Z1113" i="1"/>
  <c r="AA1113" i="1" s="1"/>
  <c r="Z1114" i="1"/>
  <c r="AA1114" i="1" s="1"/>
  <c r="Z1115" i="1"/>
  <c r="AA1115" i="1" s="1"/>
  <c r="Z1116" i="1"/>
  <c r="AA1116" i="1" s="1"/>
  <c r="Z1117" i="1"/>
  <c r="AA1117" i="1" s="1"/>
  <c r="Z1118" i="1"/>
  <c r="AA1118" i="1" s="1"/>
  <c r="Z1119" i="1"/>
  <c r="AA1119" i="1" s="1"/>
  <c r="Z1120" i="1"/>
  <c r="AA1120" i="1" s="1"/>
  <c r="Z1121" i="1"/>
  <c r="AA1121" i="1" s="1"/>
  <c r="Z1122" i="1"/>
  <c r="AA1122" i="1" s="1"/>
  <c r="Z1123" i="1"/>
  <c r="AA1123" i="1" s="1"/>
  <c r="Z1124" i="1"/>
  <c r="AA1124" i="1" s="1"/>
  <c r="Z1125" i="1"/>
  <c r="AA1125" i="1" s="1"/>
  <c r="Z1126" i="1"/>
  <c r="AA1126" i="1" s="1"/>
  <c r="Z1127" i="1"/>
  <c r="AA1127" i="1" s="1"/>
  <c r="Z1128" i="1"/>
  <c r="AA1128" i="1" s="1"/>
  <c r="Z1129" i="1"/>
  <c r="AA1129" i="1" s="1"/>
  <c r="Z1130" i="1"/>
  <c r="AA1130" i="1" s="1"/>
  <c r="Z1131" i="1"/>
  <c r="AA1131" i="1" s="1"/>
  <c r="Z1132" i="1"/>
  <c r="AA1132" i="1" s="1"/>
  <c r="Z1133" i="1"/>
  <c r="AA1133" i="1" s="1"/>
  <c r="Z1134" i="1"/>
  <c r="AA1134" i="1" s="1"/>
  <c r="Z1135" i="1"/>
  <c r="AA1135" i="1" s="1"/>
  <c r="Z1136" i="1"/>
  <c r="AA1136" i="1" s="1"/>
  <c r="Z1137" i="1"/>
  <c r="AA1137" i="1" s="1"/>
  <c r="Z1138" i="1"/>
  <c r="AA1138" i="1" s="1"/>
  <c r="Z1139" i="1"/>
  <c r="AA1139" i="1" s="1"/>
  <c r="Z1140" i="1"/>
  <c r="AA1140" i="1" s="1"/>
  <c r="Z1141" i="1"/>
  <c r="AA1141" i="1" s="1"/>
  <c r="Z1142" i="1"/>
  <c r="AA1142" i="1" s="1"/>
  <c r="Z1143" i="1"/>
  <c r="AA1143" i="1" s="1"/>
  <c r="Z1144" i="1"/>
  <c r="AA1144" i="1" s="1"/>
  <c r="Z1145" i="1"/>
  <c r="AA1145" i="1" s="1"/>
  <c r="Z1146" i="1"/>
  <c r="AA1146" i="1" s="1"/>
  <c r="Z1147" i="1"/>
  <c r="AA1147" i="1" s="1"/>
  <c r="Z1148" i="1"/>
  <c r="AA1148" i="1" s="1"/>
  <c r="Z1149" i="1"/>
  <c r="AA1149" i="1" s="1"/>
  <c r="Z1150" i="1"/>
  <c r="AA1150" i="1" s="1"/>
  <c r="Z1151" i="1"/>
  <c r="AA1151" i="1" s="1"/>
  <c r="Z1152" i="1"/>
  <c r="AA1152" i="1" s="1"/>
  <c r="Z1153" i="1"/>
  <c r="AA1153" i="1" s="1"/>
  <c r="Z1154" i="1"/>
  <c r="AA1154" i="1" s="1"/>
  <c r="Z1155" i="1"/>
  <c r="AA1155" i="1" s="1"/>
  <c r="Z1156" i="1"/>
  <c r="AA1156" i="1" s="1"/>
  <c r="Z1157" i="1"/>
  <c r="AA1157" i="1" s="1"/>
  <c r="Z1158" i="1"/>
  <c r="AA1158" i="1" s="1"/>
  <c r="Z1159" i="1"/>
  <c r="AA1159" i="1" s="1"/>
  <c r="Z1160" i="1"/>
  <c r="AA1160" i="1" s="1"/>
  <c r="Z1161" i="1"/>
  <c r="AA1161" i="1" s="1"/>
  <c r="Z1162" i="1"/>
  <c r="AA1162" i="1" s="1"/>
  <c r="Z1163" i="1"/>
  <c r="AA1163" i="1" s="1"/>
  <c r="Z1164" i="1"/>
  <c r="AA1164" i="1" s="1"/>
  <c r="Z1165" i="1"/>
  <c r="AA1165" i="1" s="1"/>
  <c r="Z1166" i="1"/>
  <c r="AA1166" i="1" s="1"/>
  <c r="Z1167" i="1"/>
  <c r="AA1167" i="1" s="1"/>
  <c r="Z1168" i="1"/>
  <c r="AA1168" i="1" s="1"/>
  <c r="Z1169" i="1"/>
  <c r="AA1169" i="1" s="1"/>
  <c r="Z1170" i="1"/>
  <c r="AA1170" i="1" s="1"/>
  <c r="Z1171" i="1"/>
  <c r="AA1171" i="1" s="1"/>
  <c r="Z1172" i="1"/>
  <c r="AA1172" i="1" s="1"/>
  <c r="Z1173" i="1"/>
  <c r="AA1173" i="1" s="1"/>
  <c r="Z1174" i="1"/>
  <c r="AA1174" i="1" s="1"/>
  <c r="Z1175" i="1"/>
  <c r="AA1175" i="1" s="1"/>
  <c r="Z1176" i="1"/>
  <c r="AA1176" i="1" s="1"/>
  <c r="Z1177" i="1"/>
  <c r="AA1177" i="1" s="1"/>
  <c r="Z1178" i="1"/>
  <c r="AA1178" i="1" s="1"/>
  <c r="Z1179" i="1"/>
  <c r="AA1179" i="1" s="1"/>
  <c r="Z1180" i="1"/>
  <c r="AA1180" i="1" s="1"/>
  <c r="Z1181" i="1"/>
  <c r="AA1181" i="1" s="1"/>
  <c r="Z1182" i="1"/>
  <c r="AA1182" i="1" s="1"/>
  <c r="Z1183" i="1"/>
  <c r="AA1183" i="1" s="1"/>
  <c r="Z1184" i="1"/>
  <c r="AA1184" i="1" s="1"/>
  <c r="Z1185" i="1"/>
  <c r="AA1185" i="1" s="1"/>
  <c r="Z1186" i="1"/>
  <c r="AA1186" i="1" s="1"/>
  <c r="Z1187" i="1"/>
  <c r="AA1187" i="1" s="1"/>
  <c r="Z1188" i="1"/>
  <c r="AA1188" i="1" s="1"/>
  <c r="Z1189" i="1"/>
  <c r="AA1189" i="1" s="1"/>
  <c r="Z1190" i="1"/>
  <c r="AA1190" i="1" s="1"/>
  <c r="Z1191" i="1"/>
  <c r="AA1191" i="1" s="1"/>
  <c r="Z1192" i="1"/>
  <c r="AA1192" i="1" s="1"/>
  <c r="Z1193" i="1"/>
  <c r="AA1193" i="1" s="1"/>
  <c r="Z1194" i="1"/>
  <c r="AA1194" i="1" s="1"/>
  <c r="Z1195" i="1"/>
  <c r="AA1195" i="1" s="1"/>
  <c r="Z1196" i="1"/>
  <c r="AA1196" i="1" s="1"/>
  <c r="Z1197" i="1"/>
  <c r="AA1197" i="1" s="1"/>
  <c r="Z1198" i="1"/>
  <c r="AA1198" i="1" s="1"/>
  <c r="Z1199" i="1"/>
  <c r="AA1199" i="1" s="1"/>
  <c r="Z1200" i="1"/>
  <c r="AA1200" i="1" s="1"/>
  <c r="Z1201" i="1"/>
  <c r="AA1201" i="1" s="1"/>
  <c r="Z1202" i="1"/>
  <c r="AA1202" i="1" s="1"/>
  <c r="Z1203" i="1"/>
  <c r="AA1203" i="1" s="1"/>
  <c r="Z1204" i="1"/>
  <c r="AA1204" i="1" s="1"/>
  <c r="Z1205" i="1"/>
  <c r="AA1205" i="1" s="1"/>
  <c r="Z1206" i="1"/>
  <c r="AA1206" i="1" s="1"/>
  <c r="Z1207" i="1"/>
  <c r="AA1207" i="1" s="1"/>
  <c r="Z1208" i="1"/>
  <c r="AA1208" i="1" s="1"/>
  <c r="Z1209" i="1"/>
  <c r="AA1209" i="1" s="1"/>
  <c r="Z1210" i="1"/>
  <c r="AA1210" i="1" s="1"/>
  <c r="Z1211" i="1"/>
  <c r="AA1211" i="1" s="1"/>
  <c r="Z1212" i="1"/>
  <c r="AA1212" i="1" s="1"/>
  <c r="Z1213" i="1"/>
  <c r="AA1213" i="1" s="1"/>
  <c r="Z1214" i="1"/>
  <c r="AA1214" i="1" s="1"/>
  <c r="Z1215" i="1"/>
  <c r="AA1215" i="1" s="1"/>
  <c r="Z1216" i="1"/>
  <c r="AA1216" i="1" s="1"/>
  <c r="Z1217" i="1"/>
  <c r="AA1217" i="1" s="1"/>
  <c r="Z1218" i="1"/>
  <c r="AA1218" i="1" s="1"/>
  <c r="Z1219" i="1"/>
  <c r="AA1219" i="1" s="1"/>
  <c r="Z1220" i="1"/>
  <c r="AA1220" i="1" s="1"/>
  <c r="Z1221" i="1"/>
  <c r="AA1221" i="1" s="1"/>
  <c r="Z1222" i="1"/>
  <c r="AA1222" i="1" s="1"/>
  <c r="Z1223" i="1"/>
  <c r="AA1223" i="1" s="1"/>
  <c r="Z1224" i="1"/>
  <c r="AA1224" i="1" s="1"/>
  <c r="Z1225" i="1"/>
  <c r="AA1225" i="1" s="1"/>
  <c r="Z1226" i="1"/>
  <c r="AA1226" i="1" s="1"/>
  <c r="Z1227" i="1"/>
  <c r="AA1227" i="1" s="1"/>
  <c r="Z1228" i="1"/>
  <c r="AA1228" i="1" s="1"/>
  <c r="Z1229" i="1"/>
  <c r="AA1229" i="1" s="1"/>
  <c r="Z1230" i="1"/>
  <c r="AA1230" i="1" s="1"/>
  <c r="Z1231" i="1"/>
  <c r="AA1231" i="1" s="1"/>
  <c r="Z1232" i="1"/>
  <c r="AA1232" i="1" s="1"/>
  <c r="Z1233" i="1"/>
  <c r="AA1233" i="1" s="1"/>
  <c r="Z1234" i="1"/>
  <c r="AA1234" i="1" s="1"/>
  <c r="Z1235" i="1"/>
  <c r="AA1235" i="1" s="1"/>
  <c r="Z1236" i="1"/>
  <c r="AA1236" i="1" s="1"/>
  <c r="Z1237" i="1"/>
  <c r="AA1237" i="1" s="1"/>
  <c r="Z1238" i="1"/>
  <c r="AA1238" i="1" s="1"/>
  <c r="Z1239" i="1"/>
  <c r="AA1239" i="1" s="1"/>
  <c r="Z1240" i="1"/>
  <c r="AA1240" i="1" s="1"/>
  <c r="Z1241" i="1"/>
  <c r="AA1241" i="1" s="1"/>
  <c r="Z1242" i="1"/>
  <c r="AA1242" i="1" s="1"/>
  <c r="Z1243" i="1"/>
  <c r="AA1243" i="1" s="1"/>
  <c r="Z1244" i="1"/>
  <c r="AA1244" i="1" s="1"/>
  <c r="Z1245" i="1"/>
  <c r="AA1245" i="1" s="1"/>
  <c r="Z1246" i="1"/>
  <c r="AA1246" i="1" s="1"/>
  <c r="Z1247" i="1"/>
  <c r="AA1247" i="1" s="1"/>
  <c r="Z1248" i="1"/>
  <c r="AA1248" i="1" s="1"/>
  <c r="Z1249" i="1"/>
  <c r="AA1249" i="1" s="1"/>
  <c r="Z1250" i="1"/>
  <c r="AA1250" i="1" s="1"/>
  <c r="Z1251" i="1"/>
  <c r="AA1251" i="1" s="1"/>
  <c r="Z1252" i="1"/>
  <c r="AA1252" i="1" s="1"/>
  <c r="Z1253" i="1"/>
  <c r="AA1253" i="1" s="1"/>
  <c r="Z1254" i="1"/>
  <c r="AA1254" i="1" s="1"/>
  <c r="Z1255" i="1"/>
  <c r="AA1255" i="1" s="1"/>
  <c r="Z1256" i="1"/>
  <c r="AA1256" i="1" s="1"/>
  <c r="Z1257" i="1"/>
  <c r="AA1257" i="1" s="1"/>
  <c r="Z1258" i="1"/>
  <c r="AA1258" i="1" s="1"/>
  <c r="Z1259" i="1"/>
  <c r="AA1259" i="1" s="1"/>
  <c r="Z1260" i="1"/>
  <c r="AA1260" i="1" s="1"/>
  <c r="Z1261" i="1"/>
  <c r="AA1261" i="1" s="1"/>
  <c r="Z1262" i="1"/>
  <c r="AA1262" i="1" s="1"/>
  <c r="Z1263" i="1"/>
  <c r="AA1263" i="1" s="1"/>
  <c r="Z1264" i="1"/>
  <c r="AA1264" i="1" s="1"/>
  <c r="Z1265" i="1"/>
  <c r="AA1265" i="1" s="1"/>
  <c r="Z1266" i="1"/>
  <c r="AA1266" i="1" s="1"/>
  <c r="Z1267" i="1"/>
  <c r="AA1267" i="1" s="1"/>
  <c r="Z1268" i="1"/>
  <c r="AA1268" i="1" s="1"/>
  <c r="Z1269" i="1"/>
  <c r="AA1269" i="1" s="1"/>
  <c r="Z1270" i="1"/>
  <c r="AA1270" i="1" s="1"/>
  <c r="Z1271" i="1"/>
  <c r="AA1271" i="1" s="1"/>
  <c r="Z1272" i="1"/>
  <c r="AA1272" i="1" s="1"/>
  <c r="Z1273" i="1"/>
  <c r="AA1273" i="1" s="1"/>
  <c r="Z1274" i="1"/>
  <c r="AA1274" i="1" s="1"/>
  <c r="Z1275" i="1"/>
  <c r="AA1275" i="1" s="1"/>
  <c r="Z1276" i="1"/>
  <c r="AA1276" i="1" s="1"/>
  <c r="Z1277" i="1"/>
  <c r="AA1277" i="1" s="1"/>
  <c r="Z1278" i="1"/>
  <c r="AA1278" i="1" s="1"/>
  <c r="Z1279" i="1"/>
  <c r="AA1279" i="1" s="1"/>
  <c r="Z1280" i="1"/>
  <c r="AA1280" i="1" s="1"/>
  <c r="Z1281" i="1"/>
  <c r="AA1281" i="1" s="1"/>
  <c r="Z1282" i="1"/>
  <c r="AA1282" i="1" s="1"/>
  <c r="Z1283" i="1"/>
  <c r="AA1283" i="1" s="1"/>
  <c r="Z1284" i="1"/>
  <c r="AA1284" i="1" s="1"/>
  <c r="Z1285" i="1"/>
  <c r="AA1285" i="1" s="1"/>
  <c r="Z1286" i="1"/>
  <c r="AA1286" i="1" s="1"/>
  <c r="Z1287" i="1"/>
  <c r="AA1287" i="1" s="1"/>
  <c r="Z1288" i="1"/>
  <c r="AA1288" i="1" s="1"/>
  <c r="Z1289" i="1"/>
  <c r="AA1289" i="1" s="1"/>
  <c r="Z1290" i="1"/>
  <c r="AA1290" i="1" s="1"/>
  <c r="Z1291" i="1"/>
  <c r="AA1291" i="1" s="1"/>
  <c r="Z1292" i="1"/>
  <c r="AA1292" i="1" s="1"/>
  <c r="Z1293" i="1"/>
  <c r="AA1293" i="1" s="1"/>
  <c r="Z1294" i="1"/>
  <c r="AA1294" i="1" s="1"/>
  <c r="Z1295" i="1"/>
  <c r="AA1295" i="1" s="1"/>
  <c r="Z1296" i="1"/>
  <c r="AA1296" i="1" s="1"/>
  <c r="Z1297" i="1"/>
  <c r="AA1297" i="1" s="1"/>
  <c r="Z1298" i="1"/>
  <c r="AA1298" i="1" s="1"/>
  <c r="Z1299" i="1"/>
  <c r="AA1299" i="1" s="1"/>
  <c r="Z1300" i="1"/>
  <c r="AA1300" i="1" s="1"/>
  <c r="Z1301" i="1"/>
  <c r="AA1301" i="1" s="1"/>
  <c r="Z1302" i="1"/>
  <c r="AA1302" i="1" s="1"/>
  <c r="Z1303" i="1"/>
  <c r="AA1303" i="1" s="1"/>
  <c r="Z1304" i="1"/>
  <c r="AA1304" i="1" s="1"/>
  <c r="Z1305" i="1"/>
  <c r="AA1305" i="1" s="1"/>
  <c r="Z1306" i="1"/>
  <c r="AA1306" i="1" s="1"/>
  <c r="Z1307" i="1"/>
  <c r="AA1307" i="1" s="1"/>
  <c r="Z1308" i="1"/>
  <c r="AA1308" i="1" s="1"/>
  <c r="Z1309" i="1"/>
  <c r="AA1309" i="1" s="1"/>
  <c r="Z1310" i="1"/>
  <c r="AA1310" i="1" s="1"/>
  <c r="Z1311" i="1"/>
  <c r="AA1311" i="1" s="1"/>
  <c r="Z1312" i="1"/>
  <c r="AA1312" i="1" s="1"/>
  <c r="Z1313" i="1"/>
  <c r="AA1313" i="1" s="1"/>
  <c r="Z1314" i="1"/>
  <c r="AA1314" i="1" s="1"/>
  <c r="Z1315" i="1"/>
  <c r="AA1315" i="1" s="1"/>
  <c r="Z1316" i="1"/>
  <c r="AA1316" i="1" s="1"/>
  <c r="Z1317" i="1"/>
  <c r="AA1317" i="1" s="1"/>
  <c r="Z1318" i="1"/>
  <c r="AA1318" i="1" s="1"/>
  <c r="Z1319" i="1"/>
  <c r="AA1319" i="1" s="1"/>
  <c r="Z1320" i="1"/>
  <c r="AA1320" i="1" s="1"/>
  <c r="Z1321" i="1"/>
  <c r="AA1321" i="1" s="1"/>
  <c r="Z1322" i="1"/>
  <c r="AA1322" i="1" s="1"/>
  <c r="Z1323" i="1"/>
  <c r="AA1323" i="1" s="1"/>
  <c r="Z1324" i="1"/>
  <c r="AA1324" i="1" s="1"/>
  <c r="Z1325" i="1"/>
  <c r="AA1325" i="1" s="1"/>
  <c r="Z1326" i="1"/>
  <c r="AA1326" i="1" s="1"/>
  <c r="Z1327" i="1"/>
  <c r="AA1327" i="1" s="1"/>
  <c r="Z1328" i="1"/>
  <c r="AA1328" i="1" s="1"/>
  <c r="Z1329" i="1"/>
  <c r="AA1329" i="1" s="1"/>
  <c r="Z1330" i="1"/>
  <c r="AA1330" i="1" s="1"/>
  <c r="Z1331" i="1"/>
  <c r="AA1331" i="1" s="1"/>
  <c r="Z1332" i="1"/>
  <c r="AA1332" i="1" s="1"/>
  <c r="Z1333" i="1"/>
  <c r="AA1333" i="1" s="1"/>
  <c r="Z1334" i="1"/>
  <c r="AA1334" i="1" s="1"/>
  <c r="Z1335" i="1"/>
  <c r="AA1335" i="1" s="1"/>
  <c r="Z1336" i="1"/>
  <c r="AA1336" i="1" s="1"/>
  <c r="Z1337" i="1"/>
  <c r="AA1337" i="1" s="1"/>
  <c r="Z1338" i="1"/>
  <c r="AA1338" i="1" s="1"/>
  <c r="Z1339" i="1"/>
  <c r="AA1339" i="1" s="1"/>
  <c r="Z1340" i="1"/>
  <c r="AA1340" i="1" s="1"/>
  <c r="Z1341" i="1"/>
  <c r="AA1341" i="1" s="1"/>
  <c r="Z1342" i="1"/>
  <c r="AA1342" i="1" s="1"/>
  <c r="Z1343" i="1"/>
  <c r="AA1343" i="1" s="1"/>
  <c r="Z1344" i="1"/>
  <c r="AA1344" i="1" s="1"/>
  <c r="Z1345" i="1"/>
  <c r="AA1345" i="1" s="1"/>
  <c r="Z1346" i="1"/>
  <c r="AA1346" i="1" s="1"/>
  <c r="Z1347" i="1"/>
  <c r="AA1347" i="1" s="1"/>
  <c r="Z1348" i="1"/>
  <c r="AA1348" i="1" s="1"/>
  <c r="Z1349" i="1"/>
  <c r="AA1349" i="1" s="1"/>
  <c r="Z1350" i="1"/>
  <c r="AA1350" i="1" s="1"/>
  <c r="Z1351" i="1"/>
  <c r="AA1351" i="1" s="1"/>
  <c r="Z1352" i="1"/>
  <c r="AA1352" i="1" s="1"/>
  <c r="Z1353" i="1"/>
  <c r="AA1353" i="1" s="1"/>
  <c r="Z1354" i="1"/>
  <c r="AA1354" i="1" s="1"/>
  <c r="Z1355" i="1"/>
  <c r="AA1355" i="1" s="1"/>
  <c r="Z1356" i="1"/>
  <c r="AA1356" i="1" s="1"/>
  <c r="Z1357" i="1"/>
  <c r="AA1357" i="1" s="1"/>
  <c r="Z1358" i="1"/>
  <c r="AA1358" i="1" s="1"/>
  <c r="Z1359" i="1"/>
  <c r="AA1359" i="1" s="1"/>
  <c r="Z1360" i="1"/>
  <c r="AA1360" i="1" s="1"/>
  <c r="Z1361" i="1"/>
  <c r="AA1361" i="1" s="1"/>
  <c r="Z1362" i="1"/>
  <c r="AA1362" i="1" s="1"/>
  <c r="Z1363" i="1"/>
  <c r="AA1363" i="1" s="1"/>
  <c r="Z1364" i="1"/>
  <c r="AA1364" i="1" s="1"/>
  <c r="Z1365" i="1"/>
  <c r="AA1365" i="1" s="1"/>
  <c r="Z1366" i="1"/>
  <c r="AA1366" i="1" s="1"/>
  <c r="Z1367" i="1"/>
  <c r="AA1367" i="1" s="1"/>
  <c r="Z1368" i="1"/>
  <c r="AA1368" i="1" s="1"/>
  <c r="Z1369" i="1"/>
  <c r="AA1369" i="1" s="1"/>
  <c r="Z1370" i="1"/>
  <c r="AA1370" i="1" s="1"/>
  <c r="Z1371" i="1"/>
  <c r="AA1371" i="1" s="1"/>
  <c r="Z1372" i="1"/>
  <c r="AA1372" i="1" s="1"/>
  <c r="Z1373" i="1"/>
  <c r="AA1373" i="1" s="1"/>
  <c r="Z1374" i="1"/>
  <c r="AA1374" i="1" s="1"/>
  <c r="Z1375" i="1"/>
  <c r="AA1375" i="1" s="1"/>
  <c r="Z1376" i="1"/>
  <c r="AA1376" i="1" s="1"/>
  <c r="Z1377" i="1"/>
  <c r="AA1377" i="1" s="1"/>
  <c r="Z1378" i="1"/>
  <c r="AA1378" i="1" s="1"/>
  <c r="Z1379" i="1"/>
  <c r="AA1379" i="1" s="1"/>
  <c r="Z1380" i="1"/>
  <c r="AA1380" i="1" s="1"/>
  <c r="Z1381" i="1"/>
  <c r="AA1381" i="1" s="1"/>
  <c r="Z1382" i="1"/>
  <c r="AA1382" i="1" s="1"/>
  <c r="Z1383" i="1"/>
  <c r="AA1383" i="1" s="1"/>
  <c r="Z1384" i="1"/>
  <c r="AA1384" i="1" s="1"/>
  <c r="Z1385" i="1"/>
  <c r="AA1385" i="1" s="1"/>
  <c r="Z1386" i="1"/>
  <c r="AA1386" i="1" s="1"/>
  <c r="Z1387" i="1"/>
  <c r="AA1387" i="1" s="1"/>
  <c r="Z1388" i="1"/>
  <c r="AA1388" i="1" s="1"/>
  <c r="Z1389" i="1"/>
  <c r="AA1389" i="1" s="1"/>
  <c r="Z1390" i="1"/>
  <c r="AA1390" i="1" s="1"/>
  <c r="Z1391" i="1"/>
  <c r="AA1391" i="1" s="1"/>
  <c r="Z1392" i="1"/>
  <c r="AA1392" i="1" s="1"/>
  <c r="Z1393" i="1"/>
  <c r="AA1393" i="1" s="1"/>
  <c r="Z1394" i="1"/>
  <c r="AA1394" i="1" s="1"/>
  <c r="Z1395" i="1"/>
  <c r="AA1395" i="1" s="1"/>
  <c r="Z1396" i="1"/>
  <c r="AA1396" i="1" s="1"/>
  <c r="Z1397" i="1"/>
  <c r="AA1397" i="1" s="1"/>
  <c r="Z1398" i="1"/>
  <c r="AA1398" i="1" s="1"/>
  <c r="Z1399" i="1"/>
  <c r="AA1399" i="1" s="1"/>
  <c r="Z1400" i="1"/>
  <c r="AA1400" i="1" s="1"/>
  <c r="Z1401" i="1"/>
  <c r="AA1401" i="1" s="1"/>
  <c r="Z1402" i="1"/>
  <c r="AA1402" i="1" s="1"/>
  <c r="Z1403" i="1"/>
  <c r="AA1403" i="1" s="1"/>
  <c r="Z1404" i="1"/>
  <c r="AA1404" i="1" s="1"/>
  <c r="Z1405" i="1"/>
  <c r="AA1405" i="1" s="1"/>
  <c r="Z1406" i="1"/>
  <c r="AA1406" i="1" s="1"/>
  <c r="Z1407" i="1"/>
  <c r="AA1407" i="1" s="1"/>
  <c r="Z1408" i="1"/>
  <c r="AA1408" i="1" s="1"/>
  <c r="Z1409" i="1"/>
  <c r="AA1409" i="1" s="1"/>
  <c r="Z1410" i="1"/>
  <c r="AA1410" i="1" s="1"/>
  <c r="Z1411" i="1"/>
  <c r="AA1411" i="1" s="1"/>
  <c r="Z1412" i="1"/>
  <c r="AA1412" i="1" s="1"/>
  <c r="Z1413" i="1"/>
  <c r="AA1413" i="1" s="1"/>
  <c r="Z1414" i="1"/>
  <c r="AA1414" i="1" s="1"/>
  <c r="Z1415" i="1"/>
  <c r="AA1415" i="1" s="1"/>
  <c r="Z1416" i="1"/>
  <c r="AA1416" i="1" s="1"/>
  <c r="Z1417" i="1"/>
  <c r="AA1417" i="1" s="1"/>
  <c r="Z1418" i="1"/>
  <c r="AA1418" i="1" s="1"/>
  <c r="Z1419" i="1"/>
  <c r="AA1419" i="1" s="1"/>
  <c r="Z1420" i="1"/>
  <c r="AA1420" i="1" s="1"/>
  <c r="Z1421" i="1"/>
  <c r="AA1421" i="1" s="1"/>
  <c r="Z1422" i="1"/>
  <c r="AA1422" i="1" s="1"/>
  <c r="Z1423" i="1"/>
  <c r="AA1423" i="1" s="1"/>
  <c r="Z1424" i="1"/>
  <c r="AA1424" i="1" s="1"/>
  <c r="Z1425" i="1"/>
  <c r="AA1425" i="1" s="1"/>
  <c r="Z1426" i="1"/>
  <c r="AA1426" i="1" s="1"/>
  <c r="Z1427" i="1"/>
  <c r="AA1427" i="1" s="1"/>
  <c r="Z1428" i="1"/>
  <c r="AA1428" i="1" s="1"/>
  <c r="Z1429" i="1"/>
  <c r="AA1429" i="1" s="1"/>
  <c r="Z1430" i="1"/>
  <c r="AA1430" i="1" s="1"/>
  <c r="Z1431" i="1"/>
  <c r="AA1431" i="1" s="1"/>
  <c r="Z1432" i="1"/>
  <c r="AA1432" i="1" s="1"/>
  <c r="Z1433" i="1"/>
  <c r="AA1433" i="1" s="1"/>
  <c r="Z1434" i="1"/>
  <c r="AA1434" i="1" s="1"/>
  <c r="Z1435" i="1"/>
  <c r="AA1435" i="1" s="1"/>
  <c r="Z1436" i="1"/>
  <c r="AA1436" i="1" s="1"/>
  <c r="Z1437" i="1"/>
  <c r="AA1437" i="1" s="1"/>
  <c r="Z1438" i="1"/>
  <c r="AA1438" i="1" s="1"/>
  <c r="Z1439" i="1"/>
  <c r="AA1439" i="1" s="1"/>
  <c r="Z1440" i="1"/>
  <c r="AA1440" i="1" s="1"/>
  <c r="Z1441" i="1"/>
  <c r="AA1441" i="1" s="1"/>
  <c r="Z1442" i="1"/>
  <c r="AA1442" i="1" s="1"/>
  <c r="Z1443" i="1"/>
  <c r="AA1443" i="1" s="1"/>
  <c r="Z1444" i="1"/>
  <c r="AA1444" i="1" s="1"/>
  <c r="Z1445" i="1"/>
  <c r="AA1445" i="1" s="1"/>
  <c r="Z1446" i="1"/>
  <c r="AA1446" i="1" s="1"/>
  <c r="Z1447" i="1"/>
  <c r="AA1447" i="1" s="1"/>
  <c r="Z1448" i="1"/>
  <c r="AA1448" i="1" s="1"/>
  <c r="Z1449" i="1"/>
  <c r="AA1449" i="1" s="1"/>
  <c r="Z1450" i="1"/>
  <c r="AA1450" i="1" s="1"/>
  <c r="Z1451" i="1"/>
  <c r="AA1451" i="1" s="1"/>
  <c r="Z1452" i="1"/>
  <c r="AA1452" i="1" s="1"/>
  <c r="Z1453" i="1"/>
  <c r="AA1453" i="1" s="1"/>
  <c r="Z1454" i="1"/>
  <c r="AA1454" i="1" s="1"/>
  <c r="Z1455" i="1"/>
  <c r="AA1455" i="1" s="1"/>
  <c r="Z1456" i="1"/>
  <c r="AA1456" i="1" s="1"/>
  <c r="Z1457" i="1"/>
  <c r="AA1457" i="1" s="1"/>
  <c r="Z1458" i="1"/>
  <c r="AA1458" i="1" s="1"/>
  <c r="Z1459" i="1"/>
  <c r="AA1459" i="1" s="1"/>
  <c r="Z1460" i="1"/>
  <c r="AA1460" i="1" s="1"/>
  <c r="Z1461" i="1"/>
  <c r="AA1461" i="1" s="1"/>
  <c r="Z1462" i="1"/>
  <c r="AA1462" i="1" s="1"/>
  <c r="Z1463" i="1"/>
  <c r="AA1463" i="1" s="1"/>
  <c r="Z1464" i="1"/>
  <c r="AA1464" i="1" s="1"/>
  <c r="Z1465" i="1"/>
  <c r="AA1465" i="1" s="1"/>
  <c r="Z1466" i="1"/>
  <c r="AA1466" i="1" s="1"/>
  <c r="Z1467" i="1"/>
  <c r="AA1467" i="1" s="1"/>
  <c r="Z1468" i="1"/>
  <c r="AA1468" i="1" s="1"/>
  <c r="Z1469" i="1"/>
  <c r="AA1469" i="1" s="1"/>
  <c r="Z1470" i="1"/>
  <c r="AA1470" i="1" s="1"/>
  <c r="Z1471" i="1"/>
  <c r="AA1471" i="1" s="1"/>
  <c r="Z1472" i="1"/>
  <c r="AA1472" i="1" s="1"/>
  <c r="Z1473" i="1"/>
  <c r="AA1473" i="1" s="1"/>
  <c r="Z1474" i="1"/>
  <c r="AA1474" i="1" s="1"/>
  <c r="Z1475" i="1"/>
  <c r="AA1475" i="1" s="1"/>
  <c r="Z1476" i="1"/>
  <c r="AA1476" i="1" s="1"/>
  <c r="Z1477" i="1"/>
  <c r="AA1477" i="1" s="1"/>
  <c r="Z1478" i="1"/>
  <c r="AA1478" i="1" s="1"/>
  <c r="Z1479" i="1"/>
  <c r="AA1479" i="1" s="1"/>
  <c r="Z1480" i="1"/>
  <c r="AA1480" i="1" s="1"/>
  <c r="Z1481" i="1"/>
  <c r="AA1481" i="1" s="1"/>
  <c r="Z1482" i="1"/>
  <c r="AA1482" i="1" s="1"/>
  <c r="Z1483" i="1"/>
  <c r="AA1483" i="1" s="1"/>
  <c r="Z1484" i="1"/>
  <c r="AA1484" i="1" s="1"/>
  <c r="Z1485" i="1"/>
  <c r="AA1485" i="1" s="1"/>
  <c r="Z1486" i="1"/>
  <c r="AA1486" i="1" s="1"/>
  <c r="Z1487" i="1"/>
  <c r="AA1487" i="1" s="1"/>
  <c r="Z1488" i="1"/>
  <c r="AA1488" i="1" s="1"/>
  <c r="Z1489" i="1"/>
  <c r="AA1489" i="1" s="1"/>
  <c r="Z1490" i="1"/>
  <c r="AA1490" i="1" s="1"/>
  <c r="Z1491" i="1"/>
  <c r="AA1491" i="1" s="1"/>
  <c r="Z1492" i="1"/>
  <c r="AA1492" i="1" s="1"/>
  <c r="Z1493" i="1"/>
  <c r="AA1493" i="1" s="1"/>
  <c r="Z1494" i="1"/>
  <c r="AA1494" i="1" s="1"/>
  <c r="Z1495" i="1"/>
  <c r="AA1495" i="1" s="1"/>
  <c r="Z1496" i="1"/>
  <c r="AA1496" i="1" s="1"/>
  <c r="Z1497" i="1"/>
  <c r="AA1497" i="1" s="1"/>
  <c r="Z1498" i="1"/>
  <c r="AA1498" i="1" s="1"/>
  <c r="Z1499" i="1"/>
  <c r="AA1499" i="1" s="1"/>
  <c r="Z1500" i="1"/>
  <c r="AA1500" i="1" s="1"/>
  <c r="Z1501" i="1"/>
  <c r="AA1501" i="1" s="1"/>
  <c r="Z1502" i="1"/>
  <c r="AA1502" i="1" s="1"/>
  <c r="Z1503" i="1"/>
  <c r="AA1503" i="1" s="1"/>
  <c r="Z1504" i="1"/>
  <c r="AA1504" i="1" s="1"/>
  <c r="Z1505" i="1"/>
  <c r="AA1505" i="1" s="1"/>
  <c r="Z1506" i="1"/>
  <c r="AA1506" i="1" s="1"/>
  <c r="Z1507" i="1"/>
  <c r="AA1507" i="1" s="1"/>
  <c r="Z1508" i="1"/>
  <c r="AA1508" i="1" s="1"/>
  <c r="Z1509" i="1"/>
  <c r="AA1509" i="1" s="1"/>
  <c r="Z1510" i="1"/>
  <c r="AA1510" i="1" s="1"/>
  <c r="Z1511" i="1"/>
  <c r="AA1511" i="1" s="1"/>
  <c r="Z1512" i="1"/>
  <c r="AA1512" i="1" s="1"/>
  <c r="Z1513" i="1"/>
  <c r="AA1513" i="1" s="1"/>
  <c r="Z1514" i="1"/>
  <c r="AA1514" i="1" s="1"/>
  <c r="Z1515" i="1"/>
  <c r="AA1515" i="1" s="1"/>
  <c r="Z1516" i="1"/>
  <c r="AA1516" i="1" s="1"/>
  <c r="Z1517" i="1"/>
  <c r="AA1517" i="1" s="1"/>
  <c r="Z1518" i="1"/>
  <c r="AA1518" i="1" s="1"/>
  <c r="Z1519" i="1"/>
  <c r="AA1519" i="1" s="1"/>
  <c r="Z1520" i="1"/>
  <c r="AA1520" i="1" s="1"/>
  <c r="Z1521" i="1"/>
  <c r="AA1521" i="1" s="1"/>
  <c r="Z1522" i="1"/>
  <c r="AA1522" i="1" s="1"/>
  <c r="Z1523" i="1"/>
  <c r="AA1523" i="1" s="1"/>
  <c r="Z1524" i="1"/>
  <c r="AA1524" i="1" s="1"/>
  <c r="Z1525" i="1"/>
  <c r="AA1525" i="1" s="1"/>
  <c r="Z1526" i="1"/>
  <c r="AA1526" i="1" s="1"/>
  <c r="Z1527" i="1"/>
  <c r="AA1527" i="1" s="1"/>
  <c r="Z1528" i="1"/>
  <c r="AA1528" i="1" s="1"/>
  <c r="Z1529" i="1"/>
  <c r="AA1529" i="1" s="1"/>
  <c r="Z1530" i="1"/>
  <c r="AA1530" i="1" s="1"/>
  <c r="Z1531" i="1"/>
  <c r="AA1531" i="1" s="1"/>
  <c r="Z1532" i="1"/>
  <c r="AA1532" i="1" s="1"/>
  <c r="Z1533" i="1"/>
  <c r="AA1533" i="1" s="1"/>
  <c r="Z1534" i="1"/>
  <c r="AA1534" i="1" s="1"/>
  <c r="Z1535" i="1"/>
  <c r="AA1535" i="1" s="1"/>
  <c r="Z1536" i="1"/>
  <c r="AA1536" i="1" s="1"/>
  <c r="Z1537" i="1"/>
  <c r="AA1537" i="1" s="1"/>
  <c r="Z1538" i="1"/>
  <c r="AA1538" i="1" s="1"/>
  <c r="Z1539" i="1"/>
  <c r="AA1539" i="1" s="1"/>
  <c r="Z1540" i="1"/>
  <c r="AA1540" i="1" s="1"/>
  <c r="Z1541" i="1"/>
  <c r="AA1541" i="1" s="1"/>
  <c r="Z1542" i="1"/>
  <c r="AA1542" i="1" s="1"/>
  <c r="Z1543" i="1"/>
  <c r="AA1543" i="1" s="1"/>
  <c r="Z1544" i="1"/>
  <c r="AA1544" i="1" s="1"/>
  <c r="Z1545" i="1"/>
  <c r="AA1545" i="1" s="1"/>
  <c r="Z1546" i="1"/>
  <c r="AA1546" i="1" s="1"/>
  <c r="Z1547" i="1"/>
  <c r="AA1547" i="1" s="1"/>
  <c r="Z1548" i="1"/>
  <c r="AA1548" i="1" s="1"/>
  <c r="Z1549" i="1"/>
  <c r="AA1549" i="1" s="1"/>
  <c r="Z1550" i="1"/>
  <c r="AA1550" i="1" s="1"/>
  <c r="Z1551" i="1"/>
  <c r="AA1551" i="1" s="1"/>
  <c r="Z1552" i="1"/>
  <c r="AA1552" i="1" s="1"/>
  <c r="Z1553" i="1"/>
  <c r="AA1553" i="1" s="1"/>
  <c r="Z1554" i="1"/>
  <c r="AA1554" i="1" s="1"/>
  <c r="Z1555" i="1"/>
  <c r="AA1555" i="1" s="1"/>
  <c r="Z1556" i="1"/>
  <c r="AA1556" i="1" s="1"/>
  <c r="Z1557" i="1"/>
  <c r="AA1557" i="1" s="1"/>
  <c r="Z1558" i="1"/>
  <c r="AA1558" i="1" s="1"/>
  <c r="Z1559" i="1"/>
  <c r="AA1559" i="1" s="1"/>
  <c r="Z1560" i="1"/>
  <c r="AA1560" i="1" s="1"/>
  <c r="Z1561" i="1"/>
  <c r="AA1561" i="1" s="1"/>
  <c r="Z1562" i="1"/>
  <c r="AA1562" i="1" s="1"/>
  <c r="Z1563" i="1"/>
  <c r="AA1563" i="1" s="1"/>
  <c r="Z1564" i="1"/>
  <c r="AA1564" i="1" s="1"/>
  <c r="Z1565" i="1"/>
  <c r="AA1565" i="1" s="1"/>
  <c r="Z1566" i="1"/>
  <c r="AA1566" i="1" s="1"/>
  <c r="Z1567" i="1"/>
  <c r="AA1567" i="1" s="1"/>
  <c r="Z1568" i="1"/>
  <c r="AA1568" i="1" s="1"/>
  <c r="Z1569" i="1"/>
  <c r="AA1569" i="1" s="1"/>
  <c r="Z1570" i="1"/>
  <c r="AA1570" i="1" s="1"/>
  <c r="Z1571" i="1"/>
  <c r="AA1571" i="1" s="1"/>
  <c r="Z1572" i="1"/>
  <c r="AA1572" i="1" s="1"/>
  <c r="Z1573" i="1"/>
  <c r="AA1573" i="1" s="1"/>
  <c r="Z1574" i="1"/>
  <c r="AA1574" i="1" s="1"/>
  <c r="Z1575" i="1"/>
  <c r="AA1575" i="1" s="1"/>
  <c r="Z1576" i="1"/>
  <c r="AA1576" i="1" s="1"/>
  <c r="Z1577" i="1"/>
  <c r="AA1577" i="1" s="1"/>
  <c r="Z1578" i="1"/>
  <c r="AA1578" i="1" s="1"/>
  <c r="Z1579" i="1"/>
  <c r="AA1579" i="1" s="1"/>
  <c r="Z1580" i="1"/>
  <c r="AA1580" i="1" s="1"/>
  <c r="Z1581" i="1"/>
  <c r="AA1581" i="1" s="1"/>
  <c r="Z1582" i="1"/>
  <c r="AA1582" i="1" s="1"/>
  <c r="Z1583" i="1"/>
  <c r="AA1583" i="1" s="1"/>
  <c r="Z1584" i="1"/>
  <c r="AA1584" i="1" s="1"/>
  <c r="Z1585" i="1"/>
  <c r="AA1585" i="1" s="1"/>
  <c r="Z1586" i="1"/>
  <c r="AA1586" i="1" s="1"/>
  <c r="Z1587" i="1"/>
  <c r="AA1587" i="1" s="1"/>
  <c r="Z1588" i="1"/>
  <c r="AA1588" i="1" s="1"/>
  <c r="Z1589" i="1"/>
  <c r="AA1589" i="1" s="1"/>
  <c r="Z1590" i="1"/>
  <c r="AA1590" i="1" s="1"/>
  <c r="Z1591" i="1"/>
  <c r="AA1591" i="1" s="1"/>
  <c r="Z1592" i="1"/>
  <c r="AA1592" i="1" s="1"/>
  <c r="Z1593" i="1"/>
  <c r="AA1593" i="1" s="1"/>
  <c r="Z1594" i="1"/>
  <c r="AA1594" i="1" s="1"/>
  <c r="Z1595" i="1"/>
  <c r="AA1595" i="1" s="1"/>
  <c r="Z1596" i="1"/>
  <c r="AA1596" i="1" s="1"/>
  <c r="Z1597" i="1"/>
  <c r="AA1597" i="1" s="1"/>
  <c r="Z1598" i="1"/>
  <c r="AA1598" i="1" s="1"/>
  <c r="Z1599" i="1"/>
  <c r="AA1599" i="1" s="1"/>
  <c r="Z1600" i="1"/>
  <c r="AA1600" i="1" s="1"/>
  <c r="Z1601" i="1"/>
  <c r="AA1601" i="1" s="1"/>
  <c r="Z1602" i="1"/>
  <c r="AA1602" i="1" s="1"/>
  <c r="Z1603" i="1"/>
  <c r="AA1603" i="1" s="1"/>
  <c r="Z1604" i="1"/>
  <c r="AA1604" i="1" s="1"/>
  <c r="Z1605" i="1"/>
  <c r="AA1605" i="1" s="1"/>
  <c r="Z1606" i="1"/>
  <c r="AA1606" i="1" s="1"/>
  <c r="Z1607" i="1"/>
  <c r="AA1607" i="1" s="1"/>
  <c r="Z1608" i="1"/>
  <c r="AA1608" i="1" s="1"/>
  <c r="Z1609" i="1"/>
  <c r="AA1609" i="1" s="1"/>
  <c r="Z1610" i="1"/>
  <c r="AA1610" i="1" s="1"/>
  <c r="Z1611" i="1"/>
  <c r="AA1611" i="1" s="1"/>
  <c r="Z1612" i="1"/>
  <c r="AA1612" i="1" s="1"/>
  <c r="Z1613" i="1"/>
  <c r="AA1613" i="1" s="1"/>
  <c r="Z1614" i="1"/>
  <c r="AA1614" i="1" s="1"/>
  <c r="Z1615" i="1"/>
  <c r="AA1615" i="1" s="1"/>
  <c r="Z1616" i="1"/>
  <c r="AA1616" i="1" s="1"/>
  <c r="Z1617" i="1"/>
  <c r="AA1617" i="1" s="1"/>
  <c r="Z1618" i="1"/>
  <c r="AA1618" i="1" s="1"/>
  <c r="Z1619" i="1"/>
  <c r="AA1619" i="1" s="1"/>
  <c r="Z1620" i="1"/>
  <c r="AA1620" i="1" s="1"/>
  <c r="Z1621" i="1"/>
  <c r="AA1621" i="1" s="1"/>
  <c r="Z1622" i="1"/>
  <c r="AA1622" i="1" s="1"/>
  <c r="Z1623" i="1"/>
  <c r="AA1623" i="1" s="1"/>
  <c r="Z1624" i="1"/>
  <c r="AA1624" i="1" s="1"/>
  <c r="Z1625" i="1"/>
  <c r="AA1625" i="1" s="1"/>
  <c r="Z1626" i="1"/>
  <c r="AA1626" i="1" s="1"/>
  <c r="Z1627" i="1"/>
  <c r="AA1627" i="1" s="1"/>
  <c r="Z1628" i="1"/>
  <c r="AA1628" i="1" s="1"/>
  <c r="Z1629" i="1"/>
  <c r="AA1629" i="1" s="1"/>
  <c r="Z1630" i="1"/>
  <c r="AA1630" i="1" s="1"/>
  <c r="Z1631" i="1"/>
  <c r="AA1631" i="1" s="1"/>
  <c r="Z1632" i="1"/>
  <c r="AA1632" i="1" s="1"/>
  <c r="Z1633" i="1"/>
  <c r="AA1633" i="1" s="1"/>
  <c r="Z1634" i="1"/>
  <c r="AA1634" i="1" s="1"/>
  <c r="Z1635" i="1"/>
  <c r="AA1635" i="1" s="1"/>
  <c r="Z1636" i="1"/>
  <c r="AA1636" i="1" s="1"/>
  <c r="Z1637" i="1"/>
  <c r="AA1637" i="1" s="1"/>
  <c r="Z1638" i="1"/>
  <c r="AA1638" i="1" s="1"/>
  <c r="Z1639" i="1"/>
  <c r="AA1639" i="1" s="1"/>
  <c r="Z1640" i="1"/>
  <c r="AA1640" i="1" s="1"/>
  <c r="Z1641" i="1"/>
  <c r="AA1641" i="1" s="1"/>
  <c r="Z1642" i="1"/>
  <c r="AA1642" i="1" s="1"/>
  <c r="Z1643" i="1"/>
  <c r="AA1643" i="1" s="1"/>
  <c r="Z1644" i="1"/>
  <c r="AA1644" i="1" s="1"/>
  <c r="Z1645" i="1"/>
  <c r="AA1645" i="1" s="1"/>
  <c r="Z1646" i="1"/>
  <c r="AA1646" i="1" s="1"/>
  <c r="Z1647" i="1"/>
  <c r="AA1647" i="1" s="1"/>
  <c r="Z1648" i="1"/>
  <c r="AA1648" i="1" s="1"/>
  <c r="Z1649" i="1"/>
  <c r="AA1649" i="1" s="1"/>
  <c r="Z1650" i="1"/>
  <c r="AA1650" i="1" s="1"/>
  <c r="Z1651" i="1"/>
  <c r="AA1651" i="1" s="1"/>
  <c r="Z1652" i="1"/>
  <c r="AA1652" i="1" s="1"/>
  <c r="Z1653" i="1"/>
  <c r="AA1653" i="1" s="1"/>
  <c r="Z1654" i="1"/>
  <c r="AA1654" i="1" s="1"/>
  <c r="Z1655" i="1"/>
  <c r="AA1655" i="1" s="1"/>
  <c r="Z1656" i="1"/>
  <c r="AA1656" i="1" s="1"/>
  <c r="Z1657" i="1"/>
  <c r="AA1657" i="1" s="1"/>
  <c r="Z1658" i="1"/>
  <c r="AA1658" i="1" s="1"/>
  <c r="Z1659" i="1"/>
  <c r="AA1659" i="1" s="1"/>
  <c r="Z1660" i="1"/>
  <c r="AA1660" i="1" s="1"/>
  <c r="Z1661" i="1"/>
  <c r="AA1661" i="1" s="1"/>
  <c r="Z1662" i="1"/>
  <c r="AA1662" i="1" s="1"/>
  <c r="Z1663" i="1"/>
  <c r="AA1663" i="1" s="1"/>
  <c r="Z1664" i="1"/>
  <c r="AA1664" i="1" s="1"/>
  <c r="Z1665" i="1"/>
  <c r="AA1665" i="1" s="1"/>
  <c r="Z1666" i="1"/>
  <c r="AA1666" i="1" s="1"/>
  <c r="Z1667" i="1"/>
  <c r="AA1667" i="1" s="1"/>
  <c r="Z1668" i="1"/>
  <c r="AA1668" i="1" s="1"/>
  <c r="Z1669" i="1"/>
  <c r="AA1669" i="1" s="1"/>
  <c r="Z1670" i="1"/>
  <c r="AA1670" i="1" s="1"/>
  <c r="Z1671" i="1"/>
  <c r="AA1671" i="1" s="1"/>
  <c r="Z1672" i="1"/>
  <c r="AA1672" i="1" s="1"/>
  <c r="Z1673" i="1"/>
  <c r="AA1673" i="1" s="1"/>
  <c r="Z1674" i="1"/>
  <c r="AA1674" i="1" s="1"/>
  <c r="Z1675" i="1"/>
  <c r="AA1675" i="1" s="1"/>
  <c r="Z1676" i="1"/>
  <c r="AA1676" i="1" s="1"/>
  <c r="Z1677" i="1"/>
  <c r="AA1677" i="1" s="1"/>
  <c r="Z1678" i="1"/>
  <c r="AA1678" i="1" s="1"/>
  <c r="Z1679" i="1"/>
  <c r="AA1679" i="1" s="1"/>
  <c r="Z1680" i="1"/>
  <c r="AA1680" i="1" s="1"/>
  <c r="Z1681" i="1"/>
  <c r="AA1681" i="1" s="1"/>
  <c r="Z1682" i="1"/>
  <c r="AA1682" i="1" s="1"/>
  <c r="Z1683" i="1"/>
  <c r="AA1683" i="1" s="1"/>
  <c r="Z1684" i="1"/>
  <c r="AA1684" i="1" s="1"/>
  <c r="Z1685" i="1"/>
  <c r="AA1685" i="1" s="1"/>
  <c r="Z1686" i="1"/>
  <c r="AA1686" i="1" s="1"/>
  <c r="Z1687" i="1"/>
  <c r="AA1687" i="1" s="1"/>
  <c r="Z1688" i="1"/>
  <c r="AA1688" i="1" s="1"/>
  <c r="Z1689" i="1"/>
  <c r="AA1689" i="1" s="1"/>
  <c r="Z1690" i="1"/>
  <c r="AA1690" i="1" s="1"/>
  <c r="Z1691" i="1"/>
  <c r="AA1691" i="1" s="1"/>
  <c r="Z1692" i="1"/>
  <c r="AA1692" i="1" s="1"/>
  <c r="Z1693" i="1"/>
  <c r="AA1693" i="1" s="1"/>
  <c r="Z1694" i="1"/>
  <c r="AA1694" i="1" s="1"/>
  <c r="Z1695" i="1"/>
  <c r="AA1695" i="1" s="1"/>
  <c r="Z1696" i="1"/>
  <c r="AA1696" i="1" s="1"/>
  <c r="Z1697" i="1"/>
  <c r="AA1697" i="1" s="1"/>
  <c r="Z1698" i="1"/>
  <c r="AA1698" i="1" s="1"/>
  <c r="Z1699" i="1"/>
  <c r="AA1699" i="1" s="1"/>
  <c r="Z1700" i="1"/>
  <c r="AA1700" i="1" s="1"/>
  <c r="Z1701" i="1"/>
  <c r="AA1701" i="1" s="1"/>
  <c r="Z1702" i="1"/>
  <c r="AA1702" i="1" s="1"/>
  <c r="Z1703" i="1"/>
  <c r="AA1703" i="1" s="1"/>
  <c r="Z1704" i="1"/>
  <c r="AA1704" i="1" s="1"/>
  <c r="Z1705" i="1"/>
  <c r="AA1705" i="1" s="1"/>
  <c r="Z1706" i="1"/>
  <c r="AA1706" i="1" s="1"/>
  <c r="Z1707" i="1"/>
  <c r="AA1707" i="1" s="1"/>
  <c r="Z1708" i="1"/>
  <c r="AA1708" i="1" s="1"/>
  <c r="Z1709" i="1"/>
  <c r="AA1709" i="1" s="1"/>
  <c r="Z1710" i="1"/>
  <c r="AA1710" i="1" s="1"/>
  <c r="Z1711" i="1"/>
  <c r="AA1711" i="1" s="1"/>
  <c r="Z1712" i="1"/>
  <c r="AA1712" i="1" s="1"/>
  <c r="Z1713" i="1"/>
  <c r="AA1713" i="1" s="1"/>
  <c r="Z1714" i="1"/>
  <c r="AA1714" i="1" s="1"/>
  <c r="Z1715" i="1"/>
  <c r="AA1715" i="1" s="1"/>
  <c r="Z1716" i="1"/>
  <c r="AA1716" i="1" s="1"/>
  <c r="Z1717" i="1"/>
  <c r="AA1717" i="1" s="1"/>
  <c r="Z1718" i="1"/>
  <c r="AA1718" i="1" s="1"/>
  <c r="Z1719" i="1"/>
  <c r="AA1719" i="1" s="1"/>
  <c r="Z1720" i="1"/>
  <c r="AA1720" i="1" s="1"/>
  <c r="Z1721" i="1"/>
  <c r="AA1721" i="1" s="1"/>
  <c r="Z1722" i="1"/>
  <c r="AA1722" i="1" s="1"/>
  <c r="Z1723" i="1"/>
  <c r="AA1723" i="1" s="1"/>
  <c r="Z1724" i="1"/>
  <c r="AA1724" i="1" s="1"/>
  <c r="Z1725" i="1"/>
  <c r="AA1725" i="1" s="1"/>
  <c r="Z1726" i="1"/>
  <c r="AA1726" i="1" s="1"/>
  <c r="Z1727" i="1"/>
  <c r="AA1727" i="1" s="1"/>
  <c r="Z1728" i="1"/>
  <c r="AA1728" i="1" s="1"/>
  <c r="Z1729" i="1"/>
  <c r="AA1729" i="1" s="1"/>
  <c r="Z1730" i="1"/>
  <c r="AA1730" i="1" s="1"/>
  <c r="Z1731" i="1"/>
  <c r="AA1731" i="1" s="1"/>
  <c r="Z1732" i="1"/>
  <c r="AA1732" i="1" s="1"/>
  <c r="Z1733" i="1"/>
  <c r="AA1733" i="1" s="1"/>
  <c r="Z1734" i="1"/>
  <c r="AA1734" i="1" s="1"/>
  <c r="Z1735" i="1"/>
  <c r="AA1735" i="1" s="1"/>
  <c r="Z1736" i="1"/>
  <c r="AA1736" i="1" s="1"/>
  <c r="Z1737" i="1"/>
  <c r="AA1737" i="1" s="1"/>
  <c r="Z1738" i="1"/>
  <c r="AA1738" i="1" s="1"/>
  <c r="Z1739" i="1"/>
  <c r="AA1739" i="1" s="1"/>
  <c r="Z1740" i="1"/>
  <c r="AA1740" i="1" s="1"/>
  <c r="Z1741" i="1"/>
  <c r="AA1741" i="1" s="1"/>
  <c r="Z1742" i="1"/>
  <c r="AA1742" i="1" s="1"/>
  <c r="Z1743" i="1"/>
  <c r="AA1743" i="1" s="1"/>
  <c r="Z1744" i="1"/>
  <c r="AA1744" i="1" s="1"/>
  <c r="Z1745" i="1"/>
  <c r="AA1745" i="1" s="1"/>
  <c r="Z1746" i="1"/>
  <c r="AA1746" i="1" s="1"/>
  <c r="Z1747" i="1"/>
  <c r="AA1747" i="1" s="1"/>
  <c r="Z1748" i="1"/>
  <c r="AA1748" i="1" s="1"/>
  <c r="Z1749" i="1"/>
  <c r="AA1749" i="1" s="1"/>
  <c r="Z1750" i="1"/>
  <c r="AA1750" i="1" s="1"/>
  <c r="Z1751" i="1"/>
  <c r="AA1751" i="1" s="1"/>
  <c r="Z1752" i="1"/>
  <c r="AA1752" i="1" s="1"/>
  <c r="Z1753" i="1"/>
  <c r="AA1753" i="1" s="1"/>
  <c r="Z1754" i="1"/>
  <c r="AA1754" i="1" s="1"/>
  <c r="Z1755" i="1"/>
  <c r="AA1755" i="1" s="1"/>
  <c r="Z1756" i="1"/>
  <c r="AA1756" i="1" s="1"/>
  <c r="Z1757" i="1"/>
  <c r="AA1757" i="1" s="1"/>
  <c r="Z1758" i="1"/>
  <c r="AA1758" i="1" s="1"/>
  <c r="Z1759" i="1"/>
  <c r="AA1759" i="1" s="1"/>
  <c r="Z1760" i="1"/>
  <c r="AA1760" i="1" s="1"/>
  <c r="Z1761" i="1"/>
  <c r="AA1761" i="1" s="1"/>
  <c r="Z1762" i="1"/>
  <c r="AA1762" i="1" s="1"/>
  <c r="Z1763" i="1"/>
  <c r="AA1763" i="1" s="1"/>
  <c r="Z1764" i="1"/>
  <c r="AA1764" i="1" s="1"/>
  <c r="Z1765" i="1"/>
  <c r="AA1765" i="1" s="1"/>
  <c r="Z1766" i="1"/>
  <c r="AA1766" i="1" s="1"/>
  <c r="Z1767" i="1"/>
  <c r="AA1767" i="1" s="1"/>
  <c r="Z1768" i="1"/>
  <c r="AA1768" i="1" s="1"/>
  <c r="Z1769" i="1"/>
  <c r="AA1769" i="1" s="1"/>
  <c r="Z1770" i="1"/>
  <c r="AA1770" i="1" s="1"/>
  <c r="Z1771" i="1"/>
  <c r="AA1771" i="1" s="1"/>
  <c r="Z1772" i="1"/>
  <c r="AA1772" i="1" s="1"/>
  <c r="Z1773" i="1"/>
  <c r="AA1773" i="1" s="1"/>
  <c r="Z1774" i="1"/>
  <c r="AA1774" i="1" s="1"/>
  <c r="Z1775" i="1"/>
  <c r="AA1775" i="1" s="1"/>
  <c r="Z1776" i="1"/>
  <c r="AA1776" i="1" s="1"/>
  <c r="Z1777" i="1"/>
  <c r="AA1777" i="1" s="1"/>
  <c r="Z1778" i="1"/>
  <c r="AA1778" i="1" s="1"/>
  <c r="Z1779" i="1"/>
  <c r="AA1779" i="1" s="1"/>
  <c r="Z1780" i="1"/>
  <c r="AA1780" i="1" s="1"/>
  <c r="Z1781" i="1"/>
  <c r="AA1781" i="1" s="1"/>
  <c r="Z1782" i="1"/>
  <c r="AA1782" i="1" s="1"/>
  <c r="Z1783" i="1"/>
  <c r="AA1783" i="1" s="1"/>
  <c r="Z1784" i="1"/>
  <c r="AA1784" i="1" s="1"/>
  <c r="Z1785" i="1"/>
  <c r="AA1785" i="1" s="1"/>
  <c r="Z1786" i="1"/>
  <c r="AA1786" i="1" s="1"/>
  <c r="Z1787" i="1"/>
  <c r="AA1787" i="1" s="1"/>
  <c r="Z1788" i="1"/>
  <c r="AA1788" i="1" s="1"/>
  <c r="Z1789" i="1"/>
  <c r="AA1789" i="1" s="1"/>
  <c r="Z1790" i="1"/>
  <c r="AA1790" i="1" s="1"/>
  <c r="Z1791" i="1"/>
  <c r="AA1791" i="1" s="1"/>
  <c r="Z1792" i="1"/>
  <c r="AA1792" i="1" s="1"/>
  <c r="Z1793" i="1"/>
  <c r="AA1793" i="1" s="1"/>
  <c r="Z1794" i="1"/>
  <c r="AA1794" i="1" s="1"/>
  <c r="Z1795" i="1"/>
  <c r="AA1795" i="1" s="1"/>
  <c r="Z1796" i="1"/>
  <c r="AA1796" i="1" s="1"/>
  <c r="Z1797" i="1"/>
  <c r="AA1797" i="1" s="1"/>
  <c r="Z1798" i="1"/>
  <c r="AA1798" i="1" s="1"/>
  <c r="Z1799" i="1"/>
  <c r="AA1799" i="1" s="1"/>
  <c r="Z1800" i="1"/>
  <c r="AA1800" i="1" s="1"/>
  <c r="Z1801" i="1"/>
  <c r="AA1801" i="1" s="1"/>
  <c r="Z1802" i="1"/>
  <c r="AA1802" i="1" s="1"/>
  <c r="Z1803" i="1"/>
  <c r="AA1803" i="1" s="1"/>
  <c r="Z1804" i="1"/>
  <c r="AA1804" i="1" s="1"/>
  <c r="Z1805" i="1"/>
  <c r="AA1805" i="1" s="1"/>
  <c r="Z1806" i="1"/>
  <c r="AA1806" i="1" s="1"/>
  <c r="Z1807" i="1"/>
  <c r="AA1807" i="1" s="1"/>
  <c r="Z1808" i="1"/>
  <c r="AA1808" i="1" s="1"/>
  <c r="Z1809" i="1"/>
  <c r="AA1809" i="1" s="1"/>
  <c r="Z1810" i="1"/>
  <c r="AA1810" i="1" s="1"/>
  <c r="Z1811" i="1"/>
  <c r="AA1811" i="1" s="1"/>
  <c r="Z1812" i="1"/>
  <c r="AA1812" i="1" s="1"/>
  <c r="Z1813" i="1"/>
  <c r="AA1813" i="1" s="1"/>
  <c r="Z1814" i="1"/>
  <c r="AA1814" i="1" s="1"/>
  <c r="Z1815" i="1"/>
  <c r="AA1815" i="1" s="1"/>
  <c r="Z1816" i="1"/>
  <c r="AA1816" i="1" s="1"/>
  <c r="Z1817" i="1"/>
  <c r="AA1817" i="1" s="1"/>
  <c r="Z1818" i="1"/>
  <c r="AA1818" i="1" s="1"/>
  <c r="Z1819" i="1"/>
  <c r="AA1819" i="1" s="1"/>
  <c r="Z1820" i="1"/>
  <c r="AA1820" i="1" s="1"/>
  <c r="Z1821" i="1"/>
  <c r="AA1821" i="1" s="1"/>
  <c r="Z1822" i="1"/>
  <c r="AA1822" i="1" s="1"/>
  <c r="Z1823" i="1"/>
  <c r="AA1823" i="1" s="1"/>
  <c r="Z1824" i="1"/>
  <c r="AA1824" i="1" s="1"/>
  <c r="Z1825" i="1"/>
  <c r="AA1825" i="1" s="1"/>
  <c r="Z1826" i="1"/>
  <c r="AA1826" i="1" s="1"/>
  <c r="Z1827" i="1"/>
  <c r="AA1827" i="1" s="1"/>
  <c r="Z1828" i="1"/>
  <c r="AA1828" i="1" s="1"/>
  <c r="Z1829" i="1"/>
  <c r="AA1829" i="1" s="1"/>
  <c r="Z1830" i="1"/>
  <c r="AA1830" i="1" s="1"/>
  <c r="Z1831" i="1"/>
  <c r="AA1831" i="1" s="1"/>
  <c r="Z1832" i="1"/>
  <c r="AA1832" i="1" s="1"/>
  <c r="Z1833" i="1"/>
  <c r="AA1833" i="1" s="1"/>
  <c r="Z1834" i="1"/>
  <c r="AA1834" i="1" s="1"/>
  <c r="Z1835" i="1"/>
  <c r="AA1835" i="1" s="1"/>
  <c r="Z1836" i="1"/>
  <c r="AA1836" i="1" s="1"/>
  <c r="Z1837" i="1"/>
  <c r="AA1837" i="1" s="1"/>
  <c r="Z1838" i="1"/>
  <c r="AA1838" i="1" s="1"/>
  <c r="Z1839" i="1"/>
  <c r="AA1839" i="1" s="1"/>
  <c r="Z1840" i="1"/>
  <c r="AA1840" i="1" s="1"/>
  <c r="Z1841" i="1"/>
  <c r="AA1841" i="1" s="1"/>
  <c r="Z1842" i="1"/>
  <c r="AA1842" i="1" s="1"/>
  <c r="Z1843" i="1"/>
  <c r="AA1843" i="1" s="1"/>
  <c r="Z1844" i="1"/>
  <c r="AA1844" i="1" s="1"/>
  <c r="Z1845" i="1"/>
  <c r="AA1845" i="1" s="1"/>
  <c r="Z1846" i="1"/>
  <c r="AA1846" i="1" s="1"/>
  <c r="Z1847" i="1"/>
  <c r="AA1847" i="1" s="1"/>
  <c r="Z1848" i="1"/>
  <c r="AA1848" i="1" s="1"/>
  <c r="Z1849" i="1"/>
  <c r="AA1849" i="1" s="1"/>
  <c r="Z1850" i="1"/>
  <c r="AA1850" i="1" s="1"/>
  <c r="Z1851" i="1"/>
  <c r="AA1851" i="1" s="1"/>
  <c r="Z1852" i="1"/>
  <c r="AA1852" i="1" s="1"/>
  <c r="Z1853" i="1"/>
  <c r="AA1853" i="1" s="1"/>
  <c r="Z1854" i="1"/>
  <c r="AA1854" i="1" s="1"/>
  <c r="Z1855" i="1"/>
  <c r="AA1855" i="1" s="1"/>
  <c r="Z1856" i="1"/>
  <c r="AA1856" i="1" s="1"/>
  <c r="Z1857" i="1"/>
  <c r="AA1857" i="1" s="1"/>
  <c r="Z1858" i="1"/>
  <c r="AA1858" i="1" s="1"/>
  <c r="Z1859" i="1"/>
  <c r="AA1859" i="1" s="1"/>
  <c r="Z1860" i="1"/>
  <c r="AA1860" i="1" s="1"/>
  <c r="Z1861" i="1"/>
  <c r="AA1861" i="1" s="1"/>
  <c r="Z1862" i="1"/>
  <c r="AA1862" i="1" s="1"/>
  <c r="Z1863" i="1"/>
  <c r="AA1863" i="1" s="1"/>
  <c r="Z1864" i="1"/>
  <c r="AA1864" i="1" s="1"/>
  <c r="Z1865" i="1"/>
  <c r="AA1865" i="1" s="1"/>
  <c r="Z1866" i="1"/>
  <c r="AA1866" i="1" s="1"/>
  <c r="Z1867" i="1"/>
  <c r="AA1867" i="1" s="1"/>
  <c r="Z1868" i="1"/>
  <c r="AA1868" i="1" s="1"/>
  <c r="Z1869" i="1"/>
  <c r="AA1869" i="1" s="1"/>
  <c r="Z1870" i="1"/>
  <c r="AA1870" i="1" s="1"/>
  <c r="Z1871" i="1"/>
  <c r="AA1871" i="1" s="1"/>
  <c r="Z1872" i="1"/>
  <c r="AA1872" i="1" s="1"/>
  <c r="Z1873" i="1"/>
  <c r="AA1873" i="1" s="1"/>
  <c r="Z1874" i="1"/>
  <c r="AA1874" i="1" s="1"/>
  <c r="Z1875" i="1"/>
  <c r="AA1875" i="1" s="1"/>
  <c r="Z1876" i="1"/>
  <c r="AA1876" i="1" s="1"/>
  <c r="Z1877" i="1"/>
  <c r="AA1877" i="1" s="1"/>
  <c r="Z1878" i="1"/>
  <c r="AA1878" i="1" s="1"/>
  <c r="Z1879" i="1"/>
  <c r="AA1879" i="1" s="1"/>
  <c r="Z1880" i="1"/>
  <c r="AA1880" i="1" s="1"/>
  <c r="Z1881" i="1"/>
  <c r="AA1881" i="1" s="1"/>
  <c r="Z1882" i="1"/>
  <c r="AA1882" i="1" s="1"/>
  <c r="Z1883" i="1"/>
  <c r="AA1883" i="1" s="1"/>
  <c r="Z1884" i="1"/>
  <c r="AA1884" i="1" s="1"/>
  <c r="Z1885" i="1"/>
  <c r="AA1885" i="1" s="1"/>
  <c r="Z1886" i="1"/>
  <c r="AA1886" i="1" s="1"/>
  <c r="Z1887" i="1"/>
  <c r="AA1887" i="1" s="1"/>
  <c r="Z1888" i="1"/>
  <c r="AA1888" i="1" s="1"/>
  <c r="Z1889" i="1"/>
  <c r="AA1889" i="1" s="1"/>
  <c r="Z1890" i="1"/>
  <c r="AA1890" i="1" s="1"/>
  <c r="Z1891" i="1"/>
  <c r="AA1891" i="1" s="1"/>
  <c r="Z1892" i="1"/>
  <c r="AA1892" i="1" s="1"/>
  <c r="Z1893" i="1"/>
  <c r="AA1893" i="1" s="1"/>
  <c r="Z1894" i="1"/>
  <c r="AA1894" i="1" s="1"/>
  <c r="Z1895" i="1"/>
  <c r="AA1895" i="1" s="1"/>
  <c r="Z1896" i="1"/>
  <c r="AA1896" i="1" s="1"/>
  <c r="Z1897" i="1"/>
  <c r="AA1897" i="1" s="1"/>
  <c r="Z1898" i="1"/>
  <c r="AA1898" i="1" s="1"/>
  <c r="Z1899" i="1"/>
  <c r="AA1899" i="1" s="1"/>
  <c r="Z1900" i="1"/>
  <c r="AA1900" i="1" s="1"/>
  <c r="Z1901" i="1"/>
  <c r="AA1901" i="1" s="1"/>
  <c r="Z1902" i="1"/>
  <c r="AA1902" i="1" s="1"/>
  <c r="Z1903" i="1"/>
  <c r="AA1903" i="1" s="1"/>
  <c r="Z1904" i="1"/>
  <c r="AA1904" i="1" s="1"/>
  <c r="Z1905" i="1"/>
  <c r="AA1905" i="1" s="1"/>
  <c r="Z1906" i="1"/>
  <c r="AA1906" i="1" s="1"/>
  <c r="Z1907" i="1"/>
  <c r="AA1907" i="1" s="1"/>
  <c r="Z1908" i="1"/>
  <c r="AA1908" i="1" s="1"/>
  <c r="Z1909" i="1"/>
  <c r="AA1909" i="1" s="1"/>
  <c r="Z1910" i="1"/>
  <c r="AA1910" i="1" s="1"/>
  <c r="Z1911" i="1"/>
  <c r="AA1911" i="1" s="1"/>
  <c r="Z1912" i="1"/>
  <c r="AA1912" i="1" s="1"/>
  <c r="Z1913" i="1"/>
  <c r="AA1913" i="1" s="1"/>
  <c r="Z1914" i="1"/>
  <c r="AA1914" i="1" s="1"/>
  <c r="Z1915" i="1"/>
  <c r="AA1915" i="1" s="1"/>
  <c r="Z1916" i="1"/>
  <c r="AA1916" i="1" s="1"/>
  <c r="Z1917" i="1"/>
  <c r="AA1917" i="1" s="1"/>
  <c r="Z1918" i="1"/>
  <c r="AA1918" i="1" s="1"/>
  <c r="Z1919" i="1"/>
  <c r="AA1919" i="1" s="1"/>
  <c r="Z1920" i="1"/>
  <c r="AA1920" i="1" s="1"/>
  <c r="Z1921" i="1"/>
  <c r="AA1921" i="1" s="1"/>
  <c r="Z1922" i="1"/>
  <c r="AA1922" i="1" s="1"/>
  <c r="Z1923" i="1"/>
  <c r="AA1923" i="1" s="1"/>
  <c r="Z1924" i="1"/>
  <c r="AA1924" i="1" s="1"/>
  <c r="Z1925" i="1"/>
  <c r="AA1925" i="1" s="1"/>
  <c r="Z1926" i="1"/>
  <c r="AA1926" i="1" s="1"/>
  <c r="Z1927" i="1"/>
  <c r="AA1927" i="1" s="1"/>
  <c r="Z1928" i="1"/>
  <c r="AA1928" i="1" s="1"/>
  <c r="Z1929" i="1"/>
  <c r="AA1929" i="1" s="1"/>
  <c r="Z1930" i="1"/>
  <c r="AA1930" i="1" s="1"/>
  <c r="Z1931" i="1"/>
  <c r="AA1931" i="1" s="1"/>
  <c r="Z1932" i="1"/>
  <c r="AA1932" i="1" s="1"/>
  <c r="Z1933" i="1"/>
  <c r="AA1933" i="1" s="1"/>
  <c r="Z1934" i="1"/>
  <c r="AA1934" i="1" s="1"/>
  <c r="Z1935" i="1"/>
  <c r="AA1935" i="1" s="1"/>
  <c r="Z1936" i="1"/>
  <c r="AA1936" i="1" s="1"/>
  <c r="Z1937" i="1"/>
  <c r="AA1937" i="1" s="1"/>
  <c r="Z1938" i="1"/>
  <c r="AA1938" i="1" s="1"/>
  <c r="Z1939" i="1"/>
  <c r="AA1939" i="1" s="1"/>
  <c r="Z1940" i="1"/>
  <c r="AA1940" i="1" s="1"/>
  <c r="Z1941" i="1"/>
  <c r="AA1941" i="1" s="1"/>
  <c r="Z1942" i="1"/>
  <c r="AA1942" i="1" s="1"/>
  <c r="Z1943" i="1"/>
  <c r="AA1943" i="1" s="1"/>
  <c r="Z1944" i="1"/>
  <c r="AA1944" i="1" s="1"/>
  <c r="Z1945" i="1"/>
  <c r="AA1945" i="1" s="1"/>
  <c r="Z1946" i="1"/>
  <c r="AA1946" i="1" s="1"/>
  <c r="Z1947" i="1"/>
  <c r="AA1947" i="1" s="1"/>
  <c r="Z1948" i="1"/>
  <c r="AA1948" i="1" s="1"/>
  <c r="Z1949" i="1"/>
  <c r="AA1949" i="1" s="1"/>
  <c r="Z1950" i="1"/>
  <c r="AA1950" i="1" s="1"/>
  <c r="Z1951" i="1"/>
  <c r="AA1951" i="1" s="1"/>
  <c r="Z1952" i="1"/>
  <c r="AA1952" i="1" s="1"/>
  <c r="Z1953" i="1"/>
  <c r="AA1953" i="1" s="1"/>
  <c r="Z1954" i="1"/>
  <c r="AA1954" i="1" s="1"/>
  <c r="Z1955" i="1"/>
  <c r="AA1955" i="1" s="1"/>
  <c r="Z1956" i="1"/>
  <c r="AA1956" i="1" s="1"/>
  <c r="Z1957" i="1"/>
  <c r="AA1957" i="1" s="1"/>
  <c r="Z1958" i="1"/>
  <c r="AA1958" i="1" s="1"/>
  <c r="Z1959" i="1"/>
  <c r="AA1959" i="1" s="1"/>
  <c r="Z1960" i="1"/>
  <c r="AA1960" i="1" s="1"/>
  <c r="Z1961" i="1"/>
  <c r="AA1961" i="1" s="1"/>
  <c r="Z1962" i="1"/>
  <c r="AA1962" i="1" s="1"/>
  <c r="Z1963" i="1"/>
  <c r="AA1963" i="1" s="1"/>
  <c r="Z1964" i="1"/>
  <c r="AA1964" i="1" s="1"/>
  <c r="Z1965" i="1"/>
  <c r="AA1965" i="1" s="1"/>
  <c r="Z1966" i="1"/>
  <c r="AA1966" i="1" s="1"/>
  <c r="Z1967" i="1"/>
  <c r="AA1967" i="1" s="1"/>
  <c r="Z1968" i="1"/>
  <c r="AA1968" i="1" s="1"/>
  <c r="Z1969" i="1"/>
  <c r="AA1969" i="1" s="1"/>
  <c r="Z1970" i="1"/>
  <c r="AA1970" i="1" s="1"/>
  <c r="Z1971" i="1"/>
  <c r="AA1971" i="1" s="1"/>
  <c r="Z1972" i="1"/>
  <c r="AA1972" i="1" s="1"/>
  <c r="Z1973" i="1"/>
  <c r="AA1973" i="1" s="1"/>
  <c r="Z1974" i="1"/>
  <c r="AA1974" i="1" s="1"/>
  <c r="Z1975" i="1"/>
  <c r="AA1975" i="1" s="1"/>
  <c r="Z1976" i="1"/>
  <c r="AA1976" i="1" s="1"/>
  <c r="Z1977" i="1"/>
  <c r="AA1977" i="1" s="1"/>
  <c r="Z1978" i="1"/>
  <c r="AA1978" i="1" s="1"/>
  <c r="Z1979" i="1"/>
  <c r="AA1979" i="1" s="1"/>
  <c r="Z1980" i="1"/>
  <c r="AA1980" i="1" s="1"/>
  <c r="Z1981" i="1"/>
  <c r="AA1981" i="1" s="1"/>
  <c r="Z1982" i="1"/>
  <c r="AA1982" i="1" s="1"/>
  <c r="Z1983" i="1"/>
  <c r="AA1983" i="1" s="1"/>
  <c r="Z1984" i="1"/>
  <c r="AA1984" i="1" s="1"/>
  <c r="Z1985" i="1"/>
  <c r="AA1985" i="1" s="1"/>
  <c r="Z1986" i="1"/>
  <c r="AA1986" i="1" s="1"/>
  <c r="Z1987" i="1"/>
  <c r="AA1987" i="1" s="1"/>
  <c r="Z1988" i="1"/>
  <c r="AA1988" i="1" s="1"/>
  <c r="Z1989" i="1"/>
  <c r="AA1989" i="1" s="1"/>
  <c r="Z1990" i="1"/>
  <c r="AA1990" i="1" s="1"/>
  <c r="Z1991" i="1"/>
  <c r="AA1991" i="1" s="1"/>
  <c r="Z1992" i="1"/>
  <c r="AA1992" i="1" s="1"/>
  <c r="Z1993" i="1"/>
  <c r="AA1993" i="1" s="1"/>
  <c r="Z1994" i="1"/>
  <c r="AA1994" i="1" s="1"/>
  <c r="Z1995" i="1"/>
  <c r="AA1995" i="1" s="1"/>
  <c r="Z1996" i="1"/>
  <c r="AA1996" i="1" s="1"/>
  <c r="Z1997" i="1"/>
  <c r="AA1997" i="1" s="1"/>
  <c r="Z1998" i="1"/>
  <c r="AA1998" i="1" s="1"/>
  <c r="Z1999" i="1"/>
  <c r="AA1999" i="1" s="1"/>
  <c r="Z2000" i="1"/>
  <c r="AA2000" i="1" s="1"/>
  <c r="Z2001" i="1"/>
  <c r="AA2001" i="1" s="1"/>
  <c r="Z2002" i="1"/>
  <c r="AA2002" i="1" s="1"/>
  <c r="Z2003" i="1"/>
  <c r="AA2003" i="1" s="1"/>
  <c r="Z2004" i="1"/>
  <c r="AA2004" i="1" s="1"/>
  <c r="Z2005" i="1"/>
  <c r="AA2005" i="1" s="1"/>
  <c r="Z2006" i="1"/>
  <c r="AA2006" i="1" s="1"/>
  <c r="Z2007" i="1"/>
  <c r="AA2007" i="1" s="1"/>
  <c r="Z2008" i="1"/>
  <c r="AA2008" i="1" s="1"/>
  <c r="Z2009" i="1"/>
  <c r="AA2009" i="1" s="1"/>
  <c r="Z2010" i="1"/>
  <c r="AA2010" i="1" s="1"/>
  <c r="Z2011" i="1"/>
  <c r="AA2011" i="1" s="1"/>
  <c r="Z2012" i="1"/>
  <c r="AA2012" i="1" s="1"/>
  <c r="Z2013" i="1"/>
  <c r="AA2013" i="1" s="1"/>
  <c r="Z2014" i="1"/>
  <c r="AA2014" i="1" s="1"/>
  <c r="Z2015" i="1"/>
  <c r="AA2015" i="1" s="1"/>
  <c r="Z2016" i="1"/>
  <c r="AA2016" i="1" s="1"/>
  <c r="Z2017" i="1"/>
  <c r="AA2017" i="1" s="1"/>
  <c r="Z2018" i="1"/>
  <c r="AA2018" i="1" s="1"/>
  <c r="Z2019" i="1"/>
  <c r="AA2019" i="1" s="1"/>
  <c r="Z2020" i="1"/>
  <c r="AA2020" i="1" s="1"/>
  <c r="Z2021" i="1"/>
  <c r="AA2021" i="1" s="1"/>
  <c r="Z2022" i="1"/>
  <c r="AA2022" i="1" s="1"/>
  <c r="Z2023" i="1"/>
  <c r="AA2023" i="1" s="1"/>
  <c r="Z2024" i="1"/>
  <c r="AA2024" i="1" s="1"/>
  <c r="Z2025" i="1"/>
  <c r="AA2025" i="1" s="1"/>
  <c r="Z2026" i="1"/>
  <c r="AA2026" i="1" s="1"/>
  <c r="Z2027" i="1"/>
  <c r="AA2027" i="1" s="1"/>
  <c r="Z2028" i="1"/>
  <c r="AA2028" i="1" s="1"/>
  <c r="Z2029" i="1"/>
  <c r="AA2029" i="1" s="1"/>
  <c r="Z2030" i="1"/>
  <c r="AA2030" i="1" s="1"/>
  <c r="Z2031" i="1"/>
  <c r="AA2031" i="1" s="1"/>
  <c r="Z2032" i="1"/>
  <c r="AA2032" i="1" s="1"/>
  <c r="Z2033" i="1"/>
  <c r="AA2033" i="1" s="1"/>
  <c r="Z2034" i="1"/>
  <c r="AA2034" i="1" s="1"/>
  <c r="Z2035" i="1"/>
  <c r="AA2035" i="1" s="1"/>
  <c r="Z2036" i="1"/>
  <c r="AA2036" i="1" s="1"/>
  <c r="Z2037" i="1"/>
  <c r="AA2037" i="1" s="1"/>
  <c r="Z2038" i="1"/>
  <c r="AA2038" i="1" s="1"/>
  <c r="Z2039" i="1"/>
  <c r="AA2039" i="1" s="1"/>
  <c r="Z2040" i="1"/>
  <c r="AA2040" i="1" s="1"/>
  <c r="Z2041" i="1"/>
  <c r="AA2041" i="1" s="1"/>
  <c r="Z2042" i="1"/>
  <c r="AA2042" i="1" s="1"/>
  <c r="Z2043" i="1"/>
  <c r="AA2043" i="1" s="1"/>
  <c r="Z2044" i="1"/>
  <c r="AA2044" i="1" s="1"/>
  <c r="Z2045" i="1"/>
  <c r="AA2045" i="1" s="1"/>
  <c r="Z2046" i="1"/>
  <c r="AA2046" i="1" s="1"/>
  <c r="Z2047" i="1"/>
  <c r="AA2047" i="1" s="1"/>
  <c r="Z2048" i="1"/>
  <c r="AA2048" i="1" s="1"/>
  <c r="Z2049" i="1"/>
  <c r="AA2049" i="1" s="1"/>
  <c r="Z2050" i="1"/>
  <c r="AA2050" i="1" s="1"/>
  <c r="Z2051" i="1"/>
  <c r="AA2051" i="1" s="1"/>
  <c r="Z2052" i="1"/>
  <c r="AA2052" i="1" s="1"/>
  <c r="Z2053" i="1"/>
  <c r="AA2053" i="1" s="1"/>
  <c r="Z2054" i="1"/>
  <c r="AA2054" i="1" s="1"/>
  <c r="Z2055" i="1"/>
  <c r="AA2055" i="1" s="1"/>
  <c r="Z2056" i="1"/>
  <c r="AA2056" i="1" s="1"/>
  <c r="Z2057" i="1"/>
  <c r="AA2057" i="1" s="1"/>
  <c r="Z2058" i="1"/>
  <c r="AA2058" i="1" s="1"/>
  <c r="Z2059" i="1"/>
  <c r="AA2059" i="1" s="1"/>
  <c r="Z2060" i="1"/>
  <c r="AA2060" i="1" s="1"/>
  <c r="Z2061" i="1"/>
  <c r="AA2061" i="1" s="1"/>
  <c r="Z2062" i="1"/>
  <c r="AA2062" i="1" s="1"/>
  <c r="Z2063" i="1"/>
  <c r="AA2063" i="1" s="1"/>
  <c r="Z2064" i="1"/>
  <c r="AA2064" i="1" s="1"/>
  <c r="Z2065" i="1"/>
  <c r="AA2065" i="1" s="1"/>
  <c r="Z2066" i="1"/>
  <c r="AA2066" i="1" s="1"/>
  <c r="Z2067" i="1"/>
  <c r="AA2067" i="1" s="1"/>
  <c r="Z2068" i="1"/>
  <c r="AA2068" i="1" s="1"/>
  <c r="Z2069" i="1"/>
  <c r="AA2069" i="1" s="1"/>
  <c r="Z2070" i="1"/>
  <c r="AA2070" i="1" s="1"/>
  <c r="Z2071" i="1"/>
  <c r="AA2071" i="1" s="1"/>
  <c r="Z2072" i="1"/>
  <c r="AA2072" i="1" s="1"/>
  <c r="Z2073" i="1"/>
  <c r="AA2073" i="1" s="1"/>
  <c r="Z2074" i="1"/>
  <c r="AA2074" i="1" s="1"/>
  <c r="Z2075" i="1"/>
  <c r="AA2075" i="1" s="1"/>
  <c r="Z2076" i="1"/>
  <c r="AA2076" i="1" s="1"/>
  <c r="Z2077" i="1"/>
  <c r="AA2077" i="1" s="1"/>
  <c r="Z2078" i="1"/>
  <c r="AA2078" i="1" s="1"/>
  <c r="Z2079" i="1"/>
  <c r="AA2079" i="1" s="1"/>
  <c r="Z2080" i="1"/>
  <c r="AA2080" i="1" s="1"/>
  <c r="Z2081" i="1"/>
  <c r="AA2081" i="1" s="1"/>
  <c r="Z2082" i="1"/>
  <c r="AA2082" i="1" s="1"/>
  <c r="Z2083" i="1"/>
  <c r="AA2083" i="1" s="1"/>
  <c r="Z2084" i="1"/>
  <c r="AA2084" i="1" s="1"/>
  <c r="Z2085" i="1"/>
  <c r="AA2085" i="1" s="1"/>
  <c r="Z2086" i="1"/>
  <c r="AA2086" i="1" s="1"/>
  <c r="Z2087" i="1"/>
  <c r="AA2087" i="1" s="1"/>
  <c r="Z2088" i="1"/>
  <c r="AA2088" i="1" s="1"/>
  <c r="Z2089" i="1"/>
  <c r="AA2089" i="1" s="1"/>
  <c r="Z2090" i="1"/>
  <c r="AA2090" i="1" s="1"/>
  <c r="Z2091" i="1"/>
  <c r="AA2091" i="1" s="1"/>
  <c r="Z2092" i="1"/>
  <c r="AA2092" i="1" s="1"/>
  <c r="Z2093" i="1"/>
  <c r="AA2093" i="1" s="1"/>
  <c r="Z2094" i="1"/>
  <c r="AA2094" i="1" s="1"/>
  <c r="Z2095" i="1"/>
  <c r="AA2095" i="1" s="1"/>
  <c r="Z2096" i="1"/>
  <c r="AA2096" i="1" s="1"/>
  <c r="Z2097" i="1"/>
  <c r="AA2097" i="1" s="1"/>
  <c r="Z2098" i="1"/>
  <c r="AA2098" i="1" s="1"/>
  <c r="Z2099" i="1"/>
  <c r="AA2099" i="1" s="1"/>
  <c r="Z2100" i="1"/>
  <c r="AA2100" i="1" s="1"/>
  <c r="Z2101" i="1"/>
  <c r="AA2101" i="1" s="1"/>
  <c r="Z2102" i="1"/>
  <c r="AA2102" i="1" s="1"/>
  <c r="Z2103" i="1"/>
  <c r="AA2103" i="1" s="1"/>
  <c r="Z2104" i="1"/>
  <c r="AA2104" i="1" s="1"/>
  <c r="Z2105" i="1"/>
  <c r="AA2105" i="1" s="1"/>
  <c r="Z2106" i="1"/>
  <c r="AA2106" i="1" s="1"/>
  <c r="Z2107" i="1"/>
  <c r="AA2107" i="1" s="1"/>
  <c r="Z2108" i="1"/>
  <c r="AA2108" i="1" s="1"/>
  <c r="Z2109" i="1"/>
  <c r="AA2109" i="1" s="1"/>
  <c r="Z2110" i="1"/>
  <c r="AA2110" i="1" s="1"/>
  <c r="Z2111" i="1"/>
  <c r="AA2111" i="1" s="1"/>
  <c r="Z2112" i="1"/>
  <c r="AA2112" i="1" s="1"/>
  <c r="Z2113" i="1"/>
  <c r="AA2113" i="1" s="1"/>
  <c r="Z2114" i="1"/>
  <c r="AA2114" i="1" s="1"/>
  <c r="Z2115" i="1"/>
  <c r="AA2115" i="1" s="1"/>
  <c r="Z2116" i="1"/>
  <c r="AA2116" i="1" s="1"/>
  <c r="Z2117" i="1"/>
  <c r="AA2117" i="1" s="1"/>
  <c r="Z2118" i="1"/>
  <c r="AA2118" i="1" s="1"/>
  <c r="Z2119" i="1"/>
  <c r="AA2119" i="1" s="1"/>
  <c r="Z2120" i="1"/>
  <c r="AA2120" i="1" s="1"/>
  <c r="Z2121" i="1"/>
  <c r="AA2121" i="1" s="1"/>
  <c r="Z2122" i="1"/>
  <c r="AA2122" i="1" s="1"/>
  <c r="Z2123" i="1"/>
  <c r="AA2123" i="1" s="1"/>
  <c r="Z2124" i="1"/>
  <c r="AA2124" i="1" s="1"/>
  <c r="Z2125" i="1"/>
  <c r="AA2125" i="1" s="1"/>
  <c r="Z2126" i="1"/>
  <c r="AA2126" i="1" s="1"/>
  <c r="Z2127" i="1"/>
  <c r="AA2127" i="1" s="1"/>
  <c r="Z2128" i="1"/>
  <c r="AA2128" i="1" s="1"/>
  <c r="Z2129" i="1"/>
  <c r="AA2129" i="1" s="1"/>
  <c r="Z2130" i="1"/>
  <c r="AA2130" i="1" s="1"/>
  <c r="Z2131" i="1"/>
  <c r="AA2131" i="1" s="1"/>
  <c r="Z2132" i="1"/>
  <c r="AA2132" i="1" s="1"/>
  <c r="Z2133" i="1"/>
  <c r="AA2133" i="1" s="1"/>
  <c r="Z2134" i="1"/>
  <c r="AA2134" i="1" s="1"/>
  <c r="Z2135" i="1"/>
  <c r="AA2135" i="1" s="1"/>
  <c r="Z2136" i="1"/>
  <c r="AA2136" i="1" s="1"/>
  <c r="Z2137" i="1"/>
  <c r="AA2137" i="1" s="1"/>
  <c r="Z2138" i="1"/>
  <c r="AA2138" i="1" s="1"/>
  <c r="Z2139" i="1"/>
  <c r="AA2139" i="1" s="1"/>
  <c r="Z2140" i="1"/>
  <c r="AA2140" i="1" s="1"/>
  <c r="Z2141" i="1"/>
  <c r="AA2141" i="1" s="1"/>
  <c r="Z2142" i="1"/>
  <c r="AA2142" i="1" s="1"/>
  <c r="Z2143" i="1"/>
  <c r="AA2143" i="1" s="1"/>
  <c r="Z2144" i="1"/>
  <c r="AA2144" i="1" s="1"/>
  <c r="Z2145" i="1"/>
  <c r="AA2145" i="1" s="1"/>
  <c r="Z2146" i="1"/>
  <c r="AA2146" i="1" s="1"/>
  <c r="Z2147" i="1"/>
  <c r="AA2147" i="1" s="1"/>
  <c r="Z2148" i="1"/>
  <c r="AA2148" i="1" s="1"/>
  <c r="Z2149" i="1"/>
  <c r="AA2149" i="1" s="1"/>
  <c r="Z2150" i="1"/>
  <c r="AA2150" i="1" s="1"/>
  <c r="Z2151" i="1"/>
  <c r="AA2151" i="1" s="1"/>
  <c r="Z2152" i="1"/>
  <c r="AA2152" i="1" s="1"/>
  <c r="Z2153" i="1"/>
  <c r="AA2153" i="1" s="1"/>
  <c r="Z2154" i="1"/>
  <c r="AA2154" i="1" s="1"/>
  <c r="Z2155" i="1"/>
  <c r="AA2155" i="1" s="1"/>
  <c r="Z2156" i="1"/>
  <c r="AA2156" i="1" s="1"/>
  <c r="Z2157" i="1"/>
  <c r="AA2157" i="1" s="1"/>
  <c r="Z2158" i="1"/>
  <c r="AA2158" i="1" s="1"/>
  <c r="Z2159" i="1"/>
  <c r="AA2159" i="1" s="1"/>
  <c r="Z2160" i="1"/>
  <c r="AA2160" i="1" s="1"/>
  <c r="Z2161" i="1"/>
  <c r="AA2161" i="1" s="1"/>
  <c r="Z2162" i="1"/>
  <c r="AA2162" i="1" s="1"/>
  <c r="Z2163" i="1"/>
  <c r="AA2163" i="1" s="1"/>
  <c r="Z2164" i="1"/>
  <c r="AA2164" i="1" s="1"/>
  <c r="Z2165" i="1"/>
  <c r="AA2165" i="1" s="1"/>
  <c r="Z2166" i="1"/>
  <c r="AA2166" i="1" s="1"/>
  <c r="Z2167" i="1"/>
  <c r="AA2167" i="1" s="1"/>
  <c r="Z2168" i="1"/>
  <c r="AA2168" i="1" s="1"/>
  <c r="Z2169" i="1"/>
  <c r="AA2169" i="1" s="1"/>
  <c r="Z2170" i="1"/>
  <c r="AA2170" i="1" s="1"/>
  <c r="Z2171" i="1"/>
  <c r="AA2171" i="1" s="1"/>
  <c r="Z2172" i="1"/>
  <c r="AA2172" i="1" s="1"/>
  <c r="Z2173" i="1"/>
  <c r="AA2173" i="1" s="1"/>
  <c r="Z2174" i="1"/>
  <c r="AA2174" i="1" s="1"/>
  <c r="Z2175" i="1"/>
  <c r="AA2175" i="1" s="1"/>
  <c r="Z2176" i="1"/>
  <c r="AA2176" i="1" s="1"/>
  <c r="Z2177" i="1"/>
  <c r="AA2177" i="1" s="1"/>
  <c r="Z2178" i="1"/>
  <c r="AA2178" i="1" s="1"/>
  <c r="Z2179" i="1"/>
  <c r="AA2179" i="1" s="1"/>
  <c r="Z2180" i="1"/>
  <c r="AA2180" i="1" s="1"/>
  <c r="Z2181" i="1"/>
  <c r="AA2181" i="1" s="1"/>
  <c r="Z2182" i="1"/>
  <c r="AA2182" i="1" s="1"/>
  <c r="Z2183" i="1"/>
  <c r="AA2183" i="1" s="1"/>
  <c r="Z2184" i="1"/>
  <c r="AA2184" i="1" s="1"/>
  <c r="Z2185" i="1"/>
  <c r="AA2185" i="1" s="1"/>
  <c r="Z2186" i="1"/>
  <c r="AA2186" i="1" s="1"/>
  <c r="Z2187" i="1"/>
  <c r="AA2187" i="1" s="1"/>
  <c r="Z2188" i="1"/>
  <c r="AA2188" i="1" s="1"/>
  <c r="Z2189" i="1"/>
  <c r="AA2189" i="1" s="1"/>
  <c r="Z2190" i="1"/>
  <c r="AA2190" i="1" s="1"/>
  <c r="Z2191" i="1"/>
  <c r="AA2191" i="1" s="1"/>
  <c r="Z2192" i="1"/>
  <c r="AA2192" i="1" s="1"/>
  <c r="Z2193" i="1"/>
  <c r="AA2193" i="1" s="1"/>
  <c r="Z2194" i="1"/>
  <c r="AA2194" i="1" s="1"/>
  <c r="Z2195" i="1"/>
  <c r="AA2195" i="1" s="1"/>
  <c r="Z2196" i="1"/>
  <c r="AA2196" i="1" s="1"/>
  <c r="Z2197" i="1"/>
  <c r="AA2197" i="1" s="1"/>
  <c r="Z2198" i="1"/>
  <c r="AA2198" i="1" s="1"/>
  <c r="Z2199" i="1"/>
  <c r="AA2199" i="1" s="1"/>
  <c r="Z2200" i="1"/>
  <c r="AA2200" i="1" s="1"/>
  <c r="Z2201" i="1"/>
  <c r="AA2201" i="1" s="1"/>
  <c r="Z2202" i="1"/>
  <c r="AA2202" i="1" s="1"/>
  <c r="Z2203" i="1"/>
  <c r="AA2203" i="1" s="1"/>
  <c r="Z2204" i="1"/>
  <c r="AA2204" i="1" s="1"/>
  <c r="Z2205" i="1"/>
  <c r="AA2205" i="1" s="1"/>
  <c r="Z2206" i="1"/>
  <c r="AA2206" i="1" s="1"/>
  <c r="Z2207" i="1"/>
  <c r="AA2207" i="1" s="1"/>
  <c r="Z2208" i="1"/>
  <c r="AA2208" i="1" s="1"/>
  <c r="Z2209" i="1"/>
  <c r="AA2209" i="1" s="1"/>
  <c r="Z2210" i="1"/>
  <c r="AA2210" i="1" s="1"/>
  <c r="Z2211" i="1"/>
  <c r="AA2211" i="1" s="1"/>
  <c r="Z2212" i="1"/>
  <c r="AA2212" i="1" s="1"/>
  <c r="Z2213" i="1"/>
  <c r="AA2213" i="1" s="1"/>
  <c r="Z2214" i="1"/>
  <c r="AA2214" i="1" s="1"/>
  <c r="Z2215" i="1"/>
  <c r="AA2215" i="1" s="1"/>
  <c r="Z2216" i="1"/>
  <c r="AA2216" i="1" s="1"/>
  <c r="Z2217" i="1"/>
  <c r="AA2217" i="1" s="1"/>
  <c r="Z2218" i="1"/>
  <c r="AA2218" i="1" s="1"/>
  <c r="Z2219" i="1"/>
  <c r="AA2219" i="1" s="1"/>
  <c r="Z2220" i="1"/>
  <c r="AA2220" i="1" s="1"/>
  <c r="Z2221" i="1"/>
  <c r="AA2221" i="1" s="1"/>
  <c r="Z2222" i="1"/>
  <c r="AA2222" i="1" s="1"/>
  <c r="Z2223" i="1"/>
  <c r="AA2223" i="1" s="1"/>
  <c r="Z2224" i="1"/>
  <c r="AA2224" i="1" s="1"/>
  <c r="Z2225" i="1"/>
  <c r="AA2225" i="1" s="1"/>
  <c r="Z2226" i="1"/>
  <c r="AA2226" i="1" s="1"/>
  <c r="Z2227" i="1"/>
  <c r="AA2227" i="1" s="1"/>
  <c r="Z2228" i="1"/>
  <c r="AA2228" i="1" s="1"/>
  <c r="Z2229" i="1"/>
  <c r="AA2229" i="1" s="1"/>
  <c r="Z2230" i="1"/>
  <c r="AA2230" i="1" s="1"/>
  <c r="Z2231" i="1"/>
  <c r="AA2231" i="1" s="1"/>
  <c r="Z2232" i="1"/>
  <c r="AA2232" i="1" s="1"/>
  <c r="Z2233" i="1"/>
  <c r="AA2233" i="1" s="1"/>
  <c r="Z2234" i="1"/>
  <c r="AA2234" i="1" s="1"/>
  <c r="Z2235" i="1"/>
  <c r="AA2235" i="1" s="1"/>
  <c r="Z2236" i="1"/>
  <c r="AA2236" i="1" s="1"/>
  <c r="Z2237" i="1"/>
  <c r="AA2237" i="1" s="1"/>
  <c r="Z2238" i="1"/>
  <c r="AA2238" i="1" s="1"/>
  <c r="Z2239" i="1"/>
  <c r="AA2239" i="1" s="1"/>
  <c r="Z2240" i="1"/>
  <c r="AA2240" i="1" s="1"/>
  <c r="Z2241" i="1"/>
  <c r="AA2241" i="1" s="1"/>
  <c r="Z2242" i="1"/>
  <c r="AA2242" i="1" s="1"/>
  <c r="Z2243" i="1"/>
  <c r="AA2243" i="1" s="1"/>
  <c r="Z2244" i="1"/>
  <c r="AA2244" i="1" s="1"/>
  <c r="Z2245" i="1"/>
  <c r="AA2245" i="1" s="1"/>
  <c r="Z2246" i="1"/>
  <c r="AA2246" i="1" s="1"/>
  <c r="Z2247" i="1"/>
  <c r="AA2247" i="1" s="1"/>
  <c r="Z2248" i="1"/>
  <c r="AA2248" i="1" s="1"/>
  <c r="Z2249" i="1"/>
  <c r="AA2249" i="1" s="1"/>
  <c r="Z2250" i="1"/>
  <c r="AA2250" i="1" s="1"/>
  <c r="Z2251" i="1"/>
  <c r="AA2251" i="1" s="1"/>
  <c r="Z2252" i="1"/>
  <c r="AA2252" i="1" s="1"/>
  <c r="Z2253" i="1"/>
  <c r="AA2253" i="1" s="1"/>
  <c r="Z2254" i="1"/>
  <c r="AA2254" i="1" s="1"/>
  <c r="Z2255" i="1"/>
  <c r="AA2255" i="1" s="1"/>
  <c r="Z2256" i="1"/>
  <c r="AA2256" i="1" s="1"/>
  <c r="Z2257" i="1"/>
  <c r="AA2257" i="1" s="1"/>
  <c r="Z2258" i="1"/>
  <c r="AA2258" i="1" s="1"/>
  <c r="Z2259" i="1"/>
  <c r="AA2259" i="1" s="1"/>
  <c r="Z2260" i="1"/>
  <c r="AA2260" i="1" s="1"/>
  <c r="Z2261" i="1"/>
  <c r="AA2261" i="1" s="1"/>
  <c r="Z2262" i="1"/>
  <c r="AA2262" i="1" s="1"/>
  <c r="Z2263" i="1"/>
  <c r="AA2263" i="1" s="1"/>
  <c r="Z2264" i="1"/>
  <c r="AA2264" i="1" s="1"/>
  <c r="Z2265" i="1"/>
  <c r="AA2265" i="1" s="1"/>
  <c r="Z2266" i="1"/>
  <c r="AA2266" i="1" s="1"/>
  <c r="Z2267" i="1"/>
  <c r="AA2267" i="1" s="1"/>
  <c r="Z2268" i="1"/>
  <c r="AA2268" i="1" s="1"/>
  <c r="Z2269" i="1"/>
  <c r="AA2269" i="1" s="1"/>
  <c r="Z2270" i="1"/>
  <c r="AA2270" i="1" s="1"/>
  <c r="Z2271" i="1"/>
  <c r="AA2271" i="1" s="1"/>
  <c r="Z2272" i="1"/>
  <c r="AA2272" i="1" s="1"/>
  <c r="Z2273" i="1"/>
  <c r="AA2273" i="1" s="1"/>
  <c r="Z2274" i="1"/>
  <c r="AA2274" i="1" s="1"/>
  <c r="Z2275" i="1"/>
  <c r="AA2275" i="1" s="1"/>
  <c r="Z2276" i="1"/>
  <c r="AA2276" i="1" s="1"/>
  <c r="Z2277" i="1"/>
  <c r="AA2277" i="1" s="1"/>
  <c r="Z2278" i="1"/>
  <c r="AA2278" i="1" s="1"/>
  <c r="Z2279" i="1"/>
  <c r="AA2279" i="1" s="1"/>
  <c r="Z2280" i="1"/>
  <c r="AA2280" i="1" s="1"/>
  <c r="Z2281" i="1"/>
  <c r="AA2281" i="1" s="1"/>
  <c r="Z2282" i="1"/>
  <c r="AA2282" i="1" s="1"/>
  <c r="Z2283" i="1"/>
  <c r="AA2283" i="1" s="1"/>
  <c r="Z2284" i="1"/>
  <c r="AA2284" i="1" s="1"/>
  <c r="Z2285" i="1"/>
  <c r="AA2285" i="1" s="1"/>
  <c r="Z2286" i="1"/>
  <c r="AA2286" i="1" s="1"/>
  <c r="Z2287" i="1"/>
  <c r="AA2287" i="1" s="1"/>
  <c r="Z2288" i="1"/>
  <c r="AA2288" i="1" s="1"/>
  <c r="Z2289" i="1"/>
  <c r="AA2289" i="1" s="1"/>
  <c r="Z2290" i="1"/>
  <c r="AA2290" i="1" s="1"/>
  <c r="Z2291" i="1"/>
  <c r="AA2291" i="1" s="1"/>
  <c r="Z2292" i="1"/>
  <c r="AA2292" i="1" s="1"/>
  <c r="Z2293" i="1"/>
  <c r="AA2293" i="1" s="1"/>
  <c r="Z2294" i="1"/>
  <c r="AA2294" i="1" s="1"/>
  <c r="Z2295" i="1"/>
  <c r="AA2295" i="1" s="1"/>
  <c r="Z2296" i="1"/>
  <c r="AA2296" i="1" s="1"/>
  <c r="Z2297" i="1"/>
  <c r="AA2297" i="1" s="1"/>
  <c r="Z2298" i="1"/>
  <c r="AA2298" i="1" s="1"/>
  <c r="Z2299" i="1"/>
  <c r="AA2299" i="1" s="1"/>
  <c r="Z2300" i="1"/>
  <c r="AA2300" i="1" s="1"/>
  <c r="Z2301" i="1"/>
  <c r="AA2301" i="1" s="1"/>
  <c r="Z2302" i="1"/>
  <c r="AA2302" i="1" s="1"/>
  <c r="Z2303" i="1"/>
  <c r="AA2303" i="1" s="1"/>
  <c r="Z2304" i="1"/>
  <c r="AA2304" i="1" s="1"/>
  <c r="Z2305" i="1"/>
  <c r="AA2305" i="1" s="1"/>
  <c r="Z2306" i="1"/>
  <c r="AA2306" i="1" s="1"/>
  <c r="Z2307" i="1"/>
  <c r="AA2307" i="1" s="1"/>
  <c r="Z2308" i="1"/>
  <c r="AA2308" i="1" s="1"/>
  <c r="Z2309" i="1"/>
  <c r="AA2309" i="1" s="1"/>
  <c r="Z2310" i="1"/>
  <c r="AA2310" i="1" s="1"/>
  <c r="Z2311" i="1"/>
  <c r="AA2311" i="1" s="1"/>
  <c r="Z2312" i="1"/>
  <c r="AA2312" i="1" s="1"/>
  <c r="Z2313" i="1"/>
  <c r="AA2313" i="1" s="1"/>
  <c r="Z2314" i="1"/>
  <c r="AA2314" i="1" s="1"/>
  <c r="Z2315" i="1"/>
  <c r="AA2315" i="1" s="1"/>
  <c r="Z2316" i="1"/>
  <c r="AA2316" i="1" s="1"/>
  <c r="Z2317" i="1"/>
  <c r="AA2317" i="1" s="1"/>
  <c r="Z2318" i="1"/>
  <c r="AA2318" i="1" s="1"/>
  <c r="Z2319" i="1"/>
  <c r="AA2319" i="1" s="1"/>
  <c r="Z2320" i="1"/>
  <c r="AA2320" i="1" s="1"/>
  <c r="Z2321" i="1"/>
  <c r="AA2321" i="1" s="1"/>
  <c r="Z2322" i="1"/>
  <c r="AA2322" i="1" s="1"/>
  <c r="Z2323" i="1"/>
  <c r="AA2323" i="1" s="1"/>
  <c r="Z2324" i="1"/>
  <c r="AA2324" i="1" s="1"/>
  <c r="Z2325" i="1"/>
  <c r="AA2325" i="1" s="1"/>
  <c r="Z2326" i="1"/>
  <c r="AA2326" i="1" s="1"/>
  <c r="Z2327" i="1"/>
  <c r="AA2327" i="1" s="1"/>
  <c r="Z2328" i="1"/>
  <c r="AA2328" i="1" s="1"/>
  <c r="Z2329" i="1"/>
  <c r="AA2329" i="1" s="1"/>
  <c r="Z2330" i="1"/>
  <c r="AA2330" i="1" s="1"/>
  <c r="Z2331" i="1"/>
  <c r="AA2331" i="1" s="1"/>
  <c r="Z2332" i="1"/>
  <c r="AA2332" i="1" s="1"/>
  <c r="Z2333" i="1"/>
  <c r="AA2333" i="1" s="1"/>
  <c r="Z2334" i="1"/>
  <c r="AA2334" i="1" s="1"/>
  <c r="Z2335" i="1"/>
  <c r="AA2335" i="1" s="1"/>
  <c r="Z2336" i="1"/>
  <c r="AA2336" i="1" s="1"/>
  <c r="Z2337" i="1"/>
  <c r="AA2337" i="1" s="1"/>
  <c r="Z2338" i="1"/>
  <c r="AA2338" i="1" s="1"/>
  <c r="Z2339" i="1"/>
  <c r="AA2339" i="1" s="1"/>
  <c r="Z2340" i="1"/>
  <c r="AA2340" i="1" s="1"/>
  <c r="Z2341" i="1"/>
  <c r="AA2341" i="1" s="1"/>
  <c r="Z2342" i="1"/>
  <c r="AA2342" i="1" s="1"/>
  <c r="Z2343" i="1"/>
  <c r="AA2343" i="1" s="1"/>
  <c r="Z2344" i="1"/>
  <c r="AA2344" i="1" s="1"/>
  <c r="Z2345" i="1"/>
  <c r="AA2345" i="1" s="1"/>
  <c r="Z2346" i="1"/>
  <c r="AA2346" i="1" s="1"/>
  <c r="Z2347" i="1"/>
  <c r="AA2347" i="1" s="1"/>
  <c r="Z2348" i="1"/>
  <c r="AA2348" i="1" s="1"/>
  <c r="Z2349" i="1"/>
  <c r="AA2349" i="1" s="1"/>
  <c r="Z2350" i="1"/>
  <c r="AA2350" i="1" s="1"/>
  <c r="Z2351" i="1"/>
  <c r="AA2351" i="1" s="1"/>
  <c r="Z2352" i="1"/>
  <c r="AA2352" i="1" s="1"/>
  <c r="Z2353" i="1"/>
  <c r="AA2353" i="1" s="1"/>
  <c r="Z2354" i="1"/>
  <c r="AA2354" i="1" s="1"/>
  <c r="Z2355" i="1"/>
  <c r="AA2355" i="1" s="1"/>
  <c r="Z2356" i="1"/>
  <c r="AA2356" i="1" s="1"/>
  <c r="Z2357" i="1"/>
  <c r="AA2357" i="1" s="1"/>
  <c r="Z2358" i="1"/>
  <c r="AA2358" i="1" s="1"/>
  <c r="Z2359" i="1"/>
  <c r="AA2359" i="1" s="1"/>
  <c r="Z2360" i="1"/>
  <c r="AA2360" i="1" s="1"/>
  <c r="Z2361" i="1"/>
  <c r="AA2361" i="1" s="1"/>
  <c r="Z2362" i="1"/>
  <c r="AA2362" i="1" s="1"/>
  <c r="Z2363" i="1"/>
  <c r="AA2363" i="1" s="1"/>
  <c r="Z2364" i="1"/>
  <c r="AA2364" i="1" s="1"/>
  <c r="Z2365" i="1"/>
  <c r="AA2365" i="1" s="1"/>
  <c r="Z2366" i="1"/>
  <c r="AA2366" i="1" s="1"/>
  <c r="Z2367" i="1"/>
  <c r="AA2367" i="1" s="1"/>
  <c r="Z2368" i="1"/>
  <c r="AA2368" i="1" s="1"/>
  <c r="Z2369" i="1"/>
  <c r="AA2369" i="1" s="1"/>
  <c r="Z2370" i="1"/>
  <c r="AA2370" i="1" s="1"/>
  <c r="Z2371" i="1"/>
  <c r="AA2371" i="1" s="1"/>
  <c r="Z2372" i="1"/>
  <c r="AA2372" i="1" s="1"/>
  <c r="Z2373" i="1"/>
  <c r="AA2373" i="1" s="1"/>
  <c r="Z2374" i="1"/>
  <c r="AA2374" i="1" s="1"/>
  <c r="Z2375" i="1"/>
  <c r="AA2375" i="1" s="1"/>
  <c r="Z2376" i="1"/>
  <c r="AA2376" i="1" s="1"/>
  <c r="Z2377" i="1"/>
  <c r="AA2377" i="1" s="1"/>
  <c r="Z2378" i="1"/>
  <c r="AA2378" i="1" s="1"/>
  <c r="Z2379" i="1"/>
  <c r="AA2379" i="1" s="1"/>
  <c r="Z2380" i="1"/>
  <c r="AA2380" i="1" s="1"/>
  <c r="Z2381" i="1"/>
  <c r="AA2381" i="1" s="1"/>
  <c r="Z2382" i="1"/>
  <c r="AA2382" i="1" s="1"/>
  <c r="Z2383" i="1"/>
  <c r="AA2383" i="1" s="1"/>
  <c r="Z2384" i="1"/>
  <c r="AA2384" i="1" s="1"/>
  <c r="Z2385" i="1"/>
  <c r="AA2385" i="1" s="1"/>
  <c r="Z2386" i="1"/>
  <c r="AA2386" i="1" s="1"/>
  <c r="Z2387" i="1"/>
  <c r="AA2387" i="1" s="1"/>
  <c r="Z2388" i="1"/>
  <c r="AA2388" i="1" s="1"/>
  <c r="Z2389" i="1"/>
  <c r="AA2389" i="1" s="1"/>
  <c r="Z2390" i="1"/>
  <c r="AA2390" i="1" s="1"/>
  <c r="Z2391" i="1"/>
  <c r="AA2391" i="1" s="1"/>
  <c r="Z2392" i="1"/>
  <c r="AA2392" i="1" s="1"/>
  <c r="Z2393" i="1"/>
  <c r="AA2393" i="1" s="1"/>
  <c r="Z2394" i="1"/>
  <c r="AA2394" i="1" s="1"/>
  <c r="Z2395" i="1"/>
  <c r="AA2395" i="1" s="1"/>
  <c r="Z2396" i="1"/>
  <c r="AA2396" i="1" s="1"/>
  <c r="Z2397" i="1"/>
  <c r="AA2397" i="1" s="1"/>
  <c r="Z2398" i="1"/>
  <c r="AA2398" i="1" s="1"/>
  <c r="Z2399" i="1"/>
  <c r="AA2399" i="1" s="1"/>
  <c r="Z2400" i="1"/>
  <c r="AA2400" i="1" s="1"/>
  <c r="Z2401" i="1"/>
  <c r="AA2401" i="1" s="1"/>
  <c r="Z2402" i="1"/>
  <c r="AA2402" i="1" s="1"/>
  <c r="Z2403" i="1"/>
  <c r="AA2403" i="1" s="1"/>
  <c r="Z2404" i="1"/>
  <c r="AA2404" i="1" s="1"/>
  <c r="Z2405" i="1"/>
  <c r="AA2405" i="1" s="1"/>
  <c r="Z2406" i="1"/>
  <c r="AA2406" i="1" s="1"/>
  <c r="Z2407" i="1"/>
  <c r="AA2407" i="1" s="1"/>
  <c r="Z2408" i="1"/>
  <c r="AA2408" i="1" s="1"/>
  <c r="Z2409" i="1"/>
  <c r="AA2409" i="1" s="1"/>
  <c r="Z2410" i="1"/>
  <c r="AA2410" i="1" s="1"/>
  <c r="Z2411" i="1"/>
  <c r="AA2411" i="1" s="1"/>
  <c r="Z2412" i="1"/>
  <c r="AA2412" i="1" s="1"/>
  <c r="Z2413" i="1"/>
  <c r="AA2413" i="1" s="1"/>
  <c r="Z2414" i="1"/>
  <c r="AA2414" i="1" s="1"/>
  <c r="Z2415" i="1"/>
  <c r="AA2415" i="1" s="1"/>
  <c r="Z2416" i="1"/>
  <c r="AA2416" i="1" s="1"/>
  <c r="Z2417" i="1"/>
  <c r="AA2417" i="1" s="1"/>
  <c r="Z2418" i="1"/>
  <c r="AA2418" i="1" s="1"/>
  <c r="Z2419" i="1"/>
  <c r="AA2419" i="1" s="1"/>
  <c r="Z2420" i="1"/>
  <c r="AA2420" i="1" s="1"/>
  <c r="Z2421" i="1"/>
  <c r="AA2421" i="1" s="1"/>
  <c r="Z2422" i="1"/>
  <c r="AA2422" i="1" s="1"/>
  <c r="Z2423" i="1"/>
  <c r="AA2423" i="1" s="1"/>
  <c r="Z2424" i="1"/>
  <c r="AA2424" i="1" s="1"/>
  <c r="Z2425" i="1"/>
  <c r="AA2425" i="1" s="1"/>
  <c r="Z2426" i="1"/>
  <c r="AA2426" i="1" s="1"/>
  <c r="Z2427" i="1"/>
  <c r="AA2427" i="1" s="1"/>
  <c r="Z2428" i="1"/>
  <c r="AA2428" i="1" s="1"/>
  <c r="Z2429" i="1"/>
  <c r="AA2429" i="1" s="1"/>
  <c r="Z2430" i="1"/>
  <c r="AA2430" i="1" s="1"/>
  <c r="Z2431" i="1"/>
  <c r="AA2431" i="1" s="1"/>
  <c r="Z2432" i="1"/>
  <c r="AA2432" i="1" s="1"/>
  <c r="Z2433" i="1"/>
  <c r="AA2433" i="1" s="1"/>
  <c r="Z2434" i="1"/>
  <c r="AA2434" i="1" s="1"/>
  <c r="Z2435" i="1"/>
  <c r="AA2435" i="1" s="1"/>
  <c r="Z2436" i="1"/>
  <c r="AA2436" i="1" s="1"/>
  <c r="Z2437" i="1"/>
  <c r="AA2437" i="1" s="1"/>
  <c r="Z2438" i="1"/>
  <c r="AA2438" i="1" s="1"/>
  <c r="Z2439" i="1"/>
  <c r="AA2439" i="1" s="1"/>
  <c r="Z2440" i="1"/>
  <c r="AA2440" i="1" s="1"/>
  <c r="Z2441" i="1"/>
  <c r="AA2441" i="1" s="1"/>
  <c r="Z2442" i="1"/>
  <c r="AA2442" i="1" s="1"/>
  <c r="Z2443" i="1"/>
  <c r="AA2443" i="1" s="1"/>
  <c r="Z2444" i="1"/>
  <c r="AA2444" i="1" s="1"/>
  <c r="Z2445" i="1"/>
  <c r="AA2445" i="1" s="1"/>
  <c r="Z2446" i="1"/>
  <c r="AA2446" i="1" s="1"/>
  <c r="Z2447" i="1"/>
  <c r="AA2447" i="1" s="1"/>
  <c r="Z2448" i="1"/>
  <c r="AA2448" i="1" s="1"/>
  <c r="Z2449" i="1"/>
  <c r="AA2449" i="1" s="1"/>
  <c r="Z2450" i="1"/>
  <c r="AA2450" i="1" s="1"/>
  <c r="Z2451" i="1"/>
  <c r="AA2451" i="1" s="1"/>
  <c r="Z2452" i="1"/>
  <c r="AA2452" i="1" s="1"/>
  <c r="Z2453" i="1"/>
  <c r="AA2453" i="1" s="1"/>
  <c r="Z2454" i="1"/>
  <c r="AA2454" i="1" s="1"/>
  <c r="Z2455" i="1"/>
  <c r="AA2455" i="1" s="1"/>
  <c r="Z2456" i="1"/>
  <c r="AA2456" i="1" s="1"/>
  <c r="Z2457" i="1"/>
  <c r="AA2457" i="1" s="1"/>
  <c r="Z2458" i="1"/>
  <c r="AA2458" i="1" s="1"/>
  <c r="Z2459" i="1"/>
  <c r="AA2459" i="1" s="1"/>
  <c r="Z2460" i="1"/>
  <c r="AA2460" i="1" s="1"/>
  <c r="Z2461" i="1"/>
  <c r="AA2461" i="1" s="1"/>
  <c r="Z2462" i="1"/>
  <c r="AA2462" i="1" s="1"/>
  <c r="Z2463" i="1"/>
  <c r="AA2463" i="1" s="1"/>
  <c r="Z2464" i="1"/>
  <c r="AA2464" i="1" s="1"/>
  <c r="Z2465" i="1"/>
  <c r="AA2465" i="1" s="1"/>
  <c r="Z2466" i="1"/>
  <c r="AA2466" i="1" s="1"/>
  <c r="Z2467" i="1"/>
  <c r="AA2467" i="1" s="1"/>
  <c r="Z2468" i="1"/>
  <c r="AA2468" i="1" s="1"/>
  <c r="Z2469" i="1"/>
  <c r="AA2469" i="1" s="1"/>
  <c r="Z2470" i="1"/>
  <c r="AA2470" i="1" s="1"/>
  <c r="Z2471" i="1"/>
  <c r="AA2471" i="1" s="1"/>
  <c r="Z2472" i="1"/>
  <c r="AA2472" i="1" s="1"/>
  <c r="Z2473" i="1"/>
  <c r="AA2473" i="1" s="1"/>
  <c r="Z2474" i="1"/>
  <c r="AA2474" i="1" s="1"/>
  <c r="Z2475" i="1"/>
  <c r="AA2475" i="1" s="1"/>
  <c r="Z2476" i="1"/>
  <c r="AA2476" i="1" s="1"/>
  <c r="Z2477" i="1"/>
  <c r="AA2477" i="1" s="1"/>
  <c r="Z2478" i="1"/>
  <c r="AA2478" i="1" s="1"/>
  <c r="Z2479" i="1"/>
  <c r="AA2479" i="1" s="1"/>
  <c r="Z2480" i="1"/>
  <c r="AA2480" i="1" s="1"/>
  <c r="Z2481" i="1"/>
  <c r="AA2481" i="1" s="1"/>
  <c r="Z2482" i="1"/>
  <c r="AA2482" i="1" s="1"/>
  <c r="Z2483" i="1"/>
  <c r="AA2483" i="1" s="1"/>
  <c r="Z2484" i="1"/>
  <c r="AA2484" i="1" s="1"/>
  <c r="Z2485" i="1"/>
  <c r="AA2485" i="1" s="1"/>
  <c r="Z2486" i="1"/>
  <c r="AA2486" i="1" s="1"/>
  <c r="Z2487" i="1"/>
  <c r="AA2487" i="1" s="1"/>
  <c r="Z2488" i="1"/>
  <c r="AA2488" i="1" s="1"/>
  <c r="Z2489" i="1"/>
  <c r="AA2489" i="1" s="1"/>
  <c r="Z2490" i="1"/>
  <c r="AA2490" i="1" s="1"/>
  <c r="Z2491" i="1"/>
  <c r="AA2491" i="1" s="1"/>
  <c r="Z2492" i="1"/>
  <c r="AA2492" i="1" s="1"/>
  <c r="Z2493" i="1"/>
  <c r="AA2493" i="1" s="1"/>
  <c r="Z2494" i="1"/>
  <c r="AA2494" i="1" s="1"/>
  <c r="Z2495" i="1"/>
  <c r="AA2495" i="1" s="1"/>
  <c r="Z2496" i="1"/>
  <c r="AA2496" i="1" s="1"/>
  <c r="Z2497" i="1"/>
  <c r="AA2497" i="1" s="1"/>
  <c r="Z2498" i="1"/>
  <c r="AA2498" i="1" s="1"/>
  <c r="Z2499" i="1"/>
  <c r="AA2499" i="1" s="1"/>
  <c r="Z2500" i="1"/>
  <c r="AA2500" i="1" s="1"/>
  <c r="Z2501" i="1"/>
  <c r="AA2501" i="1" s="1"/>
  <c r="Z2502" i="1"/>
  <c r="AA2502" i="1" s="1"/>
  <c r="Z2503" i="1"/>
  <c r="AA2503" i="1" s="1"/>
  <c r="Z2504" i="1"/>
  <c r="AA2504" i="1" s="1"/>
  <c r="Z2505" i="1"/>
  <c r="AA2505" i="1" s="1"/>
  <c r="Z2506" i="1"/>
  <c r="AA2506" i="1" s="1"/>
  <c r="Z2507" i="1"/>
  <c r="AA2507" i="1" s="1"/>
  <c r="Z2508" i="1"/>
  <c r="AA2508" i="1" s="1"/>
  <c r="Z2509" i="1"/>
  <c r="AA2509" i="1" s="1"/>
  <c r="Z2510" i="1"/>
  <c r="AA2510" i="1" s="1"/>
  <c r="Z2511" i="1"/>
  <c r="AA2511" i="1" s="1"/>
  <c r="Z2512" i="1"/>
  <c r="AA2512" i="1" s="1"/>
  <c r="Z2513" i="1"/>
  <c r="AA2513" i="1" s="1"/>
  <c r="Z2514" i="1"/>
  <c r="AA2514" i="1" s="1"/>
  <c r="Z2515" i="1"/>
  <c r="AA2515" i="1" s="1"/>
  <c r="Z2516" i="1"/>
  <c r="AA2516" i="1" s="1"/>
  <c r="Z2517" i="1"/>
  <c r="AA2517" i="1" s="1"/>
  <c r="Z2518" i="1"/>
  <c r="AA2518" i="1" s="1"/>
  <c r="Z2519" i="1"/>
  <c r="AA2519" i="1" s="1"/>
  <c r="Z2520" i="1"/>
  <c r="AA2520" i="1" s="1"/>
  <c r="Z2521" i="1"/>
  <c r="AA2521" i="1" s="1"/>
  <c r="Z2522" i="1"/>
  <c r="AA2522" i="1" s="1"/>
  <c r="Z2523" i="1"/>
  <c r="AA2523" i="1" s="1"/>
  <c r="Z2524" i="1"/>
  <c r="AA2524" i="1" s="1"/>
  <c r="Z2525" i="1"/>
  <c r="AA2525" i="1" s="1"/>
  <c r="Z2526" i="1"/>
  <c r="AA2526" i="1" s="1"/>
  <c r="Z2527" i="1"/>
  <c r="AA2527" i="1" s="1"/>
  <c r="Z2528" i="1"/>
  <c r="AA2528" i="1" s="1"/>
  <c r="Z2529" i="1"/>
  <c r="AA2529" i="1" s="1"/>
  <c r="Z2530" i="1"/>
  <c r="AA2530" i="1" s="1"/>
  <c r="Z2531" i="1"/>
  <c r="AA2531" i="1" s="1"/>
  <c r="Z2532" i="1"/>
  <c r="AA2532" i="1" s="1"/>
  <c r="Z2533" i="1"/>
  <c r="AA2533" i="1" s="1"/>
  <c r="Z2534" i="1"/>
  <c r="AA2534" i="1" s="1"/>
  <c r="Z2535" i="1"/>
  <c r="AA2535" i="1" s="1"/>
  <c r="Z2536" i="1"/>
  <c r="AA2536" i="1" s="1"/>
  <c r="Z2537" i="1"/>
  <c r="AA2537" i="1" s="1"/>
  <c r="Z2538" i="1"/>
  <c r="AA2538" i="1" s="1"/>
  <c r="Z2539" i="1"/>
  <c r="AA2539" i="1" s="1"/>
  <c r="Z2540" i="1"/>
  <c r="AA2540" i="1" s="1"/>
  <c r="Z2541" i="1"/>
  <c r="AA2541" i="1" s="1"/>
  <c r="Z2542" i="1"/>
  <c r="AA2542" i="1" s="1"/>
  <c r="Z2543" i="1"/>
  <c r="AA2543" i="1" s="1"/>
  <c r="Z2544" i="1"/>
  <c r="AA2544" i="1" s="1"/>
  <c r="Z2545" i="1"/>
  <c r="AA2545" i="1" s="1"/>
  <c r="Z2546" i="1"/>
  <c r="AA2546" i="1" s="1"/>
  <c r="Z2547" i="1"/>
  <c r="AA2547" i="1" s="1"/>
  <c r="Z2548" i="1"/>
  <c r="AA2548" i="1" s="1"/>
  <c r="Z2549" i="1"/>
  <c r="AA2549" i="1" s="1"/>
  <c r="Z2550" i="1"/>
  <c r="AA2550" i="1" s="1"/>
  <c r="Z2551" i="1"/>
  <c r="AA2551" i="1" s="1"/>
  <c r="Z2552" i="1"/>
  <c r="AA2552" i="1" s="1"/>
  <c r="Z2553" i="1"/>
  <c r="AA2553" i="1" s="1"/>
  <c r="Z2554" i="1"/>
  <c r="AA2554" i="1" s="1"/>
  <c r="Z2555" i="1"/>
  <c r="AA2555" i="1" s="1"/>
  <c r="Z2556" i="1"/>
  <c r="AA2556" i="1" s="1"/>
  <c r="Z2557" i="1"/>
  <c r="AA2557" i="1" s="1"/>
  <c r="Z2558" i="1"/>
  <c r="AA2558" i="1" s="1"/>
  <c r="Z2559" i="1"/>
  <c r="AA2559" i="1" s="1"/>
  <c r="Z2560" i="1"/>
  <c r="AA2560" i="1" s="1"/>
  <c r="Z2561" i="1"/>
  <c r="AA2561" i="1" s="1"/>
  <c r="Z2562" i="1"/>
  <c r="AA2562" i="1" s="1"/>
  <c r="Z2563" i="1"/>
  <c r="AA2563" i="1" s="1"/>
  <c r="Z2564" i="1"/>
  <c r="AA2564" i="1" s="1"/>
  <c r="Z2565" i="1"/>
  <c r="AA2565" i="1" s="1"/>
  <c r="Z2566" i="1"/>
  <c r="AA2566" i="1" s="1"/>
  <c r="Z2567" i="1"/>
  <c r="AA2567" i="1" s="1"/>
  <c r="Z2568" i="1"/>
  <c r="AA2568" i="1" s="1"/>
  <c r="Z2569" i="1"/>
  <c r="AA2569" i="1" s="1"/>
  <c r="Z2570" i="1"/>
  <c r="AA2570" i="1" s="1"/>
  <c r="Z2571" i="1"/>
  <c r="AA2571" i="1" s="1"/>
  <c r="Z2572" i="1"/>
  <c r="AA2572" i="1" s="1"/>
  <c r="Z2573" i="1"/>
  <c r="AA2573" i="1" s="1"/>
  <c r="Z2574" i="1"/>
  <c r="AA2574" i="1" s="1"/>
  <c r="Z2575" i="1"/>
  <c r="AA2575" i="1" s="1"/>
  <c r="Z2576" i="1"/>
  <c r="AA2576" i="1" s="1"/>
  <c r="Z2577" i="1"/>
  <c r="AA2577" i="1" s="1"/>
  <c r="Z2578" i="1"/>
  <c r="AA2578" i="1" s="1"/>
  <c r="Z2579" i="1"/>
  <c r="AA2579" i="1" s="1"/>
  <c r="Z2580" i="1"/>
  <c r="AA2580" i="1" s="1"/>
  <c r="Z2581" i="1"/>
  <c r="AA2581" i="1" s="1"/>
  <c r="Z2582" i="1"/>
  <c r="AA2582" i="1" s="1"/>
  <c r="Z2583" i="1"/>
  <c r="AA2583" i="1" s="1"/>
  <c r="Z2584" i="1"/>
  <c r="AA2584" i="1" s="1"/>
  <c r="Z2585" i="1"/>
  <c r="AA2585" i="1" s="1"/>
  <c r="Z2586" i="1"/>
  <c r="AA2586" i="1" s="1"/>
  <c r="Z2587" i="1"/>
  <c r="AA2587" i="1" s="1"/>
  <c r="Z2588" i="1"/>
  <c r="AA2588" i="1" s="1"/>
  <c r="Z2589" i="1"/>
  <c r="AA2589" i="1" s="1"/>
  <c r="Z2590" i="1"/>
  <c r="AA2590" i="1" s="1"/>
  <c r="Z2591" i="1"/>
  <c r="AA2591" i="1" s="1"/>
  <c r="Z2592" i="1"/>
  <c r="AA2592" i="1" s="1"/>
  <c r="Z2593" i="1"/>
  <c r="AA2593" i="1" s="1"/>
  <c r="Z2594" i="1"/>
  <c r="AA2594" i="1" s="1"/>
  <c r="Z2595" i="1"/>
  <c r="AA2595" i="1" s="1"/>
  <c r="Z2596" i="1"/>
  <c r="AA2596" i="1" s="1"/>
  <c r="Z2597" i="1"/>
  <c r="AA2597" i="1" s="1"/>
  <c r="Z2598" i="1"/>
  <c r="AA2598" i="1" s="1"/>
  <c r="Z2599" i="1"/>
  <c r="AA2599" i="1" s="1"/>
  <c r="Z2600" i="1"/>
  <c r="AA2600" i="1" s="1"/>
  <c r="Z2601" i="1"/>
  <c r="AA2601" i="1" s="1"/>
  <c r="Z2602" i="1"/>
  <c r="AA2602" i="1" s="1"/>
  <c r="Z2603" i="1"/>
  <c r="AA2603" i="1" s="1"/>
  <c r="Z2604" i="1"/>
  <c r="AA2604" i="1" s="1"/>
  <c r="Z2605" i="1"/>
  <c r="AA2605" i="1" s="1"/>
  <c r="Z2606" i="1"/>
  <c r="AA2606" i="1" s="1"/>
  <c r="Z2607" i="1"/>
  <c r="AA2607" i="1" s="1"/>
  <c r="Z2608" i="1"/>
  <c r="AA2608" i="1" s="1"/>
  <c r="Z2609" i="1"/>
  <c r="AA2609" i="1" s="1"/>
  <c r="Z2610" i="1"/>
  <c r="AA2610" i="1" s="1"/>
  <c r="Z2611" i="1"/>
  <c r="AA2611" i="1" s="1"/>
  <c r="Z2612" i="1"/>
  <c r="AA2612" i="1" s="1"/>
  <c r="Z2613" i="1"/>
  <c r="AA2613" i="1" s="1"/>
  <c r="Z2614" i="1"/>
  <c r="AA2614" i="1" s="1"/>
  <c r="Z2615" i="1"/>
  <c r="AA2615" i="1" s="1"/>
  <c r="Z2616" i="1"/>
  <c r="AA2616" i="1" s="1"/>
  <c r="Z2617" i="1"/>
  <c r="AA2617" i="1" s="1"/>
  <c r="Z2618" i="1"/>
  <c r="AA2618" i="1" s="1"/>
  <c r="Z2619" i="1"/>
  <c r="AA2619" i="1" s="1"/>
  <c r="Z2620" i="1"/>
  <c r="AA2620" i="1" s="1"/>
  <c r="Z2621" i="1"/>
  <c r="AA2621" i="1" s="1"/>
  <c r="Z2622" i="1"/>
  <c r="AA2622" i="1" s="1"/>
  <c r="Z2623" i="1"/>
  <c r="AA2623" i="1" s="1"/>
  <c r="Z2624" i="1"/>
  <c r="AA2624" i="1" s="1"/>
  <c r="Z2625" i="1"/>
  <c r="AA2625" i="1" s="1"/>
  <c r="Z2626" i="1"/>
  <c r="AA2626" i="1" s="1"/>
  <c r="Z2627" i="1"/>
  <c r="AA2627" i="1" s="1"/>
  <c r="Z2628" i="1"/>
  <c r="AA2628" i="1" s="1"/>
  <c r="Z2629" i="1"/>
  <c r="AA2629" i="1" s="1"/>
  <c r="Z2630" i="1"/>
  <c r="AA2630" i="1" s="1"/>
  <c r="Z2631" i="1"/>
  <c r="AA2631" i="1" s="1"/>
  <c r="Z2632" i="1"/>
  <c r="AA2632" i="1" s="1"/>
  <c r="Z2633" i="1"/>
  <c r="AA2633" i="1" s="1"/>
  <c r="Z2634" i="1"/>
  <c r="AA2634" i="1" s="1"/>
  <c r="Z2635" i="1"/>
  <c r="AA2635" i="1" s="1"/>
  <c r="Z2636" i="1"/>
  <c r="AA2636" i="1" s="1"/>
  <c r="Z2637" i="1"/>
  <c r="AA2637" i="1" s="1"/>
  <c r="Z2638" i="1"/>
  <c r="AA2638" i="1" s="1"/>
  <c r="Z2639" i="1"/>
  <c r="AA2639" i="1" s="1"/>
  <c r="Z2640" i="1"/>
  <c r="AA2640" i="1" s="1"/>
  <c r="Z2641" i="1"/>
  <c r="AA2641" i="1" s="1"/>
  <c r="Z2642" i="1"/>
  <c r="AA2642" i="1" s="1"/>
  <c r="Z2643" i="1"/>
  <c r="AA2643" i="1" s="1"/>
  <c r="Z2644" i="1"/>
  <c r="AA2644" i="1" s="1"/>
  <c r="Z2645" i="1"/>
  <c r="AA2645" i="1" s="1"/>
  <c r="Z2646" i="1"/>
  <c r="AA2646" i="1" s="1"/>
  <c r="Z2647" i="1"/>
  <c r="AA2647" i="1" s="1"/>
  <c r="Z2648" i="1"/>
  <c r="AA2648" i="1" s="1"/>
  <c r="Z2649" i="1"/>
  <c r="AA2649" i="1" s="1"/>
  <c r="Z2650" i="1"/>
  <c r="AA2650" i="1" s="1"/>
  <c r="Z2651" i="1"/>
  <c r="AA2651" i="1" s="1"/>
  <c r="Z2652" i="1"/>
  <c r="AA2652" i="1" s="1"/>
  <c r="Z2653" i="1"/>
  <c r="AA2653" i="1" s="1"/>
  <c r="Z2654" i="1"/>
  <c r="AA2654" i="1" s="1"/>
  <c r="Z2655" i="1"/>
  <c r="AA2655" i="1" s="1"/>
  <c r="Z2656" i="1"/>
  <c r="AA2656" i="1" s="1"/>
  <c r="Z2657" i="1"/>
  <c r="AA2657" i="1" s="1"/>
  <c r="Z2658" i="1"/>
  <c r="AA2658" i="1" s="1"/>
  <c r="Z2659" i="1"/>
  <c r="AA2659" i="1" s="1"/>
  <c r="Z2660" i="1"/>
  <c r="AA2660" i="1" s="1"/>
  <c r="Z2661" i="1"/>
  <c r="AA2661" i="1" s="1"/>
  <c r="Z2662" i="1"/>
  <c r="AA2662" i="1" s="1"/>
  <c r="Z2663" i="1"/>
  <c r="AA2663" i="1" s="1"/>
  <c r="Z2664" i="1"/>
  <c r="AA2664" i="1" s="1"/>
  <c r="Z2665" i="1"/>
  <c r="AA2665" i="1" s="1"/>
  <c r="Z2666" i="1"/>
  <c r="AA2666" i="1" s="1"/>
  <c r="Z2667" i="1"/>
  <c r="AA2667" i="1" s="1"/>
  <c r="Z2668" i="1"/>
  <c r="AA2668" i="1" s="1"/>
  <c r="Z2669" i="1"/>
  <c r="AA2669" i="1" s="1"/>
  <c r="Z2670" i="1"/>
  <c r="AA2670" i="1" s="1"/>
  <c r="Z2671" i="1"/>
  <c r="AA2671" i="1" s="1"/>
  <c r="Z2672" i="1"/>
  <c r="AA2672" i="1" s="1"/>
  <c r="Z2673" i="1"/>
  <c r="AA2673" i="1" s="1"/>
  <c r="Z2674" i="1"/>
  <c r="AA2674" i="1" s="1"/>
  <c r="Z2675" i="1"/>
  <c r="AA2675" i="1" s="1"/>
  <c r="Z2676" i="1"/>
  <c r="AA2676" i="1" s="1"/>
  <c r="Z2677" i="1"/>
  <c r="AA2677" i="1" s="1"/>
  <c r="Z2678" i="1"/>
  <c r="AA2678" i="1" s="1"/>
  <c r="Z2679" i="1"/>
  <c r="AA2679" i="1" s="1"/>
  <c r="Z2680" i="1"/>
  <c r="AA2680" i="1" s="1"/>
  <c r="Z2681" i="1"/>
  <c r="AA2681" i="1" s="1"/>
  <c r="Z2682" i="1"/>
  <c r="AA2682" i="1" s="1"/>
  <c r="Z2683" i="1"/>
  <c r="AA2683" i="1" s="1"/>
  <c r="Z2684" i="1"/>
  <c r="AA2684" i="1" s="1"/>
  <c r="Z2685" i="1"/>
  <c r="AA2685" i="1" s="1"/>
  <c r="Z2686" i="1"/>
  <c r="AA2686" i="1" s="1"/>
  <c r="Z2687" i="1"/>
  <c r="AA2687" i="1" s="1"/>
  <c r="Z2688" i="1"/>
  <c r="AA2688" i="1" s="1"/>
  <c r="Z2689" i="1"/>
  <c r="AA2689" i="1" s="1"/>
  <c r="Z2690" i="1"/>
  <c r="AA2690" i="1" s="1"/>
  <c r="Z2691" i="1"/>
  <c r="AA2691" i="1" s="1"/>
  <c r="Z2692" i="1"/>
  <c r="AA2692" i="1" s="1"/>
  <c r="Z2693" i="1"/>
  <c r="AA2693" i="1" s="1"/>
  <c r="Z2694" i="1"/>
  <c r="AA2694" i="1" s="1"/>
  <c r="Z2695" i="1"/>
  <c r="AA2695" i="1" s="1"/>
  <c r="Z2696" i="1"/>
  <c r="AA2696" i="1" s="1"/>
  <c r="Z2697" i="1"/>
  <c r="AA2697" i="1" s="1"/>
  <c r="Z2698" i="1"/>
  <c r="AA2698" i="1" s="1"/>
  <c r="Z2699" i="1"/>
  <c r="AA2699" i="1" s="1"/>
  <c r="Z2700" i="1"/>
  <c r="AA2700" i="1" s="1"/>
  <c r="Z2701" i="1"/>
  <c r="AA2701" i="1" s="1"/>
  <c r="Z2702" i="1"/>
  <c r="AA2702" i="1" s="1"/>
  <c r="Z2703" i="1"/>
  <c r="AA2703" i="1" s="1"/>
  <c r="Z2704" i="1"/>
  <c r="AA2704" i="1" s="1"/>
  <c r="Z2705" i="1"/>
  <c r="AA2705" i="1" s="1"/>
  <c r="Z2706" i="1"/>
  <c r="AA2706" i="1" s="1"/>
  <c r="Z2707" i="1"/>
  <c r="AA2707" i="1" s="1"/>
  <c r="Z2708" i="1"/>
  <c r="AA2708" i="1" s="1"/>
  <c r="Z2709" i="1"/>
  <c r="AA2709" i="1" s="1"/>
  <c r="Z2710" i="1"/>
  <c r="AA2710" i="1" s="1"/>
  <c r="Z2711" i="1"/>
  <c r="AA2711" i="1" s="1"/>
  <c r="Z2712" i="1"/>
  <c r="AA2712" i="1" s="1"/>
  <c r="Z2713" i="1"/>
  <c r="AA2713" i="1" s="1"/>
  <c r="Z2714" i="1"/>
  <c r="AA2714" i="1" s="1"/>
  <c r="Z2715" i="1"/>
  <c r="AA2715" i="1" s="1"/>
  <c r="Z2716" i="1"/>
  <c r="AA2716" i="1" s="1"/>
  <c r="Z2717" i="1"/>
  <c r="AA2717" i="1" s="1"/>
  <c r="Z2718" i="1"/>
  <c r="AA2718" i="1" s="1"/>
  <c r="Z2719" i="1"/>
  <c r="AA2719" i="1" s="1"/>
  <c r="Z2720" i="1"/>
  <c r="AA2720" i="1" s="1"/>
  <c r="Z2721" i="1"/>
  <c r="AA2721" i="1" s="1"/>
  <c r="Z2722" i="1"/>
  <c r="AA2722" i="1" s="1"/>
  <c r="Z2723" i="1"/>
  <c r="AA2723" i="1" s="1"/>
  <c r="Z2724" i="1"/>
  <c r="AA2724" i="1" s="1"/>
  <c r="Z2725" i="1"/>
  <c r="AA2725" i="1" s="1"/>
  <c r="Z2726" i="1"/>
  <c r="AA2726" i="1" s="1"/>
  <c r="Z2727" i="1"/>
  <c r="AA2727" i="1" s="1"/>
  <c r="Z2728" i="1"/>
  <c r="AA2728" i="1" s="1"/>
  <c r="Z2729" i="1"/>
  <c r="AA2729" i="1" s="1"/>
  <c r="Z2730" i="1"/>
  <c r="AA2730" i="1" s="1"/>
  <c r="Z2731" i="1"/>
  <c r="AA2731" i="1" s="1"/>
  <c r="Z2732" i="1"/>
  <c r="AA2732" i="1" s="1"/>
  <c r="Z2733" i="1"/>
  <c r="AA2733" i="1" s="1"/>
  <c r="Z2734" i="1"/>
  <c r="AA2734" i="1" s="1"/>
  <c r="Z2735" i="1"/>
  <c r="AA2735" i="1" s="1"/>
  <c r="Z2736" i="1"/>
  <c r="AA2736" i="1" s="1"/>
  <c r="Z2737" i="1"/>
  <c r="AA2737" i="1" s="1"/>
  <c r="Z2738" i="1"/>
  <c r="AA2738" i="1" s="1"/>
  <c r="Z2739" i="1"/>
  <c r="AA2739" i="1" s="1"/>
  <c r="Z2740" i="1"/>
  <c r="AA2740" i="1" s="1"/>
  <c r="Z2741" i="1"/>
  <c r="AA2741" i="1" s="1"/>
  <c r="Z2742" i="1"/>
  <c r="AA2742" i="1" s="1"/>
  <c r="Z2743" i="1"/>
  <c r="AA2743" i="1" s="1"/>
  <c r="Z2744" i="1"/>
  <c r="AA2744" i="1" s="1"/>
  <c r="Z2745" i="1"/>
  <c r="AA2745" i="1" s="1"/>
  <c r="Z2746" i="1"/>
  <c r="AA2746" i="1" s="1"/>
  <c r="Z2747" i="1"/>
  <c r="AA2747" i="1" s="1"/>
  <c r="Z2748" i="1"/>
  <c r="AA2748" i="1" s="1"/>
  <c r="Z2749" i="1"/>
  <c r="AA2749" i="1" s="1"/>
  <c r="Z2750" i="1"/>
  <c r="AA2750" i="1" s="1"/>
  <c r="Z2751" i="1"/>
  <c r="AA2751" i="1" s="1"/>
  <c r="Z2752" i="1"/>
  <c r="AA2752" i="1" s="1"/>
  <c r="Z2753" i="1"/>
  <c r="AA2753" i="1" s="1"/>
  <c r="Z2754" i="1"/>
  <c r="AA2754" i="1" s="1"/>
  <c r="Z2755" i="1"/>
  <c r="AA2755" i="1" s="1"/>
  <c r="Z2756" i="1"/>
  <c r="AA2756" i="1" s="1"/>
  <c r="Z2757" i="1"/>
  <c r="AA2757" i="1" s="1"/>
  <c r="Z2758" i="1"/>
  <c r="AA2758" i="1" s="1"/>
  <c r="Z2759" i="1"/>
  <c r="AA2759" i="1" s="1"/>
  <c r="Z2760" i="1"/>
  <c r="AA2760" i="1" s="1"/>
  <c r="Z2761" i="1"/>
  <c r="AA2761" i="1" s="1"/>
  <c r="Z2762" i="1"/>
  <c r="AA2762" i="1" s="1"/>
  <c r="Z2763" i="1"/>
  <c r="AA2763" i="1" s="1"/>
  <c r="Z2764" i="1"/>
  <c r="AA2764" i="1" s="1"/>
  <c r="Z2765" i="1"/>
  <c r="AA2765" i="1" s="1"/>
  <c r="Z2766" i="1"/>
  <c r="AA2766" i="1" s="1"/>
  <c r="Z2767" i="1"/>
  <c r="AA2767" i="1" s="1"/>
  <c r="Z2768" i="1"/>
  <c r="AA2768" i="1" s="1"/>
  <c r="Z2769" i="1"/>
  <c r="AA2769" i="1" s="1"/>
  <c r="Z2770" i="1"/>
  <c r="AA2770" i="1" s="1"/>
  <c r="Z2771" i="1"/>
  <c r="AA2771" i="1" s="1"/>
  <c r="Z2772" i="1"/>
  <c r="AA2772" i="1" s="1"/>
  <c r="Z2773" i="1"/>
  <c r="AA2773" i="1" s="1"/>
  <c r="Z2774" i="1"/>
  <c r="AA2774" i="1" s="1"/>
  <c r="Z2775" i="1"/>
  <c r="AA2775" i="1" s="1"/>
  <c r="Z2776" i="1"/>
  <c r="AA2776" i="1" s="1"/>
  <c r="Z2777" i="1"/>
  <c r="AA2777" i="1" s="1"/>
  <c r="Z2778" i="1"/>
  <c r="AA2778" i="1" s="1"/>
  <c r="Z2779" i="1"/>
  <c r="AA2779" i="1" s="1"/>
  <c r="Z2780" i="1"/>
  <c r="AA2780" i="1" s="1"/>
  <c r="Z2781" i="1"/>
  <c r="AA2781" i="1" s="1"/>
  <c r="Z2782" i="1"/>
  <c r="AA2782" i="1" s="1"/>
  <c r="Z2783" i="1"/>
  <c r="AA2783" i="1" s="1"/>
  <c r="Z2784" i="1"/>
  <c r="AA2784" i="1" s="1"/>
  <c r="Z2785" i="1"/>
  <c r="AA2785" i="1" s="1"/>
  <c r="Z2786" i="1"/>
  <c r="AA2786" i="1" s="1"/>
  <c r="Z2787" i="1"/>
  <c r="AA2787" i="1" s="1"/>
  <c r="Z2788" i="1"/>
  <c r="AA2788" i="1" s="1"/>
  <c r="Z2789" i="1"/>
  <c r="AA2789" i="1" s="1"/>
  <c r="Z2790" i="1"/>
  <c r="AA2790" i="1" s="1"/>
  <c r="Z2791" i="1"/>
  <c r="AA2791" i="1" s="1"/>
  <c r="Z2792" i="1"/>
  <c r="AA2792" i="1" s="1"/>
  <c r="Z2793" i="1"/>
  <c r="AA2793" i="1" s="1"/>
  <c r="Z2794" i="1"/>
  <c r="AA2794" i="1" s="1"/>
  <c r="Z2795" i="1"/>
  <c r="AA2795" i="1" s="1"/>
  <c r="Z2796" i="1"/>
  <c r="AA2796" i="1" s="1"/>
  <c r="Z2797" i="1"/>
  <c r="AA2797" i="1" s="1"/>
  <c r="Z2798" i="1"/>
  <c r="AA2798" i="1" s="1"/>
  <c r="Z2799" i="1"/>
  <c r="AA2799" i="1" s="1"/>
  <c r="Z2800" i="1"/>
  <c r="AA2800" i="1" s="1"/>
  <c r="Z2801" i="1"/>
  <c r="AA2801" i="1" s="1"/>
  <c r="Z2802" i="1"/>
  <c r="AA2802" i="1" s="1"/>
  <c r="Z2803" i="1"/>
  <c r="AA2803" i="1" s="1"/>
  <c r="Z2804" i="1"/>
  <c r="AA2804" i="1" s="1"/>
  <c r="Z2805" i="1"/>
  <c r="AA2805" i="1" s="1"/>
  <c r="Z2806" i="1"/>
  <c r="AA2806" i="1" s="1"/>
  <c r="Z2807" i="1"/>
  <c r="AA2807" i="1" s="1"/>
  <c r="Z2808" i="1"/>
  <c r="AA2808" i="1" s="1"/>
  <c r="Z2809" i="1"/>
  <c r="AA2809" i="1" s="1"/>
  <c r="Z2810" i="1"/>
  <c r="AA2810" i="1" s="1"/>
  <c r="Z2811" i="1"/>
  <c r="AA2811" i="1" s="1"/>
  <c r="Z2812" i="1"/>
  <c r="AA2812" i="1" s="1"/>
  <c r="Z2813" i="1"/>
  <c r="AA2813" i="1" s="1"/>
  <c r="Z2814" i="1"/>
  <c r="AA2814" i="1" s="1"/>
  <c r="Z2815" i="1"/>
  <c r="AA2815" i="1" s="1"/>
  <c r="Z2816" i="1"/>
  <c r="AA2816" i="1" s="1"/>
  <c r="Z2817" i="1"/>
  <c r="AA2817" i="1" s="1"/>
  <c r="Z2818" i="1"/>
  <c r="AA2818" i="1" s="1"/>
  <c r="Z2819" i="1"/>
  <c r="AA2819" i="1" s="1"/>
  <c r="Z2820" i="1"/>
  <c r="AA2820" i="1" s="1"/>
  <c r="Z2821" i="1"/>
  <c r="AA2821" i="1" s="1"/>
  <c r="Z2822" i="1"/>
  <c r="AA2822" i="1" s="1"/>
  <c r="Z2823" i="1"/>
  <c r="AA2823" i="1" s="1"/>
  <c r="Z2824" i="1"/>
  <c r="AA2824" i="1" s="1"/>
  <c r="Z2825" i="1"/>
  <c r="AA2825" i="1" s="1"/>
  <c r="Z2826" i="1"/>
  <c r="AA2826" i="1" s="1"/>
  <c r="Z2827" i="1"/>
  <c r="AA2827" i="1" s="1"/>
  <c r="Z2828" i="1"/>
  <c r="AA2828" i="1" s="1"/>
  <c r="Z2829" i="1"/>
  <c r="AA2829" i="1" s="1"/>
  <c r="Z2830" i="1"/>
  <c r="AA2830" i="1" s="1"/>
  <c r="Z2831" i="1"/>
  <c r="AA2831" i="1" s="1"/>
  <c r="Z2832" i="1"/>
  <c r="AA2832" i="1" s="1"/>
  <c r="Z2833" i="1"/>
  <c r="AA2833" i="1" s="1"/>
  <c r="Z2834" i="1"/>
  <c r="AA2834" i="1" s="1"/>
  <c r="Z2835" i="1"/>
  <c r="AA2835" i="1" s="1"/>
  <c r="Z2836" i="1"/>
  <c r="AA2836" i="1" s="1"/>
  <c r="Z2837" i="1"/>
  <c r="AA2837" i="1" s="1"/>
  <c r="Z2838" i="1"/>
  <c r="AA2838" i="1" s="1"/>
  <c r="Z2839" i="1"/>
  <c r="AA2839" i="1" s="1"/>
  <c r="Z2840" i="1"/>
  <c r="AA2840" i="1" s="1"/>
  <c r="Z2841" i="1"/>
  <c r="AA2841" i="1" s="1"/>
  <c r="Z2842" i="1"/>
  <c r="AA2842" i="1" s="1"/>
  <c r="Z2843" i="1"/>
  <c r="AA2843" i="1" s="1"/>
  <c r="Z2844" i="1"/>
  <c r="AA2844" i="1" s="1"/>
  <c r="Z2845" i="1"/>
  <c r="AA2845" i="1" s="1"/>
  <c r="Z2846" i="1"/>
  <c r="AA2846" i="1" s="1"/>
  <c r="Z2847" i="1"/>
  <c r="AA2847" i="1" s="1"/>
  <c r="Z2848" i="1"/>
  <c r="AA2848" i="1" s="1"/>
  <c r="Z2849" i="1"/>
  <c r="AA2849" i="1" s="1"/>
  <c r="Z2850" i="1"/>
  <c r="AA2850" i="1" s="1"/>
  <c r="Z2851" i="1"/>
  <c r="AA2851" i="1" s="1"/>
  <c r="Z2852" i="1"/>
  <c r="AA2852" i="1" s="1"/>
  <c r="Z2853" i="1"/>
  <c r="AA2853" i="1" s="1"/>
  <c r="Z2854" i="1"/>
  <c r="AA2854" i="1" s="1"/>
  <c r="Z2855" i="1"/>
  <c r="AA2855" i="1" s="1"/>
  <c r="Z2856" i="1"/>
  <c r="AA2856" i="1" s="1"/>
  <c r="Z2857" i="1"/>
  <c r="AA2857" i="1" s="1"/>
  <c r="Z2858" i="1"/>
  <c r="AA2858" i="1" s="1"/>
  <c r="Z2859" i="1"/>
  <c r="AA2859" i="1" s="1"/>
  <c r="Z2860" i="1"/>
  <c r="AA2860" i="1" s="1"/>
  <c r="Z2861" i="1"/>
  <c r="AA2861" i="1" s="1"/>
  <c r="Z2862" i="1"/>
  <c r="AA2862" i="1" s="1"/>
  <c r="Z2863" i="1"/>
  <c r="AA2863" i="1" s="1"/>
  <c r="Z2864" i="1"/>
  <c r="AA2864" i="1" s="1"/>
  <c r="Z2865" i="1"/>
  <c r="AA2865" i="1" s="1"/>
  <c r="Z2866" i="1"/>
  <c r="AA2866" i="1" s="1"/>
  <c r="Z2867" i="1"/>
  <c r="AA2867" i="1" s="1"/>
  <c r="Z2868" i="1"/>
  <c r="AA2868" i="1" s="1"/>
  <c r="Z2869" i="1"/>
  <c r="AA2869" i="1" s="1"/>
  <c r="Z2870" i="1"/>
  <c r="AA2870" i="1" s="1"/>
  <c r="Z2871" i="1"/>
  <c r="AA2871" i="1" s="1"/>
  <c r="Z2872" i="1"/>
  <c r="AA2872" i="1" s="1"/>
  <c r="Z2873" i="1"/>
  <c r="AA2873" i="1" s="1"/>
  <c r="Z2874" i="1"/>
  <c r="AA2874" i="1" s="1"/>
  <c r="Z2875" i="1"/>
  <c r="AA2875" i="1" s="1"/>
  <c r="Z2876" i="1"/>
  <c r="AA2876" i="1" s="1"/>
  <c r="Z2877" i="1"/>
  <c r="AA2877" i="1" s="1"/>
  <c r="Z2878" i="1"/>
  <c r="AA2878" i="1" s="1"/>
  <c r="Z2879" i="1"/>
  <c r="AA2879" i="1" s="1"/>
  <c r="Z2880" i="1"/>
  <c r="AA2880" i="1" s="1"/>
  <c r="Z2881" i="1"/>
  <c r="AA2881" i="1" s="1"/>
  <c r="Z2882" i="1"/>
  <c r="AA2882" i="1" s="1"/>
  <c r="Z2883" i="1"/>
  <c r="AA2883" i="1" s="1"/>
  <c r="Z2884" i="1"/>
  <c r="AA2884" i="1" s="1"/>
  <c r="Z2885" i="1"/>
  <c r="AA2885" i="1" s="1"/>
  <c r="Z2886" i="1"/>
  <c r="AA2886" i="1" s="1"/>
  <c r="Z2887" i="1"/>
  <c r="AA2887" i="1" s="1"/>
  <c r="Z2888" i="1"/>
  <c r="AA2888" i="1" s="1"/>
  <c r="Z2889" i="1"/>
  <c r="AA2889" i="1" s="1"/>
  <c r="Z2890" i="1"/>
  <c r="AA2890" i="1" s="1"/>
  <c r="Z2891" i="1"/>
  <c r="AA2891" i="1" s="1"/>
  <c r="Z2892" i="1"/>
  <c r="AA2892" i="1" s="1"/>
  <c r="Z2893" i="1"/>
  <c r="AA2893" i="1" s="1"/>
  <c r="Z2894" i="1"/>
  <c r="AA2894" i="1" s="1"/>
  <c r="Z2895" i="1"/>
  <c r="AA2895" i="1" s="1"/>
  <c r="Z2896" i="1"/>
  <c r="AA2896" i="1" s="1"/>
  <c r="Z2897" i="1"/>
  <c r="AA2897" i="1" s="1"/>
  <c r="Z2898" i="1"/>
  <c r="AA2898" i="1" s="1"/>
  <c r="Z2899" i="1"/>
  <c r="AA2899" i="1" s="1"/>
  <c r="Z2900" i="1"/>
  <c r="AA2900" i="1" s="1"/>
  <c r="Z2901" i="1"/>
  <c r="AA2901" i="1" s="1"/>
  <c r="Z2902" i="1"/>
  <c r="AA2902" i="1" s="1"/>
  <c r="Z2903" i="1"/>
  <c r="AA2903" i="1" s="1"/>
  <c r="Z2904" i="1"/>
  <c r="AA2904" i="1" s="1"/>
  <c r="Z2905" i="1"/>
  <c r="AA2905" i="1" s="1"/>
  <c r="Z2906" i="1"/>
  <c r="AA2906" i="1" s="1"/>
  <c r="Z2907" i="1"/>
  <c r="AA2907" i="1" s="1"/>
  <c r="Z2908" i="1"/>
  <c r="AA2908" i="1" s="1"/>
  <c r="Z2909" i="1"/>
  <c r="AA2909" i="1" s="1"/>
  <c r="Z2910" i="1"/>
  <c r="AA2910" i="1" s="1"/>
  <c r="Z2911" i="1"/>
  <c r="AA2911" i="1" s="1"/>
  <c r="Z2912" i="1"/>
  <c r="AA2912" i="1" s="1"/>
  <c r="Z2913" i="1"/>
  <c r="AA2913" i="1" s="1"/>
  <c r="Z2914" i="1"/>
  <c r="AA2914" i="1" s="1"/>
  <c r="Z2915" i="1"/>
  <c r="AA2915" i="1" s="1"/>
  <c r="Z2916" i="1"/>
  <c r="AA2916" i="1" s="1"/>
  <c r="Z2917" i="1"/>
  <c r="AA2917" i="1" s="1"/>
  <c r="Z2918" i="1"/>
  <c r="AA2918" i="1" s="1"/>
  <c r="Z2919" i="1"/>
  <c r="AA2919" i="1" s="1"/>
  <c r="Z2920" i="1"/>
  <c r="AA2920" i="1" s="1"/>
  <c r="Z2921" i="1"/>
  <c r="AA2921" i="1" s="1"/>
  <c r="Z2922" i="1"/>
  <c r="AA2922" i="1" s="1"/>
  <c r="Z2923" i="1"/>
  <c r="AA2923" i="1" s="1"/>
  <c r="Z2924" i="1"/>
  <c r="AA2924" i="1" s="1"/>
  <c r="Z2925" i="1"/>
  <c r="AA2925" i="1" s="1"/>
  <c r="Z2926" i="1"/>
  <c r="AA2926" i="1" s="1"/>
  <c r="Z2927" i="1"/>
  <c r="AA2927" i="1" s="1"/>
  <c r="Z2928" i="1"/>
  <c r="AA2928" i="1" s="1"/>
  <c r="Z2929" i="1"/>
  <c r="AA2929" i="1" s="1"/>
  <c r="Z2930" i="1"/>
  <c r="AA2930" i="1" s="1"/>
  <c r="Z2931" i="1"/>
  <c r="AA2931" i="1" s="1"/>
  <c r="Z2932" i="1"/>
  <c r="AA2932" i="1" s="1"/>
  <c r="Z2933" i="1"/>
  <c r="AA2933" i="1" s="1"/>
  <c r="Z2934" i="1"/>
  <c r="AA2934" i="1" s="1"/>
  <c r="Z2935" i="1"/>
  <c r="AA2935" i="1" s="1"/>
  <c r="Z2936" i="1"/>
  <c r="AA2936" i="1" s="1"/>
  <c r="Z2937" i="1"/>
  <c r="AA2937" i="1" s="1"/>
  <c r="Z2938" i="1"/>
  <c r="AA2938" i="1" s="1"/>
  <c r="Z2939" i="1"/>
  <c r="AA2939" i="1" s="1"/>
  <c r="Z2940" i="1"/>
  <c r="AA2940" i="1" s="1"/>
  <c r="Z2941" i="1"/>
  <c r="AA2941" i="1" s="1"/>
  <c r="Z2942" i="1"/>
  <c r="AA2942" i="1" s="1"/>
  <c r="Z2943" i="1"/>
  <c r="AA2943" i="1" s="1"/>
  <c r="Z2944" i="1"/>
  <c r="AA2944" i="1" s="1"/>
  <c r="Z2945" i="1"/>
  <c r="AA2945" i="1" s="1"/>
  <c r="Z2946" i="1"/>
  <c r="AA2946" i="1" s="1"/>
  <c r="Z2947" i="1"/>
  <c r="AA2947" i="1" s="1"/>
  <c r="Z2948" i="1"/>
  <c r="AA2948" i="1" s="1"/>
  <c r="Z2949" i="1"/>
  <c r="AA2949" i="1" s="1"/>
  <c r="Z2950" i="1"/>
  <c r="AA2950" i="1" s="1"/>
  <c r="Z2951" i="1"/>
  <c r="AA2951" i="1" s="1"/>
  <c r="Z2952" i="1"/>
  <c r="AA2952" i="1" s="1"/>
  <c r="Z2953" i="1"/>
  <c r="AA2953" i="1" s="1"/>
  <c r="Z2954" i="1"/>
  <c r="AA2954" i="1" s="1"/>
  <c r="Z2955" i="1"/>
  <c r="AA2955" i="1" s="1"/>
  <c r="Z2956" i="1"/>
  <c r="AA2956" i="1" s="1"/>
  <c r="Z2957" i="1"/>
  <c r="AA2957" i="1" s="1"/>
  <c r="Z2958" i="1"/>
  <c r="AA2958" i="1" s="1"/>
  <c r="Z2959" i="1"/>
  <c r="AA2959" i="1" s="1"/>
  <c r="Z2960" i="1"/>
  <c r="AA2960" i="1" s="1"/>
  <c r="Z2961" i="1"/>
  <c r="AA2961" i="1" s="1"/>
  <c r="Z2962" i="1"/>
  <c r="AA2962" i="1" s="1"/>
  <c r="Z2963" i="1"/>
  <c r="AA2963" i="1" s="1"/>
  <c r="Z2964" i="1"/>
  <c r="AA2964" i="1" s="1"/>
  <c r="Z2965" i="1"/>
  <c r="AA2965" i="1" s="1"/>
  <c r="Z2966" i="1"/>
  <c r="AA2966" i="1" s="1"/>
  <c r="Z2967" i="1"/>
  <c r="AA2967" i="1" s="1"/>
  <c r="Z2968" i="1"/>
  <c r="AA2968" i="1" s="1"/>
  <c r="Z2969" i="1"/>
  <c r="AA2969" i="1" s="1"/>
  <c r="Z2970" i="1"/>
  <c r="AA2970" i="1" s="1"/>
  <c r="Z2971" i="1"/>
  <c r="AA2971" i="1" s="1"/>
  <c r="Z2972" i="1"/>
  <c r="AA2972" i="1" s="1"/>
  <c r="Z2973" i="1"/>
  <c r="AA2973" i="1" s="1"/>
  <c r="Z2974" i="1"/>
  <c r="AA2974" i="1" s="1"/>
  <c r="Z2975" i="1"/>
  <c r="AA2975" i="1" s="1"/>
  <c r="Z2976" i="1"/>
  <c r="AA2976" i="1" s="1"/>
  <c r="Z2977" i="1"/>
  <c r="AA2977" i="1" s="1"/>
  <c r="Z2978" i="1"/>
  <c r="AA2978" i="1" s="1"/>
  <c r="Z2979" i="1"/>
  <c r="AA2979" i="1" s="1"/>
  <c r="Z2980" i="1"/>
  <c r="AA2980" i="1" s="1"/>
  <c r="Z2981" i="1"/>
  <c r="AA2981" i="1" s="1"/>
  <c r="Z2982" i="1"/>
  <c r="AA2982" i="1" s="1"/>
  <c r="Z2983" i="1"/>
  <c r="AA2983" i="1" s="1"/>
  <c r="Z2984" i="1"/>
  <c r="AA2984" i="1" s="1"/>
  <c r="Z2985" i="1"/>
  <c r="AA2985" i="1" s="1"/>
  <c r="Z2986" i="1"/>
  <c r="AA2986" i="1" s="1"/>
  <c r="Z2987" i="1"/>
  <c r="AA2987" i="1" s="1"/>
  <c r="Z2988" i="1"/>
  <c r="AA2988" i="1" s="1"/>
  <c r="Z2989" i="1"/>
  <c r="AA2989" i="1" s="1"/>
  <c r="Z2990" i="1"/>
  <c r="AA2990" i="1" s="1"/>
  <c r="Z2991" i="1"/>
  <c r="AA2991" i="1" s="1"/>
  <c r="Z2992" i="1"/>
  <c r="AA2992" i="1" s="1"/>
  <c r="Z2993" i="1"/>
  <c r="AA2993" i="1" s="1"/>
  <c r="Z2994" i="1"/>
  <c r="AA2994" i="1" s="1"/>
  <c r="Z2995" i="1"/>
  <c r="AA2995" i="1" s="1"/>
  <c r="Z2996" i="1"/>
  <c r="AA2996" i="1" s="1"/>
  <c r="Z2997" i="1"/>
  <c r="AA2997" i="1" s="1"/>
  <c r="Z2998" i="1"/>
  <c r="AA2998" i="1" s="1"/>
  <c r="Z2999" i="1"/>
  <c r="AA2999" i="1" s="1"/>
  <c r="Z3000" i="1"/>
  <c r="AA3000" i="1" s="1"/>
  <c r="Z3001" i="1"/>
  <c r="AA3001" i="1" s="1"/>
  <c r="Z3002" i="1"/>
  <c r="AA3002" i="1" s="1"/>
  <c r="Z3003" i="1"/>
  <c r="AA3003" i="1" s="1"/>
  <c r="Z3004" i="1"/>
  <c r="AA3004" i="1" s="1"/>
  <c r="Z3005" i="1"/>
  <c r="AA3005" i="1" s="1"/>
  <c r="Z3006" i="1"/>
  <c r="AA3006" i="1" s="1"/>
  <c r="Z3007" i="1"/>
  <c r="AA3007" i="1" s="1"/>
  <c r="Z3008" i="1"/>
  <c r="AA3008" i="1" s="1"/>
  <c r="Z3009" i="1"/>
  <c r="AA3009" i="1" s="1"/>
  <c r="Z3010" i="1"/>
  <c r="AA3010" i="1" s="1"/>
  <c r="Z3011" i="1"/>
  <c r="AA3011" i="1" s="1"/>
  <c r="Z3012" i="1"/>
  <c r="AA3012" i="1" s="1"/>
  <c r="Z3013" i="1"/>
  <c r="AA3013" i="1" s="1"/>
  <c r="Z3014" i="1"/>
  <c r="AA3014" i="1" s="1"/>
  <c r="Z3015" i="1"/>
  <c r="AA3015" i="1" s="1"/>
  <c r="Z3016" i="1"/>
  <c r="AA3016" i="1" s="1"/>
  <c r="Z3017" i="1"/>
  <c r="AA3017" i="1" s="1"/>
  <c r="Z3018" i="1"/>
  <c r="AA3018" i="1" s="1"/>
  <c r="Z3019" i="1"/>
  <c r="AA3019" i="1" s="1"/>
  <c r="Z3020" i="1"/>
  <c r="AA3020" i="1" s="1"/>
  <c r="Z3021" i="1"/>
  <c r="AA3021" i="1" s="1"/>
  <c r="Z3022" i="1"/>
  <c r="AA3022" i="1" s="1"/>
  <c r="Z3023" i="1"/>
  <c r="AA3023" i="1" s="1"/>
  <c r="Z3024" i="1"/>
  <c r="AA3024" i="1" s="1"/>
  <c r="Z3025" i="1"/>
  <c r="AA3025" i="1" s="1"/>
  <c r="Z3026" i="1"/>
  <c r="AA3026" i="1" s="1"/>
  <c r="Z3027" i="1"/>
  <c r="AA3027" i="1" s="1"/>
  <c r="Z3028" i="1"/>
  <c r="AA3028" i="1" s="1"/>
  <c r="Z3029" i="1"/>
  <c r="AA3029" i="1" s="1"/>
  <c r="Z3030" i="1"/>
  <c r="AA3030" i="1" s="1"/>
  <c r="Z3031" i="1"/>
  <c r="AA3031" i="1" s="1"/>
  <c r="Z3032" i="1"/>
  <c r="AA3032" i="1" s="1"/>
  <c r="Z3033" i="1"/>
  <c r="AA3033" i="1" s="1"/>
  <c r="Z3034" i="1"/>
  <c r="AA3034" i="1" s="1"/>
  <c r="Z3035" i="1"/>
  <c r="AA3035" i="1" s="1"/>
  <c r="Z3036" i="1"/>
  <c r="AA3036" i="1" s="1"/>
  <c r="Z3037" i="1"/>
  <c r="AA3037" i="1" s="1"/>
  <c r="Z3038" i="1"/>
  <c r="AA3038" i="1" s="1"/>
  <c r="Z3039" i="1"/>
  <c r="AA3039" i="1" s="1"/>
  <c r="Z3040" i="1"/>
  <c r="AA3040" i="1" s="1"/>
  <c r="Z3041" i="1"/>
  <c r="AA3041" i="1" s="1"/>
  <c r="Z3042" i="1"/>
  <c r="AA3042" i="1" s="1"/>
  <c r="Z3043" i="1"/>
  <c r="AA3043" i="1" s="1"/>
  <c r="Z3044" i="1"/>
  <c r="AA3044" i="1" s="1"/>
  <c r="Z3045" i="1"/>
  <c r="AA3045" i="1" s="1"/>
  <c r="Z3046" i="1"/>
  <c r="AA3046" i="1" s="1"/>
  <c r="Z3047" i="1"/>
  <c r="AA3047" i="1" s="1"/>
  <c r="Z3048" i="1"/>
  <c r="AA3048" i="1" s="1"/>
  <c r="Z3049" i="1"/>
  <c r="AA3049" i="1" s="1"/>
  <c r="Z3050" i="1"/>
  <c r="AA3050" i="1" s="1"/>
  <c r="Z3051" i="1"/>
  <c r="AA3051" i="1" s="1"/>
  <c r="Z3052" i="1"/>
  <c r="AA3052" i="1" s="1"/>
  <c r="Z3053" i="1"/>
  <c r="AA3053" i="1" s="1"/>
  <c r="Z3054" i="1"/>
  <c r="AA3054" i="1" s="1"/>
  <c r="Z3055" i="1"/>
  <c r="AA3055" i="1" s="1"/>
  <c r="Z3056" i="1"/>
  <c r="AA3056" i="1" s="1"/>
  <c r="Z3057" i="1"/>
  <c r="AA3057" i="1" s="1"/>
  <c r="Z3058" i="1"/>
  <c r="AA3058" i="1" s="1"/>
  <c r="Z3059" i="1"/>
  <c r="AA3059" i="1" s="1"/>
  <c r="Z3060" i="1"/>
  <c r="AA3060" i="1" s="1"/>
  <c r="Z3061" i="1"/>
  <c r="AA3061" i="1" s="1"/>
  <c r="Z3062" i="1"/>
  <c r="AA3062" i="1" s="1"/>
  <c r="Z3063" i="1"/>
  <c r="AA3063" i="1" s="1"/>
  <c r="Z3064" i="1"/>
  <c r="AA3064" i="1" s="1"/>
  <c r="Z3065" i="1"/>
  <c r="AA3065" i="1" s="1"/>
  <c r="Z3066" i="1"/>
  <c r="AA3066" i="1" s="1"/>
  <c r="Z3067" i="1"/>
  <c r="AA3067" i="1" s="1"/>
  <c r="Z3068" i="1"/>
  <c r="AA3068" i="1" s="1"/>
  <c r="Z3069" i="1"/>
  <c r="AA3069" i="1" s="1"/>
  <c r="Z3070" i="1"/>
  <c r="AA3070" i="1" s="1"/>
  <c r="Z3071" i="1"/>
  <c r="AA3071" i="1" s="1"/>
  <c r="Z3072" i="1"/>
  <c r="AA3072" i="1" s="1"/>
  <c r="Z3073" i="1"/>
  <c r="AA3073" i="1" s="1"/>
  <c r="Z3074" i="1"/>
  <c r="AA3074" i="1" s="1"/>
  <c r="Z3075" i="1"/>
  <c r="AA3075" i="1" s="1"/>
  <c r="Z3076" i="1"/>
  <c r="AA3076" i="1" s="1"/>
  <c r="Z3077" i="1"/>
  <c r="AA3077" i="1" s="1"/>
  <c r="Z3078" i="1"/>
  <c r="AA3078" i="1" s="1"/>
  <c r="Z3079" i="1"/>
  <c r="AA3079" i="1" s="1"/>
  <c r="Z3080" i="1"/>
  <c r="AA3080" i="1" s="1"/>
  <c r="Z3081" i="1"/>
  <c r="AA3081" i="1" s="1"/>
  <c r="Z3082" i="1"/>
  <c r="AA3082" i="1" s="1"/>
  <c r="Z3083" i="1"/>
  <c r="AA3083" i="1" s="1"/>
  <c r="Z3084" i="1"/>
  <c r="AA3084" i="1" s="1"/>
  <c r="Z3085" i="1"/>
  <c r="AA3085" i="1" s="1"/>
  <c r="Z3086" i="1"/>
  <c r="AA3086" i="1" s="1"/>
  <c r="Z3087" i="1"/>
  <c r="AA3087" i="1" s="1"/>
  <c r="Z3088" i="1"/>
  <c r="AA3088" i="1" s="1"/>
  <c r="Z3089" i="1"/>
  <c r="AA3089" i="1" s="1"/>
  <c r="Z3090" i="1"/>
  <c r="AA3090" i="1" s="1"/>
  <c r="Z3091" i="1"/>
  <c r="AA3091" i="1" s="1"/>
  <c r="Z3092" i="1"/>
  <c r="AA3092" i="1" s="1"/>
  <c r="Z3093" i="1"/>
  <c r="AA3093" i="1" s="1"/>
  <c r="Z3094" i="1"/>
  <c r="AA3094" i="1" s="1"/>
  <c r="Z3095" i="1"/>
  <c r="AA3095" i="1" s="1"/>
  <c r="Z3096" i="1"/>
  <c r="AA3096" i="1" s="1"/>
  <c r="Z3097" i="1"/>
  <c r="AA3097" i="1" s="1"/>
  <c r="Z3098" i="1"/>
  <c r="AA3098" i="1" s="1"/>
  <c r="Z3099" i="1"/>
  <c r="AA3099" i="1" s="1"/>
  <c r="Z3100" i="1"/>
  <c r="AA3100" i="1" s="1"/>
  <c r="Z3101" i="1"/>
  <c r="AA3101" i="1" s="1"/>
  <c r="Z3102" i="1"/>
  <c r="AA3102" i="1" s="1"/>
  <c r="Z3103" i="1"/>
  <c r="AA3103" i="1" s="1"/>
  <c r="Z3104" i="1"/>
  <c r="AA3104" i="1" s="1"/>
  <c r="Z3105" i="1"/>
  <c r="AA3105" i="1" s="1"/>
  <c r="Z3106" i="1"/>
  <c r="AA3106" i="1" s="1"/>
  <c r="Z3107" i="1"/>
  <c r="AA3107" i="1" s="1"/>
  <c r="Z3108" i="1"/>
  <c r="AA3108" i="1" s="1"/>
  <c r="Z3109" i="1"/>
  <c r="AA3109" i="1" s="1"/>
  <c r="Z3110" i="1"/>
  <c r="AA3110" i="1" s="1"/>
  <c r="Z3111" i="1"/>
  <c r="AA3111" i="1" s="1"/>
  <c r="Z3112" i="1"/>
  <c r="AA3112" i="1" s="1"/>
  <c r="Z3113" i="1"/>
  <c r="AA3113" i="1" s="1"/>
  <c r="Z3114" i="1"/>
  <c r="AA3114" i="1" s="1"/>
  <c r="Z3115" i="1"/>
  <c r="AA3115" i="1" s="1"/>
  <c r="Z3116" i="1"/>
  <c r="AA3116" i="1" s="1"/>
  <c r="Z3117" i="1"/>
  <c r="AA3117" i="1" s="1"/>
  <c r="Z3118" i="1"/>
  <c r="AA3118" i="1" s="1"/>
  <c r="Z3119" i="1"/>
  <c r="AA3119" i="1" s="1"/>
  <c r="Z3120" i="1"/>
  <c r="AA3120" i="1" s="1"/>
  <c r="Z3121" i="1"/>
  <c r="AA3121" i="1" s="1"/>
  <c r="Z3122" i="1"/>
  <c r="AA3122" i="1" s="1"/>
  <c r="Z3123" i="1"/>
  <c r="AA3123" i="1" s="1"/>
  <c r="Z3124" i="1"/>
  <c r="AA3124" i="1" s="1"/>
  <c r="Z3125" i="1"/>
  <c r="AA3125" i="1" s="1"/>
  <c r="Z3126" i="1"/>
  <c r="AA3126" i="1" s="1"/>
  <c r="Z3127" i="1"/>
  <c r="AA3127" i="1" s="1"/>
  <c r="Z3128" i="1"/>
  <c r="AA3128" i="1" s="1"/>
  <c r="Z3129" i="1"/>
  <c r="AA3129" i="1" s="1"/>
  <c r="Z3130" i="1"/>
  <c r="AA3130" i="1" s="1"/>
  <c r="Z3131" i="1"/>
  <c r="AA3131" i="1" s="1"/>
  <c r="Z3132" i="1"/>
  <c r="AA3132" i="1" s="1"/>
  <c r="Z3133" i="1"/>
  <c r="AA3133" i="1" s="1"/>
  <c r="Z3134" i="1"/>
  <c r="AA3134" i="1" s="1"/>
  <c r="Z3135" i="1"/>
  <c r="AA3135" i="1" s="1"/>
  <c r="Z3136" i="1"/>
  <c r="AA3136" i="1" s="1"/>
  <c r="Z3137" i="1"/>
  <c r="AA3137" i="1" s="1"/>
  <c r="Z3138" i="1"/>
  <c r="AA3138" i="1" s="1"/>
  <c r="Z3139" i="1"/>
  <c r="AA3139" i="1" s="1"/>
  <c r="Z3140" i="1"/>
  <c r="AA3140" i="1" s="1"/>
  <c r="Z3141" i="1"/>
  <c r="AA3141" i="1" s="1"/>
  <c r="Z3142" i="1"/>
  <c r="AA3142" i="1" s="1"/>
  <c r="Z3143" i="1"/>
  <c r="AA3143" i="1" s="1"/>
  <c r="Z3144" i="1"/>
  <c r="AA3144" i="1" s="1"/>
  <c r="Z3145" i="1"/>
  <c r="AA3145" i="1" s="1"/>
  <c r="Z3146" i="1"/>
  <c r="AA3146" i="1" s="1"/>
  <c r="Z3147" i="1"/>
  <c r="AA3147" i="1" s="1"/>
  <c r="Z3148" i="1"/>
  <c r="AA3148" i="1" s="1"/>
  <c r="Z3149" i="1"/>
  <c r="AA3149" i="1" s="1"/>
  <c r="Z3150" i="1"/>
  <c r="AA3150" i="1" s="1"/>
  <c r="Z3151" i="1"/>
  <c r="AA3151" i="1" s="1"/>
  <c r="Z3152" i="1"/>
  <c r="AA3152" i="1" s="1"/>
  <c r="Z3153" i="1"/>
  <c r="AA3153" i="1" s="1"/>
  <c r="Z3154" i="1"/>
  <c r="AA3154" i="1" s="1"/>
  <c r="Z3155" i="1"/>
  <c r="AA3155" i="1" s="1"/>
  <c r="Z3156" i="1"/>
  <c r="AA3156" i="1" s="1"/>
  <c r="Z3157" i="1"/>
  <c r="AA3157" i="1" s="1"/>
  <c r="Z3158" i="1"/>
  <c r="AA3158" i="1" s="1"/>
  <c r="Z3159" i="1"/>
  <c r="AA3159" i="1" s="1"/>
  <c r="Z3160" i="1"/>
  <c r="AA3160" i="1" s="1"/>
  <c r="Z3161" i="1"/>
  <c r="AA3161" i="1" s="1"/>
  <c r="Z3162" i="1"/>
  <c r="AA3162" i="1" s="1"/>
  <c r="Z3163" i="1"/>
  <c r="AA3163" i="1" s="1"/>
  <c r="Z3164" i="1"/>
  <c r="AA3164" i="1" s="1"/>
  <c r="Z3165" i="1"/>
  <c r="AA3165" i="1" s="1"/>
  <c r="Z3166" i="1"/>
  <c r="AA3166" i="1" s="1"/>
  <c r="Z3167" i="1"/>
  <c r="AA3167" i="1" s="1"/>
  <c r="Z3168" i="1"/>
  <c r="AA3168" i="1" s="1"/>
  <c r="Z3169" i="1"/>
  <c r="AA3169" i="1" s="1"/>
  <c r="Z3170" i="1"/>
  <c r="AA3170" i="1" s="1"/>
  <c r="Z3171" i="1"/>
  <c r="AA3171" i="1" s="1"/>
  <c r="Z3172" i="1"/>
  <c r="AA3172" i="1" s="1"/>
  <c r="Z3173" i="1"/>
  <c r="AA3173" i="1" s="1"/>
  <c r="Z3174" i="1"/>
  <c r="AA3174" i="1" s="1"/>
  <c r="Z3175" i="1"/>
  <c r="AA3175" i="1" s="1"/>
  <c r="Z3176" i="1"/>
  <c r="AA3176" i="1" s="1"/>
  <c r="Z3177" i="1"/>
  <c r="AA3177" i="1" s="1"/>
  <c r="Z3178" i="1"/>
  <c r="AA3178" i="1" s="1"/>
  <c r="Z3179" i="1"/>
  <c r="AA3179" i="1" s="1"/>
  <c r="Z3180" i="1"/>
  <c r="AA3180" i="1" s="1"/>
  <c r="Z3181" i="1"/>
  <c r="AA3181" i="1" s="1"/>
  <c r="Z3182" i="1"/>
  <c r="AA3182" i="1" s="1"/>
  <c r="Z3183" i="1"/>
  <c r="AA3183" i="1" s="1"/>
  <c r="Z3184" i="1"/>
  <c r="AA3184" i="1" s="1"/>
  <c r="Z3185" i="1"/>
  <c r="AA3185" i="1" s="1"/>
  <c r="Z3186" i="1"/>
  <c r="AA3186" i="1" s="1"/>
  <c r="Z3187" i="1"/>
  <c r="AA3187" i="1" s="1"/>
  <c r="Z3188" i="1"/>
  <c r="AA3188" i="1" s="1"/>
  <c r="Z3189" i="1"/>
  <c r="AA3189" i="1" s="1"/>
  <c r="Z3190" i="1"/>
  <c r="AA3190" i="1" s="1"/>
  <c r="Z3191" i="1"/>
  <c r="AA3191" i="1" s="1"/>
  <c r="Z3192" i="1"/>
  <c r="AA3192" i="1" s="1"/>
  <c r="Z3193" i="1"/>
  <c r="AA3193" i="1" s="1"/>
  <c r="Z3194" i="1"/>
  <c r="AA3194" i="1" s="1"/>
  <c r="Z3195" i="1"/>
  <c r="AA3195" i="1" s="1"/>
  <c r="Z3196" i="1"/>
  <c r="AA3196" i="1" s="1"/>
  <c r="Z3197" i="1"/>
  <c r="AA3197" i="1" s="1"/>
  <c r="Z3198" i="1"/>
  <c r="AA3198" i="1" s="1"/>
  <c r="Z3199" i="1"/>
  <c r="AA3199" i="1" s="1"/>
  <c r="Z3200" i="1"/>
  <c r="AA3200" i="1" s="1"/>
  <c r="Z3201" i="1"/>
  <c r="AA3201" i="1" s="1"/>
  <c r="Z3202" i="1"/>
  <c r="AA3202" i="1" s="1"/>
  <c r="Z3203" i="1"/>
  <c r="AA3203" i="1" s="1"/>
  <c r="Z3204" i="1"/>
  <c r="AA3204" i="1" s="1"/>
  <c r="Z3205" i="1"/>
  <c r="AA3205" i="1" s="1"/>
  <c r="Z3206" i="1"/>
  <c r="AA3206" i="1" s="1"/>
  <c r="Z3207" i="1"/>
  <c r="AA3207" i="1" s="1"/>
  <c r="Z3208" i="1"/>
  <c r="AA3208" i="1" s="1"/>
  <c r="Z3209" i="1"/>
  <c r="AA3209" i="1" s="1"/>
  <c r="Z3210" i="1"/>
  <c r="AA3210" i="1" s="1"/>
  <c r="Z3211" i="1"/>
  <c r="AA3211" i="1" s="1"/>
  <c r="Z3212" i="1"/>
  <c r="AA3212" i="1" s="1"/>
  <c r="Z3213" i="1"/>
  <c r="AA3213" i="1" s="1"/>
  <c r="Z3214" i="1"/>
  <c r="AA3214" i="1" s="1"/>
  <c r="Z3215" i="1"/>
  <c r="AA3215" i="1" s="1"/>
  <c r="Z3216" i="1"/>
  <c r="AA3216" i="1" s="1"/>
  <c r="Z3217" i="1"/>
  <c r="AA3217" i="1" s="1"/>
  <c r="Z3218" i="1"/>
  <c r="AA3218" i="1" s="1"/>
  <c r="Z3219" i="1"/>
  <c r="AA3219" i="1" s="1"/>
  <c r="Z3220" i="1"/>
  <c r="AA3220" i="1" s="1"/>
  <c r="Z3221" i="1"/>
  <c r="AA3221" i="1" s="1"/>
  <c r="Z3222" i="1"/>
  <c r="AA3222" i="1" s="1"/>
  <c r="Z3223" i="1"/>
  <c r="AA3223" i="1" s="1"/>
  <c r="Z3224" i="1"/>
  <c r="AA3224" i="1" s="1"/>
  <c r="Z3225" i="1"/>
  <c r="AA3225" i="1" s="1"/>
  <c r="Z3226" i="1"/>
  <c r="AA3226" i="1" s="1"/>
  <c r="Z3227" i="1"/>
  <c r="AA3227" i="1" s="1"/>
  <c r="Z3228" i="1"/>
  <c r="AA3228" i="1" s="1"/>
  <c r="Z3229" i="1"/>
  <c r="AA3229" i="1" s="1"/>
  <c r="Z3230" i="1"/>
  <c r="AA3230" i="1" s="1"/>
  <c r="Z3231" i="1"/>
  <c r="AA3231" i="1" s="1"/>
  <c r="Z3232" i="1"/>
  <c r="AA3232" i="1" s="1"/>
  <c r="Z3233" i="1"/>
  <c r="AA3233" i="1" s="1"/>
  <c r="Z3234" i="1"/>
  <c r="AA3234" i="1" s="1"/>
  <c r="Z3235" i="1"/>
  <c r="AA3235" i="1" s="1"/>
  <c r="Z3236" i="1"/>
  <c r="AA3236" i="1" s="1"/>
  <c r="Z3237" i="1"/>
  <c r="AA3237" i="1" s="1"/>
  <c r="Z3238" i="1"/>
  <c r="AA3238" i="1" s="1"/>
  <c r="Z3239" i="1"/>
  <c r="AA3239" i="1" s="1"/>
  <c r="Z3240" i="1"/>
  <c r="AA3240" i="1" s="1"/>
  <c r="Z3241" i="1"/>
  <c r="AA3241" i="1" s="1"/>
  <c r="Z3242" i="1"/>
  <c r="AA3242" i="1" s="1"/>
  <c r="Z3243" i="1"/>
  <c r="AA3243" i="1" s="1"/>
  <c r="Z3244" i="1"/>
  <c r="AA3244" i="1" s="1"/>
  <c r="Z3245" i="1"/>
  <c r="AA3245" i="1" s="1"/>
  <c r="Z3246" i="1"/>
  <c r="AA3246" i="1" s="1"/>
  <c r="Z3247" i="1"/>
  <c r="AA3247" i="1" s="1"/>
  <c r="Z3248" i="1"/>
  <c r="AA3248" i="1" s="1"/>
  <c r="Z3249" i="1"/>
  <c r="AA3249" i="1" s="1"/>
  <c r="Z3250" i="1"/>
  <c r="AA3250" i="1" s="1"/>
  <c r="Z3251" i="1"/>
  <c r="AA3251" i="1" s="1"/>
  <c r="Z3252" i="1"/>
  <c r="AA3252" i="1" s="1"/>
  <c r="Z3253" i="1"/>
  <c r="AA3253" i="1" s="1"/>
  <c r="Z3254" i="1"/>
  <c r="AA3254" i="1" s="1"/>
  <c r="Z3255" i="1"/>
  <c r="AA3255" i="1" s="1"/>
  <c r="Z3256" i="1"/>
  <c r="AA3256" i="1" s="1"/>
  <c r="Z3257" i="1"/>
  <c r="AA3257" i="1" s="1"/>
  <c r="Z3258" i="1"/>
  <c r="AA3258" i="1" s="1"/>
  <c r="Z3259" i="1"/>
  <c r="AA3259" i="1" s="1"/>
  <c r="Z3260" i="1"/>
  <c r="AA3260" i="1" s="1"/>
  <c r="Z3261" i="1"/>
  <c r="AA3261" i="1" s="1"/>
  <c r="Z3262" i="1"/>
  <c r="AA3262" i="1" s="1"/>
  <c r="Z3263" i="1"/>
  <c r="AA3263" i="1" s="1"/>
  <c r="Z3264" i="1"/>
  <c r="AA3264" i="1" s="1"/>
  <c r="Z3265" i="1"/>
  <c r="AA3265" i="1" s="1"/>
  <c r="Z3266" i="1"/>
  <c r="AA3266" i="1" s="1"/>
  <c r="Z3267" i="1"/>
  <c r="AA3267" i="1" s="1"/>
  <c r="Z3268" i="1"/>
  <c r="AA3268" i="1" s="1"/>
  <c r="Z3269" i="1"/>
  <c r="AA3269" i="1" s="1"/>
  <c r="Z3270" i="1"/>
  <c r="AA3270" i="1" s="1"/>
  <c r="Z3271" i="1"/>
  <c r="AA3271" i="1" s="1"/>
  <c r="Z3272" i="1"/>
  <c r="AA3272" i="1" s="1"/>
  <c r="Z3273" i="1"/>
  <c r="AA3273" i="1" s="1"/>
  <c r="Z3274" i="1"/>
  <c r="AA3274" i="1" s="1"/>
  <c r="Z3275" i="1"/>
  <c r="AA3275" i="1" s="1"/>
  <c r="Z3276" i="1"/>
  <c r="AA3276" i="1" s="1"/>
  <c r="Z3277" i="1"/>
  <c r="AA3277" i="1" s="1"/>
  <c r="Z3278" i="1"/>
  <c r="AA3278" i="1" s="1"/>
  <c r="Z3279" i="1"/>
  <c r="AA3279" i="1" s="1"/>
  <c r="Z3280" i="1"/>
  <c r="AA3280" i="1" s="1"/>
  <c r="Z3281" i="1"/>
  <c r="AA3281" i="1" s="1"/>
  <c r="Z3282" i="1"/>
  <c r="AA3282" i="1" s="1"/>
  <c r="Z3283" i="1"/>
  <c r="AA3283" i="1" s="1"/>
  <c r="Z3284" i="1"/>
  <c r="AA3284" i="1" s="1"/>
  <c r="Z3285" i="1"/>
  <c r="AA3285" i="1" s="1"/>
  <c r="Z3286" i="1"/>
  <c r="AA3286" i="1" s="1"/>
  <c r="Z3287" i="1"/>
  <c r="AA3287" i="1" s="1"/>
  <c r="Z3288" i="1"/>
  <c r="AA3288" i="1" s="1"/>
  <c r="Z3289" i="1"/>
  <c r="AA3289" i="1" s="1"/>
  <c r="Z3290" i="1"/>
  <c r="AA3290" i="1" s="1"/>
  <c r="Z3291" i="1"/>
  <c r="AA3291" i="1" s="1"/>
  <c r="Z3292" i="1"/>
  <c r="AA3292" i="1" s="1"/>
  <c r="Z3293" i="1"/>
  <c r="AA3293" i="1" s="1"/>
  <c r="Z3294" i="1"/>
  <c r="AA3294" i="1" s="1"/>
  <c r="Z3295" i="1"/>
  <c r="AA3295" i="1" s="1"/>
  <c r="Z3296" i="1"/>
  <c r="AA3296" i="1" s="1"/>
  <c r="Z3297" i="1"/>
  <c r="AA3297" i="1" s="1"/>
  <c r="Z3298" i="1"/>
  <c r="AA3298" i="1" s="1"/>
  <c r="Z3299" i="1"/>
  <c r="AA3299" i="1" s="1"/>
  <c r="Z3300" i="1"/>
  <c r="AA3300" i="1" s="1"/>
  <c r="Z3301" i="1"/>
  <c r="AA3301" i="1" s="1"/>
  <c r="Z3302" i="1"/>
  <c r="AA3302" i="1" s="1"/>
  <c r="Z3303" i="1"/>
  <c r="AA3303" i="1" s="1"/>
  <c r="Z3304" i="1"/>
  <c r="AA3304" i="1" s="1"/>
  <c r="Z3305" i="1"/>
  <c r="AA3305" i="1" s="1"/>
  <c r="Z3306" i="1"/>
  <c r="AA3306" i="1" s="1"/>
  <c r="Z3307" i="1"/>
  <c r="AA3307" i="1" s="1"/>
  <c r="Z3308" i="1"/>
  <c r="AA3308" i="1" s="1"/>
  <c r="Z3309" i="1"/>
  <c r="AA3309" i="1" s="1"/>
  <c r="Z3310" i="1"/>
  <c r="AA3310" i="1" s="1"/>
  <c r="Z3311" i="1"/>
  <c r="AA3311" i="1" s="1"/>
  <c r="Z3312" i="1"/>
  <c r="AA3312" i="1" s="1"/>
  <c r="Z3313" i="1"/>
  <c r="AA3313" i="1" s="1"/>
  <c r="Z3314" i="1"/>
  <c r="AA3314" i="1" s="1"/>
  <c r="Z3315" i="1"/>
  <c r="AA3315" i="1" s="1"/>
  <c r="Z3316" i="1"/>
  <c r="AA3316" i="1" s="1"/>
  <c r="Z3317" i="1"/>
  <c r="AA3317" i="1" s="1"/>
  <c r="Z3318" i="1"/>
  <c r="AA3318" i="1" s="1"/>
  <c r="Z3319" i="1"/>
  <c r="AA3319" i="1" s="1"/>
  <c r="Z3320" i="1"/>
  <c r="AA3320" i="1" s="1"/>
  <c r="Z3321" i="1"/>
  <c r="AA3321" i="1" s="1"/>
  <c r="Z3322" i="1"/>
  <c r="AA3322" i="1" s="1"/>
  <c r="Z3323" i="1"/>
  <c r="AA3323" i="1" s="1"/>
  <c r="Z3324" i="1"/>
  <c r="AA3324" i="1" s="1"/>
  <c r="Z3325" i="1"/>
  <c r="AA3325" i="1" s="1"/>
  <c r="Z3326" i="1"/>
  <c r="AA3326" i="1" s="1"/>
  <c r="Z3327" i="1"/>
  <c r="AA3327" i="1" s="1"/>
  <c r="Z3328" i="1"/>
  <c r="AA3328" i="1" s="1"/>
  <c r="Z3329" i="1"/>
  <c r="AA3329" i="1" s="1"/>
  <c r="Z3330" i="1"/>
  <c r="AA3330" i="1" s="1"/>
  <c r="Z3331" i="1"/>
  <c r="AA3331" i="1" s="1"/>
  <c r="Z3332" i="1"/>
  <c r="AA3332" i="1" s="1"/>
  <c r="Z3333" i="1"/>
  <c r="AA3333" i="1" s="1"/>
  <c r="Z3334" i="1"/>
  <c r="AA3334" i="1" s="1"/>
  <c r="Z3335" i="1"/>
  <c r="AA3335" i="1" s="1"/>
  <c r="Z3336" i="1"/>
  <c r="AA3336" i="1" s="1"/>
  <c r="Z3337" i="1"/>
  <c r="AA3337" i="1" s="1"/>
  <c r="Z3338" i="1"/>
  <c r="AA3338" i="1" s="1"/>
  <c r="Z3339" i="1"/>
  <c r="AA3339" i="1" s="1"/>
  <c r="Z3340" i="1"/>
  <c r="AA3340" i="1" s="1"/>
  <c r="Z3341" i="1"/>
  <c r="AA3341" i="1" s="1"/>
  <c r="Z3342" i="1"/>
  <c r="AA3342" i="1" s="1"/>
  <c r="Z3343" i="1"/>
  <c r="AA3343" i="1" s="1"/>
  <c r="Z3344" i="1"/>
  <c r="AA3344" i="1" s="1"/>
  <c r="Z3345" i="1"/>
  <c r="AA3345" i="1" s="1"/>
  <c r="Z3346" i="1"/>
  <c r="AA3346" i="1" s="1"/>
  <c r="Z3347" i="1"/>
  <c r="AA3347" i="1" s="1"/>
  <c r="Z3348" i="1"/>
  <c r="AA3348" i="1" s="1"/>
  <c r="Z3349" i="1"/>
  <c r="AA3349" i="1" s="1"/>
  <c r="Z3350" i="1"/>
  <c r="AA3350" i="1" s="1"/>
  <c r="Z3351" i="1"/>
  <c r="AA3351" i="1" s="1"/>
  <c r="Z3352" i="1"/>
  <c r="AA3352" i="1" s="1"/>
  <c r="Z3353" i="1"/>
  <c r="AA3353" i="1" s="1"/>
  <c r="Z3354" i="1"/>
  <c r="AA3354" i="1" s="1"/>
  <c r="Z3355" i="1"/>
  <c r="AA3355" i="1" s="1"/>
  <c r="Z3356" i="1"/>
  <c r="AA3356" i="1" s="1"/>
  <c r="Z3357" i="1"/>
  <c r="AA3357" i="1" s="1"/>
  <c r="Z3358" i="1"/>
  <c r="AA3358" i="1" s="1"/>
  <c r="Z3359" i="1"/>
  <c r="AA3359" i="1" s="1"/>
  <c r="Z3360" i="1"/>
  <c r="AA3360" i="1" s="1"/>
  <c r="Z3361" i="1"/>
  <c r="AA3361" i="1" s="1"/>
  <c r="Z3362" i="1"/>
  <c r="AA3362" i="1" s="1"/>
  <c r="Z3363" i="1"/>
  <c r="AA3363" i="1" s="1"/>
  <c r="Z3364" i="1"/>
  <c r="AA3364" i="1" s="1"/>
  <c r="Z3365" i="1"/>
  <c r="AA3365" i="1" s="1"/>
  <c r="Z3366" i="1"/>
  <c r="AA3366" i="1" s="1"/>
  <c r="Z3367" i="1"/>
  <c r="AA3367" i="1" s="1"/>
  <c r="Z3368" i="1"/>
  <c r="AA3368" i="1" s="1"/>
  <c r="Z3369" i="1"/>
  <c r="AA3369" i="1" s="1"/>
  <c r="Z3370" i="1"/>
  <c r="AA3370" i="1" s="1"/>
  <c r="Z3371" i="1"/>
  <c r="AA3371" i="1" s="1"/>
  <c r="Z3372" i="1"/>
  <c r="AA3372" i="1" s="1"/>
  <c r="Z3373" i="1"/>
  <c r="AA3373" i="1" s="1"/>
  <c r="Z3374" i="1"/>
  <c r="AA3374" i="1" s="1"/>
  <c r="Z3375" i="1"/>
  <c r="AA3375" i="1" s="1"/>
  <c r="Z3376" i="1"/>
  <c r="AA3376" i="1" s="1"/>
  <c r="Z3377" i="1"/>
  <c r="AA3377" i="1" s="1"/>
  <c r="Z3378" i="1"/>
  <c r="AA3378" i="1" s="1"/>
  <c r="Z3379" i="1"/>
  <c r="AA3379" i="1" s="1"/>
  <c r="Z3380" i="1"/>
  <c r="AA3380" i="1" s="1"/>
  <c r="Z3381" i="1"/>
  <c r="AA3381" i="1" s="1"/>
  <c r="Z3382" i="1"/>
  <c r="AA3382" i="1" s="1"/>
  <c r="Z3383" i="1"/>
  <c r="AA3383" i="1" s="1"/>
  <c r="Z3384" i="1"/>
  <c r="AA3384" i="1" s="1"/>
  <c r="Z3385" i="1"/>
  <c r="AA3385" i="1" s="1"/>
  <c r="Z3386" i="1"/>
  <c r="AA3386" i="1" s="1"/>
  <c r="Z3387" i="1"/>
  <c r="AA3387" i="1" s="1"/>
  <c r="Z3388" i="1"/>
  <c r="AA3388" i="1" s="1"/>
  <c r="Z3389" i="1"/>
  <c r="AA3389" i="1" s="1"/>
  <c r="Z3390" i="1"/>
  <c r="AA3390" i="1" s="1"/>
  <c r="Z3391" i="1"/>
  <c r="AA3391" i="1" s="1"/>
  <c r="Z3392" i="1"/>
  <c r="AA3392" i="1" s="1"/>
  <c r="Z3393" i="1"/>
  <c r="AA3393" i="1" s="1"/>
  <c r="Z3394" i="1"/>
  <c r="AA3394" i="1" s="1"/>
  <c r="Z3395" i="1"/>
  <c r="AA3395" i="1" s="1"/>
  <c r="Z3396" i="1"/>
  <c r="AA3396" i="1" s="1"/>
  <c r="Z3397" i="1"/>
  <c r="AA3397" i="1" s="1"/>
  <c r="Z3398" i="1"/>
  <c r="AA3398" i="1" s="1"/>
  <c r="Z3399" i="1"/>
  <c r="AA3399" i="1" s="1"/>
  <c r="Z3400" i="1"/>
  <c r="AA3400" i="1" s="1"/>
  <c r="Z3401" i="1"/>
  <c r="AA3401" i="1" s="1"/>
  <c r="Z3402" i="1"/>
  <c r="AA3402" i="1" s="1"/>
  <c r="Z3403" i="1"/>
  <c r="AA3403" i="1" s="1"/>
  <c r="Z3404" i="1"/>
  <c r="AA3404" i="1" s="1"/>
  <c r="Z3405" i="1"/>
  <c r="AA3405" i="1" s="1"/>
  <c r="Z3406" i="1"/>
  <c r="AA3406" i="1" s="1"/>
  <c r="Z3407" i="1"/>
  <c r="AA3407" i="1" s="1"/>
  <c r="Z3408" i="1"/>
  <c r="AA3408" i="1" s="1"/>
  <c r="Z3409" i="1"/>
  <c r="AA3409" i="1" s="1"/>
  <c r="Z3410" i="1"/>
  <c r="AA3410" i="1" s="1"/>
  <c r="Z3411" i="1"/>
  <c r="AA3411" i="1" s="1"/>
  <c r="Z3412" i="1"/>
  <c r="AA3412" i="1" s="1"/>
  <c r="Z3413" i="1"/>
  <c r="AA3413" i="1" s="1"/>
  <c r="Z3414" i="1"/>
  <c r="AA3414" i="1" s="1"/>
  <c r="Z3415" i="1"/>
  <c r="AA3415" i="1" s="1"/>
  <c r="Z3416" i="1"/>
  <c r="AA3416" i="1" s="1"/>
  <c r="Z3417" i="1"/>
  <c r="AA3417" i="1" s="1"/>
  <c r="Z3418" i="1"/>
  <c r="AA3418" i="1" s="1"/>
  <c r="Z3419" i="1"/>
  <c r="AA3419" i="1" s="1"/>
  <c r="Z3420" i="1"/>
  <c r="AA3420" i="1" s="1"/>
  <c r="Z3421" i="1"/>
  <c r="AA3421" i="1" s="1"/>
  <c r="Z3422" i="1"/>
  <c r="AA3422" i="1" s="1"/>
  <c r="Z3423" i="1"/>
  <c r="AA3423" i="1" s="1"/>
  <c r="Z3424" i="1"/>
  <c r="AA3424" i="1" s="1"/>
  <c r="Z3425" i="1"/>
  <c r="AA3425" i="1" s="1"/>
  <c r="Z3426" i="1"/>
  <c r="AA3426" i="1" s="1"/>
  <c r="Z3427" i="1"/>
  <c r="AA3427" i="1" s="1"/>
  <c r="Z3428" i="1"/>
  <c r="AA3428" i="1" s="1"/>
  <c r="Z3429" i="1"/>
  <c r="AA3429" i="1" s="1"/>
  <c r="Z3430" i="1"/>
  <c r="AA3430" i="1" s="1"/>
  <c r="Z3431" i="1"/>
  <c r="AA3431" i="1" s="1"/>
  <c r="Z3432" i="1"/>
  <c r="AA3432" i="1" s="1"/>
  <c r="Z3433" i="1"/>
  <c r="AA3433" i="1" s="1"/>
  <c r="Z3434" i="1"/>
  <c r="AA3434" i="1" s="1"/>
  <c r="Z3435" i="1"/>
  <c r="AA3435" i="1" s="1"/>
  <c r="Z3436" i="1"/>
  <c r="AA3436" i="1" s="1"/>
  <c r="Z3437" i="1"/>
  <c r="AA3437" i="1" s="1"/>
  <c r="Z3438" i="1"/>
  <c r="AA3438" i="1" s="1"/>
  <c r="Z3439" i="1"/>
  <c r="AA3439" i="1" s="1"/>
  <c r="Z3440" i="1"/>
  <c r="AA3440" i="1" s="1"/>
  <c r="Z3441" i="1"/>
  <c r="AA3441" i="1" s="1"/>
  <c r="Z3442" i="1"/>
  <c r="AA3442" i="1" s="1"/>
  <c r="Z3443" i="1"/>
  <c r="AA3443" i="1" s="1"/>
  <c r="Z3444" i="1"/>
  <c r="AA3444" i="1" s="1"/>
  <c r="Z3445" i="1"/>
  <c r="AA3445" i="1" s="1"/>
  <c r="Z3446" i="1"/>
  <c r="AA3446" i="1" s="1"/>
  <c r="Z3447" i="1"/>
  <c r="AA3447" i="1" s="1"/>
  <c r="Z3448" i="1"/>
  <c r="AA3448" i="1" s="1"/>
  <c r="Z3449" i="1"/>
  <c r="AA3449" i="1" s="1"/>
  <c r="Z3450" i="1"/>
  <c r="AA3450" i="1" s="1"/>
  <c r="Z3451" i="1"/>
  <c r="AA3451" i="1" s="1"/>
  <c r="Z3452" i="1"/>
  <c r="AA3452" i="1" s="1"/>
  <c r="Z3453" i="1"/>
  <c r="AA3453" i="1" s="1"/>
  <c r="Z3454" i="1"/>
  <c r="AA3454" i="1" s="1"/>
  <c r="Z3455" i="1"/>
  <c r="AA3455" i="1" s="1"/>
  <c r="Z3456" i="1"/>
  <c r="AA3456" i="1" s="1"/>
  <c r="Z3457" i="1"/>
  <c r="AA3457" i="1" s="1"/>
  <c r="Z3458" i="1"/>
  <c r="AA3458" i="1" s="1"/>
  <c r="Z3459" i="1"/>
  <c r="AA3459" i="1" s="1"/>
  <c r="Z3460" i="1"/>
  <c r="AA3460" i="1" s="1"/>
  <c r="Z3461" i="1"/>
  <c r="AA3461" i="1" s="1"/>
  <c r="Z3462" i="1"/>
  <c r="AA3462" i="1" s="1"/>
  <c r="Z3463" i="1"/>
  <c r="AA3463" i="1" s="1"/>
  <c r="Z3464" i="1"/>
  <c r="AA3464" i="1" s="1"/>
  <c r="Z3465" i="1"/>
  <c r="AA3465" i="1" s="1"/>
  <c r="Z3466" i="1"/>
  <c r="AA3466" i="1" s="1"/>
  <c r="Z3467" i="1"/>
  <c r="AA3467" i="1" s="1"/>
  <c r="Z3468" i="1"/>
  <c r="AA3468" i="1" s="1"/>
  <c r="Z3469" i="1"/>
  <c r="AA3469" i="1" s="1"/>
  <c r="Z3470" i="1"/>
  <c r="AA3470" i="1" s="1"/>
  <c r="Z3471" i="1"/>
  <c r="AA3471" i="1" s="1"/>
  <c r="Z3472" i="1"/>
  <c r="AA3472" i="1" s="1"/>
  <c r="Z3473" i="1"/>
  <c r="AA3473" i="1" s="1"/>
  <c r="Z3474" i="1"/>
  <c r="AA3474" i="1" s="1"/>
  <c r="Z3475" i="1"/>
  <c r="AA3475" i="1" s="1"/>
  <c r="Z3476" i="1"/>
  <c r="AA3476" i="1" s="1"/>
  <c r="Z3477" i="1"/>
  <c r="AA3477" i="1" s="1"/>
  <c r="Z3478" i="1"/>
  <c r="AA3478" i="1" s="1"/>
  <c r="Z3479" i="1"/>
  <c r="AA3479" i="1" s="1"/>
  <c r="Z3480" i="1"/>
  <c r="AA3480" i="1" s="1"/>
  <c r="Z3481" i="1"/>
  <c r="AA3481" i="1" s="1"/>
  <c r="Z3482" i="1"/>
  <c r="AA3482" i="1" s="1"/>
  <c r="Z3483" i="1"/>
  <c r="AA3483" i="1" s="1"/>
  <c r="Z3484" i="1"/>
  <c r="AA3484" i="1" s="1"/>
  <c r="Z3485" i="1"/>
  <c r="AA3485" i="1" s="1"/>
  <c r="Z3486" i="1"/>
  <c r="AA3486" i="1" s="1"/>
  <c r="Z3487" i="1"/>
  <c r="AA3487" i="1" s="1"/>
  <c r="Z3488" i="1"/>
  <c r="AA3488" i="1" s="1"/>
  <c r="Z3489" i="1"/>
  <c r="AA3489" i="1" s="1"/>
  <c r="Z3490" i="1"/>
  <c r="AA3490" i="1" s="1"/>
  <c r="Z3491" i="1"/>
  <c r="AA3491" i="1" s="1"/>
  <c r="Z3492" i="1"/>
  <c r="AA3492" i="1" s="1"/>
  <c r="Z3493" i="1"/>
  <c r="AA3493" i="1" s="1"/>
  <c r="Z3494" i="1"/>
  <c r="AA3494" i="1" s="1"/>
  <c r="Z3495" i="1"/>
  <c r="AA3495" i="1" s="1"/>
  <c r="Z3496" i="1"/>
  <c r="AA3496" i="1" s="1"/>
  <c r="Z3497" i="1"/>
  <c r="AA3497" i="1" s="1"/>
  <c r="Z3498" i="1"/>
  <c r="AA3498" i="1" s="1"/>
  <c r="Z3499" i="1"/>
  <c r="AA3499" i="1" s="1"/>
  <c r="Z3500" i="1"/>
  <c r="AA3500" i="1" s="1"/>
  <c r="Z3501" i="1"/>
  <c r="AA3501" i="1" s="1"/>
  <c r="Z3502" i="1"/>
  <c r="AA3502" i="1" s="1"/>
  <c r="Z3503" i="1"/>
  <c r="AA3503" i="1" s="1"/>
  <c r="Z3504" i="1"/>
  <c r="AA3504" i="1" s="1"/>
  <c r="Z3505" i="1"/>
  <c r="AA3505" i="1" s="1"/>
  <c r="Z3506" i="1"/>
  <c r="AA3506" i="1" s="1"/>
  <c r="Z3507" i="1"/>
  <c r="AA3507" i="1" s="1"/>
  <c r="Z3508" i="1"/>
  <c r="AA3508" i="1" s="1"/>
  <c r="Z3509" i="1"/>
  <c r="AA3509" i="1" s="1"/>
  <c r="Z3510" i="1"/>
  <c r="AA3510" i="1" s="1"/>
  <c r="Z3511" i="1"/>
  <c r="AA3511" i="1" s="1"/>
  <c r="Z3512" i="1"/>
  <c r="AA3512" i="1" s="1"/>
  <c r="Z3513" i="1"/>
  <c r="AA3513" i="1" s="1"/>
  <c r="Z3514" i="1"/>
  <c r="AA3514" i="1" s="1"/>
  <c r="Z3515" i="1"/>
  <c r="AA3515" i="1" s="1"/>
  <c r="Z3516" i="1"/>
  <c r="AA3516" i="1" s="1"/>
  <c r="Z3517" i="1"/>
  <c r="AA3517" i="1" s="1"/>
  <c r="Z3518" i="1"/>
  <c r="AA3518" i="1" s="1"/>
  <c r="Z3519" i="1"/>
  <c r="AA3519" i="1" s="1"/>
  <c r="Z3520" i="1"/>
  <c r="AA3520" i="1" s="1"/>
  <c r="Z3521" i="1"/>
  <c r="AA3521" i="1" s="1"/>
  <c r="Z3522" i="1"/>
  <c r="AA3522" i="1" s="1"/>
  <c r="Z3523" i="1"/>
  <c r="AA3523" i="1" s="1"/>
  <c r="Z3524" i="1"/>
  <c r="AA3524" i="1" s="1"/>
  <c r="Z3525" i="1"/>
  <c r="AA3525" i="1" s="1"/>
  <c r="Z3526" i="1"/>
  <c r="AA3526" i="1" s="1"/>
  <c r="Z3527" i="1"/>
  <c r="AA3527" i="1" s="1"/>
  <c r="Z3528" i="1"/>
  <c r="AA3528" i="1" s="1"/>
  <c r="Z3529" i="1"/>
  <c r="AA3529" i="1" s="1"/>
  <c r="Z3530" i="1"/>
  <c r="AA3530" i="1" s="1"/>
  <c r="Z3531" i="1"/>
  <c r="AA3531" i="1" s="1"/>
  <c r="Z3532" i="1"/>
  <c r="AA3532" i="1" s="1"/>
  <c r="Z3533" i="1"/>
  <c r="AA3533" i="1" s="1"/>
  <c r="Z3534" i="1"/>
  <c r="AA3534" i="1" s="1"/>
  <c r="Z3535" i="1"/>
  <c r="AA3535" i="1" s="1"/>
  <c r="Z3536" i="1"/>
  <c r="AA3536" i="1" s="1"/>
  <c r="Z3537" i="1"/>
  <c r="AA3537" i="1" s="1"/>
  <c r="Z3538" i="1"/>
  <c r="AA3538" i="1" s="1"/>
  <c r="Z3539" i="1"/>
  <c r="AA3539" i="1" s="1"/>
  <c r="Z3540" i="1"/>
  <c r="AA3540" i="1" s="1"/>
  <c r="Z3541" i="1"/>
  <c r="AA3541" i="1" s="1"/>
  <c r="Z3542" i="1"/>
  <c r="AA3542" i="1" s="1"/>
  <c r="Z3543" i="1"/>
  <c r="AA3543" i="1" s="1"/>
  <c r="Z3544" i="1"/>
  <c r="AA3544" i="1" s="1"/>
  <c r="Z3545" i="1"/>
  <c r="AA3545" i="1" s="1"/>
  <c r="Z3546" i="1"/>
  <c r="AA3546" i="1" s="1"/>
  <c r="Z3547" i="1"/>
  <c r="AA3547" i="1" s="1"/>
  <c r="Z3548" i="1"/>
  <c r="AA3548" i="1" s="1"/>
  <c r="Z3549" i="1"/>
  <c r="AA3549" i="1" s="1"/>
  <c r="Z3550" i="1"/>
  <c r="AA3550" i="1" s="1"/>
  <c r="Z3551" i="1"/>
  <c r="AA3551" i="1" s="1"/>
  <c r="Z3552" i="1"/>
  <c r="AA3552" i="1" s="1"/>
  <c r="Z3553" i="1"/>
  <c r="AA3553" i="1" s="1"/>
  <c r="Z3554" i="1"/>
  <c r="AA3554" i="1" s="1"/>
  <c r="Z3555" i="1"/>
  <c r="AA3555" i="1" s="1"/>
  <c r="Z3556" i="1"/>
  <c r="AA3556" i="1" s="1"/>
  <c r="Z3557" i="1"/>
  <c r="AA3557" i="1" s="1"/>
  <c r="Z3558" i="1"/>
  <c r="AA3558" i="1" s="1"/>
  <c r="Z3559" i="1"/>
  <c r="AA3559" i="1" s="1"/>
  <c r="Z3560" i="1"/>
  <c r="AA3560" i="1" s="1"/>
  <c r="Z3561" i="1"/>
  <c r="AA3561" i="1" s="1"/>
  <c r="Z3562" i="1"/>
  <c r="AA3562" i="1" s="1"/>
  <c r="Z3563" i="1"/>
  <c r="AA3563" i="1" s="1"/>
  <c r="Z3564" i="1"/>
  <c r="AA3564" i="1" s="1"/>
  <c r="Z3565" i="1"/>
  <c r="AA3565" i="1" s="1"/>
  <c r="Z3566" i="1"/>
  <c r="AA3566" i="1" s="1"/>
  <c r="Z3567" i="1"/>
  <c r="AA3567" i="1" s="1"/>
  <c r="Z3568" i="1"/>
  <c r="AA3568" i="1" s="1"/>
  <c r="Z3569" i="1"/>
  <c r="AA3569" i="1" s="1"/>
  <c r="Z3570" i="1"/>
  <c r="AA3570" i="1" s="1"/>
  <c r="Z3571" i="1"/>
  <c r="AA3571" i="1" s="1"/>
  <c r="Z3572" i="1"/>
  <c r="AA3572" i="1" s="1"/>
  <c r="Z3573" i="1"/>
  <c r="AA3573" i="1" s="1"/>
  <c r="Z3574" i="1"/>
  <c r="AA3574" i="1" s="1"/>
  <c r="Z3575" i="1"/>
  <c r="AA3575" i="1" s="1"/>
  <c r="Z3576" i="1"/>
  <c r="AA3576" i="1" s="1"/>
  <c r="Z3577" i="1"/>
  <c r="AA3577" i="1" s="1"/>
  <c r="Z3578" i="1"/>
  <c r="AA3578" i="1" s="1"/>
  <c r="Z3579" i="1"/>
  <c r="AA3579" i="1" s="1"/>
  <c r="Z3580" i="1"/>
  <c r="AA3580" i="1" s="1"/>
  <c r="Z3581" i="1"/>
  <c r="AA3581" i="1" s="1"/>
  <c r="Z3582" i="1"/>
  <c r="AA3582" i="1" s="1"/>
  <c r="Z3583" i="1"/>
  <c r="AA3583" i="1" s="1"/>
  <c r="Z3584" i="1"/>
  <c r="AA3584" i="1" s="1"/>
  <c r="Z3585" i="1"/>
  <c r="AA3585" i="1" s="1"/>
  <c r="Z3586" i="1"/>
  <c r="AA3586" i="1" s="1"/>
  <c r="Z3587" i="1"/>
  <c r="AA3587" i="1" s="1"/>
  <c r="Z3588" i="1"/>
  <c r="AA3588" i="1" s="1"/>
  <c r="Z3589" i="1"/>
  <c r="AA3589" i="1" s="1"/>
  <c r="Z3590" i="1"/>
  <c r="AA3590" i="1" s="1"/>
  <c r="Z3591" i="1"/>
  <c r="AA3591" i="1" s="1"/>
  <c r="Z3592" i="1"/>
  <c r="AA3592" i="1" s="1"/>
  <c r="Z3593" i="1"/>
  <c r="AA3593" i="1" s="1"/>
  <c r="Z3594" i="1"/>
  <c r="AA3594" i="1" s="1"/>
  <c r="Z3595" i="1"/>
  <c r="AA3595" i="1" s="1"/>
  <c r="Z3596" i="1"/>
  <c r="AA3596" i="1" s="1"/>
  <c r="Z3597" i="1"/>
  <c r="AA3597" i="1" s="1"/>
  <c r="Z3598" i="1"/>
  <c r="AA3598" i="1" s="1"/>
  <c r="Z3599" i="1"/>
  <c r="AA3599" i="1" s="1"/>
  <c r="Z3600" i="1"/>
  <c r="AA3600" i="1" s="1"/>
  <c r="Z3601" i="1"/>
  <c r="AA3601" i="1" s="1"/>
  <c r="Z3602" i="1"/>
  <c r="AA3602" i="1" s="1"/>
  <c r="Z3603" i="1"/>
  <c r="AA3603" i="1" s="1"/>
  <c r="Z3604" i="1"/>
  <c r="AA3604" i="1" s="1"/>
  <c r="Z3605" i="1"/>
  <c r="AA3605" i="1" s="1"/>
  <c r="Z3606" i="1"/>
  <c r="AA3606" i="1" s="1"/>
  <c r="Z3607" i="1"/>
  <c r="AA3607" i="1" s="1"/>
  <c r="Z3608" i="1"/>
  <c r="AA3608" i="1" s="1"/>
  <c r="Z3609" i="1"/>
  <c r="AA3609" i="1" s="1"/>
  <c r="Z3610" i="1"/>
  <c r="AA3610" i="1" s="1"/>
  <c r="Z3611" i="1"/>
  <c r="AA3611" i="1" s="1"/>
  <c r="Z3612" i="1"/>
  <c r="AA3612" i="1" s="1"/>
  <c r="Z3613" i="1"/>
  <c r="AA3613" i="1" s="1"/>
  <c r="Z3614" i="1"/>
  <c r="AA3614" i="1" s="1"/>
  <c r="Z3615" i="1"/>
  <c r="AA3615" i="1" s="1"/>
  <c r="Z3616" i="1"/>
  <c r="AA3616" i="1" s="1"/>
  <c r="Z3617" i="1"/>
  <c r="AA3617" i="1" s="1"/>
  <c r="Z3618" i="1"/>
  <c r="AA3618" i="1" s="1"/>
  <c r="Z3619" i="1"/>
  <c r="AA3619" i="1" s="1"/>
  <c r="Z3620" i="1"/>
  <c r="AA3620" i="1" s="1"/>
  <c r="Z3621" i="1"/>
  <c r="AA3621" i="1" s="1"/>
  <c r="Z3622" i="1"/>
  <c r="AA3622" i="1" s="1"/>
  <c r="Z3623" i="1"/>
  <c r="AA3623" i="1" s="1"/>
  <c r="Z3624" i="1"/>
  <c r="AA3624" i="1" s="1"/>
  <c r="Z3625" i="1"/>
  <c r="AA3625" i="1" s="1"/>
  <c r="Z3626" i="1"/>
  <c r="AA3626" i="1" s="1"/>
  <c r="Z3627" i="1"/>
  <c r="AA3627" i="1" s="1"/>
  <c r="Z3628" i="1"/>
  <c r="AA3628" i="1" s="1"/>
  <c r="Z3629" i="1"/>
  <c r="AA3629" i="1" s="1"/>
  <c r="Z3630" i="1"/>
  <c r="AA3630" i="1" s="1"/>
  <c r="Z3631" i="1"/>
  <c r="AA3631" i="1" s="1"/>
  <c r="Z3632" i="1"/>
  <c r="AA3632" i="1" s="1"/>
  <c r="Z3633" i="1"/>
  <c r="AA3633" i="1" s="1"/>
  <c r="Z3634" i="1"/>
  <c r="AA3634" i="1" s="1"/>
  <c r="Z3635" i="1"/>
  <c r="AA3635" i="1" s="1"/>
  <c r="Z3636" i="1"/>
  <c r="AA3636" i="1" s="1"/>
  <c r="Z3637" i="1"/>
  <c r="AA3637" i="1" s="1"/>
  <c r="Z3638" i="1"/>
  <c r="AA3638" i="1" s="1"/>
  <c r="Z3639" i="1"/>
  <c r="AA3639" i="1" s="1"/>
  <c r="Z3640" i="1"/>
  <c r="AA3640" i="1" s="1"/>
  <c r="Z3641" i="1"/>
  <c r="AA3641" i="1" s="1"/>
  <c r="Z3642" i="1"/>
  <c r="AA3642" i="1" s="1"/>
  <c r="Z3643" i="1"/>
  <c r="AA3643" i="1" s="1"/>
  <c r="Z3644" i="1"/>
  <c r="AA3644" i="1" s="1"/>
  <c r="Z3645" i="1"/>
  <c r="AA3645" i="1" s="1"/>
  <c r="Z3646" i="1"/>
  <c r="AA3646" i="1" s="1"/>
  <c r="Z3647" i="1"/>
  <c r="AA3647" i="1" s="1"/>
  <c r="Z3648" i="1"/>
  <c r="AA3648" i="1" s="1"/>
  <c r="Z3649" i="1"/>
  <c r="AA3649" i="1" s="1"/>
  <c r="Z3650" i="1"/>
  <c r="AA3650" i="1" s="1"/>
  <c r="Z3651" i="1"/>
  <c r="AA3651" i="1" s="1"/>
  <c r="Z3652" i="1"/>
  <c r="AA3652" i="1" s="1"/>
  <c r="Z3653" i="1"/>
  <c r="AA3653" i="1" s="1"/>
  <c r="Z3654" i="1"/>
  <c r="AA3654" i="1" s="1"/>
  <c r="Z3655" i="1"/>
  <c r="AA3655" i="1" s="1"/>
  <c r="Z3656" i="1"/>
  <c r="AA3656" i="1" s="1"/>
  <c r="Z3657" i="1"/>
  <c r="AA3657" i="1" s="1"/>
  <c r="Z3658" i="1"/>
  <c r="AA3658" i="1" s="1"/>
  <c r="Z3659" i="1"/>
  <c r="AA3659" i="1" s="1"/>
  <c r="Z3660" i="1"/>
  <c r="AA3660" i="1" s="1"/>
  <c r="Z3661" i="1"/>
  <c r="AA3661" i="1" s="1"/>
  <c r="Z3662" i="1"/>
  <c r="AA3662" i="1" s="1"/>
  <c r="Z3663" i="1"/>
  <c r="AA3663" i="1" s="1"/>
  <c r="Z3664" i="1"/>
  <c r="AA3664" i="1" s="1"/>
  <c r="Z3665" i="1"/>
  <c r="AA3665" i="1" s="1"/>
  <c r="Z3666" i="1"/>
  <c r="AA3666" i="1" s="1"/>
  <c r="Z3667" i="1"/>
  <c r="AA3667" i="1" s="1"/>
  <c r="Z3668" i="1"/>
  <c r="AA3668" i="1" s="1"/>
  <c r="Z3669" i="1"/>
  <c r="AA3669" i="1" s="1"/>
  <c r="Z3670" i="1"/>
  <c r="AA3670" i="1" s="1"/>
  <c r="Z3671" i="1"/>
  <c r="AA3671" i="1" s="1"/>
  <c r="Z3672" i="1"/>
  <c r="AA3672" i="1" s="1"/>
  <c r="Z3673" i="1"/>
  <c r="AA3673" i="1" s="1"/>
  <c r="Z3674" i="1"/>
  <c r="AA3674" i="1" s="1"/>
  <c r="Z3675" i="1"/>
  <c r="AA3675" i="1" s="1"/>
  <c r="Z3676" i="1"/>
  <c r="AA3676" i="1" s="1"/>
  <c r="Z3677" i="1"/>
  <c r="AA3677" i="1" s="1"/>
  <c r="Z3678" i="1"/>
  <c r="AA3678" i="1" s="1"/>
  <c r="Z3679" i="1"/>
  <c r="AA3679" i="1" s="1"/>
  <c r="Z3680" i="1"/>
  <c r="AA3680" i="1" s="1"/>
  <c r="Z3681" i="1"/>
  <c r="AA3681" i="1" s="1"/>
  <c r="Z3682" i="1"/>
  <c r="AA3682" i="1" s="1"/>
  <c r="Z3683" i="1"/>
  <c r="AA3683" i="1" s="1"/>
  <c r="Z3684" i="1"/>
  <c r="AA3684" i="1" s="1"/>
  <c r="Z3685" i="1"/>
  <c r="AA3685" i="1" s="1"/>
  <c r="Z3686" i="1"/>
  <c r="AA3686" i="1" s="1"/>
  <c r="Z3687" i="1"/>
  <c r="AA3687" i="1" s="1"/>
  <c r="Z3688" i="1"/>
  <c r="AA3688" i="1" s="1"/>
  <c r="Z3689" i="1"/>
  <c r="AA3689" i="1" s="1"/>
  <c r="Z3690" i="1"/>
  <c r="AA3690" i="1" s="1"/>
  <c r="Z3691" i="1"/>
  <c r="AA3691" i="1" s="1"/>
  <c r="Z3692" i="1"/>
  <c r="AA3692" i="1" s="1"/>
  <c r="Z3693" i="1"/>
  <c r="AA3693" i="1" s="1"/>
  <c r="Z3694" i="1"/>
  <c r="AA3694" i="1" s="1"/>
  <c r="Z3695" i="1"/>
  <c r="AA3695" i="1" s="1"/>
  <c r="Z3696" i="1"/>
  <c r="AA3696" i="1" s="1"/>
  <c r="Z3697" i="1"/>
  <c r="AA3697" i="1" s="1"/>
  <c r="Z3698" i="1"/>
  <c r="AA3698" i="1" s="1"/>
  <c r="Z3699" i="1"/>
  <c r="AA3699" i="1" s="1"/>
  <c r="Z3700" i="1"/>
  <c r="AA3700" i="1" s="1"/>
  <c r="Z3701" i="1"/>
  <c r="AA3701" i="1" s="1"/>
  <c r="Z3702" i="1"/>
  <c r="AA3702" i="1" s="1"/>
  <c r="Z3703" i="1"/>
  <c r="AA3703" i="1" s="1"/>
  <c r="Z3704" i="1"/>
  <c r="AA3704" i="1" s="1"/>
  <c r="Z3705" i="1"/>
  <c r="AA3705" i="1" s="1"/>
  <c r="Z3706" i="1"/>
  <c r="AA3706" i="1" s="1"/>
  <c r="Z3707" i="1"/>
  <c r="AA3707" i="1" s="1"/>
  <c r="Z3708" i="1"/>
  <c r="AA3708" i="1" s="1"/>
  <c r="Z3709" i="1"/>
  <c r="AA3709" i="1" s="1"/>
  <c r="Z3710" i="1"/>
  <c r="AA3710" i="1" s="1"/>
  <c r="Z3711" i="1"/>
  <c r="AA3711" i="1" s="1"/>
  <c r="Z3712" i="1"/>
  <c r="AA3712" i="1" s="1"/>
  <c r="Z3713" i="1"/>
  <c r="AA3713" i="1" s="1"/>
  <c r="Z3714" i="1"/>
  <c r="AA3714" i="1" s="1"/>
  <c r="Z3715" i="1"/>
  <c r="AA3715" i="1" s="1"/>
  <c r="Z3716" i="1"/>
  <c r="AA3716" i="1" s="1"/>
  <c r="Z3717" i="1"/>
  <c r="AA3717" i="1" s="1"/>
  <c r="Z3718" i="1"/>
  <c r="AA3718" i="1" s="1"/>
  <c r="Z3719" i="1"/>
  <c r="AA3719" i="1" s="1"/>
  <c r="Z3720" i="1"/>
  <c r="AA3720" i="1" s="1"/>
  <c r="Z3721" i="1"/>
  <c r="AA3721" i="1" s="1"/>
  <c r="Z3722" i="1"/>
  <c r="AA3722" i="1" s="1"/>
  <c r="Z3723" i="1"/>
  <c r="AA3723" i="1" s="1"/>
  <c r="Z3724" i="1"/>
  <c r="AA3724" i="1" s="1"/>
  <c r="Z3725" i="1"/>
  <c r="AA3725" i="1" s="1"/>
  <c r="Z3726" i="1"/>
  <c r="AA3726" i="1" s="1"/>
  <c r="Z3727" i="1"/>
  <c r="AA3727" i="1" s="1"/>
  <c r="Z3728" i="1"/>
  <c r="AA3728" i="1" s="1"/>
  <c r="Z3729" i="1"/>
  <c r="AA3729" i="1" s="1"/>
  <c r="Z3730" i="1"/>
  <c r="AA3730" i="1" s="1"/>
  <c r="Z3731" i="1"/>
  <c r="AA3731" i="1" s="1"/>
  <c r="Z3732" i="1"/>
  <c r="AA3732" i="1" s="1"/>
  <c r="Z3733" i="1"/>
  <c r="AA3733" i="1" s="1"/>
  <c r="Z3734" i="1"/>
  <c r="AA3734" i="1" s="1"/>
  <c r="Z3735" i="1"/>
  <c r="AA3735" i="1" s="1"/>
  <c r="Z3736" i="1"/>
  <c r="AA3736" i="1" s="1"/>
  <c r="Z3737" i="1"/>
  <c r="AA3737" i="1" s="1"/>
  <c r="Z3738" i="1"/>
  <c r="AA3738" i="1" s="1"/>
  <c r="Z3739" i="1"/>
  <c r="AA3739" i="1" s="1"/>
  <c r="Z3740" i="1"/>
  <c r="AA3740" i="1" s="1"/>
  <c r="Z3741" i="1"/>
  <c r="AA3741" i="1" s="1"/>
  <c r="Z3742" i="1"/>
  <c r="AA3742" i="1" s="1"/>
  <c r="Z3743" i="1"/>
  <c r="AA3743" i="1" s="1"/>
  <c r="Z3744" i="1"/>
  <c r="AA3744" i="1" s="1"/>
  <c r="Z3745" i="1"/>
  <c r="AA3745" i="1" s="1"/>
  <c r="Z3746" i="1"/>
  <c r="AA3746" i="1" s="1"/>
  <c r="Z3747" i="1"/>
  <c r="AA3747" i="1" s="1"/>
  <c r="Z3748" i="1"/>
  <c r="AA3748" i="1" s="1"/>
  <c r="Z3749" i="1"/>
  <c r="AA3749" i="1" s="1"/>
  <c r="Z3750" i="1"/>
  <c r="AA3750" i="1" s="1"/>
  <c r="Z3751" i="1"/>
  <c r="AA3751" i="1" s="1"/>
  <c r="Z3752" i="1"/>
  <c r="AA3752" i="1" s="1"/>
  <c r="Z3753" i="1"/>
  <c r="AA3753" i="1" s="1"/>
  <c r="Z3754" i="1"/>
  <c r="AA3754" i="1" s="1"/>
  <c r="Z3755" i="1"/>
  <c r="AA3755" i="1" s="1"/>
  <c r="Z3756" i="1"/>
  <c r="AA3756" i="1" s="1"/>
  <c r="Z3757" i="1"/>
  <c r="AA3757" i="1" s="1"/>
  <c r="Z3758" i="1"/>
  <c r="AA3758" i="1" s="1"/>
  <c r="Z3759" i="1"/>
  <c r="AA3759" i="1" s="1"/>
  <c r="Z3760" i="1"/>
  <c r="AA3760" i="1" s="1"/>
  <c r="Z3761" i="1"/>
  <c r="AA3761" i="1" s="1"/>
  <c r="Z3762" i="1"/>
  <c r="AA3762" i="1" s="1"/>
  <c r="Z3763" i="1"/>
  <c r="AA3763" i="1" s="1"/>
  <c r="Z3764" i="1"/>
  <c r="AA3764" i="1" s="1"/>
  <c r="Z3765" i="1"/>
  <c r="AA3765" i="1" s="1"/>
  <c r="Z3766" i="1"/>
  <c r="AA3766" i="1" s="1"/>
  <c r="Z3767" i="1"/>
  <c r="AA3767" i="1" s="1"/>
  <c r="Z3768" i="1"/>
  <c r="AA3768" i="1" s="1"/>
  <c r="Z3769" i="1"/>
  <c r="AA3769" i="1" s="1"/>
  <c r="Z3770" i="1"/>
  <c r="AA3770" i="1" s="1"/>
  <c r="Z3771" i="1"/>
  <c r="AA3771" i="1" s="1"/>
  <c r="Z3772" i="1"/>
  <c r="AA3772" i="1" s="1"/>
  <c r="Z3773" i="1"/>
  <c r="AA3773" i="1" s="1"/>
  <c r="Z3774" i="1"/>
  <c r="AA3774" i="1" s="1"/>
  <c r="Z3775" i="1"/>
  <c r="AA3775" i="1" s="1"/>
  <c r="Z3776" i="1"/>
  <c r="AA3776" i="1" s="1"/>
  <c r="Z3777" i="1"/>
  <c r="AA3777" i="1" s="1"/>
  <c r="Z3778" i="1"/>
  <c r="AA3778" i="1" s="1"/>
  <c r="Z3779" i="1"/>
  <c r="AA3779" i="1" s="1"/>
  <c r="Z3780" i="1"/>
  <c r="AA3780" i="1" s="1"/>
  <c r="Z3781" i="1"/>
  <c r="AA3781" i="1" s="1"/>
  <c r="Z3782" i="1"/>
  <c r="AA3782" i="1" s="1"/>
  <c r="Z3783" i="1"/>
  <c r="AA3783" i="1" s="1"/>
  <c r="Z3784" i="1"/>
  <c r="AA3784" i="1" s="1"/>
  <c r="Z3785" i="1"/>
  <c r="AA3785" i="1" s="1"/>
  <c r="Z3786" i="1"/>
  <c r="AA3786" i="1" s="1"/>
  <c r="Z3787" i="1"/>
  <c r="AA3787" i="1" s="1"/>
  <c r="Z3788" i="1"/>
  <c r="AA3788" i="1" s="1"/>
  <c r="Z3789" i="1"/>
  <c r="AA3789" i="1" s="1"/>
  <c r="Z3790" i="1"/>
  <c r="AA3790" i="1" s="1"/>
  <c r="Z3791" i="1"/>
  <c r="AA3791" i="1" s="1"/>
  <c r="Z3792" i="1"/>
  <c r="AA3792" i="1" s="1"/>
  <c r="Z3793" i="1"/>
  <c r="AA3793" i="1" s="1"/>
  <c r="Z3794" i="1"/>
  <c r="AA3794" i="1" s="1"/>
  <c r="Z3795" i="1"/>
  <c r="AA3795" i="1" s="1"/>
  <c r="Z3796" i="1"/>
  <c r="AA3796" i="1" s="1"/>
  <c r="Z3797" i="1"/>
  <c r="AA3797" i="1" s="1"/>
  <c r="Z3798" i="1"/>
  <c r="AA3798" i="1" s="1"/>
  <c r="Z3799" i="1"/>
  <c r="AA3799" i="1" s="1"/>
  <c r="Z3800" i="1"/>
  <c r="AA3800" i="1" s="1"/>
  <c r="Z3801" i="1"/>
  <c r="AA3801" i="1" s="1"/>
  <c r="Z3802" i="1"/>
  <c r="AA3802" i="1" s="1"/>
  <c r="Z3803" i="1"/>
  <c r="AA3803" i="1" s="1"/>
  <c r="Z3804" i="1"/>
  <c r="AA3804" i="1" s="1"/>
  <c r="Z3805" i="1"/>
  <c r="AA3805" i="1" s="1"/>
  <c r="Z3806" i="1"/>
  <c r="AA3806" i="1" s="1"/>
  <c r="Z3807" i="1"/>
  <c r="AA3807" i="1" s="1"/>
  <c r="Z3808" i="1"/>
  <c r="AA3808" i="1" s="1"/>
  <c r="Z3809" i="1"/>
  <c r="AA3809" i="1" s="1"/>
  <c r="Z3810" i="1"/>
  <c r="AA3810" i="1" s="1"/>
  <c r="Z3811" i="1"/>
  <c r="AA3811" i="1" s="1"/>
  <c r="Z3812" i="1"/>
  <c r="AA3812" i="1" s="1"/>
  <c r="Z3813" i="1"/>
  <c r="AA3813" i="1" s="1"/>
  <c r="Z3814" i="1"/>
  <c r="AA3814" i="1" s="1"/>
  <c r="Z3815" i="1"/>
  <c r="AA3815" i="1" s="1"/>
  <c r="Z3816" i="1"/>
  <c r="AA3816" i="1" s="1"/>
  <c r="Z3817" i="1"/>
  <c r="AA3817" i="1" s="1"/>
  <c r="Z3818" i="1"/>
  <c r="AA3818" i="1" s="1"/>
  <c r="Z3819" i="1"/>
  <c r="AA3819" i="1" s="1"/>
  <c r="Z3820" i="1"/>
  <c r="AA3820" i="1" s="1"/>
  <c r="Z3821" i="1"/>
  <c r="AA3821" i="1" s="1"/>
  <c r="Z3822" i="1"/>
  <c r="AA3822" i="1" s="1"/>
  <c r="Z3823" i="1"/>
  <c r="AA3823" i="1" s="1"/>
  <c r="Z3824" i="1"/>
  <c r="AA3824" i="1" s="1"/>
  <c r="Z3825" i="1"/>
  <c r="AA3825" i="1" s="1"/>
  <c r="Z3826" i="1"/>
  <c r="AA3826" i="1" s="1"/>
  <c r="Z3827" i="1"/>
  <c r="AA3827" i="1" s="1"/>
  <c r="Z3828" i="1"/>
  <c r="AA3828" i="1" s="1"/>
  <c r="Z3829" i="1"/>
  <c r="AA3829" i="1" s="1"/>
  <c r="Z3830" i="1"/>
  <c r="AA3830" i="1" s="1"/>
  <c r="Z3831" i="1"/>
  <c r="AA3831" i="1" s="1"/>
  <c r="Z3832" i="1"/>
  <c r="AA3832" i="1" s="1"/>
  <c r="Z3833" i="1"/>
  <c r="AA3833" i="1" s="1"/>
  <c r="Z3834" i="1"/>
  <c r="AA3834" i="1" s="1"/>
  <c r="Z3835" i="1"/>
  <c r="AA3835" i="1" s="1"/>
  <c r="Z3836" i="1"/>
  <c r="AA3836" i="1" s="1"/>
  <c r="Z3837" i="1"/>
  <c r="AA3837" i="1" s="1"/>
  <c r="Z3838" i="1"/>
  <c r="AA3838" i="1" s="1"/>
  <c r="Z3839" i="1"/>
  <c r="AA3839" i="1" s="1"/>
  <c r="Z3840" i="1"/>
  <c r="AA3840" i="1" s="1"/>
  <c r="Z3841" i="1"/>
  <c r="AA3841" i="1" s="1"/>
  <c r="Z3842" i="1"/>
  <c r="AA3842" i="1" s="1"/>
  <c r="Z3843" i="1"/>
  <c r="AA3843" i="1" s="1"/>
  <c r="Z3844" i="1"/>
  <c r="AA3844" i="1" s="1"/>
  <c r="Z3845" i="1"/>
  <c r="AA3845" i="1" s="1"/>
  <c r="Z3846" i="1"/>
  <c r="AA3846" i="1" s="1"/>
  <c r="Z3847" i="1"/>
  <c r="AA3847" i="1" s="1"/>
  <c r="Z3848" i="1"/>
  <c r="AA3848" i="1" s="1"/>
  <c r="Z3849" i="1"/>
  <c r="AA3849" i="1" s="1"/>
  <c r="Z3850" i="1"/>
  <c r="AA3850" i="1" s="1"/>
  <c r="Z3851" i="1"/>
  <c r="AA3851" i="1" s="1"/>
  <c r="Z3852" i="1"/>
  <c r="AA3852" i="1" s="1"/>
  <c r="Z3853" i="1"/>
  <c r="AA3853" i="1" s="1"/>
  <c r="Z3854" i="1"/>
  <c r="AA3854" i="1" s="1"/>
  <c r="Z3855" i="1"/>
  <c r="AA3855" i="1" s="1"/>
  <c r="Z3856" i="1"/>
  <c r="AA3856" i="1" s="1"/>
  <c r="Z3857" i="1"/>
  <c r="AA3857" i="1" s="1"/>
  <c r="Z3858" i="1"/>
  <c r="AA3858" i="1" s="1"/>
  <c r="Z3859" i="1"/>
  <c r="AA3859" i="1" s="1"/>
  <c r="Z3860" i="1"/>
  <c r="AA3860" i="1" s="1"/>
  <c r="Z3861" i="1"/>
  <c r="AA3861" i="1" s="1"/>
  <c r="Z3862" i="1"/>
  <c r="AA3862" i="1" s="1"/>
  <c r="Z3863" i="1"/>
  <c r="AA3863" i="1" s="1"/>
  <c r="Z3864" i="1"/>
  <c r="AA3864" i="1" s="1"/>
  <c r="Z3865" i="1"/>
  <c r="AA3865" i="1" s="1"/>
  <c r="Z3866" i="1"/>
  <c r="AA3866" i="1" s="1"/>
  <c r="Z3867" i="1"/>
  <c r="AA3867" i="1" s="1"/>
  <c r="Z3868" i="1"/>
  <c r="AA3868" i="1" s="1"/>
  <c r="Z3869" i="1"/>
  <c r="AA3869" i="1" s="1"/>
  <c r="Z3870" i="1"/>
  <c r="AA3870" i="1" s="1"/>
  <c r="Z3871" i="1"/>
  <c r="AA3871" i="1" s="1"/>
  <c r="Z3872" i="1"/>
  <c r="AA3872" i="1" s="1"/>
  <c r="Z3873" i="1"/>
  <c r="AA3873" i="1" s="1"/>
  <c r="Z3874" i="1"/>
  <c r="AA3874" i="1" s="1"/>
  <c r="Z3875" i="1"/>
  <c r="AA3875" i="1" s="1"/>
  <c r="Z3876" i="1"/>
  <c r="AA3876" i="1" s="1"/>
  <c r="Z3877" i="1"/>
  <c r="AA3877" i="1" s="1"/>
  <c r="Z3878" i="1"/>
  <c r="AA3878" i="1" s="1"/>
  <c r="Z3879" i="1"/>
  <c r="AA3879" i="1" s="1"/>
  <c r="Z3880" i="1"/>
  <c r="AA3880" i="1" s="1"/>
  <c r="Z3881" i="1"/>
  <c r="AA3881" i="1" s="1"/>
  <c r="Z3882" i="1"/>
  <c r="AA3882" i="1" s="1"/>
  <c r="Z3883" i="1"/>
  <c r="AA3883" i="1" s="1"/>
  <c r="Z3884" i="1"/>
  <c r="AA3884" i="1" s="1"/>
  <c r="Z3885" i="1"/>
  <c r="AA3885" i="1" s="1"/>
  <c r="Z3886" i="1"/>
  <c r="AA3886" i="1" s="1"/>
  <c r="Z3887" i="1"/>
  <c r="AA3887" i="1" s="1"/>
  <c r="Z3888" i="1"/>
  <c r="AA3888" i="1" s="1"/>
  <c r="Z3889" i="1"/>
  <c r="AA3889" i="1" s="1"/>
  <c r="Z3890" i="1"/>
  <c r="AA3890" i="1" s="1"/>
  <c r="Z3891" i="1"/>
  <c r="AA3891" i="1" s="1"/>
  <c r="Z3892" i="1"/>
  <c r="AA3892" i="1" s="1"/>
  <c r="Z3893" i="1"/>
  <c r="AA3893" i="1" s="1"/>
  <c r="Z3894" i="1"/>
  <c r="AA3894" i="1" s="1"/>
  <c r="Z3895" i="1"/>
  <c r="AA3895" i="1" s="1"/>
  <c r="Z3896" i="1"/>
  <c r="AA3896" i="1" s="1"/>
  <c r="Z3897" i="1"/>
  <c r="AA3897" i="1" s="1"/>
  <c r="Z3898" i="1"/>
  <c r="AA3898" i="1" s="1"/>
  <c r="Z3899" i="1"/>
  <c r="AA3899" i="1" s="1"/>
  <c r="Z3900" i="1"/>
  <c r="AA3900" i="1" s="1"/>
  <c r="Z3901" i="1"/>
  <c r="AA3901" i="1" s="1"/>
  <c r="Z3902" i="1"/>
  <c r="AA3902" i="1" s="1"/>
  <c r="Z3903" i="1"/>
  <c r="AA3903" i="1" s="1"/>
  <c r="Z3904" i="1"/>
  <c r="AA3904" i="1" s="1"/>
  <c r="Z3905" i="1"/>
  <c r="AA3905" i="1" s="1"/>
  <c r="Z3906" i="1"/>
  <c r="AA3906" i="1" s="1"/>
  <c r="Z3907" i="1"/>
  <c r="AA3907" i="1" s="1"/>
  <c r="Z3908" i="1"/>
  <c r="AA3908" i="1" s="1"/>
  <c r="Z3909" i="1"/>
  <c r="AA3909" i="1" s="1"/>
  <c r="Z3910" i="1"/>
  <c r="AA3910" i="1" s="1"/>
  <c r="Z3911" i="1"/>
  <c r="AA3911" i="1" s="1"/>
  <c r="Z3912" i="1"/>
  <c r="AA3912" i="1" s="1"/>
  <c r="Z3913" i="1"/>
  <c r="AA3913" i="1" s="1"/>
  <c r="Z3914" i="1"/>
  <c r="AA3914" i="1" s="1"/>
  <c r="Z3915" i="1"/>
  <c r="AA3915" i="1" s="1"/>
  <c r="Z3916" i="1"/>
  <c r="AA3916" i="1" s="1"/>
  <c r="Z3917" i="1"/>
  <c r="AA3917" i="1" s="1"/>
  <c r="Z3918" i="1"/>
  <c r="AA3918" i="1" s="1"/>
  <c r="Z3919" i="1"/>
  <c r="AA3919" i="1" s="1"/>
  <c r="Z3920" i="1"/>
  <c r="AA3920" i="1" s="1"/>
  <c r="Z3921" i="1"/>
  <c r="AA3921" i="1" s="1"/>
  <c r="Z3922" i="1"/>
  <c r="AA3922" i="1" s="1"/>
  <c r="Z3923" i="1"/>
  <c r="AA3923" i="1" s="1"/>
  <c r="Z3924" i="1"/>
  <c r="AA3924" i="1" s="1"/>
  <c r="Z3925" i="1"/>
  <c r="AA3925" i="1" s="1"/>
  <c r="Z3926" i="1"/>
  <c r="AA3926" i="1" s="1"/>
  <c r="Z3927" i="1"/>
  <c r="AA3927" i="1" s="1"/>
  <c r="Z3928" i="1"/>
  <c r="AA3928" i="1" s="1"/>
  <c r="Z3929" i="1"/>
  <c r="AA3929" i="1" s="1"/>
  <c r="Z3930" i="1"/>
  <c r="AA3930" i="1" s="1"/>
  <c r="Z3931" i="1"/>
  <c r="AA3931" i="1" s="1"/>
  <c r="Z3932" i="1"/>
  <c r="AA3932" i="1" s="1"/>
  <c r="Z3933" i="1"/>
  <c r="AA3933" i="1" s="1"/>
  <c r="Z3934" i="1"/>
  <c r="AA3934" i="1" s="1"/>
  <c r="Z3935" i="1"/>
  <c r="AA3935" i="1" s="1"/>
  <c r="Z3936" i="1"/>
  <c r="AA3936" i="1" s="1"/>
  <c r="Z3937" i="1"/>
  <c r="AA3937" i="1" s="1"/>
  <c r="Z3938" i="1"/>
  <c r="AA3938" i="1" s="1"/>
  <c r="Z3939" i="1"/>
  <c r="AA3939" i="1" s="1"/>
  <c r="Z3940" i="1"/>
  <c r="AA3940" i="1" s="1"/>
  <c r="Z3941" i="1"/>
  <c r="AA3941" i="1" s="1"/>
  <c r="Z3942" i="1"/>
  <c r="AA3942" i="1" s="1"/>
  <c r="Z3943" i="1"/>
  <c r="AA3943" i="1" s="1"/>
  <c r="Z3944" i="1"/>
  <c r="AA3944" i="1" s="1"/>
  <c r="Z3945" i="1"/>
  <c r="AA3945" i="1" s="1"/>
  <c r="Z3946" i="1"/>
  <c r="AA3946" i="1" s="1"/>
  <c r="Z3947" i="1"/>
  <c r="AA3947" i="1" s="1"/>
  <c r="Z3948" i="1"/>
  <c r="AA3948" i="1" s="1"/>
  <c r="Z3949" i="1"/>
  <c r="AA3949" i="1" s="1"/>
  <c r="Z3950" i="1"/>
  <c r="AA3950" i="1" s="1"/>
  <c r="Z3951" i="1"/>
  <c r="AA3951" i="1" s="1"/>
  <c r="Z3952" i="1"/>
  <c r="AA3952" i="1" s="1"/>
  <c r="Z3953" i="1"/>
  <c r="AA3953" i="1" s="1"/>
  <c r="Z3954" i="1"/>
  <c r="AA3954" i="1" s="1"/>
  <c r="Z3955" i="1"/>
  <c r="AA3955" i="1" s="1"/>
  <c r="Z3956" i="1"/>
  <c r="AA3956" i="1" s="1"/>
  <c r="Z3957" i="1"/>
  <c r="AA3957" i="1" s="1"/>
  <c r="Z3958" i="1"/>
  <c r="AA3958" i="1" s="1"/>
  <c r="Z3959" i="1"/>
  <c r="AA3959" i="1" s="1"/>
  <c r="Z3960" i="1"/>
  <c r="AA3960" i="1" s="1"/>
  <c r="Z3961" i="1"/>
  <c r="AA3961" i="1" s="1"/>
  <c r="Z3962" i="1"/>
  <c r="AA3962" i="1" s="1"/>
  <c r="Z3963" i="1"/>
  <c r="AA3963" i="1" s="1"/>
  <c r="Z3964" i="1"/>
  <c r="AA3964" i="1" s="1"/>
  <c r="Z3965" i="1"/>
  <c r="AA3965" i="1" s="1"/>
  <c r="Z3966" i="1"/>
  <c r="AA3966" i="1" s="1"/>
  <c r="Z3967" i="1"/>
  <c r="AA3967" i="1" s="1"/>
  <c r="Z3968" i="1"/>
  <c r="AA3968" i="1" s="1"/>
  <c r="Z3969" i="1"/>
  <c r="AA3969" i="1" s="1"/>
  <c r="Z3970" i="1"/>
  <c r="AA3970" i="1" s="1"/>
  <c r="Z3971" i="1"/>
  <c r="AA3971" i="1" s="1"/>
  <c r="Z3972" i="1"/>
  <c r="AA3972" i="1" s="1"/>
  <c r="Z3973" i="1"/>
  <c r="AA3973" i="1" s="1"/>
  <c r="Z3974" i="1"/>
  <c r="AA3974" i="1" s="1"/>
  <c r="Z3975" i="1"/>
  <c r="AA3975" i="1" s="1"/>
  <c r="Z3976" i="1"/>
  <c r="AA3976" i="1" s="1"/>
  <c r="Z3977" i="1"/>
  <c r="AA3977" i="1" s="1"/>
  <c r="Z3978" i="1"/>
  <c r="AA3978" i="1" s="1"/>
  <c r="Z3979" i="1"/>
  <c r="AA3979" i="1" s="1"/>
  <c r="Z3980" i="1"/>
  <c r="AA3980" i="1" s="1"/>
  <c r="Z3981" i="1"/>
  <c r="AA3981" i="1" s="1"/>
  <c r="Z3982" i="1"/>
  <c r="AA3982" i="1" s="1"/>
  <c r="Z3983" i="1"/>
  <c r="AA3983" i="1" s="1"/>
  <c r="Z3984" i="1"/>
  <c r="AA3984" i="1" s="1"/>
  <c r="Z3985" i="1"/>
  <c r="AA3985" i="1" s="1"/>
  <c r="Z3986" i="1"/>
  <c r="AA3986" i="1" s="1"/>
  <c r="Z3987" i="1"/>
  <c r="AA3987" i="1" s="1"/>
  <c r="Z3988" i="1"/>
  <c r="AA3988" i="1" s="1"/>
  <c r="Z3989" i="1"/>
  <c r="AA3989" i="1" s="1"/>
  <c r="Z3990" i="1"/>
  <c r="AA3990" i="1" s="1"/>
  <c r="Z3991" i="1"/>
  <c r="AA3991" i="1" s="1"/>
  <c r="Z3992" i="1"/>
  <c r="AA3992" i="1" s="1"/>
  <c r="Z3993" i="1"/>
  <c r="AA3993" i="1" s="1"/>
  <c r="Z3994" i="1"/>
  <c r="AA3994" i="1" s="1"/>
  <c r="Z3995" i="1"/>
  <c r="AA3995" i="1" s="1"/>
  <c r="Z3996" i="1"/>
  <c r="AA3996" i="1" s="1"/>
  <c r="Z3997" i="1"/>
  <c r="AA3997" i="1" s="1"/>
  <c r="Z3998" i="1"/>
  <c r="AA3998" i="1" s="1"/>
  <c r="Z3999" i="1"/>
  <c r="AA3999" i="1" s="1"/>
  <c r="Z4000" i="1"/>
  <c r="AA4000" i="1" s="1"/>
  <c r="Z4001" i="1"/>
  <c r="AA4001" i="1" s="1"/>
  <c r="Z4002" i="1"/>
  <c r="AA4002" i="1" s="1"/>
  <c r="Z4003" i="1"/>
  <c r="AA4003" i="1" s="1"/>
  <c r="Z4004" i="1"/>
  <c r="AA4004" i="1" s="1"/>
  <c r="Z4005" i="1"/>
  <c r="AA4005" i="1" s="1"/>
  <c r="Z4006" i="1"/>
  <c r="AA4006" i="1" s="1"/>
  <c r="Z4007" i="1"/>
  <c r="AA4007" i="1" s="1"/>
  <c r="Z4008" i="1"/>
  <c r="AA4008" i="1" s="1"/>
  <c r="Z4009" i="1"/>
  <c r="AA4009" i="1" s="1"/>
  <c r="Z4010" i="1"/>
  <c r="AA4010" i="1" s="1"/>
  <c r="Z4011" i="1"/>
  <c r="AA4011" i="1" s="1"/>
  <c r="Z4012" i="1"/>
  <c r="AA4012" i="1" s="1"/>
  <c r="Z4013" i="1"/>
  <c r="AA4013" i="1" s="1"/>
  <c r="Z4014" i="1"/>
  <c r="AA4014" i="1" s="1"/>
  <c r="Z4015" i="1"/>
  <c r="AA4015" i="1" s="1"/>
  <c r="Z4016" i="1"/>
  <c r="AA4016" i="1" s="1"/>
  <c r="Z4017" i="1"/>
  <c r="AA4017" i="1" s="1"/>
  <c r="Z4018" i="1"/>
  <c r="AA4018" i="1" s="1"/>
  <c r="Z4019" i="1"/>
  <c r="AA4019" i="1" s="1"/>
  <c r="Z4020" i="1"/>
  <c r="AA4020" i="1" s="1"/>
  <c r="Z4021" i="1"/>
  <c r="AA4021" i="1" s="1"/>
  <c r="Z4022" i="1"/>
  <c r="AA4022" i="1" s="1"/>
  <c r="Z4023" i="1"/>
  <c r="AA4023" i="1" s="1"/>
  <c r="Z4024" i="1"/>
  <c r="AA4024" i="1" s="1"/>
  <c r="Z4025" i="1"/>
  <c r="AA4025" i="1" s="1"/>
  <c r="Z4026" i="1"/>
  <c r="AA4026" i="1" s="1"/>
  <c r="Z4027" i="1"/>
  <c r="AA4027" i="1" s="1"/>
  <c r="Z4028" i="1"/>
  <c r="AA4028" i="1" s="1"/>
  <c r="Z4029" i="1"/>
  <c r="AA4029" i="1" s="1"/>
  <c r="Z4030" i="1"/>
  <c r="AA4030" i="1" s="1"/>
  <c r="Z4031" i="1"/>
  <c r="AA4031" i="1" s="1"/>
  <c r="Z4032" i="1"/>
  <c r="AA4032" i="1" s="1"/>
  <c r="Z4033" i="1"/>
  <c r="AA4033" i="1" s="1"/>
  <c r="Z4034" i="1"/>
  <c r="AA4034" i="1" s="1"/>
  <c r="Z4035" i="1"/>
  <c r="AA4035" i="1" s="1"/>
  <c r="Z4036" i="1"/>
  <c r="AA4036" i="1" s="1"/>
  <c r="Z4037" i="1"/>
  <c r="AA4037" i="1" s="1"/>
  <c r="Z4038" i="1"/>
  <c r="AA4038" i="1" s="1"/>
  <c r="Z4039" i="1"/>
  <c r="AA4039" i="1" s="1"/>
  <c r="Z4040" i="1"/>
  <c r="AA4040" i="1" s="1"/>
  <c r="Z4041" i="1"/>
  <c r="AA4041" i="1" s="1"/>
  <c r="Z4042" i="1"/>
  <c r="AA4042" i="1" s="1"/>
  <c r="Z4043" i="1"/>
  <c r="AA4043" i="1" s="1"/>
  <c r="Z4044" i="1"/>
  <c r="AA4044" i="1" s="1"/>
  <c r="Z4045" i="1"/>
  <c r="AA4045" i="1" s="1"/>
  <c r="Z4046" i="1"/>
  <c r="AA4046" i="1" s="1"/>
  <c r="Z4047" i="1"/>
  <c r="AA4047" i="1" s="1"/>
  <c r="Z4048" i="1"/>
  <c r="AA4048" i="1" s="1"/>
  <c r="Z4049" i="1"/>
  <c r="AA4049" i="1" s="1"/>
  <c r="Z4050" i="1"/>
  <c r="AA4050" i="1" s="1"/>
  <c r="Z4051" i="1"/>
  <c r="AA4051" i="1" s="1"/>
  <c r="Z4052" i="1"/>
  <c r="AA4052" i="1" s="1"/>
  <c r="Z4053" i="1"/>
  <c r="AA4053" i="1" s="1"/>
  <c r="Z4054" i="1"/>
  <c r="AA4054" i="1" s="1"/>
  <c r="Z4055" i="1"/>
  <c r="AA4055" i="1" s="1"/>
  <c r="Z4056" i="1"/>
  <c r="AA4056" i="1" s="1"/>
  <c r="Z4057" i="1"/>
  <c r="AA4057" i="1" s="1"/>
  <c r="Z4058" i="1"/>
  <c r="AA4058" i="1" s="1"/>
  <c r="Z4059" i="1"/>
  <c r="AA4059" i="1" s="1"/>
  <c r="Z4060" i="1"/>
  <c r="AA4060" i="1" s="1"/>
  <c r="Z4061" i="1"/>
  <c r="AA4061" i="1" s="1"/>
  <c r="Z4062" i="1"/>
  <c r="AA4062" i="1" s="1"/>
  <c r="Z4063" i="1"/>
  <c r="AA4063" i="1" s="1"/>
  <c r="Z4064" i="1"/>
  <c r="AA4064" i="1" s="1"/>
  <c r="Z4065" i="1"/>
  <c r="AA4065" i="1" s="1"/>
  <c r="Z4066" i="1"/>
  <c r="AA4066" i="1" s="1"/>
  <c r="Z4067" i="1"/>
  <c r="AA4067" i="1" s="1"/>
  <c r="Z4068" i="1"/>
  <c r="AA4068" i="1" s="1"/>
  <c r="Z4069" i="1"/>
  <c r="AA4069" i="1" s="1"/>
  <c r="Z4070" i="1"/>
  <c r="AA4070" i="1" s="1"/>
  <c r="Z4071" i="1"/>
  <c r="AA4071" i="1" s="1"/>
  <c r="Z4072" i="1"/>
  <c r="AA4072" i="1" s="1"/>
  <c r="Z4073" i="1"/>
  <c r="AA4073" i="1" s="1"/>
  <c r="Z4074" i="1"/>
  <c r="AA4074" i="1" s="1"/>
  <c r="Z4075" i="1"/>
  <c r="AA4075" i="1" s="1"/>
  <c r="Z4076" i="1"/>
  <c r="AA4076" i="1" s="1"/>
  <c r="Z4077" i="1"/>
  <c r="AA4077" i="1" s="1"/>
  <c r="Z4078" i="1"/>
  <c r="AA4078" i="1" s="1"/>
  <c r="Z4079" i="1"/>
  <c r="AA4079" i="1" s="1"/>
  <c r="Z4080" i="1"/>
  <c r="AA4080" i="1" s="1"/>
  <c r="Z4081" i="1"/>
  <c r="AA4081" i="1" s="1"/>
  <c r="Z4082" i="1"/>
  <c r="AA4082" i="1" s="1"/>
  <c r="Z4083" i="1"/>
  <c r="AA4083" i="1" s="1"/>
  <c r="Z4084" i="1"/>
  <c r="AA4084" i="1" s="1"/>
  <c r="Z4085" i="1"/>
  <c r="AA4085" i="1" s="1"/>
  <c r="Z4086" i="1"/>
  <c r="AA4086" i="1" s="1"/>
  <c r="Z4087" i="1"/>
  <c r="AA4087" i="1" s="1"/>
  <c r="Z4088" i="1"/>
  <c r="AA4088" i="1" s="1"/>
  <c r="Z4089" i="1"/>
  <c r="AA4089" i="1" s="1"/>
  <c r="Z4090" i="1"/>
  <c r="AA4090" i="1" s="1"/>
  <c r="Z4091" i="1"/>
  <c r="AA4091" i="1" s="1"/>
  <c r="Z4092" i="1"/>
  <c r="AA4092" i="1" s="1"/>
  <c r="Z4093" i="1"/>
  <c r="AA4093" i="1" s="1"/>
  <c r="Z4094" i="1"/>
  <c r="AA4094" i="1" s="1"/>
  <c r="Z4095" i="1"/>
  <c r="AA4095" i="1" s="1"/>
  <c r="Z4096" i="1"/>
  <c r="AA4096" i="1" s="1"/>
  <c r="Z4097" i="1"/>
  <c r="AA4097" i="1" s="1"/>
  <c r="Z4098" i="1"/>
  <c r="AA4098" i="1" s="1"/>
  <c r="Z4099" i="1"/>
  <c r="AA4099" i="1" s="1"/>
  <c r="Z4100" i="1"/>
  <c r="AA4100" i="1" s="1"/>
  <c r="Z4101" i="1"/>
  <c r="AA4101" i="1" s="1"/>
  <c r="Z4102" i="1"/>
  <c r="AA4102" i="1" s="1"/>
  <c r="Z4103" i="1"/>
  <c r="AA4103" i="1" s="1"/>
  <c r="Z4104" i="1"/>
  <c r="AA4104" i="1" s="1"/>
  <c r="Z4105" i="1"/>
  <c r="AA4105" i="1" s="1"/>
  <c r="Z4106" i="1"/>
  <c r="AA4106" i="1" s="1"/>
  <c r="Z4107" i="1"/>
  <c r="AA4107" i="1" s="1"/>
  <c r="Z4108" i="1"/>
  <c r="AA4108" i="1" s="1"/>
  <c r="Z4109" i="1"/>
  <c r="AA4109" i="1" s="1"/>
  <c r="Z4110" i="1"/>
  <c r="AA4110" i="1" s="1"/>
  <c r="Z4111" i="1"/>
  <c r="AA4111" i="1" s="1"/>
  <c r="Z4112" i="1"/>
  <c r="AA4112" i="1" s="1"/>
  <c r="Z4113" i="1"/>
  <c r="AA4113" i="1" s="1"/>
  <c r="Z4114" i="1"/>
  <c r="AA4114" i="1" s="1"/>
  <c r="Z4115" i="1"/>
  <c r="AA4115" i="1" s="1"/>
  <c r="Z4116" i="1"/>
  <c r="AA4116" i="1" s="1"/>
  <c r="Z4117" i="1"/>
  <c r="AA4117" i="1" s="1"/>
  <c r="Z4118" i="1"/>
  <c r="AA4118" i="1" s="1"/>
  <c r="Z4119" i="1"/>
  <c r="AA4119" i="1" s="1"/>
  <c r="Z4120" i="1"/>
  <c r="AA4120" i="1" s="1"/>
  <c r="Z4121" i="1"/>
  <c r="AA4121" i="1" s="1"/>
  <c r="Z4122" i="1"/>
  <c r="AA4122" i="1" s="1"/>
  <c r="Z4123" i="1"/>
  <c r="AA4123" i="1" s="1"/>
  <c r="Z4124" i="1"/>
  <c r="AA4124" i="1" s="1"/>
  <c r="Z4125" i="1"/>
  <c r="AA4125" i="1" s="1"/>
  <c r="Z4126" i="1"/>
  <c r="AA4126" i="1" s="1"/>
  <c r="Z4127" i="1"/>
  <c r="AA4127" i="1" s="1"/>
  <c r="Z4128" i="1"/>
  <c r="AA4128" i="1" s="1"/>
  <c r="Z4129" i="1"/>
  <c r="AA4129" i="1" s="1"/>
  <c r="Z4130" i="1"/>
  <c r="AA4130" i="1" s="1"/>
  <c r="Z4131" i="1"/>
  <c r="AA4131" i="1" s="1"/>
  <c r="Z4132" i="1"/>
  <c r="AA4132" i="1" s="1"/>
  <c r="Z4133" i="1"/>
  <c r="AA4133" i="1" s="1"/>
  <c r="Z4134" i="1"/>
  <c r="AA4134" i="1" s="1"/>
  <c r="Z4135" i="1"/>
  <c r="AA4135" i="1" s="1"/>
  <c r="Z4136" i="1"/>
  <c r="AA4136" i="1" s="1"/>
  <c r="Z4137" i="1"/>
  <c r="AA4137" i="1" s="1"/>
  <c r="Z4138" i="1"/>
  <c r="AA4138" i="1" s="1"/>
  <c r="Z4139" i="1"/>
  <c r="AA4139" i="1" s="1"/>
  <c r="Z4140" i="1"/>
  <c r="AA4140" i="1" s="1"/>
  <c r="Z4141" i="1"/>
  <c r="AA4141" i="1" s="1"/>
  <c r="Z4142" i="1"/>
  <c r="AA4142" i="1" s="1"/>
  <c r="Z4143" i="1"/>
  <c r="AA4143" i="1" s="1"/>
  <c r="Z4144" i="1"/>
  <c r="AA4144" i="1" s="1"/>
  <c r="Z4145" i="1"/>
  <c r="AA4145" i="1" s="1"/>
  <c r="Z4146" i="1"/>
  <c r="AA4146" i="1" s="1"/>
  <c r="Z4147" i="1"/>
  <c r="AA4147" i="1" s="1"/>
  <c r="Z4148" i="1"/>
  <c r="AA4148" i="1" s="1"/>
  <c r="Z4149" i="1"/>
  <c r="AA4149" i="1" s="1"/>
  <c r="Z4150" i="1"/>
  <c r="AA4150" i="1" s="1"/>
  <c r="Z4151" i="1"/>
  <c r="AA4151" i="1" s="1"/>
  <c r="Z4152" i="1"/>
  <c r="AA4152" i="1" s="1"/>
  <c r="Z4153" i="1"/>
  <c r="AA4153" i="1" s="1"/>
  <c r="Z4154" i="1"/>
  <c r="AA4154" i="1" s="1"/>
  <c r="Z4155" i="1"/>
  <c r="AA4155" i="1" s="1"/>
  <c r="Z4156" i="1"/>
  <c r="AA4156" i="1" s="1"/>
  <c r="Z4157" i="1"/>
  <c r="AA4157" i="1" s="1"/>
  <c r="Z4158" i="1"/>
  <c r="AA4158" i="1" s="1"/>
  <c r="Z4159" i="1"/>
  <c r="AA4159" i="1" s="1"/>
  <c r="Z4160" i="1"/>
  <c r="AA4160" i="1" s="1"/>
  <c r="Z4161" i="1"/>
  <c r="AA4161" i="1" s="1"/>
  <c r="Z4162" i="1"/>
  <c r="AA4162" i="1" s="1"/>
  <c r="Z4163" i="1"/>
  <c r="AA4163" i="1" s="1"/>
  <c r="Z4164" i="1"/>
  <c r="AA4164" i="1" s="1"/>
  <c r="Z4165" i="1"/>
  <c r="AA4165" i="1" s="1"/>
  <c r="Z4166" i="1"/>
  <c r="AA4166" i="1" s="1"/>
  <c r="Z4167" i="1"/>
  <c r="AA4167" i="1" s="1"/>
  <c r="Z4168" i="1"/>
  <c r="AA4168" i="1" s="1"/>
  <c r="Z4169" i="1"/>
  <c r="AA4169" i="1" s="1"/>
  <c r="Z4170" i="1"/>
  <c r="AA4170" i="1" s="1"/>
  <c r="Z4171" i="1"/>
  <c r="AA4171" i="1" s="1"/>
  <c r="Z4172" i="1"/>
  <c r="AA4172" i="1" s="1"/>
  <c r="Z4173" i="1"/>
  <c r="AA4173" i="1" s="1"/>
  <c r="Z4174" i="1"/>
  <c r="AA4174" i="1" s="1"/>
  <c r="Z4175" i="1"/>
  <c r="AA4175" i="1" s="1"/>
  <c r="Z4176" i="1"/>
  <c r="AA4176" i="1" s="1"/>
  <c r="Z4177" i="1"/>
  <c r="AA4177" i="1" s="1"/>
  <c r="Z4178" i="1"/>
  <c r="AA4178" i="1" s="1"/>
  <c r="Z4179" i="1"/>
  <c r="AA4179" i="1" s="1"/>
  <c r="Z4180" i="1"/>
  <c r="AA4180" i="1" s="1"/>
  <c r="Z4181" i="1"/>
  <c r="AA4181" i="1" s="1"/>
  <c r="Z4182" i="1"/>
  <c r="AA4182" i="1" s="1"/>
  <c r="Z4183" i="1"/>
  <c r="AA4183" i="1" s="1"/>
  <c r="Z4184" i="1"/>
  <c r="AA4184" i="1" s="1"/>
  <c r="Z4185" i="1"/>
  <c r="AA4185" i="1" s="1"/>
  <c r="Z4186" i="1"/>
  <c r="AA4186" i="1" s="1"/>
  <c r="Z4187" i="1"/>
  <c r="AA4187" i="1" s="1"/>
  <c r="Z4188" i="1"/>
  <c r="AA4188" i="1" s="1"/>
  <c r="Z4189" i="1"/>
  <c r="AA4189" i="1" s="1"/>
  <c r="Z4190" i="1"/>
  <c r="AA4190" i="1" s="1"/>
  <c r="Z4191" i="1"/>
  <c r="AA4191" i="1" s="1"/>
  <c r="Z4192" i="1"/>
  <c r="AA4192" i="1" s="1"/>
  <c r="Z4193" i="1"/>
  <c r="AA4193" i="1" s="1"/>
  <c r="Z4194" i="1"/>
  <c r="AA4194" i="1" s="1"/>
  <c r="Z4195" i="1"/>
  <c r="AA4195" i="1" s="1"/>
  <c r="Z4196" i="1"/>
  <c r="AA4196" i="1" s="1"/>
  <c r="Z4197" i="1"/>
  <c r="AA4197" i="1" s="1"/>
  <c r="Z4198" i="1"/>
  <c r="AA4198" i="1" s="1"/>
  <c r="Z4199" i="1"/>
  <c r="AA4199" i="1" s="1"/>
  <c r="Z4200" i="1"/>
  <c r="AA4200" i="1" s="1"/>
  <c r="Z4201" i="1"/>
  <c r="AA4201" i="1" s="1"/>
  <c r="Z4202" i="1"/>
  <c r="AA4202" i="1" s="1"/>
  <c r="Z4203" i="1"/>
  <c r="AA4203" i="1" s="1"/>
  <c r="Z4204" i="1"/>
  <c r="AA4204" i="1" s="1"/>
  <c r="Z4205" i="1"/>
  <c r="AA4205" i="1" s="1"/>
  <c r="Z4206" i="1"/>
  <c r="AA4206" i="1" s="1"/>
  <c r="Z4207" i="1"/>
  <c r="AA4207" i="1" s="1"/>
  <c r="Z4208" i="1"/>
  <c r="AA4208" i="1" s="1"/>
  <c r="Z4209" i="1"/>
  <c r="AA4209" i="1" s="1"/>
  <c r="Z4210" i="1"/>
  <c r="AA4210" i="1" s="1"/>
  <c r="Z4211" i="1"/>
  <c r="AA4211" i="1" s="1"/>
  <c r="Z4212" i="1"/>
  <c r="AA4212" i="1" s="1"/>
  <c r="Z4213" i="1"/>
  <c r="AA4213" i="1" s="1"/>
  <c r="Z4214" i="1"/>
  <c r="AA4214" i="1" s="1"/>
  <c r="Z4215" i="1"/>
  <c r="AA4215" i="1" s="1"/>
  <c r="Z4216" i="1"/>
  <c r="AA4216" i="1" s="1"/>
  <c r="Z4217" i="1"/>
  <c r="AA4217" i="1" s="1"/>
  <c r="Z4218" i="1"/>
  <c r="AA4218" i="1" s="1"/>
  <c r="Z4219" i="1"/>
  <c r="AA4219" i="1" s="1"/>
  <c r="Z4220" i="1"/>
  <c r="AA4220" i="1" s="1"/>
  <c r="Z4221" i="1"/>
  <c r="AA4221" i="1" s="1"/>
  <c r="Z4222" i="1"/>
  <c r="AA4222" i="1" s="1"/>
  <c r="Z4223" i="1"/>
  <c r="AA4223" i="1" s="1"/>
  <c r="Z4224" i="1"/>
  <c r="AA4224" i="1" s="1"/>
  <c r="Z4225" i="1"/>
  <c r="AA4225" i="1" s="1"/>
  <c r="Z4226" i="1"/>
  <c r="AA4226" i="1" s="1"/>
  <c r="Z4227" i="1"/>
  <c r="AA4227" i="1" s="1"/>
  <c r="Z4228" i="1"/>
  <c r="AA4228" i="1" s="1"/>
  <c r="Z4229" i="1"/>
  <c r="AA4229" i="1" s="1"/>
  <c r="Z4230" i="1"/>
  <c r="AA4230" i="1" s="1"/>
  <c r="Z4231" i="1"/>
  <c r="AA4231" i="1" s="1"/>
  <c r="Z4232" i="1"/>
  <c r="AA4232" i="1" s="1"/>
  <c r="Z4233" i="1"/>
  <c r="AA4233" i="1" s="1"/>
  <c r="Z4234" i="1"/>
  <c r="AA4234" i="1" s="1"/>
  <c r="Z4235" i="1"/>
  <c r="AA4235" i="1" s="1"/>
  <c r="Z4236" i="1"/>
  <c r="AA4236" i="1" s="1"/>
  <c r="Z4237" i="1"/>
  <c r="AA4237" i="1" s="1"/>
  <c r="Z4238" i="1"/>
  <c r="AA4238" i="1" s="1"/>
  <c r="Z4239" i="1"/>
  <c r="AA4239" i="1" s="1"/>
  <c r="Z4240" i="1"/>
  <c r="AA4240" i="1" s="1"/>
  <c r="Z4241" i="1"/>
  <c r="AA4241" i="1" s="1"/>
  <c r="Z4242" i="1"/>
  <c r="AA4242" i="1" s="1"/>
  <c r="Z4243" i="1"/>
  <c r="AA4243" i="1" s="1"/>
  <c r="Z4244" i="1"/>
  <c r="AA4244" i="1" s="1"/>
  <c r="Z4245" i="1"/>
  <c r="AA4245" i="1" s="1"/>
  <c r="Z4246" i="1"/>
  <c r="AA4246" i="1" s="1"/>
  <c r="Z4247" i="1"/>
  <c r="AA4247" i="1" s="1"/>
  <c r="Z4248" i="1"/>
  <c r="AA4248" i="1" s="1"/>
  <c r="Z4249" i="1"/>
  <c r="AA4249" i="1" s="1"/>
  <c r="Z4250" i="1"/>
  <c r="AA4250" i="1" s="1"/>
  <c r="Z4251" i="1"/>
  <c r="AA4251" i="1" s="1"/>
  <c r="Z4252" i="1"/>
  <c r="AA4252" i="1" s="1"/>
  <c r="Z4253" i="1"/>
  <c r="AA4253" i="1" s="1"/>
  <c r="Z4254" i="1"/>
  <c r="AA4254" i="1" s="1"/>
  <c r="Z4255" i="1"/>
  <c r="AA4255" i="1" s="1"/>
  <c r="Z4256" i="1"/>
  <c r="AA4256" i="1" s="1"/>
  <c r="Z4257" i="1"/>
  <c r="AA4257" i="1" s="1"/>
  <c r="Z4258" i="1"/>
  <c r="AA4258" i="1" s="1"/>
  <c r="Z4259" i="1"/>
  <c r="AA4259" i="1" s="1"/>
  <c r="Z4260" i="1"/>
  <c r="AA4260" i="1" s="1"/>
  <c r="Z4261" i="1"/>
  <c r="AA4261" i="1" s="1"/>
  <c r="Z4262" i="1"/>
  <c r="AA4262" i="1" s="1"/>
  <c r="Z4263" i="1"/>
  <c r="AA4263" i="1" s="1"/>
  <c r="Z4264" i="1"/>
  <c r="AA4264" i="1" s="1"/>
  <c r="Z4265" i="1"/>
  <c r="AA4265" i="1" s="1"/>
  <c r="Z4266" i="1"/>
  <c r="AA4266" i="1" s="1"/>
  <c r="Z4267" i="1"/>
  <c r="AA4267" i="1" s="1"/>
  <c r="Z4268" i="1"/>
  <c r="AA4268" i="1" s="1"/>
  <c r="Z4269" i="1"/>
  <c r="AA4269" i="1" s="1"/>
  <c r="Z4270" i="1"/>
  <c r="AA4270" i="1" s="1"/>
  <c r="Z4271" i="1"/>
  <c r="AA4271" i="1" s="1"/>
  <c r="Z4272" i="1"/>
  <c r="AA4272" i="1" s="1"/>
  <c r="Z4273" i="1"/>
  <c r="AA4273" i="1" s="1"/>
  <c r="Z4274" i="1"/>
  <c r="AA4274" i="1" s="1"/>
  <c r="Z4275" i="1"/>
  <c r="AA4275" i="1" s="1"/>
  <c r="Z4276" i="1"/>
  <c r="AA4276" i="1" s="1"/>
  <c r="Z4277" i="1"/>
  <c r="AA4277" i="1" s="1"/>
  <c r="Z4278" i="1"/>
  <c r="AA4278" i="1" s="1"/>
  <c r="Z4279" i="1"/>
  <c r="AA4279" i="1" s="1"/>
  <c r="Z4280" i="1"/>
  <c r="AA4280" i="1" s="1"/>
  <c r="Z4281" i="1"/>
  <c r="AA4281" i="1" s="1"/>
  <c r="Z4282" i="1"/>
  <c r="AA4282" i="1" s="1"/>
  <c r="Z4283" i="1"/>
  <c r="AA4283" i="1" s="1"/>
  <c r="Z4284" i="1"/>
  <c r="AA4284" i="1" s="1"/>
  <c r="Z4285" i="1"/>
  <c r="AA4285" i="1" s="1"/>
  <c r="Z4286" i="1"/>
  <c r="AA4286" i="1" s="1"/>
  <c r="Z4287" i="1"/>
  <c r="AA4287" i="1" s="1"/>
  <c r="Z4288" i="1"/>
  <c r="AA4288" i="1" s="1"/>
  <c r="Z4289" i="1"/>
  <c r="AA4289" i="1" s="1"/>
  <c r="Z4290" i="1"/>
  <c r="AA4290" i="1" s="1"/>
  <c r="Z4291" i="1"/>
  <c r="AA4291" i="1" s="1"/>
  <c r="Z4292" i="1"/>
  <c r="AA4292" i="1" s="1"/>
  <c r="Z4293" i="1"/>
  <c r="AA4293" i="1" s="1"/>
  <c r="Z4294" i="1"/>
  <c r="AA4294" i="1" s="1"/>
  <c r="Z4295" i="1"/>
  <c r="AA4295" i="1" s="1"/>
  <c r="Z4296" i="1"/>
  <c r="AA4296" i="1" s="1"/>
  <c r="Z4297" i="1"/>
  <c r="AA4297" i="1" s="1"/>
  <c r="Z4298" i="1"/>
  <c r="AA4298" i="1" s="1"/>
  <c r="Z4299" i="1"/>
  <c r="AA4299" i="1" s="1"/>
  <c r="Z4300" i="1"/>
  <c r="AA4300" i="1" s="1"/>
  <c r="Z4301" i="1"/>
  <c r="AA4301" i="1" s="1"/>
  <c r="Z4302" i="1"/>
  <c r="AA4302" i="1" s="1"/>
  <c r="Z4303" i="1"/>
  <c r="AA4303" i="1" s="1"/>
  <c r="Z4304" i="1"/>
  <c r="AA4304" i="1" s="1"/>
  <c r="Z4305" i="1"/>
  <c r="AA4305" i="1" s="1"/>
  <c r="Z4306" i="1"/>
  <c r="AA4306" i="1" s="1"/>
  <c r="Z4307" i="1"/>
  <c r="AA4307" i="1" s="1"/>
  <c r="Z4308" i="1"/>
  <c r="AA4308" i="1" s="1"/>
  <c r="Z4309" i="1"/>
  <c r="AA4309" i="1" s="1"/>
  <c r="Z4310" i="1"/>
  <c r="AA4310" i="1" s="1"/>
  <c r="Z4311" i="1"/>
  <c r="AA4311" i="1" s="1"/>
  <c r="Z4312" i="1"/>
  <c r="AA4312" i="1" s="1"/>
  <c r="Z4313" i="1"/>
  <c r="AA4313" i="1" s="1"/>
  <c r="Z4314" i="1"/>
  <c r="AA4314" i="1" s="1"/>
  <c r="Z4315" i="1"/>
  <c r="AA4315" i="1" s="1"/>
  <c r="Z4316" i="1"/>
  <c r="AA4316" i="1" s="1"/>
  <c r="Z4317" i="1"/>
  <c r="AA4317" i="1" s="1"/>
  <c r="Z4318" i="1"/>
  <c r="AA4318" i="1" s="1"/>
  <c r="Z4319" i="1"/>
  <c r="AA4319" i="1" s="1"/>
  <c r="Z4320" i="1"/>
  <c r="AA4320" i="1" s="1"/>
  <c r="Z4321" i="1"/>
  <c r="AA4321" i="1" s="1"/>
  <c r="Z4322" i="1"/>
  <c r="AA4322" i="1" s="1"/>
  <c r="Z4323" i="1"/>
  <c r="AA4323" i="1" s="1"/>
  <c r="Z4324" i="1"/>
  <c r="AA4324" i="1" s="1"/>
  <c r="Z4325" i="1"/>
  <c r="AA4325" i="1" s="1"/>
  <c r="Z4326" i="1"/>
  <c r="AA4326" i="1" s="1"/>
  <c r="Z4327" i="1"/>
  <c r="AA4327" i="1" s="1"/>
  <c r="Z4328" i="1"/>
  <c r="AA4328" i="1" s="1"/>
  <c r="Z4329" i="1"/>
  <c r="AA4329" i="1" s="1"/>
  <c r="Z4330" i="1"/>
  <c r="AA4330" i="1" s="1"/>
  <c r="Z4331" i="1"/>
  <c r="AA4331" i="1" s="1"/>
  <c r="Z4332" i="1"/>
  <c r="AA4332" i="1" s="1"/>
  <c r="Z4333" i="1"/>
  <c r="AA4333" i="1" s="1"/>
  <c r="Z4334" i="1"/>
  <c r="AA4334" i="1" s="1"/>
  <c r="Z4335" i="1"/>
  <c r="AA4335" i="1" s="1"/>
  <c r="Z4336" i="1"/>
  <c r="AA4336" i="1" s="1"/>
  <c r="Z4337" i="1"/>
  <c r="AA4337" i="1" s="1"/>
  <c r="Z4338" i="1"/>
  <c r="AA4338" i="1" s="1"/>
  <c r="Z4339" i="1"/>
  <c r="AA4339" i="1" s="1"/>
  <c r="Z4340" i="1"/>
  <c r="AA4340" i="1" s="1"/>
  <c r="Z4341" i="1"/>
  <c r="AA4341" i="1" s="1"/>
  <c r="Z4342" i="1"/>
  <c r="AA4342" i="1" s="1"/>
  <c r="Z4343" i="1"/>
  <c r="AA4343" i="1" s="1"/>
  <c r="Z4344" i="1"/>
  <c r="AA4344" i="1" s="1"/>
  <c r="Z4345" i="1"/>
  <c r="AA4345" i="1" s="1"/>
  <c r="Z4346" i="1"/>
  <c r="AA4346" i="1" s="1"/>
  <c r="Z4347" i="1"/>
  <c r="AA4347" i="1" s="1"/>
  <c r="Z4348" i="1"/>
  <c r="AA4348" i="1" s="1"/>
  <c r="Z4349" i="1"/>
  <c r="AA4349" i="1" s="1"/>
  <c r="Z4350" i="1"/>
  <c r="AA4350" i="1" s="1"/>
  <c r="Z4351" i="1"/>
  <c r="AA4351" i="1" s="1"/>
  <c r="Z4352" i="1"/>
  <c r="AA4352" i="1" s="1"/>
  <c r="Z4353" i="1"/>
  <c r="AA4353" i="1" s="1"/>
  <c r="Z4354" i="1"/>
  <c r="AA4354" i="1" s="1"/>
  <c r="Z4355" i="1"/>
  <c r="AA4355" i="1" s="1"/>
  <c r="Z4356" i="1"/>
  <c r="AA4356" i="1" s="1"/>
  <c r="Z4357" i="1"/>
  <c r="AA4357" i="1" s="1"/>
  <c r="Z4358" i="1"/>
  <c r="AA4358" i="1" s="1"/>
  <c r="Z4359" i="1"/>
  <c r="AA4359" i="1" s="1"/>
  <c r="Z4360" i="1"/>
  <c r="AA4360" i="1" s="1"/>
  <c r="Z4361" i="1"/>
  <c r="AA4361" i="1" s="1"/>
  <c r="Z4362" i="1"/>
  <c r="AA4362" i="1" s="1"/>
  <c r="Z4363" i="1"/>
  <c r="AA4363" i="1" s="1"/>
  <c r="Z4364" i="1"/>
  <c r="AA4364" i="1" s="1"/>
  <c r="Z4365" i="1"/>
  <c r="AA4365" i="1" s="1"/>
  <c r="Z4366" i="1"/>
  <c r="AA4366" i="1" s="1"/>
  <c r="Z4367" i="1"/>
  <c r="AA4367" i="1" s="1"/>
  <c r="Z4368" i="1"/>
  <c r="AA4368" i="1" s="1"/>
  <c r="Z4369" i="1"/>
  <c r="AA4369" i="1" s="1"/>
  <c r="Z4370" i="1"/>
  <c r="AA4370" i="1" s="1"/>
  <c r="Z4371" i="1"/>
  <c r="AA4371" i="1" s="1"/>
  <c r="Z4372" i="1"/>
  <c r="AA4372" i="1" s="1"/>
  <c r="Z4373" i="1"/>
  <c r="AA4373" i="1" s="1"/>
  <c r="Z4374" i="1"/>
  <c r="AA4374" i="1" s="1"/>
  <c r="Z4375" i="1"/>
  <c r="AA4375" i="1" s="1"/>
  <c r="Z4376" i="1"/>
  <c r="AA4376" i="1" s="1"/>
  <c r="Z4377" i="1"/>
  <c r="AA4377" i="1" s="1"/>
  <c r="Z4378" i="1"/>
  <c r="AA4378" i="1" s="1"/>
  <c r="Z4379" i="1"/>
  <c r="AA4379" i="1" s="1"/>
  <c r="Z4380" i="1"/>
  <c r="AA4380" i="1" s="1"/>
  <c r="Z4381" i="1"/>
  <c r="AA4381" i="1" s="1"/>
  <c r="Z4382" i="1"/>
  <c r="AA4382" i="1" s="1"/>
  <c r="Z4383" i="1"/>
  <c r="AA4383" i="1" s="1"/>
  <c r="Z4384" i="1"/>
  <c r="AA4384" i="1" s="1"/>
  <c r="Z4385" i="1"/>
  <c r="AA4385" i="1" s="1"/>
  <c r="Z4386" i="1"/>
  <c r="AA4386" i="1" s="1"/>
  <c r="Z4387" i="1"/>
  <c r="AA4387" i="1" s="1"/>
  <c r="Z4388" i="1"/>
  <c r="AA4388" i="1" s="1"/>
  <c r="Z4389" i="1"/>
  <c r="AA4389" i="1" s="1"/>
  <c r="Z4390" i="1"/>
  <c r="AA4390" i="1" s="1"/>
  <c r="Z4391" i="1"/>
  <c r="AA4391" i="1" s="1"/>
  <c r="Z4392" i="1"/>
  <c r="AA4392" i="1" s="1"/>
  <c r="Z4393" i="1"/>
  <c r="AA4393" i="1" s="1"/>
  <c r="Z4394" i="1"/>
  <c r="AA4394" i="1" s="1"/>
  <c r="Z4395" i="1"/>
  <c r="AA4395" i="1" s="1"/>
  <c r="Z4396" i="1"/>
  <c r="AA4396" i="1" s="1"/>
  <c r="Z4397" i="1"/>
  <c r="AA4397" i="1" s="1"/>
  <c r="Z4398" i="1"/>
  <c r="AA4398" i="1" s="1"/>
  <c r="Z4399" i="1"/>
  <c r="AA4399" i="1" s="1"/>
  <c r="Z4400" i="1"/>
  <c r="AA4400" i="1" s="1"/>
  <c r="Z4401" i="1"/>
  <c r="AA4401" i="1" s="1"/>
  <c r="Z4402" i="1"/>
  <c r="AA4402" i="1" s="1"/>
  <c r="Z4403" i="1"/>
  <c r="AA4403" i="1" s="1"/>
  <c r="Z4404" i="1"/>
  <c r="AA4404" i="1" s="1"/>
  <c r="Z4405" i="1"/>
  <c r="AA4405" i="1" s="1"/>
  <c r="Z4406" i="1"/>
  <c r="AA4406" i="1" s="1"/>
  <c r="Z4407" i="1"/>
  <c r="AA4407" i="1" s="1"/>
  <c r="Z4408" i="1"/>
  <c r="AA4408" i="1" s="1"/>
  <c r="Z4409" i="1"/>
  <c r="AA4409" i="1" s="1"/>
  <c r="Z4410" i="1"/>
  <c r="AA4410" i="1" s="1"/>
  <c r="Z4411" i="1"/>
  <c r="AA4411" i="1" s="1"/>
  <c r="Z4412" i="1"/>
  <c r="AA4412" i="1" s="1"/>
  <c r="Z4413" i="1"/>
  <c r="AA4413" i="1" s="1"/>
  <c r="Z4414" i="1"/>
  <c r="AA4414" i="1" s="1"/>
  <c r="Z4415" i="1"/>
  <c r="AA4415" i="1" s="1"/>
  <c r="Z4416" i="1"/>
  <c r="AA4416" i="1" s="1"/>
  <c r="Z4417" i="1"/>
  <c r="AA4417" i="1" s="1"/>
  <c r="Z4418" i="1"/>
  <c r="AA4418" i="1" s="1"/>
  <c r="Z4419" i="1"/>
  <c r="AA4419" i="1" s="1"/>
  <c r="Z4420" i="1"/>
  <c r="AA4420" i="1" s="1"/>
  <c r="Z4421" i="1"/>
  <c r="AA4421" i="1" s="1"/>
  <c r="Z4422" i="1"/>
  <c r="AA4422" i="1" s="1"/>
  <c r="Z4423" i="1"/>
  <c r="AA4423" i="1" s="1"/>
  <c r="Z4424" i="1"/>
  <c r="AA4424" i="1" s="1"/>
  <c r="Z4425" i="1"/>
  <c r="AA4425" i="1" s="1"/>
  <c r="Z4426" i="1"/>
  <c r="AA4426" i="1" s="1"/>
  <c r="Z4427" i="1"/>
  <c r="AA4427" i="1" s="1"/>
  <c r="Z4428" i="1"/>
  <c r="AA4428" i="1" s="1"/>
  <c r="Z4429" i="1"/>
  <c r="AA4429" i="1" s="1"/>
  <c r="Z4430" i="1"/>
  <c r="AA4430" i="1" s="1"/>
  <c r="Z4431" i="1"/>
  <c r="AA4431" i="1" s="1"/>
  <c r="Z4432" i="1"/>
  <c r="AA4432" i="1" s="1"/>
  <c r="Z4433" i="1"/>
  <c r="AA4433" i="1" s="1"/>
  <c r="Z4434" i="1"/>
  <c r="AA4434" i="1" s="1"/>
  <c r="Z4435" i="1"/>
  <c r="AA4435" i="1" s="1"/>
  <c r="Z4436" i="1"/>
  <c r="AA4436" i="1" s="1"/>
  <c r="Z4437" i="1"/>
  <c r="AA4437" i="1" s="1"/>
  <c r="Z4438" i="1"/>
  <c r="AA4438" i="1" s="1"/>
  <c r="Z4439" i="1"/>
  <c r="AA4439" i="1" s="1"/>
  <c r="Z4440" i="1"/>
  <c r="AA4440" i="1" s="1"/>
  <c r="Z4441" i="1"/>
  <c r="AA4441" i="1" s="1"/>
  <c r="Z4442" i="1"/>
  <c r="AA4442" i="1" s="1"/>
  <c r="Z4443" i="1"/>
  <c r="AA4443" i="1" s="1"/>
  <c r="Z4444" i="1"/>
  <c r="AA4444" i="1" s="1"/>
  <c r="Z4445" i="1"/>
  <c r="AA4445" i="1" s="1"/>
  <c r="Z4446" i="1"/>
  <c r="AA4446" i="1" s="1"/>
  <c r="Z4447" i="1"/>
  <c r="AA4447" i="1" s="1"/>
  <c r="Z4448" i="1"/>
  <c r="AA4448" i="1" s="1"/>
  <c r="Z4449" i="1"/>
  <c r="AA4449" i="1" s="1"/>
  <c r="Z4450" i="1"/>
  <c r="AA4450" i="1" s="1"/>
  <c r="Z4451" i="1"/>
  <c r="AA4451" i="1" s="1"/>
  <c r="Z4452" i="1"/>
  <c r="AA4452" i="1" s="1"/>
  <c r="Z4453" i="1"/>
  <c r="AA4453" i="1" s="1"/>
  <c r="Z4454" i="1"/>
  <c r="AA4454" i="1" s="1"/>
  <c r="Z4455" i="1"/>
  <c r="AA4455" i="1" s="1"/>
  <c r="Z4456" i="1"/>
  <c r="AA4456" i="1" s="1"/>
  <c r="Z4457" i="1"/>
  <c r="AA4457" i="1" s="1"/>
  <c r="Z4458" i="1"/>
  <c r="AA4458" i="1" s="1"/>
  <c r="Z4459" i="1"/>
  <c r="AA4459" i="1" s="1"/>
  <c r="Z4460" i="1"/>
  <c r="AA4460" i="1" s="1"/>
  <c r="Z4461" i="1"/>
  <c r="AA4461" i="1" s="1"/>
  <c r="Z4462" i="1"/>
  <c r="AA4462" i="1" s="1"/>
  <c r="Z4463" i="1"/>
  <c r="AA4463" i="1" s="1"/>
  <c r="Z4464" i="1"/>
  <c r="AA4464" i="1" s="1"/>
  <c r="Z4465" i="1"/>
  <c r="AA4465" i="1" s="1"/>
  <c r="Z4466" i="1"/>
  <c r="AA4466" i="1" s="1"/>
  <c r="Z4467" i="1"/>
  <c r="AA4467" i="1" s="1"/>
  <c r="Z4468" i="1"/>
  <c r="AA4468" i="1" s="1"/>
  <c r="Z4469" i="1"/>
  <c r="AA4469" i="1" s="1"/>
  <c r="Z4470" i="1"/>
  <c r="AA4470" i="1" s="1"/>
  <c r="Z4471" i="1"/>
  <c r="AA4471" i="1" s="1"/>
  <c r="Z4472" i="1"/>
  <c r="AA4472" i="1" s="1"/>
  <c r="Z4473" i="1"/>
  <c r="AA4473" i="1" s="1"/>
  <c r="Z4474" i="1"/>
  <c r="AA4474" i="1" s="1"/>
  <c r="Z4475" i="1"/>
  <c r="AA4475" i="1" s="1"/>
  <c r="Z4476" i="1"/>
  <c r="AA4476" i="1" s="1"/>
  <c r="Z4477" i="1"/>
  <c r="AA4477" i="1" s="1"/>
  <c r="Z4478" i="1"/>
  <c r="AA4478" i="1" s="1"/>
  <c r="Z4479" i="1"/>
  <c r="AA4479" i="1" s="1"/>
  <c r="Z4480" i="1"/>
  <c r="AA4480" i="1" s="1"/>
  <c r="Z4481" i="1"/>
  <c r="AA4481" i="1" s="1"/>
  <c r="Z4482" i="1"/>
  <c r="AA4482" i="1" s="1"/>
  <c r="Z4483" i="1"/>
  <c r="AA4483" i="1" s="1"/>
  <c r="Z4484" i="1"/>
  <c r="AA4484" i="1" s="1"/>
  <c r="Z4485" i="1"/>
  <c r="AA4485" i="1" s="1"/>
  <c r="Z4486" i="1"/>
  <c r="AA4486" i="1" s="1"/>
  <c r="Z4487" i="1"/>
  <c r="AA4487" i="1" s="1"/>
  <c r="Z4488" i="1"/>
  <c r="AA4488" i="1" s="1"/>
  <c r="Z4489" i="1"/>
  <c r="AA4489" i="1" s="1"/>
  <c r="Z4490" i="1"/>
  <c r="AA4490" i="1" s="1"/>
  <c r="Z4491" i="1"/>
  <c r="AA4491" i="1" s="1"/>
  <c r="Z4492" i="1"/>
  <c r="AA4492" i="1" s="1"/>
  <c r="Z4493" i="1"/>
  <c r="AA4493" i="1" s="1"/>
  <c r="Z4494" i="1"/>
  <c r="AA4494" i="1" s="1"/>
  <c r="Z4495" i="1"/>
  <c r="AA4495" i="1" s="1"/>
  <c r="Z4496" i="1"/>
  <c r="AA4496" i="1" s="1"/>
  <c r="Z4497" i="1"/>
  <c r="AA4497" i="1" s="1"/>
  <c r="Z4498" i="1"/>
  <c r="AA4498" i="1" s="1"/>
  <c r="Z4499" i="1"/>
  <c r="AA4499" i="1" s="1"/>
  <c r="Z4500" i="1"/>
  <c r="AA4500" i="1" s="1"/>
  <c r="Z4501" i="1"/>
  <c r="AA4501" i="1" s="1"/>
  <c r="Z4502" i="1"/>
  <c r="AA4502" i="1" s="1"/>
  <c r="Z4503" i="1"/>
  <c r="AA4503" i="1" s="1"/>
  <c r="Z4504" i="1"/>
  <c r="AA4504" i="1" s="1"/>
  <c r="Z4505" i="1"/>
  <c r="AA4505" i="1" s="1"/>
  <c r="Z4506" i="1"/>
  <c r="AA4506" i="1" s="1"/>
  <c r="Z4507" i="1"/>
  <c r="AA4507" i="1" s="1"/>
  <c r="Z4508" i="1"/>
  <c r="AA4508" i="1" s="1"/>
  <c r="Z4509" i="1"/>
  <c r="AA4509" i="1" s="1"/>
  <c r="Z4510" i="1"/>
  <c r="AA4510" i="1" s="1"/>
  <c r="Z4511" i="1"/>
  <c r="AA4511" i="1" s="1"/>
  <c r="Z4512" i="1"/>
  <c r="AA4512" i="1" s="1"/>
  <c r="Z4513" i="1"/>
  <c r="AA4513" i="1" s="1"/>
  <c r="Z4514" i="1"/>
  <c r="AA4514" i="1" s="1"/>
  <c r="Z4515" i="1"/>
  <c r="AA4515" i="1" s="1"/>
  <c r="Z4516" i="1"/>
  <c r="AA4516" i="1" s="1"/>
  <c r="Z4517" i="1"/>
  <c r="AA4517" i="1" s="1"/>
  <c r="Z4518" i="1"/>
  <c r="AA4518" i="1" s="1"/>
  <c r="Z4519" i="1"/>
  <c r="AA4519" i="1" s="1"/>
  <c r="Z4520" i="1"/>
  <c r="AA4520" i="1" s="1"/>
  <c r="Z4521" i="1"/>
  <c r="AA4521" i="1" s="1"/>
  <c r="Z4522" i="1"/>
  <c r="AA4522" i="1" s="1"/>
  <c r="Z4523" i="1"/>
  <c r="AA4523" i="1" s="1"/>
  <c r="Z4524" i="1"/>
  <c r="AA4524" i="1" s="1"/>
  <c r="Z4525" i="1"/>
  <c r="AA4525" i="1" s="1"/>
  <c r="Z4526" i="1"/>
  <c r="AA4526" i="1" s="1"/>
  <c r="Z4527" i="1"/>
  <c r="AA4527" i="1" s="1"/>
  <c r="Z4528" i="1"/>
  <c r="AA4528" i="1" s="1"/>
  <c r="Z4529" i="1"/>
  <c r="AA4529" i="1" s="1"/>
  <c r="Z4530" i="1"/>
  <c r="AA4530" i="1" s="1"/>
  <c r="Z4531" i="1"/>
  <c r="AA4531" i="1" s="1"/>
  <c r="Z4532" i="1"/>
  <c r="AA4532" i="1" s="1"/>
  <c r="Z4533" i="1"/>
  <c r="AA4533" i="1" s="1"/>
  <c r="Z4534" i="1"/>
  <c r="AA4534" i="1" s="1"/>
  <c r="Z4535" i="1"/>
  <c r="AA4535" i="1" s="1"/>
  <c r="Z4536" i="1"/>
  <c r="AA4536" i="1" s="1"/>
  <c r="Z4537" i="1"/>
  <c r="AA4537" i="1" s="1"/>
  <c r="Z4538" i="1"/>
  <c r="AA4538" i="1" s="1"/>
  <c r="Z4539" i="1"/>
  <c r="AA4539" i="1" s="1"/>
  <c r="Z4540" i="1"/>
  <c r="AA4540" i="1" s="1"/>
  <c r="Z4541" i="1"/>
  <c r="AA4541" i="1" s="1"/>
  <c r="Z4542" i="1"/>
  <c r="AA4542" i="1" s="1"/>
  <c r="Z4543" i="1"/>
  <c r="AA4543" i="1" s="1"/>
  <c r="Z4544" i="1"/>
  <c r="AA4544" i="1" s="1"/>
  <c r="Z4545" i="1"/>
  <c r="AA4545" i="1" s="1"/>
  <c r="Z4546" i="1"/>
  <c r="AA4546" i="1" s="1"/>
  <c r="Z4547" i="1"/>
  <c r="AA4547" i="1" s="1"/>
  <c r="Z4548" i="1"/>
  <c r="AA4548" i="1" s="1"/>
  <c r="Z4549" i="1"/>
  <c r="AA4549" i="1" s="1"/>
  <c r="Z4550" i="1"/>
  <c r="AA4550" i="1" s="1"/>
  <c r="Z4551" i="1"/>
  <c r="AA4551" i="1" s="1"/>
  <c r="Z4552" i="1"/>
  <c r="AA4552" i="1" s="1"/>
  <c r="Z4553" i="1"/>
  <c r="AA4553" i="1" s="1"/>
  <c r="Z4554" i="1"/>
  <c r="AA4554" i="1" s="1"/>
  <c r="Z4555" i="1"/>
  <c r="AA4555" i="1" s="1"/>
  <c r="Z4556" i="1"/>
  <c r="AA4556" i="1" s="1"/>
  <c r="Z4557" i="1"/>
  <c r="AA4557" i="1" s="1"/>
  <c r="Z4558" i="1"/>
  <c r="AA4558" i="1" s="1"/>
  <c r="Z4559" i="1"/>
  <c r="AA4559" i="1" s="1"/>
  <c r="Z4560" i="1"/>
  <c r="AA4560" i="1" s="1"/>
  <c r="Z4561" i="1"/>
  <c r="AA4561" i="1" s="1"/>
  <c r="Z4562" i="1"/>
  <c r="AA4562" i="1" s="1"/>
  <c r="Z4563" i="1"/>
  <c r="AA4563" i="1" s="1"/>
  <c r="Z4564" i="1"/>
  <c r="AA4564" i="1" s="1"/>
  <c r="Z4565" i="1"/>
  <c r="AA4565" i="1" s="1"/>
  <c r="Z4566" i="1"/>
  <c r="AA4566" i="1" s="1"/>
  <c r="Z4567" i="1"/>
  <c r="AA4567" i="1" s="1"/>
  <c r="Z4568" i="1"/>
  <c r="AA4568" i="1" s="1"/>
  <c r="Z4569" i="1"/>
  <c r="AA4569" i="1" s="1"/>
  <c r="Z4570" i="1"/>
  <c r="AA4570" i="1" s="1"/>
  <c r="Z4571" i="1"/>
  <c r="AA4571" i="1" s="1"/>
  <c r="Z4572" i="1"/>
  <c r="AA4572" i="1" s="1"/>
  <c r="Z4573" i="1"/>
  <c r="AA4573" i="1" s="1"/>
  <c r="Z4574" i="1"/>
  <c r="AA4574" i="1" s="1"/>
  <c r="Z4575" i="1"/>
  <c r="AA4575" i="1" s="1"/>
  <c r="Z4576" i="1"/>
  <c r="AA4576" i="1" s="1"/>
  <c r="Z4577" i="1"/>
  <c r="AA4577" i="1" s="1"/>
  <c r="Z4578" i="1"/>
  <c r="AA4578" i="1" s="1"/>
  <c r="Z4579" i="1"/>
  <c r="AA4579" i="1" s="1"/>
  <c r="Z4580" i="1"/>
  <c r="AA4580" i="1" s="1"/>
  <c r="Z4581" i="1"/>
  <c r="AA4581" i="1" s="1"/>
  <c r="Z4582" i="1"/>
  <c r="AA4582" i="1" s="1"/>
  <c r="Z4583" i="1"/>
  <c r="AA4583" i="1" s="1"/>
  <c r="Z4584" i="1"/>
  <c r="AA4584" i="1" s="1"/>
  <c r="Z4585" i="1"/>
  <c r="AA4585" i="1" s="1"/>
  <c r="Z4586" i="1"/>
  <c r="AA4586" i="1" s="1"/>
  <c r="Z4587" i="1"/>
  <c r="AA4587" i="1" s="1"/>
  <c r="Z4588" i="1"/>
  <c r="AA4588" i="1" s="1"/>
  <c r="Z4589" i="1"/>
  <c r="AA4589" i="1" s="1"/>
  <c r="Z4590" i="1"/>
  <c r="AA4590" i="1" s="1"/>
  <c r="Z4591" i="1"/>
  <c r="AA4591" i="1" s="1"/>
  <c r="Z4592" i="1"/>
  <c r="AA4592" i="1" s="1"/>
  <c r="Z4593" i="1"/>
  <c r="AA4593" i="1" s="1"/>
  <c r="Z4594" i="1"/>
  <c r="AA4594" i="1" s="1"/>
  <c r="Z4595" i="1"/>
  <c r="AA4595" i="1" s="1"/>
  <c r="Z4596" i="1"/>
  <c r="AA4596" i="1" s="1"/>
  <c r="Z4597" i="1"/>
  <c r="AA4597" i="1" s="1"/>
  <c r="Z4598" i="1"/>
  <c r="AA4598" i="1" s="1"/>
  <c r="Z4599" i="1"/>
  <c r="AA4599" i="1" s="1"/>
  <c r="Z4600" i="1"/>
  <c r="AA4600" i="1" s="1"/>
  <c r="Z4601" i="1"/>
  <c r="AA4601" i="1" s="1"/>
  <c r="Z4602" i="1"/>
  <c r="AA4602" i="1" s="1"/>
  <c r="Z4603" i="1"/>
  <c r="AA4603" i="1" s="1"/>
  <c r="Z4604" i="1"/>
  <c r="AA4604" i="1" s="1"/>
  <c r="Z4605" i="1"/>
  <c r="AA4605" i="1" s="1"/>
  <c r="Z4606" i="1"/>
  <c r="AA4606" i="1" s="1"/>
  <c r="Z4607" i="1"/>
  <c r="AA4607" i="1" s="1"/>
  <c r="Z4608" i="1"/>
  <c r="AA4608" i="1" s="1"/>
  <c r="Z4609" i="1"/>
  <c r="AA4609" i="1" s="1"/>
  <c r="Z4610" i="1"/>
  <c r="AA4610" i="1" s="1"/>
  <c r="Z4611" i="1"/>
  <c r="AA4611" i="1" s="1"/>
  <c r="Z4612" i="1"/>
  <c r="AA4612" i="1" s="1"/>
  <c r="Z4613" i="1"/>
  <c r="AA4613" i="1" s="1"/>
  <c r="Z4614" i="1"/>
  <c r="AA4614" i="1" s="1"/>
  <c r="Z4615" i="1"/>
  <c r="AA4615" i="1" s="1"/>
  <c r="Z4616" i="1"/>
  <c r="AA4616" i="1" s="1"/>
  <c r="Z4617" i="1"/>
  <c r="AA4617" i="1" s="1"/>
  <c r="Z4618" i="1"/>
  <c r="AA4618" i="1" s="1"/>
  <c r="Z4619" i="1"/>
  <c r="AA4619" i="1" s="1"/>
  <c r="Z4620" i="1"/>
  <c r="AA4620" i="1" s="1"/>
  <c r="Z4621" i="1"/>
  <c r="AA4621" i="1" s="1"/>
  <c r="Z4622" i="1"/>
  <c r="AA4622" i="1" s="1"/>
  <c r="Z4623" i="1"/>
  <c r="AA4623" i="1" s="1"/>
  <c r="Z4624" i="1"/>
  <c r="AA4624" i="1" s="1"/>
  <c r="Z4625" i="1"/>
  <c r="AA4625" i="1" s="1"/>
  <c r="Z4626" i="1"/>
  <c r="AA4626" i="1" s="1"/>
  <c r="Z4627" i="1"/>
  <c r="AA4627" i="1" s="1"/>
  <c r="Z4628" i="1"/>
  <c r="AA4628" i="1" s="1"/>
  <c r="Z4629" i="1"/>
  <c r="AA4629" i="1" s="1"/>
  <c r="Z4630" i="1"/>
  <c r="AA4630" i="1" s="1"/>
  <c r="Z4631" i="1"/>
  <c r="AA4631" i="1" s="1"/>
  <c r="Z4632" i="1"/>
  <c r="AA4632" i="1" s="1"/>
  <c r="Z4633" i="1"/>
  <c r="AA4633" i="1" s="1"/>
  <c r="Z4634" i="1"/>
  <c r="AA4634" i="1" s="1"/>
  <c r="Z4635" i="1"/>
  <c r="AA4635" i="1" s="1"/>
  <c r="Z4636" i="1"/>
  <c r="AA4636" i="1" s="1"/>
  <c r="Z4637" i="1"/>
  <c r="AA4637" i="1" s="1"/>
  <c r="Z4638" i="1"/>
  <c r="AA4638" i="1" s="1"/>
  <c r="Z4639" i="1"/>
  <c r="AA4639" i="1" s="1"/>
  <c r="Z4640" i="1"/>
  <c r="AA4640" i="1" s="1"/>
  <c r="Z4641" i="1"/>
  <c r="AA4641" i="1" s="1"/>
  <c r="Z4642" i="1"/>
  <c r="AA4642" i="1" s="1"/>
  <c r="Z4643" i="1"/>
  <c r="AA4643" i="1" s="1"/>
  <c r="Z4644" i="1"/>
  <c r="AA4644" i="1" s="1"/>
  <c r="Z4645" i="1"/>
  <c r="AA4645" i="1" s="1"/>
  <c r="Z4646" i="1"/>
  <c r="AA4646" i="1" s="1"/>
  <c r="Z4647" i="1"/>
  <c r="AA4647" i="1" s="1"/>
  <c r="Z4648" i="1"/>
  <c r="AA4648" i="1" s="1"/>
  <c r="Z4649" i="1"/>
  <c r="AA4649" i="1" s="1"/>
  <c r="Z4650" i="1"/>
  <c r="AA4650" i="1" s="1"/>
  <c r="Z4651" i="1"/>
  <c r="AA4651" i="1" s="1"/>
  <c r="Z4652" i="1"/>
  <c r="AA4652" i="1" s="1"/>
  <c r="Z4653" i="1"/>
  <c r="AA4653" i="1" s="1"/>
  <c r="Z4654" i="1"/>
  <c r="AA4654" i="1" s="1"/>
  <c r="Z4655" i="1"/>
  <c r="AA4655" i="1" s="1"/>
  <c r="Z4656" i="1"/>
  <c r="AA4656" i="1" s="1"/>
  <c r="Z4657" i="1"/>
  <c r="AA4657" i="1" s="1"/>
  <c r="Z4658" i="1"/>
  <c r="AA4658" i="1" s="1"/>
  <c r="Z4659" i="1"/>
  <c r="AA4659" i="1" s="1"/>
  <c r="Z4660" i="1"/>
  <c r="AA4660" i="1" s="1"/>
  <c r="Z4661" i="1"/>
  <c r="AA4661" i="1" s="1"/>
  <c r="Z4662" i="1"/>
  <c r="AA4662" i="1" s="1"/>
  <c r="Z4663" i="1"/>
  <c r="AA4663" i="1" s="1"/>
  <c r="Z4664" i="1"/>
  <c r="AA4664" i="1" s="1"/>
  <c r="Z4665" i="1"/>
  <c r="AA4665" i="1" s="1"/>
  <c r="Z4666" i="1"/>
  <c r="AA4666" i="1" s="1"/>
  <c r="Z4667" i="1"/>
  <c r="AA4667" i="1" s="1"/>
  <c r="Z4668" i="1"/>
  <c r="AA4668" i="1" s="1"/>
  <c r="Z4669" i="1"/>
  <c r="AA4669" i="1" s="1"/>
  <c r="Z4670" i="1"/>
  <c r="AA4670" i="1" s="1"/>
  <c r="Z4671" i="1"/>
  <c r="AA4671" i="1" s="1"/>
  <c r="Z4672" i="1"/>
  <c r="AA4672" i="1" s="1"/>
  <c r="Z4673" i="1"/>
  <c r="AA4673" i="1" s="1"/>
  <c r="Z4674" i="1"/>
  <c r="AA4674" i="1" s="1"/>
  <c r="Z4675" i="1"/>
  <c r="AA4675" i="1" s="1"/>
  <c r="Z4676" i="1"/>
  <c r="AA4676" i="1" s="1"/>
  <c r="Z4677" i="1"/>
  <c r="AA4677" i="1" s="1"/>
  <c r="Z4678" i="1"/>
  <c r="AA4678" i="1" s="1"/>
  <c r="Z4679" i="1"/>
  <c r="AA4679" i="1" s="1"/>
  <c r="Z4680" i="1"/>
  <c r="AA4680" i="1" s="1"/>
  <c r="Z4681" i="1"/>
  <c r="AA4681" i="1" s="1"/>
  <c r="Z4682" i="1"/>
  <c r="AA4682" i="1" s="1"/>
  <c r="Z4683" i="1"/>
  <c r="AA4683" i="1" s="1"/>
  <c r="Z4684" i="1"/>
  <c r="AA4684" i="1" s="1"/>
  <c r="Z4685" i="1"/>
  <c r="AA4685" i="1" s="1"/>
  <c r="Z4686" i="1"/>
  <c r="AA4686" i="1" s="1"/>
  <c r="Z4687" i="1"/>
  <c r="AA4687" i="1" s="1"/>
  <c r="Z4688" i="1"/>
  <c r="AA4688" i="1" s="1"/>
  <c r="Z4689" i="1"/>
  <c r="AA4689" i="1" s="1"/>
  <c r="Z4690" i="1"/>
  <c r="AA4690" i="1" s="1"/>
  <c r="Z4691" i="1"/>
  <c r="AA4691" i="1" s="1"/>
  <c r="Z4692" i="1"/>
  <c r="AA4692" i="1" s="1"/>
  <c r="Z4693" i="1"/>
  <c r="AA4693" i="1" s="1"/>
  <c r="Z4694" i="1"/>
  <c r="AA4694" i="1" s="1"/>
  <c r="Z4695" i="1"/>
  <c r="AA4695" i="1" s="1"/>
  <c r="Z4696" i="1"/>
  <c r="AA4696" i="1" s="1"/>
  <c r="Z4697" i="1"/>
  <c r="AA4697" i="1" s="1"/>
  <c r="Z4698" i="1"/>
  <c r="AA4698" i="1" s="1"/>
  <c r="Z4699" i="1"/>
  <c r="AA4699" i="1" s="1"/>
  <c r="Z4700" i="1"/>
  <c r="AA4700" i="1" s="1"/>
  <c r="Z4701" i="1"/>
  <c r="AA4701" i="1" s="1"/>
  <c r="Z4702" i="1"/>
  <c r="AA4702" i="1" s="1"/>
  <c r="Z4703" i="1"/>
  <c r="AA4703" i="1" s="1"/>
  <c r="Z4704" i="1"/>
  <c r="AA4704" i="1" s="1"/>
  <c r="Z4705" i="1"/>
  <c r="AA4705" i="1" s="1"/>
  <c r="Z4706" i="1"/>
  <c r="AA4706" i="1" s="1"/>
  <c r="Z4707" i="1"/>
  <c r="AA4707" i="1" s="1"/>
  <c r="Z4708" i="1"/>
  <c r="AA4708" i="1" s="1"/>
  <c r="Z4709" i="1"/>
  <c r="AA4709" i="1" s="1"/>
  <c r="Z4710" i="1"/>
  <c r="AA4710" i="1" s="1"/>
  <c r="Z4711" i="1"/>
  <c r="AA4711" i="1" s="1"/>
  <c r="Z4712" i="1"/>
  <c r="AA4712" i="1" s="1"/>
  <c r="Z4713" i="1"/>
  <c r="AA4713" i="1" s="1"/>
  <c r="Z4714" i="1"/>
  <c r="AA4714" i="1" s="1"/>
  <c r="Z4715" i="1"/>
  <c r="AA4715" i="1" s="1"/>
  <c r="Z4716" i="1"/>
  <c r="AA4716" i="1" s="1"/>
  <c r="Z4717" i="1"/>
  <c r="AA4717" i="1" s="1"/>
  <c r="Z4718" i="1"/>
  <c r="AA4718" i="1" s="1"/>
  <c r="Z4719" i="1"/>
  <c r="AA4719" i="1" s="1"/>
  <c r="Z4720" i="1"/>
  <c r="AA4720" i="1" s="1"/>
  <c r="Z4721" i="1"/>
  <c r="AA4721" i="1" s="1"/>
  <c r="Z4722" i="1"/>
  <c r="AA4722" i="1" s="1"/>
  <c r="Z4723" i="1"/>
  <c r="AA4723" i="1" s="1"/>
  <c r="Z4724" i="1"/>
  <c r="AA4724" i="1" s="1"/>
  <c r="Z4725" i="1"/>
  <c r="AA4725" i="1" s="1"/>
  <c r="Z4726" i="1"/>
  <c r="AA4726" i="1" s="1"/>
  <c r="Z4727" i="1"/>
  <c r="AA4727" i="1" s="1"/>
  <c r="Z4728" i="1"/>
  <c r="AA4728" i="1" s="1"/>
  <c r="Z4729" i="1"/>
  <c r="AA4729" i="1" s="1"/>
  <c r="Z4730" i="1"/>
  <c r="AA4730" i="1" s="1"/>
  <c r="Z4731" i="1"/>
  <c r="AA4731" i="1" s="1"/>
  <c r="Z4732" i="1"/>
  <c r="AA4732" i="1" s="1"/>
  <c r="Z4733" i="1"/>
  <c r="AA4733" i="1" s="1"/>
  <c r="Z4734" i="1"/>
  <c r="AA4734" i="1" s="1"/>
  <c r="Z4735" i="1"/>
  <c r="AA4735" i="1" s="1"/>
  <c r="Z4736" i="1"/>
  <c r="AA4736" i="1" s="1"/>
  <c r="Z4737" i="1"/>
  <c r="AA4737" i="1" s="1"/>
  <c r="Z4738" i="1"/>
  <c r="AA4738" i="1" s="1"/>
  <c r="Z4739" i="1"/>
  <c r="AA4739" i="1" s="1"/>
  <c r="Z4740" i="1"/>
  <c r="AA4740" i="1" s="1"/>
  <c r="Z4741" i="1"/>
  <c r="AA4741" i="1" s="1"/>
  <c r="Z4742" i="1"/>
  <c r="AA4742" i="1" s="1"/>
  <c r="Z4743" i="1"/>
  <c r="AA4743" i="1" s="1"/>
  <c r="Z4744" i="1"/>
  <c r="AA4744" i="1" s="1"/>
  <c r="Z4745" i="1"/>
  <c r="AA4745" i="1" s="1"/>
  <c r="Z4746" i="1"/>
  <c r="AA4746" i="1" s="1"/>
  <c r="Z4747" i="1"/>
  <c r="AA4747" i="1" s="1"/>
  <c r="Z4748" i="1"/>
  <c r="AA4748" i="1" s="1"/>
  <c r="Z4749" i="1"/>
  <c r="AA4749" i="1" s="1"/>
  <c r="Z4750" i="1"/>
  <c r="AA4750" i="1" s="1"/>
  <c r="Z4751" i="1"/>
  <c r="AA4751" i="1" s="1"/>
  <c r="Z4752" i="1"/>
  <c r="AA4752" i="1" s="1"/>
  <c r="Z4753" i="1"/>
  <c r="AA4753" i="1" s="1"/>
  <c r="Z4754" i="1"/>
  <c r="AA4754" i="1" s="1"/>
  <c r="Z4755" i="1"/>
  <c r="AA4755" i="1" s="1"/>
  <c r="Z4756" i="1"/>
  <c r="AA4756" i="1" s="1"/>
  <c r="Z4757" i="1"/>
  <c r="AA4757" i="1" s="1"/>
  <c r="Z4758" i="1"/>
  <c r="AA4758" i="1" s="1"/>
  <c r="Z4759" i="1"/>
  <c r="AA4759" i="1" s="1"/>
  <c r="Z4760" i="1"/>
  <c r="AA4760" i="1" s="1"/>
  <c r="Z4761" i="1"/>
  <c r="AA4761" i="1" s="1"/>
  <c r="Z4762" i="1"/>
  <c r="AA4762" i="1" s="1"/>
  <c r="Z4763" i="1"/>
  <c r="AA4763" i="1" s="1"/>
  <c r="Z4764" i="1"/>
  <c r="AA4764" i="1" s="1"/>
  <c r="Z4765" i="1"/>
  <c r="AA4765" i="1" s="1"/>
  <c r="Z4766" i="1"/>
  <c r="AA4766" i="1" s="1"/>
  <c r="Z4767" i="1"/>
  <c r="AA4767" i="1" s="1"/>
  <c r="Z4768" i="1"/>
  <c r="AA4768" i="1" s="1"/>
  <c r="Z4769" i="1"/>
  <c r="AA4769" i="1" s="1"/>
  <c r="Z4770" i="1"/>
  <c r="AA4770" i="1" s="1"/>
  <c r="Z4771" i="1"/>
  <c r="AA4771" i="1" s="1"/>
  <c r="Z4772" i="1"/>
  <c r="AA4772" i="1" s="1"/>
  <c r="Z4773" i="1"/>
  <c r="AA4773" i="1" s="1"/>
  <c r="Z4774" i="1"/>
  <c r="AA4774" i="1" s="1"/>
  <c r="Z4775" i="1"/>
  <c r="AA4775" i="1" s="1"/>
  <c r="Z4776" i="1"/>
  <c r="AA4776" i="1" s="1"/>
  <c r="Z4777" i="1"/>
  <c r="AA4777" i="1" s="1"/>
  <c r="Z4778" i="1"/>
  <c r="AA4778" i="1" s="1"/>
  <c r="Z4779" i="1"/>
  <c r="AA4779" i="1" s="1"/>
  <c r="Z4780" i="1"/>
  <c r="AA4780" i="1" s="1"/>
  <c r="Z4781" i="1"/>
  <c r="AA4781" i="1" s="1"/>
  <c r="Z4782" i="1"/>
  <c r="AA4782" i="1" s="1"/>
  <c r="Z4783" i="1"/>
  <c r="AA4783" i="1" s="1"/>
  <c r="Z4784" i="1"/>
  <c r="AA4784" i="1" s="1"/>
  <c r="Z4785" i="1"/>
  <c r="AA4785" i="1" s="1"/>
  <c r="Z4786" i="1"/>
  <c r="AA4786" i="1" s="1"/>
  <c r="Z4787" i="1"/>
  <c r="AA4787" i="1" s="1"/>
  <c r="Z4788" i="1"/>
  <c r="AA4788" i="1" s="1"/>
  <c r="Z4789" i="1"/>
  <c r="AA4789" i="1" s="1"/>
  <c r="Z4790" i="1"/>
  <c r="AA4790" i="1" s="1"/>
  <c r="Z4791" i="1"/>
  <c r="AA4791" i="1" s="1"/>
  <c r="Z4792" i="1"/>
  <c r="AA4792" i="1" s="1"/>
  <c r="Z4793" i="1"/>
  <c r="AA4793" i="1" s="1"/>
  <c r="Z4794" i="1"/>
  <c r="AA4794" i="1" s="1"/>
  <c r="Z4795" i="1"/>
  <c r="AA4795" i="1" s="1"/>
  <c r="Z4796" i="1"/>
  <c r="AA4796" i="1" s="1"/>
  <c r="Z4797" i="1"/>
  <c r="AA4797" i="1" s="1"/>
  <c r="Z4798" i="1"/>
  <c r="AA4798" i="1" s="1"/>
  <c r="Z4799" i="1"/>
  <c r="AA4799" i="1" s="1"/>
  <c r="Z4800" i="1"/>
  <c r="AA4800" i="1" s="1"/>
  <c r="Z4801" i="1"/>
  <c r="AA4801" i="1" s="1"/>
  <c r="Z4802" i="1"/>
  <c r="AA4802" i="1" s="1"/>
  <c r="Z4803" i="1"/>
  <c r="AA4803" i="1" s="1"/>
  <c r="Z4804" i="1"/>
  <c r="AA4804" i="1" s="1"/>
  <c r="Z4805" i="1"/>
  <c r="AA4805" i="1" s="1"/>
  <c r="Z4806" i="1"/>
  <c r="AA4806" i="1" s="1"/>
  <c r="Z4807" i="1"/>
  <c r="AA4807" i="1" s="1"/>
  <c r="Z4808" i="1"/>
  <c r="AA4808" i="1" s="1"/>
  <c r="Z4809" i="1"/>
  <c r="AA4809" i="1" s="1"/>
  <c r="Z4810" i="1"/>
  <c r="AA4810" i="1" s="1"/>
  <c r="Z4811" i="1"/>
  <c r="AA4811" i="1" s="1"/>
  <c r="Z4812" i="1"/>
  <c r="AA4812" i="1" s="1"/>
  <c r="Z4813" i="1"/>
  <c r="AA4813" i="1" s="1"/>
  <c r="Z4814" i="1"/>
  <c r="AA4814" i="1" s="1"/>
  <c r="Z4815" i="1"/>
  <c r="AA4815" i="1" s="1"/>
  <c r="Z4816" i="1"/>
  <c r="AA4816" i="1" s="1"/>
  <c r="Z4817" i="1"/>
  <c r="AA4817" i="1" s="1"/>
  <c r="Z4818" i="1"/>
  <c r="AA4818" i="1" s="1"/>
  <c r="Z4819" i="1"/>
  <c r="AA4819" i="1" s="1"/>
  <c r="Z4820" i="1"/>
  <c r="AA4820" i="1" s="1"/>
  <c r="Z4821" i="1"/>
  <c r="AA4821" i="1" s="1"/>
  <c r="Z4822" i="1"/>
  <c r="AA4822" i="1" s="1"/>
  <c r="Z4823" i="1"/>
  <c r="AA4823" i="1" s="1"/>
  <c r="Z4824" i="1"/>
  <c r="AA4824" i="1" s="1"/>
  <c r="Z4825" i="1"/>
  <c r="AA4825" i="1" s="1"/>
  <c r="Z4826" i="1"/>
  <c r="AA4826" i="1" s="1"/>
  <c r="Z4827" i="1"/>
  <c r="AA4827" i="1" s="1"/>
  <c r="Z4828" i="1"/>
  <c r="AA4828" i="1" s="1"/>
  <c r="Z4829" i="1"/>
  <c r="AA4829" i="1" s="1"/>
  <c r="Z4830" i="1"/>
  <c r="AA4830" i="1" s="1"/>
  <c r="Z4831" i="1"/>
  <c r="AA4831" i="1" s="1"/>
  <c r="Z4832" i="1"/>
  <c r="AA4832" i="1" s="1"/>
  <c r="Z4833" i="1"/>
  <c r="AA4833" i="1" s="1"/>
  <c r="Z4834" i="1"/>
  <c r="AA4834" i="1" s="1"/>
  <c r="Z4835" i="1"/>
  <c r="AA4835" i="1" s="1"/>
  <c r="Z4836" i="1"/>
  <c r="AA4836" i="1" s="1"/>
  <c r="Z4837" i="1"/>
  <c r="AA4837" i="1" s="1"/>
  <c r="Z4838" i="1"/>
  <c r="AA4838" i="1" s="1"/>
  <c r="Z4839" i="1"/>
  <c r="AA4839" i="1" s="1"/>
  <c r="Z4840" i="1"/>
  <c r="AA4840" i="1" s="1"/>
  <c r="Z4841" i="1"/>
  <c r="AA4841" i="1" s="1"/>
  <c r="Z4842" i="1"/>
  <c r="AA4842" i="1" s="1"/>
  <c r="Z4843" i="1"/>
  <c r="AA4843" i="1" s="1"/>
  <c r="Z4844" i="1"/>
  <c r="AA4844" i="1" s="1"/>
  <c r="Z4845" i="1"/>
  <c r="AA4845" i="1" s="1"/>
  <c r="Z4846" i="1"/>
  <c r="AA4846" i="1" s="1"/>
  <c r="Z4847" i="1"/>
  <c r="AA4847" i="1" s="1"/>
  <c r="Z4848" i="1"/>
  <c r="AA4848" i="1" s="1"/>
  <c r="Z4849" i="1"/>
  <c r="AA4849" i="1" s="1"/>
  <c r="Z4850" i="1"/>
  <c r="AA4850" i="1" s="1"/>
  <c r="Z4851" i="1"/>
  <c r="AA4851" i="1" s="1"/>
  <c r="Z4852" i="1"/>
  <c r="AA4852" i="1" s="1"/>
  <c r="Z4853" i="1"/>
  <c r="AA4853" i="1" s="1"/>
  <c r="Z4854" i="1"/>
  <c r="AA4854" i="1" s="1"/>
  <c r="Z4855" i="1"/>
  <c r="AA4855" i="1" s="1"/>
  <c r="Z4856" i="1"/>
  <c r="AA4856" i="1" s="1"/>
  <c r="Z4857" i="1"/>
  <c r="AA4857" i="1" s="1"/>
  <c r="Z4858" i="1"/>
  <c r="AA4858" i="1" s="1"/>
  <c r="Z4859" i="1"/>
  <c r="AA4859" i="1" s="1"/>
  <c r="Z4860" i="1"/>
  <c r="AA4860" i="1" s="1"/>
  <c r="Z4861" i="1"/>
  <c r="AA4861" i="1" s="1"/>
  <c r="Z4862" i="1"/>
  <c r="AA4862" i="1" s="1"/>
  <c r="Z4863" i="1"/>
  <c r="AA4863" i="1" s="1"/>
  <c r="Z4864" i="1"/>
  <c r="AA4864" i="1" s="1"/>
  <c r="Z4865" i="1"/>
  <c r="AA4865" i="1" s="1"/>
  <c r="Z4866" i="1"/>
  <c r="AA4866" i="1" s="1"/>
  <c r="Z4867" i="1"/>
  <c r="AA4867" i="1" s="1"/>
  <c r="Z4868" i="1"/>
  <c r="AA4868" i="1" s="1"/>
  <c r="Z4869" i="1"/>
  <c r="AA4869" i="1" s="1"/>
  <c r="Z4870" i="1"/>
  <c r="AA4870" i="1" s="1"/>
  <c r="Z4871" i="1"/>
  <c r="AA4871" i="1" s="1"/>
  <c r="Z4872" i="1"/>
  <c r="AA4872" i="1" s="1"/>
  <c r="Z4873" i="1"/>
  <c r="AA4873" i="1" s="1"/>
  <c r="Z4874" i="1"/>
  <c r="AA4874" i="1" s="1"/>
  <c r="Z4875" i="1"/>
  <c r="AA4875" i="1" s="1"/>
  <c r="Z4876" i="1"/>
  <c r="AA4876" i="1" s="1"/>
  <c r="Z4877" i="1"/>
  <c r="AA4877" i="1" s="1"/>
  <c r="Z4878" i="1"/>
  <c r="AA4878" i="1" s="1"/>
  <c r="Z4879" i="1"/>
  <c r="AA4879" i="1" s="1"/>
  <c r="Z4880" i="1"/>
  <c r="AA4880" i="1" s="1"/>
  <c r="Z4881" i="1"/>
  <c r="AA4881" i="1" s="1"/>
  <c r="Z4882" i="1"/>
  <c r="AA4882" i="1" s="1"/>
  <c r="Z4883" i="1"/>
  <c r="AA4883" i="1" s="1"/>
  <c r="Z4884" i="1"/>
  <c r="AA4884" i="1" s="1"/>
  <c r="Z4885" i="1"/>
  <c r="AA4885" i="1" s="1"/>
  <c r="Z4886" i="1"/>
  <c r="AA4886" i="1" s="1"/>
  <c r="Z4887" i="1"/>
  <c r="AA4887" i="1" s="1"/>
  <c r="Z4888" i="1"/>
  <c r="AA4888" i="1" s="1"/>
  <c r="Z4889" i="1"/>
  <c r="AA4889" i="1" s="1"/>
  <c r="Z4890" i="1"/>
  <c r="AA4890" i="1" s="1"/>
  <c r="Z4891" i="1"/>
  <c r="AA4891" i="1" s="1"/>
  <c r="Z4892" i="1"/>
  <c r="AA4892" i="1" s="1"/>
  <c r="Z4893" i="1"/>
  <c r="AA4893" i="1" s="1"/>
  <c r="Z4894" i="1"/>
  <c r="AA4894" i="1" s="1"/>
  <c r="Z4895" i="1"/>
  <c r="AA4895" i="1" s="1"/>
  <c r="Z4896" i="1"/>
  <c r="AA4896" i="1" s="1"/>
  <c r="Z4897" i="1"/>
  <c r="AA4897" i="1" s="1"/>
  <c r="Z4898" i="1"/>
  <c r="AA4898" i="1" s="1"/>
  <c r="Z4899" i="1"/>
  <c r="AA4899" i="1" s="1"/>
  <c r="Z4900" i="1"/>
  <c r="AA4900" i="1" s="1"/>
  <c r="Z4901" i="1"/>
  <c r="AA4901" i="1" s="1"/>
  <c r="Z4902" i="1"/>
  <c r="AA4902" i="1" s="1"/>
  <c r="Z4903" i="1"/>
  <c r="AA4903" i="1" s="1"/>
  <c r="Z4904" i="1"/>
  <c r="AA4904" i="1" s="1"/>
  <c r="Z4905" i="1"/>
  <c r="AA4905" i="1" s="1"/>
  <c r="Z4906" i="1"/>
  <c r="AA4906" i="1" s="1"/>
  <c r="Z4907" i="1"/>
  <c r="AA4907" i="1" s="1"/>
  <c r="Z4908" i="1"/>
  <c r="AA4908" i="1" s="1"/>
  <c r="Z4909" i="1"/>
  <c r="AA4909" i="1" s="1"/>
  <c r="Z4910" i="1"/>
  <c r="AA4910" i="1" s="1"/>
  <c r="Z4911" i="1"/>
  <c r="AA4911" i="1" s="1"/>
  <c r="Z4912" i="1"/>
  <c r="AA4912" i="1" s="1"/>
  <c r="Z4913" i="1"/>
  <c r="AA4913" i="1" s="1"/>
  <c r="Z4914" i="1"/>
  <c r="AA4914" i="1" s="1"/>
  <c r="Z4915" i="1"/>
  <c r="AA4915" i="1" s="1"/>
  <c r="Z4916" i="1"/>
  <c r="AA4916" i="1" s="1"/>
  <c r="Z4917" i="1"/>
  <c r="AA4917" i="1" s="1"/>
  <c r="Z4918" i="1"/>
  <c r="AA4918" i="1" s="1"/>
  <c r="Z4919" i="1"/>
  <c r="AA4919" i="1" s="1"/>
  <c r="Z4920" i="1"/>
  <c r="AA4920" i="1" s="1"/>
  <c r="Z4921" i="1"/>
  <c r="AA4921" i="1" s="1"/>
  <c r="Z4922" i="1"/>
  <c r="AA4922" i="1" s="1"/>
  <c r="Z4923" i="1"/>
  <c r="AA4923" i="1" s="1"/>
  <c r="Z4924" i="1"/>
  <c r="AA4924" i="1" s="1"/>
  <c r="Z4925" i="1"/>
  <c r="AA4925" i="1" s="1"/>
  <c r="Z4926" i="1"/>
  <c r="AA4926" i="1" s="1"/>
  <c r="Z4927" i="1"/>
  <c r="AA4927" i="1" s="1"/>
  <c r="Z4928" i="1"/>
  <c r="AA4928" i="1" s="1"/>
  <c r="Z4929" i="1"/>
  <c r="AA4929" i="1" s="1"/>
  <c r="Z4930" i="1"/>
  <c r="AA4930" i="1" s="1"/>
  <c r="Z4931" i="1"/>
  <c r="AA4931" i="1" s="1"/>
  <c r="Z4932" i="1"/>
  <c r="AA4932" i="1" s="1"/>
  <c r="Z4933" i="1"/>
  <c r="AA4933" i="1" s="1"/>
  <c r="Z4934" i="1"/>
  <c r="AA4934" i="1" s="1"/>
  <c r="Z4935" i="1"/>
  <c r="AA4935" i="1" s="1"/>
  <c r="Z4936" i="1"/>
  <c r="AA4936" i="1" s="1"/>
  <c r="Z4937" i="1"/>
  <c r="AA4937" i="1" s="1"/>
  <c r="Z4938" i="1"/>
  <c r="AA4938" i="1" s="1"/>
  <c r="Z4939" i="1"/>
  <c r="AA4939" i="1" s="1"/>
  <c r="Z4940" i="1"/>
  <c r="AA4940" i="1" s="1"/>
  <c r="Z4941" i="1"/>
  <c r="AA4941" i="1" s="1"/>
  <c r="Z4942" i="1"/>
  <c r="AA4942" i="1" s="1"/>
  <c r="Z4943" i="1"/>
  <c r="AA4943" i="1" s="1"/>
  <c r="Z4944" i="1"/>
  <c r="AA4944" i="1" s="1"/>
  <c r="Z4945" i="1"/>
  <c r="AA4945" i="1" s="1"/>
  <c r="Z4946" i="1"/>
  <c r="AA4946" i="1" s="1"/>
  <c r="Z4947" i="1"/>
  <c r="AA4947" i="1" s="1"/>
  <c r="Z4948" i="1"/>
  <c r="AA4948" i="1" s="1"/>
  <c r="Z4949" i="1"/>
  <c r="AA4949" i="1" s="1"/>
  <c r="Z4950" i="1"/>
  <c r="AA4950" i="1" s="1"/>
  <c r="Z4951" i="1"/>
  <c r="AA4951" i="1" s="1"/>
  <c r="Z4952" i="1"/>
  <c r="AA4952" i="1" s="1"/>
  <c r="Z4953" i="1"/>
  <c r="AA4953" i="1" s="1"/>
  <c r="Z4954" i="1"/>
  <c r="AA4954" i="1" s="1"/>
  <c r="Z4955" i="1"/>
  <c r="AA4955" i="1" s="1"/>
  <c r="Z4956" i="1"/>
  <c r="AA4956" i="1" s="1"/>
  <c r="Z4957" i="1"/>
  <c r="AA4957" i="1" s="1"/>
  <c r="Z4958" i="1"/>
  <c r="AA4958" i="1" s="1"/>
  <c r="Z4959" i="1"/>
  <c r="AA4959" i="1" s="1"/>
  <c r="Z4960" i="1"/>
  <c r="AA4960" i="1" s="1"/>
  <c r="Z4961" i="1"/>
  <c r="AA4961" i="1" s="1"/>
  <c r="Z4962" i="1"/>
  <c r="AA4962" i="1" s="1"/>
  <c r="Z4963" i="1"/>
  <c r="AA4963" i="1" s="1"/>
  <c r="Z4964" i="1"/>
  <c r="AA4964" i="1" s="1"/>
  <c r="Z4965" i="1"/>
  <c r="AA4965" i="1" s="1"/>
  <c r="Z4966" i="1"/>
  <c r="AA4966" i="1" s="1"/>
  <c r="Z4967" i="1"/>
  <c r="AA4967" i="1" s="1"/>
  <c r="Z4968" i="1"/>
  <c r="AA4968" i="1" s="1"/>
  <c r="Z4969" i="1"/>
  <c r="AA4969" i="1" s="1"/>
  <c r="Z4970" i="1"/>
  <c r="AA4970" i="1" s="1"/>
  <c r="Z4971" i="1"/>
  <c r="AA4971" i="1" s="1"/>
  <c r="Z4972" i="1"/>
  <c r="AA4972" i="1" s="1"/>
  <c r="Z4973" i="1"/>
  <c r="AA4973" i="1" s="1"/>
  <c r="Z4974" i="1"/>
  <c r="AA4974" i="1" s="1"/>
  <c r="Z4975" i="1"/>
  <c r="AA4975" i="1" s="1"/>
  <c r="Z4976" i="1"/>
  <c r="AA4976" i="1" s="1"/>
  <c r="Z4977" i="1"/>
  <c r="AA4977" i="1" s="1"/>
  <c r="Z4978" i="1"/>
  <c r="AA4978" i="1" s="1"/>
  <c r="Z4979" i="1"/>
  <c r="AA4979" i="1" s="1"/>
  <c r="Z4980" i="1"/>
  <c r="AA4980" i="1" s="1"/>
  <c r="Z4981" i="1"/>
  <c r="AA4981" i="1" s="1"/>
  <c r="Z4982" i="1"/>
  <c r="AA4982" i="1" s="1"/>
  <c r="Z4983" i="1"/>
  <c r="AA4983" i="1" s="1"/>
  <c r="Z4984" i="1"/>
  <c r="AA4984" i="1" s="1"/>
  <c r="Z4985" i="1"/>
  <c r="AA4985" i="1" s="1"/>
  <c r="Z4986" i="1"/>
  <c r="AA4986" i="1" s="1"/>
  <c r="Z4987" i="1"/>
  <c r="AA4987" i="1" s="1"/>
  <c r="Z4988" i="1"/>
  <c r="AA4988" i="1" s="1"/>
  <c r="Z4989" i="1"/>
  <c r="AA4989" i="1" s="1"/>
  <c r="Z4990" i="1"/>
  <c r="AA4990" i="1" s="1"/>
  <c r="Z4991" i="1"/>
  <c r="AA4991" i="1" s="1"/>
  <c r="Z4992" i="1"/>
  <c r="AA4992" i="1" s="1"/>
  <c r="Z4993" i="1"/>
  <c r="AA4993" i="1" s="1"/>
  <c r="Z4994" i="1"/>
  <c r="AA4994" i="1" s="1"/>
  <c r="Z4995" i="1"/>
  <c r="AA4995" i="1" s="1"/>
  <c r="Z4996" i="1"/>
  <c r="AA4996" i="1" s="1"/>
  <c r="Z4997" i="1"/>
  <c r="AA4997" i="1" s="1"/>
  <c r="Z4998" i="1"/>
  <c r="AA4998" i="1" s="1"/>
  <c r="Z4999" i="1"/>
  <c r="AA4999" i="1" s="1"/>
  <c r="Z5000" i="1"/>
  <c r="AA5000" i="1" s="1"/>
  <c r="Z5001" i="1"/>
  <c r="AA5001" i="1" s="1"/>
  <c r="Z5002" i="1"/>
  <c r="AA5002" i="1" s="1"/>
  <c r="Z5003" i="1"/>
  <c r="AA5003" i="1" s="1"/>
  <c r="Z5004" i="1"/>
  <c r="AA5004" i="1" s="1"/>
  <c r="Z5005" i="1"/>
  <c r="AA5005" i="1" s="1"/>
  <c r="Z5006" i="1"/>
  <c r="AA5006" i="1" s="1"/>
  <c r="Z5007" i="1"/>
  <c r="AA5007" i="1" s="1"/>
  <c r="Z5008" i="1"/>
  <c r="AA5008" i="1" s="1"/>
  <c r="Z5009" i="1"/>
  <c r="AA5009" i="1" s="1"/>
  <c r="Z5010" i="1"/>
  <c r="AA5010" i="1" s="1"/>
  <c r="Z5011" i="1"/>
  <c r="AA5011" i="1" s="1"/>
  <c r="Z5012" i="1"/>
  <c r="AA5012" i="1" s="1"/>
  <c r="Z5013" i="1"/>
  <c r="AA5013" i="1" s="1"/>
  <c r="Z5014" i="1"/>
  <c r="AA5014" i="1" s="1"/>
  <c r="Z5015" i="1"/>
  <c r="AA5015" i="1" s="1"/>
  <c r="Z5016" i="1"/>
  <c r="AA5016" i="1" s="1"/>
  <c r="Z5017" i="1"/>
  <c r="AA5017" i="1" s="1"/>
  <c r="Z5018" i="1"/>
  <c r="AA5018" i="1" s="1"/>
  <c r="Z5019" i="1"/>
  <c r="AA5019" i="1" s="1"/>
  <c r="Z5020" i="1"/>
  <c r="AA5020" i="1" s="1"/>
  <c r="Z5021" i="1"/>
  <c r="AA5021" i="1" s="1"/>
  <c r="Z5022" i="1"/>
  <c r="AA5022" i="1" s="1"/>
  <c r="Z5023" i="1"/>
  <c r="AA5023" i="1" s="1"/>
  <c r="Z5024" i="1"/>
  <c r="AA5024" i="1" s="1"/>
  <c r="Z5025" i="1"/>
  <c r="AA5025" i="1" s="1"/>
  <c r="Z5026" i="1"/>
  <c r="AA5026" i="1" s="1"/>
  <c r="Z5027" i="1"/>
  <c r="AA5027" i="1" s="1"/>
  <c r="Z5028" i="1"/>
  <c r="AA5028" i="1" s="1"/>
  <c r="Z5029" i="1"/>
  <c r="AA5029" i="1" s="1"/>
  <c r="Z5030" i="1"/>
  <c r="AA5030" i="1" s="1"/>
  <c r="Z5031" i="1"/>
  <c r="AA5031" i="1" s="1"/>
  <c r="Z5032" i="1"/>
  <c r="AA5032" i="1" s="1"/>
  <c r="Z5033" i="1"/>
  <c r="AA5033" i="1" s="1"/>
  <c r="Z5034" i="1"/>
  <c r="AA5034" i="1" s="1"/>
  <c r="Z5035" i="1"/>
  <c r="AA5035" i="1" s="1"/>
  <c r="Z5036" i="1"/>
  <c r="AA5036" i="1" s="1"/>
  <c r="Z5037" i="1"/>
  <c r="AA5037" i="1" s="1"/>
  <c r="Z5038" i="1"/>
  <c r="AA5038" i="1" s="1"/>
  <c r="Z5039" i="1"/>
  <c r="AA5039" i="1" s="1"/>
  <c r="Z5040" i="1"/>
  <c r="AA5040" i="1" s="1"/>
  <c r="Z5041" i="1"/>
  <c r="AA5041" i="1" s="1"/>
  <c r="Z5042" i="1"/>
  <c r="AA5042" i="1" s="1"/>
  <c r="Z5043" i="1"/>
  <c r="AA5043" i="1" s="1"/>
  <c r="Z5044" i="1"/>
  <c r="AA5044" i="1" s="1"/>
  <c r="Z5045" i="1"/>
  <c r="AA5045" i="1" s="1"/>
  <c r="Z5046" i="1"/>
  <c r="AA5046" i="1" s="1"/>
  <c r="Z5047" i="1"/>
  <c r="AA5047" i="1" s="1"/>
  <c r="Z5048" i="1"/>
  <c r="AA5048" i="1" s="1"/>
  <c r="Z5049" i="1"/>
  <c r="AA5049" i="1" s="1"/>
  <c r="Z5050" i="1"/>
  <c r="AA5050" i="1" s="1"/>
  <c r="Z5051" i="1"/>
  <c r="AA5051" i="1" s="1"/>
  <c r="Z5052" i="1"/>
  <c r="AA5052" i="1" s="1"/>
  <c r="Z5053" i="1"/>
  <c r="AA5053" i="1" s="1"/>
  <c r="Z5054" i="1"/>
  <c r="AA5054" i="1" s="1"/>
  <c r="Z5055" i="1"/>
  <c r="AA5055" i="1" s="1"/>
  <c r="Z5056" i="1"/>
  <c r="AA5056" i="1" s="1"/>
  <c r="Z5057" i="1"/>
  <c r="AA5057" i="1" s="1"/>
  <c r="Z5058" i="1"/>
  <c r="AA5058" i="1" s="1"/>
  <c r="Z5059" i="1"/>
  <c r="AA5059" i="1" s="1"/>
  <c r="Z5060" i="1"/>
  <c r="AA5060" i="1" s="1"/>
  <c r="Z5061" i="1"/>
  <c r="AA5061" i="1" s="1"/>
  <c r="Z5062" i="1"/>
  <c r="AA5062" i="1" s="1"/>
  <c r="Z5063" i="1"/>
  <c r="AA5063" i="1" s="1"/>
  <c r="Z5064" i="1"/>
  <c r="AA5064" i="1" s="1"/>
  <c r="Z5065" i="1"/>
  <c r="AA5065" i="1" s="1"/>
  <c r="Z5066" i="1"/>
  <c r="AA5066" i="1" s="1"/>
  <c r="Z5067" i="1"/>
  <c r="AA5067" i="1" s="1"/>
  <c r="Z5068" i="1"/>
  <c r="AA5068" i="1" s="1"/>
  <c r="Z5069" i="1"/>
  <c r="AA5069" i="1" s="1"/>
  <c r="Z5070" i="1"/>
  <c r="AA5070" i="1" s="1"/>
  <c r="Z5071" i="1"/>
  <c r="AA5071" i="1" s="1"/>
  <c r="Z5072" i="1"/>
  <c r="AA5072" i="1" s="1"/>
  <c r="Z5073" i="1"/>
  <c r="AA5073" i="1" s="1"/>
  <c r="Z5074" i="1"/>
  <c r="AA5074" i="1" s="1"/>
  <c r="Z5075" i="1"/>
  <c r="AA5075" i="1" s="1"/>
  <c r="Z5076" i="1"/>
  <c r="AA5076" i="1" s="1"/>
  <c r="Z5077" i="1"/>
  <c r="AA5077" i="1" s="1"/>
  <c r="Z5078" i="1"/>
  <c r="AA5078" i="1" s="1"/>
  <c r="Z5079" i="1"/>
  <c r="AA5079" i="1" s="1"/>
  <c r="Z5080" i="1"/>
  <c r="AA5080" i="1" s="1"/>
  <c r="Z5081" i="1"/>
  <c r="AA5081" i="1" s="1"/>
  <c r="Z5082" i="1"/>
  <c r="AA5082" i="1" s="1"/>
  <c r="Z5083" i="1"/>
  <c r="AA5083" i="1" s="1"/>
  <c r="Z5084" i="1"/>
  <c r="AA5084" i="1" s="1"/>
  <c r="Z5085" i="1"/>
  <c r="AA5085" i="1" s="1"/>
  <c r="Z5086" i="1"/>
  <c r="AA5086" i="1" s="1"/>
  <c r="Z5087" i="1"/>
  <c r="AA5087" i="1" s="1"/>
  <c r="Z5088" i="1"/>
  <c r="AA5088" i="1" s="1"/>
  <c r="Z5089" i="1"/>
  <c r="AA5089" i="1" s="1"/>
  <c r="Z5090" i="1"/>
  <c r="AA5090" i="1" s="1"/>
  <c r="Z5091" i="1"/>
  <c r="AA5091" i="1" s="1"/>
  <c r="Z5092" i="1"/>
  <c r="AA5092" i="1" s="1"/>
  <c r="Z5093" i="1"/>
  <c r="AA5093" i="1" s="1"/>
  <c r="Z5094" i="1"/>
  <c r="AA5094" i="1" s="1"/>
  <c r="Z5095" i="1"/>
  <c r="AA5095" i="1" s="1"/>
  <c r="Z5096" i="1"/>
  <c r="AA5096" i="1" s="1"/>
  <c r="Z5097" i="1"/>
  <c r="AA5097" i="1" s="1"/>
  <c r="Z5098" i="1"/>
  <c r="AA5098" i="1" s="1"/>
  <c r="Z5099" i="1"/>
  <c r="AA5099" i="1" s="1"/>
  <c r="Z5100" i="1"/>
  <c r="AA5100" i="1" s="1"/>
  <c r="Z5101" i="1"/>
  <c r="AA5101" i="1" s="1"/>
  <c r="Z5102" i="1"/>
  <c r="AA5102" i="1" s="1"/>
  <c r="Z5103" i="1"/>
  <c r="AA5103" i="1" s="1"/>
  <c r="Z5104" i="1"/>
  <c r="AA5104" i="1" s="1"/>
  <c r="Z5105" i="1"/>
  <c r="AA5105" i="1" s="1"/>
  <c r="Z5106" i="1"/>
  <c r="AA5106" i="1" s="1"/>
  <c r="Z5107" i="1"/>
  <c r="AA5107" i="1" s="1"/>
  <c r="Z5108" i="1"/>
  <c r="AA5108" i="1" s="1"/>
  <c r="Z5109" i="1"/>
  <c r="AA5109" i="1" s="1"/>
  <c r="Z5110" i="1"/>
  <c r="AA5110" i="1" s="1"/>
  <c r="Z5111" i="1"/>
  <c r="AA5111" i="1" s="1"/>
  <c r="Z5112" i="1"/>
  <c r="AA5112" i="1" s="1"/>
  <c r="Z5113" i="1"/>
  <c r="AA5113" i="1" s="1"/>
  <c r="Z5114" i="1"/>
  <c r="AA5114" i="1" s="1"/>
  <c r="Z5115" i="1"/>
  <c r="AA5115" i="1" s="1"/>
  <c r="Z5116" i="1"/>
  <c r="AA5116" i="1" s="1"/>
  <c r="Z5117" i="1"/>
  <c r="AA5117" i="1" s="1"/>
  <c r="Z5118" i="1"/>
  <c r="AA5118" i="1" s="1"/>
  <c r="Z5119" i="1"/>
  <c r="AA5119" i="1" s="1"/>
  <c r="Z5120" i="1"/>
  <c r="AA5120" i="1" s="1"/>
  <c r="Z5121" i="1"/>
  <c r="AA5121" i="1" s="1"/>
  <c r="Z5122" i="1"/>
  <c r="AA5122" i="1" s="1"/>
  <c r="Z5123" i="1"/>
  <c r="AA5123" i="1" s="1"/>
  <c r="Z5124" i="1"/>
  <c r="AA5124" i="1" s="1"/>
  <c r="Z5125" i="1"/>
  <c r="AA5125" i="1" s="1"/>
  <c r="Z5126" i="1"/>
  <c r="AA5126" i="1" s="1"/>
  <c r="Z5127" i="1"/>
  <c r="AA5127" i="1" s="1"/>
  <c r="Z5128" i="1"/>
  <c r="AA5128" i="1" s="1"/>
  <c r="Z5129" i="1"/>
  <c r="AA5129" i="1" s="1"/>
  <c r="Z5130" i="1"/>
  <c r="AA5130" i="1" s="1"/>
  <c r="Z5131" i="1"/>
  <c r="AA5131" i="1" s="1"/>
  <c r="Z5132" i="1"/>
  <c r="AA5132" i="1" s="1"/>
  <c r="Z5133" i="1"/>
  <c r="AA5133" i="1" s="1"/>
  <c r="Z5134" i="1"/>
  <c r="AA5134" i="1" s="1"/>
  <c r="Z5135" i="1"/>
  <c r="AA5135" i="1" s="1"/>
  <c r="Z5136" i="1"/>
  <c r="AA5136" i="1" s="1"/>
  <c r="Z5137" i="1"/>
  <c r="AA5137" i="1" s="1"/>
  <c r="Z5138" i="1"/>
  <c r="AA5138" i="1" s="1"/>
  <c r="Z5139" i="1"/>
  <c r="AA5139" i="1" s="1"/>
  <c r="Z5140" i="1"/>
  <c r="AA5140" i="1" s="1"/>
  <c r="Z5141" i="1"/>
  <c r="AA5141" i="1" s="1"/>
  <c r="Z5142" i="1"/>
  <c r="AA5142" i="1" s="1"/>
  <c r="Z5143" i="1"/>
  <c r="AA5143" i="1" s="1"/>
  <c r="Z5144" i="1"/>
  <c r="AA5144" i="1" s="1"/>
  <c r="Z5145" i="1"/>
  <c r="AA5145" i="1" s="1"/>
  <c r="Z5146" i="1"/>
  <c r="AA5146" i="1" s="1"/>
  <c r="Z5147" i="1"/>
  <c r="AA5147" i="1" s="1"/>
  <c r="Z5148" i="1"/>
  <c r="AA5148" i="1" s="1"/>
  <c r="Z5149" i="1"/>
  <c r="AA5149" i="1" s="1"/>
  <c r="Z5150" i="1"/>
  <c r="AA5150" i="1" s="1"/>
  <c r="Z5151" i="1"/>
  <c r="AA5151" i="1" s="1"/>
  <c r="Z5152" i="1"/>
  <c r="AA5152" i="1" s="1"/>
  <c r="Z5153" i="1"/>
  <c r="AA5153" i="1" s="1"/>
  <c r="Z5154" i="1"/>
  <c r="AA5154" i="1" s="1"/>
  <c r="Z5155" i="1"/>
  <c r="AA5155" i="1" s="1"/>
  <c r="Z5156" i="1"/>
  <c r="AA5156" i="1" s="1"/>
  <c r="Z5157" i="1"/>
  <c r="AA5157" i="1" s="1"/>
  <c r="Z5158" i="1"/>
  <c r="AA5158" i="1" s="1"/>
  <c r="Z5159" i="1"/>
  <c r="AA5159" i="1" s="1"/>
  <c r="Z5160" i="1"/>
  <c r="AA5160" i="1" s="1"/>
  <c r="Z5161" i="1"/>
  <c r="AA5161" i="1" s="1"/>
  <c r="Z5162" i="1"/>
  <c r="AA5162" i="1" s="1"/>
  <c r="Z5163" i="1"/>
  <c r="AA5163" i="1" s="1"/>
  <c r="Z5164" i="1"/>
  <c r="AA5164" i="1" s="1"/>
  <c r="Z5165" i="1"/>
  <c r="AA5165" i="1" s="1"/>
  <c r="Z5166" i="1"/>
  <c r="AA5166" i="1" s="1"/>
  <c r="Z5167" i="1"/>
  <c r="AA5167" i="1" s="1"/>
  <c r="Z5168" i="1"/>
  <c r="AA5168" i="1" s="1"/>
  <c r="Z5169" i="1"/>
  <c r="AA5169" i="1" s="1"/>
  <c r="Z5170" i="1"/>
  <c r="AA5170" i="1" s="1"/>
  <c r="Z5171" i="1"/>
  <c r="AA5171" i="1" s="1"/>
  <c r="Z5172" i="1"/>
  <c r="AA5172" i="1" s="1"/>
  <c r="Z5173" i="1"/>
  <c r="AA5173" i="1" s="1"/>
  <c r="Z5174" i="1"/>
  <c r="AA5174" i="1" s="1"/>
  <c r="Z5175" i="1"/>
  <c r="AA5175" i="1" s="1"/>
  <c r="Z5176" i="1"/>
  <c r="AA5176" i="1" s="1"/>
  <c r="Z5177" i="1"/>
  <c r="AA5177" i="1" s="1"/>
  <c r="Z5178" i="1"/>
  <c r="AA5178" i="1" s="1"/>
  <c r="Z5179" i="1"/>
  <c r="AA5179" i="1" s="1"/>
  <c r="Z5180" i="1"/>
  <c r="AA5180" i="1" s="1"/>
  <c r="Z5181" i="1"/>
  <c r="AA5181" i="1" s="1"/>
  <c r="Z5182" i="1"/>
  <c r="AA5182" i="1" s="1"/>
  <c r="Z5183" i="1"/>
  <c r="AA5183" i="1" s="1"/>
  <c r="Z5184" i="1"/>
  <c r="AA5184" i="1" s="1"/>
  <c r="Z5185" i="1"/>
  <c r="AA5185" i="1" s="1"/>
  <c r="Z5186" i="1"/>
  <c r="AA5186" i="1" s="1"/>
  <c r="Z5187" i="1"/>
  <c r="AA5187" i="1" s="1"/>
  <c r="Z5188" i="1"/>
  <c r="AA5188" i="1" s="1"/>
  <c r="Z5189" i="1"/>
  <c r="AA5189" i="1" s="1"/>
  <c r="Z5190" i="1"/>
  <c r="AA5190" i="1" s="1"/>
  <c r="Z5191" i="1"/>
  <c r="AA5191" i="1" s="1"/>
  <c r="Z5192" i="1"/>
  <c r="AA5192" i="1" s="1"/>
  <c r="Z5193" i="1"/>
  <c r="AA5193" i="1" s="1"/>
  <c r="Z5194" i="1"/>
  <c r="AA5194" i="1" s="1"/>
  <c r="Z5195" i="1"/>
  <c r="AA5195" i="1" s="1"/>
  <c r="Z5196" i="1"/>
  <c r="AA5196" i="1" s="1"/>
  <c r="Z5197" i="1"/>
  <c r="AA5197" i="1" s="1"/>
  <c r="Z5198" i="1"/>
  <c r="AA5198" i="1" s="1"/>
  <c r="Z5199" i="1"/>
  <c r="AA5199" i="1" s="1"/>
  <c r="Z5200" i="1"/>
  <c r="AA5200" i="1" s="1"/>
  <c r="Z5201" i="1"/>
  <c r="AA5201" i="1" s="1"/>
  <c r="Z5202" i="1"/>
  <c r="AA5202" i="1" s="1"/>
  <c r="Z5203" i="1"/>
  <c r="AA5203" i="1" s="1"/>
  <c r="Z5204" i="1"/>
  <c r="AA5204" i="1" s="1"/>
  <c r="Z5205" i="1"/>
  <c r="AA5205" i="1" s="1"/>
  <c r="Z5206" i="1"/>
  <c r="AA5206" i="1" s="1"/>
  <c r="Z5207" i="1"/>
  <c r="AA5207" i="1" s="1"/>
  <c r="Z5208" i="1"/>
  <c r="AA5208" i="1" s="1"/>
  <c r="Z5209" i="1"/>
  <c r="AA5209" i="1" s="1"/>
  <c r="Z5210" i="1"/>
  <c r="AA5210" i="1" s="1"/>
  <c r="Z5211" i="1"/>
  <c r="AA5211" i="1" s="1"/>
  <c r="Z5212" i="1"/>
  <c r="AA5212" i="1" s="1"/>
  <c r="Z5213" i="1"/>
  <c r="AA5213" i="1" s="1"/>
  <c r="Z5214" i="1"/>
  <c r="AA5214" i="1" s="1"/>
  <c r="Z5215" i="1"/>
  <c r="AA5215" i="1" s="1"/>
  <c r="Z5216" i="1"/>
  <c r="AA5216" i="1" s="1"/>
  <c r="Z5217" i="1"/>
  <c r="AA5217" i="1" s="1"/>
  <c r="Z5218" i="1"/>
  <c r="AA5218" i="1" s="1"/>
  <c r="Z5219" i="1"/>
  <c r="AA5219" i="1" s="1"/>
  <c r="Z5220" i="1"/>
  <c r="AA5220" i="1" s="1"/>
  <c r="Z5221" i="1"/>
  <c r="AA5221" i="1" s="1"/>
  <c r="Z5222" i="1"/>
  <c r="AA5222" i="1" s="1"/>
  <c r="Z5223" i="1"/>
  <c r="AA5223" i="1" s="1"/>
  <c r="Z5224" i="1"/>
  <c r="AA5224" i="1" s="1"/>
  <c r="Z5225" i="1"/>
  <c r="AA5225" i="1" s="1"/>
  <c r="Z5226" i="1"/>
  <c r="AA5226" i="1" s="1"/>
  <c r="Z5227" i="1"/>
  <c r="AA5227" i="1" s="1"/>
  <c r="Z5228" i="1"/>
  <c r="AA5228" i="1" s="1"/>
  <c r="Z5229" i="1"/>
  <c r="AA5229" i="1" s="1"/>
  <c r="Z5230" i="1"/>
  <c r="AA5230" i="1" s="1"/>
  <c r="Z5231" i="1"/>
  <c r="AA5231" i="1" s="1"/>
  <c r="Z5232" i="1"/>
  <c r="AA5232" i="1" s="1"/>
  <c r="Z5233" i="1"/>
  <c r="AA5233" i="1" s="1"/>
  <c r="Z5234" i="1"/>
  <c r="AA5234" i="1" s="1"/>
  <c r="Z5235" i="1"/>
  <c r="AA5235" i="1" s="1"/>
  <c r="Z5236" i="1"/>
  <c r="AA5236" i="1" s="1"/>
  <c r="Z5237" i="1"/>
  <c r="AA5237" i="1" s="1"/>
  <c r="Z5238" i="1"/>
  <c r="AA5238" i="1" s="1"/>
  <c r="Z5239" i="1"/>
  <c r="AA5239" i="1" s="1"/>
  <c r="Z5240" i="1"/>
  <c r="AA5240" i="1" s="1"/>
  <c r="Z5241" i="1"/>
  <c r="AA5241" i="1" s="1"/>
  <c r="Z5242" i="1"/>
  <c r="AA5242" i="1" s="1"/>
  <c r="Z5243" i="1"/>
  <c r="AA5243" i="1" s="1"/>
  <c r="Z5244" i="1"/>
  <c r="AA5244" i="1" s="1"/>
  <c r="Z5245" i="1"/>
  <c r="AA5245" i="1" s="1"/>
  <c r="Z5246" i="1"/>
  <c r="AA5246" i="1" s="1"/>
  <c r="Z5247" i="1"/>
  <c r="AA5247" i="1" s="1"/>
  <c r="Z5248" i="1"/>
  <c r="AA5248" i="1" s="1"/>
  <c r="Z5249" i="1"/>
  <c r="AA5249" i="1" s="1"/>
  <c r="Z5250" i="1"/>
  <c r="AA5250" i="1" s="1"/>
  <c r="Z5251" i="1"/>
  <c r="AA5251" i="1" s="1"/>
  <c r="Z5252" i="1"/>
  <c r="AA5252" i="1" s="1"/>
  <c r="Z5253" i="1"/>
  <c r="AA5253" i="1" s="1"/>
  <c r="Z5254" i="1"/>
  <c r="AA5254" i="1" s="1"/>
  <c r="Z5255" i="1"/>
  <c r="AA5255" i="1" s="1"/>
  <c r="Z5256" i="1"/>
  <c r="AA5256" i="1" s="1"/>
  <c r="Z5257" i="1"/>
  <c r="AA5257" i="1" s="1"/>
  <c r="Z5258" i="1"/>
  <c r="AA5258" i="1" s="1"/>
  <c r="Z5259" i="1"/>
  <c r="AA5259" i="1" s="1"/>
  <c r="Z5260" i="1"/>
  <c r="AA5260" i="1" s="1"/>
  <c r="Z5261" i="1"/>
  <c r="AA5261" i="1" s="1"/>
  <c r="Z5262" i="1"/>
  <c r="AA5262" i="1" s="1"/>
  <c r="Z5263" i="1"/>
  <c r="AA5263" i="1" s="1"/>
  <c r="Z5264" i="1"/>
  <c r="AA5264" i="1" s="1"/>
  <c r="Z5265" i="1"/>
  <c r="AA5265" i="1" s="1"/>
  <c r="Z5266" i="1"/>
  <c r="AA5266" i="1" s="1"/>
  <c r="Z5267" i="1"/>
  <c r="AA5267" i="1" s="1"/>
  <c r="Z5268" i="1"/>
  <c r="AA5268" i="1" s="1"/>
  <c r="Z5269" i="1"/>
  <c r="AA5269" i="1" s="1"/>
  <c r="Z5270" i="1"/>
  <c r="AA5270" i="1" s="1"/>
  <c r="Z5271" i="1"/>
  <c r="AA5271" i="1" s="1"/>
  <c r="Z5272" i="1"/>
  <c r="AA5272" i="1" s="1"/>
  <c r="Z5273" i="1"/>
  <c r="AA5273" i="1" s="1"/>
  <c r="Z5274" i="1"/>
  <c r="AA5274" i="1" s="1"/>
  <c r="Z5275" i="1"/>
  <c r="AA5275" i="1" s="1"/>
  <c r="Z5276" i="1"/>
  <c r="AA5276" i="1" s="1"/>
  <c r="Z5277" i="1"/>
  <c r="AA5277" i="1" s="1"/>
  <c r="Z5278" i="1"/>
  <c r="AA5278" i="1" s="1"/>
  <c r="Z5279" i="1"/>
  <c r="AA5279" i="1" s="1"/>
  <c r="Z5280" i="1"/>
  <c r="AA5280" i="1" s="1"/>
  <c r="Z5281" i="1"/>
  <c r="AA5281" i="1" s="1"/>
  <c r="Z5282" i="1"/>
  <c r="AA5282" i="1" s="1"/>
  <c r="Z5283" i="1"/>
  <c r="AA5283" i="1" s="1"/>
  <c r="Z5284" i="1"/>
  <c r="AA5284" i="1" s="1"/>
  <c r="Z5285" i="1"/>
  <c r="AA5285" i="1" s="1"/>
  <c r="Z5286" i="1"/>
  <c r="AA5286" i="1" s="1"/>
  <c r="Z5287" i="1"/>
  <c r="AA5287" i="1" s="1"/>
  <c r="Z5288" i="1"/>
  <c r="AA5288" i="1" s="1"/>
  <c r="Z5289" i="1"/>
  <c r="AA5289" i="1" s="1"/>
  <c r="Z5290" i="1"/>
  <c r="AA5290" i="1" s="1"/>
  <c r="Z5291" i="1"/>
  <c r="AA5291" i="1" s="1"/>
  <c r="Z5292" i="1"/>
  <c r="AA5292" i="1" s="1"/>
  <c r="Z5293" i="1"/>
  <c r="AA5293" i="1" s="1"/>
  <c r="Z5294" i="1"/>
  <c r="AA5294" i="1" s="1"/>
  <c r="Z5295" i="1"/>
  <c r="AA5295" i="1" s="1"/>
  <c r="Z5296" i="1"/>
  <c r="AA5296" i="1" s="1"/>
  <c r="Z5297" i="1"/>
  <c r="AA5297" i="1" s="1"/>
  <c r="Z5298" i="1"/>
  <c r="AA5298" i="1" s="1"/>
  <c r="Z5299" i="1"/>
  <c r="AA5299" i="1" s="1"/>
  <c r="Z5300" i="1"/>
  <c r="AA5300" i="1" s="1"/>
  <c r="Z5301" i="1"/>
  <c r="AA5301" i="1" s="1"/>
  <c r="Z5302" i="1"/>
  <c r="AA5302" i="1" s="1"/>
  <c r="Z5303" i="1"/>
  <c r="AA5303" i="1" s="1"/>
  <c r="Z5304" i="1"/>
  <c r="AA5304" i="1" s="1"/>
  <c r="Z5305" i="1"/>
  <c r="AA5305" i="1" s="1"/>
  <c r="Z5306" i="1"/>
  <c r="AA5306" i="1" s="1"/>
  <c r="Z5307" i="1"/>
  <c r="AA5307" i="1" s="1"/>
  <c r="Z5308" i="1"/>
  <c r="AA5308" i="1" s="1"/>
  <c r="Z5309" i="1"/>
  <c r="AA5309" i="1" s="1"/>
  <c r="Z5310" i="1"/>
  <c r="AA5310" i="1" s="1"/>
  <c r="Z5311" i="1"/>
  <c r="AA5311" i="1" s="1"/>
  <c r="Z5312" i="1"/>
  <c r="AA5312" i="1" s="1"/>
  <c r="Z5313" i="1"/>
  <c r="AA5313" i="1" s="1"/>
  <c r="Z5314" i="1"/>
  <c r="AA5314" i="1" s="1"/>
  <c r="Z5315" i="1"/>
  <c r="AA5315" i="1" s="1"/>
  <c r="Z5316" i="1"/>
  <c r="AA5316" i="1" s="1"/>
  <c r="Z5317" i="1"/>
  <c r="AA5317" i="1" s="1"/>
  <c r="Z5318" i="1"/>
  <c r="AA5318" i="1" s="1"/>
  <c r="Z5319" i="1"/>
  <c r="AA5319" i="1" s="1"/>
  <c r="Z5320" i="1"/>
  <c r="AA5320" i="1" s="1"/>
  <c r="Z5321" i="1"/>
  <c r="AA5321" i="1" s="1"/>
  <c r="Z5322" i="1"/>
  <c r="AA5322" i="1" s="1"/>
  <c r="Z5323" i="1"/>
  <c r="AA5323" i="1" s="1"/>
  <c r="Z5324" i="1"/>
  <c r="AA5324" i="1" s="1"/>
  <c r="Z5325" i="1"/>
  <c r="AA5325" i="1" s="1"/>
  <c r="Z5326" i="1"/>
  <c r="AA5326" i="1" s="1"/>
  <c r="Z5327" i="1"/>
  <c r="AA5327" i="1" s="1"/>
  <c r="Z5328" i="1"/>
  <c r="AA5328" i="1" s="1"/>
  <c r="Z5329" i="1"/>
  <c r="AA5329" i="1" s="1"/>
  <c r="Z5330" i="1"/>
  <c r="AA5330" i="1" s="1"/>
  <c r="Z5331" i="1"/>
  <c r="AA5331" i="1" s="1"/>
  <c r="Z5332" i="1"/>
  <c r="AA5332" i="1" s="1"/>
  <c r="Z5333" i="1"/>
  <c r="AA5333" i="1" s="1"/>
  <c r="Z5334" i="1"/>
  <c r="AA5334" i="1" s="1"/>
  <c r="Z5335" i="1"/>
  <c r="AA5335" i="1" s="1"/>
  <c r="Z5336" i="1"/>
  <c r="AA5336" i="1" s="1"/>
  <c r="Z5337" i="1"/>
  <c r="AA5337" i="1" s="1"/>
  <c r="Z5338" i="1"/>
  <c r="AA5338" i="1" s="1"/>
  <c r="Z5339" i="1"/>
  <c r="AA5339" i="1" s="1"/>
  <c r="Z5340" i="1"/>
  <c r="AA5340" i="1" s="1"/>
  <c r="Z5341" i="1"/>
  <c r="AA5341" i="1" s="1"/>
  <c r="Z5342" i="1"/>
  <c r="AA5342" i="1" s="1"/>
  <c r="Z5343" i="1"/>
  <c r="AA5343" i="1" s="1"/>
  <c r="Z5344" i="1"/>
  <c r="AA5344" i="1" s="1"/>
  <c r="Z5345" i="1"/>
  <c r="AA5345" i="1" s="1"/>
  <c r="Z5346" i="1"/>
  <c r="AA5346" i="1" s="1"/>
  <c r="Z5347" i="1"/>
  <c r="AA5347" i="1" s="1"/>
  <c r="Z5348" i="1"/>
  <c r="AA5348" i="1" s="1"/>
  <c r="Z5349" i="1"/>
  <c r="AA5349" i="1" s="1"/>
  <c r="Z5350" i="1"/>
  <c r="AA5350" i="1" s="1"/>
  <c r="Z5351" i="1"/>
  <c r="AA5351" i="1" s="1"/>
  <c r="Z5352" i="1"/>
  <c r="AA5352" i="1" s="1"/>
  <c r="Z5353" i="1"/>
  <c r="AA5353" i="1" s="1"/>
  <c r="Z5354" i="1"/>
  <c r="AA5354" i="1" s="1"/>
  <c r="Z5355" i="1"/>
  <c r="AA5355" i="1" s="1"/>
  <c r="Z5356" i="1"/>
  <c r="AA5356" i="1" s="1"/>
  <c r="Z5357" i="1"/>
  <c r="AA5357" i="1" s="1"/>
  <c r="Z5358" i="1"/>
  <c r="AA5358" i="1" s="1"/>
  <c r="Z5359" i="1"/>
  <c r="AA5359" i="1" s="1"/>
  <c r="Z5360" i="1"/>
  <c r="AA5360" i="1" s="1"/>
  <c r="Z5361" i="1"/>
  <c r="AA5361" i="1" s="1"/>
  <c r="Z5362" i="1"/>
  <c r="AA5362" i="1" s="1"/>
  <c r="Z5363" i="1"/>
  <c r="AA5363" i="1" s="1"/>
  <c r="Z5364" i="1"/>
  <c r="AA5364" i="1" s="1"/>
  <c r="Z5365" i="1"/>
  <c r="AA5365" i="1" s="1"/>
  <c r="Z5366" i="1"/>
  <c r="AA5366" i="1" s="1"/>
  <c r="Z5367" i="1"/>
  <c r="AA5367" i="1" s="1"/>
  <c r="Z5368" i="1"/>
  <c r="AA5368" i="1" s="1"/>
  <c r="Z5369" i="1"/>
  <c r="AA5369" i="1" s="1"/>
  <c r="Z5370" i="1"/>
  <c r="AA5370" i="1" s="1"/>
  <c r="Z5371" i="1"/>
  <c r="AA5371" i="1" s="1"/>
  <c r="Z5372" i="1"/>
  <c r="AA5372" i="1" s="1"/>
  <c r="Z5373" i="1"/>
  <c r="AA5373" i="1" s="1"/>
  <c r="Z5374" i="1"/>
  <c r="AA5374" i="1" s="1"/>
  <c r="Z5375" i="1"/>
  <c r="AA5375" i="1" s="1"/>
  <c r="Z5376" i="1"/>
  <c r="AA5376" i="1" s="1"/>
  <c r="Z5377" i="1"/>
  <c r="AA5377" i="1" s="1"/>
  <c r="Z5378" i="1"/>
  <c r="AA5378" i="1" s="1"/>
  <c r="Z5379" i="1"/>
  <c r="AA5379" i="1" s="1"/>
  <c r="Z5380" i="1"/>
  <c r="AA5380" i="1" s="1"/>
  <c r="Z5381" i="1"/>
  <c r="AA5381" i="1" s="1"/>
  <c r="Z5382" i="1"/>
  <c r="AA5382" i="1" s="1"/>
  <c r="Z5383" i="1"/>
  <c r="AA5383" i="1" s="1"/>
  <c r="Z5384" i="1"/>
  <c r="AA5384" i="1" s="1"/>
  <c r="Z5385" i="1"/>
  <c r="AA5385" i="1" s="1"/>
  <c r="Z5386" i="1"/>
  <c r="AA5386" i="1" s="1"/>
  <c r="Z5387" i="1"/>
  <c r="AA5387" i="1" s="1"/>
  <c r="Z5388" i="1"/>
  <c r="AA5388" i="1" s="1"/>
  <c r="Z5389" i="1"/>
  <c r="AA5389" i="1" s="1"/>
  <c r="Z5390" i="1"/>
  <c r="AA5390" i="1" s="1"/>
  <c r="Z5391" i="1"/>
  <c r="AA5391" i="1" s="1"/>
  <c r="Z5392" i="1"/>
  <c r="AA5392" i="1" s="1"/>
  <c r="Z5393" i="1"/>
  <c r="AA5393" i="1" s="1"/>
  <c r="Z5394" i="1"/>
  <c r="AA5394" i="1" s="1"/>
  <c r="Z5395" i="1"/>
  <c r="AA5395" i="1" s="1"/>
  <c r="Z5396" i="1"/>
  <c r="AA5396" i="1" s="1"/>
  <c r="Z5397" i="1"/>
  <c r="AA5397" i="1" s="1"/>
  <c r="Z5398" i="1"/>
  <c r="AA5398" i="1" s="1"/>
  <c r="Z5399" i="1"/>
  <c r="AA5399" i="1" s="1"/>
  <c r="Z5400" i="1"/>
  <c r="AA5400" i="1" s="1"/>
  <c r="Z5401" i="1"/>
  <c r="AA5401" i="1" s="1"/>
  <c r="Z5402" i="1"/>
  <c r="AA5402" i="1" s="1"/>
  <c r="Z5403" i="1"/>
  <c r="AA5403" i="1" s="1"/>
  <c r="Z5404" i="1"/>
  <c r="AA5404" i="1" s="1"/>
  <c r="Z5405" i="1"/>
  <c r="AA5405" i="1" s="1"/>
  <c r="Z5406" i="1"/>
  <c r="AA5406" i="1" s="1"/>
  <c r="Z5407" i="1"/>
  <c r="AA5407" i="1" s="1"/>
  <c r="Z5408" i="1"/>
  <c r="AA5408" i="1" s="1"/>
  <c r="Z5409" i="1"/>
  <c r="AA5409" i="1" s="1"/>
  <c r="Z5410" i="1"/>
  <c r="AA5410" i="1" s="1"/>
  <c r="Z5411" i="1"/>
  <c r="AA5411" i="1" s="1"/>
  <c r="Z5412" i="1"/>
  <c r="AA5412" i="1" s="1"/>
  <c r="Z5413" i="1"/>
  <c r="AA5413" i="1" s="1"/>
  <c r="Z5414" i="1"/>
  <c r="AA5414" i="1" s="1"/>
  <c r="Z5415" i="1"/>
  <c r="AA5415" i="1" s="1"/>
  <c r="Z5416" i="1"/>
  <c r="AA5416" i="1" s="1"/>
  <c r="Z5417" i="1"/>
  <c r="AA5417" i="1" s="1"/>
  <c r="Z5418" i="1"/>
  <c r="AA5418" i="1" s="1"/>
  <c r="Z5419" i="1"/>
  <c r="AA5419" i="1" s="1"/>
  <c r="Z5420" i="1"/>
  <c r="AA5420" i="1" s="1"/>
  <c r="Z5421" i="1"/>
  <c r="AA5421" i="1" s="1"/>
  <c r="Z5422" i="1"/>
  <c r="AA5422" i="1" s="1"/>
  <c r="Z5423" i="1"/>
  <c r="AA5423" i="1" s="1"/>
  <c r="Z5424" i="1"/>
  <c r="AA5424" i="1" s="1"/>
  <c r="Z5425" i="1"/>
  <c r="AA5425" i="1" s="1"/>
  <c r="Z5426" i="1"/>
  <c r="AA5426" i="1" s="1"/>
  <c r="Z5427" i="1"/>
  <c r="AA5427" i="1" s="1"/>
  <c r="Z5428" i="1"/>
  <c r="AA5428" i="1" s="1"/>
  <c r="Z5429" i="1"/>
  <c r="AA5429" i="1" s="1"/>
  <c r="Z5430" i="1"/>
  <c r="AA5430" i="1" s="1"/>
  <c r="Z5431" i="1"/>
  <c r="AA5431" i="1" s="1"/>
  <c r="Z5432" i="1"/>
  <c r="AA5432" i="1" s="1"/>
  <c r="Z5433" i="1"/>
  <c r="AA5433" i="1" s="1"/>
  <c r="Z5434" i="1"/>
  <c r="AA5434" i="1" s="1"/>
  <c r="Z5435" i="1"/>
  <c r="AA5435" i="1" s="1"/>
  <c r="Z5436" i="1"/>
  <c r="AA5436" i="1" s="1"/>
  <c r="Z5437" i="1"/>
  <c r="AA5437" i="1" s="1"/>
  <c r="Z5438" i="1"/>
  <c r="AA5438" i="1" s="1"/>
  <c r="Z5439" i="1"/>
  <c r="AA5439" i="1" s="1"/>
  <c r="Z5440" i="1"/>
  <c r="AA5440" i="1" s="1"/>
  <c r="Z5441" i="1"/>
  <c r="AA5441" i="1" s="1"/>
  <c r="Z5442" i="1"/>
  <c r="AA5442" i="1" s="1"/>
  <c r="Z5443" i="1"/>
  <c r="AA5443" i="1" s="1"/>
  <c r="Z5444" i="1"/>
  <c r="AA5444" i="1" s="1"/>
  <c r="Z5445" i="1"/>
  <c r="AA5445" i="1" s="1"/>
  <c r="Z5446" i="1"/>
  <c r="AA5446" i="1" s="1"/>
  <c r="Z5447" i="1"/>
  <c r="AA5447" i="1" s="1"/>
  <c r="Z5448" i="1"/>
  <c r="AA5448" i="1" s="1"/>
  <c r="Z5449" i="1"/>
  <c r="AA5449" i="1" s="1"/>
  <c r="Z5450" i="1"/>
  <c r="AA5450" i="1" s="1"/>
  <c r="Z5451" i="1"/>
  <c r="AA5451" i="1" s="1"/>
  <c r="Z5452" i="1"/>
  <c r="AA5452" i="1" s="1"/>
  <c r="Z5453" i="1"/>
  <c r="AA5453" i="1" s="1"/>
  <c r="Z5454" i="1"/>
  <c r="AA5454" i="1" s="1"/>
  <c r="Z5455" i="1"/>
  <c r="AA5455" i="1" s="1"/>
  <c r="Z5456" i="1"/>
  <c r="AA5456" i="1" s="1"/>
  <c r="Z5457" i="1"/>
  <c r="AA5457" i="1" s="1"/>
  <c r="Z5458" i="1"/>
  <c r="AA5458" i="1" s="1"/>
  <c r="Z5459" i="1"/>
  <c r="AA5459" i="1" s="1"/>
  <c r="Z5460" i="1"/>
  <c r="AA5460" i="1" s="1"/>
  <c r="Z5461" i="1"/>
  <c r="AA5461" i="1" s="1"/>
  <c r="Z5462" i="1"/>
  <c r="AA5462" i="1" s="1"/>
  <c r="Z5463" i="1"/>
  <c r="AA5463" i="1" s="1"/>
  <c r="Z5464" i="1"/>
  <c r="AA5464" i="1" s="1"/>
  <c r="Z5465" i="1"/>
  <c r="AA5465" i="1" s="1"/>
  <c r="Z5466" i="1"/>
  <c r="AA5466" i="1" s="1"/>
  <c r="Z5467" i="1"/>
  <c r="AA5467" i="1" s="1"/>
  <c r="Z5468" i="1"/>
  <c r="AA5468" i="1" s="1"/>
  <c r="Z5469" i="1"/>
  <c r="AA5469" i="1" s="1"/>
  <c r="Z5470" i="1"/>
  <c r="AA5470" i="1" s="1"/>
  <c r="Z5471" i="1"/>
  <c r="AA5471" i="1" s="1"/>
  <c r="Z5472" i="1"/>
  <c r="AA5472" i="1" s="1"/>
  <c r="Z5473" i="1"/>
  <c r="AA5473" i="1" s="1"/>
  <c r="Z5474" i="1"/>
  <c r="AA5474" i="1" s="1"/>
  <c r="Z5475" i="1"/>
  <c r="AA5475" i="1" s="1"/>
  <c r="Z5476" i="1"/>
  <c r="AA5476" i="1" s="1"/>
  <c r="Z5477" i="1"/>
  <c r="AA5477" i="1" s="1"/>
  <c r="Z5478" i="1"/>
  <c r="AA5478" i="1" s="1"/>
  <c r="Z5479" i="1"/>
  <c r="AA5479" i="1" s="1"/>
  <c r="Z5480" i="1"/>
  <c r="AA5480" i="1" s="1"/>
  <c r="Z5481" i="1"/>
  <c r="AA5481" i="1" s="1"/>
  <c r="Z5482" i="1"/>
  <c r="AA5482" i="1" s="1"/>
  <c r="Z5483" i="1"/>
  <c r="AA5483" i="1" s="1"/>
  <c r="Z5484" i="1"/>
  <c r="AA5484" i="1" s="1"/>
  <c r="Z5485" i="1"/>
  <c r="AA5485" i="1" s="1"/>
  <c r="Z5486" i="1"/>
  <c r="AA5486" i="1" s="1"/>
  <c r="Z5487" i="1"/>
  <c r="AA5487" i="1" s="1"/>
  <c r="Z5488" i="1"/>
  <c r="AA5488" i="1" s="1"/>
  <c r="Z5489" i="1"/>
  <c r="AA5489" i="1" s="1"/>
  <c r="Z5490" i="1"/>
  <c r="AA5490" i="1" s="1"/>
  <c r="Z5491" i="1"/>
  <c r="AA5491" i="1" s="1"/>
  <c r="Z5492" i="1"/>
  <c r="AA5492" i="1" s="1"/>
  <c r="Z5493" i="1"/>
  <c r="AA5493" i="1" s="1"/>
  <c r="Z5494" i="1"/>
  <c r="AA5494" i="1" s="1"/>
  <c r="Z5495" i="1"/>
  <c r="AA5495" i="1" s="1"/>
  <c r="Z5496" i="1"/>
  <c r="AA5496" i="1" s="1"/>
  <c r="Z5497" i="1"/>
  <c r="AA5497" i="1" s="1"/>
  <c r="Z5498" i="1"/>
  <c r="AA5498" i="1" s="1"/>
  <c r="Z5499" i="1"/>
  <c r="AA5499" i="1" s="1"/>
  <c r="Z5500" i="1"/>
  <c r="AA5500" i="1" s="1"/>
  <c r="Z5501" i="1"/>
  <c r="AA5501" i="1" s="1"/>
  <c r="Z5502" i="1"/>
  <c r="AA5502" i="1" s="1"/>
  <c r="Z5503" i="1"/>
  <c r="AA5503" i="1" s="1"/>
  <c r="Z5504" i="1"/>
  <c r="AA5504" i="1" s="1"/>
  <c r="Z5505" i="1"/>
  <c r="AA5505" i="1" s="1"/>
  <c r="Z5506" i="1"/>
  <c r="AA5506" i="1" s="1"/>
  <c r="Z5507" i="1"/>
  <c r="AA5507" i="1" s="1"/>
  <c r="Z5508" i="1"/>
  <c r="AA5508" i="1" s="1"/>
  <c r="Z5509" i="1"/>
  <c r="AA5509" i="1" s="1"/>
  <c r="Z5510" i="1"/>
  <c r="AA5510" i="1" s="1"/>
  <c r="Z5511" i="1"/>
  <c r="AA5511" i="1" s="1"/>
  <c r="Z5512" i="1"/>
  <c r="AA5512" i="1" s="1"/>
  <c r="Z5513" i="1"/>
  <c r="AA5513" i="1" s="1"/>
  <c r="Z5514" i="1"/>
  <c r="AA5514" i="1" s="1"/>
  <c r="Z5515" i="1"/>
  <c r="AA5515" i="1" s="1"/>
  <c r="Z5516" i="1"/>
  <c r="AA5516" i="1" s="1"/>
  <c r="Z5517" i="1"/>
  <c r="AA5517" i="1" s="1"/>
  <c r="Z5518" i="1"/>
  <c r="AA5518" i="1" s="1"/>
  <c r="Z5519" i="1"/>
  <c r="AA5519" i="1" s="1"/>
  <c r="Z5520" i="1"/>
  <c r="AA5520" i="1" s="1"/>
  <c r="Z5521" i="1"/>
  <c r="AA5521" i="1" s="1"/>
  <c r="Z5522" i="1"/>
  <c r="AA5522" i="1" s="1"/>
  <c r="Z5523" i="1"/>
  <c r="AA5523" i="1" s="1"/>
  <c r="Z5524" i="1"/>
  <c r="AA5524" i="1" s="1"/>
  <c r="Z5525" i="1"/>
  <c r="AA5525" i="1" s="1"/>
  <c r="Z5526" i="1"/>
  <c r="AA5526" i="1" s="1"/>
  <c r="Z5527" i="1"/>
  <c r="AA5527" i="1" s="1"/>
  <c r="Z5528" i="1"/>
  <c r="AA5528" i="1" s="1"/>
  <c r="Z5529" i="1"/>
  <c r="AA5529" i="1" s="1"/>
  <c r="Z5530" i="1"/>
  <c r="AA5530" i="1" s="1"/>
  <c r="Z5531" i="1"/>
  <c r="AA5531" i="1" s="1"/>
  <c r="Z5532" i="1"/>
  <c r="AA5532" i="1" s="1"/>
  <c r="Z5533" i="1"/>
  <c r="AA5533" i="1" s="1"/>
  <c r="Z5534" i="1"/>
  <c r="AA5534" i="1" s="1"/>
  <c r="Z5535" i="1"/>
  <c r="AA5535" i="1" s="1"/>
  <c r="Z5536" i="1"/>
  <c r="AA5536" i="1" s="1"/>
  <c r="Z5537" i="1"/>
  <c r="AA5537" i="1" s="1"/>
  <c r="Z5538" i="1"/>
  <c r="AA5538" i="1" s="1"/>
  <c r="Z5539" i="1"/>
  <c r="AA5539" i="1" s="1"/>
  <c r="Z5540" i="1"/>
  <c r="AA5540" i="1" s="1"/>
  <c r="Z5541" i="1"/>
  <c r="AA5541" i="1" s="1"/>
  <c r="Z5542" i="1"/>
  <c r="AA5542" i="1" s="1"/>
  <c r="Z5543" i="1"/>
  <c r="AA5543" i="1" s="1"/>
  <c r="Z5544" i="1"/>
  <c r="AA5544" i="1" s="1"/>
  <c r="Z5545" i="1"/>
  <c r="AA5545" i="1" s="1"/>
  <c r="Z5546" i="1"/>
  <c r="AA5546" i="1" s="1"/>
  <c r="Z5547" i="1"/>
  <c r="AA5547" i="1" s="1"/>
  <c r="Z5548" i="1"/>
  <c r="AA5548" i="1" s="1"/>
  <c r="Z5549" i="1"/>
  <c r="AA5549" i="1" s="1"/>
  <c r="Z5550" i="1"/>
  <c r="AA5550" i="1" s="1"/>
  <c r="Z5551" i="1"/>
  <c r="AA5551" i="1" s="1"/>
  <c r="Z5552" i="1"/>
  <c r="AA5552" i="1" s="1"/>
  <c r="Z5553" i="1"/>
  <c r="AA5553" i="1" s="1"/>
  <c r="Z5554" i="1"/>
  <c r="AA5554" i="1" s="1"/>
  <c r="Z5555" i="1"/>
  <c r="AA5555" i="1" s="1"/>
  <c r="Z5556" i="1"/>
  <c r="AA5556" i="1" s="1"/>
  <c r="Z5557" i="1"/>
  <c r="AA5557" i="1" s="1"/>
  <c r="Z5558" i="1"/>
  <c r="AA5558" i="1" s="1"/>
  <c r="Z5559" i="1"/>
  <c r="AA5559" i="1" s="1"/>
  <c r="Z5560" i="1"/>
  <c r="AA5560" i="1" s="1"/>
  <c r="Z5561" i="1"/>
  <c r="AA5561" i="1" s="1"/>
  <c r="Z5562" i="1"/>
  <c r="AA5562" i="1" s="1"/>
  <c r="Z5563" i="1"/>
  <c r="AA5563" i="1" s="1"/>
  <c r="Z5564" i="1"/>
  <c r="AA5564" i="1" s="1"/>
  <c r="Z5565" i="1"/>
  <c r="AA5565" i="1" s="1"/>
  <c r="Z5566" i="1"/>
  <c r="AA5566" i="1" s="1"/>
  <c r="Z5567" i="1"/>
  <c r="AA5567" i="1" s="1"/>
  <c r="Z5568" i="1"/>
  <c r="AA5568" i="1" s="1"/>
  <c r="Z5569" i="1"/>
  <c r="AA5569" i="1" s="1"/>
  <c r="Z5570" i="1"/>
  <c r="AA5570" i="1" s="1"/>
  <c r="Z5571" i="1"/>
  <c r="AA5571" i="1" s="1"/>
  <c r="Z5572" i="1"/>
  <c r="AA5572" i="1" s="1"/>
  <c r="Z5573" i="1"/>
  <c r="AA5573" i="1" s="1"/>
  <c r="Z5574" i="1"/>
  <c r="AA5574" i="1" s="1"/>
  <c r="Z5575" i="1"/>
  <c r="AA5575" i="1" s="1"/>
  <c r="Z5576" i="1"/>
  <c r="AA5576" i="1" s="1"/>
  <c r="Z5577" i="1"/>
  <c r="AA5577" i="1" s="1"/>
  <c r="Z5578" i="1"/>
  <c r="AA5578" i="1" s="1"/>
  <c r="AD5555" i="1"/>
  <c r="Y5558" i="1"/>
  <c r="Y5559" i="1"/>
  <c r="Y5560" i="1"/>
  <c r="Y5561" i="1"/>
  <c r="Y5562" i="1"/>
  <c r="Y5563" i="1"/>
  <c r="Y5564" i="1"/>
  <c r="Y5565" i="1"/>
  <c r="Y5566" i="1"/>
  <c r="Y5567" i="1"/>
  <c r="Y5568" i="1"/>
  <c r="Y5569" i="1"/>
  <c r="Y5570" i="1"/>
  <c r="Y5571" i="1"/>
  <c r="Y5572" i="1"/>
  <c r="Y5573" i="1"/>
  <c r="Y5574" i="1"/>
  <c r="Y5575" i="1"/>
  <c r="Y5576" i="1"/>
  <c r="Y5577" i="1"/>
  <c r="Y5578" i="1"/>
  <c r="Y5536" i="1"/>
  <c r="Y5537" i="1"/>
  <c r="Y5538" i="1"/>
  <c r="Y5539" i="1"/>
  <c r="Y5540" i="1"/>
  <c r="Y5541" i="1"/>
  <c r="Y5542" i="1"/>
  <c r="Y5543" i="1"/>
  <c r="Y5544" i="1"/>
  <c r="Y5545" i="1"/>
  <c r="Y5546" i="1"/>
  <c r="Y5547" i="1"/>
  <c r="Y5548" i="1"/>
  <c r="Y5549" i="1"/>
  <c r="Y5550" i="1"/>
  <c r="Y5551" i="1"/>
  <c r="Y5552" i="1"/>
  <c r="Y5553" i="1"/>
  <c r="Y5554" i="1"/>
  <c r="Y5555" i="1"/>
  <c r="Y5556" i="1"/>
  <c r="Y5557" i="1"/>
  <c r="Y5512" i="1"/>
  <c r="Y5513" i="1"/>
  <c r="Y5514" i="1"/>
  <c r="Y5515" i="1"/>
  <c r="Y5516" i="1"/>
  <c r="Y5517" i="1"/>
  <c r="Y5518" i="1"/>
  <c r="Y5519" i="1"/>
  <c r="Y5520" i="1"/>
  <c r="Y5521" i="1"/>
  <c r="Y5522" i="1"/>
  <c r="Y5523" i="1"/>
  <c r="Y5524" i="1"/>
  <c r="Y5525" i="1"/>
  <c r="Y5526" i="1"/>
  <c r="Y5527" i="1"/>
  <c r="Y5528" i="1"/>
  <c r="Y5529" i="1"/>
  <c r="Y5530" i="1"/>
  <c r="Y5531" i="1"/>
  <c r="Y5532" i="1"/>
  <c r="Y5533" i="1"/>
  <c r="Y5534" i="1"/>
  <c r="Y5535" i="1"/>
  <c r="Y5429" i="1"/>
  <c r="Y5430" i="1"/>
  <c r="Y5431" i="1"/>
  <c r="Y5432" i="1"/>
  <c r="Y5433" i="1"/>
  <c r="Y5434" i="1"/>
  <c r="Y5435" i="1"/>
  <c r="Y5436" i="1"/>
  <c r="Y5437" i="1"/>
  <c r="Y5438" i="1"/>
  <c r="Y5439" i="1"/>
  <c r="Y5440" i="1"/>
  <c r="Y5441" i="1"/>
  <c r="Y5442" i="1"/>
  <c r="Y5443" i="1"/>
  <c r="Y5444" i="1"/>
  <c r="Y5445" i="1"/>
  <c r="Y5446" i="1"/>
  <c r="Y5447" i="1"/>
  <c r="Y5448" i="1"/>
  <c r="Y5449" i="1"/>
  <c r="Y5450" i="1"/>
  <c r="Y5451" i="1"/>
  <c r="Y5452" i="1"/>
  <c r="Y5453" i="1"/>
  <c r="Y5454" i="1"/>
  <c r="Y5455" i="1"/>
  <c r="Y5456" i="1"/>
  <c r="Y5457" i="1"/>
  <c r="Y5458" i="1"/>
  <c r="Y5459" i="1"/>
  <c r="Y5460" i="1"/>
  <c r="Y5461" i="1"/>
  <c r="Y5462" i="1"/>
  <c r="Y5463" i="1"/>
  <c r="Y5464" i="1"/>
  <c r="Y5465" i="1"/>
  <c r="Y5466" i="1"/>
  <c r="Y5467" i="1"/>
  <c r="Y5468" i="1"/>
  <c r="Y5469" i="1"/>
  <c r="Y5470" i="1"/>
  <c r="Y5471" i="1"/>
  <c r="Y5472" i="1"/>
  <c r="Y5473" i="1"/>
  <c r="Y5474" i="1"/>
  <c r="Y5475" i="1"/>
  <c r="Y5476" i="1"/>
  <c r="Y5477" i="1"/>
  <c r="Y5478" i="1"/>
  <c r="Y5479" i="1"/>
  <c r="Y5480" i="1"/>
  <c r="Y5481" i="1"/>
  <c r="Y5482" i="1"/>
  <c r="Y5483" i="1"/>
  <c r="Y5484" i="1"/>
  <c r="Y5485" i="1"/>
  <c r="Y5486" i="1"/>
  <c r="Y5487" i="1"/>
  <c r="Y5488" i="1"/>
  <c r="Y5489" i="1"/>
  <c r="Y5490" i="1"/>
  <c r="Y5491" i="1"/>
  <c r="Y5492" i="1"/>
  <c r="Y5493" i="1"/>
  <c r="Y5494" i="1"/>
  <c r="Y5495" i="1"/>
  <c r="Y5496" i="1"/>
  <c r="Y5497" i="1"/>
  <c r="Y5498" i="1"/>
  <c r="Y5499" i="1"/>
  <c r="Y5500" i="1"/>
  <c r="Y5501" i="1"/>
  <c r="Y5502" i="1"/>
  <c r="Y5503" i="1"/>
  <c r="Y5504" i="1"/>
  <c r="Y5505" i="1"/>
  <c r="Y5506" i="1"/>
  <c r="Y5507" i="1"/>
  <c r="Y5508" i="1"/>
  <c r="Y5509" i="1"/>
  <c r="Y5510" i="1"/>
  <c r="Y5511" i="1"/>
  <c r="Y5327" i="1"/>
  <c r="Y5328" i="1"/>
  <c r="Y5329" i="1"/>
  <c r="Y5330" i="1"/>
  <c r="Y5331" i="1"/>
  <c r="Y5332" i="1"/>
  <c r="Y5333" i="1"/>
  <c r="Y5334" i="1"/>
  <c r="Y5335" i="1"/>
  <c r="Y5336" i="1"/>
  <c r="Y5337" i="1"/>
  <c r="Y5338" i="1"/>
  <c r="Y5339" i="1"/>
  <c r="Y5340" i="1"/>
  <c r="Y5341" i="1"/>
  <c r="Y5342" i="1"/>
  <c r="Y5343" i="1"/>
  <c r="Y5344" i="1"/>
  <c r="Y5345" i="1"/>
  <c r="Y5346" i="1"/>
  <c r="Y5347" i="1"/>
  <c r="Y5348" i="1"/>
  <c r="Y5349" i="1"/>
  <c r="Y5350" i="1"/>
  <c r="Y5351" i="1"/>
  <c r="Y5352" i="1"/>
  <c r="Y5353" i="1"/>
  <c r="Y5354" i="1"/>
  <c r="Y5355" i="1"/>
  <c r="Y5356" i="1"/>
  <c r="Y5357" i="1"/>
  <c r="Y5358" i="1"/>
  <c r="Y5359" i="1"/>
  <c r="Y5360" i="1"/>
  <c r="Y5361" i="1"/>
  <c r="Y5362" i="1"/>
  <c r="Y5363" i="1"/>
  <c r="Y5364" i="1"/>
  <c r="Y5365" i="1"/>
  <c r="Y5366" i="1"/>
  <c r="Y5367" i="1"/>
  <c r="Y5368" i="1"/>
  <c r="Y5369" i="1"/>
  <c r="Y5370" i="1"/>
  <c r="Y5371" i="1"/>
  <c r="Y5372" i="1"/>
  <c r="Y5373" i="1"/>
  <c r="Y5374" i="1"/>
  <c r="Y5375" i="1"/>
  <c r="Y5376" i="1"/>
  <c r="Y5377" i="1"/>
  <c r="Y5378" i="1"/>
  <c r="Y5379" i="1"/>
  <c r="Y5380" i="1"/>
  <c r="Y5381" i="1"/>
  <c r="Y5382" i="1"/>
  <c r="Y5383" i="1"/>
  <c r="Y5384" i="1"/>
  <c r="Y5385" i="1"/>
  <c r="Y5386" i="1"/>
  <c r="Y5387" i="1"/>
  <c r="Y5388" i="1"/>
  <c r="Y5389" i="1"/>
  <c r="Y5390" i="1"/>
  <c r="Y5391" i="1"/>
  <c r="Y5392" i="1"/>
  <c r="Y5393" i="1"/>
  <c r="Y5394" i="1"/>
  <c r="Y5395" i="1"/>
  <c r="Y5396" i="1"/>
  <c r="Y5397" i="1"/>
  <c r="Y5398" i="1"/>
  <c r="Y5399" i="1"/>
  <c r="Y5400" i="1"/>
  <c r="Y5401" i="1"/>
  <c r="Y5402" i="1"/>
  <c r="Y5403" i="1"/>
  <c r="Y5404" i="1"/>
  <c r="Y5405" i="1"/>
  <c r="Y5406" i="1"/>
  <c r="Y5407" i="1"/>
  <c r="Y5408" i="1"/>
  <c r="Y5409" i="1"/>
  <c r="Y5410" i="1"/>
  <c r="Y5411" i="1"/>
  <c r="Y5412" i="1"/>
  <c r="Y5413" i="1"/>
  <c r="Y5414" i="1"/>
  <c r="Y5415" i="1"/>
  <c r="Y5416" i="1"/>
  <c r="Y5417" i="1"/>
  <c r="Y5418" i="1"/>
  <c r="Y5419" i="1"/>
  <c r="Y5420" i="1"/>
  <c r="Y5421" i="1"/>
  <c r="Y5422" i="1"/>
  <c r="Y5423" i="1"/>
  <c r="Y5424" i="1"/>
  <c r="Y5425" i="1"/>
  <c r="Y5426" i="1"/>
  <c r="Y5427" i="1"/>
  <c r="Y5428" i="1"/>
  <c r="Y5272" i="1"/>
  <c r="Y5273" i="1"/>
  <c r="Y5274" i="1"/>
  <c r="Y5275" i="1"/>
  <c r="Y5276" i="1"/>
  <c r="Y5277" i="1"/>
  <c r="Y5278" i="1"/>
  <c r="Y5279" i="1"/>
  <c r="Y5280" i="1"/>
  <c r="Y5281" i="1"/>
  <c r="Y5282" i="1"/>
  <c r="Y5283" i="1"/>
  <c r="Y5284" i="1"/>
  <c r="Y5285" i="1"/>
  <c r="Y5286" i="1"/>
  <c r="Y5287" i="1"/>
  <c r="Y5288" i="1"/>
  <c r="Y5289" i="1"/>
  <c r="Y5290" i="1"/>
  <c r="Y5291" i="1"/>
  <c r="Y5292" i="1"/>
  <c r="Y5293" i="1"/>
  <c r="Y5294" i="1"/>
  <c r="Y5295" i="1"/>
  <c r="Y5296" i="1"/>
  <c r="Y5297" i="1"/>
  <c r="Y5298" i="1"/>
  <c r="Y5299" i="1"/>
  <c r="Y5300" i="1"/>
  <c r="Y5301" i="1"/>
  <c r="Y5302" i="1"/>
  <c r="Y5303" i="1"/>
  <c r="Y5304" i="1"/>
  <c r="Y5305" i="1"/>
  <c r="Y5306" i="1"/>
  <c r="Y5307" i="1"/>
  <c r="Y5308" i="1"/>
  <c r="Y5309" i="1"/>
  <c r="Y5310" i="1"/>
  <c r="Y5311" i="1"/>
  <c r="Y5312" i="1"/>
  <c r="Y5313" i="1"/>
  <c r="Y5314" i="1"/>
  <c r="Y5315" i="1"/>
  <c r="Y5316" i="1"/>
  <c r="Y5317" i="1"/>
  <c r="Y5318" i="1"/>
  <c r="Y5319" i="1"/>
  <c r="Y5320" i="1"/>
  <c r="Y5321" i="1"/>
  <c r="Y5322" i="1"/>
  <c r="Y5323" i="1"/>
  <c r="Y5324" i="1"/>
  <c r="Y5325" i="1"/>
  <c r="Y5326" i="1"/>
  <c r="Y5190" i="1"/>
  <c r="Y5191" i="1"/>
  <c r="Y5192" i="1"/>
  <c r="Y5193" i="1"/>
  <c r="Y5194" i="1"/>
  <c r="Y5195" i="1"/>
  <c r="Y5196" i="1"/>
  <c r="Y5197" i="1"/>
  <c r="Y5198" i="1"/>
  <c r="Y5199" i="1"/>
  <c r="Y5200" i="1"/>
  <c r="Y5201" i="1"/>
  <c r="Y5202" i="1"/>
  <c r="Y5203" i="1"/>
  <c r="Y5204" i="1"/>
  <c r="Y5205" i="1"/>
  <c r="Y5206" i="1"/>
  <c r="Y5207" i="1"/>
  <c r="Y5208" i="1"/>
  <c r="Y5209" i="1"/>
  <c r="Y5210" i="1"/>
  <c r="Y5211" i="1"/>
  <c r="Y5212" i="1"/>
  <c r="Y5213" i="1"/>
  <c r="Y5214" i="1"/>
  <c r="Y5215" i="1"/>
  <c r="Y5216" i="1"/>
  <c r="Y5217" i="1"/>
  <c r="Y5218" i="1"/>
  <c r="Y5219" i="1"/>
  <c r="Y5220" i="1"/>
  <c r="Y5221" i="1"/>
  <c r="Y5222" i="1"/>
  <c r="Y5223" i="1"/>
  <c r="Y5224" i="1"/>
  <c r="Y5225" i="1"/>
  <c r="Y5226" i="1"/>
  <c r="Y5227" i="1"/>
  <c r="Y5228" i="1"/>
  <c r="Y5229" i="1"/>
  <c r="Y5230" i="1"/>
  <c r="Y5231" i="1"/>
  <c r="Y5232" i="1"/>
  <c r="Y5233" i="1"/>
  <c r="Y5234" i="1"/>
  <c r="Y5235" i="1"/>
  <c r="Y5236" i="1"/>
  <c r="Y5237" i="1"/>
  <c r="Y5238" i="1"/>
  <c r="Y5239" i="1"/>
  <c r="Y5240" i="1"/>
  <c r="Y5241" i="1"/>
  <c r="Y5242" i="1"/>
  <c r="Y5243" i="1"/>
  <c r="Y5244" i="1"/>
  <c r="Y5245" i="1"/>
  <c r="Y5246" i="1"/>
  <c r="Y5247" i="1"/>
  <c r="Y5248" i="1"/>
  <c r="Y5249" i="1"/>
  <c r="Y5250" i="1"/>
  <c r="Y5251" i="1"/>
  <c r="Y5252" i="1"/>
  <c r="Y5253" i="1"/>
  <c r="Y5254" i="1"/>
  <c r="Y5255" i="1"/>
  <c r="Y5256" i="1"/>
  <c r="Y5257" i="1"/>
  <c r="Y5258" i="1"/>
  <c r="Y5259" i="1"/>
  <c r="Y5260" i="1"/>
  <c r="Y5261" i="1"/>
  <c r="Y5262" i="1"/>
  <c r="Y5263" i="1"/>
  <c r="Y5264" i="1"/>
  <c r="Y5265" i="1"/>
  <c r="Y5266" i="1"/>
  <c r="Y5267" i="1"/>
  <c r="Y5268" i="1"/>
  <c r="Y5269" i="1"/>
  <c r="Y5270" i="1"/>
  <c r="Y5271" i="1"/>
  <c r="Y5142" i="1"/>
  <c r="Y5143" i="1"/>
  <c r="Y5144" i="1"/>
  <c r="Y5145" i="1"/>
  <c r="Y5146" i="1"/>
  <c r="Y5147" i="1"/>
  <c r="Y5148" i="1"/>
  <c r="Y5149" i="1"/>
  <c r="Y5150" i="1"/>
  <c r="Y5151" i="1"/>
  <c r="Y5152" i="1"/>
  <c r="Y5153" i="1"/>
  <c r="Y5154" i="1"/>
  <c r="Y5155" i="1"/>
  <c r="Y5156" i="1"/>
  <c r="Y5157" i="1"/>
  <c r="Y5158" i="1"/>
  <c r="Y5159" i="1"/>
  <c r="Y5160" i="1"/>
  <c r="Y5161" i="1"/>
  <c r="Y5162" i="1"/>
  <c r="Y5163" i="1"/>
  <c r="Y5164" i="1"/>
  <c r="Y5165" i="1"/>
  <c r="Y5166" i="1"/>
  <c r="Y5167" i="1"/>
  <c r="Y5168" i="1"/>
  <c r="Y5169" i="1"/>
  <c r="Y5170" i="1"/>
  <c r="Y5171" i="1"/>
  <c r="Y5172" i="1"/>
  <c r="Y5173" i="1"/>
  <c r="Y5174" i="1"/>
  <c r="Y5175" i="1"/>
  <c r="Y5176" i="1"/>
  <c r="Y5177" i="1"/>
  <c r="Y5178" i="1"/>
  <c r="Y5179" i="1"/>
  <c r="Y5180" i="1"/>
  <c r="Y5181" i="1"/>
  <c r="Y5182" i="1"/>
  <c r="Y5183" i="1"/>
  <c r="Y5184" i="1"/>
  <c r="Y5185" i="1"/>
  <c r="Y5186" i="1"/>
  <c r="Y5187" i="1"/>
  <c r="Y5188" i="1"/>
  <c r="Y5189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Y670" i="1"/>
  <c r="Y671" i="1"/>
  <c r="Y672" i="1"/>
  <c r="Y673" i="1"/>
  <c r="Y674" i="1"/>
  <c r="Y675" i="1"/>
  <c r="Y676" i="1"/>
  <c r="Y677" i="1"/>
  <c r="Y678" i="1"/>
  <c r="Y679" i="1"/>
  <c r="Y680" i="1"/>
  <c r="Y681" i="1"/>
  <c r="Y682" i="1"/>
  <c r="Y683" i="1"/>
  <c r="Y684" i="1"/>
  <c r="Y685" i="1"/>
  <c r="Y686" i="1"/>
  <c r="Y687" i="1"/>
  <c r="Y688" i="1"/>
  <c r="Y689" i="1"/>
  <c r="Y690" i="1"/>
  <c r="Y691" i="1"/>
  <c r="Y692" i="1"/>
  <c r="Y693" i="1"/>
  <c r="Y694" i="1"/>
  <c r="Y695" i="1"/>
  <c r="Y696" i="1"/>
  <c r="Y697" i="1"/>
  <c r="Y698" i="1"/>
  <c r="Y699" i="1"/>
  <c r="Y700" i="1"/>
  <c r="Y701" i="1"/>
  <c r="Y702" i="1"/>
  <c r="Y703" i="1"/>
  <c r="Y704" i="1"/>
  <c r="Y705" i="1"/>
  <c r="Y706" i="1"/>
  <c r="Y707" i="1"/>
  <c r="Y708" i="1"/>
  <c r="Y709" i="1"/>
  <c r="Y710" i="1"/>
  <c r="Y711" i="1"/>
  <c r="Y712" i="1"/>
  <c r="Y713" i="1"/>
  <c r="Y714" i="1"/>
  <c r="Y715" i="1"/>
  <c r="Y716" i="1"/>
  <c r="Y717" i="1"/>
  <c r="Y718" i="1"/>
  <c r="Y719" i="1"/>
  <c r="Y720" i="1"/>
  <c r="Y721" i="1"/>
  <c r="Y722" i="1"/>
  <c r="Y723" i="1"/>
  <c r="Y724" i="1"/>
  <c r="Y725" i="1"/>
  <c r="Y726" i="1"/>
  <c r="Y727" i="1"/>
  <c r="Y728" i="1"/>
  <c r="Y729" i="1"/>
  <c r="Y730" i="1"/>
  <c r="Y731" i="1"/>
  <c r="Y732" i="1"/>
  <c r="Y733" i="1"/>
  <c r="Y734" i="1"/>
  <c r="Y735" i="1"/>
  <c r="Y736" i="1"/>
  <c r="Y737" i="1"/>
  <c r="Y738" i="1"/>
  <c r="Y739" i="1"/>
  <c r="Y740" i="1"/>
  <c r="Y741" i="1"/>
  <c r="Y742" i="1"/>
  <c r="Y743" i="1"/>
  <c r="Y744" i="1"/>
  <c r="Y745" i="1"/>
  <c r="Y746" i="1"/>
  <c r="Y747" i="1"/>
  <c r="Y748" i="1"/>
  <c r="Y749" i="1"/>
  <c r="Y750" i="1"/>
  <c r="Y751" i="1"/>
  <c r="Y752" i="1"/>
  <c r="Y753" i="1"/>
  <c r="Y754" i="1"/>
  <c r="Y755" i="1"/>
  <c r="Y756" i="1"/>
  <c r="Y757" i="1"/>
  <c r="Y758" i="1"/>
  <c r="Y759" i="1"/>
  <c r="Y760" i="1"/>
  <c r="Y761" i="1"/>
  <c r="Y762" i="1"/>
  <c r="Y763" i="1"/>
  <c r="Y764" i="1"/>
  <c r="Y765" i="1"/>
  <c r="Y766" i="1"/>
  <c r="Y767" i="1"/>
  <c r="Y768" i="1"/>
  <c r="Y769" i="1"/>
  <c r="Y770" i="1"/>
  <c r="Y771" i="1"/>
  <c r="Y772" i="1"/>
  <c r="Y773" i="1"/>
  <c r="Y774" i="1"/>
  <c r="Y775" i="1"/>
  <c r="Y776" i="1"/>
  <c r="Y777" i="1"/>
  <c r="Y778" i="1"/>
  <c r="Y779" i="1"/>
  <c r="Y780" i="1"/>
  <c r="Y781" i="1"/>
  <c r="Y782" i="1"/>
  <c r="Y783" i="1"/>
  <c r="Y784" i="1"/>
  <c r="Y785" i="1"/>
  <c r="Y786" i="1"/>
  <c r="Y787" i="1"/>
  <c r="Y788" i="1"/>
  <c r="Y789" i="1"/>
  <c r="Y790" i="1"/>
  <c r="Y791" i="1"/>
  <c r="Y792" i="1"/>
  <c r="Y793" i="1"/>
  <c r="Y794" i="1"/>
  <c r="Y795" i="1"/>
  <c r="Y796" i="1"/>
  <c r="Y797" i="1"/>
  <c r="Y798" i="1"/>
  <c r="Y799" i="1"/>
  <c r="Y800" i="1"/>
  <c r="Y801" i="1"/>
  <c r="Y802" i="1"/>
  <c r="Y803" i="1"/>
  <c r="Y804" i="1"/>
  <c r="Y805" i="1"/>
  <c r="Y806" i="1"/>
  <c r="Y807" i="1"/>
  <c r="Y808" i="1"/>
  <c r="Y809" i="1"/>
  <c r="Y810" i="1"/>
  <c r="Y811" i="1"/>
  <c r="Y812" i="1"/>
  <c r="Y813" i="1"/>
  <c r="Y814" i="1"/>
  <c r="Y815" i="1"/>
  <c r="Y816" i="1"/>
  <c r="Y817" i="1"/>
  <c r="Y818" i="1"/>
  <c r="Y819" i="1"/>
  <c r="Y820" i="1"/>
  <c r="Y821" i="1"/>
  <c r="Y822" i="1"/>
  <c r="Y823" i="1"/>
  <c r="Y824" i="1"/>
  <c r="Y825" i="1"/>
  <c r="Y826" i="1"/>
  <c r="Y827" i="1"/>
  <c r="Y828" i="1"/>
  <c r="Y829" i="1"/>
  <c r="Y830" i="1"/>
  <c r="Y831" i="1"/>
  <c r="Y832" i="1"/>
  <c r="Y833" i="1"/>
  <c r="Y834" i="1"/>
  <c r="Y835" i="1"/>
  <c r="Y836" i="1"/>
  <c r="Y837" i="1"/>
  <c r="Y838" i="1"/>
  <c r="Y839" i="1"/>
  <c r="Y840" i="1"/>
  <c r="Y841" i="1"/>
  <c r="Y842" i="1"/>
  <c r="Y843" i="1"/>
  <c r="Y844" i="1"/>
  <c r="Y845" i="1"/>
  <c r="Y846" i="1"/>
  <c r="Y847" i="1"/>
  <c r="Y848" i="1"/>
  <c r="Y849" i="1"/>
  <c r="Y850" i="1"/>
  <c r="Y851" i="1"/>
  <c r="Y852" i="1"/>
  <c r="Y853" i="1"/>
  <c r="Y854" i="1"/>
  <c r="Y855" i="1"/>
  <c r="Y856" i="1"/>
  <c r="Y857" i="1"/>
  <c r="Y858" i="1"/>
  <c r="Y859" i="1"/>
  <c r="Y860" i="1"/>
  <c r="Y861" i="1"/>
  <c r="Y862" i="1"/>
  <c r="Y863" i="1"/>
  <c r="Y864" i="1"/>
  <c r="Y865" i="1"/>
  <c r="Y866" i="1"/>
  <c r="Y867" i="1"/>
  <c r="Y868" i="1"/>
  <c r="Y869" i="1"/>
  <c r="Y870" i="1"/>
  <c r="Y871" i="1"/>
  <c r="Y872" i="1"/>
  <c r="Y873" i="1"/>
  <c r="Y874" i="1"/>
  <c r="Y875" i="1"/>
  <c r="Y876" i="1"/>
  <c r="Y877" i="1"/>
  <c r="Y878" i="1"/>
  <c r="Y879" i="1"/>
  <c r="Y880" i="1"/>
  <c r="Y881" i="1"/>
  <c r="Y882" i="1"/>
  <c r="Y883" i="1"/>
  <c r="Y884" i="1"/>
  <c r="Y885" i="1"/>
  <c r="Y886" i="1"/>
  <c r="Y887" i="1"/>
  <c r="Y888" i="1"/>
  <c r="Y889" i="1"/>
  <c r="Y890" i="1"/>
  <c r="Y891" i="1"/>
  <c r="Y892" i="1"/>
  <c r="Y893" i="1"/>
  <c r="Y894" i="1"/>
  <c r="Y895" i="1"/>
  <c r="Y896" i="1"/>
  <c r="Y897" i="1"/>
  <c r="Y898" i="1"/>
  <c r="Y899" i="1"/>
  <c r="Y900" i="1"/>
  <c r="Y901" i="1"/>
  <c r="Y902" i="1"/>
  <c r="Y903" i="1"/>
  <c r="Y904" i="1"/>
  <c r="Y905" i="1"/>
  <c r="Y906" i="1"/>
  <c r="Y907" i="1"/>
  <c r="Y908" i="1"/>
  <c r="Y909" i="1"/>
  <c r="Y910" i="1"/>
  <c r="Y911" i="1"/>
  <c r="Y912" i="1"/>
  <c r="Y913" i="1"/>
  <c r="Y914" i="1"/>
  <c r="Y915" i="1"/>
  <c r="Y916" i="1"/>
  <c r="Y917" i="1"/>
  <c r="Y918" i="1"/>
  <c r="Y919" i="1"/>
  <c r="Y920" i="1"/>
  <c r="Y921" i="1"/>
  <c r="Y922" i="1"/>
  <c r="Y923" i="1"/>
  <c r="Y924" i="1"/>
  <c r="Y925" i="1"/>
  <c r="Y926" i="1"/>
  <c r="Y927" i="1"/>
  <c r="Y928" i="1"/>
  <c r="Y929" i="1"/>
  <c r="Y930" i="1"/>
  <c r="Y931" i="1"/>
  <c r="Y932" i="1"/>
  <c r="Y933" i="1"/>
  <c r="Y934" i="1"/>
  <c r="Y935" i="1"/>
  <c r="Y936" i="1"/>
  <c r="Y937" i="1"/>
  <c r="Y938" i="1"/>
  <c r="Y939" i="1"/>
  <c r="Y940" i="1"/>
  <c r="Y941" i="1"/>
  <c r="Y942" i="1"/>
  <c r="Y943" i="1"/>
  <c r="Y944" i="1"/>
  <c r="Y945" i="1"/>
  <c r="Y946" i="1"/>
  <c r="Y947" i="1"/>
  <c r="Y948" i="1"/>
  <c r="Y949" i="1"/>
  <c r="Y950" i="1"/>
  <c r="Y951" i="1"/>
  <c r="Y952" i="1"/>
  <c r="Y953" i="1"/>
  <c r="Y954" i="1"/>
  <c r="Y955" i="1"/>
  <c r="Y956" i="1"/>
  <c r="Y957" i="1"/>
  <c r="Y958" i="1"/>
  <c r="Y959" i="1"/>
  <c r="Y960" i="1"/>
  <c r="Y961" i="1"/>
  <c r="Y962" i="1"/>
  <c r="Y963" i="1"/>
  <c r="Y964" i="1"/>
  <c r="Y965" i="1"/>
  <c r="Y966" i="1"/>
  <c r="Y967" i="1"/>
  <c r="Y968" i="1"/>
  <c r="Y969" i="1"/>
  <c r="Y970" i="1"/>
  <c r="Y971" i="1"/>
  <c r="Y972" i="1"/>
  <c r="Y973" i="1"/>
  <c r="Y974" i="1"/>
  <c r="Y975" i="1"/>
  <c r="Y976" i="1"/>
  <c r="Y977" i="1"/>
  <c r="Y978" i="1"/>
  <c r="Y979" i="1"/>
  <c r="Y980" i="1"/>
  <c r="Y981" i="1"/>
  <c r="Y982" i="1"/>
  <c r="Y983" i="1"/>
  <c r="Y984" i="1"/>
  <c r="Y985" i="1"/>
  <c r="Y986" i="1"/>
  <c r="Y987" i="1"/>
  <c r="Y988" i="1"/>
  <c r="Y989" i="1"/>
  <c r="Y990" i="1"/>
  <c r="Y991" i="1"/>
  <c r="Y992" i="1"/>
  <c r="Y993" i="1"/>
  <c r="Y994" i="1"/>
  <c r="Y995" i="1"/>
  <c r="Y996" i="1"/>
  <c r="Y997" i="1"/>
  <c r="Y998" i="1"/>
  <c r="Y999" i="1"/>
  <c r="Y1000" i="1"/>
  <c r="Y1001" i="1"/>
  <c r="Y1002" i="1"/>
  <c r="Y1003" i="1"/>
  <c r="Y1004" i="1"/>
  <c r="Y1005" i="1"/>
  <c r="Y1006" i="1"/>
  <c r="Y1007" i="1"/>
  <c r="Y1008" i="1"/>
  <c r="Y1009" i="1"/>
  <c r="Y1010" i="1"/>
  <c r="Y1011" i="1"/>
  <c r="Y1012" i="1"/>
  <c r="Y1013" i="1"/>
  <c r="Y1014" i="1"/>
  <c r="Y1015" i="1"/>
  <c r="Y1016" i="1"/>
  <c r="Y1017" i="1"/>
  <c r="Y1018" i="1"/>
  <c r="Y1019" i="1"/>
  <c r="Y1020" i="1"/>
  <c r="Y1021" i="1"/>
  <c r="Y1022" i="1"/>
  <c r="Y1023" i="1"/>
  <c r="Y1024" i="1"/>
  <c r="Y1025" i="1"/>
  <c r="Y1026" i="1"/>
  <c r="Y1027" i="1"/>
  <c r="Y1028" i="1"/>
  <c r="Y1029" i="1"/>
  <c r="Y1030" i="1"/>
  <c r="Y1031" i="1"/>
  <c r="Y1032" i="1"/>
  <c r="Y1033" i="1"/>
  <c r="Y1034" i="1"/>
  <c r="Y1035" i="1"/>
  <c r="Y1036" i="1"/>
  <c r="Y1037" i="1"/>
  <c r="Y1038" i="1"/>
  <c r="Y1039" i="1"/>
  <c r="Y1040" i="1"/>
  <c r="Y1041" i="1"/>
  <c r="Y1042" i="1"/>
  <c r="Y1043" i="1"/>
  <c r="Y1044" i="1"/>
  <c r="Y1045" i="1"/>
  <c r="Y1046" i="1"/>
  <c r="Y1047" i="1"/>
  <c r="Y1048" i="1"/>
  <c r="Y1049" i="1"/>
  <c r="Y1050" i="1"/>
  <c r="Y1051" i="1"/>
  <c r="Y1052" i="1"/>
  <c r="Y1053" i="1"/>
  <c r="Y1054" i="1"/>
  <c r="Y1055" i="1"/>
  <c r="Y1056" i="1"/>
  <c r="Y1057" i="1"/>
  <c r="Y1058" i="1"/>
  <c r="Y1059" i="1"/>
  <c r="Y1060" i="1"/>
  <c r="Y1061" i="1"/>
  <c r="Y1062" i="1"/>
  <c r="Y1063" i="1"/>
  <c r="Y1064" i="1"/>
  <c r="Y1065" i="1"/>
  <c r="Y1066" i="1"/>
  <c r="Y1067" i="1"/>
  <c r="Y1068" i="1"/>
  <c r="Y1069" i="1"/>
  <c r="Y1070" i="1"/>
  <c r="Y1071" i="1"/>
  <c r="Y1072" i="1"/>
  <c r="Y1073" i="1"/>
  <c r="Y1074" i="1"/>
  <c r="Y1075" i="1"/>
  <c r="Y1076" i="1"/>
  <c r="Y1077" i="1"/>
  <c r="Y1078" i="1"/>
  <c r="Y1079" i="1"/>
  <c r="Y1080" i="1"/>
  <c r="Y1081" i="1"/>
  <c r="Y1082" i="1"/>
  <c r="Y1083" i="1"/>
  <c r="Y1084" i="1"/>
  <c r="Y1085" i="1"/>
  <c r="Y1086" i="1"/>
  <c r="Y1087" i="1"/>
  <c r="Y1088" i="1"/>
  <c r="Y1089" i="1"/>
  <c r="Y1090" i="1"/>
  <c r="Y1091" i="1"/>
  <c r="Y1092" i="1"/>
  <c r="Y1093" i="1"/>
  <c r="Y1094" i="1"/>
  <c r="Y1095" i="1"/>
  <c r="Y1096" i="1"/>
  <c r="Y1097" i="1"/>
  <c r="Y1098" i="1"/>
  <c r="Y1099" i="1"/>
  <c r="Y1100" i="1"/>
  <c r="Y1101" i="1"/>
  <c r="Y1102" i="1"/>
  <c r="Y1103" i="1"/>
  <c r="Y1104" i="1"/>
  <c r="Y1105" i="1"/>
  <c r="Y1106" i="1"/>
  <c r="Y1107" i="1"/>
  <c r="Y1108" i="1"/>
  <c r="Y1109" i="1"/>
  <c r="Y1110" i="1"/>
  <c r="Y1111" i="1"/>
  <c r="Y1112" i="1"/>
  <c r="Y1113" i="1"/>
  <c r="Y1114" i="1"/>
  <c r="Y1115" i="1"/>
  <c r="Y1116" i="1"/>
  <c r="Y1117" i="1"/>
  <c r="Y1118" i="1"/>
  <c r="Y1119" i="1"/>
  <c r="Y1120" i="1"/>
  <c r="Y1121" i="1"/>
  <c r="Y1122" i="1"/>
  <c r="Y1123" i="1"/>
  <c r="Y1124" i="1"/>
  <c r="Y1125" i="1"/>
  <c r="Y1126" i="1"/>
  <c r="Y1127" i="1"/>
  <c r="Y1128" i="1"/>
  <c r="Y1129" i="1"/>
  <c r="Y1130" i="1"/>
  <c r="Y1131" i="1"/>
  <c r="Y1132" i="1"/>
  <c r="Y1133" i="1"/>
  <c r="Y1134" i="1"/>
  <c r="Y1135" i="1"/>
  <c r="Y1136" i="1"/>
  <c r="Y1137" i="1"/>
  <c r="Y1138" i="1"/>
  <c r="Y1139" i="1"/>
  <c r="Y1140" i="1"/>
  <c r="Y1141" i="1"/>
  <c r="Y1142" i="1"/>
  <c r="Y1143" i="1"/>
  <c r="Y1144" i="1"/>
  <c r="Y1145" i="1"/>
  <c r="Y1146" i="1"/>
  <c r="Y1147" i="1"/>
  <c r="Y1148" i="1"/>
  <c r="Y1149" i="1"/>
  <c r="Y1150" i="1"/>
  <c r="Y1151" i="1"/>
  <c r="Y1152" i="1"/>
  <c r="Y1153" i="1"/>
  <c r="Y1154" i="1"/>
  <c r="Y1155" i="1"/>
  <c r="Y1156" i="1"/>
  <c r="Y1157" i="1"/>
  <c r="Y1158" i="1"/>
  <c r="Y1159" i="1"/>
  <c r="Y1160" i="1"/>
  <c r="Y1161" i="1"/>
  <c r="Y1162" i="1"/>
  <c r="Y1163" i="1"/>
  <c r="Y1164" i="1"/>
  <c r="Y1165" i="1"/>
  <c r="Y1166" i="1"/>
  <c r="Y1167" i="1"/>
  <c r="Y1168" i="1"/>
  <c r="Y1169" i="1"/>
  <c r="Y1170" i="1"/>
  <c r="Y1171" i="1"/>
  <c r="Y1172" i="1"/>
  <c r="Y1173" i="1"/>
  <c r="Y1174" i="1"/>
  <c r="Y1175" i="1"/>
  <c r="Y1176" i="1"/>
  <c r="Y1177" i="1"/>
  <c r="Y1178" i="1"/>
  <c r="Y1179" i="1"/>
  <c r="Y1180" i="1"/>
  <c r="Y1181" i="1"/>
  <c r="Y1182" i="1"/>
  <c r="Y1183" i="1"/>
  <c r="Y1184" i="1"/>
  <c r="Y1185" i="1"/>
  <c r="Y1186" i="1"/>
  <c r="Y1187" i="1"/>
  <c r="Y1188" i="1"/>
  <c r="Y1189" i="1"/>
  <c r="Y1190" i="1"/>
  <c r="Y1191" i="1"/>
  <c r="Y1192" i="1"/>
  <c r="Y1193" i="1"/>
  <c r="Y1194" i="1"/>
  <c r="Y1195" i="1"/>
  <c r="Y1196" i="1"/>
  <c r="Y1197" i="1"/>
  <c r="Y1198" i="1"/>
  <c r="Y1199" i="1"/>
  <c r="Y1200" i="1"/>
  <c r="Y1201" i="1"/>
  <c r="Y1202" i="1"/>
  <c r="Y1203" i="1"/>
  <c r="Y1204" i="1"/>
  <c r="Y1205" i="1"/>
  <c r="Y1206" i="1"/>
  <c r="Y1207" i="1"/>
  <c r="Y1208" i="1"/>
  <c r="Y1209" i="1"/>
  <c r="Y1210" i="1"/>
  <c r="Y1211" i="1"/>
  <c r="Y1212" i="1"/>
  <c r="Y1213" i="1"/>
  <c r="Y1214" i="1"/>
  <c r="Y1215" i="1"/>
  <c r="Y1216" i="1"/>
  <c r="Y1217" i="1"/>
  <c r="Y1218" i="1"/>
  <c r="Y1219" i="1"/>
  <c r="Y1220" i="1"/>
  <c r="Y1221" i="1"/>
  <c r="Y1222" i="1"/>
  <c r="Y1223" i="1"/>
  <c r="Y1224" i="1"/>
  <c r="Y1225" i="1"/>
  <c r="Y1226" i="1"/>
  <c r="Y1227" i="1"/>
  <c r="Y1228" i="1"/>
  <c r="Y1229" i="1"/>
  <c r="Y1230" i="1"/>
  <c r="Y1231" i="1"/>
  <c r="Y1232" i="1"/>
  <c r="Y1233" i="1"/>
  <c r="Y1234" i="1"/>
  <c r="Y1235" i="1"/>
  <c r="Y1236" i="1"/>
  <c r="Y1237" i="1"/>
  <c r="Y1238" i="1"/>
  <c r="Y1239" i="1"/>
  <c r="Y1240" i="1"/>
  <c r="Y1241" i="1"/>
  <c r="Y1242" i="1"/>
  <c r="Y1243" i="1"/>
  <c r="Y1244" i="1"/>
  <c r="Y1245" i="1"/>
  <c r="Y1246" i="1"/>
  <c r="Y1247" i="1"/>
  <c r="Y1248" i="1"/>
  <c r="Y1249" i="1"/>
  <c r="Y1250" i="1"/>
  <c r="Y1251" i="1"/>
  <c r="Y1252" i="1"/>
  <c r="Y1253" i="1"/>
  <c r="Y1254" i="1"/>
  <c r="Y1255" i="1"/>
  <c r="Y1256" i="1"/>
  <c r="Y1257" i="1"/>
  <c r="Y1258" i="1"/>
  <c r="Y1259" i="1"/>
  <c r="Y1260" i="1"/>
  <c r="Y1261" i="1"/>
  <c r="Y1262" i="1"/>
  <c r="Y1263" i="1"/>
  <c r="Y1264" i="1"/>
  <c r="Y1265" i="1"/>
  <c r="Y1266" i="1"/>
  <c r="Y1267" i="1"/>
  <c r="Y1268" i="1"/>
  <c r="Y1269" i="1"/>
  <c r="Y1270" i="1"/>
  <c r="Y1271" i="1"/>
  <c r="Y1272" i="1"/>
  <c r="Y1273" i="1"/>
  <c r="Y1274" i="1"/>
  <c r="Y1275" i="1"/>
  <c r="Y1276" i="1"/>
  <c r="Y1277" i="1"/>
  <c r="Y1278" i="1"/>
  <c r="Y1279" i="1"/>
  <c r="Y1280" i="1"/>
  <c r="Y1281" i="1"/>
  <c r="Y1282" i="1"/>
  <c r="Y1283" i="1"/>
  <c r="Y1284" i="1"/>
  <c r="Y1285" i="1"/>
  <c r="Y1286" i="1"/>
  <c r="Y1287" i="1"/>
  <c r="Y1288" i="1"/>
  <c r="Y1289" i="1"/>
  <c r="Y1290" i="1"/>
  <c r="Y1291" i="1"/>
  <c r="Y1292" i="1"/>
  <c r="Y1293" i="1"/>
  <c r="Y1294" i="1"/>
  <c r="Y1295" i="1"/>
  <c r="Y1296" i="1"/>
  <c r="Y1297" i="1"/>
  <c r="Y1298" i="1"/>
  <c r="Y1299" i="1"/>
  <c r="Y1300" i="1"/>
  <c r="Y1301" i="1"/>
  <c r="Y1302" i="1"/>
  <c r="Y1303" i="1"/>
  <c r="Y1304" i="1"/>
  <c r="Y1305" i="1"/>
  <c r="Y1306" i="1"/>
  <c r="Y1307" i="1"/>
  <c r="Y1308" i="1"/>
  <c r="Y1309" i="1"/>
  <c r="Y1310" i="1"/>
  <c r="Y1311" i="1"/>
  <c r="Y1312" i="1"/>
  <c r="Y1313" i="1"/>
  <c r="Y1314" i="1"/>
  <c r="Y1315" i="1"/>
  <c r="Y1316" i="1"/>
  <c r="Y1317" i="1"/>
  <c r="Y1318" i="1"/>
  <c r="Y1319" i="1"/>
  <c r="Y1320" i="1"/>
  <c r="Y1321" i="1"/>
  <c r="Y1322" i="1"/>
  <c r="Y1323" i="1"/>
  <c r="Y1324" i="1"/>
  <c r="Y1325" i="1"/>
  <c r="Y1326" i="1"/>
  <c r="Y1327" i="1"/>
  <c r="Y1328" i="1"/>
  <c r="Y1329" i="1"/>
  <c r="Y1330" i="1"/>
  <c r="Y1331" i="1"/>
  <c r="Y1332" i="1"/>
  <c r="Y1333" i="1"/>
  <c r="Y1334" i="1"/>
  <c r="Y1335" i="1"/>
  <c r="Y1336" i="1"/>
  <c r="Y1337" i="1"/>
  <c r="Y1338" i="1"/>
  <c r="Y1339" i="1"/>
  <c r="Y1340" i="1"/>
  <c r="Y1341" i="1"/>
  <c r="Y1342" i="1"/>
  <c r="Y1343" i="1"/>
  <c r="Y1344" i="1"/>
  <c r="Y1345" i="1"/>
  <c r="Y1346" i="1"/>
  <c r="Y1347" i="1"/>
  <c r="Y1348" i="1"/>
  <c r="Y1349" i="1"/>
  <c r="Y1350" i="1"/>
  <c r="Y1351" i="1"/>
  <c r="Y1352" i="1"/>
  <c r="Y1353" i="1"/>
  <c r="Y1354" i="1"/>
  <c r="Y1355" i="1"/>
  <c r="Y1356" i="1"/>
  <c r="Y1357" i="1"/>
  <c r="Y1358" i="1"/>
  <c r="Y1359" i="1"/>
  <c r="Y1360" i="1"/>
  <c r="Y1361" i="1"/>
  <c r="Y1362" i="1"/>
  <c r="Y1363" i="1"/>
  <c r="Y1364" i="1"/>
  <c r="Y1365" i="1"/>
  <c r="Y1366" i="1"/>
  <c r="Y1367" i="1"/>
  <c r="Y1368" i="1"/>
  <c r="Y1369" i="1"/>
  <c r="Y1370" i="1"/>
  <c r="Y1371" i="1"/>
  <c r="Y1372" i="1"/>
  <c r="Y1373" i="1"/>
  <c r="Y1374" i="1"/>
  <c r="Y1375" i="1"/>
  <c r="Y1376" i="1"/>
  <c r="Y1377" i="1"/>
  <c r="Y1378" i="1"/>
  <c r="Y1379" i="1"/>
  <c r="Y1380" i="1"/>
  <c r="Y1381" i="1"/>
  <c r="Y1382" i="1"/>
  <c r="Y1383" i="1"/>
  <c r="Y1384" i="1"/>
  <c r="Y1385" i="1"/>
  <c r="Y1386" i="1"/>
  <c r="Y1387" i="1"/>
  <c r="Y1388" i="1"/>
  <c r="Y1389" i="1"/>
  <c r="Y1390" i="1"/>
  <c r="Y1391" i="1"/>
  <c r="Y1392" i="1"/>
  <c r="Y1393" i="1"/>
  <c r="Y1394" i="1"/>
  <c r="Y1395" i="1"/>
  <c r="Y1396" i="1"/>
  <c r="Y1397" i="1"/>
  <c r="Y1398" i="1"/>
  <c r="Y1399" i="1"/>
  <c r="Y1400" i="1"/>
  <c r="Y1401" i="1"/>
  <c r="Y1402" i="1"/>
  <c r="Y1403" i="1"/>
  <c r="Y1404" i="1"/>
  <c r="Y1405" i="1"/>
  <c r="Y1406" i="1"/>
  <c r="Y1407" i="1"/>
  <c r="Y1408" i="1"/>
  <c r="Y1409" i="1"/>
  <c r="Y1410" i="1"/>
  <c r="Y1411" i="1"/>
  <c r="Y1412" i="1"/>
  <c r="Y1413" i="1"/>
  <c r="Y1414" i="1"/>
  <c r="Y1415" i="1"/>
  <c r="Y1416" i="1"/>
  <c r="Y1417" i="1"/>
  <c r="Y1418" i="1"/>
  <c r="Y1419" i="1"/>
  <c r="Y1420" i="1"/>
  <c r="Y1421" i="1"/>
  <c r="Y1422" i="1"/>
  <c r="Y1423" i="1"/>
  <c r="Y1424" i="1"/>
  <c r="Y1425" i="1"/>
  <c r="Y1426" i="1"/>
  <c r="Y1427" i="1"/>
  <c r="Y1428" i="1"/>
  <c r="Y1429" i="1"/>
  <c r="Y1430" i="1"/>
  <c r="Y1431" i="1"/>
  <c r="Y1432" i="1"/>
  <c r="Y1433" i="1"/>
  <c r="Y1434" i="1"/>
  <c r="Y1435" i="1"/>
  <c r="Y1436" i="1"/>
  <c r="Y1437" i="1"/>
  <c r="Y1438" i="1"/>
  <c r="Y1439" i="1"/>
  <c r="Y1440" i="1"/>
  <c r="Y1441" i="1"/>
  <c r="Y1442" i="1"/>
  <c r="Y1443" i="1"/>
  <c r="Y1444" i="1"/>
  <c r="Y1445" i="1"/>
  <c r="Y1446" i="1"/>
  <c r="Y1447" i="1"/>
  <c r="Y1448" i="1"/>
  <c r="Y1449" i="1"/>
  <c r="Y1450" i="1"/>
  <c r="Y1451" i="1"/>
  <c r="Y1452" i="1"/>
  <c r="Y1453" i="1"/>
  <c r="Y1454" i="1"/>
  <c r="Y1455" i="1"/>
  <c r="Y1456" i="1"/>
  <c r="Y1457" i="1"/>
  <c r="Y1458" i="1"/>
  <c r="Y1459" i="1"/>
  <c r="Y1460" i="1"/>
  <c r="Y1461" i="1"/>
  <c r="Y1462" i="1"/>
  <c r="Y1463" i="1"/>
  <c r="Y1464" i="1"/>
  <c r="Y1465" i="1"/>
  <c r="Y1466" i="1"/>
  <c r="Y1467" i="1"/>
  <c r="Y1468" i="1"/>
  <c r="Y1469" i="1"/>
  <c r="Y1470" i="1"/>
  <c r="Y1471" i="1"/>
  <c r="Y1472" i="1"/>
  <c r="Y1473" i="1"/>
  <c r="Y1474" i="1"/>
  <c r="Y1475" i="1"/>
  <c r="Y1476" i="1"/>
  <c r="Y1477" i="1"/>
  <c r="Y1478" i="1"/>
  <c r="Y1479" i="1"/>
  <c r="Y1480" i="1"/>
  <c r="Y1481" i="1"/>
  <c r="Y1482" i="1"/>
  <c r="Y1483" i="1"/>
  <c r="Y1484" i="1"/>
  <c r="Y1485" i="1"/>
  <c r="Y1486" i="1"/>
  <c r="Y1487" i="1"/>
  <c r="Y1488" i="1"/>
  <c r="Y1489" i="1"/>
  <c r="Y1490" i="1"/>
  <c r="Y1491" i="1"/>
  <c r="Y1492" i="1"/>
  <c r="Y1493" i="1"/>
  <c r="Y1494" i="1"/>
  <c r="Y1495" i="1"/>
  <c r="Y1496" i="1"/>
  <c r="Y1497" i="1"/>
  <c r="Y1498" i="1"/>
  <c r="Y1499" i="1"/>
  <c r="Y1500" i="1"/>
  <c r="Y1501" i="1"/>
  <c r="Y1502" i="1"/>
  <c r="Y1503" i="1"/>
  <c r="Y1504" i="1"/>
  <c r="Y1505" i="1"/>
  <c r="Y1506" i="1"/>
  <c r="Y1507" i="1"/>
  <c r="Y1508" i="1"/>
  <c r="Y1509" i="1"/>
  <c r="Y1510" i="1"/>
  <c r="Y1511" i="1"/>
  <c r="Y1512" i="1"/>
  <c r="Y1513" i="1"/>
  <c r="Y1514" i="1"/>
  <c r="Y1515" i="1"/>
  <c r="Y1516" i="1"/>
  <c r="Y1517" i="1"/>
  <c r="Y1518" i="1"/>
  <c r="Y1519" i="1"/>
  <c r="Y1520" i="1"/>
  <c r="Y1521" i="1"/>
  <c r="Y1522" i="1"/>
  <c r="Y1523" i="1"/>
  <c r="Y1524" i="1"/>
  <c r="Y1525" i="1"/>
  <c r="Y1526" i="1"/>
  <c r="Y1527" i="1"/>
  <c r="Y1528" i="1"/>
  <c r="Y1529" i="1"/>
  <c r="Y1530" i="1"/>
  <c r="Y1531" i="1"/>
  <c r="Y1532" i="1"/>
  <c r="Y1533" i="1"/>
  <c r="Y1534" i="1"/>
  <c r="Y1535" i="1"/>
  <c r="Y1536" i="1"/>
  <c r="Y1537" i="1"/>
  <c r="Y1538" i="1"/>
  <c r="Y1539" i="1"/>
  <c r="Y1540" i="1"/>
  <c r="Y1541" i="1"/>
  <c r="Y1542" i="1"/>
  <c r="Y1543" i="1"/>
  <c r="Y1544" i="1"/>
  <c r="Y1545" i="1"/>
  <c r="Y1546" i="1"/>
  <c r="Y1547" i="1"/>
  <c r="Y1548" i="1"/>
  <c r="Y1549" i="1"/>
  <c r="Y1550" i="1"/>
  <c r="Y1551" i="1"/>
  <c r="Y1552" i="1"/>
  <c r="Y1553" i="1"/>
  <c r="Y1554" i="1"/>
  <c r="Y1555" i="1"/>
  <c r="Y1556" i="1"/>
  <c r="Y1557" i="1"/>
  <c r="Y1558" i="1"/>
  <c r="Y1559" i="1"/>
  <c r="Y1560" i="1"/>
  <c r="Y1561" i="1"/>
  <c r="Y1562" i="1"/>
  <c r="Y1563" i="1"/>
  <c r="Y1564" i="1"/>
  <c r="Y1565" i="1"/>
  <c r="Y1566" i="1"/>
  <c r="Y1567" i="1"/>
  <c r="Y1568" i="1"/>
  <c r="Y1569" i="1"/>
  <c r="Y1570" i="1"/>
  <c r="Y1571" i="1"/>
  <c r="Y1572" i="1"/>
  <c r="Y1573" i="1"/>
  <c r="Y1574" i="1"/>
  <c r="Y1575" i="1"/>
  <c r="Y1576" i="1"/>
  <c r="Y1577" i="1"/>
  <c r="Y1578" i="1"/>
  <c r="Y1579" i="1"/>
  <c r="Y1580" i="1"/>
  <c r="Y1581" i="1"/>
  <c r="Y1582" i="1"/>
  <c r="Y1583" i="1"/>
  <c r="Y1584" i="1"/>
  <c r="Y1585" i="1"/>
  <c r="Y1586" i="1"/>
  <c r="Y1587" i="1"/>
  <c r="Y1588" i="1"/>
  <c r="Y1589" i="1"/>
  <c r="Y1590" i="1"/>
  <c r="Y1591" i="1"/>
  <c r="Y1592" i="1"/>
  <c r="Y1593" i="1"/>
  <c r="Y1594" i="1"/>
  <c r="Y1595" i="1"/>
  <c r="Y1596" i="1"/>
  <c r="Y1597" i="1"/>
  <c r="Y1598" i="1"/>
  <c r="Y1599" i="1"/>
  <c r="Y1600" i="1"/>
  <c r="Y1601" i="1"/>
  <c r="Y1602" i="1"/>
  <c r="Y1603" i="1"/>
  <c r="Y1604" i="1"/>
  <c r="Y1605" i="1"/>
  <c r="Y1606" i="1"/>
  <c r="Y1607" i="1"/>
  <c r="Y1608" i="1"/>
  <c r="Y1609" i="1"/>
  <c r="Y1610" i="1"/>
  <c r="Y1611" i="1"/>
  <c r="Y1612" i="1"/>
  <c r="Y1613" i="1"/>
  <c r="Y1614" i="1"/>
  <c r="Y1615" i="1"/>
  <c r="Y1616" i="1"/>
  <c r="Y1617" i="1"/>
  <c r="Y1618" i="1"/>
  <c r="Y1619" i="1"/>
  <c r="Y1620" i="1"/>
  <c r="Y1621" i="1"/>
  <c r="Y1622" i="1"/>
  <c r="Y1623" i="1"/>
  <c r="Y1624" i="1"/>
  <c r="Y1625" i="1"/>
  <c r="Y1626" i="1"/>
  <c r="Y1627" i="1"/>
  <c r="Y1628" i="1"/>
  <c r="Y1629" i="1"/>
  <c r="Y1630" i="1"/>
  <c r="Y1631" i="1"/>
  <c r="Y1632" i="1"/>
  <c r="Y1633" i="1"/>
  <c r="Y1634" i="1"/>
  <c r="Y1635" i="1"/>
  <c r="Y1636" i="1"/>
  <c r="Y1637" i="1"/>
  <c r="Y1638" i="1"/>
  <c r="Y1639" i="1"/>
  <c r="Y1640" i="1"/>
  <c r="Y1641" i="1"/>
  <c r="Y1642" i="1"/>
  <c r="Y1643" i="1"/>
  <c r="Y1644" i="1"/>
  <c r="Y1645" i="1"/>
  <c r="Y1646" i="1"/>
  <c r="Y1647" i="1"/>
  <c r="Y1648" i="1"/>
  <c r="Y1649" i="1"/>
  <c r="Y1650" i="1"/>
  <c r="Y1651" i="1"/>
  <c r="Y1652" i="1"/>
  <c r="Y1653" i="1"/>
  <c r="Y1654" i="1"/>
  <c r="Y1655" i="1"/>
  <c r="Y1656" i="1"/>
  <c r="Y1657" i="1"/>
  <c r="Y1658" i="1"/>
  <c r="Y1659" i="1"/>
  <c r="Y1660" i="1"/>
  <c r="Y1661" i="1"/>
  <c r="Y1662" i="1"/>
  <c r="Y1663" i="1"/>
  <c r="Y1664" i="1"/>
  <c r="Y1665" i="1"/>
  <c r="Y1666" i="1"/>
  <c r="Y1667" i="1"/>
  <c r="Y1668" i="1"/>
  <c r="Y1669" i="1"/>
  <c r="Y1670" i="1"/>
  <c r="Y1671" i="1"/>
  <c r="Y1672" i="1"/>
  <c r="Y1673" i="1"/>
  <c r="Y1674" i="1"/>
  <c r="Y1675" i="1"/>
  <c r="Y1676" i="1"/>
  <c r="Y1677" i="1"/>
  <c r="Y1678" i="1"/>
  <c r="Y1679" i="1"/>
  <c r="Y1680" i="1"/>
  <c r="Y1681" i="1"/>
  <c r="Y1682" i="1"/>
  <c r="Y1683" i="1"/>
  <c r="Y1684" i="1"/>
  <c r="Y1685" i="1"/>
  <c r="Y1686" i="1"/>
  <c r="Y1687" i="1"/>
  <c r="Y1688" i="1"/>
  <c r="Y1689" i="1"/>
  <c r="Y1690" i="1"/>
  <c r="Y1691" i="1"/>
  <c r="Y1692" i="1"/>
  <c r="Y1693" i="1"/>
  <c r="Y1694" i="1"/>
  <c r="Y1695" i="1"/>
  <c r="Y1696" i="1"/>
  <c r="Y1697" i="1"/>
  <c r="Y1698" i="1"/>
  <c r="Y1699" i="1"/>
  <c r="Y1700" i="1"/>
  <c r="Y1701" i="1"/>
  <c r="Y1702" i="1"/>
  <c r="Y1703" i="1"/>
  <c r="Y1704" i="1"/>
  <c r="Y1705" i="1"/>
  <c r="Y1706" i="1"/>
  <c r="Y1707" i="1"/>
  <c r="Y1708" i="1"/>
  <c r="Y1709" i="1"/>
  <c r="Y1710" i="1"/>
  <c r="Y1711" i="1"/>
  <c r="Y1712" i="1"/>
  <c r="Y1713" i="1"/>
  <c r="Y1714" i="1"/>
  <c r="Y1715" i="1"/>
  <c r="Y1716" i="1"/>
  <c r="Y1717" i="1"/>
  <c r="Y1718" i="1"/>
  <c r="Y1719" i="1"/>
  <c r="Y1720" i="1"/>
  <c r="Y1721" i="1"/>
  <c r="Y1722" i="1"/>
  <c r="Y1723" i="1"/>
  <c r="Y1724" i="1"/>
  <c r="Y1725" i="1"/>
  <c r="Y1726" i="1"/>
  <c r="Y1727" i="1"/>
  <c r="Y1728" i="1"/>
  <c r="Y1729" i="1"/>
  <c r="Y1730" i="1"/>
  <c r="Y1731" i="1"/>
  <c r="Y1732" i="1"/>
  <c r="Y1733" i="1"/>
  <c r="Y1734" i="1"/>
  <c r="Y1735" i="1"/>
  <c r="Y1736" i="1"/>
  <c r="Y1737" i="1"/>
  <c r="Y1738" i="1"/>
  <c r="Y1739" i="1"/>
  <c r="Y1740" i="1"/>
  <c r="Y1741" i="1"/>
  <c r="Y1742" i="1"/>
  <c r="Y1743" i="1"/>
  <c r="Y1744" i="1"/>
  <c r="Y1745" i="1"/>
  <c r="Y1746" i="1"/>
  <c r="Y1747" i="1"/>
  <c r="Y1748" i="1"/>
  <c r="Y1749" i="1"/>
  <c r="Y1750" i="1"/>
  <c r="Y1751" i="1"/>
  <c r="Y1752" i="1"/>
  <c r="Y1753" i="1"/>
  <c r="Y1754" i="1"/>
  <c r="Y1755" i="1"/>
  <c r="Y1756" i="1"/>
  <c r="Y1757" i="1"/>
  <c r="Y1758" i="1"/>
  <c r="Y1759" i="1"/>
  <c r="Y1760" i="1"/>
  <c r="Y1761" i="1"/>
  <c r="Y1762" i="1"/>
  <c r="Y1763" i="1"/>
  <c r="Y1764" i="1"/>
  <c r="Y1765" i="1"/>
  <c r="Y1766" i="1"/>
  <c r="Y1767" i="1"/>
  <c r="Y1768" i="1"/>
  <c r="Y1769" i="1"/>
  <c r="Y1770" i="1"/>
  <c r="Y1771" i="1"/>
  <c r="Y1772" i="1"/>
  <c r="Y1773" i="1"/>
  <c r="Y1774" i="1"/>
  <c r="Y1775" i="1"/>
  <c r="Y1776" i="1"/>
  <c r="Y1777" i="1"/>
  <c r="Y1778" i="1"/>
  <c r="Y1779" i="1"/>
  <c r="Y1780" i="1"/>
  <c r="Y1781" i="1"/>
  <c r="Y1782" i="1"/>
  <c r="Y1783" i="1"/>
  <c r="Y1784" i="1"/>
  <c r="Y1785" i="1"/>
  <c r="Y1786" i="1"/>
  <c r="Y1787" i="1"/>
  <c r="Y1788" i="1"/>
  <c r="Y1789" i="1"/>
  <c r="Y1790" i="1"/>
  <c r="Y1791" i="1"/>
  <c r="Y1792" i="1"/>
  <c r="Y1793" i="1"/>
  <c r="Y1794" i="1"/>
  <c r="Y1795" i="1"/>
  <c r="Y1796" i="1"/>
  <c r="Y1797" i="1"/>
  <c r="Y1798" i="1"/>
  <c r="Y1799" i="1"/>
  <c r="Y1800" i="1"/>
  <c r="Y1801" i="1"/>
  <c r="Y1802" i="1"/>
  <c r="Y1803" i="1"/>
  <c r="Y1804" i="1"/>
  <c r="Y1805" i="1"/>
  <c r="Y1806" i="1"/>
  <c r="Y1807" i="1"/>
  <c r="Y1808" i="1"/>
  <c r="Y1809" i="1"/>
  <c r="Y1810" i="1"/>
  <c r="Y1811" i="1"/>
  <c r="Y1812" i="1"/>
  <c r="Y1813" i="1"/>
  <c r="Y1814" i="1"/>
  <c r="Y1815" i="1"/>
  <c r="Y1816" i="1"/>
  <c r="Y1817" i="1"/>
  <c r="Y1818" i="1"/>
  <c r="Y1819" i="1"/>
  <c r="Y1820" i="1"/>
  <c r="Y1821" i="1"/>
  <c r="Y1822" i="1"/>
  <c r="Y1823" i="1"/>
  <c r="Y1824" i="1"/>
  <c r="Y1825" i="1"/>
  <c r="Y1826" i="1"/>
  <c r="Y1827" i="1"/>
  <c r="Y1828" i="1"/>
  <c r="Y1829" i="1"/>
  <c r="Y1830" i="1"/>
  <c r="Y1831" i="1"/>
  <c r="Y1832" i="1"/>
  <c r="Y1833" i="1"/>
  <c r="Y1834" i="1"/>
  <c r="Y1835" i="1"/>
  <c r="Y1836" i="1"/>
  <c r="Y1837" i="1"/>
  <c r="Y1838" i="1"/>
  <c r="Y1839" i="1"/>
  <c r="Y1840" i="1"/>
  <c r="Y1841" i="1"/>
  <c r="Y1842" i="1"/>
  <c r="Y1843" i="1"/>
  <c r="Y1844" i="1"/>
  <c r="Y1845" i="1"/>
  <c r="Y1846" i="1"/>
  <c r="Y1847" i="1"/>
  <c r="Y1848" i="1"/>
  <c r="Y1849" i="1"/>
  <c r="Y1850" i="1"/>
  <c r="Y1851" i="1"/>
  <c r="Y1852" i="1"/>
  <c r="Y1853" i="1"/>
  <c r="Y1854" i="1"/>
  <c r="Y1855" i="1"/>
  <c r="Y1856" i="1"/>
  <c r="Y1857" i="1"/>
  <c r="Y1858" i="1"/>
  <c r="Y1859" i="1"/>
  <c r="Y1860" i="1"/>
  <c r="Y1861" i="1"/>
  <c r="Y1862" i="1"/>
  <c r="Y1863" i="1"/>
  <c r="Y1864" i="1"/>
  <c r="Y1865" i="1"/>
  <c r="Y1866" i="1"/>
  <c r="Y1867" i="1"/>
  <c r="Y1868" i="1"/>
  <c r="Y1869" i="1"/>
  <c r="Y1870" i="1"/>
  <c r="Y1871" i="1"/>
  <c r="Y1872" i="1"/>
  <c r="Y1873" i="1"/>
  <c r="Y1874" i="1"/>
  <c r="Y1875" i="1"/>
  <c r="Y1876" i="1"/>
  <c r="Y1877" i="1"/>
  <c r="Y1878" i="1"/>
  <c r="Y1879" i="1"/>
  <c r="Y1880" i="1"/>
  <c r="Y1881" i="1"/>
  <c r="Y1882" i="1"/>
  <c r="Y1883" i="1"/>
  <c r="Y1884" i="1"/>
  <c r="Y1885" i="1"/>
  <c r="Y1886" i="1"/>
  <c r="Y1887" i="1"/>
  <c r="Y1888" i="1"/>
  <c r="Y1889" i="1"/>
  <c r="Y1890" i="1"/>
  <c r="Y1891" i="1"/>
  <c r="Y1892" i="1"/>
  <c r="Y1893" i="1"/>
  <c r="Y1894" i="1"/>
  <c r="Y1895" i="1"/>
  <c r="Y1896" i="1"/>
  <c r="Y1897" i="1"/>
  <c r="Y1898" i="1"/>
  <c r="Y1899" i="1"/>
  <c r="Y1900" i="1"/>
  <c r="Y1901" i="1"/>
  <c r="Y1902" i="1"/>
  <c r="Y1903" i="1"/>
  <c r="Y1904" i="1"/>
  <c r="Y1905" i="1"/>
  <c r="Y1906" i="1"/>
  <c r="Y1907" i="1"/>
  <c r="Y1908" i="1"/>
  <c r="Y1909" i="1"/>
  <c r="Y1910" i="1"/>
  <c r="Y1911" i="1"/>
  <c r="Y1912" i="1"/>
  <c r="Y1913" i="1"/>
  <c r="Y1914" i="1"/>
  <c r="Y1915" i="1"/>
  <c r="Y1916" i="1"/>
  <c r="Y1917" i="1"/>
  <c r="Y1918" i="1"/>
  <c r="Y1919" i="1"/>
  <c r="Y1920" i="1"/>
  <c r="Y1921" i="1"/>
  <c r="Y1922" i="1"/>
  <c r="Y1923" i="1"/>
  <c r="Y1924" i="1"/>
  <c r="Y1925" i="1"/>
  <c r="Y1926" i="1"/>
  <c r="Y1927" i="1"/>
  <c r="Y1928" i="1"/>
  <c r="Y1929" i="1"/>
  <c r="Y1930" i="1"/>
  <c r="Y1931" i="1"/>
  <c r="Y1932" i="1"/>
  <c r="Y1933" i="1"/>
  <c r="Y1934" i="1"/>
  <c r="Y1935" i="1"/>
  <c r="Y1936" i="1"/>
  <c r="Y1937" i="1"/>
  <c r="Y1938" i="1"/>
  <c r="Y1939" i="1"/>
  <c r="Y1940" i="1"/>
  <c r="Y1941" i="1"/>
  <c r="Y1942" i="1"/>
  <c r="Y1943" i="1"/>
  <c r="Y1944" i="1"/>
  <c r="Y1945" i="1"/>
  <c r="Y1946" i="1"/>
  <c r="Y1947" i="1"/>
  <c r="Y1948" i="1"/>
  <c r="Y1949" i="1"/>
  <c r="Y1950" i="1"/>
  <c r="Y1951" i="1"/>
  <c r="Y1952" i="1"/>
  <c r="Y1953" i="1"/>
  <c r="Y1954" i="1"/>
  <c r="Y1955" i="1"/>
  <c r="Y1956" i="1"/>
  <c r="Y1957" i="1"/>
  <c r="Y1958" i="1"/>
  <c r="Y1959" i="1"/>
  <c r="Y1960" i="1"/>
  <c r="Y1961" i="1"/>
  <c r="Y1962" i="1"/>
  <c r="Y1963" i="1"/>
  <c r="Y1964" i="1"/>
  <c r="Y1965" i="1"/>
  <c r="Y1966" i="1"/>
  <c r="Y1967" i="1"/>
  <c r="Y1968" i="1"/>
  <c r="Y1969" i="1"/>
  <c r="Y1970" i="1"/>
  <c r="Y1971" i="1"/>
  <c r="Y1972" i="1"/>
  <c r="Y1973" i="1"/>
  <c r="Y1974" i="1"/>
  <c r="Y1975" i="1"/>
  <c r="Y1976" i="1"/>
  <c r="Y1977" i="1"/>
  <c r="Y1978" i="1"/>
  <c r="Y1979" i="1"/>
  <c r="Y1980" i="1"/>
  <c r="Y1981" i="1"/>
  <c r="Y1982" i="1"/>
  <c r="Y1983" i="1"/>
  <c r="Y1984" i="1"/>
  <c r="Y1985" i="1"/>
  <c r="Y1986" i="1"/>
  <c r="Y1987" i="1"/>
  <c r="Y1988" i="1"/>
  <c r="Y1989" i="1"/>
  <c r="Y1990" i="1"/>
  <c r="Y1991" i="1"/>
  <c r="Y1992" i="1"/>
  <c r="Y1993" i="1"/>
  <c r="Y1994" i="1"/>
  <c r="Y1995" i="1"/>
  <c r="Y1996" i="1"/>
  <c r="Y1997" i="1"/>
  <c r="Y1998" i="1"/>
  <c r="Y1999" i="1"/>
  <c r="Y2000" i="1"/>
  <c r="Y2001" i="1"/>
  <c r="Y2002" i="1"/>
  <c r="Y2003" i="1"/>
  <c r="Y2004" i="1"/>
  <c r="Y2005" i="1"/>
  <c r="Y2006" i="1"/>
  <c r="Y2007" i="1"/>
  <c r="Y2008" i="1"/>
  <c r="Y2009" i="1"/>
  <c r="Y2010" i="1"/>
  <c r="Y2011" i="1"/>
  <c r="Y2012" i="1"/>
  <c r="Y2013" i="1"/>
  <c r="Y2014" i="1"/>
  <c r="Y2015" i="1"/>
  <c r="Y2016" i="1"/>
  <c r="Y2017" i="1"/>
  <c r="Y2018" i="1"/>
  <c r="Y2019" i="1"/>
  <c r="Y2020" i="1"/>
  <c r="Y2021" i="1"/>
  <c r="Y2022" i="1"/>
  <c r="Y2023" i="1"/>
  <c r="Y2024" i="1"/>
  <c r="Y2025" i="1"/>
  <c r="Y2026" i="1"/>
  <c r="Y2027" i="1"/>
  <c r="Y2028" i="1"/>
  <c r="Y2029" i="1"/>
  <c r="Y2030" i="1"/>
  <c r="Y2031" i="1"/>
  <c r="Y2032" i="1"/>
  <c r="Y2033" i="1"/>
  <c r="Y2034" i="1"/>
  <c r="Y2035" i="1"/>
  <c r="Y2036" i="1"/>
  <c r="Y2037" i="1"/>
  <c r="Y2038" i="1"/>
  <c r="Y2039" i="1"/>
  <c r="Y2040" i="1"/>
  <c r="Y2041" i="1"/>
  <c r="Y2042" i="1"/>
  <c r="Y2043" i="1"/>
  <c r="Y2044" i="1"/>
  <c r="Y2045" i="1"/>
  <c r="Y2046" i="1"/>
  <c r="Y2047" i="1"/>
  <c r="Y2048" i="1"/>
  <c r="Y2049" i="1"/>
  <c r="Y2050" i="1"/>
  <c r="Y2051" i="1"/>
  <c r="Y2052" i="1"/>
  <c r="Y2053" i="1"/>
  <c r="Y2054" i="1"/>
  <c r="Y2055" i="1"/>
  <c r="Y2056" i="1"/>
  <c r="Y2057" i="1"/>
  <c r="Y2058" i="1"/>
  <c r="Y2059" i="1"/>
  <c r="Y2060" i="1"/>
  <c r="Y2061" i="1"/>
  <c r="Y2062" i="1"/>
  <c r="Y2063" i="1"/>
  <c r="Y2064" i="1"/>
  <c r="Y2065" i="1"/>
  <c r="Y2066" i="1"/>
  <c r="Y2067" i="1"/>
  <c r="Y2068" i="1"/>
  <c r="Y2069" i="1"/>
  <c r="Y2070" i="1"/>
  <c r="Y2071" i="1"/>
  <c r="Y2072" i="1"/>
  <c r="Y2073" i="1"/>
  <c r="Y2074" i="1"/>
  <c r="Y2075" i="1"/>
  <c r="Y2076" i="1"/>
  <c r="Y2077" i="1"/>
  <c r="Y2078" i="1"/>
  <c r="Y2079" i="1"/>
  <c r="Y2080" i="1"/>
  <c r="Y2081" i="1"/>
  <c r="Y2082" i="1"/>
  <c r="Y2083" i="1"/>
  <c r="Y2084" i="1"/>
  <c r="Y2085" i="1"/>
  <c r="Y2086" i="1"/>
  <c r="Y2087" i="1"/>
  <c r="Y2088" i="1"/>
  <c r="Y2089" i="1"/>
  <c r="Y2090" i="1"/>
  <c r="Y2091" i="1"/>
  <c r="Y2092" i="1"/>
  <c r="Y2093" i="1"/>
  <c r="Y2094" i="1"/>
  <c r="Y2095" i="1"/>
  <c r="Y2096" i="1"/>
  <c r="Y2097" i="1"/>
  <c r="Y2098" i="1"/>
  <c r="Y2099" i="1"/>
  <c r="Y2100" i="1"/>
  <c r="Y2101" i="1"/>
  <c r="Y2102" i="1"/>
  <c r="Y2103" i="1"/>
  <c r="Y2104" i="1"/>
  <c r="Y2105" i="1"/>
  <c r="Y2106" i="1"/>
  <c r="Y2107" i="1"/>
  <c r="Y2108" i="1"/>
  <c r="Y2109" i="1"/>
  <c r="Y2110" i="1"/>
  <c r="Y2111" i="1"/>
  <c r="Y2112" i="1"/>
  <c r="Y2113" i="1"/>
  <c r="Y2114" i="1"/>
  <c r="Y2115" i="1"/>
  <c r="Y2116" i="1"/>
  <c r="Y2117" i="1"/>
  <c r="Y2118" i="1"/>
  <c r="Y2119" i="1"/>
  <c r="Y2120" i="1"/>
  <c r="Y2121" i="1"/>
  <c r="Y2122" i="1"/>
  <c r="Y2123" i="1"/>
  <c r="Y2124" i="1"/>
  <c r="Y2125" i="1"/>
  <c r="Y2126" i="1"/>
  <c r="Y2127" i="1"/>
  <c r="Y2128" i="1"/>
  <c r="Y2129" i="1"/>
  <c r="Y2130" i="1"/>
  <c r="Y2131" i="1"/>
  <c r="Y2132" i="1"/>
  <c r="Y2133" i="1"/>
  <c r="Y2134" i="1"/>
  <c r="Y2135" i="1"/>
  <c r="Y2136" i="1"/>
  <c r="Y2137" i="1"/>
  <c r="Y2138" i="1"/>
  <c r="Y2139" i="1"/>
  <c r="Y2140" i="1"/>
  <c r="Y2141" i="1"/>
  <c r="Y2142" i="1"/>
  <c r="Y2143" i="1"/>
  <c r="Y2144" i="1"/>
  <c r="Y2145" i="1"/>
  <c r="Y2146" i="1"/>
  <c r="Y2147" i="1"/>
  <c r="Y2148" i="1"/>
  <c r="Y2149" i="1"/>
  <c r="Y2150" i="1"/>
  <c r="Y2151" i="1"/>
  <c r="Y2152" i="1"/>
  <c r="Y2153" i="1"/>
  <c r="Y2154" i="1"/>
  <c r="Y2155" i="1"/>
  <c r="Y2156" i="1"/>
  <c r="Y2157" i="1"/>
  <c r="Y2158" i="1"/>
  <c r="Y2159" i="1"/>
  <c r="Y2160" i="1"/>
  <c r="Y2161" i="1"/>
  <c r="Y2162" i="1"/>
  <c r="Y2163" i="1"/>
  <c r="Y2164" i="1"/>
  <c r="Y2165" i="1"/>
  <c r="Y2166" i="1"/>
  <c r="Y2167" i="1"/>
  <c r="Y2168" i="1"/>
  <c r="Y2169" i="1"/>
  <c r="Y2170" i="1"/>
  <c r="Y2171" i="1"/>
  <c r="Y2172" i="1"/>
  <c r="Y2173" i="1"/>
  <c r="Y2174" i="1"/>
  <c r="Y2175" i="1"/>
  <c r="Y2176" i="1"/>
  <c r="Y2177" i="1"/>
  <c r="Y2178" i="1"/>
  <c r="Y2179" i="1"/>
  <c r="Y2180" i="1"/>
  <c r="Y2181" i="1"/>
  <c r="Y2182" i="1"/>
  <c r="Y2183" i="1"/>
  <c r="Y2184" i="1"/>
  <c r="Y2185" i="1"/>
  <c r="Y2186" i="1"/>
  <c r="Y2187" i="1"/>
  <c r="Y2188" i="1"/>
  <c r="Y2189" i="1"/>
  <c r="Y2190" i="1"/>
  <c r="Y2191" i="1"/>
  <c r="Y2192" i="1"/>
  <c r="Y2193" i="1"/>
  <c r="Y2194" i="1"/>
  <c r="Y2195" i="1"/>
  <c r="Y2196" i="1"/>
  <c r="Y2197" i="1"/>
  <c r="Y2198" i="1"/>
  <c r="Y2199" i="1"/>
  <c r="Y2200" i="1"/>
  <c r="Y2201" i="1"/>
  <c r="Y2202" i="1"/>
  <c r="Y2203" i="1"/>
  <c r="Y2204" i="1"/>
  <c r="Y2205" i="1"/>
  <c r="Y2206" i="1"/>
  <c r="Y2207" i="1"/>
  <c r="Y2208" i="1"/>
  <c r="Y2209" i="1"/>
  <c r="Y2210" i="1"/>
  <c r="Y2211" i="1"/>
  <c r="Y2212" i="1"/>
  <c r="Y2213" i="1"/>
  <c r="Y2214" i="1"/>
  <c r="Y2215" i="1"/>
  <c r="Y2216" i="1"/>
  <c r="Y2217" i="1"/>
  <c r="Y2218" i="1"/>
  <c r="Y2219" i="1"/>
  <c r="Y2220" i="1"/>
  <c r="Y2221" i="1"/>
  <c r="Y2222" i="1"/>
  <c r="Y2223" i="1"/>
  <c r="Y2224" i="1"/>
  <c r="Y2225" i="1"/>
  <c r="Y2226" i="1"/>
  <c r="Y2227" i="1"/>
  <c r="Y2228" i="1"/>
  <c r="Y2229" i="1"/>
  <c r="Y2230" i="1"/>
  <c r="Y2231" i="1"/>
  <c r="Y2232" i="1"/>
  <c r="Y2233" i="1"/>
  <c r="Y2234" i="1"/>
  <c r="Y2235" i="1"/>
  <c r="Y2236" i="1"/>
  <c r="Y2237" i="1"/>
  <c r="Y2238" i="1"/>
  <c r="Y2239" i="1"/>
  <c r="Y2240" i="1"/>
  <c r="Y2241" i="1"/>
  <c r="Y2242" i="1"/>
  <c r="Y2243" i="1"/>
  <c r="Y2244" i="1"/>
  <c r="Y2245" i="1"/>
  <c r="Y2246" i="1"/>
  <c r="Y2247" i="1"/>
  <c r="Y2248" i="1"/>
  <c r="Y2249" i="1"/>
  <c r="Y2250" i="1"/>
  <c r="Y2251" i="1"/>
  <c r="Y2252" i="1"/>
  <c r="Y2253" i="1"/>
  <c r="Y2254" i="1"/>
  <c r="Y2255" i="1"/>
  <c r="Y2256" i="1"/>
  <c r="Y2257" i="1"/>
  <c r="Y2258" i="1"/>
  <c r="Y2259" i="1"/>
  <c r="Y2260" i="1"/>
  <c r="Y2261" i="1"/>
  <c r="Y2262" i="1"/>
  <c r="Y2263" i="1"/>
  <c r="Y2264" i="1"/>
  <c r="Y2265" i="1"/>
  <c r="Y2266" i="1"/>
  <c r="Y2267" i="1"/>
  <c r="Y2268" i="1"/>
  <c r="Y2269" i="1"/>
  <c r="Y2270" i="1"/>
  <c r="Y2271" i="1"/>
  <c r="Y2272" i="1"/>
  <c r="Y2273" i="1"/>
  <c r="Y2274" i="1"/>
  <c r="Y2275" i="1"/>
  <c r="Y2276" i="1"/>
  <c r="Y2277" i="1"/>
  <c r="Y2278" i="1"/>
  <c r="Y2279" i="1"/>
  <c r="Y2280" i="1"/>
  <c r="Y2281" i="1"/>
  <c r="Y2282" i="1"/>
  <c r="Y2283" i="1"/>
  <c r="Y2284" i="1"/>
  <c r="Y2285" i="1"/>
  <c r="Y2286" i="1"/>
  <c r="Y2287" i="1"/>
  <c r="Y2288" i="1"/>
  <c r="Y2289" i="1"/>
  <c r="Y2290" i="1"/>
  <c r="Y2291" i="1"/>
  <c r="Y2292" i="1"/>
  <c r="Y2293" i="1"/>
  <c r="Y2294" i="1"/>
  <c r="Y2295" i="1"/>
  <c r="Y2296" i="1"/>
  <c r="Y2297" i="1"/>
  <c r="Y2298" i="1"/>
  <c r="Y2299" i="1"/>
  <c r="Y2300" i="1"/>
  <c r="Y2301" i="1"/>
  <c r="Y2302" i="1"/>
  <c r="Y2303" i="1"/>
  <c r="Y2304" i="1"/>
  <c r="Y2305" i="1"/>
  <c r="Y2306" i="1"/>
  <c r="Y2307" i="1"/>
  <c r="Y2308" i="1"/>
  <c r="Y2309" i="1"/>
  <c r="Y2310" i="1"/>
  <c r="Y2311" i="1"/>
  <c r="Y2312" i="1"/>
  <c r="Y2313" i="1"/>
  <c r="Y2314" i="1"/>
  <c r="Y2315" i="1"/>
  <c r="Y2316" i="1"/>
  <c r="Y2317" i="1"/>
  <c r="Y2318" i="1"/>
  <c r="Y2319" i="1"/>
  <c r="Y2320" i="1"/>
  <c r="Y2321" i="1"/>
  <c r="Y2322" i="1"/>
  <c r="Y2323" i="1"/>
  <c r="Y2324" i="1"/>
  <c r="Y2325" i="1"/>
  <c r="Y2326" i="1"/>
  <c r="Y2327" i="1"/>
  <c r="Y2328" i="1"/>
  <c r="Y2329" i="1"/>
  <c r="Y2330" i="1"/>
  <c r="Y2331" i="1"/>
  <c r="Y2332" i="1"/>
  <c r="Y2333" i="1"/>
  <c r="Y2334" i="1"/>
  <c r="Y2335" i="1"/>
  <c r="Y2336" i="1"/>
  <c r="Y2337" i="1"/>
  <c r="Y2338" i="1"/>
  <c r="Y2339" i="1"/>
  <c r="Y2340" i="1"/>
  <c r="Y2341" i="1"/>
  <c r="Y2342" i="1"/>
  <c r="Y2343" i="1"/>
  <c r="Y2344" i="1"/>
  <c r="Y2345" i="1"/>
  <c r="Y2346" i="1"/>
  <c r="Y2347" i="1"/>
  <c r="Y2348" i="1"/>
  <c r="Y2349" i="1"/>
  <c r="Y2350" i="1"/>
  <c r="Y2351" i="1"/>
  <c r="Y2352" i="1"/>
  <c r="Y2353" i="1"/>
  <c r="Y2354" i="1"/>
  <c r="Y2355" i="1"/>
  <c r="Y2356" i="1"/>
  <c r="Y2357" i="1"/>
  <c r="Y2358" i="1"/>
  <c r="Y2359" i="1"/>
  <c r="Y2360" i="1"/>
  <c r="Y2361" i="1"/>
  <c r="Y2362" i="1"/>
  <c r="Y2363" i="1"/>
  <c r="Y2364" i="1"/>
  <c r="Y2365" i="1"/>
  <c r="Y2366" i="1"/>
  <c r="Y2367" i="1"/>
  <c r="Y2368" i="1"/>
  <c r="Y2369" i="1"/>
  <c r="Y2370" i="1"/>
  <c r="Y2371" i="1"/>
  <c r="Y2372" i="1"/>
  <c r="Y2373" i="1"/>
  <c r="Y2374" i="1"/>
  <c r="Y2375" i="1"/>
  <c r="Y2376" i="1"/>
  <c r="Y2377" i="1"/>
  <c r="Y2378" i="1"/>
  <c r="Y2379" i="1"/>
  <c r="Y2380" i="1"/>
  <c r="Y2381" i="1"/>
  <c r="Y2382" i="1"/>
  <c r="Y2383" i="1"/>
  <c r="Y2384" i="1"/>
  <c r="Y2385" i="1"/>
  <c r="Y2386" i="1"/>
  <c r="Y2387" i="1"/>
  <c r="Y2388" i="1"/>
  <c r="Y2389" i="1"/>
  <c r="Y2390" i="1"/>
  <c r="Y2391" i="1"/>
  <c r="Y2392" i="1"/>
  <c r="Y2393" i="1"/>
  <c r="Y2394" i="1"/>
  <c r="Y2395" i="1"/>
  <c r="Y2396" i="1"/>
  <c r="Y2397" i="1"/>
  <c r="Y2398" i="1"/>
  <c r="Y2399" i="1"/>
  <c r="Y2400" i="1"/>
  <c r="Y2401" i="1"/>
  <c r="Y2402" i="1"/>
  <c r="Y2403" i="1"/>
  <c r="Y2404" i="1"/>
  <c r="Y2405" i="1"/>
  <c r="Y2406" i="1"/>
  <c r="Y2407" i="1"/>
  <c r="Y2408" i="1"/>
  <c r="Y2409" i="1"/>
  <c r="Y2410" i="1"/>
  <c r="Y2411" i="1"/>
  <c r="Y2412" i="1"/>
  <c r="Y2413" i="1"/>
  <c r="Y2414" i="1"/>
  <c r="Y2415" i="1"/>
  <c r="Y2416" i="1"/>
  <c r="Y2417" i="1"/>
  <c r="Y2418" i="1"/>
  <c r="Y2419" i="1"/>
  <c r="Y2420" i="1"/>
  <c r="Y2421" i="1"/>
  <c r="Y2422" i="1"/>
  <c r="Y2423" i="1"/>
  <c r="Y2424" i="1"/>
  <c r="Y2425" i="1"/>
  <c r="Y2426" i="1"/>
  <c r="Y2427" i="1"/>
  <c r="Y2428" i="1"/>
  <c r="Y2429" i="1"/>
  <c r="Y2430" i="1"/>
  <c r="Y2431" i="1"/>
  <c r="Y2432" i="1"/>
  <c r="Y2433" i="1"/>
  <c r="Y2434" i="1"/>
  <c r="Y2435" i="1"/>
  <c r="Y2436" i="1"/>
  <c r="Y2437" i="1"/>
  <c r="Y2438" i="1"/>
  <c r="Y2439" i="1"/>
  <c r="Y2440" i="1"/>
  <c r="Y2441" i="1"/>
  <c r="Y2442" i="1"/>
  <c r="Y2443" i="1"/>
  <c r="Y2444" i="1"/>
  <c r="Y2445" i="1"/>
  <c r="Y2446" i="1"/>
  <c r="Y2447" i="1"/>
  <c r="Y2448" i="1"/>
  <c r="Y2449" i="1"/>
  <c r="Y2450" i="1"/>
  <c r="Y2451" i="1"/>
  <c r="Y2452" i="1"/>
  <c r="Y2453" i="1"/>
  <c r="Y2454" i="1"/>
  <c r="Y2455" i="1"/>
  <c r="Y2456" i="1"/>
  <c r="Y2457" i="1"/>
  <c r="Y2458" i="1"/>
  <c r="Y2459" i="1"/>
  <c r="Y2460" i="1"/>
  <c r="Y2461" i="1"/>
  <c r="Y2462" i="1"/>
  <c r="Y2463" i="1"/>
  <c r="Y2464" i="1"/>
  <c r="Y2465" i="1"/>
  <c r="Y2466" i="1"/>
  <c r="Y2467" i="1"/>
  <c r="Y2468" i="1"/>
  <c r="Y2469" i="1"/>
  <c r="Y2470" i="1"/>
  <c r="Y2471" i="1"/>
  <c r="Y2472" i="1"/>
  <c r="Y2473" i="1"/>
  <c r="Y2474" i="1"/>
  <c r="Y2475" i="1"/>
  <c r="Y2476" i="1"/>
  <c r="Y2477" i="1"/>
  <c r="Y2478" i="1"/>
  <c r="Y2479" i="1"/>
  <c r="Y2480" i="1"/>
  <c r="Y2481" i="1"/>
  <c r="Y2482" i="1"/>
  <c r="Y2483" i="1"/>
  <c r="Y2484" i="1"/>
  <c r="Y2485" i="1"/>
  <c r="Y2486" i="1"/>
  <c r="Y2487" i="1"/>
  <c r="Y2488" i="1"/>
  <c r="Y2489" i="1"/>
  <c r="Y2490" i="1"/>
  <c r="Y2491" i="1"/>
  <c r="Y2492" i="1"/>
  <c r="Y2493" i="1"/>
  <c r="Y2494" i="1"/>
  <c r="Y2495" i="1"/>
  <c r="Y2496" i="1"/>
  <c r="Y2497" i="1"/>
  <c r="Y2498" i="1"/>
  <c r="Y2499" i="1"/>
  <c r="Y2500" i="1"/>
  <c r="Y2501" i="1"/>
  <c r="Y2502" i="1"/>
  <c r="Y2503" i="1"/>
  <c r="Y2504" i="1"/>
  <c r="Y2505" i="1"/>
  <c r="Y2506" i="1"/>
  <c r="Y2507" i="1"/>
  <c r="Y2508" i="1"/>
  <c r="Y2509" i="1"/>
  <c r="Y2510" i="1"/>
  <c r="Y2511" i="1"/>
  <c r="Y2512" i="1"/>
  <c r="Y2513" i="1"/>
  <c r="Y2514" i="1"/>
  <c r="Y2515" i="1"/>
  <c r="Y2516" i="1"/>
  <c r="Y2517" i="1"/>
  <c r="Y2518" i="1"/>
  <c r="Y2519" i="1"/>
  <c r="Y2520" i="1"/>
  <c r="Y2521" i="1"/>
  <c r="Y2522" i="1"/>
  <c r="Y2523" i="1"/>
  <c r="Y2524" i="1"/>
  <c r="Y2525" i="1"/>
  <c r="Y2526" i="1"/>
  <c r="Y2527" i="1"/>
  <c r="Y2528" i="1"/>
  <c r="Y2529" i="1"/>
  <c r="Y2530" i="1"/>
  <c r="Y2531" i="1"/>
  <c r="Y2532" i="1"/>
  <c r="Y2533" i="1"/>
  <c r="Y2534" i="1"/>
  <c r="Y2535" i="1"/>
  <c r="Y2536" i="1"/>
  <c r="Y2537" i="1"/>
  <c r="Y2538" i="1"/>
  <c r="Y2539" i="1"/>
  <c r="Y2540" i="1"/>
  <c r="Y2541" i="1"/>
  <c r="Y2542" i="1"/>
  <c r="Y2543" i="1"/>
  <c r="Y2544" i="1"/>
  <c r="Y2545" i="1"/>
  <c r="Y2546" i="1"/>
  <c r="Y2547" i="1"/>
  <c r="Y2548" i="1"/>
  <c r="Y2549" i="1"/>
  <c r="Y2550" i="1"/>
  <c r="Y2551" i="1"/>
  <c r="Y2552" i="1"/>
  <c r="Y2553" i="1"/>
  <c r="Y2554" i="1"/>
  <c r="Y2555" i="1"/>
  <c r="Y2556" i="1"/>
  <c r="Y2557" i="1"/>
  <c r="Y2558" i="1"/>
  <c r="Y2559" i="1"/>
  <c r="Y2560" i="1"/>
  <c r="Y2561" i="1"/>
  <c r="Y2562" i="1"/>
  <c r="Y2563" i="1"/>
  <c r="Y2564" i="1"/>
  <c r="Y2565" i="1"/>
  <c r="Y2566" i="1"/>
  <c r="Y2567" i="1"/>
  <c r="Y2568" i="1"/>
  <c r="Y2569" i="1"/>
  <c r="Y2570" i="1"/>
  <c r="Y2571" i="1"/>
  <c r="Y2572" i="1"/>
  <c r="Y2573" i="1"/>
  <c r="Y2574" i="1"/>
  <c r="Y2575" i="1"/>
  <c r="Y2576" i="1"/>
  <c r="Y2577" i="1"/>
  <c r="Y2578" i="1"/>
  <c r="Y2579" i="1"/>
  <c r="Y2580" i="1"/>
  <c r="Y2581" i="1"/>
  <c r="Y2582" i="1"/>
  <c r="Y2583" i="1"/>
  <c r="Y2584" i="1"/>
  <c r="Y2585" i="1"/>
  <c r="Y2586" i="1"/>
  <c r="Y2587" i="1"/>
  <c r="Y2588" i="1"/>
  <c r="Y2589" i="1"/>
  <c r="Y2590" i="1"/>
  <c r="Y2591" i="1"/>
  <c r="Y2592" i="1"/>
  <c r="Y2593" i="1"/>
  <c r="Y2594" i="1"/>
  <c r="Y2595" i="1"/>
  <c r="Y2596" i="1"/>
  <c r="Y2597" i="1"/>
  <c r="Y2598" i="1"/>
  <c r="Y2599" i="1"/>
  <c r="Y2600" i="1"/>
  <c r="Y2601" i="1"/>
  <c r="Y2602" i="1"/>
  <c r="Y2603" i="1"/>
  <c r="Y2604" i="1"/>
  <c r="Y2605" i="1"/>
  <c r="Y2606" i="1"/>
  <c r="Y2607" i="1"/>
  <c r="Y2608" i="1"/>
  <c r="Y2609" i="1"/>
  <c r="Y2610" i="1"/>
  <c r="Y2611" i="1"/>
  <c r="Y2612" i="1"/>
  <c r="Y2613" i="1"/>
  <c r="Y2614" i="1"/>
  <c r="Y2615" i="1"/>
  <c r="Y2616" i="1"/>
  <c r="Y2617" i="1"/>
  <c r="Y2618" i="1"/>
  <c r="Y2619" i="1"/>
  <c r="Y2620" i="1"/>
  <c r="Y2621" i="1"/>
  <c r="Y2622" i="1"/>
  <c r="Y2623" i="1"/>
  <c r="Y2624" i="1"/>
  <c r="Y2625" i="1"/>
  <c r="Y2626" i="1"/>
  <c r="Y2627" i="1"/>
  <c r="Y2628" i="1"/>
  <c r="Y2629" i="1"/>
  <c r="Y2630" i="1"/>
  <c r="Y2631" i="1"/>
  <c r="Y2632" i="1"/>
  <c r="Y2633" i="1"/>
  <c r="Y2634" i="1"/>
  <c r="Y2635" i="1"/>
  <c r="Y2636" i="1"/>
  <c r="Y2637" i="1"/>
  <c r="Y2638" i="1"/>
  <c r="Y2639" i="1"/>
  <c r="Y2640" i="1"/>
  <c r="Y2641" i="1"/>
  <c r="Y2642" i="1"/>
  <c r="Y2643" i="1"/>
  <c r="Y2644" i="1"/>
  <c r="Y2645" i="1"/>
  <c r="Y2646" i="1"/>
  <c r="Y2647" i="1"/>
  <c r="Y2648" i="1"/>
  <c r="Y2649" i="1"/>
  <c r="Y2650" i="1"/>
  <c r="Y2651" i="1"/>
  <c r="Y2652" i="1"/>
  <c r="Y2653" i="1"/>
  <c r="Y2654" i="1"/>
  <c r="Y2655" i="1"/>
  <c r="Y2656" i="1"/>
  <c r="Y2657" i="1"/>
  <c r="Y2658" i="1"/>
  <c r="Y2659" i="1"/>
  <c r="Y2660" i="1"/>
  <c r="Y2661" i="1"/>
  <c r="Y2662" i="1"/>
  <c r="Y2663" i="1"/>
  <c r="Y2664" i="1"/>
  <c r="Y2665" i="1"/>
  <c r="Y2666" i="1"/>
  <c r="Y2667" i="1"/>
  <c r="Y2668" i="1"/>
  <c r="Y2669" i="1"/>
  <c r="Y2670" i="1"/>
  <c r="Y2671" i="1"/>
  <c r="Y2672" i="1"/>
  <c r="Y2673" i="1"/>
  <c r="Y2674" i="1"/>
  <c r="Y2675" i="1"/>
  <c r="Y2676" i="1"/>
  <c r="Y2677" i="1"/>
  <c r="Y2678" i="1"/>
  <c r="Y2679" i="1"/>
  <c r="Y2680" i="1"/>
  <c r="Y2681" i="1"/>
  <c r="Y2682" i="1"/>
  <c r="Y2683" i="1"/>
  <c r="Y2684" i="1"/>
  <c r="Y2685" i="1"/>
  <c r="Y2686" i="1"/>
  <c r="Y2687" i="1"/>
  <c r="Y2688" i="1"/>
  <c r="Y2689" i="1"/>
  <c r="Y2690" i="1"/>
  <c r="Y2691" i="1"/>
  <c r="Y2692" i="1"/>
  <c r="Y2693" i="1"/>
  <c r="Y2694" i="1"/>
  <c r="Y2695" i="1"/>
  <c r="Y2696" i="1"/>
  <c r="Y2697" i="1"/>
  <c r="Y2698" i="1"/>
  <c r="Y2699" i="1"/>
  <c r="Y2700" i="1"/>
  <c r="Y2701" i="1"/>
  <c r="Y2702" i="1"/>
  <c r="Y2703" i="1"/>
  <c r="Y2704" i="1"/>
  <c r="Y2705" i="1"/>
  <c r="Y2706" i="1"/>
  <c r="Y2707" i="1"/>
  <c r="Y2708" i="1"/>
  <c r="Y2709" i="1"/>
  <c r="Y2710" i="1"/>
  <c r="Y2711" i="1"/>
  <c r="Y2712" i="1"/>
  <c r="Y2713" i="1"/>
  <c r="Y2714" i="1"/>
  <c r="Y2715" i="1"/>
  <c r="Y2716" i="1"/>
  <c r="Y2717" i="1"/>
  <c r="Y2718" i="1"/>
  <c r="Y2719" i="1"/>
  <c r="Y2720" i="1"/>
  <c r="Y2721" i="1"/>
  <c r="Y2722" i="1"/>
  <c r="Y2723" i="1"/>
  <c r="Y2724" i="1"/>
  <c r="Y2725" i="1"/>
  <c r="Y2726" i="1"/>
  <c r="Y2727" i="1"/>
  <c r="Y2728" i="1"/>
  <c r="Y2729" i="1"/>
  <c r="Y2730" i="1"/>
  <c r="Y2731" i="1"/>
  <c r="Y2732" i="1"/>
  <c r="Y2733" i="1"/>
  <c r="Y2734" i="1"/>
  <c r="Y2735" i="1"/>
  <c r="Y2736" i="1"/>
  <c r="Y2737" i="1"/>
  <c r="Y2738" i="1"/>
  <c r="Y2739" i="1"/>
  <c r="Y2740" i="1"/>
  <c r="Y2741" i="1"/>
  <c r="Y2742" i="1"/>
  <c r="Y2743" i="1"/>
  <c r="Y2744" i="1"/>
  <c r="Y2745" i="1"/>
  <c r="Y2746" i="1"/>
  <c r="Y2747" i="1"/>
  <c r="Y2748" i="1"/>
  <c r="Y2749" i="1"/>
  <c r="Y2750" i="1"/>
  <c r="Y2751" i="1"/>
  <c r="Y2752" i="1"/>
  <c r="Y2753" i="1"/>
  <c r="Y2754" i="1"/>
  <c r="Y2755" i="1"/>
  <c r="Y2756" i="1"/>
  <c r="Y2757" i="1"/>
  <c r="Y2758" i="1"/>
  <c r="Y2759" i="1"/>
  <c r="Y2760" i="1"/>
  <c r="Y2761" i="1"/>
  <c r="Y2762" i="1"/>
  <c r="Y2763" i="1"/>
  <c r="Y2764" i="1"/>
  <c r="Y2765" i="1"/>
  <c r="Y2766" i="1"/>
  <c r="Y2767" i="1"/>
  <c r="Y2768" i="1"/>
  <c r="Y2769" i="1"/>
  <c r="Y2770" i="1"/>
  <c r="Y2771" i="1"/>
  <c r="Y2772" i="1"/>
  <c r="Y2773" i="1"/>
  <c r="Y2774" i="1"/>
  <c r="Y2775" i="1"/>
  <c r="Y2776" i="1"/>
  <c r="Y2777" i="1"/>
  <c r="Y2778" i="1"/>
  <c r="Y2779" i="1"/>
  <c r="Y2780" i="1"/>
  <c r="Y2781" i="1"/>
  <c r="Y2782" i="1"/>
  <c r="Y2783" i="1"/>
  <c r="Y2784" i="1"/>
  <c r="Y2785" i="1"/>
  <c r="Y2786" i="1"/>
  <c r="Y2787" i="1"/>
  <c r="Y2788" i="1"/>
  <c r="Y2789" i="1"/>
  <c r="Y2790" i="1"/>
  <c r="Y2791" i="1"/>
  <c r="Y2792" i="1"/>
  <c r="Y2793" i="1"/>
  <c r="Y2794" i="1"/>
  <c r="Y2795" i="1"/>
  <c r="Y2796" i="1"/>
  <c r="Y2797" i="1"/>
  <c r="Y2798" i="1"/>
  <c r="Y2799" i="1"/>
  <c r="Y2800" i="1"/>
  <c r="Y2801" i="1"/>
  <c r="Y2802" i="1"/>
  <c r="Y2803" i="1"/>
  <c r="Y2804" i="1"/>
  <c r="Y2805" i="1"/>
  <c r="Y2806" i="1"/>
  <c r="Y2807" i="1"/>
  <c r="Y2808" i="1"/>
  <c r="Y2809" i="1"/>
  <c r="Y2810" i="1"/>
  <c r="Y2811" i="1"/>
  <c r="Y2812" i="1"/>
  <c r="Y2813" i="1"/>
  <c r="Y2814" i="1"/>
  <c r="Y2815" i="1"/>
  <c r="Y2816" i="1"/>
  <c r="Y2817" i="1"/>
  <c r="Y2818" i="1"/>
  <c r="Y2819" i="1"/>
  <c r="Y2820" i="1"/>
  <c r="Y2821" i="1"/>
  <c r="Y2822" i="1"/>
  <c r="Y2823" i="1"/>
  <c r="Y2824" i="1"/>
  <c r="Y2825" i="1"/>
  <c r="Y2826" i="1"/>
  <c r="Y2827" i="1"/>
  <c r="Y2828" i="1"/>
  <c r="Y2829" i="1"/>
  <c r="Y2830" i="1"/>
  <c r="Y2831" i="1"/>
  <c r="Y2832" i="1"/>
  <c r="Y2833" i="1"/>
  <c r="Y2834" i="1"/>
  <c r="Y2835" i="1"/>
  <c r="Y2836" i="1"/>
  <c r="Y2837" i="1"/>
  <c r="Y2838" i="1"/>
  <c r="Y2839" i="1"/>
  <c r="Y2840" i="1"/>
  <c r="Y2841" i="1"/>
  <c r="Y2842" i="1"/>
  <c r="Y2843" i="1"/>
  <c r="Y2844" i="1"/>
  <c r="Y2845" i="1"/>
  <c r="Y2846" i="1"/>
  <c r="Y2847" i="1"/>
  <c r="Y2848" i="1"/>
  <c r="Y2849" i="1"/>
  <c r="Y2850" i="1"/>
  <c r="Y2851" i="1"/>
  <c r="Y2852" i="1"/>
  <c r="Y2853" i="1"/>
  <c r="Y2854" i="1"/>
  <c r="Y2855" i="1"/>
  <c r="Y2856" i="1"/>
  <c r="Y2857" i="1"/>
  <c r="Y2858" i="1"/>
  <c r="Y2859" i="1"/>
  <c r="Y2860" i="1"/>
  <c r="Y2861" i="1"/>
  <c r="Y2862" i="1"/>
  <c r="Y2863" i="1"/>
  <c r="Y2864" i="1"/>
  <c r="Y2865" i="1"/>
  <c r="Y2866" i="1"/>
  <c r="Y2867" i="1"/>
  <c r="Y2868" i="1"/>
  <c r="Y2869" i="1"/>
  <c r="Y2870" i="1"/>
  <c r="Y2871" i="1"/>
  <c r="Y2872" i="1"/>
  <c r="Y2873" i="1"/>
  <c r="Y2874" i="1"/>
  <c r="Y2875" i="1"/>
  <c r="Y2876" i="1"/>
  <c r="Y2877" i="1"/>
  <c r="Y2878" i="1"/>
  <c r="Y2879" i="1"/>
  <c r="Y2880" i="1"/>
  <c r="Y2881" i="1"/>
  <c r="Y2882" i="1"/>
  <c r="Y2883" i="1"/>
  <c r="Y2884" i="1"/>
  <c r="Y2885" i="1"/>
  <c r="Y2886" i="1"/>
  <c r="Y2887" i="1"/>
  <c r="Y2888" i="1"/>
  <c r="Y2889" i="1"/>
  <c r="Y2890" i="1"/>
  <c r="Y2891" i="1"/>
  <c r="Y2892" i="1"/>
  <c r="Y2893" i="1"/>
  <c r="Y2894" i="1"/>
  <c r="Y2895" i="1"/>
  <c r="Y2896" i="1"/>
  <c r="Y2897" i="1"/>
  <c r="Y2898" i="1"/>
  <c r="Y2899" i="1"/>
  <c r="Y2900" i="1"/>
  <c r="Y2901" i="1"/>
  <c r="Y2902" i="1"/>
  <c r="Y2903" i="1"/>
  <c r="Y2904" i="1"/>
  <c r="Y2905" i="1"/>
  <c r="Y2906" i="1"/>
  <c r="Y2907" i="1"/>
  <c r="Y2908" i="1"/>
  <c r="Y2909" i="1"/>
  <c r="Y2910" i="1"/>
  <c r="Y2911" i="1"/>
  <c r="Y2912" i="1"/>
  <c r="Y2913" i="1"/>
  <c r="Y2914" i="1"/>
  <c r="Y2915" i="1"/>
  <c r="Y2916" i="1"/>
  <c r="Y2917" i="1"/>
  <c r="Y2918" i="1"/>
  <c r="Y2919" i="1"/>
  <c r="Y2920" i="1"/>
  <c r="Y2921" i="1"/>
  <c r="Y2922" i="1"/>
  <c r="Y2923" i="1"/>
  <c r="Y2924" i="1"/>
  <c r="Y2925" i="1"/>
  <c r="Y2926" i="1"/>
  <c r="Y2927" i="1"/>
  <c r="Y2928" i="1"/>
  <c r="Y2929" i="1"/>
  <c r="Y2930" i="1"/>
  <c r="Y2931" i="1"/>
  <c r="Y2932" i="1"/>
  <c r="Y2933" i="1"/>
  <c r="Y2934" i="1"/>
  <c r="Y2935" i="1"/>
  <c r="Y2936" i="1"/>
  <c r="Y2937" i="1"/>
  <c r="Y2938" i="1"/>
  <c r="Y2939" i="1"/>
  <c r="Y2940" i="1"/>
  <c r="Y2941" i="1"/>
  <c r="Y2942" i="1"/>
  <c r="Y2943" i="1"/>
  <c r="Y2944" i="1"/>
  <c r="Y2945" i="1"/>
  <c r="Y2946" i="1"/>
  <c r="Y2947" i="1"/>
  <c r="Y2948" i="1"/>
  <c r="Y2949" i="1"/>
  <c r="Y2950" i="1"/>
  <c r="Y2951" i="1"/>
  <c r="Y2952" i="1"/>
  <c r="Y2953" i="1"/>
  <c r="Y2954" i="1"/>
  <c r="Y2955" i="1"/>
  <c r="Y2956" i="1"/>
  <c r="Y2957" i="1"/>
  <c r="Y2958" i="1"/>
  <c r="Y2959" i="1"/>
  <c r="Y2960" i="1"/>
  <c r="Y2961" i="1"/>
  <c r="Y2962" i="1"/>
  <c r="Y2963" i="1"/>
  <c r="Y2964" i="1"/>
  <c r="Y2965" i="1"/>
  <c r="Y2966" i="1"/>
  <c r="Y2967" i="1"/>
  <c r="Y2968" i="1"/>
  <c r="Y2969" i="1"/>
  <c r="Y2970" i="1"/>
  <c r="Y2971" i="1"/>
  <c r="Y2972" i="1"/>
  <c r="Y2973" i="1"/>
  <c r="Y2974" i="1"/>
  <c r="Y2975" i="1"/>
  <c r="Y2976" i="1"/>
  <c r="Y2977" i="1"/>
  <c r="Y2978" i="1"/>
  <c r="Y2979" i="1"/>
  <c r="Y2980" i="1"/>
  <c r="Y2981" i="1"/>
  <c r="Y2982" i="1"/>
  <c r="Y2983" i="1"/>
  <c r="Y2984" i="1"/>
  <c r="Y2985" i="1"/>
  <c r="Y2986" i="1"/>
  <c r="Y2987" i="1"/>
  <c r="Y2988" i="1"/>
  <c r="Y2989" i="1"/>
  <c r="Y2990" i="1"/>
  <c r="Y2991" i="1"/>
  <c r="Y2992" i="1"/>
  <c r="Y2993" i="1"/>
  <c r="Y2994" i="1"/>
  <c r="Y2995" i="1"/>
  <c r="Y2996" i="1"/>
  <c r="Y2997" i="1"/>
  <c r="Y2998" i="1"/>
  <c r="Y2999" i="1"/>
  <c r="Y3000" i="1"/>
  <c r="Y3001" i="1"/>
  <c r="Y3002" i="1"/>
  <c r="Y3003" i="1"/>
  <c r="Y3004" i="1"/>
  <c r="Y3005" i="1"/>
  <c r="Y3006" i="1"/>
  <c r="Y3007" i="1"/>
  <c r="Y3008" i="1"/>
  <c r="Y3009" i="1"/>
  <c r="Y3010" i="1"/>
  <c r="Y3011" i="1"/>
  <c r="Y3012" i="1"/>
  <c r="Y3013" i="1"/>
  <c r="Y3014" i="1"/>
  <c r="Y3015" i="1"/>
  <c r="Y3016" i="1"/>
  <c r="Y3017" i="1"/>
  <c r="Y3018" i="1"/>
  <c r="Y3019" i="1"/>
  <c r="Y3020" i="1"/>
  <c r="Y3021" i="1"/>
  <c r="Y3022" i="1"/>
  <c r="Y3023" i="1"/>
  <c r="Y3024" i="1"/>
  <c r="Y3025" i="1"/>
  <c r="Y3026" i="1"/>
  <c r="Y3027" i="1"/>
  <c r="Y3028" i="1"/>
  <c r="Y3029" i="1"/>
  <c r="Y3030" i="1"/>
  <c r="Y3031" i="1"/>
  <c r="Y3032" i="1"/>
  <c r="Y3033" i="1"/>
  <c r="Y3034" i="1"/>
  <c r="Y3035" i="1"/>
  <c r="Y3036" i="1"/>
  <c r="Y3037" i="1"/>
  <c r="Y3038" i="1"/>
  <c r="Y3039" i="1"/>
  <c r="Y3040" i="1"/>
  <c r="Y3041" i="1"/>
  <c r="Y3042" i="1"/>
  <c r="Y3043" i="1"/>
  <c r="Y3044" i="1"/>
  <c r="Y3045" i="1"/>
  <c r="Y3046" i="1"/>
  <c r="Y3047" i="1"/>
  <c r="Y3048" i="1"/>
  <c r="Y3049" i="1"/>
  <c r="Y3050" i="1"/>
  <c r="Y3051" i="1"/>
  <c r="Y3052" i="1"/>
  <c r="Y3053" i="1"/>
  <c r="Y3054" i="1"/>
  <c r="Y3055" i="1"/>
  <c r="Y3056" i="1"/>
  <c r="Y3057" i="1"/>
  <c r="Y3058" i="1"/>
  <c r="Y3059" i="1"/>
  <c r="Y3060" i="1"/>
  <c r="Y3061" i="1"/>
  <c r="Y3062" i="1"/>
  <c r="Y3063" i="1"/>
  <c r="Y3064" i="1"/>
  <c r="Y3065" i="1"/>
  <c r="Y3066" i="1"/>
  <c r="Y3067" i="1"/>
  <c r="Y3068" i="1"/>
  <c r="Y3069" i="1"/>
  <c r="Y3070" i="1"/>
  <c r="Y3071" i="1"/>
  <c r="Y3072" i="1"/>
  <c r="Y3073" i="1"/>
  <c r="Y3074" i="1"/>
  <c r="Y3075" i="1"/>
  <c r="Y3076" i="1"/>
  <c r="Y3077" i="1"/>
  <c r="Y3078" i="1"/>
  <c r="Y3079" i="1"/>
  <c r="Y3080" i="1"/>
  <c r="Y3081" i="1"/>
  <c r="Y3082" i="1"/>
  <c r="Y3083" i="1"/>
  <c r="Y3084" i="1"/>
  <c r="Y3085" i="1"/>
  <c r="Y3086" i="1"/>
  <c r="Y3087" i="1"/>
  <c r="Y3088" i="1"/>
  <c r="Y3089" i="1"/>
  <c r="Y3090" i="1"/>
  <c r="Y3091" i="1"/>
  <c r="Y3092" i="1"/>
  <c r="Y3093" i="1"/>
  <c r="Y3094" i="1"/>
  <c r="Y3095" i="1"/>
  <c r="Y3096" i="1"/>
  <c r="Y3097" i="1"/>
  <c r="Y3098" i="1"/>
  <c r="Y3099" i="1"/>
  <c r="Y3100" i="1"/>
  <c r="Y3101" i="1"/>
  <c r="Y3102" i="1"/>
  <c r="Y3103" i="1"/>
  <c r="Y3104" i="1"/>
  <c r="Y3105" i="1"/>
  <c r="Y3106" i="1"/>
  <c r="Y3107" i="1"/>
  <c r="Y3108" i="1"/>
  <c r="Y3109" i="1"/>
  <c r="Y3110" i="1"/>
  <c r="Y3111" i="1"/>
  <c r="Y3112" i="1"/>
  <c r="Y3113" i="1"/>
  <c r="Y3114" i="1"/>
  <c r="Y3115" i="1"/>
  <c r="Y3116" i="1"/>
  <c r="Y3117" i="1"/>
  <c r="Y3118" i="1"/>
  <c r="Y3119" i="1"/>
  <c r="Y3120" i="1"/>
  <c r="Y3121" i="1"/>
  <c r="Y3122" i="1"/>
  <c r="Y3123" i="1"/>
  <c r="Y3124" i="1"/>
  <c r="Y3125" i="1"/>
  <c r="Y3126" i="1"/>
  <c r="Y3127" i="1"/>
  <c r="Y3128" i="1"/>
  <c r="Y3129" i="1"/>
  <c r="Y3130" i="1"/>
  <c r="Y3131" i="1"/>
  <c r="Y3132" i="1"/>
  <c r="Y3133" i="1"/>
  <c r="Y3134" i="1"/>
  <c r="Y3135" i="1"/>
  <c r="Y3136" i="1"/>
  <c r="Y3137" i="1"/>
  <c r="Y3138" i="1"/>
  <c r="Y3139" i="1"/>
  <c r="Y3140" i="1"/>
  <c r="Y3141" i="1"/>
  <c r="Y3142" i="1"/>
  <c r="Y3143" i="1"/>
  <c r="Y3144" i="1"/>
  <c r="Y3145" i="1"/>
  <c r="Y3146" i="1"/>
  <c r="Y3147" i="1"/>
  <c r="Y3148" i="1"/>
  <c r="Y3149" i="1"/>
  <c r="Y3150" i="1"/>
  <c r="Y3151" i="1"/>
  <c r="Y3152" i="1"/>
  <c r="Y3153" i="1"/>
  <c r="Y3154" i="1"/>
  <c r="Y3155" i="1"/>
  <c r="Y3156" i="1"/>
  <c r="Y3157" i="1"/>
  <c r="Y3158" i="1"/>
  <c r="Y3159" i="1"/>
  <c r="Y3160" i="1"/>
  <c r="Y3161" i="1"/>
  <c r="Y3162" i="1"/>
  <c r="Y3163" i="1"/>
  <c r="Y3164" i="1"/>
  <c r="Y3165" i="1"/>
  <c r="Y3166" i="1"/>
  <c r="Y3167" i="1"/>
  <c r="Y3168" i="1"/>
  <c r="Y3169" i="1"/>
  <c r="Y3170" i="1"/>
  <c r="Y3171" i="1"/>
  <c r="Y3172" i="1"/>
  <c r="Y3173" i="1"/>
  <c r="Y3174" i="1"/>
  <c r="Y3175" i="1"/>
  <c r="Y3176" i="1"/>
  <c r="Y3177" i="1"/>
  <c r="Y3178" i="1"/>
  <c r="Y3179" i="1"/>
  <c r="Y3180" i="1"/>
  <c r="Y3181" i="1"/>
  <c r="Y3182" i="1"/>
  <c r="Y3183" i="1"/>
  <c r="Y3184" i="1"/>
  <c r="Y3185" i="1"/>
  <c r="Y3186" i="1"/>
  <c r="Y3187" i="1"/>
  <c r="Y3188" i="1"/>
  <c r="Y3189" i="1"/>
  <c r="Y3190" i="1"/>
  <c r="Y3191" i="1"/>
  <c r="Y3192" i="1"/>
  <c r="Y3193" i="1"/>
  <c r="Y3194" i="1"/>
  <c r="Y3195" i="1"/>
  <c r="Y3196" i="1"/>
  <c r="Y3197" i="1"/>
  <c r="Y3198" i="1"/>
  <c r="Y3199" i="1"/>
  <c r="Y3200" i="1"/>
  <c r="Y3201" i="1"/>
  <c r="Y3202" i="1"/>
  <c r="Y3203" i="1"/>
  <c r="Y3204" i="1"/>
  <c r="Y3205" i="1"/>
  <c r="Y3206" i="1"/>
  <c r="Y3207" i="1"/>
  <c r="Y3208" i="1"/>
  <c r="Y3209" i="1"/>
  <c r="Y3210" i="1"/>
  <c r="Y3211" i="1"/>
  <c r="Y3212" i="1"/>
  <c r="Y3213" i="1"/>
  <c r="Y3214" i="1"/>
  <c r="Y3215" i="1"/>
  <c r="Y3216" i="1"/>
  <c r="Y3217" i="1"/>
  <c r="Y3218" i="1"/>
  <c r="Y3219" i="1"/>
  <c r="Y3220" i="1"/>
  <c r="Y3221" i="1"/>
  <c r="Y3222" i="1"/>
  <c r="Y3223" i="1"/>
  <c r="Y3224" i="1"/>
  <c r="Y3225" i="1"/>
  <c r="Y3226" i="1"/>
  <c r="Y3227" i="1"/>
  <c r="Y3228" i="1"/>
  <c r="Y3229" i="1"/>
  <c r="Y3230" i="1"/>
  <c r="Y3231" i="1"/>
  <c r="Y3232" i="1"/>
  <c r="Y3233" i="1"/>
  <c r="Y3234" i="1"/>
  <c r="Y3235" i="1"/>
  <c r="Y3236" i="1"/>
  <c r="Y3237" i="1"/>
  <c r="Y3238" i="1"/>
  <c r="Y3239" i="1"/>
  <c r="Y3240" i="1"/>
  <c r="Y3241" i="1"/>
  <c r="Y3242" i="1"/>
  <c r="Y3243" i="1"/>
  <c r="Y3244" i="1"/>
  <c r="Y3245" i="1"/>
  <c r="Y3246" i="1"/>
  <c r="Y3247" i="1"/>
  <c r="Y3248" i="1"/>
  <c r="Y3249" i="1"/>
  <c r="Y3250" i="1"/>
  <c r="Y3251" i="1"/>
  <c r="Y3252" i="1"/>
  <c r="Y3253" i="1"/>
  <c r="Y3254" i="1"/>
  <c r="Y3255" i="1"/>
  <c r="Y3256" i="1"/>
  <c r="Y3257" i="1"/>
  <c r="Y3258" i="1"/>
  <c r="Y3259" i="1"/>
  <c r="Y3260" i="1"/>
  <c r="Y3261" i="1"/>
  <c r="Y3262" i="1"/>
  <c r="Y3263" i="1"/>
  <c r="Y3264" i="1"/>
  <c r="Y3265" i="1"/>
  <c r="Y3266" i="1"/>
  <c r="Y3267" i="1"/>
  <c r="Y3268" i="1"/>
  <c r="Y3269" i="1"/>
  <c r="Y3270" i="1"/>
  <c r="Y3271" i="1"/>
  <c r="Y3272" i="1"/>
  <c r="Y3273" i="1"/>
  <c r="Y3274" i="1"/>
  <c r="Y3275" i="1"/>
  <c r="Y3276" i="1"/>
  <c r="Y3277" i="1"/>
  <c r="Y3278" i="1"/>
  <c r="Y3279" i="1"/>
  <c r="Y3280" i="1"/>
  <c r="Y3281" i="1"/>
  <c r="Y3282" i="1"/>
  <c r="Y3283" i="1"/>
  <c r="Y3284" i="1"/>
  <c r="Y3285" i="1"/>
  <c r="Y3286" i="1"/>
  <c r="Y3287" i="1"/>
  <c r="Y3288" i="1"/>
  <c r="Y3289" i="1"/>
  <c r="Y3290" i="1"/>
  <c r="Y3291" i="1"/>
  <c r="Y3292" i="1"/>
  <c r="Y3293" i="1"/>
  <c r="Y3294" i="1"/>
  <c r="Y3295" i="1"/>
  <c r="Y3296" i="1"/>
  <c r="Y3297" i="1"/>
  <c r="Y3298" i="1"/>
  <c r="Y3299" i="1"/>
  <c r="Y3300" i="1"/>
  <c r="Y3301" i="1"/>
  <c r="Y3302" i="1"/>
  <c r="Y3303" i="1"/>
  <c r="Y3304" i="1"/>
  <c r="Y3305" i="1"/>
  <c r="Y3306" i="1"/>
  <c r="Y3307" i="1"/>
  <c r="Y3308" i="1"/>
  <c r="Y3309" i="1"/>
  <c r="Y3310" i="1"/>
  <c r="Y3311" i="1"/>
  <c r="Y3312" i="1"/>
  <c r="Y3313" i="1"/>
  <c r="Y3314" i="1"/>
  <c r="Y3315" i="1"/>
  <c r="Y3316" i="1"/>
  <c r="Y3317" i="1"/>
  <c r="Y3318" i="1"/>
  <c r="Y3319" i="1"/>
  <c r="Y3320" i="1"/>
  <c r="Y3321" i="1"/>
  <c r="Y3322" i="1"/>
  <c r="Y3323" i="1"/>
  <c r="Y3324" i="1"/>
  <c r="Y3325" i="1"/>
  <c r="Y3326" i="1"/>
  <c r="Y3327" i="1"/>
  <c r="Y3328" i="1"/>
  <c r="Y3329" i="1"/>
  <c r="Y3330" i="1"/>
  <c r="Y3331" i="1"/>
  <c r="Y3332" i="1"/>
  <c r="Y3333" i="1"/>
  <c r="Y3334" i="1"/>
  <c r="Y3335" i="1"/>
  <c r="Y3336" i="1"/>
  <c r="Y3337" i="1"/>
  <c r="Y3338" i="1"/>
  <c r="Y3339" i="1"/>
  <c r="Y3340" i="1"/>
  <c r="Y3341" i="1"/>
  <c r="Y3342" i="1"/>
  <c r="Y3343" i="1"/>
  <c r="Y3344" i="1"/>
  <c r="Y3345" i="1"/>
  <c r="Y3346" i="1"/>
  <c r="Y3347" i="1"/>
  <c r="Y3348" i="1"/>
  <c r="Y3349" i="1"/>
  <c r="Y3350" i="1"/>
  <c r="Y3351" i="1"/>
  <c r="Y3352" i="1"/>
  <c r="Y3353" i="1"/>
  <c r="Y3354" i="1"/>
  <c r="Y3355" i="1"/>
  <c r="Y3356" i="1"/>
  <c r="Y3357" i="1"/>
  <c r="Y3358" i="1"/>
  <c r="Y3359" i="1"/>
  <c r="Y3360" i="1"/>
  <c r="Y3361" i="1"/>
  <c r="Y3362" i="1"/>
  <c r="Y3363" i="1"/>
  <c r="Y3364" i="1"/>
  <c r="Y3365" i="1"/>
  <c r="Y3366" i="1"/>
  <c r="Y3367" i="1"/>
  <c r="Y3368" i="1"/>
  <c r="Y3369" i="1"/>
  <c r="Y3370" i="1"/>
  <c r="Y3371" i="1"/>
  <c r="Y3372" i="1"/>
  <c r="Y3373" i="1"/>
  <c r="Y3374" i="1"/>
  <c r="Y3375" i="1"/>
  <c r="Y3376" i="1"/>
  <c r="Y3377" i="1"/>
  <c r="Y3378" i="1"/>
  <c r="Y3379" i="1"/>
  <c r="Y3380" i="1"/>
  <c r="Y3381" i="1"/>
  <c r="Y3382" i="1"/>
  <c r="Y3383" i="1"/>
  <c r="Y3384" i="1"/>
  <c r="Y3385" i="1"/>
  <c r="Y3386" i="1"/>
  <c r="Y3387" i="1"/>
  <c r="Y3388" i="1"/>
  <c r="Y3389" i="1"/>
  <c r="Y3390" i="1"/>
  <c r="Y3391" i="1"/>
  <c r="Y3392" i="1"/>
  <c r="Y3393" i="1"/>
  <c r="Y3394" i="1"/>
  <c r="Y3395" i="1"/>
  <c r="Y3396" i="1"/>
  <c r="Y3397" i="1"/>
  <c r="Y3398" i="1"/>
  <c r="Y3399" i="1"/>
  <c r="Y3400" i="1"/>
  <c r="Y3401" i="1"/>
  <c r="Y3402" i="1"/>
  <c r="Y3403" i="1"/>
  <c r="Y3404" i="1"/>
  <c r="Y3405" i="1"/>
  <c r="Y3406" i="1"/>
  <c r="Y3407" i="1"/>
  <c r="Y3408" i="1"/>
  <c r="Y3409" i="1"/>
  <c r="Y3410" i="1"/>
  <c r="Y3411" i="1"/>
  <c r="Y3412" i="1"/>
  <c r="Y3413" i="1"/>
  <c r="Y3414" i="1"/>
  <c r="Y3415" i="1"/>
  <c r="Y3416" i="1"/>
  <c r="Y3417" i="1"/>
  <c r="Y3418" i="1"/>
  <c r="Y3419" i="1"/>
  <c r="Y3420" i="1"/>
  <c r="Y3421" i="1"/>
  <c r="Y3422" i="1"/>
  <c r="Y3423" i="1"/>
  <c r="Y3424" i="1"/>
  <c r="Y3425" i="1"/>
  <c r="Y3426" i="1"/>
  <c r="Y3427" i="1"/>
  <c r="Y3428" i="1"/>
  <c r="Y3429" i="1"/>
  <c r="Y3430" i="1"/>
  <c r="Y3431" i="1"/>
  <c r="Y3432" i="1"/>
  <c r="Y3433" i="1"/>
  <c r="Y3434" i="1"/>
  <c r="Y3435" i="1"/>
  <c r="Y3436" i="1"/>
  <c r="Y3437" i="1"/>
  <c r="Y3438" i="1"/>
  <c r="Y3439" i="1"/>
  <c r="Y3440" i="1"/>
  <c r="Y3441" i="1"/>
  <c r="Y3442" i="1"/>
  <c r="Y3443" i="1"/>
  <c r="Y3444" i="1"/>
  <c r="Y3445" i="1"/>
  <c r="Y3446" i="1"/>
  <c r="Y3447" i="1"/>
  <c r="Y3448" i="1"/>
  <c r="Y3449" i="1"/>
  <c r="Y3450" i="1"/>
  <c r="Y3451" i="1"/>
  <c r="Y3452" i="1"/>
  <c r="Y3453" i="1"/>
  <c r="Y3454" i="1"/>
  <c r="Y3455" i="1"/>
  <c r="Y3456" i="1"/>
  <c r="Y3457" i="1"/>
  <c r="Y3458" i="1"/>
  <c r="Y3459" i="1"/>
  <c r="Y3460" i="1"/>
  <c r="Y3461" i="1"/>
  <c r="Y3462" i="1"/>
  <c r="Y3463" i="1"/>
  <c r="Y3464" i="1"/>
  <c r="Y3465" i="1"/>
  <c r="Y3466" i="1"/>
  <c r="Y3467" i="1"/>
  <c r="Y3468" i="1"/>
  <c r="Y3469" i="1"/>
  <c r="Y3470" i="1"/>
  <c r="Y3471" i="1"/>
  <c r="Y3472" i="1"/>
  <c r="Y3473" i="1"/>
  <c r="Y3474" i="1"/>
  <c r="Y3475" i="1"/>
  <c r="Y3476" i="1"/>
  <c r="Y3477" i="1"/>
  <c r="Y3478" i="1"/>
  <c r="Y3479" i="1"/>
  <c r="Y3480" i="1"/>
  <c r="Y3481" i="1"/>
  <c r="Y3482" i="1"/>
  <c r="Y3483" i="1"/>
  <c r="Y3484" i="1"/>
  <c r="Y3485" i="1"/>
  <c r="Y3486" i="1"/>
  <c r="Y3487" i="1"/>
  <c r="Y3488" i="1"/>
  <c r="Y3489" i="1"/>
  <c r="Y3490" i="1"/>
  <c r="Y3491" i="1"/>
  <c r="Y3492" i="1"/>
  <c r="Y3493" i="1"/>
  <c r="Y3494" i="1"/>
  <c r="Y3495" i="1"/>
  <c r="Y3496" i="1"/>
  <c r="Y3497" i="1"/>
  <c r="Y3498" i="1"/>
  <c r="Y3499" i="1"/>
  <c r="Y3500" i="1"/>
  <c r="Y3501" i="1"/>
  <c r="Y3502" i="1"/>
  <c r="Y3503" i="1"/>
  <c r="Y3504" i="1"/>
  <c r="Y3505" i="1"/>
  <c r="Y3506" i="1"/>
  <c r="Y3507" i="1"/>
  <c r="Y3508" i="1"/>
  <c r="Y3509" i="1"/>
  <c r="Y3510" i="1"/>
  <c r="Y3511" i="1"/>
  <c r="Y3512" i="1"/>
  <c r="Y3513" i="1"/>
  <c r="Y3514" i="1"/>
  <c r="Y3515" i="1"/>
  <c r="Y3516" i="1"/>
  <c r="Y3517" i="1"/>
  <c r="Y3518" i="1"/>
  <c r="Y3519" i="1"/>
  <c r="Y3520" i="1"/>
  <c r="Y3521" i="1"/>
  <c r="Y3522" i="1"/>
  <c r="Y3523" i="1"/>
  <c r="Y3524" i="1"/>
  <c r="Y3525" i="1"/>
  <c r="Y3526" i="1"/>
  <c r="Y3527" i="1"/>
  <c r="Y3528" i="1"/>
  <c r="Y3529" i="1"/>
  <c r="Y3530" i="1"/>
  <c r="Y3531" i="1"/>
  <c r="Y3532" i="1"/>
  <c r="Y3533" i="1"/>
  <c r="Y3534" i="1"/>
  <c r="Y3535" i="1"/>
  <c r="Y3536" i="1"/>
  <c r="Y3537" i="1"/>
  <c r="Y3538" i="1"/>
  <c r="Y3539" i="1"/>
  <c r="Y3540" i="1"/>
  <c r="Y3541" i="1"/>
  <c r="Y3542" i="1"/>
  <c r="Y3543" i="1"/>
  <c r="Y3544" i="1"/>
  <c r="Y3545" i="1"/>
  <c r="Y3546" i="1"/>
  <c r="Y3547" i="1"/>
  <c r="Y3548" i="1"/>
  <c r="Y3549" i="1"/>
  <c r="Y3550" i="1"/>
  <c r="Y3551" i="1"/>
  <c r="Y3552" i="1"/>
  <c r="Y3553" i="1"/>
  <c r="Y3554" i="1"/>
  <c r="Y3555" i="1"/>
  <c r="Y3556" i="1"/>
  <c r="Y3557" i="1"/>
  <c r="Y3558" i="1"/>
  <c r="Y3559" i="1"/>
  <c r="Y3560" i="1"/>
  <c r="Y3561" i="1"/>
  <c r="Y3562" i="1"/>
  <c r="Y3563" i="1"/>
  <c r="Y3564" i="1"/>
  <c r="Y3565" i="1"/>
  <c r="Y3566" i="1"/>
  <c r="Y3567" i="1"/>
  <c r="Y3568" i="1"/>
  <c r="Y3569" i="1"/>
  <c r="Y3570" i="1"/>
  <c r="Y3571" i="1"/>
  <c r="Y3572" i="1"/>
  <c r="Y3573" i="1"/>
  <c r="Y3574" i="1"/>
  <c r="Y3575" i="1"/>
  <c r="Y3576" i="1"/>
  <c r="Y3577" i="1"/>
  <c r="Y3578" i="1"/>
  <c r="Y3579" i="1"/>
  <c r="Y3580" i="1"/>
  <c r="Y3581" i="1"/>
  <c r="Y3582" i="1"/>
  <c r="Y3583" i="1"/>
  <c r="Y3584" i="1"/>
  <c r="Y3585" i="1"/>
  <c r="Y3586" i="1"/>
  <c r="Y3587" i="1"/>
  <c r="Y3588" i="1"/>
  <c r="Y3589" i="1"/>
  <c r="Y3590" i="1"/>
  <c r="Y3591" i="1"/>
  <c r="Y3592" i="1"/>
  <c r="Y3593" i="1"/>
  <c r="Y3594" i="1"/>
  <c r="Y3595" i="1"/>
  <c r="Y3596" i="1"/>
  <c r="Y3597" i="1"/>
  <c r="Y3598" i="1"/>
  <c r="Y3599" i="1"/>
  <c r="Y3600" i="1"/>
  <c r="Y3601" i="1"/>
  <c r="Y3602" i="1"/>
  <c r="Y3603" i="1"/>
  <c r="Y3604" i="1"/>
  <c r="Y3605" i="1"/>
  <c r="Y3606" i="1"/>
  <c r="Y3607" i="1"/>
  <c r="Y3608" i="1"/>
  <c r="Y3609" i="1"/>
  <c r="Y3610" i="1"/>
  <c r="Y3611" i="1"/>
  <c r="Y3612" i="1"/>
  <c r="Y3613" i="1"/>
  <c r="Y3614" i="1"/>
  <c r="Y3615" i="1"/>
  <c r="Y3616" i="1"/>
  <c r="Y3617" i="1"/>
  <c r="Y3618" i="1"/>
  <c r="Y3619" i="1"/>
  <c r="Y3620" i="1"/>
  <c r="Y3621" i="1"/>
  <c r="Y3622" i="1"/>
  <c r="Y3623" i="1"/>
  <c r="Y3624" i="1"/>
  <c r="Y3625" i="1"/>
  <c r="Y3626" i="1"/>
  <c r="Y3627" i="1"/>
  <c r="Y3628" i="1"/>
  <c r="Y3629" i="1"/>
  <c r="Y3630" i="1"/>
  <c r="Y3631" i="1"/>
  <c r="Y3632" i="1"/>
  <c r="Y3633" i="1"/>
  <c r="Y3634" i="1"/>
  <c r="Y3635" i="1"/>
  <c r="Y3636" i="1"/>
  <c r="Y3637" i="1"/>
  <c r="Y3638" i="1"/>
  <c r="Y3639" i="1"/>
  <c r="Y3640" i="1"/>
  <c r="Y3641" i="1"/>
  <c r="Y3642" i="1"/>
  <c r="Y3643" i="1"/>
  <c r="Y3644" i="1"/>
  <c r="Y3645" i="1"/>
  <c r="Y3646" i="1"/>
  <c r="Y3647" i="1"/>
  <c r="Y3648" i="1"/>
  <c r="Y3649" i="1"/>
  <c r="Y3650" i="1"/>
  <c r="Y3651" i="1"/>
  <c r="Y3652" i="1"/>
  <c r="Y3653" i="1"/>
  <c r="Y3654" i="1"/>
  <c r="Y3655" i="1"/>
  <c r="Y3656" i="1"/>
  <c r="Y3657" i="1"/>
  <c r="Y3658" i="1"/>
  <c r="Y3659" i="1"/>
  <c r="Y3660" i="1"/>
  <c r="Y3661" i="1"/>
  <c r="Y3662" i="1"/>
  <c r="Y3663" i="1"/>
  <c r="Y3664" i="1"/>
  <c r="Y3665" i="1"/>
  <c r="Y3666" i="1"/>
  <c r="Y3667" i="1"/>
  <c r="Y3668" i="1"/>
  <c r="Y3669" i="1"/>
  <c r="Y3670" i="1"/>
  <c r="Y3671" i="1"/>
  <c r="Y3672" i="1"/>
  <c r="Y3673" i="1"/>
  <c r="Y3674" i="1"/>
  <c r="Y3675" i="1"/>
  <c r="Y3676" i="1"/>
  <c r="Y3677" i="1"/>
  <c r="Y3678" i="1"/>
  <c r="Y3679" i="1"/>
  <c r="Y3680" i="1"/>
  <c r="Y3681" i="1"/>
  <c r="Y3682" i="1"/>
  <c r="Y3683" i="1"/>
  <c r="Y3684" i="1"/>
  <c r="Y3685" i="1"/>
  <c r="Y3686" i="1"/>
  <c r="Y3687" i="1"/>
  <c r="Y3688" i="1"/>
  <c r="Y3689" i="1"/>
  <c r="Y3690" i="1"/>
  <c r="Y3691" i="1"/>
  <c r="Y3692" i="1"/>
  <c r="Y3693" i="1"/>
  <c r="Y3694" i="1"/>
  <c r="Y3695" i="1"/>
  <c r="Y3696" i="1"/>
  <c r="Y3697" i="1"/>
  <c r="Y3698" i="1"/>
  <c r="Y3699" i="1"/>
  <c r="Y3700" i="1"/>
  <c r="Y3701" i="1"/>
  <c r="Y3702" i="1"/>
  <c r="Y3703" i="1"/>
  <c r="Y3704" i="1"/>
  <c r="Y3705" i="1"/>
  <c r="Y3706" i="1"/>
  <c r="Y3707" i="1"/>
  <c r="Y3708" i="1"/>
  <c r="Y3709" i="1"/>
  <c r="Y3710" i="1"/>
  <c r="Y3711" i="1"/>
  <c r="Y3712" i="1"/>
  <c r="Y3713" i="1"/>
  <c r="Y3714" i="1"/>
  <c r="Y3715" i="1"/>
  <c r="Y3716" i="1"/>
  <c r="Y3717" i="1"/>
  <c r="Y3718" i="1"/>
  <c r="Y3719" i="1"/>
  <c r="Y3720" i="1"/>
  <c r="Y3721" i="1"/>
  <c r="Y3722" i="1"/>
  <c r="Y3723" i="1"/>
  <c r="Y3724" i="1"/>
  <c r="Y3725" i="1"/>
  <c r="Y3726" i="1"/>
  <c r="Y3727" i="1"/>
  <c r="Y3728" i="1"/>
  <c r="Y3729" i="1"/>
  <c r="Y3730" i="1"/>
  <c r="Y3731" i="1"/>
  <c r="Y3732" i="1"/>
  <c r="Y3733" i="1"/>
  <c r="Y3734" i="1"/>
  <c r="Y3735" i="1"/>
  <c r="Y3736" i="1"/>
  <c r="Y3737" i="1"/>
  <c r="Y3738" i="1"/>
  <c r="Y3739" i="1"/>
  <c r="Y3740" i="1"/>
  <c r="Y3741" i="1"/>
  <c r="Y3742" i="1"/>
  <c r="Y3743" i="1"/>
  <c r="Y3744" i="1"/>
  <c r="Y3745" i="1"/>
  <c r="Y3746" i="1"/>
  <c r="Y3747" i="1"/>
  <c r="Y3748" i="1"/>
  <c r="Y3749" i="1"/>
  <c r="Y3750" i="1"/>
  <c r="Y3751" i="1"/>
  <c r="Y3752" i="1"/>
  <c r="Y3753" i="1"/>
  <c r="Y3754" i="1"/>
  <c r="Y3755" i="1"/>
  <c r="Y3756" i="1"/>
  <c r="Y3757" i="1"/>
  <c r="Y3758" i="1"/>
  <c r="Y3759" i="1"/>
  <c r="Y3760" i="1"/>
  <c r="Y3761" i="1"/>
  <c r="Y3762" i="1"/>
  <c r="Y3763" i="1"/>
  <c r="Y3764" i="1"/>
  <c r="Y3765" i="1"/>
  <c r="Y3766" i="1"/>
  <c r="Y3767" i="1"/>
  <c r="Y3768" i="1"/>
  <c r="Y3769" i="1"/>
  <c r="Y3770" i="1"/>
  <c r="Y3771" i="1"/>
  <c r="Y3772" i="1"/>
  <c r="Y3773" i="1"/>
  <c r="Y3774" i="1"/>
  <c r="Y3775" i="1"/>
  <c r="Y3776" i="1"/>
  <c r="Y3777" i="1"/>
  <c r="Y3778" i="1"/>
  <c r="Y3779" i="1"/>
  <c r="Y3780" i="1"/>
  <c r="Y3781" i="1"/>
  <c r="Y3782" i="1"/>
  <c r="Y3783" i="1"/>
  <c r="Y3784" i="1"/>
  <c r="Y3785" i="1"/>
  <c r="Y3786" i="1"/>
  <c r="Y3787" i="1"/>
  <c r="Y3788" i="1"/>
  <c r="Y3789" i="1"/>
  <c r="Y3790" i="1"/>
  <c r="Y3791" i="1"/>
  <c r="Y3792" i="1"/>
  <c r="Y3793" i="1"/>
  <c r="Y3794" i="1"/>
  <c r="Y3795" i="1"/>
  <c r="Y3796" i="1"/>
  <c r="Y3797" i="1"/>
  <c r="Y3798" i="1"/>
  <c r="Y3799" i="1"/>
  <c r="Y3800" i="1"/>
  <c r="Y3801" i="1"/>
  <c r="Y3802" i="1"/>
  <c r="Y3803" i="1"/>
  <c r="Y3804" i="1"/>
  <c r="Y3805" i="1"/>
  <c r="Y3806" i="1"/>
  <c r="Y3807" i="1"/>
  <c r="Y3808" i="1"/>
  <c r="Y3809" i="1"/>
  <c r="Y3810" i="1"/>
  <c r="Y3811" i="1"/>
  <c r="Y3812" i="1"/>
  <c r="Y3813" i="1"/>
  <c r="Y3814" i="1"/>
  <c r="Y3815" i="1"/>
  <c r="Y3816" i="1"/>
  <c r="Y3817" i="1"/>
  <c r="Y3818" i="1"/>
  <c r="Y3819" i="1"/>
  <c r="Y3820" i="1"/>
  <c r="Y3821" i="1"/>
  <c r="Y3822" i="1"/>
  <c r="Y3823" i="1"/>
  <c r="Y3824" i="1"/>
  <c r="Y3825" i="1"/>
  <c r="Y3826" i="1"/>
  <c r="Y3827" i="1"/>
  <c r="Y3828" i="1"/>
  <c r="Y3829" i="1"/>
  <c r="Y3830" i="1"/>
  <c r="Y3831" i="1"/>
  <c r="Y3832" i="1"/>
  <c r="Y3833" i="1"/>
  <c r="Y3834" i="1"/>
  <c r="Y3835" i="1"/>
  <c r="Y3836" i="1"/>
  <c r="Y3837" i="1"/>
  <c r="Y3838" i="1"/>
  <c r="Y3839" i="1"/>
  <c r="Y3840" i="1"/>
  <c r="Y3841" i="1"/>
  <c r="Y3842" i="1"/>
  <c r="Y3843" i="1"/>
  <c r="Y3844" i="1"/>
  <c r="Y3845" i="1"/>
  <c r="Y3846" i="1"/>
  <c r="Y3847" i="1"/>
  <c r="Y3848" i="1"/>
  <c r="Y3849" i="1"/>
  <c r="Y3850" i="1"/>
  <c r="Y3851" i="1"/>
  <c r="Y3852" i="1"/>
  <c r="Y3853" i="1"/>
  <c r="Y3854" i="1"/>
  <c r="Y3855" i="1"/>
  <c r="Y3856" i="1"/>
  <c r="Y3857" i="1"/>
  <c r="Y3858" i="1"/>
  <c r="Y3859" i="1"/>
  <c r="Y3860" i="1"/>
  <c r="Y3861" i="1"/>
  <c r="Y3862" i="1"/>
  <c r="Y3863" i="1"/>
  <c r="Y3864" i="1"/>
  <c r="Y3865" i="1"/>
  <c r="Y3866" i="1"/>
  <c r="Y3867" i="1"/>
  <c r="Y3868" i="1"/>
  <c r="Y3869" i="1"/>
  <c r="Y3870" i="1"/>
  <c r="Y3871" i="1"/>
  <c r="Y3872" i="1"/>
  <c r="Y3873" i="1"/>
  <c r="Y3874" i="1"/>
  <c r="Y3875" i="1"/>
  <c r="Y3876" i="1"/>
  <c r="Y3877" i="1"/>
  <c r="Y3878" i="1"/>
  <c r="Y3879" i="1"/>
  <c r="Y3880" i="1"/>
  <c r="Y3881" i="1"/>
  <c r="Y3882" i="1"/>
  <c r="Y3883" i="1"/>
  <c r="Y3884" i="1"/>
  <c r="Y3885" i="1"/>
  <c r="Y3886" i="1"/>
  <c r="Y3887" i="1"/>
  <c r="Y3888" i="1"/>
  <c r="Y3889" i="1"/>
  <c r="Y3890" i="1"/>
  <c r="Y3891" i="1"/>
  <c r="Y3892" i="1"/>
  <c r="Y3893" i="1"/>
  <c r="Y3894" i="1"/>
  <c r="Y3895" i="1"/>
  <c r="Y3896" i="1"/>
  <c r="Y3897" i="1"/>
  <c r="Y3898" i="1"/>
  <c r="Y3899" i="1"/>
  <c r="Y3900" i="1"/>
  <c r="Y3901" i="1"/>
  <c r="Y3902" i="1"/>
  <c r="Y3903" i="1"/>
  <c r="Y3904" i="1"/>
  <c r="Y3905" i="1"/>
  <c r="Y3906" i="1"/>
  <c r="Y3907" i="1"/>
  <c r="Y3908" i="1"/>
  <c r="Y3909" i="1"/>
  <c r="Y3910" i="1"/>
  <c r="Y3911" i="1"/>
  <c r="Y3912" i="1"/>
  <c r="Y3913" i="1"/>
  <c r="Y3914" i="1"/>
  <c r="Y3915" i="1"/>
  <c r="Y3916" i="1"/>
  <c r="Y3917" i="1"/>
  <c r="Y3918" i="1"/>
  <c r="Y3919" i="1"/>
  <c r="Y3920" i="1"/>
  <c r="Y3921" i="1"/>
  <c r="Y3922" i="1"/>
  <c r="Y3923" i="1"/>
  <c r="Y3924" i="1"/>
  <c r="Y3925" i="1"/>
  <c r="Y3926" i="1"/>
  <c r="Y3927" i="1"/>
  <c r="Y3928" i="1"/>
  <c r="Y3929" i="1"/>
  <c r="Y3930" i="1"/>
  <c r="Y3931" i="1"/>
  <c r="Y3932" i="1"/>
  <c r="Y3933" i="1"/>
  <c r="Y3934" i="1"/>
  <c r="Y3935" i="1"/>
  <c r="Y3936" i="1"/>
  <c r="Y3937" i="1"/>
  <c r="Y3938" i="1"/>
  <c r="Y3939" i="1"/>
  <c r="Y3940" i="1"/>
  <c r="Y3941" i="1"/>
  <c r="Y3942" i="1"/>
  <c r="Y3943" i="1"/>
  <c r="Y3944" i="1"/>
  <c r="Y3945" i="1"/>
  <c r="Y3946" i="1"/>
  <c r="Y3947" i="1"/>
  <c r="Y3948" i="1"/>
  <c r="Y3949" i="1"/>
  <c r="Y3950" i="1"/>
  <c r="Y3951" i="1"/>
  <c r="Y3952" i="1"/>
  <c r="Y3953" i="1"/>
  <c r="Y3954" i="1"/>
  <c r="Y3955" i="1"/>
  <c r="Y3956" i="1"/>
  <c r="Y3957" i="1"/>
  <c r="Y3958" i="1"/>
  <c r="Y3959" i="1"/>
  <c r="Y3960" i="1"/>
  <c r="Y3961" i="1"/>
  <c r="Y3962" i="1"/>
  <c r="Y3963" i="1"/>
  <c r="Y3964" i="1"/>
  <c r="Y3965" i="1"/>
  <c r="Y3966" i="1"/>
  <c r="Y3967" i="1"/>
  <c r="Y3968" i="1"/>
  <c r="Y3969" i="1"/>
  <c r="Y3970" i="1"/>
  <c r="Y3971" i="1"/>
  <c r="Y3972" i="1"/>
  <c r="Y3973" i="1"/>
  <c r="Y3974" i="1"/>
  <c r="Y3975" i="1"/>
  <c r="Y3976" i="1"/>
  <c r="Y3977" i="1"/>
  <c r="Y3978" i="1"/>
  <c r="Y3979" i="1"/>
  <c r="Y3980" i="1"/>
  <c r="Y3981" i="1"/>
  <c r="Y3982" i="1"/>
  <c r="Y3983" i="1"/>
  <c r="Y3984" i="1"/>
  <c r="Y3985" i="1"/>
  <c r="Y3986" i="1"/>
  <c r="Y3987" i="1"/>
  <c r="Y3988" i="1"/>
  <c r="Y3989" i="1"/>
  <c r="Y3990" i="1"/>
  <c r="Y3991" i="1"/>
  <c r="Y3992" i="1"/>
  <c r="Y3993" i="1"/>
  <c r="Y3994" i="1"/>
  <c r="Y3995" i="1"/>
  <c r="Y3996" i="1"/>
  <c r="Y3997" i="1"/>
  <c r="Y3998" i="1"/>
  <c r="Y3999" i="1"/>
  <c r="Y4000" i="1"/>
  <c r="Y4001" i="1"/>
  <c r="Y4002" i="1"/>
  <c r="Y4003" i="1"/>
  <c r="Y4004" i="1"/>
  <c r="Y4005" i="1"/>
  <c r="Y4006" i="1"/>
  <c r="Y4007" i="1"/>
  <c r="Y4008" i="1"/>
  <c r="Y4009" i="1"/>
  <c r="Y4010" i="1"/>
  <c r="Y4011" i="1"/>
  <c r="Y4012" i="1"/>
  <c r="Y4013" i="1"/>
  <c r="Y4014" i="1"/>
  <c r="Y4015" i="1"/>
  <c r="Y4016" i="1"/>
  <c r="Y4017" i="1"/>
  <c r="Y4018" i="1"/>
  <c r="Y4019" i="1"/>
  <c r="Y4020" i="1"/>
  <c r="Y4021" i="1"/>
  <c r="Y4022" i="1"/>
  <c r="Y4023" i="1"/>
  <c r="Y4024" i="1"/>
  <c r="Y4025" i="1"/>
  <c r="Y4026" i="1"/>
  <c r="Y4027" i="1"/>
  <c r="Y4028" i="1"/>
  <c r="Y4029" i="1"/>
  <c r="Y4030" i="1"/>
  <c r="Y4031" i="1"/>
  <c r="Y4032" i="1"/>
  <c r="Y4033" i="1"/>
  <c r="Y4034" i="1"/>
  <c r="Y4035" i="1"/>
  <c r="Y4036" i="1"/>
  <c r="Y4037" i="1"/>
  <c r="Y4038" i="1"/>
  <c r="Y4039" i="1"/>
  <c r="Y4040" i="1"/>
  <c r="Y4041" i="1"/>
  <c r="Y4042" i="1"/>
  <c r="Y4043" i="1"/>
  <c r="Y4044" i="1"/>
  <c r="Y4045" i="1"/>
  <c r="Y4046" i="1"/>
  <c r="Y4047" i="1"/>
  <c r="Y4048" i="1"/>
  <c r="Y4049" i="1"/>
  <c r="Y4050" i="1"/>
  <c r="Y4051" i="1"/>
  <c r="Y4052" i="1"/>
  <c r="Y4053" i="1"/>
  <c r="Y4054" i="1"/>
  <c r="Y4055" i="1"/>
  <c r="Y4056" i="1"/>
  <c r="Y4057" i="1"/>
  <c r="Y4058" i="1"/>
  <c r="Y4059" i="1"/>
  <c r="Y4060" i="1"/>
  <c r="Y4061" i="1"/>
  <c r="Y4062" i="1"/>
  <c r="Y4063" i="1"/>
  <c r="Y4064" i="1"/>
  <c r="Y4065" i="1"/>
  <c r="Y4066" i="1"/>
  <c r="Y4067" i="1"/>
  <c r="Y4068" i="1"/>
  <c r="Y4069" i="1"/>
  <c r="Y4070" i="1"/>
  <c r="Y4071" i="1"/>
  <c r="Y4072" i="1"/>
  <c r="Y4073" i="1"/>
  <c r="Y4074" i="1"/>
  <c r="Y4075" i="1"/>
  <c r="Y4076" i="1"/>
  <c r="Y4077" i="1"/>
  <c r="Y4078" i="1"/>
  <c r="Y4079" i="1"/>
  <c r="Y4080" i="1"/>
  <c r="Y4081" i="1"/>
  <c r="Y4082" i="1"/>
  <c r="Y4083" i="1"/>
  <c r="Y4084" i="1"/>
  <c r="Y4085" i="1"/>
  <c r="Y4086" i="1"/>
  <c r="Y4087" i="1"/>
  <c r="Y4088" i="1"/>
  <c r="Y4089" i="1"/>
  <c r="Y4090" i="1"/>
  <c r="Y4091" i="1"/>
  <c r="Y4092" i="1"/>
  <c r="Y4093" i="1"/>
  <c r="Y4094" i="1"/>
  <c r="Y4095" i="1"/>
  <c r="Y4096" i="1"/>
  <c r="Y4097" i="1"/>
  <c r="Y4098" i="1"/>
  <c r="Y4099" i="1"/>
  <c r="Y4100" i="1"/>
  <c r="Y4101" i="1"/>
  <c r="Y4102" i="1"/>
  <c r="Y4103" i="1"/>
  <c r="Y4104" i="1"/>
  <c r="Y4105" i="1"/>
  <c r="Y4106" i="1"/>
  <c r="Y4107" i="1"/>
  <c r="Y4108" i="1"/>
  <c r="Y4109" i="1"/>
  <c r="Y4110" i="1"/>
  <c r="Y4111" i="1"/>
  <c r="Y4112" i="1"/>
  <c r="Y4113" i="1"/>
  <c r="Y4114" i="1"/>
  <c r="Y4115" i="1"/>
  <c r="Y4116" i="1"/>
  <c r="Y4117" i="1"/>
  <c r="Y4118" i="1"/>
  <c r="Y4119" i="1"/>
  <c r="Y4120" i="1"/>
  <c r="Y4121" i="1"/>
  <c r="Y4122" i="1"/>
  <c r="Y4123" i="1"/>
  <c r="Y4124" i="1"/>
  <c r="Y4125" i="1"/>
  <c r="Y4126" i="1"/>
  <c r="Y4127" i="1"/>
  <c r="Y4128" i="1"/>
  <c r="Y4129" i="1"/>
  <c r="Y4130" i="1"/>
  <c r="Y4131" i="1"/>
  <c r="Y4132" i="1"/>
  <c r="Y4133" i="1"/>
  <c r="Y4134" i="1"/>
  <c r="Y4135" i="1"/>
  <c r="Y4136" i="1"/>
  <c r="Y4137" i="1"/>
  <c r="Y4138" i="1"/>
  <c r="Y4139" i="1"/>
  <c r="Y4140" i="1"/>
  <c r="Y4141" i="1"/>
  <c r="Y4142" i="1"/>
  <c r="Y4143" i="1"/>
  <c r="Y4144" i="1"/>
  <c r="Y4145" i="1"/>
  <c r="Y4146" i="1"/>
  <c r="Y4147" i="1"/>
  <c r="Y4148" i="1"/>
  <c r="Y4149" i="1"/>
  <c r="Y4150" i="1"/>
  <c r="Y4151" i="1"/>
  <c r="Y4152" i="1"/>
  <c r="Y4153" i="1"/>
  <c r="Y4154" i="1"/>
  <c r="Y4155" i="1"/>
  <c r="Y4156" i="1"/>
  <c r="Y4157" i="1"/>
  <c r="Y4158" i="1"/>
  <c r="Y4159" i="1"/>
  <c r="Y4160" i="1"/>
  <c r="Y4161" i="1"/>
  <c r="Y4162" i="1"/>
  <c r="Y4163" i="1"/>
  <c r="Y4164" i="1"/>
  <c r="Y4165" i="1"/>
  <c r="Y4166" i="1"/>
  <c r="Y4167" i="1"/>
  <c r="Y4168" i="1"/>
  <c r="Y4169" i="1"/>
  <c r="Y4170" i="1"/>
  <c r="Y4171" i="1"/>
  <c r="Y4172" i="1"/>
  <c r="Y4173" i="1"/>
  <c r="Y4174" i="1"/>
  <c r="Y4175" i="1"/>
  <c r="Y4176" i="1"/>
  <c r="Y4177" i="1"/>
  <c r="Y4178" i="1"/>
  <c r="Y4179" i="1"/>
  <c r="Y4180" i="1"/>
  <c r="Y4181" i="1"/>
  <c r="Y4182" i="1"/>
  <c r="Y4183" i="1"/>
  <c r="Y4184" i="1"/>
  <c r="Y4185" i="1"/>
  <c r="Y4186" i="1"/>
  <c r="Y4187" i="1"/>
  <c r="Y4188" i="1"/>
  <c r="Y4189" i="1"/>
  <c r="Y4190" i="1"/>
  <c r="Y4191" i="1"/>
  <c r="Y4192" i="1"/>
  <c r="Y4193" i="1"/>
  <c r="Y4194" i="1"/>
  <c r="Y4195" i="1"/>
  <c r="Y4196" i="1"/>
  <c r="Y4197" i="1"/>
  <c r="Y4198" i="1"/>
  <c r="Y4199" i="1"/>
  <c r="Y4200" i="1"/>
  <c r="Y4201" i="1"/>
  <c r="Y4202" i="1"/>
  <c r="Y4203" i="1"/>
  <c r="Y4204" i="1"/>
  <c r="Y4205" i="1"/>
  <c r="Y4206" i="1"/>
  <c r="Y4207" i="1"/>
  <c r="Y4208" i="1"/>
  <c r="Y4209" i="1"/>
  <c r="Y4210" i="1"/>
  <c r="Y4211" i="1"/>
  <c r="Y4212" i="1"/>
  <c r="Y4213" i="1"/>
  <c r="Y4214" i="1"/>
  <c r="Y4215" i="1"/>
  <c r="Y4216" i="1"/>
  <c r="Y4217" i="1"/>
  <c r="Y4218" i="1"/>
  <c r="Y4219" i="1"/>
  <c r="Y4220" i="1"/>
  <c r="Y4221" i="1"/>
  <c r="Y4222" i="1"/>
  <c r="Y4223" i="1"/>
  <c r="Y4224" i="1"/>
  <c r="Y4225" i="1"/>
  <c r="Y4226" i="1"/>
  <c r="Y4227" i="1"/>
  <c r="Y4228" i="1"/>
  <c r="Y4229" i="1"/>
  <c r="Y4230" i="1"/>
  <c r="Y4231" i="1"/>
  <c r="Y4232" i="1"/>
  <c r="Y4233" i="1"/>
  <c r="Y4234" i="1"/>
  <c r="Y4235" i="1"/>
  <c r="Y4236" i="1"/>
  <c r="Y4237" i="1"/>
  <c r="Y4238" i="1"/>
  <c r="Y4239" i="1"/>
  <c r="Y4240" i="1"/>
  <c r="Y4241" i="1"/>
  <c r="Y4242" i="1"/>
  <c r="Y4243" i="1"/>
  <c r="Y4244" i="1"/>
  <c r="Y4245" i="1"/>
  <c r="Y4246" i="1"/>
  <c r="Y4247" i="1"/>
  <c r="Y4248" i="1"/>
  <c r="Y4249" i="1"/>
  <c r="Y4250" i="1"/>
  <c r="Y4251" i="1"/>
  <c r="Y4252" i="1"/>
  <c r="Y4253" i="1"/>
  <c r="Y4254" i="1"/>
  <c r="Y4255" i="1"/>
  <c r="Y4256" i="1"/>
  <c r="Y4257" i="1"/>
  <c r="Y4258" i="1"/>
  <c r="Y4259" i="1"/>
  <c r="Y4260" i="1"/>
  <c r="Y4261" i="1"/>
  <c r="Y4262" i="1"/>
  <c r="Y4263" i="1"/>
  <c r="Y4264" i="1"/>
  <c r="Y4265" i="1"/>
  <c r="Y4266" i="1"/>
  <c r="Y4267" i="1"/>
  <c r="Y4268" i="1"/>
  <c r="Y4269" i="1"/>
  <c r="Y4270" i="1"/>
  <c r="Y4271" i="1"/>
  <c r="Y4272" i="1"/>
  <c r="Y4273" i="1"/>
  <c r="Y4274" i="1"/>
  <c r="Y4275" i="1"/>
  <c r="Y4276" i="1"/>
  <c r="Y4277" i="1"/>
  <c r="Y4278" i="1"/>
  <c r="Y4279" i="1"/>
  <c r="Y4280" i="1"/>
  <c r="Y4281" i="1"/>
  <c r="Y4282" i="1"/>
  <c r="Y4283" i="1"/>
  <c r="Y4284" i="1"/>
  <c r="Y4285" i="1"/>
  <c r="Y4286" i="1"/>
  <c r="Y4287" i="1"/>
  <c r="Y4288" i="1"/>
  <c r="Y4289" i="1"/>
  <c r="Y4290" i="1"/>
  <c r="Y4291" i="1"/>
  <c r="Y4292" i="1"/>
  <c r="Y4293" i="1"/>
  <c r="Y4294" i="1"/>
  <c r="Y4295" i="1"/>
  <c r="Y4296" i="1"/>
  <c r="Y4297" i="1"/>
  <c r="Y4298" i="1"/>
  <c r="Y4299" i="1"/>
  <c r="Y4300" i="1"/>
  <c r="Y4301" i="1"/>
  <c r="Y4302" i="1"/>
  <c r="Y4303" i="1"/>
  <c r="Y4304" i="1"/>
  <c r="Y4305" i="1"/>
  <c r="Y4306" i="1"/>
  <c r="Y4307" i="1"/>
  <c r="Y4308" i="1"/>
  <c r="Y4309" i="1"/>
  <c r="Y4310" i="1"/>
  <c r="Y4311" i="1"/>
  <c r="Y4312" i="1"/>
  <c r="Y4313" i="1"/>
  <c r="Y4314" i="1"/>
  <c r="Y4315" i="1"/>
  <c r="Y4316" i="1"/>
  <c r="Y4317" i="1"/>
  <c r="Y4318" i="1"/>
  <c r="Y4319" i="1"/>
  <c r="Y4320" i="1"/>
  <c r="Y4321" i="1"/>
  <c r="Y4322" i="1"/>
  <c r="Y4323" i="1"/>
  <c r="Y4324" i="1"/>
  <c r="Y4325" i="1"/>
  <c r="Y4326" i="1"/>
  <c r="Y4327" i="1"/>
  <c r="Y4328" i="1"/>
  <c r="Y4329" i="1"/>
  <c r="Y4330" i="1"/>
  <c r="Y4331" i="1"/>
  <c r="Y4332" i="1"/>
  <c r="Y4333" i="1"/>
  <c r="Y4334" i="1"/>
  <c r="Y4335" i="1"/>
  <c r="Y4336" i="1"/>
  <c r="Y4337" i="1"/>
  <c r="Y4338" i="1"/>
  <c r="Y4339" i="1"/>
  <c r="Y4340" i="1"/>
  <c r="Y4341" i="1"/>
  <c r="Y4342" i="1"/>
  <c r="Y4343" i="1"/>
  <c r="Y4344" i="1"/>
  <c r="Y4345" i="1"/>
  <c r="Y4346" i="1"/>
  <c r="Y4347" i="1"/>
  <c r="Y4348" i="1"/>
  <c r="Y4349" i="1"/>
  <c r="Y4350" i="1"/>
  <c r="Y4351" i="1"/>
  <c r="Y4352" i="1"/>
  <c r="Y4353" i="1"/>
  <c r="Y4354" i="1"/>
  <c r="Y4355" i="1"/>
  <c r="Y4356" i="1"/>
  <c r="Y4357" i="1"/>
  <c r="Y4358" i="1"/>
  <c r="Y4359" i="1"/>
  <c r="Y4360" i="1"/>
  <c r="Y4361" i="1"/>
  <c r="Y4362" i="1"/>
  <c r="Y4363" i="1"/>
  <c r="Y4364" i="1"/>
  <c r="Y4365" i="1"/>
  <c r="Y4366" i="1"/>
  <c r="Y4367" i="1"/>
  <c r="Y4368" i="1"/>
  <c r="Y4369" i="1"/>
  <c r="Y4370" i="1"/>
  <c r="Y4371" i="1"/>
  <c r="Y4372" i="1"/>
  <c r="Y4373" i="1"/>
  <c r="Y4374" i="1"/>
  <c r="Y4375" i="1"/>
  <c r="Y4376" i="1"/>
  <c r="Y4377" i="1"/>
  <c r="Y4378" i="1"/>
  <c r="Y4379" i="1"/>
  <c r="Y4380" i="1"/>
  <c r="Y4381" i="1"/>
  <c r="Y4382" i="1"/>
  <c r="Y4383" i="1"/>
  <c r="Y4384" i="1"/>
  <c r="Y4385" i="1"/>
  <c r="Y4386" i="1"/>
  <c r="Y4387" i="1"/>
  <c r="Y4388" i="1"/>
  <c r="Y4389" i="1"/>
  <c r="Y4390" i="1"/>
  <c r="Y4391" i="1"/>
  <c r="Y4392" i="1"/>
  <c r="Y4393" i="1"/>
  <c r="Y4394" i="1"/>
  <c r="Y4395" i="1"/>
  <c r="Y4396" i="1"/>
  <c r="Y4397" i="1"/>
  <c r="Y4398" i="1"/>
  <c r="Y4399" i="1"/>
  <c r="Y4400" i="1"/>
  <c r="Y4401" i="1"/>
  <c r="Y4402" i="1"/>
  <c r="Y4403" i="1"/>
  <c r="Y4404" i="1"/>
  <c r="Y4405" i="1"/>
  <c r="Y4406" i="1"/>
  <c r="Y4407" i="1"/>
  <c r="Y4408" i="1"/>
  <c r="Y4409" i="1"/>
  <c r="Y4410" i="1"/>
  <c r="Y4411" i="1"/>
  <c r="Y4412" i="1"/>
  <c r="Y4413" i="1"/>
  <c r="Y4414" i="1"/>
  <c r="Y4415" i="1"/>
  <c r="Y4416" i="1"/>
  <c r="Y4417" i="1"/>
  <c r="Y4418" i="1"/>
  <c r="Y4419" i="1"/>
  <c r="Y4420" i="1"/>
  <c r="Y4421" i="1"/>
  <c r="Y4422" i="1"/>
  <c r="Y4423" i="1"/>
  <c r="Y4424" i="1"/>
  <c r="Y4425" i="1"/>
  <c r="Y4426" i="1"/>
  <c r="Y4427" i="1"/>
  <c r="Y4428" i="1"/>
  <c r="Y4429" i="1"/>
  <c r="Y4430" i="1"/>
  <c r="Y4431" i="1"/>
  <c r="Y4432" i="1"/>
  <c r="Y4433" i="1"/>
  <c r="Y4434" i="1"/>
  <c r="Y4435" i="1"/>
  <c r="Y4436" i="1"/>
  <c r="Y4437" i="1"/>
  <c r="Y4438" i="1"/>
  <c r="Y4439" i="1"/>
  <c r="Y4440" i="1"/>
  <c r="Y4441" i="1"/>
  <c r="Y4442" i="1"/>
  <c r="Y4443" i="1"/>
  <c r="Y4444" i="1"/>
  <c r="Y4445" i="1"/>
  <c r="Y4446" i="1"/>
  <c r="Y4447" i="1"/>
  <c r="Y4448" i="1"/>
  <c r="Y4449" i="1"/>
  <c r="Y4450" i="1"/>
  <c r="Y4451" i="1"/>
  <c r="Y4452" i="1"/>
  <c r="Y4453" i="1"/>
  <c r="Y4454" i="1"/>
  <c r="Y4455" i="1"/>
  <c r="Y4456" i="1"/>
  <c r="Y4457" i="1"/>
  <c r="Y4458" i="1"/>
  <c r="Y4459" i="1"/>
  <c r="Y4460" i="1"/>
  <c r="Y4461" i="1"/>
  <c r="Y4462" i="1"/>
  <c r="Y4463" i="1"/>
  <c r="Y4464" i="1"/>
  <c r="Y4465" i="1"/>
  <c r="Y4466" i="1"/>
  <c r="Y4467" i="1"/>
  <c r="Y4468" i="1"/>
  <c r="Y4469" i="1"/>
  <c r="Y4470" i="1"/>
  <c r="Y4471" i="1"/>
  <c r="Y4472" i="1"/>
  <c r="Y4473" i="1"/>
  <c r="Y4474" i="1"/>
  <c r="Y4475" i="1"/>
  <c r="Y4476" i="1"/>
  <c r="Y4477" i="1"/>
  <c r="Y4478" i="1"/>
  <c r="Y4479" i="1"/>
  <c r="Y4480" i="1"/>
  <c r="Y4481" i="1"/>
  <c r="Y4482" i="1"/>
  <c r="Y4483" i="1"/>
  <c r="Y4484" i="1"/>
  <c r="Y4485" i="1"/>
  <c r="Y4486" i="1"/>
  <c r="Y4487" i="1"/>
  <c r="Y4488" i="1"/>
  <c r="Y4489" i="1"/>
  <c r="Y4490" i="1"/>
  <c r="Y4491" i="1"/>
  <c r="Y4492" i="1"/>
  <c r="Y4493" i="1"/>
  <c r="Y4494" i="1"/>
  <c r="Y4495" i="1"/>
  <c r="Y4496" i="1"/>
  <c r="Y4497" i="1"/>
  <c r="Y4498" i="1"/>
  <c r="Y4499" i="1"/>
  <c r="Y4500" i="1"/>
  <c r="Y4501" i="1"/>
  <c r="Y4502" i="1"/>
  <c r="Y4503" i="1"/>
  <c r="Y4504" i="1"/>
  <c r="Y4505" i="1"/>
  <c r="Y4506" i="1"/>
  <c r="Y4507" i="1"/>
  <c r="Y4508" i="1"/>
  <c r="Y4509" i="1"/>
  <c r="Y4510" i="1"/>
  <c r="Y4511" i="1"/>
  <c r="Y4512" i="1"/>
  <c r="Y4513" i="1"/>
  <c r="Y4514" i="1"/>
  <c r="Y4515" i="1"/>
  <c r="Y4516" i="1"/>
  <c r="Y4517" i="1"/>
  <c r="Y4518" i="1"/>
  <c r="Y4519" i="1"/>
  <c r="Y4520" i="1"/>
  <c r="Y4521" i="1"/>
  <c r="Y4522" i="1"/>
  <c r="Y4523" i="1"/>
  <c r="Y4524" i="1"/>
  <c r="Y4525" i="1"/>
  <c r="Y4526" i="1"/>
  <c r="Y4527" i="1"/>
  <c r="Y4528" i="1"/>
  <c r="Y4529" i="1"/>
  <c r="Y4530" i="1"/>
  <c r="Y4531" i="1"/>
  <c r="Y4532" i="1"/>
  <c r="Y4533" i="1"/>
  <c r="Y4534" i="1"/>
  <c r="Y4535" i="1"/>
  <c r="Y4536" i="1"/>
  <c r="Y4537" i="1"/>
  <c r="Y4538" i="1"/>
  <c r="Y4539" i="1"/>
  <c r="Y4540" i="1"/>
  <c r="Y4541" i="1"/>
  <c r="Y4542" i="1"/>
  <c r="Y4543" i="1"/>
  <c r="Y4544" i="1"/>
  <c r="Y4545" i="1"/>
  <c r="Y4546" i="1"/>
  <c r="Y4547" i="1"/>
  <c r="Y4548" i="1"/>
  <c r="Y4549" i="1"/>
  <c r="Y4550" i="1"/>
  <c r="Y4551" i="1"/>
  <c r="Y4552" i="1"/>
  <c r="Y4553" i="1"/>
  <c r="Y4554" i="1"/>
  <c r="Y4555" i="1"/>
  <c r="Y4556" i="1"/>
  <c r="Y4557" i="1"/>
  <c r="Y4558" i="1"/>
  <c r="Y4559" i="1"/>
  <c r="Y4560" i="1"/>
  <c r="Y4561" i="1"/>
  <c r="Y4562" i="1"/>
  <c r="Y4563" i="1"/>
  <c r="Y4564" i="1"/>
  <c r="Y4565" i="1"/>
  <c r="Y4566" i="1"/>
  <c r="Y4567" i="1"/>
  <c r="Y4568" i="1"/>
  <c r="Y4569" i="1"/>
  <c r="Y4570" i="1"/>
  <c r="Y4571" i="1"/>
  <c r="Y4572" i="1"/>
  <c r="Y4573" i="1"/>
  <c r="Y4574" i="1"/>
  <c r="Y4575" i="1"/>
  <c r="Y4576" i="1"/>
  <c r="Y4577" i="1"/>
  <c r="Y4578" i="1"/>
  <c r="Y4579" i="1"/>
  <c r="Y4580" i="1"/>
  <c r="Y4581" i="1"/>
  <c r="Y4582" i="1"/>
  <c r="Y4583" i="1"/>
  <c r="Y4584" i="1"/>
  <c r="Y4585" i="1"/>
  <c r="Y4586" i="1"/>
  <c r="Y4587" i="1"/>
  <c r="Y4588" i="1"/>
  <c r="Y4589" i="1"/>
  <c r="Y4590" i="1"/>
  <c r="Y4591" i="1"/>
  <c r="Y4592" i="1"/>
  <c r="Y4593" i="1"/>
  <c r="Y4594" i="1"/>
  <c r="Y4595" i="1"/>
  <c r="Y4596" i="1"/>
  <c r="Y4597" i="1"/>
  <c r="Y4598" i="1"/>
  <c r="Y4599" i="1"/>
  <c r="Y4600" i="1"/>
  <c r="Y4601" i="1"/>
  <c r="Y4602" i="1"/>
  <c r="Y4603" i="1"/>
  <c r="Y4604" i="1"/>
  <c r="Y4605" i="1"/>
  <c r="Y4606" i="1"/>
  <c r="Y4607" i="1"/>
  <c r="Y4608" i="1"/>
  <c r="Y4609" i="1"/>
  <c r="Y4610" i="1"/>
  <c r="Y4611" i="1"/>
  <c r="Y4612" i="1"/>
  <c r="Y4613" i="1"/>
  <c r="Y4614" i="1"/>
  <c r="Y4615" i="1"/>
  <c r="Y4616" i="1"/>
  <c r="Y4617" i="1"/>
  <c r="Y4618" i="1"/>
  <c r="Y4619" i="1"/>
  <c r="Y4620" i="1"/>
  <c r="Y4621" i="1"/>
  <c r="Y4622" i="1"/>
  <c r="Y4623" i="1"/>
  <c r="Y4624" i="1"/>
  <c r="Y4625" i="1"/>
  <c r="Y4626" i="1"/>
  <c r="Y4627" i="1"/>
  <c r="Y4628" i="1"/>
  <c r="Y4629" i="1"/>
  <c r="Y4630" i="1"/>
  <c r="Y4631" i="1"/>
  <c r="Y4632" i="1"/>
  <c r="Y4633" i="1"/>
  <c r="Y4634" i="1"/>
  <c r="Y4635" i="1"/>
  <c r="Y4636" i="1"/>
  <c r="Y4637" i="1"/>
  <c r="Y4638" i="1"/>
  <c r="Y4639" i="1"/>
  <c r="Y4640" i="1"/>
  <c r="Y4641" i="1"/>
  <c r="Y4642" i="1"/>
  <c r="Y4643" i="1"/>
  <c r="Y4644" i="1"/>
  <c r="Y4645" i="1"/>
  <c r="Y4646" i="1"/>
  <c r="Y4647" i="1"/>
  <c r="Y4648" i="1"/>
  <c r="Y4649" i="1"/>
  <c r="Y4650" i="1"/>
  <c r="Y4651" i="1"/>
  <c r="Y4652" i="1"/>
  <c r="Y4653" i="1"/>
  <c r="Y4654" i="1"/>
  <c r="Y4655" i="1"/>
  <c r="Y4656" i="1"/>
  <c r="Y4657" i="1"/>
  <c r="Y4658" i="1"/>
  <c r="Y4659" i="1"/>
  <c r="Y4660" i="1"/>
  <c r="Y4661" i="1"/>
  <c r="Y4662" i="1"/>
  <c r="Y4663" i="1"/>
  <c r="Y4664" i="1"/>
  <c r="Y4665" i="1"/>
  <c r="Y4666" i="1"/>
  <c r="Y4667" i="1"/>
  <c r="Y4668" i="1"/>
  <c r="Y4669" i="1"/>
  <c r="Y4670" i="1"/>
  <c r="Y4671" i="1"/>
  <c r="Y4672" i="1"/>
  <c r="Y4673" i="1"/>
  <c r="Y4674" i="1"/>
  <c r="Y4675" i="1"/>
  <c r="Y4676" i="1"/>
  <c r="Y4677" i="1"/>
  <c r="Y4678" i="1"/>
  <c r="Y4679" i="1"/>
  <c r="Y4680" i="1"/>
  <c r="Y4681" i="1"/>
  <c r="Y4682" i="1"/>
  <c r="Y4683" i="1"/>
  <c r="Y4684" i="1"/>
  <c r="Y4685" i="1"/>
  <c r="Y4686" i="1"/>
  <c r="Y4687" i="1"/>
  <c r="Y4688" i="1"/>
  <c r="Y4689" i="1"/>
  <c r="Y4690" i="1"/>
  <c r="Y4691" i="1"/>
  <c r="Y4692" i="1"/>
  <c r="Y4693" i="1"/>
  <c r="Y4694" i="1"/>
  <c r="Y4695" i="1"/>
  <c r="Y4696" i="1"/>
  <c r="Y4697" i="1"/>
  <c r="Y4698" i="1"/>
  <c r="Y4699" i="1"/>
  <c r="Y4700" i="1"/>
  <c r="Y4701" i="1"/>
  <c r="Y4702" i="1"/>
  <c r="Y4703" i="1"/>
  <c r="Y4704" i="1"/>
  <c r="Y4705" i="1"/>
  <c r="Y4706" i="1"/>
  <c r="Y4707" i="1"/>
  <c r="Y4708" i="1"/>
  <c r="Y4709" i="1"/>
  <c r="Y4710" i="1"/>
  <c r="Y4711" i="1"/>
  <c r="Y4712" i="1"/>
  <c r="Y4713" i="1"/>
  <c r="Y4714" i="1"/>
  <c r="Y4715" i="1"/>
  <c r="Y4716" i="1"/>
  <c r="Y4717" i="1"/>
  <c r="Y4718" i="1"/>
  <c r="Y4719" i="1"/>
  <c r="Y4720" i="1"/>
  <c r="Y4721" i="1"/>
  <c r="Y4722" i="1"/>
  <c r="Y4723" i="1"/>
  <c r="Y4724" i="1"/>
  <c r="Y4725" i="1"/>
  <c r="Y4726" i="1"/>
  <c r="Y4727" i="1"/>
  <c r="Y4728" i="1"/>
  <c r="Y4729" i="1"/>
  <c r="Y4730" i="1"/>
  <c r="Y4731" i="1"/>
  <c r="Y4732" i="1"/>
  <c r="Y4733" i="1"/>
  <c r="Y4734" i="1"/>
  <c r="Y4735" i="1"/>
  <c r="Y4736" i="1"/>
  <c r="Y4737" i="1"/>
  <c r="Y4738" i="1"/>
  <c r="Y4739" i="1"/>
  <c r="Y4740" i="1"/>
  <c r="Y4741" i="1"/>
  <c r="Y4742" i="1"/>
  <c r="Y4743" i="1"/>
  <c r="Y4744" i="1"/>
  <c r="Y4745" i="1"/>
  <c r="Y4746" i="1"/>
  <c r="Y4747" i="1"/>
  <c r="Y4748" i="1"/>
  <c r="Y4749" i="1"/>
  <c r="Y4750" i="1"/>
  <c r="Y4751" i="1"/>
  <c r="Y4752" i="1"/>
  <c r="Y4753" i="1"/>
  <c r="Y4754" i="1"/>
  <c r="Y4755" i="1"/>
  <c r="Y4756" i="1"/>
  <c r="Y4757" i="1"/>
  <c r="Y4758" i="1"/>
  <c r="Y4759" i="1"/>
  <c r="Y4760" i="1"/>
  <c r="Y4761" i="1"/>
  <c r="Y4762" i="1"/>
  <c r="Y4763" i="1"/>
  <c r="Y4764" i="1"/>
  <c r="Y4765" i="1"/>
  <c r="Y4766" i="1"/>
  <c r="Y4767" i="1"/>
  <c r="Y4768" i="1"/>
  <c r="Y4769" i="1"/>
  <c r="Y4770" i="1"/>
  <c r="Y4771" i="1"/>
  <c r="Y4772" i="1"/>
  <c r="Y4773" i="1"/>
  <c r="Y4774" i="1"/>
  <c r="Y4775" i="1"/>
  <c r="Y4776" i="1"/>
  <c r="Y4777" i="1"/>
  <c r="Y4778" i="1"/>
  <c r="Y4779" i="1"/>
  <c r="Y4780" i="1"/>
  <c r="Y4781" i="1"/>
  <c r="Y4782" i="1"/>
  <c r="Y4783" i="1"/>
  <c r="Y4784" i="1"/>
  <c r="Y4785" i="1"/>
  <c r="Y4786" i="1"/>
  <c r="Y4787" i="1"/>
  <c r="Y4788" i="1"/>
  <c r="Y4789" i="1"/>
  <c r="Y4790" i="1"/>
  <c r="Y4791" i="1"/>
  <c r="Y4792" i="1"/>
  <c r="Y4793" i="1"/>
  <c r="Y4794" i="1"/>
  <c r="Y4795" i="1"/>
  <c r="Y4796" i="1"/>
  <c r="Y4797" i="1"/>
  <c r="Y4798" i="1"/>
  <c r="Y4799" i="1"/>
  <c r="Y4800" i="1"/>
  <c r="Y4801" i="1"/>
  <c r="Y4802" i="1"/>
  <c r="Y4803" i="1"/>
  <c r="Y4804" i="1"/>
  <c r="Y4805" i="1"/>
  <c r="Y4806" i="1"/>
  <c r="Y4807" i="1"/>
  <c r="Y4808" i="1"/>
  <c r="Y4809" i="1"/>
  <c r="Y4810" i="1"/>
  <c r="Y4811" i="1"/>
  <c r="Y4812" i="1"/>
  <c r="Y4813" i="1"/>
  <c r="Y4814" i="1"/>
  <c r="Y4815" i="1"/>
  <c r="Y4816" i="1"/>
  <c r="Y4817" i="1"/>
  <c r="Y4818" i="1"/>
  <c r="Y4819" i="1"/>
  <c r="Y4820" i="1"/>
  <c r="Y4821" i="1"/>
  <c r="Y4822" i="1"/>
  <c r="Y4823" i="1"/>
  <c r="Y4824" i="1"/>
  <c r="Y4825" i="1"/>
  <c r="Y4826" i="1"/>
  <c r="Y4827" i="1"/>
  <c r="Y4828" i="1"/>
  <c r="Y4829" i="1"/>
  <c r="Y4830" i="1"/>
  <c r="Y4831" i="1"/>
  <c r="Y4832" i="1"/>
  <c r="Y4833" i="1"/>
  <c r="Y4834" i="1"/>
  <c r="Y4835" i="1"/>
  <c r="Y4836" i="1"/>
  <c r="Y4837" i="1"/>
  <c r="Y4838" i="1"/>
  <c r="Y4839" i="1"/>
  <c r="Y4840" i="1"/>
  <c r="Y4841" i="1"/>
  <c r="Y4842" i="1"/>
  <c r="Y4843" i="1"/>
  <c r="Y4844" i="1"/>
  <c r="Y4845" i="1"/>
  <c r="Y4846" i="1"/>
  <c r="Y4847" i="1"/>
  <c r="Y4848" i="1"/>
  <c r="Y4849" i="1"/>
  <c r="Y4850" i="1"/>
  <c r="Y4851" i="1"/>
  <c r="Y4852" i="1"/>
  <c r="Y4853" i="1"/>
  <c r="Y4854" i="1"/>
  <c r="Y4855" i="1"/>
  <c r="Y4856" i="1"/>
  <c r="Y4857" i="1"/>
  <c r="Y4858" i="1"/>
  <c r="Y4859" i="1"/>
  <c r="Y4860" i="1"/>
  <c r="Y4861" i="1"/>
  <c r="Y4862" i="1"/>
  <c r="Y4863" i="1"/>
  <c r="Y4864" i="1"/>
  <c r="Y4865" i="1"/>
  <c r="Y4866" i="1"/>
  <c r="Y4867" i="1"/>
  <c r="Y4868" i="1"/>
  <c r="Y4869" i="1"/>
  <c r="Y4870" i="1"/>
  <c r="Y4871" i="1"/>
  <c r="Y4872" i="1"/>
  <c r="Y4873" i="1"/>
  <c r="Y4874" i="1"/>
  <c r="Y4875" i="1"/>
  <c r="Y4876" i="1"/>
  <c r="Y4877" i="1"/>
  <c r="Y4878" i="1"/>
  <c r="Y4879" i="1"/>
  <c r="Y4880" i="1"/>
  <c r="Y4881" i="1"/>
  <c r="Y4882" i="1"/>
  <c r="Y4883" i="1"/>
  <c r="Y4884" i="1"/>
  <c r="Y4885" i="1"/>
  <c r="Y4886" i="1"/>
  <c r="Y4887" i="1"/>
  <c r="Y4888" i="1"/>
  <c r="Y4889" i="1"/>
  <c r="Y4890" i="1"/>
  <c r="Y4891" i="1"/>
  <c r="Y4892" i="1"/>
  <c r="Y4893" i="1"/>
  <c r="Y4894" i="1"/>
  <c r="Y4895" i="1"/>
  <c r="Y4896" i="1"/>
  <c r="Y4897" i="1"/>
  <c r="Y4898" i="1"/>
  <c r="Y4899" i="1"/>
  <c r="Y4900" i="1"/>
  <c r="Y4901" i="1"/>
  <c r="Y4902" i="1"/>
  <c r="Y4903" i="1"/>
  <c r="Y4904" i="1"/>
  <c r="Y4905" i="1"/>
  <c r="Y4906" i="1"/>
  <c r="Y4907" i="1"/>
  <c r="Y4908" i="1"/>
  <c r="Y4909" i="1"/>
  <c r="Y4910" i="1"/>
  <c r="Y4911" i="1"/>
  <c r="Y4912" i="1"/>
  <c r="Y4913" i="1"/>
  <c r="Y4914" i="1"/>
  <c r="Y4915" i="1"/>
  <c r="Y4916" i="1"/>
  <c r="Y4917" i="1"/>
  <c r="Y4918" i="1"/>
  <c r="Y4919" i="1"/>
  <c r="Y4920" i="1"/>
  <c r="Y4921" i="1"/>
  <c r="Y4922" i="1"/>
  <c r="Y4923" i="1"/>
  <c r="Y4924" i="1"/>
  <c r="Y4925" i="1"/>
  <c r="Y4926" i="1"/>
  <c r="Y4927" i="1"/>
  <c r="Y4928" i="1"/>
  <c r="Y4929" i="1"/>
  <c r="Y4930" i="1"/>
  <c r="Y4931" i="1"/>
  <c r="Y4932" i="1"/>
  <c r="Y4933" i="1"/>
  <c r="Y4934" i="1"/>
  <c r="Y4935" i="1"/>
  <c r="Y4936" i="1"/>
  <c r="Y4937" i="1"/>
  <c r="Y4938" i="1"/>
  <c r="Y4939" i="1"/>
  <c r="Y4940" i="1"/>
  <c r="Y4941" i="1"/>
  <c r="Y4942" i="1"/>
  <c r="Y4943" i="1"/>
  <c r="Y4944" i="1"/>
  <c r="Y4945" i="1"/>
  <c r="Y4946" i="1"/>
  <c r="Y4947" i="1"/>
  <c r="Y4948" i="1"/>
  <c r="Y4949" i="1"/>
  <c r="Y4950" i="1"/>
  <c r="Y4951" i="1"/>
  <c r="Y4952" i="1"/>
  <c r="Y4953" i="1"/>
  <c r="Y4954" i="1"/>
  <c r="Y4955" i="1"/>
  <c r="Y4956" i="1"/>
  <c r="Y4957" i="1"/>
  <c r="Y4958" i="1"/>
  <c r="Y4959" i="1"/>
  <c r="Y4960" i="1"/>
  <c r="Y4961" i="1"/>
  <c r="Y4962" i="1"/>
  <c r="Y4963" i="1"/>
  <c r="Y4964" i="1"/>
  <c r="Y4965" i="1"/>
  <c r="Y4966" i="1"/>
  <c r="Y4967" i="1"/>
  <c r="Y4968" i="1"/>
  <c r="Y4969" i="1"/>
  <c r="Y4970" i="1"/>
  <c r="Y4971" i="1"/>
  <c r="Y4972" i="1"/>
  <c r="Y4973" i="1"/>
  <c r="Y4974" i="1"/>
  <c r="Y4975" i="1"/>
  <c r="Y4976" i="1"/>
  <c r="Y4977" i="1"/>
  <c r="Y4978" i="1"/>
  <c r="Y4979" i="1"/>
  <c r="Y4980" i="1"/>
  <c r="Y4981" i="1"/>
  <c r="Y4982" i="1"/>
  <c r="Y4983" i="1"/>
  <c r="Y4984" i="1"/>
  <c r="Y4985" i="1"/>
  <c r="Y4986" i="1"/>
  <c r="Y4987" i="1"/>
  <c r="Y4988" i="1"/>
  <c r="Y4989" i="1"/>
  <c r="Y4990" i="1"/>
  <c r="Y4991" i="1"/>
  <c r="Y4992" i="1"/>
  <c r="Y4993" i="1"/>
  <c r="Y4994" i="1"/>
  <c r="Y4995" i="1"/>
  <c r="Y4996" i="1"/>
  <c r="Y4997" i="1"/>
  <c r="Y4998" i="1"/>
  <c r="Y4999" i="1"/>
  <c r="Y5000" i="1"/>
  <c r="Y5001" i="1"/>
  <c r="Y5002" i="1"/>
  <c r="Y5003" i="1"/>
  <c r="Y5004" i="1"/>
  <c r="Y5005" i="1"/>
  <c r="Y5006" i="1"/>
  <c r="Y5007" i="1"/>
  <c r="Y5008" i="1"/>
  <c r="Y5009" i="1"/>
  <c r="Y5010" i="1"/>
  <c r="Y5011" i="1"/>
  <c r="Y5012" i="1"/>
  <c r="Y5013" i="1"/>
  <c r="Y5014" i="1"/>
  <c r="Y5015" i="1"/>
  <c r="Y5016" i="1"/>
  <c r="Y5017" i="1"/>
  <c r="Y5018" i="1"/>
  <c r="Y5019" i="1"/>
  <c r="Y5020" i="1"/>
  <c r="Y5021" i="1"/>
  <c r="Y5022" i="1"/>
  <c r="Y5023" i="1"/>
  <c r="Y5024" i="1"/>
  <c r="Y5025" i="1"/>
  <c r="Y5026" i="1"/>
  <c r="Y5027" i="1"/>
  <c r="Y5028" i="1"/>
  <c r="Y5029" i="1"/>
  <c r="Y5030" i="1"/>
  <c r="Y5031" i="1"/>
  <c r="Y5032" i="1"/>
  <c r="Y5033" i="1"/>
  <c r="Y5034" i="1"/>
  <c r="Y5035" i="1"/>
  <c r="Y5036" i="1"/>
  <c r="Y5037" i="1"/>
  <c r="Y5038" i="1"/>
  <c r="Y5039" i="1"/>
  <c r="Y5040" i="1"/>
  <c r="Y5041" i="1"/>
  <c r="Y5042" i="1"/>
  <c r="Y5043" i="1"/>
  <c r="Y5044" i="1"/>
  <c r="Y5045" i="1"/>
  <c r="Y5046" i="1"/>
  <c r="Y5047" i="1"/>
  <c r="Y5048" i="1"/>
  <c r="Y5049" i="1"/>
  <c r="Y5050" i="1"/>
  <c r="Y5051" i="1"/>
  <c r="Y5052" i="1"/>
  <c r="Y5053" i="1"/>
  <c r="Y5054" i="1"/>
  <c r="Y5055" i="1"/>
  <c r="Y5056" i="1"/>
  <c r="Y5057" i="1"/>
  <c r="Y5058" i="1"/>
  <c r="Y5059" i="1"/>
  <c r="Y5060" i="1"/>
  <c r="Y5061" i="1"/>
  <c r="Y5062" i="1"/>
  <c r="Y5063" i="1"/>
  <c r="Y5064" i="1"/>
  <c r="Y5065" i="1"/>
  <c r="Y5066" i="1"/>
  <c r="Y5067" i="1"/>
  <c r="Y5068" i="1"/>
  <c r="Y5069" i="1"/>
  <c r="Y5070" i="1"/>
  <c r="Y5071" i="1"/>
  <c r="Y5072" i="1"/>
  <c r="Y5073" i="1"/>
  <c r="Y5074" i="1"/>
  <c r="Y5075" i="1"/>
  <c r="Y5076" i="1"/>
  <c r="Y5077" i="1"/>
  <c r="Y5078" i="1"/>
  <c r="Y5079" i="1"/>
  <c r="Y5080" i="1"/>
  <c r="Y5081" i="1"/>
  <c r="Y5082" i="1"/>
  <c r="Y5083" i="1"/>
  <c r="Y5084" i="1"/>
  <c r="Y5085" i="1"/>
  <c r="Y5086" i="1"/>
  <c r="Y5087" i="1"/>
  <c r="Y5088" i="1"/>
  <c r="Y5089" i="1"/>
  <c r="Y5090" i="1"/>
  <c r="Y5091" i="1"/>
  <c r="Y5092" i="1"/>
  <c r="Y5093" i="1"/>
  <c r="Y5094" i="1"/>
  <c r="Y5095" i="1"/>
  <c r="Y5096" i="1"/>
  <c r="Y5097" i="1"/>
  <c r="Y5098" i="1"/>
  <c r="Y5099" i="1"/>
  <c r="Y5100" i="1"/>
  <c r="Y5101" i="1"/>
  <c r="Y5102" i="1"/>
  <c r="Y5103" i="1"/>
  <c r="Y5104" i="1"/>
  <c r="Y5105" i="1"/>
  <c r="Y5106" i="1"/>
  <c r="Y5107" i="1"/>
  <c r="Y5108" i="1"/>
  <c r="Y5109" i="1"/>
  <c r="Y5110" i="1"/>
  <c r="Y5111" i="1"/>
  <c r="Y5112" i="1"/>
  <c r="Y5113" i="1"/>
  <c r="Y5114" i="1"/>
  <c r="Y5115" i="1"/>
  <c r="Y5116" i="1"/>
  <c r="Y5117" i="1"/>
  <c r="Y5118" i="1"/>
  <c r="Y5119" i="1"/>
  <c r="Y5120" i="1"/>
  <c r="Y5121" i="1"/>
  <c r="Y5122" i="1"/>
  <c r="Y5123" i="1"/>
  <c r="Y5124" i="1"/>
  <c r="Y5125" i="1"/>
  <c r="Y5126" i="1"/>
  <c r="Y5127" i="1"/>
  <c r="Y5128" i="1"/>
  <c r="Y5129" i="1"/>
  <c r="Y5130" i="1"/>
  <c r="Y5131" i="1"/>
  <c r="Y5132" i="1"/>
  <c r="Y5133" i="1"/>
  <c r="Y5134" i="1"/>
  <c r="Y5135" i="1"/>
  <c r="Y5136" i="1"/>
  <c r="Y5137" i="1"/>
  <c r="Y5138" i="1"/>
  <c r="Y5139" i="1"/>
  <c r="Y5140" i="1"/>
  <c r="Y5141" i="1"/>
  <c r="Y2" i="1"/>
  <c r="Z2" i="1"/>
  <c r="AA2" i="1" s="1"/>
  <c r="AD5872" i="1" l="1"/>
  <c r="AD5885" i="1"/>
  <c r="AD5883" i="1"/>
  <c r="AD5881" i="1"/>
  <c r="AD5879" i="1"/>
  <c r="AD5877" i="1"/>
  <c r="AD5875" i="1"/>
  <c r="AD5873" i="1"/>
  <c r="AD5871" i="1"/>
  <c r="AD5869" i="1"/>
  <c r="AD5867" i="1"/>
  <c r="AD5865" i="1"/>
  <c r="AD5863" i="1"/>
  <c r="AD5861" i="1"/>
  <c r="AD5859" i="1"/>
  <c r="AD5857" i="1"/>
  <c r="AD5855" i="1"/>
  <c r="AD5853" i="1"/>
  <c r="AD5851" i="1"/>
  <c r="AD5849" i="1"/>
  <c r="AD5847" i="1"/>
  <c r="AD5845" i="1"/>
  <c r="AD5843" i="1"/>
  <c r="AD5841" i="1"/>
  <c r="AD5839" i="1"/>
  <c r="AD5837" i="1"/>
  <c r="AD5835" i="1"/>
  <c r="AD5833" i="1"/>
  <c r="AD5831" i="1"/>
  <c r="AD5829" i="1"/>
  <c r="AD5827" i="1"/>
  <c r="AD5825" i="1"/>
  <c r="AD5823" i="1"/>
  <c r="AC5592" i="1"/>
  <c r="AC5691" i="1"/>
  <c r="AC5763" i="1"/>
  <c r="AC5815" i="1"/>
  <c r="AC5730" i="1"/>
  <c r="AC5695" i="1"/>
  <c r="AD5711" i="1"/>
  <c r="AD5747" i="1"/>
  <c r="AC5799" i="1"/>
  <c r="AD5610" i="1"/>
  <c r="AC5736" i="1"/>
  <c r="AC5786" i="1"/>
  <c r="AC5772" i="1"/>
  <c r="AD5672" i="1"/>
  <c r="AC5647" i="1"/>
  <c r="AC5605" i="1"/>
  <c r="AD5581" i="1"/>
  <c r="AC5751" i="1"/>
  <c r="AD5731" i="1"/>
  <c r="AC5803" i="1"/>
  <c r="AD5791" i="1"/>
  <c r="AD5741" i="1"/>
  <c r="AC5718" i="1"/>
  <c r="AD5623" i="1"/>
  <c r="AD5602" i="1"/>
  <c r="AD5759" i="1"/>
  <c r="AC5746" i="1"/>
  <c r="AC5735" i="1"/>
  <c r="AC5728" i="1"/>
  <c r="AD5716" i="1"/>
  <c r="AC5707" i="1"/>
  <c r="AC5807" i="1"/>
  <c r="AD5795" i="1"/>
  <c r="AC5790" i="1"/>
  <c r="AC5779" i="1"/>
  <c r="AD5665" i="1"/>
  <c r="AC5618" i="1"/>
  <c r="AC5596" i="1"/>
  <c r="AC5771" i="1"/>
  <c r="AC5755" i="1"/>
  <c r="AD5743" i="1"/>
  <c r="AD5732" i="1"/>
  <c r="AD5719" i="1"/>
  <c r="AC5715" i="1"/>
  <c r="AC5794" i="1"/>
  <c r="AC5680" i="1"/>
  <c r="AC5658" i="1"/>
  <c r="AC5671" i="1"/>
  <c r="AC5662" i="1"/>
  <c r="AC5656" i="1"/>
  <c r="AD5643" i="1"/>
  <c r="AD5632" i="1"/>
  <c r="AD5615" i="1"/>
  <c r="AC5600" i="1"/>
  <c r="AC5588" i="1"/>
  <c r="AC5767" i="1"/>
  <c r="AC5739" i="1"/>
  <c r="AD5723" i="1"/>
  <c r="AC5703" i="1"/>
  <c r="AC5694" i="1"/>
  <c r="AC5690" i="1"/>
  <c r="AC5684" i="1"/>
  <c r="AC5811" i="1"/>
  <c r="AD5676" i="1"/>
  <c r="AD5668" i="1"/>
  <c r="AD5660" i="1"/>
  <c r="AD5651" i="1"/>
  <c r="AC5710" i="1"/>
  <c r="AC5675" i="1"/>
  <c r="AC5667" i="1"/>
  <c r="AC5659" i="1"/>
  <c r="AC5640" i="1"/>
  <c r="AC5687" i="1"/>
  <c r="AC5819" i="1"/>
  <c r="AD5655" i="1"/>
  <c r="AC5646" i="1"/>
  <c r="AD5639" i="1"/>
  <c r="AD5635" i="1"/>
  <c r="AD5631" i="1"/>
  <c r="AD5625" i="1"/>
  <c r="AD5622" i="1"/>
  <c r="AD5617" i="1"/>
  <c r="AD5614" i="1"/>
  <c r="AD5612" i="1"/>
  <c r="AD5609" i="1"/>
  <c r="AD5604" i="1"/>
  <c r="AD5601" i="1"/>
  <c r="AD5597" i="1"/>
  <c r="AD5593" i="1"/>
  <c r="AD5589" i="1"/>
  <c r="AD5585" i="1"/>
  <c r="AD5769" i="1"/>
  <c r="AC5766" i="1"/>
  <c r="AD5753" i="1"/>
  <c r="AC5750" i="1"/>
  <c r="AD5737" i="1"/>
  <c r="AC5734" i="1"/>
  <c r="AD5727" i="1"/>
  <c r="AC5714" i="1"/>
  <c r="AC5706" i="1"/>
  <c r="AC5702" i="1"/>
  <c r="AD5699" i="1"/>
  <c r="AC5818" i="1"/>
  <c r="AC5814" i="1"/>
  <c r="AC5810" i="1"/>
  <c r="AC5806" i="1"/>
  <c r="AC5802" i="1"/>
  <c r="AC5798" i="1"/>
  <c r="AD5787" i="1"/>
  <c r="AD5784" i="1"/>
  <c r="AD5780" i="1"/>
  <c r="AC5775" i="1"/>
  <c r="AC5683" i="1"/>
  <c r="AD5679" i="1"/>
  <c r="AD5663" i="1"/>
  <c r="AD5649" i="1"/>
  <c r="AD5644" i="1"/>
  <c r="AC5642" i="1"/>
  <c r="AD5621" i="1"/>
  <c r="AD5608" i="1"/>
  <c r="AC5580" i="1"/>
  <c r="AC5768" i="1"/>
  <c r="AD5764" i="1"/>
  <c r="AC5762" i="1"/>
  <c r="AD5757" i="1"/>
  <c r="AC5752" i="1"/>
  <c r="AD5748" i="1"/>
  <c r="AD5653" i="1"/>
  <c r="AD5637" i="1"/>
  <c r="AD5633" i="1"/>
  <c r="AC5624" i="1"/>
  <c r="AC5616" i="1"/>
  <c r="AC5611" i="1"/>
  <c r="AC5603" i="1"/>
  <c r="AC5584" i="1"/>
  <c r="AD5760" i="1"/>
  <c r="AD5744" i="1"/>
  <c r="AD5725" i="1"/>
  <c r="AD5700" i="1"/>
  <c r="AC5698" i="1"/>
  <c r="AD5812" i="1"/>
  <c r="AD5800" i="1"/>
  <c r="AD5788" i="1"/>
  <c r="AD5821" i="1"/>
  <c r="AC5820" i="1"/>
  <c r="AD5817" i="1"/>
  <c r="AC5816" i="1"/>
  <c r="AD5813" i="1"/>
  <c r="AD5809" i="1"/>
  <c r="AC5808" i="1"/>
  <c r="AD5805" i="1"/>
  <c r="AC5804" i="1"/>
  <c r="AD5801" i="1"/>
  <c r="AD5797" i="1"/>
  <c r="AC5796" i="1"/>
  <c r="AD5793" i="1"/>
  <c r="AC5792" i="1"/>
  <c r="AD5789" i="1"/>
  <c r="AD5785" i="1"/>
  <c r="AD5781" i="1"/>
  <c r="AD5773" i="1"/>
  <c r="AD5782" i="1"/>
  <c r="AD5778" i="1"/>
  <c r="AC5777" i="1"/>
  <c r="AD5774" i="1"/>
  <c r="AC5709" i="1"/>
  <c r="AD5709" i="1"/>
  <c r="AC5693" i="1"/>
  <c r="AD5693" i="1"/>
  <c r="AD5733" i="1"/>
  <c r="AC5726" i="1"/>
  <c r="AD5724" i="1"/>
  <c r="AD5720" i="1"/>
  <c r="AC5713" i="1"/>
  <c r="AD5713" i="1"/>
  <c r="AD5704" i="1"/>
  <c r="AC5697" i="1"/>
  <c r="AD5697" i="1"/>
  <c r="AD5688" i="1"/>
  <c r="AC5685" i="1"/>
  <c r="AD5685" i="1"/>
  <c r="AD5765" i="1"/>
  <c r="AC5758" i="1"/>
  <c r="AD5756" i="1"/>
  <c r="AD5749" i="1"/>
  <c r="AC5742" i="1"/>
  <c r="AD5740" i="1"/>
  <c r="AC5770" i="1"/>
  <c r="AD5761" i="1"/>
  <c r="AC5754" i="1"/>
  <c r="AD5745" i="1"/>
  <c r="AC5738" i="1"/>
  <c r="AD5729" i="1"/>
  <c r="AC5722" i="1"/>
  <c r="AC5717" i="1"/>
  <c r="AD5717" i="1"/>
  <c r="AD5708" i="1"/>
  <c r="AC5701" i="1"/>
  <c r="AD5701" i="1"/>
  <c r="AD5692" i="1"/>
  <c r="AC5721" i="1"/>
  <c r="AD5721" i="1"/>
  <c r="AD5712" i="1"/>
  <c r="AC5705" i="1"/>
  <c r="AD5705" i="1"/>
  <c r="AD5696" i="1"/>
  <c r="AC5689" i="1"/>
  <c r="AD5689" i="1"/>
  <c r="AD5686" i="1"/>
  <c r="AD5681" i="1"/>
  <c r="AD5677" i="1"/>
  <c r="AD5669" i="1"/>
  <c r="AD5661" i="1"/>
  <c r="AD5652" i="1"/>
  <c r="AD5645" i="1"/>
  <c r="AC5638" i="1"/>
  <c r="AD5636" i="1"/>
  <c r="AD5682" i="1"/>
  <c r="AD5678" i="1"/>
  <c r="AD5674" i="1"/>
  <c r="AC5673" i="1"/>
  <c r="AD5670" i="1"/>
  <c r="AC5666" i="1"/>
  <c r="AD5664" i="1"/>
  <c r="AD5657" i="1"/>
  <c r="AC5650" i="1"/>
  <c r="AD5648" i="1"/>
  <c r="AD5641" i="1"/>
  <c r="AC5634" i="1"/>
  <c r="AC5626" i="1"/>
  <c r="AC5613" i="1"/>
  <c r="AC5654" i="1"/>
  <c r="AC5630" i="1"/>
  <c r="AD5627" i="1"/>
  <c r="AC5620" i="1"/>
  <c r="AC5607" i="1"/>
  <c r="AD5598" i="1"/>
  <c r="AC5595" i="1"/>
  <c r="AD5595" i="1"/>
  <c r="AC5590" i="1"/>
  <c r="AD5590" i="1"/>
  <c r="AD5629" i="1"/>
  <c r="AC5628" i="1"/>
  <c r="AD5619" i="1"/>
  <c r="AD5606" i="1"/>
  <c r="AC5599" i="1"/>
  <c r="AD5594" i="1"/>
  <c r="AC5586" i="1"/>
  <c r="AD5586" i="1"/>
  <c r="AD5582" i="1"/>
  <c r="AD5591" i="1"/>
  <c r="AD5587" i="1"/>
  <c r="AD5583" i="1"/>
  <c r="AD5579" i="1"/>
  <c r="AC5569" i="1"/>
  <c r="AC5465" i="1"/>
  <c r="AD5337" i="1"/>
  <c r="AC5558" i="1"/>
  <c r="AD5525" i="1"/>
  <c r="AC5443" i="1"/>
  <c r="AC5331" i="1"/>
  <c r="AD5539" i="1"/>
  <c r="AC5507" i="1"/>
  <c r="AC5194" i="1"/>
  <c r="AC5114" i="1"/>
  <c r="AC5566" i="1"/>
  <c r="AD5536" i="1"/>
  <c r="AD5501" i="1"/>
  <c r="AD5379" i="1"/>
  <c r="AC5574" i="1"/>
  <c r="AD5563" i="1"/>
  <c r="AC5555" i="1"/>
  <c r="AC5545" i="1"/>
  <c r="AD5532" i="1"/>
  <c r="AD5517" i="1"/>
  <c r="AC5497" i="1"/>
  <c r="AC5475" i="1"/>
  <c r="AD5453" i="1"/>
  <c r="AC5431" i="1"/>
  <c r="AD5401" i="1"/>
  <c r="AD5373" i="1"/>
  <c r="AD5345" i="1"/>
  <c r="AD5303" i="1"/>
  <c r="AC5577" i="1"/>
  <c r="AD5547" i="1"/>
  <c r="AD5521" i="1"/>
  <c r="AC5481" i="1"/>
  <c r="AC5459" i="1"/>
  <c r="AD5437" i="1"/>
  <c r="AD5409" i="1"/>
  <c r="AD5351" i="1"/>
  <c r="AD5319" i="1"/>
  <c r="AD5571" i="1"/>
  <c r="AC5561" i="1"/>
  <c r="AC5553" i="1"/>
  <c r="AC5542" i="1"/>
  <c r="AC5529" i="1"/>
  <c r="AC5513" i="1"/>
  <c r="AC5491" i="1"/>
  <c r="AD5469" i="1"/>
  <c r="AC5449" i="1"/>
  <c r="AC5423" i="1"/>
  <c r="AC5395" i="1"/>
  <c r="AC5367" i="1"/>
  <c r="AD5287" i="1"/>
  <c r="AD5259" i="1"/>
  <c r="AC5576" i="1"/>
  <c r="AD5573" i="1"/>
  <c r="AC5571" i="1"/>
  <c r="AC5568" i="1"/>
  <c r="AD5565" i="1"/>
  <c r="AC5563" i="1"/>
  <c r="AC5560" i="1"/>
  <c r="AD5557" i="1"/>
  <c r="AC5552" i="1"/>
  <c r="AD5549" i="1"/>
  <c r="AC5547" i="1"/>
  <c r="AC5544" i="1"/>
  <c r="AD5541" i="1"/>
  <c r="AC5539" i="1"/>
  <c r="AC5535" i="1"/>
  <c r="AD5531" i="1"/>
  <c r="AD5528" i="1"/>
  <c r="AD5524" i="1"/>
  <c r="AC5521" i="1"/>
  <c r="AC5517" i="1"/>
  <c r="AC5511" i="1"/>
  <c r="AD5505" i="1"/>
  <c r="AC5501" i="1"/>
  <c r="AC5495" i="1"/>
  <c r="AD5489" i="1"/>
  <c r="AC5485" i="1"/>
  <c r="AC5479" i="1"/>
  <c r="AD5473" i="1"/>
  <c r="AC5469" i="1"/>
  <c r="AC5463" i="1"/>
  <c r="AD5457" i="1"/>
  <c r="AC5453" i="1"/>
  <c r="AC5447" i="1"/>
  <c r="AD5441" i="1"/>
  <c r="AD5435" i="1"/>
  <c r="AD5427" i="1"/>
  <c r="AD5421" i="1"/>
  <c r="AC5415" i="1"/>
  <c r="AC5407" i="1"/>
  <c r="AD5399" i="1"/>
  <c r="AD5393" i="1"/>
  <c r="AD5385" i="1"/>
  <c r="AC5379" i="1"/>
  <c r="AD5371" i="1"/>
  <c r="AD5363" i="1"/>
  <c r="AD5357" i="1"/>
  <c r="AC5351" i="1"/>
  <c r="AC5343" i="1"/>
  <c r="AD5335" i="1"/>
  <c r="AD5329" i="1"/>
  <c r="AC5319" i="1"/>
  <c r="AC5303" i="1"/>
  <c r="AC5287" i="1"/>
  <c r="AD5255" i="1"/>
  <c r="AC5178" i="1"/>
  <c r="AC5162" i="1"/>
  <c r="AD5250" i="1"/>
  <c r="AD5283" i="1"/>
  <c r="AD5299" i="1"/>
  <c r="AD5315" i="1"/>
  <c r="AC5075" i="1"/>
  <c r="AD5218" i="1"/>
  <c r="AD5267" i="1"/>
  <c r="AD5291" i="1"/>
  <c r="AD5307" i="1"/>
  <c r="AD5323" i="1"/>
  <c r="AC5578" i="1"/>
  <c r="AD5575" i="1"/>
  <c r="AC5573" i="1"/>
  <c r="AC5570" i="1"/>
  <c r="AD5567" i="1"/>
  <c r="AC5565" i="1"/>
  <c r="AC5562" i="1"/>
  <c r="AD5559" i="1"/>
  <c r="AC5554" i="1"/>
  <c r="AD5551" i="1"/>
  <c r="AC5549" i="1"/>
  <c r="AC5546" i="1"/>
  <c r="AD5543" i="1"/>
  <c r="AC5541" i="1"/>
  <c r="AD5537" i="1"/>
  <c r="AD5534" i="1"/>
  <c r="AC5531" i="1"/>
  <c r="AC5527" i="1"/>
  <c r="AD5523" i="1"/>
  <c r="AD5520" i="1"/>
  <c r="AC5515" i="1"/>
  <c r="AD5509" i="1"/>
  <c r="AC5505" i="1"/>
  <c r="AC5499" i="1"/>
  <c r="AD5493" i="1"/>
  <c r="AC5489" i="1"/>
  <c r="AC5483" i="1"/>
  <c r="AD5477" i="1"/>
  <c r="AC5473" i="1"/>
  <c r="AC5467" i="1"/>
  <c r="AD5461" i="1"/>
  <c r="AC5457" i="1"/>
  <c r="AC5451" i="1"/>
  <c r="AD5445" i="1"/>
  <c r="AC5441" i="1"/>
  <c r="AD5433" i="1"/>
  <c r="AC5427" i="1"/>
  <c r="AD5419" i="1"/>
  <c r="AD5411" i="1"/>
  <c r="AD5405" i="1"/>
  <c r="AC5399" i="1"/>
  <c r="AC5391" i="1"/>
  <c r="AD5383" i="1"/>
  <c r="AD5377" i="1"/>
  <c r="AD5369" i="1"/>
  <c r="AC5363" i="1"/>
  <c r="AD5355" i="1"/>
  <c r="AD5347" i="1"/>
  <c r="AD5341" i="1"/>
  <c r="AC5335" i="1"/>
  <c r="AC5327" i="1"/>
  <c r="AD5311" i="1"/>
  <c r="AD5295" i="1"/>
  <c r="AD5275" i="1"/>
  <c r="AD5234" i="1"/>
  <c r="AC5130" i="1"/>
  <c r="AD4999" i="1"/>
  <c r="AC5557" i="1"/>
  <c r="AD5577" i="1"/>
  <c r="AC5575" i="1"/>
  <c r="AC5572" i="1"/>
  <c r="AD5569" i="1"/>
  <c r="AC5567" i="1"/>
  <c r="AC5564" i="1"/>
  <c r="AD5561" i="1"/>
  <c r="AC5559" i="1"/>
  <c r="AC5556" i="1"/>
  <c r="AD5553" i="1"/>
  <c r="AC5551" i="1"/>
  <c r="AC5548" i="1"/>
  <c r="AD5545" i="1"/>
  <c r="AC5543" i="1"/>
  <c r="AC5540" i="1"/>
  <c r="AC5537" i="1"/>
  <c r="AD5533" i="1"/>
  <c r="AD5529" i="1"/>
  <c r="AD5526" i="1"/>
  <c r="AC5523" i="1"/>
  <c r="AC5519" i="1"/>
  <c r="AD5513" i="1"/>
  <c r="AC5509" i="1"/>
  <c r="AC5503" i="1"/>
  <c r="AD5497" i="1"/>
  <c r="AC5493" i="1"/>
  <c r="AC5487" i="1"/>
  <c r="AD5481" i="1"/>
  <c r="AC5477" i="1"/>
  <c r="AC5471" i="1"/>
  <c r="AD5465" i="1"/>
  <c r="AC5461" i="1"/>
  <c r="AC5455" i="1"/>
  <c r="AD5449" i="1"/>
  <c r="AC5445" i="1"/>
  <c r="AC5439" i="1"/>
  <c r="AD5431" i="1"/>
  <c r="AD5425" i="1"/>
  <c r="AD5417" i="1"/>
  <c r="AC5411" i="1"/>
  <c r="AD5403" i="1"/>
  <c r="AD5395" i="1"/>
  <c r="AD5389" i="1"/>
  <c r="AC5383" i="1"/>
  <c r="AC5375" i="1"/>
  <c r="AD5367" i="1"/>
  <c r="AD5361" i="1"/>
  <c r="AD5353" i="1"/>
  <c r="AC5347" i="1"/>
  <c r="AD5339" i="1"/>
  <c r="AD5331" i="1"/>
  <c r="AD5325" i="1"/>
  <c r="AC5311" i="1"/>
  <c r="AC5295" i="1"/>
  <c r="AD5226" i="1"/>
  <c r="AD5578" i="1"/>
  <c r="AD5576" i="1"/>
  <c r="AD5574" i="1"/>
  <c r="AD5572" i="1"/>
  <c r="AD5570" i="1"/>
  <c r="AD5568" i="1"/>
  <c r="AD5566" i="1"/>
  <c r="AD5564" i="1"/>
  <c r="AD5562" i="1"/>
  <c r="AD5560" i="1"/>
  <c r="AD5558" i="1"/>
  <c r="AD5556" i="1"/>
  <c r="AD5554" i="1"/>
  <c r="AD5552" i="1"/>
  <c r="AD5550" i="1"/>
  <c r="AD5548" i="1"/>
  <c r="AD5546" i="1"/>
  <c r="AD5544" i="1"/>
  <c r="AD5542" i="1"/>
  <c r="AD5540" i="1"/>
  <c r="AD5538" i="1"/>
  <c r="AD5535" i="1"/>
  <c r="AC5533" i="1"/>
  <c r="AD5530" i="1"/>
  <c r="AD5527" i="1"/>
  <c r="AC5525" i="1"/>
  <c r="AD5522" i="1"/>
  <c r="AD5519" i="1"/>
  <c r="AD5515" i="1"/>
  <c r="AD5511" i="1"/>
  <c r="AD5507" i="1"/>
  <c r="AD5503" i="1"/>
  <c r="AD5499" i="1"/>
  <c r="AD5495" i="1"/>
  <c r="AD5491" i="1"/>
  <c r="AD5487" i="1"/>
  <c r="AD5483" i="1"/>
  <c r="AD5479" i="1"/>
  <c r="AD5475" i="1"/>
  <c r="AD5471" i="1"/>
  <c r="AD5467" i="1"/>
  <c r="AD5463" i="1"/>
  <c r="AD5459" i="1"/>
  <c r="AD5455" i="1"/>
  <c r="AD5451" i="1"/>
  <c r="AD5447" i="1"/>
  <c r="AD5443" i="1"/>
  <c r="AD5439" i="1"/>
  <c r="AC5435" i="1"/>
  <c r="AD5429" i="1"/>
  <c r="AD5423" i="1"/>
  <c r="AC5419" i="1"/>
  <c r="AD5413" i="1"/>
  <c r="AD5407" i="1"/>
  <c r="AC5403" i="1"/>
  <c r="AD5397" i="1"/>
  <c r="AD5391" i="1"/>
  <c r="AC5387" i="1"/>
  <c r="AD5381" i="1"/>
  <c r="AD5375" i="1"/>
  <c r="AC5371" i="1"/>
  <c r="AD5365" i="1"/>
  <c r="AD5359" i="1"/>
  <c r="AC5355" i="1"/>
  <c r="AD5349" i="1"/>
  <c r="AD5343" i="1"/>
  <c r="AC5339" i="1"/>
  <c r="AD5333" i="1"/>
  <c r="AD5327" i="1"/>
  <c r="AC5323" i="1"/>
  <c r="AC5315" i="1"/>
  <c r="AC5307" i="1"/>
  <c r="AC5299" i="1"/>
  <c r="AC5291" i="1"/>
  <c r="AD5279" i="1"/>
  <c r="AD5263" i="1"/>
  <c r="AD5242" i="1"/>
  <c r="AC5210" i="1"/>
  <c r="AC5146" i="1"/>
  <c r="AD4982" i="1"/>
  <c r="AC4982" i="1"/>
  <c r="AD4984" i="1"/>
  <c r="AD4986" i="1"/>
  <c r="AD4988" i="1"/>
  <c r="AD4990" i="1"/>
  <c r="AD4981" i="1"/>
  <c r="AC4983" i="1"/>
  <c r="AC4985" i="1"/>
  <c r="AC4987" i="1"/>
  <c r="AC4989" i="1"/>
  <c r="AC4991" i="1"/>
  <c r="AC4993" i="1"/>
  <c r="AC4995" i="1"/>
  <c r="AC4997" i="1"/>
  <c r="AC4999" i="1"/>
  <c r="AC5001" i="1"/>
  <c r="AC5003" i="1"/>
  <c r="AC5005" i="1"/>
  <c r="AC5007" i="1"/>
  <c r="AC5009" i="1"/>
  <c r="AC5011" i="1"/>
  <c r="AC5013" i="1"/>
  <c r="AC5015" i="1"/>
  <c r="AC5017" i="1"/>
  <c r="AC5019" i="1"/>
  <c r="AC5021" i="1"/>
  <c r="AC5023" i="1"/>
  <c r="AC5025" i="1"/>
  <c r="AC5027" i="1"/>
  <c r="AC5029" i="1"/>
  <c r="AC5031" i="1"/>
  <c r="AC5033" i="1"/>
  <c r="AC5035" i="1"/>
  <c r="AC5037" i="1"/>
  <c r="AC5039" i="1"/>
  <c r="AC5041" i="1"/>
  <c r="AC5043" i="1"/>
  <c r="AC5045" i="1"/>
  <c r="AC4981" i="1"/>
  <c r="AC4984" i="1"/>
  <c r="AC4988" i="1"/>
  <c r="AC4992" i="1"/>
  <c r="AD4994" i="1"/>
  <c r="AD4997" i="1"/>
  <c r="AC5000" i="1"/>
  <c r="AD5002" i="1"/>
  <c r="AD5005" i="1"/>
  <c r="AC5008" i="1"/>
  <c r="AD5010" i="1"/>
  <c r="AD5013" i="1"/>
  <c r="AC5016" i="1"/>
  <c r="AD5018" i="1"/>
  <c r="AD5021" i="1"/>
  <c r="AC5024" i="1"/>
  <c r="AD5026" i="1"/>
  <c r="AD5029" i="1"/>
  <c r="AC5032" i="1"/>
  <c r="AD5034" i="1"/>
  <c r="AD5037" i="1"/>
  <c r="AC5040" i="1"/>
  <c r="AD5042" i="1"/>
  <c r="AD5045" i="1"/>
  <c r="AD5047" i="1"/>
  <c r="AD5049" i="1"/>
  <c r="AD5051" i="1"/>
  <c r="AD5053" i="1"/>
  <c r="AD5055" i="1"/>
  <c r="AD5057" i="1"/>
  <c r="AD5059" i="1"/>
  <c r="AD5061" i="1"/>
  <c r="AD5063" i="1"/>
  <c r="AD5065" i="1"/>
  <c r="AD5067" i="1"/>
  <c r="AD5069" i="1"/>
  <c r="AD5071" i="1"/>
  <c r="AD5073" i="1"/>
  <c r="AD5075" i="1"/>
  <c r="AD5077" i="1"/>
  <c r="AD5079" i="1"/>
  <c r="AD5081" i="1"/>
  <c r="AD5083" i="1"/>
  <c r="AD5085" i="1"/>
  <c r="AD5087" i="1"/>
  <c r="AD5089" i="1"/>
  <c r="AD5091" i="1"/>
  <c r="AD5093" i="1"/>
  <c r="AD5095" i="1"/>
  <c r="AD5097" i="1"/>
  <c r="AD5099" i="1"/>
  <c r="AD5101" i="1"/>
  <c r="AD5103" i="1"/>
  <c r="AD5105" i="1"/>
  <c r="AD4985" i="1"/>
  <c r="AD4989" i="1"/>
  <c r="AD4992" i="1"/>
  <c r="AD4995" i="1"/>
  <c r="AC4998" i="1"/>
  <c r="AD5000" i="1"/>
  <c r="AD5003" i="1"/>
  <c r="AC5006" i="1"/>
  <c r="AD5008" i="1"/>
  <c r="AD5011" i="1"/>
  <c r="AC5014" i="1"/>
  <c r="AD5016" i="1"/>
  <c r="AD5019" i="1"/>
  <c r="AC5022" i="1"/>
  <c r="AD5024" i="1"/>
  <c r="AD5027" i="1"/>
  <c r="AC5030" i="1"/>
  <c r="AD5032" i="1"/>
  <c r="AD5035" i="1"/>
  <c r="AC5038" i="1"/>
  <c r="AD5040" i="1"/>
  <c r="AD5043" i="1"/>
  <c r="AC5046" i="1"/>
  <c r="AC5048" i="1"/>
  <c r="AC5050" i="1"/>
  <c r="AC5052" i="1"/>
  <c r="AC5054" i="1"/>
  <c r="AC5056" i="1"/>
  <c r="AC5058" i="1"/>
  <c r="AC5060" i="1"/>
  <c r="AC5062" i="1"/>
  <c r="AC5064" i="1"/>
  <c r="AC5066" i="1"/>
  <c r="AC5068" i="1"/>
  <c r="AC5070" i="1"/>
  <c r="AC5072" i="1"/>
  <c r="AC5074" i="1"/>
  <c r="AC5076" i="1"/>
  <c r="AC5078" i="1"/>
  <c r="AC5080" i="1"/>
  <c r="AC5082" i="1"/>
  <c r="AC5084" i="1"/>
  <c r="AC5086" i="1"/>
  <c r="AC5088" i="1"/>
  <c r="AC5090" i="1"/>
  <c r="AC5092" i="1"/>
  <c r="AC5094" i="1"/>
  <c r="AC5096" i="1"/>
  <c r="AC5098" i="1"/>
  <c r="AC5100" i="1"/>
  <c r="AC5102" i="1"/>
  <c r="AC5104" i="1"/>
  <c r="AC4986" i="1"/>
  <c r="AC4990" i="1"/>
  <c r="AD4993" i="1"/>
  <c r="AC4996" i="1"/>
  <c r="AD4998" i="1"/>
  <c r="AD5001" i="1"/>
  <c r="AC5004" i="1"/>
  <c r="AD5006" i="1"/>
  <c r="AD5009" i="1"/>
  <c r="AC5012" i="1"/>
  <c r="AD5014" i="1"/>
  <c r="AD5017" i="1"/>
  <c r="AC5020" i="1"/>
  <c r="AD5022" i="1"/>
  <c r="AD5025" i="1"/>
  <c r="AC5028" i="1"/>
  <c r="AD5030" i="1"/>
  <c r="AD5033" i="1"/>
  <c r="AC5036" i="1"/>
  <c r="AD5038" i="1"/>
  <c r="AD5041" i="1"/>
  <c r="AC5044" i="1"/>
  <c r="AD5046" i="1"/>
  <c r="AD5048" i="1"/>
  <c r="AD5050" i="1"/>
  <c r="AD5052" i="1"/>
  <c r="AD5054" i="1"/>
  <c r="AD5056" i="1"/>
  <c r="AD5058" i="1"/>
  <c r="AD5060" i="1"/>
  <c r="AD5062" i="1"/>
  <c r="AD5064" i="1"/>
  <c r="AD5066" i="1"/>
  <c r="AD5068" i="1"/>
  <c r="AD5070" i="1"/>
  <c r="AD5072" i="1"/>
  <c r="AD5074" i="1"/>
  <c r="AD5076" i="1"/>
  <c r="AD5078" i="1"/>
  <c r="AD5080" i="1"/>
  <c r="AD5082" i="1"/>
  <c r="AD5084" i="1"/>
  <c r="AD5086" i="1"/>
  <c r="AD5088" i="1"/>
  <c r="AD5090" i="1"/>
  <c r="AD5092" i="1"/>
  <c r="AD5094" i="1"/>
  <c r="AD5096" i="1"/>
  <c r="AD5098" i="1"/>
  <c r="AD5100" i="1"/>
  <c r="AD5102" i="1"/>
  <c r="AD5104" i="1"/>
  <c r="AD4991" i="1"/>
  <c r="AC5002" i="1"/>
  <c r="AD5012" i="1"/>
  <c r="AD5023" i="1"/>
  <c r="AC5034" i="1"/>
  <c r="AD5044" i="1"/>
  <c r="AC5053" i="1"/>
  <c r="AC5061" i="1"/>
  <c r="AC5069" i="1"/>
  <c r="AC5077" i="1"/>
  <c r="AC5085" i="1"/>
  <c r="AC5093" i="1"/>
  <c r="AC5101" i="1"/>
  <c r="AD5106" i="1"/>
  <c r="AD5108" i="1"/>
  <c r="AD5110" i="1"/>
  <c r="AD5112" i="1"/>
  <c r="AD5114" i="1"/>
  <c r="AD5116" i="1"/>
  <c r="AD5118" i="1"/>
  <c r="AD5120" i="1"/>
  <c r="AD5122" i="1"/>
  <c r="AD5124" i="1"/>
  <c r="AD5126" i="1"/>
  <c r="AD5128" i="1"/>
  <c r="AD5130" i="1"/>
  <c r="AD5132" i="1"/>
  <c r="AD5134" i="1"/>
  <c r="AD5136" i="1"/>
  <c r="AD5138" i="1"/>
  <c r="AD5140" i="1"/>
  <c r="AD5142" i="1"/>
  <c r="AD5144" i="1"/>
  <c r="AD5146" i="1"/>
  <c r="AD5148" i="1"/>
  <c r="AD5150" i="1"/>
  <c r="AD5152" i="1"/>
  <c r="AD5154" i="1"/>
  <c r="AD5156" i="1"/>
  <c r="AD5158" i="1"/>
  <c r="AD5160" i="1"/>
  <c r="AD5162" i="1"/>
  <c r="AD5164" i="1"/>
  <c r="AD5166" i="1"/>
  <c r="AD5168" i="1"/>
  <c r="AD5170" i="1"/>
  <c r="AD5172" i="1"/>
  <c r="AD5174" i="1"/>
  <c r="AD5176" i="1"/>
  <c r="AD5178" i="1"/>
  <c r="AD5180" i="1"/>
  <c r="AD5182" i="1"/>
  <c r="AD5184" i="1"/>
  <c r="AD5186" i="1"/>
  <c r="AD5188" i="1"/>
  <c r="AD5190" i="1"/>
  <c r="AD5192" i="1"/>
  <c r="AD5194" i="1"/>
  <c r="AD5196" i="1"/>
  <c r="AD5198" i="1"/>
  <c r="AD5200" i="1"/>
  <c r="AD5202" i="1"/>
  <c r="AD5204" i="1"/>
  <c r="AD5206" i="1"/>
  <c r="AD5208" i="1"/>
  <c r="AD5210" i="1"/>
  <c r="AC4994" i="1"/>
  <c r="AD5004" i="1"/>
  <c r="AD5015" i="1"/>
  <c r="AC5026" i="1"/>
  <c r="AD5036" i="1"/>
  <c r="AC5047" i="1"/>
  <c r="AC5055" i="1"/>
  <c r="AC5063" i="1"/>
  <c r="AC5071" i="1"/>
  <c r="AC5079" i="1"/>
  <c r="AC5087" i="1"/>
  <c r="AC5095" i="1"/>
  <c r="AC5103" i="1"/>
  <c r="AC5107" i="1"/>
  <c r="AC5109" i="1"/>
  <c r="AC5111" i="1"/>
  <c r="AC5113" i="1"/>
  <c r="AC5115" i="1"/>
  <c r="AC5117" i="1"/>
  <c r="AC5119" i="1"/>
  <c r="AC5121" i="1"/>
  <c r="AC5123" i="1"/>
  <c r="AC5125" i="1"/>
  <c r="AC5127" i="1"/>
  <c r="AC5129" i="1"/>
  <c r="AC5131" i="1"/>
  <c r="AC5133" i="1"/>
  <c r="AC5135" i="1"/>
  <c r="AC5137" i="1"/>
  <c r="AC5139" i="1"/>
  <c r="AC5141" i="1"/>
  <c r="AC5143" i="1"/>
  <c r="AC5145" i="1"/>
  <c r="AC5147" i="1"/>
  <c r="AC5149" i="1"/>
  <c r="AC5151" i="1"/>
  <c r="AC5153" i="1"/>
  <c r="AC5155" i="1"/>
  <c r="AC5157" i="1"/>
  <c r="AC5159" i="1"/>
  <c r="AC5161" i="1"/>
  <c r="AC5163" i="1"/>
  <c r="AC5165" i="1"/>
  <c r="AC5167" i="1"/>
  <c r="AC5169" i="1"/>
  <c r="AC5171" i="1"/>
  <c r="AC5173" i="1"/>
  <c r="AC5175" i="1"/>
  <c r="AC5177" i="1"/>
  <c r="AC5179" i="1"/>
  <c r="AC5181" i="1"/>
  <c r="AC5183" i="1"/>
  <c r="AC5185" i="1"/>
  <c r="AC5187" i="1"/>
  <c r="AC5189" i="1"/>
  <c r="AC5191" i="1"/>
  <c r="AC5193" i="1"/>
  <c r="AC5195" i="1"/>
  <c r="AC5197" i="1"/>
  <c r="AC5199" i="1"/>
  <c r="AC5201" i="1"/>
  <c r="AC5203" i="1"/>
  <c r="AC5205" i="1"/>
  <c r="AC5207" i="1"/>
  <c r="AC5209" i="1"/>
  <c r="AC5211" i="1"/>
  <c r="AC5213" i="1"/>
  <c r="AC5215" i="1"/>
  <c r="AC5217" i="1"/>
  <c r="AC5219" i="1"/>
  <c r="AC5221" i="1"/>
  <c r="AC5223" i="1"/>
  <c r="AC5225" i="1"/>
  <c r="AC5227" i="1"/>
  <c r="AC5229" i="1"/>
  <c r="AC5231" i="1"/>
  <c r="AC5233" i="1"/>
  <c r="AC5235" i="1"/>
  <c r="AC5237" i="1"/>
  <c r="AC5239" i="1"/>
  <c r="AC5241" i="1"/>
  <c r="AC5243" i="1"/>
  <c r="AC5245" i="1"/>
  <c r="AC5247" i="1"/>
  <c r="AC5249" i="1"/>
  <c r="AD4983" i="1"/>
  <c r="AD4996" i="1"/>
  <c r="AD5007" i="1"/>
  <c r="AC5018" i="1"/>
  <c r="AD5028" i="1"/>
  <c r="AD5039" i="1"/>
  <c r="AC5049" i="1"/>
  <c r="AC5057" i="1"/>
  <c r="AC5065" i="1"/>
  <c r="AC5073" i="1"/>
  <c r="AC5081" i="1"/>
  <c r="AC5089" i="1"/>
  <c r="AC5097" i="1"/>
  <c r="AC5105" i="1"/>
  <c r="AD5107" i="1"/>
  <c r="AD5109" i="1"/>
  <c r="AD5111" i="1"/>
  <c r="AD5113" i="1"/>
  <c r="AD5115" i="1"/>
  <c r="AD5117" i="1"/>
  <c r="AD5119" i="1"/>
  <c r="AD5121" i="1"/>
  <c r="AD5123" i="1"/>
  <c r="AD5125" i="1"/>
  <c r="AD5127" i="1"/>
  <c r="AD5129" i="1"/>
  <c r="AD5131" i="1"/>
  <c r="AD5133" i="1"/>
  <c r="AD5135" i="1"/>
  <c r="AD5137" i="1"/>
  <c r="AD5139" i="1"/>
  <c r="AD5141" i="1"/>
  <c r="AD5143" i="1"/>
  <c r="AD5145" i="1"/>
  <c r="AD5147" i="1"/>
  <c r="AD5149" i="1"/>
  <c r="AD5151" i="1"/>
  <c r="AD5153" i="1"/>
  <c r="AD5155" i="1"/>
  <c r="AD5157" i="1"/>
  <c r="AD5159" i="1"/>
  <c r="AD5161" i="1"/>
  <c r="AD5163" i="1"/>
  <c r="AD5165" i="1"/>
  <c r="AD5167" i="1"/>
  <c r="AD5169" i="1"/>
  <c r="AD5171" i="1"/>
  <c r="AD5173" i="1"/>
  <c r="AD5175" i="1"/>
  <c r="AD5177" i="1"/>
  <c r="AD5179" i="1"/>
  <c r="AD5181" i="1"/>
  <c r="AD5183" i="1"/>
  <c r="AD5185" i="1"/>
  <c r="AD5187" i="1"/>
  <c r="AD5189" i="1"/>
  <c r="AD5191" i="1"/>
  <c r="AD5193" i="1"/>
  <c r="AD5195" i="1"/>
  <c r="AD5197" i="1"/>
  <c r="AD5199" i="1"/>
  <c r="AD5201" i="1"/>
  <c r="AD5203" i="1"/>
  <c r="AD5205" i="1"/>
  <c r="AD5207" i="1"/>
  <c r="AD5209" i="1"/>
  <c r="AD5211" i="1"/>
  <c r="AD5213" i="1"/>
  <c r="AD5215" i="1"/>
  <c r="AD5217" i="1"/>
  <c r="AD5219" i="1"/>
  <c r="AD5221" i="1"/>
  <c r="AD5223" i="1"/>
  <c r="AD5225" i="1"/>
  <c r="AD5227" i="1"/>
  <c r="AD5229" i="1"/>
  <c r="AD5231" i="1"/>
  <c r="AD5233" i="1"/>
  <c r="AD5235" i="1"/>
  <c r="AD5237" i="1"/>
  <c r="AD5239" i="1"/>
  <c r="AD5241" i="1"/>
  <c r="AD5243" i="1"/>
  <c r="AD5245" i="1"/>
  <c r="AD5247" i="1"/>
  <c r="AD5249" i="1"/>
  <c r="AD5251" i="1"/>
  <c r="AD5253" i="1"/>
  <c r="AC5010" i="1"/>
  <c r="AC5051" i="1"/>
  <c r="AC5083" i="1"/>
  <c r="AC5108" i="1"/>
  <c r="AC5116" i="1"/>
  <c r="AC5124" i="1"/>
  <c r="AC5132" i="1"/>
  <c r="AC5140" i="1"/>
  <c r="AC5148" i="1"/>
  <c r="AC5156" i="1"/>
  <c r="AC5164" i="1"/>
  <c r="AC5172" i="1"/>
  <c r="AC5180" i="1"/>
  <c r="AC5188" i="1"/>
  <c r="AC5196" i="1"/>
  <c r="AC5204" i="1"/>
  <c r="AC5212" i="1"/>
  <c r="AC5216" i="1"/>
  <c r="AC5220" i="1"/>
  <c r="AC5224" i="1"/>
  <c r="AC5228" i="1"/>
  <c r="AC5232" i="1"/>
  <c r="AC5236" i="1"/>
  <c r="AC5240" i="1"/>
  <c r="AC5244" i="1"/>
  <c r="AC5248" i="1"/>
  <c r="AC5251" i="1"/>
  <c r="AC5254" i="1"/>
  <c r="AC5256" i="1"/>
  <c r="AC5258" i="1"/>
  <c r="AC5260" i="1"/>
  <c r="AC5262" i="1"/>
  <c r="AC5264" i="1"/>
  <c r="AC5266" i="1"/>
  <c r="AC5268" i="1"/>
  <c r="AC5270" i="1"/>
  <c r="AC5272" i="1"/>
  <c r="AC5274" i="1"/>
  <c r="AC5276" i="1"/>
  <c r="AC5278" i="1"/>
  <c r="AC5280" i="1"/>
  <c r="AC5282" i="1"/>
  <c r="AC5284" i="1"/>
  <c r="AC5286" i="1"/>
  <c r="AC5288" i="1"/>
  <c r="AC5290" i="1"/>
  <c r="AC5292" i="1"/>
  <c r="AC5294" i="1"/>
  <c r="AC5296" i="1"/>
  <c r="AC5298" i="1"/>
  <c r="AC5300" i="1"/>
  <c r="AC5302" i="1"/>
  <c r="AC5304" i="1"/>
  <c r="AC5306" i="1"/>
  <c r="AC5308" i="1"/>
  <c r="AC5310" i="1"/>
  <c r="AC5312" i="1"/>
  <c r="AC5314" i="1"/>
  <c r="AC5316" i="1"/>
  <c r="AC5318" i="1"/>
  <c r="AC5320" i="1"/>
  <c r="AC5322" i="1"/>
  <c r="AC5324" i="1"/>
  <c r="AC5326" i="1"/>
  <c r="AC5328" i="1"/>
  <c r="AC5330" i="1"/>
  <c r="AC5332" i="1"/>
  <c r="AC5334" i="1"/>
  <c r="AC5336" i="1"/>
  <c r="AC5338" i="1"/>
  <c r="AC5340" i="1"/>
  <c r="AC5342" i="1"/>
  <c r="AC5344" i="1"/>
  <c r="AC5346" i="1"/>
  <c r="AC5348" i="1"/>
  <c r="AC5350" i="1"/>
  <c r="AC5352" i="1"/>
  <c r="AC5354" i="1"/>
  <c r="AC5356" i="1"/>
  <c r="AC5358" i="1"/>
  <c r="AC5360" i="1"/>
  <c r="AC5362" i="1"/>
  <c r="AC5364" i="1"/>
  <c r="AC5366" i="1"/>
  <c r="AC5368" i="1"/>
  <c r="AC5370" i="1"/>
  <c r="AC5372" i="1"/>
  <c r="AC5374" i="1"/>
  <c r="AC5376" i="1"/>
  <c r="AC5378" i="1"/>
  <c r="AC5380" i="1"/>
  <c r="AC5382" i="1"/>
  <c r="AC5384" i="1"/>
  <c r="AC5386" i="1"/>
  <c r="AC5388" i="1"/>
  <c r="AC5390" i="1"/>
  <c r="AC5392" i="1"/>
  <c r="AC5394" i="1"/>
  <c r="AC5396" i="1"/>
  <c r="AC5398" i="1"/>
  <c r="AC5400" i="1"/>
  <c r="AC5402" i="1"/>
  <c r="AC5404" i="1"/>
  <c r="AC5406" i="1"/>
  <c r="AC5408" i="1"/>
  <c r="AC5410" i="1"/>
  <c r="AC5412" i="1"/>
  <c r="AC5414" i="1"/>
  <c r="AC5416" i="1"/>
  <c r="AC5418" i="1"/>
  <c r="AC5420" i="1"/>
  <c r="AC5422" i="1"/>
  <c r="AC5424" i="1"/>
  <c r="AC5426" i="1"/>
  <c r="AC5428" i="1"/>
  <c r="AC5430" i="1"/>
  <c r="AC5432" i="1"/>
  <c r="AC5434" i="1"/>
  <c r="AC5436" i="1"/>
  <c r="AC5438" i="1"/>
  <c r="AC5440" i="1"/>
  <c r="AC5442" i="1"/>
  <c r="AC5444" i="1"/>
  <c r="AC5446" i="1"/>
  <c r="AC5448" i="1"/>
  <c r="AC5450" i="1"/>
  <c r="AC5452" i="1"/>
  <c r="AC5454" i="1"/>
  <c r="AC5456" i="1"/>
  <c r="AC5458" i="1"/>
  <c r="AC5460" i="1"/>
  <c r="AC5462" i="1"/>
  <c r="AC5464" i="1"/>
  <c r="AC5466" i="1"/>
  <c r="AC5468" i="1"/>
  <c r="AC5470" i="1"/>
  <c r="AC5472" i="1"/>
  <c r="AC5474" i="1"/>
  <c r="AC5476" i="1"/>
  <c r="AC5478" i="1"/>
  <c r="AC5480" i="1"/>
  <c r="AC5482" i="1"/>
  <c r="AC5484" i="1"/>
  <c r="AC5486" i="1"/>
  <c r="AC5488" i="1"/>
  <c r="AC5490" i="1"/>
  <c r="AC5492" i="1"/>
  <c r="AC5494" i="1"/>
  <c r="AC5496" i="1"/>
  <c r="AC5498" i="1"/>
  <c r="AC5500" i="1"/>
  <c r="AC5502" i="1"/>
  <c r="AC5504" i="1"/>
  <c r="AC5506" i="1"/>
  <c r="AC5508" i="1"/>
  <c r="AC5510" i="1"/>
  <c r="AC5512" i="1"/>
  <c r="AC5514" i="1"/>
  <c r="AC5516" i="1"/>
  <c r="AC5518" i="1"/>
  <c r="AC5520" i="1"/>
  <c r="AC5522" i="1"/>
  <c r="AC5524" i="1"/>
  <c r="AC5526" i="1"/>
  <c r="AC5528" i="1"/>
  <c r="AC5530" i="1"/>
  <c r="AC5532" i="1"/>
  <c r="AC5534" i="1"/>
  <c r="AC5536" i="1"/>
  <c r="AC5538" i="1"/>
  <c r="AD5020" i="1"/>
  <c r="AC5059" i="1"/>
  <c r="AC5091" i="1"/>
  <c r="AC5110" i="1"/>
  <c r="AC5118" i="1"/>
  <c r="AC5126" i="1"/>
  <c r="AC5134" i="1"/>
  <c r="AC5142" i="1"/>
  <c r="AC5150" i="1"/>
  <c r="AC5158" i="1"/>
  <c r="AC5166" i="1"/>
  <c r="AC5174" i="1"/>
  <c r="AC5182" i="1"/>
  <c r="AC5190" i="1"/>
  <c r="AC5198" i="1"/>
  <c r="AC5206" i="1"/>
  <c r="AD5212" i="1"/>
  <c r="AD5216" i="1"/>
  <c r="AD5220" i="1"/>
  <c r="AD5224" i="1"/>
  <c r="AD5228" i="1"/>
  <c r="AD5232" i="1"/>
  <c r="AD5236" i="1"/>
  <c r="AD5240" i="1"/>
  <c r="AD5244" i="1"/>
  <c r="AD5248" i="1"/>
  <c r="AC5252" i="1"/>
  <c r="AD5254" i="1"/>
  <c r="AD5256" i="1"/>
  <c r="AD5258" i="1"/>
  <c r="AD5260" i="1"/>
  <c r="AD5262" i="1"/>
  <c r="AD5264" i="1"/>
  <c r="AD5266" i="1"/>
  <c r="AD5268" i="1"/>
  <c r="AD5270" i="1"/>
  <c r="AD5272" i="1"/>
  <c r="AD5274" i="1"/>
  <c r="AD5276" i="1"/>
  <c r="AD5278" i="1"/>
  <c r="AD5280" i="1"/>
  <c r="AD5282" i="1"/>
  <c r="AD5284" i="1"/>
  <c r="AD5286" i="1"/>
  <c r="AD5288" i="1"/>
  <c r="AD5290" i="1"/>
  <c r="AD5292" i="1"/>
  <c r="AD5294" i="1"/>
  <c r="AD5296" i="1"/>
  <c r="AD5298" i="1"/>
  <c r="AD5300" i="1"/>
  <c r="AD5302" i="1"/>
  <c r="AD5304" i="1"/>
  <c r="AD5306" i="1"/>
  <c r="AD5308" i="1"/>
  <c r="AD5310" i="1"/>
  <c r="AD5312" i="1"/>
  <c r="AD5314" i="1"/>
  <c r="AD5316" i="1"/>
  <c r="AD5318" i="1"/>
  <c r="AD5320" i="1"/>
  <c r="AD5322" i="1"/>
  <c r="AD5324" i="1"/>
  <c r="AD5326" i="1"/>
  <c r="AD5328" i="1"/>
  <c r="AD5330" i="1"/>
  <c r="AD5332" i="1"/>
  <c r="AD5334" i="1"/>
  <c r="AD5336" i="1"/>
  <c r="AD5338" i="1"/>
  <c r="AD5340" i="1"/>
  <c r="AD5342" i="1"/>
  <c r="AD5344" i="1"/>
  <c r="AD5346" i="1"/>
  <c r="AD5348" i="1"/>
  <c r="AD5350" i="1"/>
  <c r="AD5352" i="1"/>
  <c r="AD5354" i="1"/>
  <c r="AD5356" i="1"/>
  <c r="AD5358" i="1"/>
  <c r="AD5360" i="1"/>
  <c r="AD5362" i="1"/>
  <c r="AD5364" i="1"/>
  <c r="AD5366" i="1"/>
  <c r="AD5368" i="1"/>
  <c r="AD5370" i="1"/>
  <c r="AD5372" i="1"/>
  <c r="AD5374" i="1"/>
  <c r="AD5376" i="1"/>
  <c r="AD5378" i="1"/>
  <c r="AD5380" i="1"/>
  <c r="AD5382" i="1"/>
  <c r="AD5384" i="1"/>
  <c r="AD5386" i="1"/>
  <c r="AD5388" i="1"/>
  <c r="AD5390" i="1"/>
  <c r="AD5392" i="1"/>
  <c r="AD5394" i="1"/>
  <c r="AD5396" i="1"/>
  <c r="AD5398" i="1"/>
  <c r="AD5400" i="1"/>
  <c r="AD5402" i="1"/>
  <c r="AD5404" i="1"/>
  <c r="AD5406" i="1"/>
  <c r="AD5408" i="1"/>
  <c r="AD5410" i="1"/>
  <c r="AD5412" i="1"/>
  <c r="AD5414" i="1"/>
  <c r="AD5416" i="1"/>
  <c r="AD5418" i="1"/>
  <c r="AD5420" i="1"/>
  <c r="AD5422" i="1"/>
  <c r="AD5424" i="1"/>
  <c r="AD5426" i="1"/>
  <c r="AD5428" i="1"/>
  <c r="AD5430" i="1"/>
  <c r="AD5432" i="1"/>
  <c r="AD5434" i="1"/>
  <c r="AD5436" i="1"/>
  <c r="AD5438" i="1"/>
  <c r="AD5440" i="1"/>
  <c r="AD5442" i="1"/>
  <c r="AD5444" i="1"/>
  <c r="AD5446" i="1"/>
  <c r="AD5448" i="1"/>
  <c r="AD5450" i="1"/>
  <c r="AD5452" i="1"/>
  <c r="AD5454" i="1"/>
  <c r="AD5456" i="1"/>
  <c r="AD5458" i="1"/>
  <c r="AD5460" i="1"/>
  <c r="AD5462" i="1"/>
  <c r="AD5464" i="1"/>
  <c r="AD5466" i="1"/>
  <c r="AD5468" i="1"/>
  <c r="AD5470" i="1"/>
  <c r="AD5472" i="1"/>
  <c r="AD5474" i="1"/>
  <c r="AD5476" i="1"/>
  <c r="AD5478" i="1"/>
  <c r="AD5480" i="1"/>
  <c r="AD5482" i="1"/>
  <c r="AD5484" i="1"/>
  <c r="AD5486" i="1"/>
  <c r="AD5488" i="1"/>
  <c r="AD5490" i="1"/>
  <c r="AD5492" i="1"/>
  <c r="AD5494" i="1"/>
  <c r="AD5496" i="1"/>
  <c r="AD5498" i="1"/>
  <c r="AD5500" i="1"/>
  <c r="AD5502" i="1"/>
  <c r="AD5504" i="1"/>
  <c r="AD5506" i="1"/>
  <c r="AD5508" i="1"/>
  <c r="AD5510" i="1"/>
  <c r="AD5512" i="1"/>
  <c r="AD5514" i="1"/>
  <c r="AD5516" i="1"/>
  <c r="AD5518" i="1"/>
  <c r="AC5283" i="1"/>
  <c r="AC5279" i="1"/>
  <c r="AC5275" i="1"/>
  <c r="AC5271" i="1"/>
  <c r="AC5267" i="1"/>
  <c r="AC5263" i="1"/>
  <c r="AC5259" i="1"/>
  <c r="AC5255" i="1"/>
  <c r="AC5250" i="1"/>
  <c r="AC5242" i="1"/>
  <c r="AC5234" i="1"/>
  <c r="AC5226" i="1"/>
  <c r="AC5218" i="1"/>
  <c r="AC5208" i="1"/>
  <c r="AC5192" i="1"/>
  <c r="AC5176" i="1"/>
  <c r="AC5160" i="1"/>
  <c r="AC5144" i="1"/>
  <c r="AC5128" i="1"/>
  <c r="AC5112" i="1"/>
  <c r="AC5067" i="1"/>
  <c r="AD4987" i="1"/>
  <c r="AD5321" i="1"/>
  <c r="AD5317" i="1"/>
  <c r="AD5313" i="1"/>
  <c r="AD5309" i="1"/>
  <c r="AD5305" i="1"/>
  <c r="AD5301" i="1"/>
  <c r="AD5297" i="1"/>
  <c r="AD5293" i="1"/>
  <c r="AD5289" i="1"/>
  <c r="AD5285" i="1"/>
  <c r="AD5281" i="1"/>
  <c r="AD5277" i="1"/>
  <c r="AD5273" i="1"/>
  <c r="AD5269" i="1"/>
  <c r="AD5265" i="1"/>
  <c r="AD5261" i="1"/>
  <c r="AD5257" i="1"/>
  <c r="AC5253" i="1"/>
  <c r="AD5246" i="1"/>
  <c r="AD5238" i="1"/>
  <c r="AD5230" i="1"/>
  <c r="AD5222" i="1"/>
  <c r="AD5214" i="1"/>
  <c r="AC5202" i="1"/>
  <c r="AC5186" i="1"/>
  <c r="AC5170" i="1"/>
  <c r="AC5154" i="1"/>
  <c r="AC5138" i="1"/>
  <c r="AC5122" i="1"/>
  <c r="AC5106" i="1"/>
  <c r="AC5042" i="1"/>
  <c r="AC5437" i="1"/>
  <c r="AC5433" i="1"/>
  <c r="AC5429" i="1"/>
  <c r="AC5425" i="1"/>
  <c r="AC5421" i="1"/>
  <c r="AC5417" i="1"/>
  <c r="AC5413" i="1"/>
  <c r="AC5409" i="1"/>
  <c r="AC5405" i="1"/>
  <c r="AC5401" i="1"/>
  <c r="AC5397" i="1"/>
  <c r="AC5393" i="1"/>
  <c r="AC5389" i="1"/>
  <c r="AC5385" i="1"/>
  <c r="AC5381" i="1"/>
  <c r="AC5377" i="1"/>
  <c r="AC5373" i="1"/>
  <c r="AC5369" i="1"/>
  <c r="AC5365" i="1"/>
  <c r="AC5361" i="1"/>
  <c r="AC5357" i="1"/>
  <c r="AC5353" i="1"/>
  <c r="AC5349" i="1"/>
  <c r="AC5345" i="1"/>
  <c r="AC5341" i="1"/>
  <c r="AC5337" i="1"/>
  <c r="AC5333" i="1"/>
  <c r="AC5329" i="1"/>
  <c r="AC5325" i="1"/>
  <c r="AC5321" i="1"/>
  <c r="AC5317" i="1"/>
  <c r="AC5313" i="1"/>
  <c r="AC5309" i="1"/>
  <c r="AC5305" i="1"/>
  <c r="AC5301" i="1"/>
  <c r="AC5297" i="1"/>
  <c r="AC5293" i="1"/>
  <c r="AC5289" i="1"/>
  <c r="AC5285" i="1"/>
  <c r="AC5281" i="1"/>
  <c r="AC5277" i="1"/>
  <c r="AC5273" i="1"/>
  <c r="AC5269" i="1"/>
  <c r="AC5265" i="1"/>
  <c r="AC5261" i="1"/>
  <c r="AC5257" i="1"/>
  <c r="AD5252" i="1"/>
  <c r="AC5246" i="1"/>
  <c r="AC5238" i="1"/>
  <c r="AC5230" i="1"/>
  <c r="AC5222" i="1"/>
  <c r="AC5214" i="1"/>
  <c r="AC5200" i="1"/>
  <c r="AC5184" i="1"/>
  <c r="AC5168" i="1"/>
  <c r="AC5152" i="1"/>
  <c r="AC5136" i="1"/>
  <c r="AC5120" i="1"/>
  <c r="AC5099" i="1"/>
  <c r="AD5031" i="1"/>
  <c r="AD2685" i="1"/>
  <c r="AC4634" i="1"/>
  <c r="AC4618" i="1"/>
  <c r="AC3690" i="1"/>
  <c r="AC3078" i="1"/>
  <c r="AC3074" i="1"/>
  <c r="AC3070" i="1"/>
  <c r="AC3066" i="1"/>
  <c r="AD3058" i="1"/>
  <c r="AD3050" i="1"/>
  <c r="AD3042" i="1"/>
  <c r="AD3034" i="1"/>
  <c r="AD3026" i="1"/>
  <c r="AD3018" i="1"/>
  <c r="AD3010" i="1"/>
  <c r="AD2998" i="1"/>
  <c r="AD2994" i="1"/>
  <c r="AD2990" i="1"/>
  <c r="AD2986" i="1"/>
  <c r="AC4929" i="1"/>
  <c r="AC3685" i="1"/>
  <c r="AC2961" i="1"/>
  <c r="AC2953" i="1"/>
  <c r="AC2945" i="1"/>
  <c r="AC2821" i="1"/>
  <c r="AC2817" i="1"/>
  <c r="AC2813" i="1"/>
  <c r="AC2809" i="1"/>
  <c r="AC2805" i="1"/>
  <c r="AC2801" i="1"/>
  <c r="AC2797" i="1"/>
  <c r="AC2777" i="1"/>
  <c r="AC2773" i="1"/>
  <c r="AC2769" i="1"/>
  <c r="AC2765" i="1"/>
  <c r="AC2761" i="1"/>
  <c r="AC2757" i="1"/>
  <c r="AC2753" i="1"/>
  <c r="AC2749" i="1"/>
  <c r="AC2729" i="1"/>
  <c r="AC2725" i="1"/>
  <c r="AC2721" i="1"/>
  <c r="AC2717" i="1"/>
  <c r="AC2713" i="1"/>
  <c r="AC2709" i="1"/>
  <c r="AC2705" i="1"/>
  <c r="AC2701" i="1"/>
  <c r="AC2697" i="1"/>
  <c r="AC2693" i="1"/>
  <c r="AC2689" i="1"/>
  <c r="AD3944" i="1"/>
  <c r="AD3928" i="1"/>
  <c r="AD3912" i="1"/>
  <c r="AD3896" i="1"/>
  <c r="AD3680" i="1"/>
  <c r="AC3092" i="1"/>
  <c r="AC3088" i="1"/>
  <c r="AC3084" i="1"/>
  <c r="AC3060" i="1"/>
  <c r="AC3052" i="1"/>
  <c r="AC3044" i="1"/>
  <c r="AC3036" i="1"/>
  <c r="AC3028" i="1"/>
  <c r="AC3020" i="1"/>
  <c r="AC3012" i="1"/>
  <c r="AC3004" i="1"/>
  <c r="AD3000" i="1"/>
  <c r="AD2996" i="1"/>
  <c r="AD2992" i="1"/>
  <c r="AD2988" i="1"/>
  <c r="AD2984" i="1"/>
  <c r="AD2980" i="1"/>
  <c r="AD2976" i="1"/>
  <c r="AD2972" i="1"/>
  <c r="AD2968" i="1"/>
  <c r="AD2964" i="1"/>
  <c r="AD2956" i="1"/>
  <c r="AD2948" i="1"/>
  <c r="AC2812" i="1"/>
  <c r="AC2808" i="1"/>
  <c r="AC2804" i="1"/>
  <c r="AC2800" i="1"/>
  <c r="AC2796" i="1"/>
  <c r="AC2776" i="1"/>
  <c r="AC2772" i="1"/>
  <c r="AC2768" i="1"/>
  <c r="AC2764" i="1"/>
  <c r="AC2760" i="1"/>
  <c r="AC2756" i="1"/>
  <c r="AC2752" i="1"/>
  <c r="AC2748" i="1"/>
  <c r="AD2728" i="1"/>
  <c r="AC2724" i="1"/>
  <c r="AC2720" i="1"/>
  <c r="AC2716" i="1"/>
  <c r="AC2712" i="1"/>
  <c r="AC2708" i="1"/>
  <c r="AC2704" i="1"/>
  <c r="AC2700" i="1"/>
  <c r="AC2696" i="1"/>
  <c r="AC2692" i="1"/>
  <c r="AC2688" i="1"/>
  <c r="AD4907" i="1"/>
  <c r="AD4551" i="1"/>
  <c r="AC3731" i="1"/>
  <c r="AC3727" i="1"/>
  <c r="AC3723" i="1"/>
  <c r="AC3719" i="1"/>
  <c r="AC3715" i="1"/>
  <c r="AC3711" i="1"/>
  <c r="AC3707" i="1"/>
  <c r="AC3703" i="1"/>
  <c r="AC3699" i="1"/>
  <c r="AC3695" i="1"/>
  <c r="AD3099" i="1"/>
  <c r="AD3095" i="1"/>
  <c r="AC3063" i="1"/>
  <c r="AC3055" i="1"/>
  <c r="AC3047" i="1"/>
  <c r="AC3039" i="1"/>
  <c r="AC3031" i="1"/>
  <c r="AC3023" i="1"/>
  <c r="AC3015" i="1"/>
  <c r="AC3007" i="1"/>
  <c r="AC2943" i="1"/>
  <c r="AC2823" i="1"/>
  <c r="AD2819" i="1"/>
  <c r="AC2815" i="1"/>
  <c r="AC2811" i="1"/>
  <c r="AC2807" i="1"/>
  <c r="AC2803" i="1"/>
  <c r="AC2799" i="1"/>
  <c r="AC2795" i="1"/>
  <c r="AC2775" i="1"/>
  <c r="AC2771" i="1"/>
  <c r="AC2767" i="1"/>
  <c r="AD2763" i="1"/>
  <c r="AC2759" i="1"/>
  <c r="AC2755" i="1"/>
  <c r="AC2751" i="1"/>
  <c r="AD2747" i="1"/>
  <c r="AC2727" i="1"/>
  <c r="AC2723" i="1"/>
  <c r="AC2719" i="1"/>
  <c r="AC2715" i="1"/>
  <c r="AC2711" i="1"/>
  <c r="AC2707" i="1"/>
  <c r="AC2703" i="1"/>
  <c r="AC2699" i="1"/>
  <c r="AC2695" i="1"/>
  <c r="AC2691" i="1"/>
  <c r="AC2687" i="1"/>
  <c r="AD2982" i="1"/>
  <c r="AD2978" i="1"/>
  <c r="AD2974" i="1"/>
  <c r="AD2970" i="1"/>
  <c r="AD2966" i="1"/>
  <c r="AC2958" i="1"/>
  <c r="AC2950" i="1"/>
  <c r="AD2822" i="1"/>
  <c r="AC2814" i="1"/>
  <c r="AC2810" i="1"/>
  <c r="AC2806" i="1"/>
  <c r="AC2802" i="1"/>
  <c r="AC2798" i="1"/>
  <c r="AD2794" i="1"/>
  <c r="AC2778" i="1"/>
  <c r="AC2774" i="1"/>
  <c r="AC2770" i="1"/>
  <c r="AC2766" i="1"/>
  <c r="AC2762" i="1"/>
  <c r="AC2758" i="1"/>
  <c r="AC2754" i="1"/>
  <c r="AC2750" i="1"/>
  <c r="AC2730" i="1"/>
  <c r="AC2726" i="1"/>
  <c r="AC2722" i="1"/>
  <c r="AC2718" i="1"/>
  <c r="AC2714" i="1"/>
  <c r="AC2710" i="1"/>
  <c r="AC2706" i="1"/>
  <c r="AC2702" i="1"/>
  <c r="AC2698" i="1"/>
  <c r="AC2694" i="1"/>
  <c r="AC2690" i="1"/>
  <c r="AC2686" i="1"/>
  <c r="AD2704" i="1"/>
  <c r="AD2758" i="1"/>
  <c r="AD2750" i="1"/>
  <c r="AD2776" i="1"/>
  <c r="AD2768" i="1"/>
  <c r="AD2809" i="1"/>
  <c r="AC2822" i="1"/>
  <c r="AC2728" i="1"/>
  <c r="AD2696" i="1"/>
  <c r="AD2756" i="1"/>
  <c r="AD2748" i="1"/>
  <c r="AD2774" i="1"/>
  <c r="AD2766" i="1"/>
  <c r="AD2805" i="1"/>
  <c r="AC2968" i="1"/>
  <c r="AD2720" i="1"/>
  <c r="AD2688" i="1"/>
  <c r="AD2754" i="1"/>
  <c r="AD2762" i="1"/>
  <c r="AD2772" i="1"/>
  <c r="AD2764" i="1"/>
  <c r="AD2801" i="1"/>
  <c r="AD2958" i="1"/>
  <c r="AD2712" i="1"/>
  <c r="AD2760" i="1"/>
  <c r="AD2752" i="1"/>
  <c r="AD2778" i="1"/>
  <c r="AD2770" i="1"/>
  <c r="AD2813" i="1"/>
  <c r="AD2797" i="1"/>
  <c r="AC2948" i="1"/>
  <c r="AD4958" i="1"/>
  <c r="AC4958" i="1"/>
  <c r="AC4954" i="1"/>
  <c r="AD4954" i="1"/>
  <c r="AC4950" i="1"/>
  <c r="AD4950" i="1"/>
  <c r="AC4946" i="1"/>
  <c r="AD4946" i="1"/>
  <c r="AC4931" i="1"/>
  <c r="AD4931" i="1"/>
  <c r="AD4927" i="1"/>
  <c r="AC4927" i="1"/>
  <c r="AC4911" i="1"/>
  <c r="AD4911" i="1"/>
  <c r="AC4631" i="1"/>
  <c r="AD4631" i="1"/>
  <c r="AC4627" i="1"/>
  <c r="AD4627" i="1"/>
  <c r="AC4623" i="1"/>
  <c r="AD4623" i="1"/>
  <c r="AC4619" i="1"/>
  <c r="AD4619" i="1"/>
  <c r="AC4615" i="1"/>
  <c r="AD4615" i="1"/>
  <c r="AC4611" i="1"/>
  <c r="AD4611" i="1"/>
  <c r="AC4607" i="1"/>
  <c r="AD4607" i="1"/>
  <c r="AC4603" i="1"/>
  <c r="AD4603" i="1"/>
  <c r="AD4563" i="1"/>
  <c r="AC4563" i="1"/>
  <c r="AD4559" i="1"/>
  <c r="AC4559" i="1"/>
  <c r="AD4555" i="1"/>
  <c r="AC4555" i="1"/>
  <c r="AD4547" i="1"/>
  <c r="AC4547" i="1"/>
  <c r="AD4543" i="1"/>
  <c r="AC4543" i="1"/>
  <c r="AD3947" i="1"/>
  <c r="AC3947" i="1"/>
  <c r="AD3943" i="1"/>
  <c r="AC3943" i="1"/>
  <c r="AD3939" i="1"/>
  <c r="AC3939" i="1"/>
  <c r="AD3935" i="1"/>
  <c r="AC3935" i="1"/>
  <c r="AD3931" i="1"/>
  <c r="AC3931" i="1"/>
  <c r="AD3927" i="1"/>
  <c r="AC3927" i="1"/>
  <c r="AD3923" i="1"/>
  <c r="AC3923" i="1"/>
  <c r="AD3919" i="1"/>
  <c r="AC3919" i="1"/>
  <c r="AD3915" i="1"/>
  <c r="AC3915" i="1"/>
  <c r="AD3911" i="1"/>
  <c r="AC3911" i="1"/>
  <c r="AD3907" i="1"/>
  <c r="AC3907" i="1"/>
  <c r="AD3903" i="1"/>
  <c r="AC3903" i="1"/>
  <c r="AD3899" i="1"/>
  <c r="AC3899" i="1"/>
  <c r="AD3895" i="1"/>
  <c r="AC3895" i="1"/>
  <c r="AD3891" i="1"/>
  <c r="AC3891" i="1"/>
  <c r="AC3691" i="1"/>
  <c r="AD3691" i="1"/>
  <c r="AC3687" i="1"/>
  <c r="AD3687" i="1"/>
  <c r="AC3683" i="1"/>
  <c r="AD3683" i="1"/>
  <c r="AC3679" i="1"/>
  <c r="AD3679" i="1"/>
  <c r="AC3675" i="1"/>
  <c r="AD3675" i="1"/>
  <c r="AC3091" i="1"/>
  <c r="AD3091" i="1"/>
  <c r="AC3087" i="1"/>
  <c r="AD3087" i="1"/>
  <c r="AC3083" i="1"/>
  <c r="AD3083" i="1"/>
  <c r="AC3079" i="1"/>
  <c r="AD3079" i="1"/>
  <c r="AC3075" i="1"/>
  <c r="AD3075" i="1"/>
  <c r="AC3071" i="1"/>
  <c r="AD3071" i="1"/>
  <c r="AC3067" i="1"/>
  <c r="AD3067" i="1"/>
  <c r="AC3059" i="1"/>
  <c r="AD3059" i="1"/>
  <c r="AC3051" i="1"/>
  <c r="AD3051" i="1"/>
  <c r="AC3043" i="1"/>
  <c r="AD3043" i="1"/>
  <c r="AC3035" i="1"/>
  <c r="AD3035" i="1"/>
  <c r="AC3027" i="1"/>
  <c r="AD3027" i="1"/>
  <c r="AC3019" i="1"/>
  <c r="AD3019" i="1"/>
  <c r="AC3011" i="1"/>
  <c r="AD3011" i="1"/>
  <c r="AC3003" i="1"/>
  <c r="AD3003" i="1"/>
  <c r="AC2999" i="1"/>
  <c r="AD2999" i="1"/>
  <c r="AC2995" i="1"/>
  <c r="AD2995" i="1"/>
  <c r="AC2991" i="1"/>
  <c r="AD2991" i="1"/>
  <c r="AC2987" i="1"/>
  <c r="AD2987" i="1"/>
  <c r="AC2983" i="1"/>
  <c r="AD2983" i="1"/>
  <c r="AC2979" i="1"/>
  <c r="AD2979" i="1"/>
  <c r="AC2975" i="1"/>
  <c r="AD2975" i="1"/>
  <c r="AC2971" i="1"/>
  <c r="AD2971" i="1"/>
  <c r="AC2967" i="1"/>
  <c r="AD2967" i="1"/>
  <c r="AC2963" i="1"/>
  <c r="AD2963" i="1"/>
  <c r="AC2959" i="1"/>
  <c r="AD2959" i="1"/>
  <c r="AC2955" i="1"/>
  <c r="AD2955" i="1"/>
  <c r="AC2951" i="1"/>
  <c r="AD2951" i="1"/>
  <c r="AC2947" i="1"/>
  <c r="AD2947" i="1"/>
  <c r="AD2815" i="1"/>
  <c r="AD2811" i="1"/>
  <c r="AD2807" i="1"/>
  <c r="AD2803" i="1"/>
  <c r="AD2799" i="1"/>
  <c r="AD2795" i="1"/>
  <c r="AC2819" i="1"/>
  <c r="AC3000" i="1"/>
  <c r="AC2992" i="1"/>
  <c r="AC2984" i="1"/>
  <c r="AC2976" i="1"/>
  <c r="AD3055" i="1"/>
  <c r="AD3044" i="1"/>
  <c r="AC3034" i="1"/>
  <c r="AD3023" i="1"/>
  <c r="AD3012" i="1"/>
  <c r="AD3063" i="1"/>
  <c r="AD3066" i="1"/>
  <c r="AC3095" i="1"/>
  <c r="AD3723" i="1"/>
  <c r="AD3707" i="1"/>
  <c r="AD3690" i="1"/>
  <c r="AC3912" i="1"/>
  <c r="AD4634" i="1"/>
  <c r="AC4953" i="1"/>
  <c r="AD4953" i="1"/>
  <c r="AC4949" i="1"/>
  <c r="AD4949" i="1"/>
  <c r="AC4945" i="1"/>
  <c r="AD4945" i="1"/>
  <c r="AC4930" i="1"/>
  <c r="AD4930" i="1"/>
  <c r="AC4914" i="1"/>
  <c r="AD4914" i="1"/>
  <c r="AC4910" i="1"/>
  <c r="AD4910" i="1"/>
  <c r="AC4630" i="1"/>
  <c r="AD4630" i="1"/>
  <c r="AC4626" i="1"/>
  <c r="AD4626" i="1"/>
  <c r="AC4622" i="1"/>
  <c r="AD4622" i="1"/>
  <c r="AC4614" i="1"/>
  <c r="AD4614" i="1"/>
  <c r="AC4610" i="1"/>
  <c r="AD4610" i="1"/>
  <c r="AC4606" i="1"/>
  <c r="AD4606" i="1"/>
  <c r="AD4602" i="1"/>
  <c r="AC4602" i="1"/>
  <c r="AD4562" i="1"/>
  <c r="AC4562" i="1"/>
  <c r="AD4558" i="1"/>
  <c r="AC4558" i="1"/>
  <c r="AD4554" i="1"/>
  <c r="AC4554" i="1"/>
  <c r="AD4550" i="1"/>
  <c r="AC4550" i="1"/>
  <c r="AD4546" i="1"/>
  <c r="AC4546" i="1"/>
  <c r="AD4542" i="1"/>
  <c r="AC4542" i="1"/>
  <c r="AD3946" i="1"/>
  <c r="AC3946" i="1"/>
  <c r="AD3942" i="1"/>
  <c r="AC3942" i="1"/>
  <c r="AD3938" i="1"/>
  <c r="AC3938" i="1"/>
  <c r="AD3934" i="1"/>
  <c r="AC3934" i="1"/>
  <c r="AD3930" i="1"/>
  <c r="AC3930" i="1"/>
  <c r="AD3926" i="1"/>
  <c r="AC3926" i="1"/>
  <c r="AD3922" i="1"/>
  <c r="AC3922" i="1"/>
  <c r="AD3918" i="1"/>
  <c r="AC3918" i="1"/>
  <c r="AD3914" i="1"/>
  <c r="AC3914" i="1"/>
  <c r="AD3910" i="1"/>
  <c r="AC3910" i="1"/>
  <c r="AD3906" i="1"/>
  <c r="AC3906" i="1"/>
  <c r="AD3902" i="1"/>
  <c r="AC3902" i="1"/>
  <c r="AD3898" i="1"/>
  <c r="AC3898" i="1"/>
  <c r="AD3894" i="1"/>
  <c r="AC3894" i="1"/>
  <c r="AD3890" i="1"/>
  <c r="AC3890" i="1"/>
  <c r="AC3730" i="1"/>
  <c r="AD3730" i="1"/>
  <c r="AC3726" i="1"/>
  <c r="AD3726" i="1"/>
  <c r="AC3722" i="1"/>
  <c r="AD3722" i="1"/>
  <c r="AC3718" i="1"/>
  <c r="AD3718" i="1"/>
  <c r="AC3714" i="1"/>
  <c r="AD3714" i="1"/>
  <c r="AC3710" i="1"/>
  <c r="AD3710" i="1"/>
  <c r="AC3706" i="1"/>
  <c r="AD3706" i="1"/>
  <c r="AC3702" i="1"/>
  <c r="AD3702" i="1"/>
  <c r="AC3698" i="1"/>
  <c r="AD3698" i="1"/>
  <c r="AC3694" i="1"/>
  <c r="AD3694" i="1"/>
  <c r="AC3686" i="1"/>
  <c r="AD3686" i="1"/>
  <c r="AC3682" i="1"/>
  <c r="AD3682" i="1"/>
  <c r="AC3678" i="1"/>
  <c r="AD3678" i="1"/>
  <c r="AD3674" i="1"/>
  <c r="AC3674" i="1"/>
  <c r="AD3098" i="1"/>
  <c r="AC3098" i="1"/>
  <c r="AD3094" i="1"/>
  <c r="AC3094" i="1"/>
  <c r="AC3090" i="1"/>
  <c r="AD3090" i="1"/>
  <c r="AC3086" i="1"/>
  <c r="AD3086" i="1"/>
  <c r="AC3082" i="1"/>
  <c r="AD3082" i="1"/>
  <c r="AC3062" i="1"/>
  <c r="AD3062" i="1"/>
  <c r="AC3054" i="1"/>
  <c r="AD3054" i="1"/>
  <c r="AC3046" i="1"/>
  <c r="AD3046" i="1"/>
  <c r="AC3038" i="1"/>
  <c r="AD3038" i="1"/>
  <c r="AC3030" i="1"/>
  <c r="AD3030" i="1"/>
  <c r="AC3022" i="1"/>
  <c r="AD3022" i="1"/>
  <c r="AC3014" i="1"/>
  <c r="AD3014" i="1"/>
  <c r="AC3006" i="1"/>
  <c r="AD3006" i="1"/>
  <c r="AD3002" i="1"/>
  <c r="AC3002" i="1"/>
  <c r="AC2962" i="1"/>
  <c r="AD2962" i="1"/>
  <c r="AC2954" i="1"/>
  <c r="AD2954" i="1"/>
  <c r="AC2946" i="1"/>
  <c r="AD2946" i="1"/>
  <c r="AC2818" i="1"/>
  <c r="AD2818" i="1"/>
  <c r="AD2727" i="1"/>
  <c r="AD2719" i="1"/>
  <c r="AD2711" i="1"/>
  <c r="AD2703" i="1"/>
  <c r="AD2695" i="1"/>
  <c r="AD2687" i="1"/>
  <c r="AD2821" i="1"/>
  <c r="AD2817" i="1"/>
  <c r="AC2998" i="1"/>
  <c r="AC2990" i="1"/>
  <c r="AC2982" i="1"/>
  <c r="AC2974" i="1"/>
  <c r="AC2966" i="1"/>
  <c r="AC2956" i="1"/>
  <c r="AD2945" i="1"/>
  <c r="AD3052" i="1"/>
  <c r="AC3042" i="1"/>
  <c r="AD3031" i="1"/>
  <c r="AD3020" i="1"/>
  <c r="AC3010" i="1"/>
  <c r="AD3078" i="1"/>
  <c r="AD3092" i="1"/>
  <c r="AC3099" i="1"/>
  <c r="AD3719" i="1"/>
  <c r="AD3703" i="1"/>
  <c r="AD3685" i="1"/>
  <c r="AC3928" i="1"/>
  <c r="AD4618" i="1"/>
  <c r="AC4952" i="1"/>
  <c r="AD4952" i="1"/>
  <c r="AC4948" i="1"/>
  <c r="AD4948" i="1"/>
  <c r="AD4944" i="1"/>
  <c r="AC4944" i="1"/>
  <c r="AC4913" i="1"/>
  <c r="AD4913" i="1"/>
  <c r="AC4909" i="1"/>
  <c r="AD4909" i="1"/>
  <c r="AC4633" i="1"/>
  <c r="AD4633" i="1"/>
  <c r="AC4629" i="1"/>
  <c r="AD4629" i="1"/>
  <c r="AC4625" i="1"/>
  <c r="AD4625" i="1"/>
  <c r="AC4621" i="1"/>
  <c r="AD4621" i="1"/>
  <c r="AC4617" i="1"/>
  <c r="AD4617" i="1"/>
  <c r="AC4613" i="1"/>
  <c r="AD4613" i="1"/>
  <c r="AC4609" i="1"/>
  <c r="AD4609" i="1"/>
  <c r="AC4605" i="1"/>
  <c r="AD4605" i="1"/>
  <c r="AD4601" i="1"/>
  <c r="AC4601" i="1"/>
  <c r="AD4561" i="1"/>
  <c r="AC4561" i="1"/>
  <c r="AD4557" i="1"/>
  <c r="AC4557" i="1"/>
  <c r="AD4553" i="1"/>
  <c r="AC4553" i="1"/>
  <c r="AD4549" i="1"/>
  <c r="AC4549" i="1"/>
  <c r="AD4545" i="1"/>
  <c r="AC4545" i="1"/>
  <c r="AD4541" i="1"/>
  <c r="AC4541" i="1"/>
  <c r="AD3945" i="1"/>
  <c r="AC3945" i="1"/>
  <c r="AD3941" i="1"/>
  <c r="AC3941" i="1"/>
  <c r="AD3937" i="1"/>
  <c r="AC3937" i="1"/>
  <c r="AD3933" i="1"/>
  <c r="AC3933" i="1"/>
  <c r="AD3929" i="1"/>
  <c r="AC3929" i="1"/>
  <c r="AD3925" i="1"/>
  <c r="AC3925" i="1"/>
  <c r="AD3921" i="1"/>
  <c r="AC3921" i="1"/>
  <c r="AD3917" i="1"/>
  <c r="AC3917" i="1"/>
  <c r="AD3913" i="1"/>
  <c r="AC3913" i="1"/>
  <c r="AD3909" i="1"/>
  <c r="AC3909" i="1"/>
  <c r="AD3905" i="1"/>
  <c r="AC3905" i="1"/>
  <c r="AD3901" i="1"/>
  <c r="AC3901" i="1"/>
  <c r="AD3897" i="1"/>
  <c r="AC3897" i="1"/>
  <c r="AD3893" i="1"/>
  <c r="AC3893" i="1"/>
  <c r="AC3729" i="1"/>
  <c r="AD3729" i="1"/>
  <c r="AC3725" i="1"/>
  <c r="AD3725" i="1"/>
  <c r="AC3721" i="1"/>
  <c r="AD3721" i="1"/>
  <c r="AC3717" i="1"/>
  <c r="AD3717" i="1"/>
  <c r="AC3713" i="1"/>
  <c r="AD3713" i="1"/>
  <c r="AC3709" i="1"/>
  <c r="AD3709" i="1"/>
  <c r="AC3705" i="1"/>
  <c r="AD3705" i="1"/>
  <c r="AC3701" i="1"/>
  <c r="AD3701" i="1"/>
  <c r="AC3697" i="1"/>
  <c r="AD3697" i="1"/>
  <c r="AC3693" i="1"/>
  <c r="AD3693" i="1"/>
  <c r="AC3689" i="1"/>
  <c r="AD3689" i="1"/>
  <c r="AC3681" i="1"/>
  <c r="AD3681" i="1"/>
  <c r="AC3677" i="1"/>
  <c r="AD3677" i="1"/>
  <c r="AD3097" i="1"/>
  <c r="AC3097" i="1"/>
  <c r="AC3093" i="1"/>
  <c r="AD3093" i="1"/>
  <c r="AC3089" i="1"/>
  <c r="AD3089" i="1"/>
  <c r="AC3085" i="1"/>
  <c r="AD3085" i="1"/>
  <c r="AD3081" i="1"/>
  <c r="AC3081" i="1"/>
  <c r="AC3077" i="1"/>
  <c r="AD3077" i="1"/>
  <c r="AC3073" i="1"/>
  <c r="AD3073" i="1"/>
  <c r="AC3069" i="1"/>
  <c r="AD3069" i="1"/>
  <c r="AC3065" i="1"/>
  <c r="AD3065" i="1"/>
  <c r="AD3061" i="1"/>
  <c r="AC3061" i="1"/>
  <c r="AC3057" i="1"/>
  <c r="AD3057" i="1"/>
  <c r="AC3053" i="1"/>
  <c r="AD3053" i="1"/>
  <c r="AC3049" i="1"/>
  <c r="AD3049" i="1"/>
  <c r="AC3045" i="1"/>
  <c r="AD3045" i="1"/>
  <c r="AC3041" i="1"/>
  <c r="AD3041" i="1"/>
  <c r="AC3037" i="1"/>
  <c r="AD3037" i="1"/>
  <c r="AC3033" i="1"/>
  <c r="AD3033" i="1"/>
  <c r="AC3029" i="1"/>
  <c r="AD3029" i="1"/>
  <c r="AC3025" i="1"/>
  <c r="AD3025" i="1"/>
  <c r="AC3021" i="1"/>
  <c r="AD3021" i="1"/>
  <c r="AC3017" i="1"/>
  <c r="AD3017" i="1"/>
  <c r="AC3013" i="1"/>
  <c r="AD3013" i="1"/>
  <c r="AC3009" i="1"/>
  <c r="AD3009" i="1"/>
  <c r="AC3005" i="1"/>
  <c r="AD3005" i="1"/>
  <c r="AC3001" i="1"/>
  <c r="AD3001" i="1"/>
  <c r="AC2997" i="1"/>
  <c r="AD2997" i="1"/>
  <c r="AC2993" i="1"/>
  <c r="AD2993" i="1"/>
  <c r="AC2989" i="1"/>
  <c r="AD2989" i="1"/>
  <c r="AC2985" i="1"/>
  <c r="AD2985" i="1"/>
  <c r="AC2981" i="1"/>
  <c r="AD2981" i="1"/>
  <c r="AC2977" i="1"/>
  <c r="AD2977" i="1"/>
  <c r="AC2973" i="1"/>
  <c r="AD2973" i="1"/>
  <c r="AC2969" i="1"/>
  <c r="AD2969" i="1"/>
  <c r="AC2965" i="1"/>
  <c r="AD2965" i="1"/>
  <c r="AC2957" i="1"/>
  <c r="AD2957" i="1"/>
  <c r="AC2949" i="1"/>
  <c r="AD2949" i="1"/>
  <c r="AC2685" i="1"/>
  <c r="AD2724" i="1"/>
  <c r="AD2716" i="1"/>
  <c r="AD2708" i="1"/>
  <c r="AD2700" i="1"/>
  <c r="AD2692" i="1"/>
  <c r="AC2747" i="1"/>
  <c r="AD2759" i="1"/>
  <c r="AD2757" i="1"/>
  <c r="AD2755" i="1"/>
  <c r="AD2753" i="1"/>
  <c r="AD2751" i="1"/>
  <c r="AD2749" i="1"/>
  <c r="AD2761" i="1"/>
  <c r="AC2763" i="1"/>
  <c r="AD2777" i="1"/>
  <c r="AD2775" i="1"/>
  <c r="AD2773" i="1"/>
  <c r="AD2771" i="1"/>
  <c r="AD2769" i="1"/>
  <c r="AD2767" i="1"/>
  <c r="AD2765" i="1"/>
  <c r="AC2794" i="1"/>
  <c r="AD2814" i="1"/>
  <c r="AD2812" i="1"/>
  <c r="AD2810" i="1"/>
  <c r="AD2808" i="1"/>
  <c r="AD2806" i="1"/>
  <c r="AD2804" i="1"/>
  <c r="AD2802" i="1"/>
  <c r="AD2800" i="1"/>
  <c r="AD2798" i="1"/>
  <c r="AD2796" i="1"/>
  <c r="AD2823" i="1"/>
  <c r="AC2996" i="1"/>
  <c r="AC2988" i="1"/>
  <c r="AC2980" i="1"/>
  <c r="AC2972" i="1"/>
  <c r="AC2964" i="1"/>
  <c r="AD2953" i="1"/>
  <c r="AD3060" i="1"/>
  <c r="AC3050" i="1"/>
  <c r="AD3039" i="1"/>
  <c r="AD3028" i="1"/>
  <c r="AC3018" i="1"/>
  <c r="AD3007" i="1"/>
  <c r="AD3074" i="1"/>
  <c r="AD3088" i="1"/>
  <c r="AD3731" i="1"/>
  <c r="AD3715" i="1"/>
  <c r="AD3699" i="1"/>
  <c r="AC3680" i="1"/>
  <c r="AC3944" i="1"/>
  <c r="AC4907" i="1"/>
  <c r="AD4959" i="1"/>
  <c r="AC4959" i="1"/>
  <c r="AC4955" i="1"/>
  <c r="AD4955" i="1"/>
  <c r="AC4951" i="1"/>
  <c r="AD4951" i="1"/>
  <c r="AC4947" i="1"/>
  <c r="AD4947" i="1"/>
  <c r="AC4928" i="1"/>
  <c r="AD4928" i="1"/>
  <c r="AC4912" i="1"/>
  <c r="AD4912" i="1"/>
  <c r="AC4908" i="1"/>
  <c r="AD4908" i="1"/>
  <c r="AC4632" i="1"/>
  <c r="AD4632" i="1"/>
  <c r="AC4628" i="1"/>
  <c r="AD4628" i="1"/>
  <c r="AC4624" i="1"/>
  <c r="AD4624" i="1"/>
  <c r="AC4620" i="1"/>
  <c r="AD4620" i="1"/>
  <c r="AC4616" i="1"/>
  <c r="AD4616" i="1"/>
  <c r="AC4612" i="1"/>
  <c r="AD4612" i="1"/>
  <c r="AC4608" i="1"/>
  <c r="AD4608" i="1"/>
  <c r="AC4604" i="1"/>
  <c r="AD4604" i="1"/>
  <c r="AD4564" i="1"/>
  <c r="AC4564" i="1"/>
  <c r="AD4560" i="1"/>
  <c r="AC4560" i="1"/>
  <c r="AD4556" i="1"/>
  <c r="AC4556" i="1"/>
  <c r="AD4552" i="1"/>
  <c r="AC4552" i="1"/>
  <c r="AD4548" i="1"/>
  <c r="AC4548" i="1"/>
  <c r="AD4544" i="1"/>
  <c r="AC4544" i="1"/>
  <c r="AD4540" i="1"/>
  <c r="AC4540" i="1"/>
  <c r="AD3948" i="1"/>
  <c r="AC3948" i="1"/>
  <c r="AD3940" i="1"/>
  <c r="AC3940" i="1"/>
  <c r="AD3936" i="1"/>
  <c r="AC3936" i="1"/>
  <c r="AD3932" i="1"/>
  <c r="AC3932" i="1"/>
  <c r="AD3924" i="1"/>
  <c r="AC3924" i="1"/>
  <c r="AD3920" i="1"/>
  <c r="AC3920" i="1"/>
  <c r="AD3916" i="1"/>
  <c r="AC3916" i="1"/>
  <c r="AD3908" i="1"/>
  <c r="AC3908" i="1"/>
  <c r="AD3904" i="1"/>
  <c r="AC3904" i="1"/>
  <c r="AD3900" i="1"/>
  <c r="AC3900" i="1"/>
  <c r="AD3892" i="1"/>
  <c r="AC3892" i="1"/>
  <c r="AC3732" i="1"/>
  <c r="AD3732" i="1"/>
  <c r="AC3728" i="1"/>
  <c r="AD3728" i="1"/>
  <c r="AC3724" i="1"/>
  <c r="AD3724" i="1"/>
  <c r="AC3720" i="1"/>
  <c r="AD3720" i="1"/>
  <c r="AC3716" i="1"/>
  <c r="AD3716" i="1"/>
  <c r="AC3712" i="1"/>
  <c r="AD3712" i="1"/>
  <c r="AC3708" i="1"/>
  <c r="AD3708" i="1"/>
  <c r="AC3704" i="1"/>
  <c r="AD3704" i="1"/>
  <c r="AC3700" i="1"/>
  <c r="AD3700" i="1"/>
  <c r="AC3696" i="1"/>
  <c r="AD3696" i="1"/>
  <c r="AC3692" i="1"/>
  <c r="AD3692" i="1"/>
  <c r="AD3688" i="1"/>
  <c r="AC3688" i="1"/>
  <c r="AC3684" i="1"/>
  <c r="AD3684" i="1"/>
  <c r="AC3676" i="1"/>
  <c r="AD3676" i="1"/>
  <c r="AD3100" i="1"/>
  <c r="AC3100" i="1"/>
  <c r="AD3096" i="1"/>
  <c r="AC3096" i="1"/>
  <c r="AC3080" i="1"/>
  <c r="AD3080" i="1"/>
  <c r="AC3076" i="1"/>
  <c r="AD3076" i="1"/>
  <c r="AC3072" i="1"/>
  <c r="AD3072" i="1"/>
  <c r="AC3068" i="1"/>
  <c r="AD3068" i="1"/>
  <c r="AC3064" i="1"/>
  <c r="AD3064" i="1"/>
  <c r="AC3056" i="1"/>
  <c r="AD3056" i="1"/>
  <c r="AC3048" i="1"/>
  <c r="AD3048" i="1"/>
  <c r="AC3040" i="1"/>
  <c r="AD3040" i="1"/>
  <c r="AC3032" i="1"/>
  <c r="AD3032" i="1"/>
  <c r="AC3024" i="1"/>
  <c r="AD3024" i="1"/>
  <c r="AC3016" i="1"/>
  <c r="AD3016" i="1"/>
  <c r="AC3008" i="1"/>
  <c r="AD3008" i="1"/>
  <c r="AC2960" i="1"/>
  <c r="AD2960" i="1"/>
  <c r="AC2952" i="1"/>
  <c r="AD2952" i="1"/>
  <c r="AC2944" i="1"/>
  <c r="AD2944" i="1"/>
  <c r="AC2820" i="1"/>
  <c r="AD2820" i="1"/>
  <c r="AC2816" i="1"/>
  <c r="AD2816" i="1"/>
  <c r="AD2723" i="1"/>
  <c r="AD2715" i="1"/>
  <c r="AD2707" i="1"/>
  <c r="AD2699" i="1"/>
  <c r="AD2691" i="1"/>
  <c r="AD2943" i="1"/>
  <c r="AC2994" i="1"/>
  <c r="AC2986" i="1"/>
  <c r="AC2978" i="1"/>
  <c r="AC2970" i="1"/>
  <c r="AD2961" i="1"/>
  <c r="AD2950" i="1"/>
  <c r="AC3058" i="1"/>
  <c r="AD3047" i="1"/>
  <c r="AD3036" i="1"/>
  <c r="AC3026" i="1"/>
  <c r="AD3015" i="1"/>
  <c r="AD3004" i="1"/>
  <c r="AD3070" i="1"/>
  <c r="AD3084" i="1"/>
  <c r="AD3727" i="1"/>
  <c r="AD3711" i="1"/>
  <c r="AD3695" i="1"/>
  <c r="AC3896" i="1"/>
  <c r="AC4551" i="1"/>
  <c r="AD4929" i="1"/>
  <c r="AD2729" i="1"/>
  <c r="AD2725" i="1"/>
  <c r="AD2721" i="1"/>
  <c r="AD2717" i="1"/>
  <c r="AD2713" i="1"/>
  <c r="AD2709" i="1"/>
  <c r="AD2705" i="1"/>
  <c r="AD2701" i="1"/>
  <c r="AD2697" i="1"/>
  <c r="AD2693" i="1"/>
  <c r="AD2689" i="1"/>
  <c r="AD2730" i="1"/>
  <c r="AD2726" i="1"/>
  <c r="AD2722" i="1"/>
  <c r="AD2718" i="1"/>
  <c r="AD2714" i="1"/>
  <c r="AD2710" i="1"/>
  <c r="AD2706" i="1"/>
  <c r="AD2702" i="1"/>
  <c r="AD2698" i="1"/>
  <c r="AD2694" i="1"/>
  <c r="AD2690" i="1"/>
  <c r="AD2686" i="1"/>
</calcChain>
</file>

<file path=xl/sharedStrings.xml><?xml version="1.0" encoding="utf-8"?>
<sst xmlns="http://schemas.openxmlformats.org/spreadsheetml/2006/main" count="18074" uniqueCount="370">
  <si>
    <t>Quarter</t>
  </si>
  <si>
    <t>Year</t>
  </si>
  <si>
    <t>SYMBOL</t>
  </si>
  <si>
    <t>PRICE</t>
  </si>
  <si>
    <t>PAID-UP</t>
  </si>
  <si>
    <t>RESERVE</t>
  </si>
  <si>
    <t>DEPOSITS</t>
  </si>
  <si>
    <t>LOANS</t>
  </si>
  <si>
    <t>NET INT. INCOME</t>
  </si>
  <si>
    <t>TOTAL OPERATING INCOME</t>
  </si>
  <si>
    <t>PROFIT BEFORE PROVISION</t>
  </si>
  <si>
    <t>NET PROFIT</t>
  </si>
  <si>
    <t>EPS</t>
  </si>
  <si>
    <t>PE</t>
  </si>
  <si>
    <t>PBV</t>
  </si>
  <si>
    <t>ROE</t>
  </si>
  <si>
    <t>ROA</t>
  </si>
  <si>
    <t>PBVPE</t>
  </si>
  <si>
    <t>NPL</t>
  </si>
  <si>
    <t>BOOK VALUE</t>
  </si>
  <si>
    <t>GRAHAM'S FAIR VALUE</t>
  </si>
  <si>
    <t>FAIR VS MARKET VALUE</t>
  </si>
  <si>
    <t>DISTRIBUTABLE PROFIT</t>
  </si>
  <si>
    <t>Sector</t>
  </si>
  <si>
    <t>Q1</t>
  </si>
  <si>
    <t>73/74</t>
  </si>
  <si>
    <t>ADBL</t>
  </si>
  <si>
    <t>CBL</t>
  </si>
  <si>
    <t>CZBIL</t>
  </si>
  <si>
    <t>EBL</t>
  </si>
  <si>
    <t>GBIME</t>
  </si>
  <si>
    <t>HBL</t>
  </si>
  <si>
    <t>JBNL</t>
  </si>
  <si>
    <t>KBL</t>
  </si>
  <si>
    <t>LBL</t>
  </si>
  <si>
    <t>MBL</t>
  </si>
  <si>
    <t>MEGA</t>
  </si>
  <si>
    <t>NABIL</t>
  </si>
  <si>
    <t>NBB</t>
  </si>
  <si>
    <t>NBL</t>
  </si>
  <si>
    <t>NCCB</t>
  </si>
  <si>
    <t>NIB</t>
  </si>
  <si>
    <t>NICA</t>
  </si>
  <si>
    <t>NMB</t>
  </si>
  <si>
    <t>PCBL</t>
  </si>
  <si>
    <t>SANIMA</t>
  </si>
  <si>
    <t>SBI</t>
  </si>
  <si>
    <t>SBL</t>
  </si>
  <si>
    <t>SCB</t>
  </si>
  <si>
    <t>SRBL</t>
  </si>
  <si>
    <t>CCBL</t>
  </si>
  <si>
    <t>PRVU</t>
  </si>
  <si>
    <t>BOKL</t>
  </si>
  <si>
    <t>Q2</t>
  </si>
  <si>
    <t>Q3</t>
  </si>
  <si>
    <t>Q4</t>
  </si>
  <si>
    <t>74/75</t>
  </si>
  <si>
    <t>75/76</t>
  </si>
  <si>
    <t>76/77</t>
  </si>
  <si>
    <t>77/78</t>
  </si>
  <si>
    <t>78/79</t>
  </si>
  <si>
    <t>CBBL</t>
  </si>
  <si>
    <t>DDBL</t>
  </si>
  <si>
    <t>FMDBL</t>
  </si>
  <si>
    <t>KMCDB</t>
  </si>
  <si>
    <t>NLBBL</t>
  </si>
  <si>
    <t>NNLB</t>
  </si>
  <si>
    <t>RMDC</t>
  </si>
  <si>
    <t>SKBBL</t>
  </si>
  <si>
    <t>SLBBL</t>
  </si>
  <si>
    <t>SMFDB</t>
  </si>
  <si>
    <t>SWBBL</t>
  </si>
  <si>
    <t>MLBBL</t>
  </si>
  <si>
    <t>NBBL</t>
  </si>
  <si>
    <t>LLBS</t>
  </si>
  <si>
    <t>MMFDB</t>
  </si>
  <si>
    <t>MSMBS</t>
  </si>
  <si>
    <t>JSLBB</t>
  </si>
  <si>
    <t>KMFL</t>
  </si>
  <si>
    <t>WOMI</t>
  </si>
  <si>
    <t>VLBS</t>
  </si>
  <si>
    <t>RSDC</t>
  </si>
  <si>
    <t>NMBMF</t>
  </si>
  <si>
    <t>MERO</t>
  </si>
  <si>
    <t>NMFBS</t>
  </si>
  <si>
    <t>SLBS</t>
  </si>
  <si>
    <t>CLBSL</t>
  </si>
  <si>
    <t>FOWAD</t>
  </si>
  <si>
    <t>SDESI</t>
  </si>
  <si>
    <t>GILB</t>
  </si>
  <si>
    <t>SMB</t>
  </si>
  <si>
    <t>GBLBS</t>
  </si>
  <si>
    <t>NUBL</t>
  </si>
  <si>
    <t>SMATA</t>
  </si>
  <si>
    <t>MSLB</t>
  </si>
  <si>
    <t>SLBSL</t>
  </si>
  <si>
    <t>ILBS</t>
  </si>
  <si>
    <t>NSEWA</t>
  </si>
  <si>
    <t>USLB</t>
  </si>
  <si>
    <t>NADEP</t>
  </si>
  <si>
    <t>AMFI</t>
  </si>
  <si>
    <t>CHLBS</t>
  </si>
  <si>
    <t>SABSL</t>
  </si>
  <si>
    <t>ALBSL</t>
  </si>
  <si>
    <t>GMFBS</t>
  </si>
  <si>
    <t>MKLB</t>
  </si>
  <si>
    <t>GLBSL</t>
  </si>
  <si>
    <t>SPARS</t>
  </si>
  <si>
    <t>NAGRO</t>
  </si>
  <si>
    <t>SMFBS</t>
  </si>
  <si>
    <t>AKBSL</t>
  </si>
  <si>
    <t>GGBSL</t>
  </si>
  <si>
    <t>NICLBSL</t>
  </si>
  <si>
    <t>SDLBSL</t>
  </si>
  <si>
    <t>ACLBSL</t>
  </si>
  <si>
    <t>NSLB</t>
  </si>
  <si>
    <t>JALPA</t>
  </si>
  <si>
    <t>JBLB</t>
  </si>
  <si>
    <t>MLBS</t>
  </si>
  <si>
    <t>KLBSL</t>
  </si>
  <si>
    <t>MLBSL</t>
  </si>
  <si>
    <t>WNLB</t>
  </si>
  <si>
    <t>NESDO</t>
  </si>
  <si>
    <t>RULB</t>
  </si>
  <si>
    <t>BHBL</t>
  </si>
  <si>
    <t>EDBL</t>
  </si>
  <si>
    <t>GBBL</t>
  </si>
  <si>
    <t>GDBL</t>
  </si>
  <si>
    <t>HAMRO</t>
  </si>
  <si>
    <t>JBBL</t>
  </si>
  <si>
    <t>KADBL</t>
  </si>
  <si>
    <t>KBBL</t>
  </si>
  <si>
    <t>KNBL</t>
  </si>
  <si>
    <t>KRBL</t>
  </si>
  <si>
    <t>MDB</t>
  </si>
  <si>
    <t>MIDBL</t>
  </si>
  <si>
    <t>MNBBL</t>
  </si>
  <si>
    <t>NCDB</t>
  </si>
  <si>
    <t>NIDC</t>
  </si>
  <si>
    <t>SADBL</t>
  </si>
  <si>
    <t>SBBLJ</t>
  </si>
  <si>
    <t>SHINE</t>
  </si>
  <si>
    <t>SINDU</t>
  </si>
  <si>
    <t>DBBL</t>
  </si>
  <si>
    <t>GRDBL</t>
  </si>
  <si>
    <t>ODBL</t>
  </si>
  <si>
    <t>MLBL</t>
  </si>
  <si>
    <t>KSBBL</t>
  </si>
  <si>
    <t>SAPDBL</t>
  </si>
  <si>
    <t>PURBL</t>
  </si>
  <si>
    <t>WDBL</t>
  </si>
  <si>
    <t>LBBL</t>
  </si>
  <si>
    <t>KEBL</t>
  </si>
  <si>
    <t>SHBL</t>
  </si>
  <si>
    <t>CORBL</t>
  </si>
  <si>
    <t>TMDBL</t>
  </si>
  <si>
    <t>NABBC</t>
  </si>
  <si>
    <t>CFCL</t>
  </si>
  <si>
    <t>GFCL</t>
  </si>
  <si>
    <t>ICFC</t>
  </si>
  <si>
    <t>JEFL</t>
  </si>
  <si>
    <t>JFL</t>
  </si>
  <si>
    <t>MFIL</t>
  </si>
  <si>
    <t>PFL</t>
  </si>
  <si>
    <t>PROFL</t>
  </si>
  <si>
    <t>SFFIL</t>
  </si>
  <si>
    <t>SIFC</t>
  </si>
  <si>
    <t>SYFL</t>
  </si>
  <si>
    <t>UFCL</t>
  </si>
  <si>
    <t>UFL</t>
  </si>
  <si>
    <t>RLFL</t>
  </si>
  <si>
    <t>GUFL</t>
  </si>
  <si>
    <t>BFC</t>
  </si>
  <si>
    <t>HATH</t>
  </si>
  <si>
    <t>GMFIL</t>
  </si>
  <si>
    <t>LFC</t>
  </si>
  <si>
    <t>CEFL</t>
  </si>
  <si>
    <t>GFL</t>
  </si>
  <si>
    <t>MPFL</t>
  </si>
  <si>
    <t>SFCL</t>
  </si>
  <si>
    <t>NFS</t>
  </si>
  <si>
    <t>79/80</t>
  </si>
  <si>
    <t>NIMB</t>
  </si>
  <si>
    <t>UNLB</t>
  </si>
  <si>
    <t>SHLB</t>
  </si>
  <si>
    <t>ULBSL</t>
  </si>
  <si>
    <t>ADLB</t>
  </si>
  <si>
    <t>DLBS</t>
  </si>
  <si>
    <t>AVYAN</t>
  </si>
  <si>
    <t>CYCL</t>
  </si>
  <si>
    <t>KLBS</t>
  </si>
  <si>
    <t>SWMF</t>
  </si>
  <si>
    <t>AHPC</t>
  </si>
  <si>
    <t>BPCL</t>
  </si>
  <si>
    <t>CHCL</t>
  </si>
  <si>
    <t>NHPC</t>
  </si>
  <si>
    <t>SHPC</t>
  </si>
  <si>
    <t>RHPC</t>
  </si>
  <si>
    <t>BARUN</t>
  </si>
  <si>
    <t>API</t>
  </si>
  <si>
    <t>NGPL</t>
  </si>
  <si>
    <t>KPCL</t>
  </si>
  <si>
    <t>AKPL</t>
  </si>
  <si>
    <t>NYADI</t>
  </si>
  <si>
    <t>UMHL</t>
  </si>
  <si>
    <t>SPDL</t>
  </si>
  <si>
    <t>DHPL</t>
  </si>
  <si>
    <t>CHL</t>
  </si>
  <si>
    <t>HPPL</t>
  </si>
  <si>
    <t>NHDL</t>
  </si>
  <si>
    <t>RADHI</t>
  </si>
  <si>
    <t>PMHPL</t>
  </si>
  <si>
    <t>AKJCL</t>
  </si>
  <si>
    <t>KKHC</t>
  </si>
  <si>
    <t>RRHP</t>
  </si>
  <si>
    <t>HURJA</t>
  </si>
  <si>
    <t>PPCL</t>
  </si>
  <si>
    <t>UPPER</t>
  </si>
  <si>
    <t>UNHPL</t>
  </si>
  <si>
    <t>SJCL</t>
  </si>
  <si>
    <t>MHNL</t>
  </si>
  <si>
    <t>RHPL</t>
  </si>
  <si>
    <t>UPCL</t>
  </si>
  <si>
    <t>LEC</t>
  </si>
  <si>
    <t>MEN</t>
  </si>
  <si>
    <t>UMRH</t>
  </si>
  <si>
    <t>GLH</t>
  </si>
  <si>
    <t>GHL</t>
  </si>
  <si>
    <t>SHEL</t>
  </si>
  <si>
    <t>HDHPC</t>
  </si>
  <si>
    <t>JOSHI</t>
  </si>
  <si>
    <t>RURU</t>
  </si>
  <si>
    <t>MKJC</t>
  </si>
  <si>
    <t>SAHAS</t>
  </si>
  <si>
    <t>MBJC</t>
  </si>
  <si>
    <t>TPC</t>
  </si>
  <si>
    <t>SSHL</t>
  </si>
  <si>
    <t>SPC</t>
  </si>
  <si>
    <t>MHL</t>
  </si>
  <si>
    <t>DORDI</t>
  </si>
  <si>
    <t>PHCL</t>
  </si>
  <si>
    <t>PPL</t>
  </si>
  <si>
    <t>BHPL</t>
  </si>
  <si>
    <t>SPHL</t>
  </si>
  <si>
    <t>BNHC</t>
  </si>
  <si>
    <t>RHGCL</t>
  </si>
  <si>
    <t>USHEC</t>
  </si>
  <si>
    <t>SGHC</t>
  </si>
  <si>
    <t>BHDC</t>
  </si>
  <si>
    <t>RFPL</t>
  </si>
  <si>
    <t>UHEWA</t>
  </si>
  <si>
    <t>HHL</t>
  </si>
  <si>
    <t>SIKLES</t>
  </si>
  <si>
    <t>BHL</t>
  </si>
  <si>
    <t>RIDI</t>
  </si>
  <si>
    <t>GVL</t>
  </si>
  <si>
    <t>ALICL</t>
  </si>
  <si>
    <t>GLICL</t>
  </si>
  <si>
    <t>LICN</t>
  </si>
  <si>
    <t>NLIC</t>
  </si>
  <si>
    <t>NLICL</t>
  </si>
  <si>
    <t>PLIC</t>
  </si>
  <si>
    <t>SLICL</t>
  </si>
  <si>
    <t>JLI</t>
  </si>
  <si>
    <t>RLI</t>
  </si>
  <si>
    <t>SLI</t>
  </si>
  <si>
    <t>PLI</t>
  </si>
  <si>
    <t>ULI</t>
  </si>
  <si>
    <t>EIC</t>
  </si>
  <si>
    <t>HGI</t>
  </si>
  <si>
    <t>LGIL</t>
  </si>
  <si>
    <t>NICL</t>
  </si>
  <si>
    <t>NIL</t>
  </si>
  <si>
    <t>NLG</t>
  </si>
  <si>
    <t>PIC</t>
  </si>
  <si>
    <t>PICL</t>
  </si>
  <si>
    <t>SIC</t>
  </si>
  <si>
    <t>SICL</t>
  </si>
  <si>
    <t>SIL</t>
  </si>
  <si>
    <t>UIC</t>
  </si>
  <si>
    <t>PRIN</t>
  </si>
  <si>
    <t>RBCL</t>
  </si>
  <si>
    <t>IGI</t>
  </si>
  <si>
    <t>AIL</t>
  </si>
  <si>
    <t>SGI</t>
  </si>
  <si>
    <t>GIC</t>
  </si>
  <si>
    <t>SJLIC</t>
  </si>
  <si>
    <t>HEI</t>
  </si>
  <si>
    <t>SGIC</t>
  </si>
  <si>
    <t>OHL</t>
  </si>
  <si>
    <t>SHL</t>
  </si>
  <si>
    <t>TRH</t>
  </si>
  <si>
    <t>CGH</t>
  </si>
  <si>
    <t>BNL</t>
  </si>
  <si>
    <t>BNT</t>
  </si>
  <si>
    <t>HDL</t>
  </si>
  <si>
    <t>UNL</t>
  </si>
  <si>
    <t>SHIVM</t>
  </si>
  <si>
    <t>NLO</t>
  </si>
  <si>
    <t>CIT</t>
  </si>
  <si>
    <t>HIDCL</t>
  </si>
  <si>
    <t>NIFRA</t>
  </si>
  <si>
    <t>NRN</t>
  </si>
  <si>
    <t>CHDC</t>
  </si>
  <si>
    <t>ENL</t>
  </si>
  <si>
    <t>STC</t>
  </si>
  <si>
    <t>BBC</t>
  </si>
  <si>
    <t>NTC</t>
  </si>
  <si>
    <t>NFD</t>
  </si>
  <si>
    <t>Dps</t>
  </si>
  <si>
    <t>Price</t>
  </si>
  <si>
    <t>epe</t>
  </si>
  <si>
    <t>Bonus</t>
  </si>
  <si>
    <t>Cash</t>
  </si>
  <si>
    <t>-</t>
  </si>
  <si>
    <t>ANLB</t>
  </si>
  <si>
    <t>SPL</t>
  </si>
  <si>
    <t>TAMOR</t>
  </si>
  <si>
    <t>MKHC</t>
  </si>
  <si>
    <t>AHL</t>
  </si>
  <si>
    <t>MHCL</t>
  </si>
  <si>
    <t>SMH</t>
  </si>
  <si>
    <t>SMJC</t>
  </si>
  <si>
    <t>SMHL</t>
  </si>
  <si>
    <t>KDL</t>
  </si>
  <si>
    <t>HLBSL</t>
  </si>
  <si>
    <t>SAMAJ</t>
  </si>
  <si>
    <t>BPW</t>
  </si>
  <si>
    <t>BEDC</t>
  </si>
  <si>
    <t>MKHL</t>
  </si>
  <si>
    <t>DOLTI</t>
  </si>
  <si>
    <t>ILI</t>
  </si>
  <si>
    <t>SRLI</t>
  </si>
  <si>
    <t>HLI</t>
  </si>
  <si>
    <t>RBS</t>
  </si>
  <si>
    <t>SPIL</t>
  </si>
  <si>
    <t>SALICO</t>
  </si>
  <si>
    <t>UAIL</t>
  </si>
  <si>
    <t>80/81</t>
  </si>
  <si>
    <t>LSL</t>
  </si>
  <si>
    <t>USHL</t>
  </si>
  <si>
    <t>EHPL</t>
  </si>
  <si>
    <t>KBSH</t>
  </si>
  <si>
    <t>TSHL</t>
  </si>
  <si>
    <t>MEL</t>
  </si>
  <si>
    <t>MAKAR</t>
  </si>
  <si>
    <t>MMKJL</t>
  </si>
  <si>
    <t>MSHL</t>
  </si>
  <si>
    <t>MEHL</t>
  </si>
  <si>
    <t>IHL</t>
  </si>
  <si>
    <t>MCHL</t>
  </si>
  <si>
    <t>RAWA</t>
  </si>
  <si>
    <t>BGWT</t>
  </si>
  <si>
    <t>MANDU</t>
  </si>
  <si>
    <t>CLI</t>
  </si>
  <si>
    <t>RNLI</t>
  </si>
  <si>
    <t>SNLI</t>
  </si>
  <si>
    <t>PMLI</t>
  </si>
  <si>
    <t>CITY</t>
  </si>
  <si>
    <t>GCIL</t>
  </si>
  <si>
    <t>NRM</t>
  </si>
  <si>
    <t>HATHY</t>
  </si>
  <si>
    <t>73/74ADBL</t>
  </si>
  <si>
    <t>TVCL</t>
  </si>
  <si>
    <t>VLUCL</t>
  </si>
  <si>
    <t>SONA</t>
  </si>
  <si>
    <t>MKCL</t>
  </si>
  <si>
    <t>NWCL</t>
  </si>
  <si>
    <t>Public Shares</t>
  </si>
  <si>
    <t>ULHC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</si>
</sst>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  <numFmt numFmtId="166" formatCode="_(* #,##0.0_);_(* \(#,##0.0\);_(* &quot;-&quot;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2" fillId="0" borderId="0" xfId="0" applyFont="1"/>
    <xf numFmtId="164" fontId="2" fillId="0" borderId="0" xfId="1" applyNumberFormat="1" applyFont="1"/>
    <xf numFmtId="165" fontId="2" fillId="0" borderId="0" xfId="1" applyNumberFormat="1" applyFont="1"/>
    <xf numFmtId="10" fontId="3" fillId="0" borderId="0" xfId="0" applyNumberFormat="1" applyFont="1"/>
    <xf numFmtId="164" fontId="0" fillId="0" borderId="0" xfId="1" applyNumberFormat="1" applyFont="1"/>
    <xf numFmtId="0" fontId="5" fillId="0" borderId="0" xfId="0" applyFont="1"/>
    <xf numFmtId="164" fontId="5" fillId="0" borderId="0" xfId="1" applyNumberFormat="1" applyFont="1"/>
    <xf numFmtId="165" fontId="5" fillId="0" borderId="0" xfId="1" applyNumberFormat="1" applyFont="1"/>
    <xf numFmtId="165" fontId="0" fillId="0" borderId="0" xfId="1" applyNumberFormat="1" applyFont="1"/>
    <xf numFmtId="166" fontId="0" fillId="0" borderId="0" xfId="0" applyNumberFormat="1"/>
    <xf numFmtId="0" fontId="0" fillId="0" borderId="0" xfId="1" applyNumberFormat="1" applyFont="1"/>
    <xf numFmtId="0" fontId="3" fillId="0" borderId="0" xfId="0" applyFont="1"/>
    <xf numFmtId="9" fontId="0" fillId="0" borderId="0" xfId="2" applyFont="1"/>
    <xf numFmtId="10" fontId="0" fillId="0" borderId="0" xfId="0" applyNumberFormat="1"/>
    <xf numFmtId="9" fontId="0" fillId="0" borderId="0" xfId="0" applyNumberFormat="1"/>
    <xf numFmtId="0" fontId="0" fillId="0" borderId="1" xfId="0" applyBorder="1"/>
    <xf numFmtId="164" fontId="0" fillId="0" borderId="0" xfId="1" applyNumberFormat="1" applyFont="1" applyBorder="1"/>
    <xf numFmtId="165" fontId="0" fillId="0" borderId="0" xfId="1" applyNumberFormat="1" applyFont="1" applyBorder="1"/>
    <xf numFmtId="0" fontId="0" fillId="0" borderId="2" xfId="0" applyBorder="1"/>
    <xf numFmtId="0" fontId="2" fillId="0" borderId="0" xfId="1" applyNumberFormat="1" applyFont="1" applyAlignment="1">
      <alignment vertical="center"/>
    </xf>
    <xf numFmtId="164" fontId="3" fillId="0" borderId="0" xfId="1" applyNumberFormat="1" applyFont="1"/>
    <xf numFmtId="165" fontId="3" fillId="0" borderId="0" xfId="1" applyNumberFormat="1" applyFont="1"/>
    <xf numFmtId="9" fontId="3" fillId="0" borderId="0" xfId="0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esktop/Trackfolio/Port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esktop/Nepal%20StK/Funda/floated%20shar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esktop/Nepal%20StK/Funda/div%20histor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"/>
      <sheetName val="Raw"/>
      <sheetName val="funds"/>
      <sheetName val="Dstats"/>
      <sheetName val="Pro"/>
      <sheetName val="Los"/>
      <sheetName val="Side"/>
      <sheetName val="Petty"/>
      <sheetName val="vol"/>
      <sheetName val="Intra"/>
      <sheetName val="Total"/>
      <sheetName val="LP"/>
      <sheetName val="Liv"/>
      <sheetName val="Index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">
          <cell r="B1" t="str">
            <v>Symbol</v>
          </cell>
          <cell r="C1" t="str">
            <v>LTP</v>
          </cell>
        </row>
        <row r="2">
          <cell r="B2" t="str">
            <v>ACLBSL</v>
          </cell>
          <cell r="C2">
            <v>905</v>
          </cell>
        </row>
        <row r="3">
          <cell r="B3" t="str">
            <v>ADBL</v>
          </cell>
          <cell r="C3">
            <v>261.10000000000002</v>
          </cell>
        </row>
        <row r="4">
          <cell r="B4" t="str">
            <v>ADBLD83</v>
          </cell>
          <cell r="C4">
            <v>1115</v>
          </cell>
        </row>
        <row r="5">
          <cell r="B5" t="str">
            <v>AHL</v>
          </cell>
          <cell r="C5">
            <v>444</v>
          </cell>
        </row>
        <row r="6">
          <cell r="B6" t="str">
            <v>AHPC</v>
          </cell>
          <cell r="C6">
            <v>164</v>
          </cell>
        </row>
        <row r="7">
          <cell r="B7" t="str">
            <v>AKJCL</v>
          </cell>
          <cell r="C7">
            <v>208</v>
          </cell>
        </row>
        <row r="8">
          <cell r="B8" t="str">
            <v>AKPL</v>
          </cell>
          <cell r="C8">
            <v>171</v>
          </cell>
        </row>
        <row r="9">
          <cell r="B9" t="str">
            <v>ALBSL</v>
          </cell>
          <cell r="C9">
            <v>943</v>
          </cell>
        </row>
        <row r="10">
          <cell r="B10" t="str">
            <v>ALICL</v>
          </cell>
          <cell r="C10">
            <v>602.5</v>
          </cell>
        </row>
        <row r="11">
          <cell r="B11" t="str">
            <v>ANLB</v>
          </cell>
          <cell r="C11">
            <v>2372.3000000000002</v>
          </cell>
        </row>
        <row r="12">
          <cell r="B12" t="str">
            <v>API</v>
          </cell>
          <cell r="C12">
            <v>175.7</v>
          </cell>
        </row>
        <row r="13">
          <cell r="B13" t="str">
            <v>AVYAN</v>
          </cell>
          <cell r="C13">
            <v>893</v>
          </cell>
        </row>
        <row r="14">
          <cell r="B14" t="str">
            <v>BARUN</v>
          </cell>
          <cell r="C14">
            <v>235</v>
          </cell>
        </row>
        <row r="15">
          <cell r="B15" t="str">
            <v>BBC</v>
          </cell>
          <cell r="C15">
            <v>3750</v>
          </cell>
        </row>
        <row r="16">
          <cell r="B16" t="str">
            <v>BEDC</v>
          </cell>
          <cell r="C16">
            <v>368</v>
          </cell>
        </row>
        <row r="17">
          <cell r="B17" t="str">
            <v>BFC</v>
          </cell>
          <cell r="C17">
            <v>399.9</v>
          </cell>
        </row>
        <row r="18">
          <cell r="B18" t="str">
            <v>BGWT</v>
          </cell>
          <cell r="C18">
            <v>729.3</v>
          </cell>
        </row>
        <row r="19">
          <cell r="B19" t="str">
            <v>BHDC</v>
          </cell>
          <cell r="C19">
            <v>540</v>
          </cell>
        </row>
        <row r="20">
          <cell r="B20" t="str">
            <v>BHL</v>
          </cell>
          <cell r="C20">
            <v>334.6</v>
          </cell>
        </row>
        <row r="21">
          <cell r="B21" t="str">
            <v>BHPL</v>
          </cell>
          <cell r="C21">
            <v>555.9</v>
          </cell>
        </row>
        <row r="22">
          <cell r="B22" t="str">
            <v>BNHC</v>
          </cell>
          <cell r="C22">
            <v>601.70000000000005</v>
          </cell>
        </row>
        <row r="23">
          <cell r="B23" t="str">
            <v>BNT</v>
          </cell>
          <cell r="C23">
            <v>12650</v>
          </cell>
        </row>
        <row r="24">
          <cell r="B24" t="str">
            <v>BOKD86</v>
          </cell>
          <cell r="C24">
            <v>981</v>
          </cell>
        </row>
        <row r="25">
          <cell r="B25" t="str">
            <v>BPCL</v>
          </cell>
          <cell r="C25">
            <v>299</v>
          </cell>
        </row>
        <row r="26">
          <cell r="B26" t="str">
            <v>C30MF</v>
          </cell>
          <cell r="C26">
            <v>8.7899999999999991</v>
          </cell>
        </row>
        <row r="27">
          <cell r="B27" t="str">
            <v>CBBL</v>
          </cell>
          <cell r="C27">
            <v>856.7</v>
          </cell>
        </row>
        <row r="28">
          <cell r="B28" t="str">
            <v>CBLD88</v>
          </cell>
          <cell r="C28">
            <v>1069</v>
          </cell>
        </row>
        <row r="29">
          <cell r="B29" t="str">
            <v>CCBD88</v>
          </cell>
          <cell r="C29">
            <v>1052</v>
          </cell>
        </row>
        <row r="30">
          <cell r="B30" t="str">
            <v>CFCL</v>
          </cell>
          <cell r="C30">
            <v>387</v>
          </cell>
        </row>
        <row r="31">
          <cell r="B31" t="str">
            <v>CGH</v>
          </cell>
          <cell r="C31">
            <v>800</v>
          </cell>
        </row>
        <row r="32">
          <cell r="B32" t="str">
            <v>CHCL</v>
          </cell>
          <cell r="C32">
            <v>448.1</v>
          </cell>
        </row>
        <row r="33">
          <cell r="B33" t="str">
            <v>CHDC</v>
          </cell>
          <cell r="C33">
            <v>827</v>
          </cell>
        </row>
        <row r="34">
          <cell r="B34" t="str">
            <v>CHL</v>
          </cell>
          <cell r="C34">
            <v>336</v>
          </cell>
        </row>
        <row r="35">
          <cell r="B35" t="str">
            <v>CIT</v>
          </cell>
          <cell r="C35">
            <v>2166</v>
          </cell>
        </row>
        <row r="36">
          <cell r="B36" t="str">
            <v>CITY</v>
          </cell>
          <cell r="C36">
            <v>601</v>
          </cell>
        </row>
        <row r="37">
          <cell r="B37" t="str">
            <v>CIZBD90</v>
          </cell>
          <cell r="C37">
            <v>1074.5</v>
          </cell>
        </row>
        <row r="38">
          <cell r="B38" t="str">
            <v>CKHL</v>
          </cell>
          <cell r="C38">
            <v>555</v>
          </cell>
        </row>
        <row r="39">
          <cell r="B39" t="str">
            <v>CLI</v>
          </cell>
          <cell r="C39">
            <v>481</v>
          </cell>
        </row>
        <row r="40">
          <cell r="B40" t="str">
            <v>CMF1</v>
          </cell>
          <cell r="C40">
            <v>9.11</v>
          </cell>
        </row>
        <row r="41">
          <cell r="B41" t="str">
            <v>CMF2</v>
          </cell>
          <cell r="C41">
            <v>8.3699999999999992</v>
          </cell>
        </row>
        <row r="42">
          <cell r="B42" t="str">
            <v>CORBL</v>
          </cell>
          <cell r="C42">
            <v>475</v>
          </cell>
        </row>
        <row r="43">
          <cell r="B43" t="str">
            <v>CYCL</v>
          </cell>
          <cell r="C43">
            <v>1597</v>
          </cell>
        </row>
        <row r="44">
          <cell r="B44" t="str">
            <v>CZBIL</v>
          </cell>
          <cell r="C44">
            <v>172</v>
          </cell>
        </row>
        <row r="45">
          <cell r="B45" t="str">
            <v>DDBL</v>
          </cell>
          <cell r="C45">
            <v>758.8</v>
          </cell>
        </row>
        <row r="46">
          <cell r="B46" t="str">
            <v>DHPL</v>
          </cell>
          <cell r="C46">
            <v>198.2</v>
          </cell>
        </row>
        <row r="47">
          <cell r="B47" t="str">
            <v>DLBS</v>
          </cell>
          <cell r="C47">
            <v>1290</v>
          </cell>
        </row>
        <row r="48">
          <cell r="B48" t="str">
            <v>DOLTI</v>
          </cell>
          <cell r="C48">
            <v>405</v>
          </cell>
        </row>
        <row r="49">
          <cell r="B49" t="str">
            <v>DORDI</v>
          </cell>
          <cell r="C49">
            <v>415</v>
          </cell>
        </row>
        <row r="50">
          <cell r="B50" t="str">
            <v>EBL</v>
          </cell>
          <cell r="C50">
            <v>532</v>
          </cell>
        </row>
        <row r="51">
          <cell r="B51" t="str">
            <v>EBLD85</v>
          </cell>
          <cell r="C51">
            <v>1083</v>
          </cell>
        </row>
        <row r="52">
          <cell r="B52" t="str">
            <v>EBLD86</v>
          </cell>
          <cell r="C52">
            <v>981</v>
          </cell>
        </row>
        <row r="53">
          <cell r="B53" t="str">
            <v>EDBL</v>
          </cell>
          <cell r="C53">
            <v>391</v>
          </cell>
        </row>
        <row r="54">
          <cell r="B54" t="str">
            <v>EHPL</v>
          </cell>
          <cell r="C54">
            <v>449.9</v>
          </cell>
        </row>
        <row r="55">
          <cell r="B55" t="str">
            <v>ENL</v>
          </cell>
          <cell r="C55">
            <v>850</v>
          </cell>
        </row>
        <row r="56">
          <cell r="B56" t="str">
            <v>FMDBL</v>
          </cell>
          <cell r="C56">
            <v>710</v>
          </cell>
        </row>
        <row r="57">
          <cell r="B57" t="str">
            <v>FOWAD</v>
          </cell>
          <cell r="C57">
            <v>1279</v>
          </cell>
        </row>
        <row r="58">
          <cell r="B58" t="str">
            <v>GBBD85</v>
          </cell>
          <cell r="C58">
            <v>1000</v>
          </cell>
        </row>
        <row r="59">
          <cell r="B59" t="str">
            <v>GBBL</v>
          </cell>
          <cell r="C59">
            <v>370.1</v>
          </cell>
        </row>
        <row r="60">
          <cell r="B60" t="str">
            <v>GBILD86/87</v>
          </cell>
          <cell r="C60">
            <v>990</v>
          </cell>
        </row>
        <row r="61">
          <cell r="B61" t="str">
            <v>GBIME</v>
          </cell>
          <cell r="C61">
            <v>186.5</v>
          </cell>
        </row>
        <row r="62">
          <cell r="B62" t="str">
            <v>GBIMEP</v>
          </cell>
          <cell r="C62">
            <v>100</v>
          </cell>
        </row>
        <row r="63">
          <cell r="B63" t="str">
            <v>GBLBS</v>
          </cell>
          <cell r="C63">
            <v>780</v>
          </cell>
        </row>
        <row r="64">
          <cell r="B64" t="str">
            <v>GCIL</v>
          </cell>
          <cell r="C64">
            <v>496.1</v>
          </cell>
        </row>
        <row r="65">
          <cell r="B65" t="str">
            <v>GFCL</v>
          </cell>
          <cell r="C65">
            <v>458</v>
          </cell>
        </row>
        <row r="66">
          <cell r="B66" t="str">
            <v>GHL</v>
          </cell>
          <cell r="C66">
            <v>151</v>
          </cell>
        </row>
        <row r="67">
          <cell r="B67" t="str">
            <v>GIBF1</v>
          </cell>
          <cell r="C67">
            <v>8.6300000000000008</v>
          </cell>
        </row>
        <row r="68">
          <cell r="B68" t="str">
            <v>GILB</v>
          </cell>
          <cell r="C68">
            <v>1220</v>
          </cell>
        </row>
        <row r="69">
          <cell r="B69" t="str">
            <v>GLBSL</v>
          </cell>
          <cell r="C69">
            <v>1913</v>
          </cell>
        </row>
        <row r="70">
          <cell r="B70" t="str">
            <v>GLH</v>
          </cell>
          <cell r="C70">
            <v>207</v>
          </cell>
        </row>
        <row r="71">
          <cell r="B71" t="str">
            <v>GMFBS</v>
          </cell>
          <cell r="C71">
            <v>1327</v>
          </cell>
        </row>
        <row r="72">
          <cell r="B72" t="str">
            <v>GMFIL</v>
          </cell>
          <cell r="C72">
            <v>395</v>
          </cell>
        </row>
        <row r="73">
          <cell r="B73" t="str">
            <v>GRDBL</v>
          </cell>
          <cell r="C73">
            <v>434.9</v>
          </cell>
        </row>
        <row r="74">
          <cell r="B74" t="str">
            <v>GUFL</v>
          </cell>
          <cell r="C74">
            <v>670</v>
          </cell>
        </row>
        <row r="75">
          <cell r="B75" t="str">
            <v>GVL</v>
          </cell>
          <cell r="C75">
            <v>449</v>
          </cell>
        </row>
        <row r="76">
          <cell r="B76" t="str">
            <v>H8020</v>
          </cell>
          <cell r="C76">
            <v>8.6999999999999993</v>
          </cell>
        </row>
        <row r="77">
          <cell r="B77" t="str">
            <v>HATHY</v>
          </cell>
          <cell r="C77">
            <v>859</v>
          </cell>
        </row>
        <row r="78">
          <cell r="B78" t="str">
            <v>HBL</v>
          </cell>
          <cell r="C78">
            <v>191</v>
          </cell>
        </row>
        <row r="79">
          <cell r="B79" t="str">
            <v>HDHPC</v>
          </cell>
          <cell r="C79">
            <v>134.19999999999999</v>
          </cell>
        </row>
        <row r="80">
          <cell r="B80" t="str">
            <v>HDL</v>
          </cell>
          <cell r="C80">
            <v>1313</v>
          </cell>
        </row>
        <row r="81">
          <cell r="B81" t="str">
            <v>HEI</v>
          </cell>
          <cell r="C81">
            <v>625</v>
          </cell>
        </row>
        <row r="82">
          <cell r="B82" t="str">
            <v>HEIP</v>
          </cell>
          <cell r="C82">
            <v>373</v>
          </cell>
        </row>
        <row r="83">
          <cell r="B83" t="str">
            <v>HHL</v>
          </cell>
          <cell r="C83">
            <v>365</v>
          </cell>
        </row>
        <row r="84">
          <cell r="B84" t="str">
            <v>HIDCL</v>
          </cell>
          <cell r="C84">
            <v>169.4</v>
          </cell>
        </row>
        <row r="85">
          <cell r="B85" t="str">
            <v>HIDCLP</v>
          </cell>
          <cell r="C85">
            <v>99.4</v>
          </cell>
        </row>
        <row r="86">
          <cell r="B86" t="str">
            <v>HLBSL</v>
          </cell>
          <cell r="C86">
            <v>1160</v>
          </cell>
        </row>
        <row r="87">
          <cell r="B87" t="str">
            <v>HLI</v>
          </cell>
          <cell r="C87">
            <v>411</v>
          </cell>
        </row>
        <row r="88">
          <cell r="B88" t="str">
            <v>HPPL</v>
          </cell>
          <cell r="C88">
            <v>262</v>
          </cell>
        </row>
        <row r="89">
          <cell r="B89" t="str">
            <v>HRL</v>
          </cell>
          <cell r="C89">
            <v>583</v>
          </cell>
        </row>
        <row r="90">
          <cell r="B90" t="str">
            <v>HURJA</v>
          </cell>
          <cell r="C90">
            <v>286</v>
          </cell>
        </row>
        <row r="91">
          <cell r="B91" t="str">
            <v>ICFC</v>
          </cell>
          <cell r="C91">
            <v>510</v>
          </cell>
        </row>
        <row r="92">
          <cell r="B92" t="str">
            <v>IGI</v>
          </cell>
          <cell r="C92">
            <v>553.5</v>
          </cell>
        </row>
        <row r="93">
          <cell r="B93" t="str">
            <v>IHL</v>
          </cell>
          <cell r="C93">
            <v>397.8</v>
          </cell>
        </row>
        <row r="94">
          <cell r="B94" t="str">
            <v>ILBS</v>
          </cell>
          <cell r="C94">
            <v>1439</v>
          </cell>
        </row>
        <row r="95">
          <cell r="B95" t="str">
            <v>ILI</v>
          </cell>
          <cell r="C95">
            <v>562.20000000000005</v>
          </cell>
        </row>
        <row r="96">
          <cell r="B96" t="str">
            <v>JALPA</v>
          </cell>
          <cell r="C96">
            <v>1515</v>
          </cell>
        </row>
        <row r="97">
          <cell r="B97" t="str">
            <v>JBBD87</v>
          </cell>
          <cell r="C97">
            <v>965</v>
          </cell>
        </row>
        <row r="98">
          <cell r="B98" t="str">
            <v>JBBL</v>
          </cell>
          <cell r="C98">
            <v>297.89999999999998</v>
          </cell>
        </row>
        <row r="99">
          <cell r="B99" t="str">
            <v>JBLB</v>
          </cell>
          <cell r="C99">
            <v>1425</v>
          </cell>
        </row>
        <row r="100">
          <cell r="B100" t="str">
            <v>JFL</v>
          </cell>
          <cell r="C100">
            <v>491</v>
          </cell>
        </row>
        <row r="101">
          <cell r="B101" t="str">
            <v>JOSHI</v>
          </cell>
          <cell r="C101">
            <v>307</v>
          </cell>
        </row>
        <row r="102">
          <cell r="B102" t="str">
            <v>JSLBB</v>
          </cell>
          <cell r="C102">
            <v>1400</v>
          </cell>
        </row>
        <row r="103">
          <cell r="B103" t="str">
            <v>KBL</v>
          </cell>
          <cell r="C103">
            <v>144.30000000000001</v>
          </cell>
        </row>
        <row r="104">
          <cell r="B104" t="str">
            <v>KBSH</v>
          </cell>
          <cell r="C104">
            <v>1075</v>
          </cell>
        </row>
        <row r="105">
          <cell r="B105" t="str">
            <v>KDBY</v>
          </cell>
          <cell r="C105">
            <v>8.69</v>
          </cell>
        </row>
        <row r="106">
          <cell r="B106" t="str">
            <v>KDL</v>
          </cell>
          <cell r="C106">
            <v>866</v>
          </cell>
        </row>
        <row r="107">
          <cell r="B107" t="str">
            <v>KEF</v>
          </cell>
          <cell r="C107">
            <v>8.49</v>
          </cell>
        </row>
        <row r="108">
          <cell r="B108" t="str">
            <v>KKHC</v>
          </cell>
          <cell r="C108">
            <v>223.5</v>
          </cell>
        </row>
        <row r="109">
          <cell r="B109" t="str">
            <v>KLBSL</v>
          </cell>
          <cell r="C109">
            <v>1007</v>
          </cell>
        </row>
        <row r="110">
          <cell r="B110" t="str">
            <v>KMCDB</v>
          </cell>
          <cell r="C110">
            <v>933</v>
          </cell>
        </row>
        <row r="111">
          <cell r="B111" t="str">
            <v>KPCL</v>
          </cell>
          <cell r="C111">
            <v>412</v>
          </cell>
        </row>
        <row r="112">
          <cell r="B112" t="str">
            <v>KRBL</v>
          </cell>
          <cell r="C112">
            <v>429.8</v>
          </cell>
        </row>
        <row r="113">
          <cell r="B113" t="str">
            <v>KSBBL</v>
          </cell>
          <cell r="C113">
            <v>378</v>
          </cell>
        </row>
        <row r="114">
          <cell r="B114" t="str">
            <v>KSBBLD87</v>
          </cell>
          <cell r="C114">
            <v>1026</v>
          </cell>
        </row>
        <row r="115">
          <cell r="B115" t="str">
            <v>KSY</v>
          </cell>
          <cell r="C115">
            <v>8.2100000000000009</v>
          </cell>
        </row>
        <row r="116">
          <cell r="B116" t="str">
            <v>LBBL</v>
          </cell>
          <cell r="C116">
            <v>387</v>
          </cell>
        </row>
        <row r="117">
          <cell r="B117" t="str">
            <v>LBLD86</v>
          </cell>
          <cell r="C117">
            <v>1040</v>
          </cell>
        </row>
        <row r="118">
          <cell r="B118" t="str">
            <v>LEC</v>
          </cell>
          <cell r="C118">
            <v>184</v>
          </cell>
        </row>
        <row r="119">
          <cell r="B119" t="str">
            <v>LEMF</v>
          </cell>
          <cell r="C119">
            <v>9.6999999999999993</v>
          </cell>
        </row>
        <row r="120">
          <cell r="B120" t="str">
            <v>LICN</v>
          </cell>
          <cell r="C120">
            <v>1372</v>
          </cell>
        </row>
        <row r="121">
          <cell r="B121" t="str">
            <v>LLBS</v>
          </cell>
          <cell r="C121">
            <v>1099</v>
          </cell>
        </row>
        <row r="122">
          <cell r="B122" t="str">
            <v>LSL</v>
          </cell>
          <cell r="C122">
            <v>166.7</v>
          </cell>
        </row>
        <row r="123">
          <cell r="B123" t="str">
            <v>LUK</v>
          </cell>
          <cell r="C123">
            <v>8.82</v>
          </cell>
        </row>
        <row r="124">
          <cell r="B124" t="str">
            <v>LVF2</v>
          </cell>
          <cell r="C124">
            <v>8.1</v>
          </cell>
        </row>
        <row r="125">
          <cell r="B125" t="str">
            <v>MAKAR</v>
          </cell>
          <cell r="C125">
            <v>369.9</v>
          </cell>
        </row>
        <row r="126">
          <cell r="B126" t="str">
            <v>MANDU</v>
          </cell>
          <cell r="C126">
            <v>874</v>
          </cell>
        </row>
        <row r="127">
          <cell r="B127" t="str">
            <v>MBJC</v>
          </cell>
          <cell r="C127">
            <v>300</v>
          </cell>
        </row>
        <row r="128">
          <cell r="B128" t="str">
            <v>MBL</v>
          </cell>
          <cell r="C128">
            <v>182.8</v>
          </cell>
        </row>
        <row r="129">
          <cell r="B129" t="str">
            <v>MBLD2085</v>
          </cell>
          <cell r="C129">
            <v>1045</v>
          </cell>
        </row>
        <row r="130">
          <cell r="B130" t="str">
            <v>MCHL</v>
          </cell>
          <cell r="C130">
            <v>374</v>
          </cell>
        </row>
        <row r="131">
          <cell r="B131" t="str">
            <v>MDB</v>
          </cell>
          <cell r="C131">
            <v>488</v>
          </cell>
        </row>
        <row r="132">
          <cell r="B132" t="str">
            <v>MEHL</v>
          </cell>
          <cell r="C132">
            <v>312</v>
          </cell>
        </row>
        <row r="133">
          <cell r="B133" t="str">
            <v>MEL</v>
          </cell>
          <cell r="C133">
            <v>227.3</v>
          </cell>
        </row>
        <row r="134">
          <cell r="B134" t="str">
            <v>MEN</v>
          </cell>
          <cell r="C134">
            <v>585</v>
          </cell>
        </row>
        <row r="135">
          <cell r="B135" t="str">
            <v>MERO</v>
          </cell>
          <cell r="C135">
            <v>695</v>
          </cell>
        </row>
        <row r="136">
          <cell r="B136" t="str">
            <v>MFIL</v>
          </cell>
          <cell r="C136">
            <v>511</v>
          </cell>
        </row>
        <row r="137">
          <cell r="B137" t="str">
            <v>MFLD85</v>
          </cell>
          <cell r="C137">
            <v>1020</v>
          </cell>
        </row>
        <row r="138">
          <cell r="B138" t="str">
            <v>MHCL</v>
          </cell>
          <cell r="C138">
            <v>383.9</v>
          </cell>
        </row>
        <row r="139">
          <cell r="B139" t="str">
            <v>MHL</v>
          </cell>
          <cell r="C139">
            <v>427</v>
          </cell>
        </row>
        <row r="140">
          <cell r="B140" t="str">
            <v>MHNL</v>
          </cell>
          <cell r="C140">
            <v>235.9</v>
          </cell>
        </row>
        <row r="141">
          <cell r="B141" t="str">
            <v>MKCL</v>
          </cell>
          <cell r="C141">
            <v>880.3</v>
          </cell>
        </row>
        <row r="142">
          <cell r="B142" t="str">
            <v>MKHC</v>
          </cell>
          <cell r="C142">
            <v>307</v>
          </cell>
        </row>
        <row r="143">
          <cell r="B143" t="str">
            <v>MKHL</v>
          </cell>
          <cell r="C143">
            <v>444</v>
          </cell>
        </row>
        <row r="144">
          <cell r="B144" t="str">
            <v>MKJC</v>
          </cell>
          <cell r="C144">
            <v>457.8</v>
          </cell>
        </row>
        <row r="145">
          <cell r="B145" t="str">
            <v>MKLB</v>
          </cell>
          <cell r="C145">
            <v>1140</v>
          </cell>
        </row>
        <row r="146">
          <cell r="B146" t="str">
            <v>MLBBL</v>
          </cell>
          <cell r="C146">
            <v>1297</v>
          </cell>
        </row>
        <row r="147">
          <cell r="B147" t="str">
            <v>MLBL</v>
          </cell>
          <cell r="C147">
            <v>334</v>
          </cell>
        </row>
        <row r="148">
          <cell r="B148" t="str">
            <v>MLBLD89</v>
          </cell>
          <cell r="C148">
            <v>1139</v>
          </cell>
        </row>
        <row r="149">
          <cell r="B149" t="str">
            <v>MLBS</v>
          </cell>
          <cell r="C149">
            <v>1475</v>
          </cell>
        </row>
        <row r="150">
          <cell r="B150" t="str">
            <v>MLBSL</v>
          </cell>
          <cell r="C150">
            <v>1944</v>
          </cell>
        </row>
        <row r="151">
          <cell r="B151" t="str">
            <v>MMF1</v>
          </cell>
          <cell r="C151">
            <v>7.25</v>
          </cell>
        </row>
        <row r="152">
          <cell r="B152" t="str">
            <v>MMKJL</v>
          </cell>
          <cell r="C152">
            <v>440</v>
          </cell>
        </row>
        <row r="153">
          <cell r="B153" t="str">
            <v>MNBBL</v>
          </cell>
          <cell r="C153">
            <v>353.1</v>
          </cell>
        </row>
        <row r="154">
          <cell r="B154" t="str">
            <v>MPFL</v>
          </cell>
          <cell r="C154">
            <v>422.8</v>
          </cell>
        </row>
        <row r="155">
          <cell r="B155" t="str">
            <v>MSHL</v>
          </cell>
          <cell r="C155">
            <v>681</v>
          </cell>
        </row>
        <row r="156">
          <cell r="B156" t="str">
            <v>MSLB</v>
          </cell>
          <cell r="C156">
            <v>1316</v>
          </cell>
        </row>
        <row r="157">
          <cell r="B157" t="str">
            <v>NABBC</v>
          </cell>
          <cell r="C157">
            <v>527</v>
          </cell>
        </row>
        <row r="158">
          <cell r="B158" t="str">
            <v>NABIL</v>
          </cell>
          <cell r="C158">
            <v>458</v>
          </cell>
        </row>
        <row r="159">
          <cell r="B159" t="str">
            <v>NABILD87</v>
          </cell>
          <cell r="C159">
            <v>1000</v>
          </cell>
        </row>
        <row r="160">
          <cell r="B160" t="str">
            <v>NADEP</v>
          </cell>
          <cell r="C160">
            <v>802</v>
          </cell>
        </row>
        <row r="161">
          <cell r="B161" t="str">
            <v>NBF2</v>
          </cell>
          <cell r="C161">
            <v>8.5</v>
          </cell>
        </row>
        <row r="162">
          <cell r="B162" t="str">
            <v>NBF3</v>
          </cell>
          <cell r="C162">
            <v>7.41</v>
          </cell>
        </row>
        <row r="163">
          <cell r="B163" t="str">
            <v>NBL</v>
          </cell>
          <cell r="C163">
            <v>219.5</v>
          </cell>
        </row>
        <row r="164">
          <cell r="B164" t="str">
            <v>NBLD85</v>
          </cell>
          <cell r="C164">
            <v>980</v>
          </cell>
        </row>
        <row r="165">
          <cell r="B165" t="str">
            <v>NESDO</v>
          </cell>
          <cell r="C165">
            <v>1941</v>
          </cell>
        </row>
        <row r="166">
          <cell r="B166" t="str">
            <v>NFS</v>
          </cell>
          <cell r="C166">
            <v>493.3</v>
          </cell>
        </row>
        <row r="167">
          <cell r="B167" t="str">
            <v>NGPL</v>
          </cell>
          <cell r="C167">
            <v>307</v>
          </cell>
        </row>
        <row r="168">
          <cell r="B168" t="str">
            <v>NHDL</v>
          </cell>
          <cell r="C168">
            <v>472</v>
          </cell>
        </row>
        <row r="169">
          <cell r="B169" t="str">
            <v>NHPC</v>
          </cell>
          <cell r="C169">
            <v>148</v>
          </cell>
        </row>
        <row r="170">
          <cell r="B170" t="str">
            <v>NIBLGF</v>
          </cell>
          <cell r="C170">
            <v>8.32</v>
          </cell>
        </row>
        <row r="171">
          <cell r="B171" t="str">
            <v>NIBSF2</v>
          </cell>
          <cell r="C171">
            <v>7.99</v>
          </cell>
        </row>
        <row r="172">
          <cell r="B172" t="str">
            <v>NICA</v>
          </cell>
          <cell r="C172">
            <v>419.9</v>
          </cell>
        </row>
        <row r="173">
          <cell r="B173" t="str">
            <v>NICAD8283</v>
          </cell>
          <cell r="C173">
            <v>1125</v>
          </cell>
        </row>
        <row r="174">
          <cell r="B174" t="str">
            <v>NICAD85/86</v>
          </cell>
          <cell r="C174">
            <v>1018</v>
          </cell>
        </row>
        <row r="175">
          <cell r="B175" t="str">
            <v>NICBF</v>
          </cell>
          <cell r="C175">
            <v>8.57</v>
          </cell>
        </row>
        <row r="176">
          <cell r="B176" t="str">
            <v>NICFC</v>
          </cell>
          <cell r="C176">
            <v>8.73</v>
          </cell>
        </row>
        <row r="177">
          <cell r="B177" t="str">
            <v>NICGF</v>
          </cell>
          <cell r="C177">
            <v>9.6</v>
          </cell>
        </row>
        <row r="178">
          <cell r="B178" t="str">
            <v>NICGF2</v>
          </cell>
          <cell r="C178">
            <v>8.26</v>
          </cell>
        </row>
        <row r="179">
          <cell r="B179" t="str">
            <v>NICL</v>
          </cell>
          <cell r="C179">
            <v>855</v>
          </cell>
        </row>
        <row r="180">
          <cell r="B180" t="str">
            <v>NICLBSL</v>
          </cell>
          <cell r="C180">
            <v>675.2</v>
          </cell>
        </row>
        <row r="181">
          <cell r="B181" t="str">
            <v>NICSF</v>
          </cell>
          <cell r="C181">
            <v>8.9600000000000009</v>
          </cell>
        </row>
        <row r="182">
          <cell r="B182" t="str">
            <v>NIFRA</v>
          </cell>
          <cell r="C182">
            <v>204</v>
          </cell>
        </row>
        <row r="183">
          <cell r="B183" t="str">
            <v>NIFRAUR85/86</v>
          </cell>
          <cell r="C183">
            <v>897.7</v>
          </cell>
        </row>
        <row r="184">
          <cell r="B184" t="str">
            <v>NIL</v>
          </cell>
          <cell r="C184">
            <v>812</v>
          </cell>
        </row>
        <row r="185">
          <cell r="B185" t="str">
            <v>NIMB</v>
          </cell>
          <cell r="C185">
            <v>166</v>
          </cell>
        </row>
        <row r="186">
          <cell r="B186" t="str">
            <v>NIMBD90</v>
          </cell>
          <cell r="C186">
            <v>1050</v>
          </cell>
        </row>
        <row r="187">
          <cell r="B187" t="str">
            <v>NIMBPO</v>
          </cell>
          <cell r="C187">
            <v>137.9</v>
          </cell>
        </row>
        <row r="188">
          <cell r="B188" t="str">
            <v>NLG</v>
          </cell>
          <cell r="C188">
            <v>778</v>
          </cell>
        </row>
        <row r="189">
          <cell r="B189" t="str">
            <v>NLIC</v>
          </cell>
          <cell r="C189">
            <v>609</v>
          </cell>
        </row>
        <row r="190">
          <cell r="B190" t="str">
            <v>NLICL</v>
          </cell>
          <cell r="C190">
            <v>570</v>
          </cell>
        </row>
        <row r="191">
          <cell r="B191" t="str">
            <v>NMB</v>
          </cell>
          <cell r="C191">
            <v>189.1</v>
          </cell>
        </row>
        <row r="192">
          <cell r="B192" t="str">
            <v>NMB50</v>
          </cell>
          <cell r="C192">
            <v>10.15</v>
          </cell>
        </row>
        <row r="193">
          <cell r="B193" t="str">
            <v>NMBD87/88</v>
          </cell>
          <cell r="C193">
            <v>982</v>
          </cell>
        </row>
        <row r="194">
          <cell r="B194" t="str">
            <v>NMBMF</v>
          </cell>
          <cell r="C194">
            <v>685</v>
          </cell>
        </row>
        <row r="195">
          <cell r="B195" t="str">
            <v>NMFBS</v>
          </cell>
          <cell r="C195">
            <v>1380</v>
          </cell>
        </row>
        <row r="196">
          <cell r="B196" t="str">
            <v>NMLBBL</v>
          </cell>
          <cell r="C196">
            <v>711.2</v>
          </cell>
        </row>
        <row r="197">
          <cell r="B197" t="str">
            <v>NRIC</v>
          </cell>
          <cell r="C197">
            <v>682.9</v>
          </cell>
        </row>
        <row r="198">
          <cell r="B198" t="str">
            <v>NRM</v>
          </cell>
          <cell r="C198">
            <v>372</v>
          </cell>
        </row>
        <row r="199">
          <cell r="B199" t="str">
            <v>NRN</v>
          </cell>
          <cell r="C199">
            <v>526</v>
          </cell>
        </row>
        <row r="200">
          <cell r="B200" t="str">
            <v>NSIF2</v>
          </cell>
          <cell r="C200">
            <v>9.65</v>
          </cell>
        </row>
        <row r="201">
          <cell r="B201" t="str">
            <v>NTC</v>
          </cell>
          <cell r="C201">
            <v>857</v>
          </cell>
        </row>
        <row r="202">
          <cell r="B202" t="str">
            <v>NUBL</v>
          </cell>
          <cell r="C202">
            <v>678.9</v>
          </cell>
        </row>
        <row r="203">
          <cell r="B203" t="str">
            <v>NWCL</v>
          </cell>
          <cell r="C203">
            <v>730</v>
          </cell>
        </row>
        <row r="204">
          <cell r="B204" t="str">
            <v>NYADI</v>
          </cell>
          <cell r="C204">
            <v>294.2</v>
          </cell>
        </row>
        <row r="205">
          <cell r="B205" t="str">
            <v>OHL</v>
          </cell>
          <cell r="C205">
            <v>763</v>
          </cell>
        </row>
        <row r="206">
          <cell r="B206" t="str">
            <v>PBD85</v>
          </cell>
          <cell r="C206">
            <v>1000</v>
          </cell>
        </row>
        <row r="207">
          <cell r="B207" t="str">
            <v>PBD88</v>
          </cell>
          <cell r="C207">
            <v>1028</v>
          </cell>
        </row>
        <row r="208">
          <cell r="B208" t="str">
            <v>PCBL</v>
          </cell>
          <cell r="C208">
            <v>205.9</v>
          </cell>
        </row>
        <row r="209">
          <cell r="B209" t="str">
            <v>PFL</v>
          </cell>
          <cell r="C209">
            <v>693.6</v>
          </cell>
        </row>
        <row r="210">
          <cell r="B210" t="str">
            <v>PHCL</v>
          </cell>
          <cell r="C210">
            <v>294</v>
          </cell>
        </row>
        <row r="211">
          <cell r="B211" t="str">
            <v>PMHPL</v>
          </cell>
          <cell r="C211">
            <v>234</v>
          </cell>
        </row>
        <row r="212">
          <cell r="B212" t="str">
            <v>PMLI</v>
          </cell>
          <cell r="C212">
            <v>513.9</v>
          </cell>
        </row>
        <row r="213">
          <cell r="B213" t="str">
            <v>PPCL</v>
          </cell>
          <cell r="C213">
            <v>235</v>
          </cell>
        </row>
        <row r="214">
          <cell r="B214" t="str">
            <v>PPL</v>
          </cell>
          <cell r="C214">
            <v>479.8</v>
          </cell>
        </row>
        <row r="215">
          <cell r="B215" t="str">
            <v>PRIN</v>
          </cell>
          <cell r="C215">
            <v>798</v>
          </cell>
        </row>
        <row r="216">
          <cell r="B216" t="str">
            <v>PROFL</v>
          </cell>
          <cell r="C216">
            <v>337.8</v>
          </cell>
        </row>
        <row r="217">
          <cell r="B217" t="str">
            <v>PRSF</v>
          </cell>
          <cell r="C217">
            <v>8.94</v>
          </cell>
        </row>
        <row r="218">
          <cell r="B218" t="str">
            <v>PRVU</v>
          </cell>
          <cell r="C218">
            <v>149.5</v>
          </cell>
        </row>
        <row r="219">
          <cell r="B219" t="str">
            <v>PSF</v>
          </cell>
          <cell r="C219">
            <v>8.76</v>
          </cell>
        </row>
        <row r="220">
          <cell r="B220" t="str">
            <v>RADHI</v>
          </cell>
          <cell r="C220">
            <v>241.5</v>
          </cell>
        </row>
        <row r="221">
          <cell r="B221" t="str">
            <v>RAWA</v>
          </cell>
          <cell r="C221">
            <v>484</v>
          </cell>
        </row>
        <row r="222">
          <cell r="B222" t="str">
            <v>RBBD83</v>
          </cell>
          <cell r="C222">
            <v>980</v>
          </cell>
        </row>
        <row r="223">
          <cell r="B223" t="str">
            <v>RBCL</v>
          </cell>
          <cell r="C223">
            <v>13530</v>
          </cell>
        </row>
        <row r="224">
          <cell r="B224" t="str">
            <v>RBCLPO</v>
          </cell>
          <cell r="C224">
            <v>10600</v>
          </cell>
        </row>
        <row r="225">
          <cell r="B225" t="str">
            <v>RFPL</v>
          </cell>
          <cell r="C225">
            <v>412</v>
          </cell>
        </row>
        <row r="226">
          <cell r="B226" t="str">
            <v>RHGCL</v>
          </cell>
          <cell r="C226">
            <v>379.2</v>
          </cell>
        </row>
        <row r="227">
          <cell r="B227" t="str">
            <v>RHPL</v>
          </cell>
          <cell r="C227">
            <v>274</v>
          </cell>
        </row>
        <row r="228">
          <cell r="B228" t="str">
            <v>RIDI</v>
          </cell>
          <cell r="C228">
            <v>163</v>
          </cell>
        </row>
        <row r="229">
          <cell r="B229" t="str">
            <v>RLFL</v>
          </cell>
          <cell r="C229">
            <v>397</v>
          </cell>
        </row>
        <row r="230">
          <cell r="B230" t="str">
            <v>RMF1</v>
          </cell>
          <cell r="C230">
            <v>8.02</v>
          </cell>
        </row>
        <row r="231">
          <cell r="B231" t="str">
            <v>RMF2</v>
          </cell>
          <cell r="C231">
            <v>8.49</v>
          </cell>
        </row>
        <row r="232">
          <cell r="B232" t="str">
            <v>RNLI</v>
          </cell>
          <cell r="C232">
            <v>443</v>
          </cell>
        </row>
        <row r="233">
          <cell r="B233" t="str">
            <v>RSDC</v>
          </cell>
          <cell r="C233">
            <v>706</v>
          </cell>
        </row>
        <row r="234">
          <cell r="B234" t="str">
            <v>RURU</v>
          </cell>
          <cell r="C234">
            <v>630</v>
          </cell>
        </row>
        <row r="235">
          <cell r="B235" t="str">
            <v>SABSL</v>
          </cell>
          <cell r="C235">
            <v>1000.1</v>
          </cell>
        </row>
        <row r="236">
          <cell r="B236" t="str">
            <v>SADBL</v>
          </cell>
          <cell r="C236">
            <v>316.2</v>
          </cell>
        </row>
        <row r="237">
          <cell r="B237" t="str">
            <v>SAEF</v>
          </cell>
          <cell r="C237">
            <v>10.119999999999999</v>
          </cell>
        </row>
        <row r="238">
          <cell r="B238" t="str">
            <v>SAGF</v>
          </cell>
          <cell r="C238">
            <v>8.81</v>
          </cell>
        </row>
        <row r="239">
          <cell r="B239" t="str">
            <v>SAHAS</v>
          </cell>
          <cell r="C239">
            <v>555</v>
          </cell>
        </row>
        <row r="240">
          <cell r="B240" t="str">
            <v>SALICO</v>
          </cell>
          <cell r="C240">
            <v>715</v>
          </cell>
        </row>
        <row r="241">
          <cell r="B241" t="str">
            <v>SAMAJ</v>
          </cell>
          <cell r="C241">
            <v>2230</v>
          </cell>
        </row>
        <row r="242">
          <cell r="B242" t="str">
            <v>SANIMA</v>
          </cell>
          <cell r="C242">
            <v>256.5</v>
          </cell>
        </row>
        <row r="243">
          <cell r="B243" t="str">
            <v>SAPDBL</v>
          </cell>
          <cell r="C243">
            <v>322</v>
          </cell>
        </row>
        <row r="244">
          <cell r="B244" t="str">
            <v>SARBTM</v>
          </cell>
          <cell r="C244">
            <v>820</v>
          </cell>
        </row>
        <row r="245">
          <cell r="B245" t="str">
            <v>SBCF</v>
          </cell>
          <cell r="C245">
            <v>7.71</v>
          </cell>
        </row>
        <row r="246">
          <cell r="B246" t="str">
            <v>SBD87</v>
          </cell>
          <cell r="C246">
            <v>995</v>
          </cell>
        </row>
        <row r="247">
          <cell r="B247" t="str">
            <v>SBI</v>
          </cell>
          <cell r="C247">
            <v>296</v>
          </cell>
        </row>
        <row r="248">
          <cell r="B248" t="str">
            <v>SBID89</v>
          </cell>
          <cell r="C248">
            <v>1021</v>
          </cell>
        </row>
        <row r="249">
          <cell r="B249" t="str">
            <v>SBL</v>
          </cell>
          <cell r="C249">
            <v>240.5</v>
          </cell>
        </row>
        <row r="250">
          <cell r="B250" t="str">
            <v>SBLD84</v>
          </cell>
          <cell r="C250">
            <v>985</v>
          </cell>
        </row>
        <row r="251">
          <cell r="B251" t="str">
            <v>SCB</v>
          </cell>
          <cell r="C251">
            <v>576.70000000000005</v>
          </cell>
        </row>
        <row r="252">
          <cell r="B252" t="str">
            <v>SCBD</v>
          </cell>
          <cell r="C252">
            <v>1042.2</v>
          </cell>
        </row>
        <row r="253">
          <cell r="B253" t="str">
            <v>SDLBSL</v>
          </cell>
          <cell r="C253">
            <v>990</v>
          </cell>
        </row>
        <row r="254">
          <cell r="B254" t="str">
            <v>SEF</v>
          </cell>
          <cell r="C254">
            <v>8.25</v>
          </cell>
        </row>
        <row r="255">
          <cell r="B255" t="str">
            <v>SFCL</v>
          </cell>
          <cell r="C255">
            <v>341</v>
          </cell>
        </row>
        <row r="256">
          <cell r="B256" t="str">
            <v>SFEF</v>
          </cell>
          <cell r="C256">
            <v>7.87</v>
          </cell>
        </row>
        <row r="257">
          <cell r="B257" t="str">
            <v>SFMF</v>
          </cell>
          <cell r="C257">
            <v>10</v>
          </cell>
        </row>
        <row r="258">
          <cell r="B258" t="str">
            <v>SGHC</v>
          </cell>
          <cell r="C258">
            <v>326</v>
          </cell>
        </row>
        <row r="259">
          <cell r="B259" t="str">
            <v>SGIC</v>
          </cell>
          <cell r="C259">
            <v>554</v>
          </cell>
        </row>
        <row r="260">
          <cell r="B260" t="str">
            <v>SHEL</v>
          </cell>
          <cell r="C260">
            <v>156</v>
          </cell>
        </row>
        <row r="261">
          <cell r="B261" t="str">
            <v>SHINE</v>
          </cell>
          <cell r="C261">
            <v>418</v>
          </cell>
        </row>
        <row r="262">
          <cell r="B262" t="str">
            <v>SHIVM</v>
          </cell>
          <cell r="C262">
            <v>504</v>
          </cell>
        </row>
        <row r="263">
          <cell r="B263" t="str">
            <v>SHL</v>
          </cell>
          <cell r="C263">
            <v>444</v>
          </cell>
        </row>
        <row r="264">
          <cell r="B264" t="str">
            <v>SHLB</v>
          </cell>
          <cell r="C264">
            <v>1726</v>
          </cell>
        </row>
        <row r="265">
          <cell r="B265" t="str">
            <v>SHPC</v>
          </cell>
          <cell r="C265">
            <v>339.3</v>
          </cell>
        </row>
        <row r="266">
          <cell r="B266" t="str">
            <v>SICL</v>
          </cell>
          <cell r="C266">
            <v>719.8</v>
          </cell>
        </row>
        <row r="267">
          <cell r="B267" t="str">
            <v>SIFC</v>
          </cell>
          <cell r="C267">
            <v>419.8</v>
          </cell>
        </row>
        <row r="268">
          <cell r="B268" t="str">
            <v>SIGS2</v>
          </cell>
          <cell r="C268">
            <v>8.11</v>
          </cell>
        </row>
        <row r="269">
          <cell r="B269" t="str">
            <v>SIKLES</v>
          </cell>
          <cell r="C269">
            <v>533</v>
          </cell>
        </row>
        <row r="270">
          <cell r="B270" t="str">
            <v>SINDU</v>
          </cell>
          <cell r="C270">
            <v>385</v>
          </cell>
        </row>
        <row r="271">
          <cell r="B271" t="str">
            <v>SJCL</v>
          </cell>
          <cell r="C271">
            <v>276.89999999999998</v>
          </cell>
        </row>
        <row r="272">
          <cell r="B272" t="str">
            <v>SJLIC</v>
          </cell>
          <cell r="C272">
            <v>432</v>
          </cell>
        </row>
        <row r="273">
          <cell r="B273" t="str">
            <v>SKBBL</v>
          </cell>
          <cell r="C273">
            <v>830</v>
          </cell>
        </row>
        <row r="274">
          <cell r="B274" t="str">
            <v>SLBBL</v>
          </cell>
          <cell r="C274">
            <v>778.2</v>
          </cell>
        </row>
        <row r="275">
          <cell r="B275" t="str">
            <v>SLBSL</v>
          </cell>
          <cell r="C275">
            <v>1069.5</v>
          </cell>
        </row>
        <row r="276">
          <cell r="B276" t="str">
            <v>SLCF</v>
          </cell>
          <cell r="C276">
            <v>7.98</v>
          </cell>
        </row>
        <row r="277">
          <cell r="B277" t="str">
            <v>SMATA</v>
          </cell>
          <cell r="C277">
            <v>939</v>
          </cell>
        </row>
        <row r="278">
          <cell r="B278" t="str">
            <v>SMB</v>
          </cell>
          <cell r="C278">
            <v>1680</v>
          </cell>
        </row>
        <row r="279">
          <cell r="B279" t="str">
            <v>SMFBS</v>
          </cell>
          <cell r="C279">
            <v>1410</v>
          </cell>
        </row>
        <row r="280">
          <cell r="B280" t="str">
            <v>SMH</v>
          </cell>
          <cell r="C280">
            <v>700</v>
          </cell>
        </row>
        <row r="281">
          <cell r="B281" t="str">
            <v>SMHL</v>
          </cell>
          <cell r="C281">
            <v>493</v>
          </cell>
        </row>
        <row r="282">
          <cell r="B282" t="str">
            <v>SMJC</v>
          </cell>
          <cell r="C282">
            <v>370</v>
          </cell>
        </row>
        <row r="283">
          <cell r="B283" t="str">
            <v>SNLI</v>
          </cell>
          <cell r="C283">
            <v>477</v>
          </cell>
        </row>
        <row r="284">
          <cell r="B284" t="str">
            <v>SONA</v>
          </cell>
          <cell r="C284">
            <v>457</v>
          </cell>
        </row>
        <row r="285">
          <cell r="B285" t="str">
            <v>SPC</v>
          </cell>
          <cell r="C285">
            <v>525</v>
          </cell>
        </row>
        <row r="286">
          <cell r="B286" t="str">
            <v>SPDL</v>
          </cell>
          <cell r="C286">
            <v>239.9</v>
          </cell>
        </row>
        <row r="287">
          <cell r="B287" t="str">
            <v>SPHL</v>
          </cell>
          <cell r="C287">
            <v>474.9</v>
          </cell>
        </row>
        <row r="288">
          <cell r="B288" t="str">
            <v>SPIL</v>
          </cell>
          <cell r="C288">
            <v>810</v>
          </cell>
        </row>
        <row r="289">
          <cell r="B289" t="str">
            <v>SPL</v>
          </cell>
          <cell r="C289">
            <v>676</v>
          </cell>
        </row>
        <row r="290">
          <cell r="B290" t="str">
            <v>SRLI</v>
          </cell>
          <cell r="C290">
            <v>459.9</v>
          </cell>
        </row>
        <row r="291">
          <cell r="B291" t="str">
            <v>SSHL</v>
          </cell>
          <cell r="C291">
            <v>165</v>
          </cell>
        </row>
        <row r="292">
          <cell r="B292" t="str">
            <v>STC</v>
          </cell>
          <cell r="C292">
            <v>4475</v>
          </cell>
        </row>
        <row r="293">
          <cell r="B293" t="str">
            <v>SWBBL</v>
          </cell>
          <cell r="C293">
            <v>848</v>
          </cell>
        </row>
        <row r="294">
          <cell r="B294" t="str">
            <v>SWMF</v>
          </cell>
          <cell r="C294">
            <v>858</v>
          </cell>
        </row>
        <row r="295">
          <cell r="B295" t="str">
            <v>TAMOR</v>
          </cell>
          <cell r="C295">
            <v>387</v>
          </cell>
        </row>
        <row r="296">
          <cell r="B296" t="str">
            <v>TPC</v>
          </cell>
          <cell r="C296">
            <v>480</v>
          </cell>
        </row>
        <row r="297">
          <cell r="B297" t="str">
            <v>TRH</v>
          </cell>
          <cell r="C297">
            <v>737.1</v>
          </cell>
        </row>
        <row r="298">
          <cell r="B298" t="str">
            <v>TSHL</v>
          </cell>
          <cell r="C298">
            <v>503.8</v>
          </cell>
        </row>
        <row r="299">
          <cell r="B299" t="str">
            <v>TVCL</v>
          </cell>
          <cell r="C299">
            <v>458</v>
          </cell>
        </row>
        <row r="300">
          <cell r="B300" t="str">
            <v>UAIL</v>
          </cell>
          <cell r="C300">
            <v>599</v>
          </cell>
        </row>
        <row r="301">
          <cell r="B301" t="str">
            <v>UHEWA</v>
          </cell>
          <cell r="C301">
            <v>396.1</v>
          </cell>
        </row>
        <row r="302">
          <cell r="B302" t="str">
            <v>ULBSL</v>
          </cell>
          <cell r="C302">
            <v>1852</v>
          </cell>
        </row>
        <row r="303">
          <cell r="B303" t="str">
            <v>ULHC</v>
          </cell>
          <cell r="C303">
            <v>335</v>
          </cell>
        </row>
        <row r="304">
          <cell r="B304" t="str">
            <v>UMHL</v>
          </cell>
          <cell r="C304">
            <v>243.8</v>
          </cell>
        </row>
        <row r="305">
          <cell r="B305" t="str">
            <v>UMRH</v>
          </cell>
          <cell r="C305">
            <v>358.6</v>
          </cell>
        </row>
        <row r="306">
          <cell r="B306" t="str">
            <v>UNHPL</v>
          </cell>
          <cell r="C306">
            <v>224</v>
          </cell>
        </row>
        <row r="307">
          <cell r="B307" t="str">
            <v>UNL</v>
          </cell>
          <cell r="C307">
            <v>39800</v>
          </cell>
        </row>
        <row r="308">
          <cell r="B308" t="str">
            <v>UNLB</v>
          </cell>
          <cell r="C308">
            <v>2018.8</v>
          </cell>
        </row>
        <row r="309">
          <cell r="B309" t="str">
            <v>UPCL</v>
          </cell>
          <cell r="C309">
            <v>200.5</v>
          </cell>
        </row>
        <row r="310">
          <cell r="B310" t="str">
            <v>UPPER</v>
          </cell>
          <cell r="C310">
            <v>165.4</v>
          </cell>
        </row>
        <row r="311">
          <cell r="B311" t="str">
            <v>USHEC</v>
          </cell>
          <cell r="C311">
            <v>379</v>
          </cell>
        </row>
        <row r="312">
          <cell r="B312" t="str">
            <v>USHL</v>
          </cell>
          <cell r="C312">
            <v>474</v>
          </cell>
        </row>
        <row r="313">
          <cell r="B313" t="str">
            <v>USLB</v>
          </cell>
          <cell r="C313">
            <v>2307</v>
          </cell>
        </row>
        <row r="314">
          <cell r="B314" t="str">
            <v>VLBS</v>
          </cell>
          <cell r="C314">
            <v>915</v>
          </cell>
        </row>
        <row r="315">
          <cell r="B315" t="str">
            <v>VLUCL</v>
          </cell>
          <cell r="C315">
            <v>480</v>
          </cell>
        </row>
        <row r="316">
          <cell r="B316" t="str">
            <v>WNLB</v>
          </cell>
          <cell r="C316">
            <v>1471.9</v>
          </cell>
        </row>
      </sheetData>
      <sheetData sheetId="12"/>
      <sheetData sheetId="13">
        <row r="1">
          <cell r="D1" t="str">
            <v>Symbol </v>
          </cell>
          <cell r="E1" t="str">
            <v>Status </v>
          </cell>
          <cell r="F1" t="str">
            <v>Sector </v>
          </cell>
        </row>
        <row r="2">
          <cell r="D2" t="str">
            <v>NABIL</v>
          </cell>
          <cell r="E2" t="str">
            <v>Active </v>
          </cell>
          <cell r="F2" t="str">
            <v>Commercial Banks</v>
          </cell>
        </row>
        <row r="3">
          <cell r="D3" t="str">
            <v>NIMB</v>
          </cell>
          <cell r="E3" t="str">
            <v>Active </v>
          </cell>
          <cell r="F3" t="str">
            <v>Commercial Banks</v>
          </cell>
        </row>
        <row r="4">
          <cell r="D4" t="str">
            <v>SCB</v>
          </cell>
          <cell r="E4" t="str">
            <v>Active </v>
          </cell>
          <cell r="F4" t="str">
            <v>Commercial Banks</v>
          </cell>
        </row>
        <row r="5">
          <cell r="D5" t="str">
            <v>HBL</v>
          </cell>
          <cell r="E5" t="str">
            <v>Active </v>
          </cell>
          <cell r="F5" t="str">
            <v>Commercial Banks</v>
          </cell>
        </row>
        <row r="6">
          <cell r="D6" t="str">
            <v>SBI</v>
          </cell>
          <cell r="E6" t="str">
            <v>Active </v>
          </cell>
          <cell r="F6" t="str">
            <v>Commercial Banks</v>
          </cell>
        </row>
        <row r="7">
          <cell r="D7" t="str">
            <v>EBL</v>
          </cell>
          <cell r="E7" t="str">
            <v>Active </v>
          </cell>
          <cell r="F7" t="str">
            <v>Commercial Banks</v>
          </cell>
        </row>
        <row r="8">
          <cell r="D8" t="str">
            <v>NICA</v>
          </cell>
          <cell r="E8" t="str">
            <v>Active </v>
          </cell>
          <cell r="F8" t="str">
            <v>Commercial Banks</v>
          </cell>
        </row>
        <row r="9">
          <cell r="D9" t="str">
            <v>MBL</v>
          </cell>
          <cell r="E9" t="str">
            <v>Active </v>
          </cell>
          <cell r="F9" t="str">
            <v>Commercial Banks</v>
          </cell>
        </row>
        <row r="10">
          <cell r="D10" t="str">
            <v>KBL</v>
          </cell>
          <cell r="E10" t="str">
            <v>Active </v>
          </cell>
          <cell r="F10" t="str">
            <v>Commercial Banks</v>
          </cell>
        </row>
        <row r="11">
          <cell r="D11" t="str">
            <v>SBL</v>
          </cell>
          <cell r="E11" t="str">
            <v>Active </v>
          </cell>
          <cell r="F11" t="str">
            <v>Commercial Banks</v>
          </cell>
        </row>
        <row r="12">
          <cell r="D12" t="str">
            <v>SHL</v>
          </cell>
          <cell r="E12" t="str">
            <v>Active </v>
          </cell>
          <cell r="F12" t="str">
            <v>Hotels And Tourism</v>
          </cell>
        </row>
        <row r="13">
          <cell r="D13" t="str">
            <v>TRH</v>
          </cell>
          <cell r="E13" t="str">
            <v>Active </v>
          </cell>
          <cell r="F13" t="str">
            <v>Hotels And Tourism</v>
          </cell>
        </row>
        <row r="14">
          <cell r="D14" t="str">
            <v>OHL</v>
          </cell>
          <cell r="E14" t="str">
            <v>Active </v>
          </cell>
          <cell r="F14" t="str">
            <v>Hotels And Tourism</v>
          </cell>
        </row>
        <row r="15">
          <cell r="D15" t="str">
            <v>NHPC</v>
          </cell>
          <cell r="E15" t="str">
            <v>Active </v>
          </cell>
          <cell r="F15" t="str">
            <v>Hydro Power</v>
          </cell>
        </row>
        <row r="16">
          <cell r="D16" t="str">
            <v>BPCL</v>
          </cell>
          <cell r="E16" t="str">
            <v>Active </v>
          </cell>
          <cell r="F16" t="str">
            <v>Hydro Power</v>
          </cell>
        </row>
        <row r="17">
          <cell r="D17" t="str">
            <v>CHCL</v>
          </cell>
          <cell r="E17" t="str">
            <v>Active </v>
          </cell>
          <cell r="F17" t="str">
            <v>Hydro Power</v>
          </cell>
        </row>
        <row r="18">
          <cell r="D18" t="str">
            <v>STC</v>
          </cell>
          <cell r="E18" t="str">
            <v>Active </v>
          </cell>
          <cell r="F18" t="str">
            <v>Tradings</v>
          </cell>
        </row>
        <row r="19">
          <cell r="D19" t="str">
            <v>BBC</v>
          </cell>
          <cell r="E19" t="str">
            <v>Active </v>
          </cell>
          <cell r="F19" t="str">
            <v>Tradings</v>
          </cell>
        </row>
        <row r="20">
          <cell r="D20" t="str">
            <v>NUBL</v>
          </cell>
          <cell r="E20" t="str">
            <v>Active </v>
          </cell>
          <cell r="F20" t="str">
            <v>Microfinance</v>
          </cell>
        </row>
        <row r="21">
          <cell r="D21" t="str">
            <v>CBBL</v>
          </cell>
          <cell r="E21" t="str">
            <v>Active </v>
          </cell>
          <cell r="F21" t="str">
            <v>Microfinance</v>
          </cell>
        </row>
        <row r="22">
          <cell r="D22" t="str">
            <v>DDBL</v>
          </cell>
          <cell r="E22" t="str">
            <v>Active </v>
          </cell>
          <cell r="F22" t="str">
            <v>Microfinance</v>
          </cell>
        </row>
        <row r="23">
          <cell r="D23" t="str">
            <v>SANIMA</v>
          </cell>
          <cell r="E23" t="str">
            <v>Active </v>
          </cell>
          <cell r="F23" t="str">
            <v>Commercial Banks</v>
          </cell>
        </row>
        <row r="24">
          <cell r="D24" t="str">
            <v>NABBC</v>
          </cell>
          <cell r="E24" t="str">
            <v>Active </v>
          </cell>
          <cell r="F24" t="str">
            <v>Development Banks</v>
          </cell>
        </row>
        <row r="25">
          <cell r="D25" t="str">
            <v>NICL</v>
          </cell>
          <cell r="E25" t="str">
            <v>Active </v>
          </cell>
          <cell r="F25" t="str">
            <v>Non Life Insurance</v>
          </cell>
        </row>
        <row r="26">
          <cell r="D26" t="str">
            <v>RBCL</v>
          </cell>
          <cell r="E26" t="str">
            <v>Active </v>
          </cell>
          <cell r="F26" t="str">
            <v>Non Life Insurance</v>
          </cell>
        </row>
        <row r="27">
          <cell r="D27" t="str">
            <v>NLICL</v>
          </cell>
          <cell r="E27" t="str">
            <v>Active </v>
          </cell>
          <cell r="F27" t="str">
            <v>Life Insurance</v>
          </cell>
        </row>
        <row r="28">
          <cell r="D28" t="str">
            <v>HEI</v>
          </cell>
          <cell r="E28" t="str">
            <v>Active </v>
          </cell>
          <cell r="F28" t="str">
            <v>Non Life Insurance</v>
          </cell>
        </row>
        <row r="29">
          <cell r="D29" t="str">
            <v>UAIL</v>
          </cell>
          <cell r="E29" t="str">
            <v>Active </v>
          </cell>
          <cell r="F29" t="str">
            <v>Non Life Insurance</v>
          </cell>
        </row>
        <row r="30">
          <cell r="D30" t="str">
            <v>SPIL</v>
          </cell>
          <cell r="E30" t="str">
            <v>Active </v>
          </cell>
          <cell r="F30" t="str">
            <v>Non Life Insurance</v>
          </cell>
        </row>
        <row r="31">
          <cell r="D31" t="str">
            <v>NIL</v>
          </cell>
          <cell r="E31" t="str">
            <v>Active </v>
          </cell>
          <cell r="F31" t="str">
            <v>Non Life Insurance</v>
          </cell>
        </row>
        <row r="32">
          <cell r="D32" t="str">
            <v>PRIN</v>
          </cell>
          <cell r="E32" t="str">
            <v>Active </v>
          </cell>
          <cell r="F32" t="str">
            <v>Non Life Insurance</v>
          </cell>
        </row>
        <row r="33">
          <cell r="D33" t="str">
            <v>SALICO</v>
          </cell>
          <cell r="E33" t="str">
            <v>Active </v>
          </cell>
          <cell r="F33" t="str">
            <v>Non Life Insurance</v>
          </cell>
        </row>
        <row r="34">
          <cell r="D34" t="str">
            <v>IGI</v>
          </cell>
          <cell r="E34" t="str">
            <v>Active </v>
          </cell>
          <cell r="F34" t="str">
            <v>Non Life Insurance</v>
          </cell>
        </row>
        <row r="35">
          <cell r="D35" t="str">
            <v>NLIC</v>
          </cell>
          <cell r="E35" t="str">
            <v>Active </v>
          </cell>
          <cell r="F35" t="str">
            <v>Life Insurance</v>
          </cell>
        </row>
        <row r="36">
          <cell r="D36" t="str">
            <v>LICN</v>
          </cell>
          <cell r="E36" t="str">
            <v>Active </v>
          </cell>
          <cell r="F36" t="str">
            <v>Life Insurance</v>
          </cell>
        </row>
        <row r="37">
          <cell r="D37" t="str">
            <v>SICL</v>
          </cell>
          <cell r="E37" t="str">
            <v>Active </v>
          </cell>
          <cell r="F37" t="str">
            <v>Non Life Insurance</v>
          </cell>
        </row>
        <row r="38">
          <cell r="D38" t="str">
            <v>NFS</v>
          </cell>
          <cell r="E38" t="str">
            <v>Active </v>
          </cell>
          <cell r="F38" t="str">
            <v>Finance</v>
          </cell>
        </row>
        <row r="39">
          <cell r="D39" t="str">
            <v>BNL</v>
          </cell>
          <cell r="E39" t="str">
            <v>Active </v>
          </cell>
          <cell r="F39" t="str">
            <v>Manufacturing And Processing</v>
          </cell>
        </row>
        <row r="40">
          <cell r="D40" t="str">
            <v>NLO</v>
          </cell>
          <cell r="E40" t="str">
            <v>Active </v>
          </cell>
          <cell r="F40" t="str">
            <v>Manufacturing And Processing</v>
          </cell>
        </row>
        <row r="41">
          <cell r="D41" t="str">
            <v>GUFL</v>
          </cell>
          <cell r="E41" t="str">
            <v>Active </v>
          </cell>
          <cell r="F41" t="str">
            <v>Finance</v>
          </cell>
        </row>
        <row r="42">
          <cell r="D42" t="str">
            <v>CIT</v>
          </cell>
          <cell r="E42" t="str">
            <v>Active </v>
          </cell>
          <cell r="F42" t="str">
            <v>Investment</v>
          </cell>
        </row>
        <row r="43">
          <cell r="D43" t="str">
            <v>BNT</v>
          </cell>
          <cell r="E43" t="str">
            <v>Active </v>
          </cell>
          <cell r="F43" t="str">
            <v>Manufacturing And Processing</v>
          </cell>
        </row>
        <row r="44">
          <cell r="D44" t="str">
            <v>UNL</v>
          </cell>
          <cell r="E44" t="str">
            <v>Active </v>
          </cell>
          <cell r="F44" t="str">
            <v>Manufacturing And Processing</v>
          </cell>
        </row>
        <row r="45">
          <cell r="D45" t="str">
            <v>BFC</v>
          </cell>
          <cell r="E45" t="str">
            <v>Active </v>
          </cell>
          <cell r="F45" t="str">
            <v>Finance</v>
          </cell>
        </row>
        <row r="46">
          <cell r="D46" t="str">
            <v>GFCL</v>
          </cell>
          <cell r="E46" t="str">
            <v>Active </v>
          </cell>
          <cell r="F46" t="str">
            <v>Finance</v>
          </cell>
        </row>
        <row r="47">
          <cell r="D47" t="str">
            <v>HDL</v>
          </cell>
          <cell r="E47" t="str">
            <v>Active </v>
          </cell>
          <cell r="F47" t="str">
            <v>Manufacturing And Processing</v>
          </cell>
        </row>
        <row r="48">
          <cell r="D48" t="str">
            <v>PFL</v>
          </cell>
          <cell r="E48" t="str">
            <v>Active </v>
          </cell>
          <cell r="F48" t="str">
            <v>Finance</v>
          </cell>
        </row>
        <row r="49">
          <cell r="D49" t="str">
            <v>NMB</v>
          </cell>
          <cell r="E49" t="str">
            <v>Active </v>
          </cell>
          <cell r="F49" t="str">
            <v>Commercial Banks</v>
          </cell>
        </row>
        <row r="50">
          <cell r="D50" t="str">
            <v>SIFC</v>
          </cell>
          <cell r="E50" t="str">
            <v>Active </v>
          </cell>
          <cell r="F50" t="str">
            <v>Finance</v>
          </cell>
        </row>
        <row r="51">
          <cell r="D51" t="str">
            <v>CFCL</v>
          </cell>
          <cell r="E51" t="str">
            <v>Active </v>
          </cell>
          <cell r="F51" t="str">
            <v>Finance</v>
          </cell>
        </row>
        <row r="52">
          <cell r="D52" t="str">
            <v>JFL</v>
          </cell>
          <cell r="E52" t="str">
            <v>Active </v>
          </cell>
          <cell r="F52" t="str">
            <v>Finance</v>
          </cell>
        </row>
        <row r="53">
          <cell r="D53" t="str">
            <v>PRVU</v>
          </cell>
          <cell r="E53" t="str">
            <v>Active </v>
          </cell>
          <cell r="F53" t="str">
            <v>Commercial Banks</v>
          </cell>
        </row>
        <row r="54">
          <cell r="D54" t="str">
            <v>SFCL</v>
          </cell>
          <cell r="E54" t="str">
            <v>Active </v>
          </cell>
          <cell r="F54" t="str">
            <v>Finance</v>
          </cell>
        </row>
        <row r="55">
          <cell r="D55" t="str">
            <v>GMFIL</v>
          </cell>
          <cell r="E55" t="str">
            <v>Active </v>
          </cell>
          <cell r="F55" t="str">
            <v>Finance</v>
          </cell>
        </row>
        <row r="56">
          <cell r="D56" t="str">
            <v>SWBBL</v>
          </cell>
          <cell r="E56" t="str">
            <v>Active </v>
          </cell>
          <cell r="F56" t="str">
            <v>Microfinance</v>
          </cell>
        </row>
        <row r="57">
          <cell r="D57" t="str">
            <v>ICFC</v>
          </cell>
          <cell r="E57" t="str">
            <v>Active </v>
          </cell>
          <cell r="F57" t="str">
            <v>Finance</v>
          </cell>
        </row>
        <row r="58">
          <cell r="D58" t="str">
            <v>EDBL</v>
          </cell>
          <cell r="E58" t="str">
            <v>Active </v>
          </cell>
          <cell r="F58" t="str">
            <v>Development Banks</v>
          </cell>
        </row>
        <row r="59">
          <cell r="D59" t="str">
            <v>NTC</v>
          </cell>
          <cell r="E59" t="str">
            <v>Active </v>
          </cell>
          <cell r="F59" t="str">
            <v>Others</v>
          </cell>
        </row>
        <row r="60">
          <cell r="D60" t="str">
            <v>PROFL</v>
          </cell>
          <cell r="E60" t="str">
            <v>Active </v>
          </cell>
          <cell r="F60" t="str">
            <v>Finance</v>
          </cell>
        </row>
        <row r="61">
          <cell r="D61" t="str">
            <v>GBIME</v>
          </cell>
          <cell r="E61" t="str">
            <v>Active </v>
          </cell>
          <cell r="F61" t="str">
            <v>Commercial Banks</v>
          </cell>
        </row>
        <row r="62">
          <cell r="D62" t="str">
            <v>CZBIL</v>
          </cell>
          <cell r="E62" t="str">
            <v>Active </v>
          </cell>
          <cell r="F62" t="str">
            <v>Commercial Banks</v>
          </cell>
        </row>
        <row r="63">
          <cell r="D63" t="str">
            <v>PCBL</v>
          </cell>
          <cell r="E63" t="str">
            <v>Active </v>
          </cell>
          <cell r="F63" t="str">
            <v>Commercial Banks</v>
          </cell>
        </row>
        <row r="64">
          <cell r="D64" t="str">
            <v>LBBL</v>
          </cell>
          <cell r="E64" t="str">
            <v>Active </v>
          </cell>
          <cell r="F64" t="str">
            <v>Development Banks</v>
          </cell>
        </row>
        <row r="65">
          <cell r="D65" t="str">
            <v>AHPC</v>
          </cell>
          <cell r="E65" t="str">
            <v>Active </v>
          </cell>
          <cell r="F65" t="str">
            <v>Hydro Power</v>
          </cell>
        </row>
        <row r="66">
          <cell r="D66" t="str">
            <v>MDB</v>
          </cell>
          <cell r="E66" t="str">
            <v>Active </v>
          </cell>
          <cell r="F66" t="str">
            <v>Development Banks</v>
          </cell>
        </row>
        <row r="67">
          <cell r="D67" t="str">
            <v>ALICL</v>
          </cell>
          <cell r="E67" t="str">
            <v>Active </v>
          </cell>
          <cell r="F67" t="str">
            <v>Life Insurance</v>
          </cell>
        </row>
        <row r="68">
          <cell r="D68" t="str">
            <v>HLI</v>
          </cell>
          <cell r="E68" t="str">
            <v>Active </v>
          </cell>
          <cell r="F68" t="str">
            <v>Life Insurance</v>
          </cell>
        </row>
        <row r="69">
          <cell r="D69" t="str">
            <v>NLBBL</v>
          </cell>
          <cell r="E69" t="str">
            <v>Active </v>
          </cell>
          <cell r="F69" t="str">
            <v>Microfinance</v>
          </cell>
        </row>
        <row r="70">
          <cell r="D70" t="str">
            <v>ADBL</v>
          </cell>
          <cell r="E70" t="str">
            <v>Active </v>
          </cell>
          <cell r="F70" t="str">
            <v>Commercial Banks</v>
          </cell>
        </row>
        <row r="71">
          <cell r="D71" t="str">
            <v>MLBL</v>
          </cell>
          <cell r="E71" t="str">
            <v>Active </v>
          </cell>
          <cell r="F71" t="str">
            <v>Development Banks</v>
          </cell>
        </row>
        <row r="72">
          <cell r="D72" t="str">
            <v>SJLIC</v>
          </cell>
          <cell r="E72" t="str">
            <v>Active </v>
          </cell>
          <cell r="F72" t="str">
            <v>Life Insurance</v>
          </cell>
        </row>
        <row r="73">
          <cell r="D73" t="str">
            <v>GBBL</v>
          </cell>
          <cell r="E73" t="str">
            <v>Active </v>
          </cell>
          <cell r="F73" t="str">
            <v>Development Banks</v>
          </cell>
        </row>
        <row r="74">
          <cell r="D74" t="str">
            <v>JBBL</v>
          </cell>
          <cell r="E74" t="str">
            <v>Active </v>
          </cell>
          <cell r="F74" t="str">
            <v>Development Banks</v>
          </cell>
        </row>
        <row r="75">
          <cell r="D75" t="str">
            <v>KRBL</v>
          </cell>
          <cell r="E75" t="str">
            <v>Active </v>
          </cell>
          <cell r="F75" t="str">
            <v>Development Banks</v>
          </cell>
        </row>
        <row r="76">
          <cell r="D76" t="str">
            <v>CORBL</v>
          </cell>
          <cell r="E76" t="str">
            <v>Active </v>
          </cell>
          <cell r="F76" t="str">
            <v>Development Banks</v>
          </cell>
        </row>
        <row r="77">
          <cell r="D77" t="str">
            <v>KSBBL</v>
          </cell>
          <cell r="E77" t="str">
            <v>Active </v>
          </cell>
          <cell r="F77" t="str">
            <v>Development Banks</v>
          </cell>
        </row>
        <row r="78">
          <cell r="D78" t="str">
            <v>MPFL</v>
          </cell>
          <cell r="E78" t="str">
            <v>Active </v>
          </cell>
          <cell r="F78" t="str">
            <v>Finance</v>
          </cell>
        </row>
        <row r="79">
          <cell r="D79" t="str">
            <v>SADBL</v>
          </cell>
          <cell r="E79" t="str">
            <v>Active </v>
          </cell>
          <cell r="F79" t="str">
            <v>Development Banks</v>
          </cell>
        </row>
        <row r="80">
          <cell r="D80" t="str">
            <v>SHINE</v>
          </cell>
          <cell r="E80" t="str">
            <v>Active </v>
          </cell>
          <cell r="F80" t="str">
            <v>Development Banks</v>
          </cell>
        </row>
        <row r="81">
          <cell r="D81" t="str">
            <v>MNBBL</v>
          </cell>
          <cell r="E81" t="str">
            <v>Active </v>
          </cell>
          <cell r="F81" t="str">
            <v>Development Banks</v>
          </cell>
        </row>
        <row r="82">
          <cell r="D82" t="str">
            <v>FMDBL</v>
          </cell>
          <cell r="E82" t="str">
            <v>Active </v>
          </cell>
          <cell r="F82" t="str">
            <v>Microfinance</v>
          </cell>
        </row>
        <row r="83">
          <cell r="D83" t="str">
            <v>MFIL</v>
          </cell>
          <cell r="E83" t="str">
            <v>Active </v>
          </cell>
          <cell r="F83" t="str">
            <v>Finance</v>
          </cell>
        </row>
        <row r="84">
          <cell r="D84" t="str">
            <v>NBL</v>
          </cell>
          <cell r="E84" t="str">
            <v>Active </v>
          </cell>
          <cell r="F84" t="str">
            <v>Commercial Banks</v>
          </cell>
        </row>
        <row r="85">
          <cell r="D85" t="str">
            <v>SLBBL</v>
          </cell>
          <cell r="E85" t="str">
            <v>Active </v>
          </cell>
          <cell r="F85" t="str">
            <v>Microfinance</v>
          </cell>
        </row>
        <row r="86">
          <cell r="D86" t="str">
            <v>NLG</v>
          </cell>
          <cell r="E86" t="str">
            <v>Active </v>
          </cell>
          <cell r="F86" t="str">
            <v>Non Life Insurance</v>
          </cell>
        </row>
        <row r="87">
          <cell r="D87" t="str">
            <v>SINDU</v>
          </cell>
          <cell r="E87" t="str">
            <v>Active </v>
          </cell>
          <cell r="F87" t="str">
            <v>Development Banks</v>
          </cell>
        </row>
        <row r="88">
          <cell r="D88" t="str">
            <v>GBLBS</v>
          </cell>
          <cell r="E88" t="str">
            <v>Active </v>
          </cell>
          <cell r="F88" t="str">
            <v>Microfinance</v>
          </cell>
        </row>
        <row r="89">
          <cell r="D89" t="str">
            <v>RLFL</v>
          </cell>
          <cell r="E89" t="str">
            <v>Active </v>
          </cell>
          <cell r="F89" t="str">
            <v>Finance</v>
          </cell>
        </row>
        <row r="90">
          <cell r="D90" t="str">
            <v>SHPC</v>
          </cell>
          <cell r="E90" t="str">
            <v>Active </v>
          </cell>
          <cell r="F90" t="str">
            <v>Hydro Power</v>
          </cell>
        </row>
        <row r="91">
          <cell r="D91" t="str">
            <v>KMCDB</v>
          </cell>
          <cell r="E91" t="str">
            <v>Active </v>
          </cell>
          <cell r="F91" t="str">
            <v>Microfinance</v>
          </cell>
        </row>
        <row r="92">
          <cell r="D92" t="str">
            <v>MLBBL</v>
          </cell>
          <cell r="E92" t="str">
            <v>Active </v>
          </cell>
          <cell r="F92" t="str">
            <v>Microfinance</v>
          </cell>
        </row>
        <row r="93">
          <cell r="D93" t="str">
            <v>RIDI</v>
          </cell>
          <cell r="E93" t="str">
            <v>Active </v>
          </cell>
          <cell r="F93" t="str">
            <v>Hydro Power</v>
          </cell>
        </row>
        <row r="94">
          <cell r="D94" t="str">
            <v>LLBS</v>
          </cell>
          <cell r="E94" t="str">
            <v>Active </v>
          </cell>
          <cell r="F94" t="str">
            <v>Microfinance</v>
          </cell>
        </row>
        <row r="95">
          <cell r="D95" t="str">
            <v>MMFDB</v>
          </cell>
          <cell r="E95" t="str">
            <v>Active </v>
          </cell>
          <cell r="F95" t="str">
            <v>zdelist</v>
          </cell>
        </row>
        <row r="96">
          <cell r="D96" t="str">
            <v>BARUN</v>
          </cell>
          <cell r="E96" t="str">
            <v>Active </v>
          </cell>
          <cell r="F96" t="str">
            <v>Hydro Power</v>
          </cell>
        </row>
        <row r="97">
          <cell r="D97" t="str">
            <v>HLBSL</v>
          </cell>
          <cell r="E97" t="str">
            <v>Active </v>
          </cell>
          <cell r="F97" t="str">
            <v>Microfinance</v>
          </cell>
        </row>
        <row r="98">
          <cell r="D98" t="str">
            <v>KLBSL</v>
          </cell>
          <cell r="E98" t="str">
            <v>Active </v>
          </cell>
          <cell r="F98" t="str">
            <v>Microfinance</v>
          </cell>
        </row>
        <row r="99">
          <cell r="D99" t="str">
            <v>JSLBB</v>
          </cell>
          <cell r="E99" t="str">
            <v>Active </v>
          </cell>
          <cell r="F99" t="str">
            <v>Microfinance</v>
          </cell>
        </row>
        <row r="100">
          <cell r="D100" t="str">
            <v>API</v>
          </cell>
          <cell r="E100" t="str">
            <v>Active </v>
          </cell>
          <cell r="F100" t="str">
            <v>Hydro Power</v>
          </cell>
        </row>
        <row r="101">
          <cell r="D101" t="str">
            <v>NMBMF</v>
          </cell>
          <cell r="E101" t="str">
            <v>Active </v>
          </cell>
          <cell r="F101" t="str">
            <v>Microfinance</v>
          </cell>
        </row>
        <row r="102">
          <cell r="D102" t="str">
            <v>GILB</v>
          </cell>
          <cell r="E102" t="str">
            <v>Active </v>
          </cell>
          <cell r="F102" t="str">
            <v>Microfinance</v>
          </cell>
        </row>
        <row r="103">
          <cell r="D103" t="str">
            <v>SWMF</v>
          </cell>
          <cell r="E103" t="str">
            <v>Active </v>
          </cell>
          <cell r="F103" t="str">
            <v>Microfinance</v>
          </cell>
        </row>
        <row r="104">
          <cell r="D104" t="str">
            <v>MERO</v>
          </cell>
          <cell r="E104" t="str">
            <v>Active </v>
          </cell>
          <cell r="F104" t="str">
            <v>Microfinance</v>
          </cell>
        </row>
        <row r="105">
          <cell r="D105" t="str">
            <v>HIDCL</v>
          </cell>
          <cell r="E105" t="str">
            <v>Active </v>
          </cell>
          <cell r="F105" t="str">
            <v>Investment</v>
          </cell>
        </row>
        <row r="106">
          <cell r="D106" t="str">
            <v>NGPL</v>
          </cell>
          <cell r="E106" t="str">
            <v>Active </v>
          </cell>
          <cell r="F106" t="str">
            <v>Hydro Power</v>
          </cell>
        </row>
        <row r="107">
          <cell r="D107" t="str">
            <v>GRDBL</v>
          </cell>
          <cell r="E107" t="str">
            <v>Active </v>
          </cell>
          <cell r="F107" t="str">
            <v>Development Banks</v>
          </cell>
        </row>
        <row r="108">
          <cell r="D108" t="str">
            <v>RSDC</v>
          </cell>
          <cell r="E108" t="str">
            <v>Active </v>
          </cell>
          <cell r="F108" t="str">
            <v>Microfinance</v>
          </cell>
        </row>
        <row r="109">
          <cell r="D109" t="str">
            <v>KKHC</v>
          </cell>
          <cell r="E109" t="str">
            <v>Active </v>
          </cell>
          <cell r="F109" t="str">
            <v>Hydro Power</v>
          </cell>
        </row>
        <row r="110">
          <cell r="D110" t="str">
            <v>NMBHF1</v>
          </cell>
          <cell r="E110" t="str">
            <v>Active </v>
          </cell>
          <cell r="F110" t="str">
            <v>Mutual Fund</v>
          </cell>
        </row>
        <row r="111">
          <cell r="D111" t="str">
            <v>NEF</v>
          </cell>
          <cell r="E111" t="str">
            <v>Active </v>
          </cell>
          <cell r="F111" t="str">
            <v>Mutual Fund</v>
          </cell>
        </row>
        <row r="112">
          <cell r="D112" t="str">
            <v>DHPL</v>
          </cell>
          <cell r="E112" t="str">
            <v>Active </v>
          </cell>
          <cell r="F112" t="str">
            <v>Hydro Power</v>
          </cell>
        </row>
        <row r="113">
          <cell r="D113" t="str">
            <v>NIBLPF</v>
          </cell>
          <cell r="E113" t="str">
            <v>Active </v>
          </cell>
          <cell r="F113" t="str">
            <v>Mutual Fund</v>
          </cell>
        </row>
        <row r="114">
          <cell r="D114" t="str">
            <v>AKPL</v>
          </cell>
          <cell r="E114" t="str">
            <v>Active </v>
          </cell>
          <cell r="F114" t="str">
            <v>Hydro Power</v>
          </cell>
        </row>
        <row r="115">
          <cell r="D115" t="str">
            <v>FOWAD</v>
          </cell>
          <cell r="E115" t="str">
            <v>Active </v>
          </cell>
          <cell r="F115" t="str">
            <v>Microfinance</v>
          </cell>
        </row>
        <row r="116">
          <cell r="D116" t="str">
            <v>SPDL</v>
          </cell>
          <cell r="E116" t="str">
            <v>Active </v>
          </cell>
          <cell r="F116" t="str">
            <v>Hydro Power</v>
          </cell>
        </row>
        <row r="117">
          <cell r="D117" t="str">
            <v>UMHL</v>
          </cell>
          <cell r="E117" t="str">
            <v>Active </v>
          </cell>
          <cell r="F117" t="str">
            <v>Hydro Power</v>
          </cell>
        </row>
        <row r="118">
          <cell r="D118" t="str">
            <v>SMATA</v>
          </cell>
          <cell r="E118" t="str">
            <v>Active </v>
          </cell>
          <cell r="F118" t="str">
            <v>Microfinance</v>
          </cell>
        </row>
        <row r="119">
          <cell r="D119" t="str">
            <v>LEMF</v>
          </cell>
          <cell r="E119" t="str">
            <v>Active </v>
          </cell>
          <cell r="F119" t="str">
            <v>Mutual Fund</v>
          </cell>
        </row>
        <row r="120">
          <cell r="D120" t="str">
            <v>CHL</v>
          </cell>
          <cell r="E120" t="str">
            <v>Active </v>
          </cell>
          <cell r="F120" t="str">
            <v>Hydro Power</v>
          </cell>
        </row>
        <row r="121">
          <cell r="D121" t="str">
            <v>HPPL</v>
          </cell>
          <cell r="E121" t="str">
            <v>Active </v>
          </cell>
          <cell r="F121" t="str">
            <v>Hydro Power</v>
          </cell>
        </row>
        <row r="122">
          <cell r="D122" t="str">
            <v>MSLB</v>
          </cell>
          <cell r="E122" t="str">
            <v>Active </v>
          </cell>
          <cell r="F122" t="str">
            <v>Microfinance</v>
          </cell>
        </row>
        <row r="123">
          <cell r="D123" t="str">
            <v>NHDL</v>
          </cell>
          <cell r="E123" t="str">
            <v>Active </v>
          </cell>
          <cell r="F123" t="str">
            <v>Hydro Power</v>
          </cell>
        </row>
        <row r="124">
          <cell r="D124" t="str">
            <v>SEF</v>
          </cell>
          <cell r="E124" t="str">
            <v>Active </v>
          </cell>
          <cell r="F124" t="str">
            <v>Mutual Fund</v>
          </cell>
        </row>
        <row r="125">
          <cell r="D125" t="str">
            <v>SMB</v>
          </cell>
          <cell r="E125" t="str">
            <v>Active </v>
          </cell>
          <cell r="F125" t="str">
            <v>Microfinance</v>
          </cell>
        </row>
        <row r="126">
          <cell r="D126" t="str">
            <v>SAEF</v>
          </cell>
          <cell r="E126" t="str">
            <v>Active </v>
          </cell>
          <cell r="F126" t="str">
            <v>Mutual Fund</v>
          </cell>
        </row>
        <row r="127">
          <cell r="D127" t="str">
            <v>USLB</v>
          </cell>
          <cell r="E127" t="str">
            <v>Active </v>
          </cell>
          <cell r="F127" t="str">
            <v>Microfinance</v>
          </cell>
        </row>
        <row r="128">
          <cell r="D128" t="str">
            <v>RADHI</v>
          </cell>
          <cell r="E128" t="str">
            <v>Active </v>
          </cell>
          <cell r="F128" t="str">
            <v>Hydro Power</v>
          </cell>
        </row>
        <row r="129">
          <cell r="D129" t="str">
            <v>NICGF</v>
          </cell>
          <cell r="E129" t="str">
            <v>Active </v>
          </cell>
          <cell r="F129" t="str">
            <v>Mutual Fund</v>
          </cell>
        </row>
        <row r="130">
          <cell r="D130" t="str">
            <v>CMF1</v>
          </cell>
          <cell r="E130" t="str">
            <v>Active </v>
          </cell>
          <cell r="F130" t="str">
            <v>Mutual Fund</v>
          </cell>
        </row>
        <row r="131">
          <cell r="D131" t="str">
            <v>WNLB</v>
          </cell>
          <cell r="E131" t="str">
            <v>Active </v>
          </cell>
          <cell r="F131" t="str">
            <v>Microfinance</v>
          </cell>
        </row>
        <row r="132">
          <cell r="D132" t="str">
            <v>NADEP</v>
          </cell>
          <cell r="E132" t="str">
            <v>Active </v>
          </cell>
          <cell r="F132" t="str">
            <v>Microfinance</v>
          </cell>
        </row>
        <row r="133">
          <cell r="D133" t="str">
            <v>PMHPL</v>
          </cell>
          <cell r="E133" t="str">
            <v>Active </v>
          </cell>
          <cell r="F133" t="str">
            <v>Hydro Power</v>
          </cell>
        </row>
        <row r="134">
          <cell r="D134" t="str">
            <v>KPCL</v>
          </cell>
          <cell r="E134" t="str">
            <v>Active </v>
          </cell>
          <cell r="F134" t="str">
            <v>Hydro Power</v>
          </cell>
        </row>
        <row r="135">
          <cell r="D135" t="str">
            <v>AKJCL</v>
          </cell>
          <cell r="E135" t="str">
            <v>Active </v>
          </cell>
          <cell r="F135" t="str">
            <v>Hydro Power</v>
          </cell>
        </row>
        <row r="136">
          <cell r="D136" t="str">
            <v>JOSHI</v>
          </cell>
          <cell r="E136" t="str">
            <v>Active </v>
          </cell>
          <cell r="F136" t="str">
            <v>Hydro Power</v>
          </cell>
        </row>
        <row r="137">
          <cell r="D137" t="str">
            <v>ACLBSL</v>
          </cell>
          <cell r="E137" t="str">
            <v>Active </v>
          </cell>
          <cell r="F137" t="str">
            <v>Microfinance</v>
          </cell>
        </row>
        <row r="138">
          <cell r="D138" t="str">
            <v>UPPER</v>
          </cell>
          <cell r="E138" t="str">
            <v>Active </v>
          </cell>
          <cell r="F138" t="str">
            <v>Hydro Power</v>
          </cell>
        </row>
        <row r="139">
          <cell r="D139" t="str">
            <v>SLBSL</v>
          </cell>
          <cell r="E139" t="str">
            <v>Active </v>
          </cell>
          <cell r="F139" t="str">
            <v>Microfinance</v>
          </cell>
        </row>
        <row r="140">
          <cell r="D140" t="str">
            <v>GHL</v>
          </cell>
          <cell r="E140" t="str">
            <v>Active </v>
          </cell>
          <cell r="F140" t="str">
            <v>Hydro Power</v>
          </cell>
        </row>
        <row r="141">
          <cell r="D141" t="str">
            <v>ALBSL</v>
          </cell>
          <cell r="E141" t="str">
            <v>Active </v>
          </cell>
          <cell r="F141" t="str">
            <v>Microfinance</v>
          </cell>
        </row>
        <row r="142">
          <cell r="D142" t="str">
            <v>SHIVM</v>
          </cell>
          <cell r="E142" t="str">
            <v>Active </v>
          </cell>
          <cell r="F142" t="str">
            <v>Manufacturing And Processing</v>
          </cell>
        </row>
        <row r="143">
          <cell r="D143" t="str">
            <v>UPCL</v>
          </cell>
          <cell r="E143" t="str">
            <v>Active </v>
          </cell>
          <cell r="F143" t="str">
            <v>Hydro Power</v>
          </cell>
        </row>
        <row r="144">
          <cell r="D144" t="str">
            <v>MHNL</v>
          </cell>
          <cell r="E144" t="str">
            <v>Active </v>
          </cell>
          <cell r="F144" t="str">
            <v>Hydro Power</v>
          </cell>
        </row>
        <row r="145">
          <cell r="D145" t="str">
            <v>PPCL</v>
          </cell>
          <cell r="E145" t="str">
            <v>Active </v>
          </cell>
          <cell r="F145" t="str">
            <v>Hydro Power</v>
          </cell>
        </row>
        <row r="146">
          <cell r="D146" t="str">
            <v>GMFBS</v>
          </cell>
          <cell r="E146" t="str">
            <v>Active </v>
          </cell>
          <cell r="F146" t="str">
            <v>Microfinance</v>
          </cell>
        </row>
        <row r="147">
          <cell r="D147" t="str">
            <v>HURJA</v>
          </cell>
          <cell r="E147" t="str">
            <v>Active </v>
          </cell>
          <cell r="F147" t="str">
            <v>Hydro Power</v>
          </cell>
        </row>
        <row r="148">
          <cell r="D148" t="str">
            <v>NICAD85/86</v>
          </cell>
          <cell r="E148" t="str">
            <v>Active </v>
          </cell>
          <cell r="F148" t="str">
            <v>Non-Convertible Debentures</v>
          </cell>
        </row>
        <row r="149">
          <cell r="D149" t="str">
            <v>GLBSL</v>
          </cell>
          <cell r="E149" t="str">
            <v>Active </v>
          </cell>
          <cell r="F149" t="str">
            <v>Microfinance</v>
          </cell>
        </row>
        <row r="150">
          <cell r="D150" t="str">
            <v>SAND2085</v>
          </cell>
          <cell r="E150" t="str">
            <v>Active </v>
          </cell>
          <cell r="F150" t="str">
            <v>Non-Convertible Debentures</v>
          </cell>
        </row>
        <row r="151">
          <cell r="D151" t="str">
            <v>SMFBS</v>
          </cell>
          <cell r="E151" t="str">
            <v>Active </v>
          </cell>
          <cell r="F151" t="str">
            <v>Microfinance</v>
          </cell>
        </row>
        <row r="152">
          <cell r="D152" t="str">
            <v>UNHPL</v>
          </cell>
          <cell r="E152" t="str">
            <v>Active </v>
          </cell>
          <cell r="F152" t="str">
            <v>Hydro Power</v>
          </cell>
        </row>
        <row r="153">
          <cell r="D153" t="str">
            <v>ILBS</v>
          </cell>
          <cell r="E153" t="str">
            <v>Active </v>
          </cell>
          <cell r="F153" t="str">
            <v>Microfinance</v>
          </cell>
        </row>
        <row r="154">
          <cell r="D154" t="str">
            <v>SRD80</v>
          </cell>
          <cell r="E154" t="str">
            <v>Active </v>
          </cell>
          <cell r="F154" t="str">
            <v>Non-Convertible Debentures</v>
          </cell>
        </row>
        <row r="155">
          <cell r="D155" t="str">
            <v>NBF2</v>
          </cell>
          <cell r="E155" t="str">
            <v>Active </v>
          </cell>
          <cell r="F155" t="str">
            <v>Mutual Fund</v>
          </cell>
        </row>
        <row r="156">
          <cell r="D156" t="str">
            <v>GBD80/81</v>
          </cell>
          <cell r="E156" t="str">
            <v>Active </v>
          </cell>
          <cell r="F156" t="str">
            <v>Non-Convertible Debentures</v>
          </cell>
        </row>
        <row r="157">
          <cell r="D157" t="str">
            <v>RHPL</v>
          </cell>
          <cell r="E157" t="str">
            <v>Active </v>
          </cell>
          <cell r="F157" t="str">
            <v>Hydro Power</v>
          </cell>
        </row>
        <row r="158">
          <cell r="D158" t="str">
            <v>SJCL</v>
          </cell>
          <cell r="E158" t="str">
            <v>Active </v>
          </cell>
          <cell r="F158" t="str">
            <v>Hydro Power</v>
          </cell>
        </row>
        <row r="159">
          <cell r="D159" t="str">
            <v>SABSL</v>
          </cell>
          <cell r="E159" t="str">
            <v>Active </v>
          </cell>
          <cell r="F159" t="str">
            <v>Microfinance</v>
          </cell>
        </row>
        <row r="160">
          <cell r="D160" t="str">
            <v>NMBD2085</v>
          </cell>
          <cell r="E160" t="str">
            <v>Active </v>
          </cell>
          <cell r="F160" t="str">
            <v>Non-Convertible Debentures</v>
          </cell>
        </row>
        <row r="161">
          <cell r="D161" t="str">
            <v>NIBD2082</v>
          </cell>
          <cell r="E161" t="str">
            <v>Active </v>
          </cell>
          <cell r="F161" t="str">
            <v>Non-Convertible Debentures</v>
          </cell>
        </row>
        <row r="162">
          <cell r="D162" t="str">
            <v>NBBD2085</v>
          </cell>
          <cell r="E162" t="str">
            <v>Active </v>
          </cell>
          <cell r="F162" t="str">
            <v>Non-Convertible Debentures</v>
          </cell>
        </row>
        <row r="163">
          <cell r="D163" t="str">
            <v>SIGS2</v>
          </cell>
          <cell r="E163" t="str">
            <v>Active </v>
          </cell>
          <cell r="F163" t="str">
            <v>Mutual Fund</v>
          </cell>
        </row>
        <row r="164">
          <cell r="D164" t="str">
            <v>SAPDBL</v>
          </cell>
          <cell r="E164" t="str">
            <v>Active </v>
          </cell>
          <cell r="F164" t="str">
            <v>Development Banks</v>
          </cell>
        </row>
        <row r="165">
          <cell r="D165" t="str">
            <v>CMF2</v>
          </cell>
          <cell r="E165" t="str">
            <v>Active </v>
          </cell>
          <cell r="F165" t="str">
            <v>Mutual Fund</v>
          </cell>
        </row>
        <row r="166">
          <cell r="D166" t="str">
            <v>NICBF</v>
          </cell>
          <cell r="E166" t="str">
            <v>Active </v>
          </cell>
          <cell r="F166" t="str">
            <v>Mutual Fund</v>
          </cell>
        </row>
        <row r="167">
          <cell r="D167" t="str">
            <v>SBLD83</v>
          </cell>
          <cell r="E167" t="str">
            <v>Active </v>
          </cell>
          <cell r="F167" t="str">
            <v>Non-Convertible Debentures</v>
          </cell>
        </row>
        <row r="168">
          <cell r="D168" t="str">
            <v>MBLD2085</v>
          </cell>
          <cell r="E168" t="str">
            <v>Active </v>
          </cell>
          <cell r="F168" t="str">
            <v>Non-Convertible Debentures</v>
          </cell>
        </row>
        <row r="169">
          <cell r="D169" t="str">
            <v>NMB50</v>
          </cell>
          <cell r="E169" t="str">
            <v>Active </v>
          </cell>
          <cell r="F169" t="str">
            <v>Mutual Fund</v>
          </cell>
        </row>
        <row r="170">
          <cell r="D170" t="str">
            <v>NICD83/84</v>
          </cell>
          <cell r="E170" t="str">
            <v>Active </v>
          </cell>
          <cell r="F170" t="str">
            <v>Non-Convertible Debentures</v>
          </cell>
        </row>
        <row r="171">
          <cell r="D171" t="str">
            <v>NICAD8283</v>
          </cell>
          <cell r="E171" t="str">
            <v>Active </v>
          </cell>
          <cell r="F171" t="str">
            <v>Non-Convertible Debentures</v>
          </cell>
        </row>
        <row r="172">
          <cell r="D172" t="str">
            <v>BOKD2079</v>
          </cell>
          <cell r="E172" t="str">
            <v>Active </v>
          </cell>
          <cell r="F172" t="str">
            <v>Non-Convertible Debentures</v>
          </cell>
        </row>
        <row r="173">
          <cell r="D173" t="str">
            <v>SBLD2082</v>
          </cell>
          <cell r="E173" t="str">
            <v>Active </v>
          </cell>
          <cell r="F173" t="str">
            <v>Non-Convertible Debentures</v>
          </cell>
        </row>
        <row r="174">
          <cell r="D174" t="str">
            <v>HBLD83</v>
          </cell>
          <cell r="E174" t="str">
            <v>Active </v>
          </cell>
          <cell r="F174" t="str">
            <v>Non-Convertible Debentures</v>
          </cell>
        </row>
        <row r="175">
          <cell r="D175" t="str">
            <v>PBLD86</v>
          </cell>
          <cell r="E175" t="str">
            <v>Active </v>
          </cell>
          <cell r="F175" t="str">
            <v>Non-Convertible Debentures</v>
          </cell>
        </row>
        <row r="176">
          <cell r="D176" t="str">
            <v>SFMF</v>
          </cell>
          <cell r="E176" t="str">
            <v>Active </v>
          </cell>
          <cell r="F176" t="str">
            <v>Mutual Fund</v>
          </cell>
        </row>
        <row r="177">
          <cell r="D177" t="str">
            <v>SRBLD83</v>
          </cell>
          <cell r="E177" t="str">
            <v>Active </v>
          </cell>
          <cell r="F177" t="str">
            <v>Non-Convertible Debentures</v>
          </cell>
        </row>
        <row r="178">
          <cell r="D178" t="str">
            <v>LBLD86</v>
          </cell>
          <cell r="E178" t="str">
            <v>Active </v>
          </cell>
          <cell r="F178" t="str">
            <v>Non-Convertible Debentures</v>
          </cell>
        </row>
        <row r="179">
          <cell r="D179" t="str">
            <v>HDHPC</v>
          </cell>
          <cell r="E179" t="str">
            <v>Active </v>
          </cell>
          <cell r="F179" t="str">
            <v>Hydro Power</v>
          </cell>
        </row>
        <row r="180">
          <cell r="D180" t="str">
            <v>NRIC</v>
          </cell>
          <cell r="E180" t="str">
            <v>Active </v>
          </cell>
          <cell r="F180" t="str">
            <v>Others</v>
          </cell>
        </row>
        <row r="181">
          <cell r="D181" t="str">
            <v>ICFCD83</v>
          </cell>
          <cell r="E181" t="str">
            <v>Active </v>
          </cell>
          <cell r="F181" t="str">
            <v>Non-Convertible Debentures</v>
          </cell>
        </row>
        <row r="182">
          <cell r="D182" t="str">
            <v>GWFD83</v>
          </cell>
          <cell r="E182" t="str">
            <v>Active </v>
          </cell>
          <cell r="F182" t="str">
            <v>Non-Convertible Debentures</v>
          </cell>
        </row>
        <row r="183">
          <cell r="D183" t="str">
            <v>KBLD86</v>
          </cell>
          <cell r="E183" t="str">
            <v>Active </v>
          </cell>
          <cell r="F183" t="str">
            <v>Non-Convertible Debentures</v>
          </cell>
        </row>
        <row r="184">
          <cell r="D184" t="str">
            <v>ADBLD83</v>
          </cell>
          <cell r="E184" t="str">
            <v>Active </v>
          </cell>
          <cell r="F184" t="str">
            <v>Non-Convertible Debentures</v>
          </cell>
        </row>
        <row r="185">
          <cell r="D185" t="str">
            <v>NICLBSL</v>
          </cell>
          <cell r="E185" t="str">
            <v>Active </v>
          </cell>
          <cell r="F185" t="str">
            <v>Microfinance</v>
          </cell>
        </row>
        <row r="186">
          <cell r="D186" t="str">
            <v>CIZBD86</v>
          </cell>
          <cell r="E186" t="str">
            <v>Active </v>
          </cell>
          <cell r="F186" t="str">
            <v>Non-Convertible Debentures</v>
          </cell>
        </row>
        <row r="187">
          <cell r="D187" t="str">
            <v>SBIBD86</v>
          </cell>
          <cell r="E187" t="str">
            <v>Active </v>
          </cell>
          <cell r="F187" t="str">
            <v>Non-Convertible Debentures</v>
          </cell>
        </row>
        <row r="188">
          <cell r="D188" t="str">
            <v>NBLD82</v>
          </cell>
          <cell r="E188" t="str">
            <v>Active </v>
          </cell>
          <cell r="F188" t="str">
            <v>Non-Convertible Debentures</v>
          </cell>
        </row>
        <row r="189">
          <cell r="D189" t="str">
            <v>NICAD8182</v>
          </cell>
          <cell r="E189" t="str">
            <v>Active </v>
          </cell>
          <cell r="F189" t="str">
            <v>Non-Convertible Debentures</v>
          </cell>
        </row>
        <row r="190">
          <cell r="D190" t="str">
            <v>SDLBSL</v>
          </cell>
          <cell r="E190" t="str">
            <v>Active </v>
          </cell>
          <cell r="F190" t="str">
            <v>Microfinance</v>
          </cell>
        </row>
        <row r="191">
          <cell r="D191" t="str">
            <v>NRN</v>
          </cell>
          <cell r="E191" t="str">
            <v>Active </v>
          </cell>
          <cell r="F191" t="str">
            <v>Investment</v>
          </cell>
        </row>
        <row r="192">
          <cell r="D192" t="str">
            <v>LUK</v>
          </cell>
          <cell r="E192" t="str">
            <v>Active </v>
          </cell>
          <cell r="F192" t="str">
            <v>Mutual Fund</v>
          </cell>
        </row>
        <row r="193">
          <cell r="D193" t="str">
            <v>LEC</v>
          </cell>
          <cell r="E193" t="str">
            <v>Active </v>
          </cell>
          <cell r="F193" t="str">
            <v>Hydro Power</v>
          </cell>
        </row>
        <row r="194">
          <cell r="D194" t="str">
            <v>PBLD84</v>
          </cell>
          <cell r="E194" t="str">
            <v>Active </v>
          </cell>
          <cell r="F194" t="str">
            <v>Non-Convertible Debentures</v>
          </cell>
        </row>
        <row r="195">
          <cell r="D195" t="str">
            <v>SSHL</v>
          </cell>
          <cell r="E195" t="str">
            <v>Active </v>
          </cell>
          <cell r="F195" t="str">
            <v>Hydro Power</v>
          </cell>
        </row>
        <row r="196">
          <cell r="D196" t="str">
            <v>SGIC</v>
          </cell>
          <cell r="E196" t="str">
            <v>Active </v>
          </cell>
          <cell r="F196" t="str">
            <v>Non Life Insurance</v>
          </cell>
        </row>
        <row r="197">
          <cell r="D197" t="str">
            <v>SBLD84</v>
          </cell>
          <cell r="E197" t="str">
            <v>Active </v>
          </cell>
          <cell r="F197" t="str">
            <v>Non-Convertible Debentures</v>
          </cell>
        </row>
        <row r="198">
          <cell r="D198" t="str">
            <v>MEN</v>
          </cell>
          <cell r="E198" t="str">
            <v>Active </v>
          </cell>
          <cell r="F198" t="str">
            <v>Hydro Power</v>
          </cell>
        </row>
        <row r="199">
          <cell r="D199" t="str">
            <v>UMRH</v>
          </cell>
          <cell r="E199" t="str">
            <v>Active </v>
          </cell>
          <cell r="F199" t="str">
            <v>Hydro Power</v>
          </cell>
        </row>
        <row r="200">
          <cell r="D200" t="str">
            <v>CGH</v>
          </cell>
          <cell r="E200" t="str">
            <v>Active </v>
          </cell>
          <cell r="F200" t="str">
            <v>Hotels And Tourism</v>
          </cell>
        </row>
        <row r="201">
          <cell r="D201" t="str">
            <v>NIFRA</v>
          </cell>
          <cell r="E201" t="str">
            <v>Active </v>
          </cell>
          <cell r="F201" t="str">
            <v>Investment</v>
          </cell>
        </row>
        <row r="202">
          <cell r="D202" t="str">
            <v>SBD87</v>
          </cell>
          <cell r="E202" t="str">
            <v>Active </v>
          </cell>
          <cell r="F202" t="str">
            <v>Non-Convertible Debentures</v>
          </cell>
        </row>
        <row r="203">
          <cell r="D203" t="str">
            <v>SLCF</v>
          </cell>
          <cell r="E203" t="str">
            <v>Active </v>
          </cell>
          <cell r="F203" t="str">
            <v>Mutual Fund</v>
          </cell>
        </row>
        <row r="204">
          <cell r="D204" t="str">
            <v>GLH</v>
          </cell>
          <cell r="E204" t="str">
            <v>Active </v>
          </cell>
          <cell r="F204" t="str">
            <v>Hydro Power</v>
          </cell>
        </row>
        <row r="205">
          <cell r="D205" t="str">
            <v>MLBSL</v>
          </cell>
          <cell r="E205" t="str">
            <v>Active </v>
          </cell>
          <cell r="F205" t="str">
            <v>Microfinance</v>
          </cell>
        </row>
        <row r="206">
          <cell r="D206" t="str">
            <v>NIBD84</v>
          </cell>
          <cell r="E206" t="str">
            <v>Active </v>
          </cell>
          <cell r="F206" t="str">
            <v>Non-Convertible Debentures</v>
          </cell>
        </row>
        <row r="207">
          <cell r="D207" t="str">
            <v>MFLD85</v>
          </cell>
          <cell r="E207" t="str">
            <v>Active </v>
          </cell>
          <cell r="F207" t="str">
            <v>Non-Convertible Debentures</v>
          </cell>
        </row>
        <row r="208">
          <cell r="D208" t="str">
            <v>KEF</v>
          </cell>
          <cell r="E208" t="str">
            <v>Active </v>
          </cell>
          <cell r="F208" t="str">
            <v>Mutual Fund</v>
          </cell>
        </row>
        <row r="209">
          <cell r="D209" t="str">
            <v>SHEL</v>
          </cell>
          <cell r="E209" t="str">
            <v>Active </v>
          </cell>
          <cell r="F209" t="str">
            <v>Hydro Power</v>
          </cell>
        </row>
        <row r="210">
          <cell r="D210" t="str">
            <v>RURU</v>
          </cell>
          <cell r="E210" t="str">
            <v>Active </v>
          </cell>
          <cell r="F210" t="str">
            <v>Hydro Non Converted</v>
          </cell>
        </row>
        <row r="211">
          <cell r="D211" t="str">
            <v>NCCD86</v>
          </cell>
          <cell r="E211" t="str">
            <v>Active </v>
          </cell>
          <cell r="F211" t="str">
            <v>Non-Convertible Debentures</v>
          </cell>
        </row>
        <row r="212">
          <cell r="D212" t="str">
            <v>SBCF</v>
          </cell>
          <cell r="E212" t="str">
            <v>Active </v>
          </cell>
          <cell r="F212" t="str">
            <v>Mutual Fund</v>
          </cell>
        </row>
        <row r="213">
          <cell r="D213" t="str">
            <v>CHDC</v>
          </cell>
          <cell r="E213" t="str">
            <v>Active </v>
          </cell>
          <cell r="F213" t="str">
            <v>Investment</v>
          </cell>
        </row>
        <row r="214">
          <cell r="D214" t="str">
            <v>PSF</v>
          </cell>
          <cell r="E214" t="str">
            <v>Active </v>
          </cell>
          <cell r="F214" t="str">
            <v>Mutual Fund</v>
          </cell>
        </row>
        <row r="215">
          <cell r="D215" t="str">
            <v>KSBBLD87</v>
          </cell>
          <cell r="E215" t="str">
            <v>Active </v>
          </cell>
          <cell r="F215" t="str">
            <v>Non-Convertible Debentures</v>
          </cell>
        </row>
        <row r="216">
          <cell r="D216" t="str">
            <v>NIBSF2</v>
          </cell>
          <cell r="E216" t="str">
            <v>Active </v>
          </cell>
          <cell r="F216" t="str">
            <v>Mutual Fund</v>
          </cell>
        </row>
        <row r="217">
          <cell r="D217" t="str">
            <v>JBLB</v>
          </cell>
          <cell r="E217" t="str">
            <v>Active </v>
          </cell>
          <cell r="F217" t="str">
            <v>Microfinance</v>
          </cell>
        </row>
        <row r="218">
          <cell r="D218" t="str">
            <v>MKLB</v>
          </cell>
          <cell r="E218" t="str">
            <v>Active </v>
          </cell>
          <cell r="F218" t="str">
            <v>Microfinance</v>
          </cell>
        </row>
        <row r="219">
          <cell r="D219" t="str">
            <v>NBLD87</v>
          </cell>
          <cell r="E219" t="str">
            <v>Active </v>
          </cell>
          <cell r="F219" t="str">
            <v>Non-Convertible Debentures</v>
          </cell>
        </row>
        <row r="220">
          <cell r="D220" t="str">
            <v>ADBLB</v>
          </cell>
          <cell r="E220" t="str">
            <v>Active </v>
          </cell>
          <cell r="F220" t="str">
            <v>Non-Convertible Debentures</v>
          </cell>
        </row>
        <row r="221">
          <cell r="D221" t="str">
            <v>BOKD86</v>
          </cell>
          <cell r="E221" t="str">
            <v>Active </v>
          </cell>
          <cell r="F221" t="str">
            <v>Non-Convertible Debentures</v>
          </cell>
        </row>
        <row r="222">
          <cell r="D222" t="str">
            <v>PBLD87</v>
          </cell>
          <cell r="E222" t="str">
            <v>Active </v>
          </cell>
          <cell r="F222" t="str">
            <v>Non-Convertible Debentures</v>
          </cell>
        </row>
        <row r="223">
          <cell r="D223" t="str">
            <v>NMBD87/88</v>
          </cell>
          <cell r="E223" t="str">
            <v>Active </v>
          </cell>
          <cell r="F223" t="str">
            <v>Non-Convertible Debentures</v>
          </cell>
        </row>
        <row r="224">
          <cell r="D224" t="str">
            <v>NMBEB92/93</v>
          </cell>
          <cell r="E224" t="str">
            <v>Active </v>
          </cell>
          <cell r="F224" t="str">
            <v>Non-Convertible Debentures</v>
          </cell>
        </row>
        <row r="225">
          <cell r="D225" t="str">
            <v>SAMAJ</v>
          </cell>
          <cell r="E225" t="str">
            <v>Active </v>
          </cell>
          <cell r="F225" t="str">
            <v>Microfinance</v>
          </cell>
        </row>
        <row r="226">
          <cell r="D226" t="str">
            <v>NICSF</v>
          </cell>
          <cell r="E226" t="str">
            <v>Active </v>
          </cell>
          <cell r="F226" t="str">
            <v>Mutual Fund</v>
          </cell>
        </row>
        <row r="227">
          <cell r="D227" t="str">
            <v>RMF1</v>
          </cell>
          <cell r="E227" t="str">
            <v>Active </v>
          </cell>
          <cell r="F227" t="str">
            <v>Mutual Fund</v>
          </cell>
        </row>
        <row r="228">
          <cell r="D228" t="str">
            <v>MND84/85</v>
          </cell>
          <cell r="E228" t="str">
            <v>Active </v>
          </cell>
          <cell r="F228" t="str">
            <v>Non-Convertible Debentures</v>
          </cell>
        </row>
        <row r="229">
          <cell r="D229" t="str">
            <v>SRLI</v>
          </cell>
          <cell r="E229" t="str">
            <v>Active </v>
          </cell>
          <cell r="F229" t="str">
            <v>Life Insurance</v>
          </cell>
        </row>
        <row r="230">
          <cell r="D230" t="str">
            <v>LBLD88</v>
          </cell>
          <cell r="E230" t="str">
            <v>Active </v>
          </cell>
          <cell r="F230" t="str">
            <v>Non-Convertible Debentures</v>
          </cell>
        </row>
        <row r="231">
          <cell r="D231" t="str">
            <v>PBD85</v>
          </cell>
          <cell r="E231" t="str">
            <v>Active </v>
          </cell>
          <cell r="F231" t="str">
            <v>Non-Convertible Debentures</v>
          </cell>
        </row>
        <row r="232">
          <cell r="D232" t="str">
            <v>SDBD87</v>
          </cell>
          <cell r="E232" t="str">
            <v>Active </v>
          </cell>
          <cell r="F232" t="str">
            <v>Non-Convertible Debentures</v>
          </cell>
        </row>
        <row r="233">
          <cell r="D233" t="str">
            <v>MBLD87</v>
          </cell>
          <cell r="E233" t="str">
            <v>Active </v>
          </cell>
          <cell r="F233" t="str">
            <v>Non-Convertible Debentures</v>
          </cell>
        </row>
        <row r="234">
          <cell r="D234" t="str">
            <v>NICD88</v>
          </cell>
          <cell r="E234" t="str">
            <v>Active </v>
          </cell>
          <cell r="F234" t="str">
            <v>Non-Convertible Debentures</v>
          </cell>
        </row>
        <row r="235">
          <cell r="D235" t="str">
            <v>RBBD83</v>
          </cell>
          <cell r="E235" t="str">
            <v>Active </v>
          </cell>
          <cell r="F235" t="str">
            <v>Non-Convertible Debentures</v>
          </cell>
        </row>
        <row r="236">
          <cell r="D236" t="str">
            <v>GBILD86/87</v>
          </cell>
          <cell r="E236" t="str">
            <v>Active </v>
          </cell>
          <cell r="F236" t="str">
            <v>Non-Convertible Debentures</v>
          </cell>
        </row>
        <row r="237">
          <cell r="D237" t="str">
            <v>MKJC</v>
          </cell>
          <cell r="E237" t="str">
            <v>Active </v>
          </cell>
          <cell r="F237" t="str">
            <v>Hydro Non Converted</v>
          </cell>
        </row>
        <row r="238">
          <cell r="D238" t="str">
            <v>MLBS</v>
          </cell>
          <cell r="E238" t="str">
            <v>Active </v>
          </cell>
          <cell r="F238" t="str">
            <v>Microfinance</v>
          </cell>
        </row>
        <row r="239">
          <cell r="D239" t="str">
            <v>JBBD87</v>
          </cell>
          <cell r="E239" t="str">
            <v>Active </v>
          </cell>
          <cell r="F239" t="str">
            <v>Non-Convertible Debentures</v>
          </cell>
        </row>
        <row r="240">
          <cell r="D240" t="str">
            <v>SAHAS</v>
          </cell>
          <cell r="E240" t="str">
            <v>Active </v>
          </cell>
          <cell r="F240" t="str">
            <v>Hydro Non Converted</v>
          </cell>
        </row>
        <row r="241">
          <cell r="D241" t="str">
            <v>TPC</v>
          </cell>
          <cell r="E241" t="str">
            <v>Active </v>
          </cell>
          <cell r="F241" t="str">
            <v>Hydro Non Converted</v>
          </cell>
        </row>
        <row r="242">
          <cell r="D242" t="str">
            <v>MMF1</v>
          </cell>
          <cell r="E242" t="str">
            <v>Active </v>
          </cell>
          <cell r="F242" t="str">
            <v>Mutual Fund</v>
          </cell>
        </row>
        <row r="243">
          <cell r="D243" t="str">
            <v>NBF3</v>
          </cell>
          <cell r="E243" t="str">
            <v>Active </v>
          </cell>
          <cell r="F243" t="str">
            <v>Mutual Fund</v>
          </cell>
        </row>
        <row r="244">
          <cell r="D244" t="str">
            <v>SPC</v>
          </cell>
          <cell r="E244" t="str">
            <v>Active </v>
          </cell>
          <cell r="F244" t="str">
            <v>Hydro Non Converted</v>
          </cell>
        </row>
        <row r="245">
          <cell r="D245" t="str">
            <v>NYADI</v>
          </cell>
          <cell r="E245" t="str">
            <v>Active </v>
          </cell>
          <cell r="F245" t="str">
            <v>Hydro Non Converted</v>
          </cell>
        </row>
        <row r="246">
          <cell r="D246" t="str">
            <v>NBLD85</v>
          </cell>
          <cell r="E246" t="str">
            <v>Active </v>
          </cell>
          <cell r="F246" t="str">
            <v>Non-Convertible Debentures</v>
          </cell>
        </row>
        <row r="247">
          <cell r="D247" t="str">
            <v>ADBLB86</v>
          </cell>
          <cell r="E247" t="str">
            <v>Active </v>
          </cell>
          <cell r="F247" t="str">
            <v>Non-Convertible Debentures</v>
          </cell>
        </row>
        <row r="248">
          <cell r="D248" t="str">
            <v>ADBLB87</v>
          </cell>
          <cell r="E248" t="str">
            <v>Active </v>
          </cell>
          <cell r="F248" t="str">
            <v>Non-Convertible Debentures</v>
          </cell>
        </row>
        <row r="249">
          <cell r="D249" t="str">
            <v>MBJC</v>
          </cell>
          <cell r="E249" t="str">
            <v>Active </v>
          </cell>
          <cell r="F249" t="str">
            <v>Hydro Non Converted</v>
          </cell>
        </row>
        <row r="250">
          <cell r="D250" t="str">
            <v>BNHC</v>
          </cell>
          <cell r="E250" t="str">
            <v>Active </v>
          </cell>
          <cell r="F250" t="str">
            <v>Hydro Non Converted</v>
          </cell>
        </row>
        <row r="251">
          <cell r="D251" t="str">
            <v>GBBD85</v>
          </cell>
          <cell r="E251" t="str">
            <v>Active </v>
          </cell>
          <cell r="F251" t="str">
            <v>Non-Convertible Debentures</v>
          </cell>
        </row>
        <row r="252">
          <cell r="D252" t="str">
            <v>ENL</v>
          </cell>
          <cell r="E252" t="str">
            <v>Active </v>
          </cell>
          <cell r="F252" t="str">
            <v>Investment</v>
          </cell>
        </row>
        <row r="253">
          <cell r="D253" t="str">
            <v>JALPA</v>
          </cell>
          <cell r="E253" t="str">
            <v>Active </v>
          </cell>
          <cell r="F253" t="str">
            <v>Microfinance</v>
          </cell>
        </row>
        <row r="254">
          <cell r="D254" t="str">
            <v>NESDO</v>
          </cell>
          <cell r="E254" t="str">
            <v>Active </v>
          </cell>
          <cell r="F254" t="str">
            <v>Microfinance</v>
          </cell>
        </row>
        <row r="255">
          <cell r="D255" t="str">
            <v>CBLD88</v>
          </cell>
          <cell r="E255" t="str">
            <v>Active </v>
          </cell>
          <cell r="F255" t="str">
            <v>Non-Convertible Debentures</v>
          </cell>
        </row>
        <row r="256">
          <cell r="D256" t="str">
            <v>EBLD86</v>
          </cell>
          <cell r="E256" t="str">
            <v>Active </v>
          </cell>
          <cell r="F256" t="str">
            <v>Non-Convertible Debentures</v>
          </cell>
        </row>
        <row r="257">
          <cell r="D257" t="str">
            <v>GVL</v>
          </cell>
          <cell r="E257" t="str">
            <v>Active </v>
          </cell>
          <cell r="F257" t="str">
            <v>Hydro Non Converted</v>
          </cell>
        </row>
        <row r="258">
          <cell r="D258" t="str">
            <v>BHL</v>
          </cell>
          <cell r="E258" t="str">
            <v>Active </v>
          </cell>
          <cell r="F258" t="str">
            <v>Hydro Non Converted</v>
          </cell>
        </row>
        <row r="259">
          <cell r="D259" t="str">
            <v>ULBSL</v>
          </cell>
          <cell r="E259" t="str">
            <v>Active </v>
          </cell>
          <cell r="F259" t="str">
            <v>Microfinance</v>
          </cell>
        </row>
        <row r="260">
          <cell r="D260" t="str">
            <v>CYCL</v>
          </cell>
          <cell r="E260" t="str">
            <v>Active </v>
          </cell>
          <cell r="F260" t="str">
            <v>Microfinance</v>
          </cell>
        </row>
        <row r="261">
          <cell r="D261" t="str">
            <v>RFPL</v>
          </cell>
          <cell r="E261" t="str">
            <v>Active </v>
          </cell>
          <cell r="F261" t="str">
            <v>Hydro Non Converted</v>
          </cell>
        </row>
        <row r="262">
          <cell r="D262" t="str">
            <v>CCBD88</v>
          </cell>
          <cell r="E262" t="str">
            <v>Active </v>
          </cell>
          <cell r="F262" t="str">
            <v>Non-Convertible Debentures</v>
          </cell>
        </row>
        <row r="263">
          <cell r="D263" t="str">
            <v>DORDI</v>
          </cell>
          <cell r="E263" t="str">
            <v>Active </v>
          </cell>
          <cell r="F263" t="str">
            <v>Hydro Non Converted</v>
          </cell>
        </row>
        <row r="264">
          <cell r="D264" t="str">
            <v>NICFC</v>
          </cell>
          <cell r="E264" t="str">
            <v>Active </v>
          </cell>
          <cell r="F264" t="str">
            <v>Mutual Fund</v>
          </cell>
        </row>
        <row r="265">
          <cell r="D265" t="str">
            <v>KDBY</v>
          </cell>
          <cell r="E265" t="str">
            <v>Active </v>
          </cell>
          <cell r="F265" t="str">
            <v>Mutual Fund</v>
          </cell>
        </row>
        <row r="266">
          <cell r="D266" t="str">
            <v>BHDC</v>
          </cell>
          <cell r="E266" t="str">
            <v>Active </v>
          </cell>
          <cell r="F266" t="str">
            <v>Hydro Non Converted</v>
          </cell>
        </row>
        <row r="267">
          <cell r="D267" t="str">
            <v>HHL</v>
          </cell>
          <cell r="E267" t="str">
            <v>Active </v>
          </cell>
          <cell r="F267" t="str">
            <v>Hydro Non Converted</v>
          </cell>
        </row>
        <row r="268">
          <cell r="D268" t="str">
            <v>PBD88</v>
          </cell>
          <cell r="E268" t="str">
            <v>Active </v>
          </cell>
          <cell r="F268" t="str">
            <v>Non-Convertible Debentures</v>
          </cell>
        </row>
        <row r="269">
          <cell r="D269" t="str">
            <v>SBLD89</v>
          </cell>
          <cell r="E269" t="str">
            <v>Active </v>
          </cell>
          <cell r="F269" t="str">
            <v>Non-Convertible Debentures</v>
          </cell>
        </row>
        <row r="270">
          <cell r="D270" t="str">
            <v>UHEWA</v>
          </cell>
          <cell r="E270" t="str">
            <v>Active </v>
          </cell>
          <cell r="F270" t="str">
            <v>Hydro Non Converted</v>
          </cell>
        </row>
        <row r="271">
          <cell r="D271" t="str">
            <v>SGHC</v>
          </cell>
          <cell r="E271" t="str">
            <v>Active </v>
          </cell>
          <cell r="F271" t="str">
            <v>Hydro Non Converted</v>
          </cell>
        </row>
        <row r="272">
          <cell r="D272" t="str">
            <v>MHL</v>
          </cell>
          <cell r="E272" t="str">
            <v>Active </v>
          </cell>
          <cell r="F272" t="str">
            <v>Hydro Non Converted</v>
          </cell>
        </row>
        <row r="273">
          <cell r="D273" t="str">
            <v>USHEC</v>
          </cell>
          <cell r="E273" t="str">
            <v>Active </v>
          </cell>
          <cell r="F273" t="str">
            <v>Hydro Non Converted</v>
          </cell>
        </row>
        <row r="274">
          <cell r="D274" t="str">
            <v>NMBUR93/94</v>
          </cell>
          <cell r="E274" t="str">
            <v>Active </v>
          </cell>
          <cell r="F274" t="str">
            <v>Non-Convertible Debentures</v>
          </cell>
        </row>
        <row r="275">
          <cell r="D275" t="str">
            <v>GIBF1</v>
          </cell>
          <cell r="E275" t="str">
            <v>Active </v>
          </cell>
          <cell r="F275" t="str">
            <v>Mutual Fund</v>
          </cell>
        </row>
        <row r="276">
          <cell r="D276" t="str">
            <v>RHGCL</v>
          </cell>
          <cell r="E276" t="str">
            <v>Active </v>
          </cell>
          <cell r="F276" t="str">
            <v>Hydro Non Converted</v>
          </cell>
        </row>
        <row r="277">
          <cell r="D277" t="str">
            <v>SBD89</v>
          </cell>
          <cell r="E277" t="str">
            <v>Active </v>
          </cell>
          <cell r="F277" t="str">
            <v>Non-Convertible Debentures</v>
          </cell>
        </row>
        <row r="278">
          <cell r="D278" t="str">
            <v>SBID83</v>
          </cell>
          <cell r="E278" t="str">
            <v>Active </v>
          </cell>
          <cell r="F278" t="str">
            <v>Non-Convertible Debentures</v>
          </cell>
        </row>
        <row r="279">
          <cell r="D279" t="str">
            <v>PBD84</v>
          </cell>
          <cell r="E279" t="str">
            <v>Active </v>
          </cell>
          <cell r="F279" t="str">
            <v>Non-Convertible Debentures</v>
          </cell>
        </row>
        <row r="280">
          <cell r="D280" t="str">
            <v>AVYAN</v>
          </cell>
          <cell r="E280" t="str">
            <v>Active </v>
          </cell>
          <cell r="F280" t="str">
            <v>Microfinance</v>
          </cell>
        </row>
        <row r="281">
          <cell r="D281" t="str">
            <v>EBLD85</v>
          </cell>
          <cell r="E281" t="str">
            <v>Active </v>
          </cell>
          <cell r="F281" t="str">
            <v>Non-Convertible Debentures</v>
          </cell>
        </row>
        <row r="282">
          <cell r="D282" t="str">
            <v>SPHL</v>
          </cell>
          <cell r="E282" t="str">
            <v>Active </v>
          </cell>
          <cell r="F282" t="str">
            <v>Hydro Non Converted</v>
          </cell>
        </row>
        <row r="283">
          <cell r="D283" t="str">
            <v>PPL</v>
          </cell>
          <cell r="E283" t="str">
            <v>Active </v>
          </cell>
          <cell r="F283" t="str">
            <v>Hydro Non Converted</v>
          </cell>
        </row>
        <row r="284">
          <cell r="D284" t="str">
            <v>NSIF2</v>
          </cell>
          <cell r="E284" t="str">
            <v>Active </v>
          </cell>
          <cell r="F284" t="str">
            <v>Mutual Fund</v>
          </cell>
        </row>
        <row r="285">
          <cell r="D285" t="str">
            <v>SIKLES</v>
          </cell>
          <cell r="E285" t="str">
            <v>Active </v>
          </cell>
          <cell r="F285" t="str">
            <v>Hydro Non Converted</v>
          </cell>
        </row>
        <row r="286">
          <cell r="D286" t="str">
            <v>KBLD89</v>
          </cell>
          <cell r="E286" t="str">
            <v>Active </v>
          </cell>
          <cell r="F286" t="str">
            <v>Non-Convertible Debentures</v>
          </cell>
        </row>
        <row r="287">
          <cell r="D287" t="str">
            <v>EHPL</v>
          </cell>
          <cell r="E287" t="str">
            <v>Active </v>
          </cell>
          <cell r="F287" t="str">
            <v>Hydro Non Converted</v>
          </cell>
        </row>
        <row r="288">
          <cell r="D288" t="str">
            <v>SHLB</v>
          </cell>
          <cell r="E288" t="str">
            <v>Active </v>
          </cell>
          <cell r="F288" t="str">
            <v>Microfinance</v>
          </cell>
        </row>
        <row r="289">
          <cell r="D289" t="str">
            <v>PHCL</v>
          </cell>
          <cell r="E289" t="str">
            <v>Active </v>
          </cell>
          <cell r="F289" t="str">
            <v>Hydro Non Converted</v>
          </cell>
        </row>
        <row r="290">
          <cell r="D290" t="str">
            <v>BHPL</v>
          </cell>
          <cell r="E290" t="str">
            <v>Active </v>
          </cell>
          <cell r="F290" t="str">
            <v>Hydro Non Converted</v>
          </cell>
        </row>
        <row r="291">
          <cell r="D291" t="str">
            <v>BOKD86KA</v>
          </cell>
          <cell r="E291" t="str">
            <v>Active </v>
          </cell>
          <cell r="F291" t="str">
            <v>Non-Convertible Debentures</v>
          </cell>
        </row>
        <row r="292">
          <cell r="D292" t="str">
            <v>HBLD86</v>
          </cell>
          <cell r="E292" t="str">
            <v>Active </v>
          </cell>
          <cell r="F292" t="str">
            <v>Non-Convertible Debentures</v>
          </cell>
        </row>
        <row r="293">
          <cell r="D293" t="str">
            <v>NIBLGF</v>
          </cell>
          <cell r="E293" t="str">
            <v>Active </v>
          </cell>
          <cell r="F293" t="str">
            <v>Mutual Fund</v>
          </cell>
        </row>
        <row r="294">
          <cell r="D294" t="str">
            <v>SAGF</v>
          </cell>
          <cell r="E294" t="str">
            <v>Active </v>
          </cell>
          <cell r="F294" t="str">
            <v>Mutual Fund</v>
          </cell>
        </row>
        <row r="295">
          <cell r="D295" t="str">
            <v>UNLB</v>
          </cell>
          <cell r="E295" t="str">
            <v>Active </v>
          </cell>
          <cell r="F295" t="str">
            <v>Microfinance</v>
          </cell>
        </row>
        <row r="296">
          <cell r="D296" t="str">
            <v>NIFRAUR85/86</v>
          </cell>
          <cell r="E296" t="str">
            <v>Active </v>
          </cell>
          <cell r="F296" t="str">
            <v>Non-Convertible Debentures</v>
          </cell>
        </row>
        <row r="297">
          <cell r="D297" t="str">
            <v>SMHL</v>
          </cell>
          <cell r="E297" t="str">
            <v>Active </v>
          </cell>
          <cell r="F297" t="str">
            <v>Hydro Non Converted</v>
          </cell>
        </row>
        <row r="298">
          <cell r="D298" t="str">
            <v>SPL</v>
          </cell>
          <cell r="E298" t="str">
            <v>Active </v>
          </cell>
          <cell r="F298" t="str">
            <v>Hydro Non Converted</v>
          </cell>
        </row>
        <row r="299">
          <cell r="D299" t="str">
            <v>SMH</v>
          </cell>
          <cell r="E299" t="str">
            <v>Active </v>
          </cell>
          <cell r="F299" t="str">
            <v>Hydro Non Converted</v>
          </cell>
        </row>
        <row r="300">
          <cell r="D300" t="str">
            <v>MKHC</v>
          </cell>
          <cell r="E300" t="str">
            <v>Active </v>
          </cell>
          <cell r="F300" t="str">
            <v>Hydro Non Converted</v>
          </cell>
        </row>
        <row r="301">
          <cell r="D301" t="str">
            <v>AHL</v>
          </cell>
          <cell r="E301" t="str">
            <v>Active </v>
          </cell>
          <cell r="F301" t="str">
            <v>Hydro Non Converted</v>
          </cell>
        </row>
        <row r="302">
          <cell r="D302" t="str">
            <v>KDL</v>
          </cell>
          <cell r="E302" t="str">
            <v>Active </v>
          </cell>
          <cell r="F302" t="str">
            <v>Hotels And Tourism</v>
          </cell>
        </row>
        <row r="303">
          <cell r="D303" t="str">
            <v>EBLEB89</v>
          </cell>
          <cell r="E303" t="str">
            <v>Active </v>
          </cell>
          <cell r="F303" t="str">
            <v>Non-Convertible Debentures</v>
          </cell>
        </row>
        <row r="304">
          <cell r="D304" t="str">
            <v>SFEF</v>
          </cell>
          <cell r="E304" t="str">
            <v>Active </v>
          </cell>
          <cell r="F304" t="str">
            <v>Mutual Fund</v>
          </cell>
        </row>
        <row r="305">
          <cell r="D305" t="str">
            <v>TAMOR</v>
          </cell>
          <cell r="E305" t="str">
            <v>Active </v>
          </cell>
          <cell r="F305" t="str">
            <v>Hydro Non Converted</v>
          </cell>
        </row>
        <row r="306">
          <cell r="D306" t="str">
            <v>MHCL</v>
          </cell>
          <cell r="E306" t="str">
            <v>Active </v>
          </cell>
          <cell r="F306" t="str">
            <v>Hydro Non Converted</v>
          </cell>
        </row>
        <row r="307">
          <cell r="D307" t="str">
            <v>SMJC</v>
          </cell>
          <cell r="E307" t="str">
            <v>Active </v>
          </cell>
          <cell r="F307" t="str">
            <v>Hydro Non Converted</v>
          </cell>
        </row>
        <row r="308">
          <cell r="D308" t="str">
            <v>ANLB</v>
          </cell>
          <cell r="E308" t="str">
            <v>Active </v>
          </cell>
          <cell r="F308" t="str">
            <v>Microfinance</v>
          </cell>
        </row>
        <row r="309">
          <cell r="D309" t="str">
            <v>BPW</v>
          </cell>
          <cell r="E309" t="str">
            <v>Active </v>
          </cell>
          <cell r="F309" t="str">
            <v>Microfinance</v>
          </cell>
        </row>
        <row r="310">
          <cell r="D310" t="str">
            <v>MAKAR</v>
          </cell>
          <cell r="E310" t="str">
            <v>Active </v>
          </cell>
          <cell r="F310" t="str">
            <v>Hydro Non Converted</v>
          </cell>
        </row>
        <row r="311">
          <cell r="D311" t="str">
            <v>MKHL</v>
          </cell>
          <cell r="E311" t="str">
            <v>Active </v>
          </cell>
          <cell r="F311" t="str">
            <v>Hydro Non Converted</v>
          </cell>
        </row>
        <row r="312">
          <cell r="D312" t="str">
            <v>GBILD84/85</v>
          </cell>
          <cell r="E312" t="str">
            <v>Active </v>
          </cell>
          <cell r="F312" t="str">
            <v>Non-Convertible Debentures</v>
          </cell>
        </row>
        <row r="313">
          <cell r="D313" t="str">
            <v>DOLTI</v>
          </cell>
          <cell r="E313" t="str">
            <v>Active </v>
          </cell>
          <cell r="F313" t="str">
            <v>Hydro Non Converted</v>
          </cell>
        </row>
        <row r="314">
          <cell r="D314" t="str">
            <v>BEDC</v>
          </cell>
          <cell r="E314" t="str">
            <v>Active </v>
          </cell>
          <cell r="F314" t="str">
            <v>Hydro Non Converted</v>
          </cell>
        </row>
        <row r="315">
          <cell r="D315" t="str">
            <v>CITY</v>
          </cell>
          <cell r="E315" t="str">
            <v>Active </v>
          </cell>
          <cell r="F315" t="str">
            <v>Hotels And Tourism</v>
          </cell>
        </row>
        <row r="316">
          <cell r="D316" t="str">
            <v>PRSF</v>
          </cell>
          <cell r="E316" t="str">
            <v>Active </v>
          </cell>
          <cell r="F316" t="str">
            <v>Mutual Fund</v>
          </cell>
        </row>
        <row r="317">
          <cell r="D317" t="str">
            <v>MCHL</v>
          </cell>
          <cell r="E317" t="str">
            <v>Active </v>
          </cell>
          <cell r="F317" t="str">
            <v>Hydro Non Converted</v>
          </cell>
        </row>
        <row r="318">
          <cell r="D318" t="str">
            <v>IHL</v>
          </cell>
          <cell r="E318" t="str">
            <v>Active </v>
          </cell>
          <cell r="F318" t="str">
            <v>Hydro Non Converted</v>
          </cell>
        </row>
        <row r="319">
          <cell r="D319" t="str">
            <v>SCBD</v>
          </cell>
          <cell r="E319" t="str">
            <v>Active </v>
          </cell>
          <cell r="F319" t="str">
            <v>Non-Convertible Debentures</v>
          </cell>
        </row>
        <row r="320">
          <cell r="D320" t="str">
            <v>RMF2</v>
          </cell>
          <cell r="E320" t="str">
            <v>Active </v>
          </cell>
          <cell r="F320" t="str">
            <v>Mutual Fund</v>
          </cell>
        </row>
        <row r="321">
          <cell r="D321" t="str">
            <v>MEL</v>
          </cell>
          <cell r="E321" t="str">
            <v>Active </v>
          </cell>
          <cell r="F321" t="str">
            <v>Hydro Non Converted</v>
          </cell>
        </row>
        <row r="322">
          <cell r="D322" t="str">
            <v>NMBD89/90</v>
          </cell>
          <cell r="E322" t="str">
            <v>Active </v>
          </cell>
          <cell r="F322" t="str">
            <v>Non-Convertible Debentures</v>
          </cell>
        </row>
        <row r="323">
          <cell r="D323" t="str">
            <v>RAWA</v>
          </cell>
          <cell r="E323" t="str">
            <v>Active </v>
          </cell>
          <cell r="F323" t="str">
            <v>Hydro Non Converted</v>
          </cell>
        </row>
        <row r="324">
          <cell r="D324" t="str">
            <v>SIGS3</v>
          </cell>
          <cell r="E324" t="str">
            <v>Active </v>
          </cell>
          <cell r="F324" t="str">
            <v>Mutual Fund</v>
          </cell>
        </row>
        <row r="325">
          <cell r="D325" t="str">
            <v>LBL</v>
          </cell>
          <cell r="E325" t="str">
            <v>Suspended </v>
          </cell>
          <cell r="F325" t="str">
            <v>zdelist</v>
          </cell>
        </row>
        <row r="326">
          <cell r="D326" t="str">
            <v>YHL</v>
          </cell>
          <cell r="E326" t="str">
            <v>Suspended </v>
          </cell>
          <cell r="F326" t="str">
            <v>zdelist</v>
          </cell>
        </row>
        <row r="327">
          <cell r="D327" t="str">
            <v>NFD</v>
          </cell>
          <cell r="E327" t="str">
            <v>Suspended </v>
          </cell>
          <cell r="F327" t="str">
            <v>zdelist</v>
          </cell>
        </row>
        <row r="328">
          <cell r="D328" t="str">
            <v>NTL</v>
          </cell>
          <cell r="E328" t="str">
            <v>Suspended </v>
          </cell>
          <cell r="F328" t="str">
            <v>zdelist</v>
          </cell>
        </row>
        <row r="329">
          <cell r="D329" t="str">
            <v>NWC</v>
          </cell>
          <cell r="E329" t="str">
            <v>Suspended </v>
          </cell>
          <cell r="F329" t="str">
            <v>zdelist</v>
          </cell>
        </row>
        <row r="330">
          <cell r="D330" t="str">
            <v>NSM</v>
          </cell>
          <cell r="E330" t="str">
            <v>Suspended </v>
          </cell>
          <cell r="F330" t="str">
            <v>zdelist</v>
          </cell>
        </row>
        <row r="331">
          <cell r="D331" t="str">
            <v>NVG</v>
          </cell>
          <cell r="E331" t="str">
            <v>Suspended </v>
          </cell>
          <cell r="F331" t="str">
            <v>zdelist</v>
          </cell>
        </row>
        <row r="332">
          <cell r="D332" t="str">
            <v>RJM</v>
          </cell>
          <cell r="E332" t="str">
            <v>Suspended </v>
          </cell>
          <cell r="F332" t="str">
            <v>zdelist</v>
          </cell>
        </row>
        <row r="333">
          <cell r="D333" t="str">
            <v>BSM</v>
          </cell>
          <cell r="E333" t="str">
            <v>Suspended </v>
          </cell>
          <cell r="F333" t="str">
            <v>zdelist</v>
          </cell>
        </row>
        <row r="334">
          <cell r="D334" t="str">
            <v>GRU</v>
          </cell>
          <cell r="E334" t="str">
            <v>Suspended </v>
          </cell>
          <cell r="F334" t="str">
            <v>zdelist</v>
          </cell>
        </row>
        <row r="335">
          <cell r="D335" t="str">
            <v>JSM</v>
          </cell>
          <cell r="E335" t="str">
            <v>Suspended </v>
          </cell>
          <cell r="F335" t="str">
            <v>zdelist</v>
          </cell>
        </row>
        <row r="336">
          <cell r="D336" t="str">
            <v>AVU</v>
          </cell>
          <cell r="E336" t="str">
            <v>Suspended </v>
          </cell>
          <cell r="F336" t="str">
            <v>zdelist</v>
          </cell>
        </row>
        <row r="337">
          <cell r="D337" t="str">
            <v>HBT</v>
          </cell>
          <cell r="E337" t="str">
            <v>Suspended </v>
          </cell>
          <cell r="F337" t="str">
            <v>zdelist</v>
          </cell>
        </row>
        <row r="338">
          <cell r="D338" t="str">
            <v>BSL</v>
          </cell>
          <cell r="E338" t="str">
            <v>Suspended </v>
          </cell>
          <cell r="F338" t="str">
            <v>zdelist</v>
          </cell>
        </row>
        <row r="339">
          <cell r="D339" t="str">
            <v>SFC</v>
          </cell>
          <cell r="E339" t="str">
            <v>Suspended </v>
          </cell>
          <cell r="F339" t="str">
            <v>zdelist</v>
          </cell>
        </row>
        <row r="340">
          <cell r="D340" t="str">
            <v>NKU</v>
          </cell>
          <cell r="E340" t="str">
            <v>Suspended </v>
          </cell>
          <cell r="F340" t="str">
            <v>zdelist</v>
          </cell>
        </row>
        <row r="341">
          <cell r="D341" t="str">
            <v>SBPP</v>
          </cell>
          <cell r="E341" t="str">
            <v>Suspended </v>
          </cell>
          <cell r="F341" t="str">
            <v>zdelist</v>
          </cell>
        </row>
        <row r="342">
          <cell r="D342" t="str">
            <v>FHL</v>
          </cell>
          <cell r="E342" t="str">
            <v>Suspended </v>
          </cell>
          <cell r="F342" t="str">
            <v>zdelist</v>
          </cell>
        </row>
        <row r="343">
          <cell r="D343" t="str">
            <v>SRS</v>
          </cell>
          <cell r="E343" t="str">
            <v>Suspended </v>
          </cell>
          <cell r="F343" t="str">
            <v>zdelist</v>
          </cell>
        </row>
        <row r="344">
          <cell r="D344" t="str">
            <v>NBBU</v>
          </cell>
          <cell r="E344" t="str">
            <v>Suspended </v>
          </cell>
          <cell r="F344" t="str">
            <v>zdelist</v>
          </cell>
        </row>
        <row r="345">
          <cell r="D345" t="str">
            <v>CMB</v>
          </cell>
          <cell r="E345" t="str">
            <v>Suspended </v>
          </cell>
          <cell r="F345" t="str">
            <v>zdelist</v>
          </cell>
        </row>
        <row r="346">
          <cell r="D346" t="str">
            <v>SRBL</v>
          </cell>
          <cell r="E346" t="str">
            <v>Suspended </v>
          </cell>
          <cell r="F346" t="str">
            <v>zdelist</v>
          </cell>
        </row>
        <row r="347">
          <cell r="D347" t="str">
            <v>CFL</v>
          </cell>
          <cell r="E347" t="str">
            <v>Suspended </v>
          </cell>
          <cell r="F347" t="str">
            <v>zdelist</v>
          </cell>
        </row>
        <row r="348">
          <cell r="D348" t="str">
            <v>HFL</v>
          </cell>
          <cell r="E348" t="str">
            <v>Suspended </v>
          </cell>
          <cell r="F348" t="str">
            <v>zdelist</v>
          </cell>
        </row>
        <row r="349">
          <cell r="D349" t="str">
            <v>SMFDB</v>
          </cell>
          <cell r="E349" t="str">
            <v>Suspended </v>
          </cell>
          <cell r="F349" t="str">
            <v>zdelist</v>
          </cell>
        </row>
        <row r="350">
          <cell r="D350" t="str">
            <v>SKBBL</v>
          </cell>
          <cell r="E350" t="str">
            <v>Suspended </v>
          </cell>
          <cell r="F350" t="str">
            <v>Microfinance</v>
          </cell>
        </row>
        <row r="351">
          <cell r="D351" t="str">
            <v>RMDC</v>
          </cell>
          <cell r="E351" t="str">
            <v>Suspended </v>
          </cell>
          <cell r="F351" t="str">
            <v>zdelist</v>
          </cell>
        </row>
        <row r="352">
          <cell r="D352" t="str">
            <v>NSLB</v>
          </cell>
          <cell r="E352" t="str">
            <v>Suspended </v>
          </cell>
          <cell r="F352" t="str">
            <v>zdelist</v>
          </cell>
        </row>
        <row r="353">
          <cell r="D353" t="str">
            <v>SEOS</v>
          </cell>
          <cell r="E353" t="str">
            <v>Suspended </v>
          </cell>
          <cell r="F353" t="str">
            <v>zdelist</v>
          </cell>
        </row>
        <row r="354">
          <cell r="D354" t="str">
            <v>VLBS</v>
          </cell>
          <cell r="E354" t="str">
            <v>Suspended </v>
          </cell>
          <cell r="F354" t="str">
            <v>Microfinance</v>
          </cell>
        </row>
        <row r="355">
          <cell r="D355" t="str">
            <v>NMFBS</v>
          </cell>
          <cell r="E355" t="str">
            <v>Suspended </v>
          </cell>
          <cell r="F355" t="str">
            <v>Microfinance</v>
          </cell>
        </row>
        <row r="356">
          <cell r="D356" t="str">
            <v>PLI</v>
          </cell>
          <cell r="E356" t="str">
            <v>Suspended </v>
          </cell>
          <cell r="F356" t="str">
            <v>zdelist</v>
          </cell>
        </row>
        <row r="357">
          <cell r="D357" t="str">
            <v>RULB</v>
          </cell>
          <cell r="E357" t="str">
            <v>Suspended </v>
          </cell>
          <cell r="F357" t="str">
            <v>zdelist</v>
          </cell>
        </row>
        <row r="358">
          <cell r="D358" t="str">
            <v>DLBS</v>
          </cell>
          <cell r="E358" t="str">
            <v>Suspended </v>
          </cell>
          <cell r="F358" t="str">
            <v>Microfinance</v>
          </cell>
        </row>
        <row r="359">
          <cell r="D359" t="str">
            <v>KLBS</v>
          </cell>
          <cell r="E359" t="str">
            <v>Suspended </v>
          </cell>
          <cell r="F359" t="str">
            <v>zdelist</v>
          </cell>
        </row>
        <row r="360">
          <cell r="D360" t="str">
            <v>NBB</v>
          </cell>
          <cell r="E360" t="str">
            <v>Delisted </v>
          </cell>
          <cell r="F360" t="str">
            <v>zdelist</v>
          </cell>
        </row>
        <row r="361">
          <cell r="D361" t="str">
            <v>BOKL</v>
          </cell>
          <cell r="E361" t="str">
            <v>Delisted </v>
          </cell>
          <cell r="F361" t="str">
            <v>zdelist</v>
          </cell>
        </row>
        <row r="362">
          <cell r="D362" t="str">
            <v>LUBL</v>
          </cell>
          <cell r="E362" t="str">
            <v>Delisted </v>
          </cell>
          <cell r="F362" t="str">
            <v>zdelist</v>
          </cell>
        </row>
        <row r="363">
          <cell r="D363" t="str">
            <v>NCCB</v>
          </cell>
          <cell r="E363" t="str">
            <v>Delisted </v>
          </cell>
          <cell r="F363" t="str">
            <v>zdelist</v>
          </cell>
        </row>
        <row r="364">
          <cell r="D364" t="str">
            <v>ESC</v>
          </cell>
          <cell r="E364" t="str">
            <v>Delisted </v>
          </cell>
          <cell r="F364" t="str">
            <v>zdelist</v>
          </cell>
        </row>
        <row r="365">
          <cell r="D365" t="str">
            <v>NBCK</v>
          </cell>
          <cell r="E365" t="str">
            <v>Delisted </v>
          </cell>
          <cell r="F365" t="str">
            <v>zdelist</v>
          </cell>
        </row>
        <row r="366">
          <cell r="D366" t="str">
            <v>NIDC</v>
          </cell>
          <cell r="E366" t="str">
            <v>Delisted </v>
          </cell>
          <cell r="F366" t="str">
            <v>zdelist</v>
          </cell>
        </row>
        <row r="367">
          <cell r="D367" t="str">
            <v>NDB</v>
          </cell>
          <cell r="E367" t="str">
            <v>Delisted </v>
          </cell>
          <cell r="F367" t="str">
            <v>zdelist</v>
          </cell>
        </row>
        <row r="368">
          <cell r="D368" t="str">
            <v>GRAND</v>
          </cell>
          <cell r="E368" t="str">
            <v>Delisted </v>
          </cell>
          <cell r="F368" t="str">
            <v>zdelist</v>
          </cell>
        </row>
        <row r="369">
          <cell r="D369" t="str">
            <v>PDBL</v>
          </cell>
          <cell r="E369" t="str">
            <v>Delisted </v>
          </cell>
          <cell r="F369" t="str">
            <v>zdelist</v>
          </cell>
        </row>
        <row r="370">
          <cell r="D370" t="str">
            <v>GDBL1</v>
          </cell>
          <cell r="E370" t="str">
            <v>Delisted </v>
          </cell>
          <cell r="F370" t="str">
            <v>zdelist</v>
          </cell>
        </row>
        <row r="371">
          <cell r="D371" t="str">
            <v>BUDBL</v>
          </cell>
          <cell r="E371" t="str">
            <v>Delisted </v>
          </cell>
          <cell r="F371" t="str">
            <v>zdelist</v>
          </cell>
        </row>
        <row r="372">
          <cell r="D372" t="str">
            <v>SDBL</v>
          </cell>
          <cell r="E372" t="str">
            <v>Delisted </v>
          </cell>
          <cell r="F372" t="str">
            <v>zdelist</v>
          </cell>
        </row>
        <row r="373">
          <cell r="D373" t="str">
            <v>BBBL</v>
          </cell>
          <cell r="E373" t="str">
            <v>Delisted </v>
          </cell>
          <cell r="F373" t="str">
            <v>zdelist</v>
          </cell>
        </row>
        <row r="374">
          <cell r="D374" t="str">
            <v>BBBLN</v>
          </cell>
          <cell r="E374" t="str">
            <v>Delisted </v>
          </cell>
          <cell r="F374" t="str">
            <v>zdelist</v>
          </cell>
        </row>
        <row r="375">
          <cell r="D375" t="str">
            <v>SBBLJ</v>
          </cell>
          <cell r="E375" t="str">
            <v>Delisted </v>
          </cell>
          <cell r="F375" t="str">
            <v>zdelist</v>
          </cell>
        </row>
        <row r="376">
          <cell r="D376" t="str">
            <v>GDBNL</v>
          </cell>
          <cell r="E376" t="str">
            <v>Delisted </v>
          </cell>
          <cell r="F376" t="str">
            <v>zdelist</v>
          </cell>
        </row>
        <row r="377">
          <cell r="D377" t="str">
            <v>EIC</v>
          </cell>
          <cell r="E377" t="str">
            <v>Delisted </v>
          </cell>
          <cell r="F377" t="str">
            <v>zdelist</v>
          </cell>
        </row>
        <row r="378">
          <cell r="D378" t="str">
            <v>PICL</v>
          </cell>
          <cell r="E378" t="str">
            <v>Delisted </v>
          </cell>
          <cell r="F378" t="str">
            <v>zdelist</v>
          </cell>
        </row>
        <row r="379">
          <cell r="D379" t="str">
            <v>LGIL</v>
          </cell>
          <cell r="E379" t="str">
            <v>Delisted </v>
          </cell>
          <cell r="F379" t="str">
            <v>zdelist</v>
          </cell>
        </row>
        <row r="380">
          <cell r="D380" t="str">
            <v>MSM</v>
          </cell>
          <cell r="E380" t="str">
            <v>Delisted </v>
          </cell>
          <cell r="F380" t="str">
            <v>zdelist</v>
          </cell>
        </row>
        <row r="381">
          <cell r="D381" t="str">
            <v>NCM</v>
          </cell>
          <cell r="E381" t="str">
            <v>Delisted </v>
          </cell>
          <cell r="F381" t="str">
            <v>zdelist</v>
          </cell>
        </row>
        <row r="382">
          <cell r="D382" t="str">
            <v>BJM</v>
          </cell>
          <cell r="E382" t="str">
            <v>Delisted </v>
          </cell>
          <cell r="F382" t="str">
            <v>zdelist</v>
          </cell>
        </row>
        <row r="383">
          <cell r="D383" t="str">
            <v>NNFC</v>
          </cell>
          <cell r="E383" t="str">
            <v>Delisted </v>
          </cell>
          <cell r="F383" t="str">
            <v>zdelist</v>
          </cell>
        </row>
        <row r="384">
          <cell r="D384" t="str">
            <v>KBBL</v>
          </cell>
          <cell r="E384" t="str">
            <v>Delisted </v>
          </cell>
          <cell r="F384" t="str">
            <v>zdelist</v>
          </cell>
        </row>
        <row r="385">
          <cell r="D385" t="str">
            <v>PFCL</v>
          </cell>
          <cell r="E385" t="str">
            <v>Delisted </v>
          </cell>
          <cell r="F385" t="str">
            <v>zdelist</v>
          </cell>
        </row>
        <row r="386">
          <cell r="D386" t="str">
            <v>UFCL</v>
          </cell>
          <cell r="E386" t="str">
            <v>Delisted </v>
          </cell>
          <cell r="F386" t="str">
            <v>zdelist</v>
          </cell>
        </row>
        <row r="387">
          <cell r="D387" t="str">
            <v>NABB</v>
          </cell>
          <cell r="E387" t="str">
            <v>Delisted </v>
          </cell>
          <cell r="F387" t="str">
            <v>zdelist</v>
          </cell>
        </row>
        <row r="388">
          <cell r="D388" t="str">
            <v>NFL</v>
          </cell>
          <cell r="E388" t="str">
            <v>Delisted </v>
          </cell>
          <cell r="F388" t="str">
            <v>zdelist</v>
          </cell>
        </row>
        <row r="389">
          <cell r="D389" t="str">
            <v>ACEDBL</v>
          </cell>
          <cell r="E389" t="str">
            <v>Delisted </v>
          </cell>
          <cell r="F389" t="str">
            <v>zdelist</v>
          </cell>
        </row>
        <row r="390">
          <cell r="D390" t="str">
            <v>YFL</v>
          </cell>
          <cell r="E390" t="str">
            <v>Delisted </v>
          </cell>
          <cell r="F390" t="str">
            <v>zdelist</v>
          </cell>
        </row>
        <row r="391">
          <cell r="D391" t="str">
            <v>GFLK</v>
          </cell>
          <cell r="E391" t="str">
            <v>Delisted </v>
          </cell>
          <cell r="F391" t="str">
            <v>zdelist</v>
          </cell>
        </row>
        <row r="392">
          <cell r="D392" t="str">
            <v>UFLK</v>
          </cell>
          <cell r="E392" t="str">
            <v>Delisted </v>
          </cell>
          <cell r="F392" t="str">
            <v>zdelist</v>
          </cell>
        </row>
        <row r="393">
          <cell r="D393" t="str">
            <v>HTL</v>
          </cell>
          <cell r="E393" t="str">
            <v>Delisted </v>
          </cell>
          <cell r="F393" t="str">
            <v>zdelist</v>
          </cell>
        </row>
        <row r="394">
          <cell r="D394" t="str">
            <v>NHMF</v>
          </cell>
          <cell r="E394" t="str">
            <v>Delisted </v>
          </cell>
          <cell r="F394" t="str">
            <v>zdelist</v>
          </cell>
        </row>
        <row r="395">
          <cell r="D395" t="str">
            <v>MFL</v>
          </cell>
          <cell r="E395" t="str">
            <v>Delisted </v>
          </cell>
          <cell r="F395" t="str">
            <v>zdelist</v>
          </cell>
        </row>
        <row r="396">
          <cell r="D396" t="str">
            <v>LFC</v>
          </cell>
          <cell r="E396" t="str">
            <v>Delisted </v>
          </cell>
          <cell r="F396" t="str">
            <v>zdelist</v>
          </cell>
        </row>
        <row r="397">
          <cell r="D397" t="str">
            <v>PFC</v>
          </cell>
          <cell r="E397" t="str">
            <v>Delisted </v>
          </cell>
          <cell r="F397" t="str">
            <v>zdelist</v>
          </cell>
        </row>
        <row r="398">
          <cell r="D398" t="str">
            <v>LFLC</v>
          </cell>
          <cell r="E398" t="str">
            <v>Delisted </v>
          </cell>
          <cell r="F398" t="str">
            <v>zdelist</v>
          </cell>
        </row>
        <row r="399">
          <cell r="D399" t="str">
            <v>SFL</v>
          </cell>
          <cell r="E399" t="str">
            <v>Delisted </v>
          </cell>
          <cell r="F399" t="str">
            <v>zdelist</v>
          </cell>
        </row>
        <row r="400">
          <cell r="D400" t="str">
            <v>AEFL</v>
          </cell>
          <cell r="E400" t="str">
            <v>Delisted </v>
          </cell>
          <cell r="F400" t="str">
            <v>zdelist</v>
          </cell>
        </row>
        <row r="401">
          <cell r="D401" t="str">
            <v>NBFL</v>
          </cell>
          <cell r="E401" t="str">
            <v>Delisted </v>
          </cell>
          <cell r="F401" t="str">
            <v>zdelist</v>
          </cell>
        </row>
        <row r="402">
          <cell r="D402" t="str">
            <v>UFL</v>
          </cell>
          <cell r="E402" t="str">
            <v>Delisted </v>
          </cell>
          <cell r="F402" t="str">
            <v>zdelist</v>
          </cell>
        </row>
        <row r="403">
          <cell r="D403" t="str">
            <v>ILFC</v>
          </cell>
          <cell r="E403" t="str">
            <v>Delisted </v>
          </cell>
          <cell r="F403" t="str">
            <v>zdelist</v>
          </cell>
        </row>
        <row r="404">
          <cell r="D404" t="str">
            <v>NSLMB</v>
          </cell>
          <cell r="E404" t="str">
            <v>Delisted </v>
          </cell>
          <cell r="F404" t="str">
            <v>zdelist</v>
          </cell>
        </row>
        <row r="405">
          <cell r="D405" t="str">
            <v>PFCLL</v>
          </cell>
          <cell r="E405" t="str">
            <v>Delisted </v>
          </cell>
          <cell r="F405" t="str">
            <v>zdelist</v>
          </cell>
        </row>
        <row r="406">
          <cell r="D406" t="str">
            <v>NDFL</v>
          </cell>
          <cell r="E406" t="str">
            <v>Delisted </v>
          </cell>
          <cell r="F406" t="str">
            <v>zdelist</v>
          </cell>
        </row>
        <row r="407">
          <cell r="D407" t="str">
            <v>SYFL</v>
          </cell>
          <cell r="E407" t="str">
            <v>Delisted </v>
          </cell>
          <cell r="F407" t="str">
            <v>zdelist</v>
          </cell>
        </row>
        <row r="408">
          <cell r="D408" t="str">
            <v>STFL</v>
          </cell>
          <cell r="E408" t="str">
            <v>Delisted </v>
          </cell>
          <cell r="F408" t="str">
            <v>zdelist</v>
          </cell>
        </row>
        <row r="409">
          <cell r="D409" t="str">
            <v>OFL</v>
          </cell>
          <cell r="E409" t="str">
            <v>Delisted </v>
          </cell>
          <cell r="F409" t="str">
            <v>zdelist</v>
          </cell>
        </row>
        <row r="410">
          <cell r="D410" t="str">
            <v>CMBF</v>
          </cell>
          <cell r="E410" t="str">
            <v>Delisted </v>
          </cell>
          <cell r="F410" t="str">
            <v>zdelist</v>
          </cell>
        </row>
        <row r="411">
          <cell r="D411" t="str">
            <v>FFCL</v>
          </cell>
          <cell r="E411" t="str">
            <v>Delisted </v>
          </cell>
          <cell r="F411" t="str">
            <v>zdelist</v>
          </cell>
        </row>
        <row r="412">
          <cell r="D412" t="str">
            <v>BJFL</v>
          </cell>
          <cell r="E412" t="str">
            <v>Delisted </v>
          </cell>
          <cell r="F412" t="str">
            <v>zdelist</v>
          </cell>
        </row>
        <row r="413">
          <cell r="D413" t="str">
            <v>EFL</v>
          </cell>
          <cell r="E413" t="str">
            <v>Delisted </v>
          </cell>
          <cell r="F413" t="str">
            <v>zdelist</v>
          </cell>
        </row>
        <row r="414">
          <cell r="D414" t="str">
            <v>PFIL</v>
          </cell>
          <cell r="E414" t="str">
            <v>Delisted </v>
          </cell>
          <cell r="F414" t="str">
            <v>zdelist</v>
          </cell>
        </row>
        <row r="415">
          <cell r="D415" t="str">
            <v>SFFIL</v>
          </cell>
          <cell r="E415" t="str">
            <v>Delisted </v>
          </cell>
          <cell r="F415" t="str">
            <v>zdelist</v>
          </cell>
        </row>
        <row r="416">
          <cell r="D416" t="str">
            <v>APEX</v>
          </cell>
          <cell r="E416" t="str">
            <v>Delisted </v>
          </cell>
          <cell r="F416" t="str">
            <v>zdelist</v>
          </cell>
        </row>
        <row r="417">
          <cell r="D417" t="str">
            <v>IMEFI</v>
          </cell>
          <cell r="E417" t="str">
            <v>Delisted </v>
          </cell>
          <cell r="F417" t="str">
            <v>zdelist</v>
          </cell>
        </row>
        <row r="418">
          <cell r="D418" t="str">
            <v>BFIL</v>
          </cell>
          <cell r="E418" t="str">
            <v>Delisted </v>
          </cell>
          <cell r="F418" t="str">
            <v>zdelist</v>
          </cell>
        </row>
        <row r="419">
          <cell r="D419" t="str">
            <v>PFLBS</v>
          </cell>
          <cell r="E419" t="str">
            <v>Delisted </v>
          </cell>
          <cell r="F419" t="str">
            <v>zdelist</v>
          </cell>
        </row>
        <row r="420">
          <cell r="D420" t="str">
            <v>SUPRME</v>
          </cell>
          <cell r="E420" t="str">
            <v>Delisted </v>
          </cell>
          <cell r="F420" t="str">
            <v>zdelist</v>
          </cell>
        </row>
        <row r="421">
          <cell r="D421" t="str">
            <v>NCMMF</v>
          </cell>
          <cell r="E421" t="str">
            <v>Delisted </v>
          </cell>
          <cell r="F421" t="str">
            <v>zdelist</v>
          </cell>
        </row>
        <row r="422">
          <cell r="D422" t="str">
            <v>IFIL</v>
          </cell>
          <cell r="E422" t="str">
            <v>Delisted </v>
          </cell>
          <cell r="F422" t="str">
            <v>zdelist</v>
          </cell>
        </row>
        <row r="423">
          <cell r="D423" t="str">
            <v>SODBL</v>
          </cell>
          <cell r="E423" t="str">
            <v>Delisted </v>
          </cell>
          <cell r="F423" t="str">
            <v>zdelist</v>
          </cell>
        </row>
        <row r="424">
          <cell r="D424" t="str">
            <v>CMBSL</v>
          </cell>
          <cell r="E424" t="str">
            <v>Delisted </v>
          </cell>
          <cell r="F424" t="str">
            <v>zdelist</v>
          </cell>
        </row>
        <row r="425">
          <cell r="D425" t="str">
            <v>MLBL1</v>
          </cell>
          <cell r="E425" t="str">
            <v>Delisted </v>
          </cell>
          <cell r="F425" t="str">
            <v>zdelist</v>
          </cell>
        </row>
        <row r="426">
          <cell r="D426" t="str">
            <v>EBLCP</v>
          </cell>
          <cell r="E426" t="str">
            <v>Delisted </v>
          </cell>
          <cell r="F426" t="str">
            <v>zdelist</v>
          </cell>
        </row>
        <row r="427">
          <cell r="D427" t="str">
            <v>NEFL</v>
          </cell>
          <cell r="E427" t="str">
            <v>Delisted </v>
          </cell>
          <cell r="F427" t="str">
            <v>zdelist</v>
          </cell>
        </row>
        <row r="428">
          <cell r="D428" t="str">
            <v>BLDBL</v>
          </cell>
          <cell r="E428" t="str">
            <v>Delisted </v>
          </cell>
          <cell r="F428" t="str">
            <v>zdelist</v>
          </cell>
        </row>
        <row r="429">
          <cell r="D429" t="str">
            <v>SIL</v>
          </cell>
          <cell r="E429" t="str">
            <v>Delisted </v>
          </cell>
          <cell r="F429" t="str">
            <v>zdelist</v>
          </cell>
        </row>
        <row r="430">
          <cell r="D430" t="str">
            <v>IDBL</v>
          </cell>
          <cell r="E430" t="str">
            <v>Delisted </v>
          </cell>
          <cell r="F430" t="str">
            <v>zdelist</v>
          </cell>
        </row>
        <row r="431">
          <cell r="D431" t="str">
            <v>CEFL</v>
          </cell>
          <cell r="E431" t="str">
            <v>Delisted </v>
          </cell>
          <cell r="F431" t="str">
            <v>zdelist</v>
          </cell>
        </row>
        <row r="432">
          <cell r="D432" t="str">
            <v>PRBBL</v>
          </cell>
          <cell r="E432" t="str">
            <v>Delisted </v>
          </cell>
          <cell r="F432" t="str">
            <v>zdelist</v>
          </cell>
        </row>
        <row r="433">
          <cell r="D433" t="str">
            <v>DBBL</v>
          </cell>
          <cell r="E433" t="str">
            <v>Delisted </v>
          </cell>
          <cell r="F433" t="str">
            <v>zdelist</v>
          </cell>
        </row>
        <row r="434">
          <cell r="D434" t="str">
            <v>LBFIL</v>
          </cell>
          <cell r="E434" t="str">
            <v>Delisted </v>
          </cell>
          <cell r="F434" t="str">
            <v>zdelist</v>
          </cell>
        </row>
        <row r="435">
          <cell r="D435" t="str">
            <v>SAFL</v>
          </cell>
          <cell r="E435" t="str">
            <v>Delisted </v>
          </cell>
          <cell r="F435" t="str">
            <v>zdelist</v>
          </cell>
        </row>
        <row r="436">
          <cell r="D436" t="str">
            <v>SUBBL</v>
          </cell>
          <cell r="E436" t="str">
            <v>Delisted </v>
          </cell>
          <cell r="F436" t="str">
            <v>zdelist</v>
          </cell>
        </row>
        <row r="437">
          <cell r="D437" t="str">
            <v>KAFIL</v>
          </cell>
          <cell r="E437" t="str">
            <v>Delisted </v>
          </cell>
          <cell r="F437" t="str">
            <v>zdelist</v>
          </cell>
        </row>
        <row r="438">
          <cell r="D438" t="str">
            <v>CEDBL</v>
          </cell>
          <cell r="E438" t="str">
            <v>Delisted </v>
          </cell>
          <cell r="F438" t="str">
            <v>zdelist</v>
          </cell>
        </row>
        <row r="439">
          <cell r="D439" t="str">
            <v>TBBL</v>
          </cell>
          <cell r="E439" t="str">
            <v>Delisted </v>
          </cell>
          <cell r="F439" t="str">
            <v>zdelist</v>
          </cell>
        </row>
        <row r="440">
          <cell r="D440" t="str">
            <v>PGBL</v>
          </cell>
          <cell r="E440" t="str">
            <v>Delisted </v>
          </cell>
          <cell r="F440" t="str">
            <v>zdelist</v>
          </cell>
        </row>
        <row r="441">
          <cell r="D441" t="str">
            <v>REDBL</v>
          </cell>
          <cell r="E441" t="str">
            <v>Delisted </v>
          </cell>
          <cell r="F441" t="str">
            <v>zdelist</v>
          </cell>
        </row>
        <row r="442">
          <cell r="D442" t="str">
            <v>AXIS</v>
          </cell>
          <cell r="E442" t="str">
            <v>Delisted </v>
          </cell>
          <cell r="F442" t="str">
            <v>zdelist</v>
          </cell>
        </row>
        <row r="443">
          <cell r="D443" t="str">
            <v>SBSL</v>
          </cell>
          <cell r="E443" t="str">
            <v>Delisted </v>
          </cell>
          <cell r="F443" t="str">
            <v>zdelist</v>
          </cell>
        </row>
        <row r="444">
          <cell r="D444" t="str">
            <v>BOAN</v>
          </cell>
          <cell r="E444" t="str">
            <v>Delisted </v>
          </cell>
          <cell r="F444" t="str">
            <v>zdelist</v>
          </cell>
        </row>
        <row r="445">
          <cell r="D445" t="str">
            <v>AFL</v>
          </cell>
          <cell r="E445" t="str">
            <v>Delisted </v>
          </cell>
          <cell r="F445" t="str">
            <v>zdelist</v>
          </cell>
        </row>
        <row r="446">
          <cell r="D446" t="str">
            <v>MGBL</v>
          </cell>
          <cell r="E446" t="str">
            <v>Delisted </v>
          </cell>
          <cell r="F446" t="str">
            <v>zdelist</v>
          </cell>
        </row>
        <row r="447">
          <cell r="D447" t="str">
            <v>PDB</v>
          </cell>
          <cell r="E447" t="str">
            <v>Delisted </v>
          </cell>
          <cell r="F447" t="str">
            <v>zdelist</v>
          </cell>
        </row>
        <row r="448">
          <cell r="D448" t="str">
            <v>MBBL</v>
          </cell>
          <cell r="E448" t="str">
            <v>Delisted </v>
          </cell>
          <cell r="F448" t="str">
            <v>zdelist</v>
          </cell>
        </row>
        <row r="449">
          <cell r="D449" t="str">
            <v>PBSL</v>
          </cell>
          <cell r="E449" t="str">
            <v>Delisted </v>
          </cell>
          <cell r="F449" t="str">
            <v>zdelist</v>
          </cell>
        </row>
        <row r="450">
          <cell r="D450" t="str">
            <v>RBSL</v>
          </cell>
          <cell r="E450" t="str">
            <v>Delisted </v>
          </cell>
          <cell r="F450" t="str">
            <v>zdelist</v>
          </cell>
        </row>
        <row r="451">
          <cell r="D451" t="str">
            <v>KDBL</v>
          </cell>
          <cell r="E451" t="str">
            <v>Delisted </v>
          </cell>
          <cell r="F451" t="str">
            <v>zdelist</v>
          </cell>
        </row>
        <row r="452">
          <cell r="D452" t="str">
            <v>SEWA</v>
          </cell>
          <cell r="E452" t="str">
            <v>Delisted </v>
          </cell>
          <cell r="F452" t="str">
            <v>zdelist</v>
          </cell>
        </row>
        <row r="453">
          <cell r="D453" t="str">
            <v>NGBL</v>
          </cell>
          <cell r="E453" t="str">
            <v>Delisted </v>
          </cell>
          <cell r="F453" t="str">
            <v>zdelist</v>
          </cell>
        </row>
        <row r="454">
          <cell r="D454" t="str">
            <v>ODBL</v>
          </cell>
          <cell r="E454" t="str">
            <v>Delisted </v>
          </cell>
          <cell r="F454" t="str">
            <v>zdelist</v>
          </cell>
        </row>
        <row r="455">
          <cell r="D455" t="str">
            <v>UBBL</v>
          </cell>
          <cell r="E455" t="str">
            <v>Delisted </v>
          </cell>
          <cell r="F455" t="str">
            <v>zdelist</v>
          </cell>
        </row>
        <row r="456">
          <cell r="D456" t="str">
            <v>ALDBL</v>
          </cell>
          <cell r="E456" t="str">
            <v>Delisted </v>
          </cell>
          <cell r="F456" t="str">
            <v>zdelist</v>
          </cell>
        </row>
        <row r="457">
          <cell r="D457" t="str">
            <v>SDFL</v>
          </cell>
          <cell r="E457" t="str">
            <v>Delisted </v>
          </cell>
          <cell r="F457" t="str">
            <v>zdelist</v>
          </cell>
        </row>
        <row r="458">
          <cell r="D458" t="str">
            <v>ZFL</v>
          </cell>
          <cell r="E458" t="str">
            <v>Delisted </v>
          </cell>
          <cell r="F458" t="str">
            <v>zdelist</v>
          </cell>
        </row>
        <row r="459">
          <cell r="D459" t="str">
            <v>SMF</v>
          </cell>
          <cell r="E459" t="str">
            <v>Delisted </v>
          </cell>
          <cell r="F459" t="str">
            <v>zdelist</v>
          </cell>
        </row>
        <row r="460">
          <cell r="D460" t="str">
            <v>SLFL</v>
          </cell>
          <cell r="E460" t="str">
            <v>Delisted </v>
          </cell>
          <cell r="F460" t="str">
            <v>zdelist</v>
          </cell>
        </row>
        <row r="461">
          <cell r="D461" t="str">
            <v>GSDBL</v>
          </cell>
          <cell r="E461" t="str">
            <v>Delisted </v>
          </cell>
          <cell r="F461" t="str">
            <v>zdelist</v>
          </cell>
        </row>
        <row r="462">
          <cell r="D462" t="str">
            <v>UFIL</v>
          </cell>
          <cell r="E462" t="str">
            <v>Delisted </v>
          </cell>
          <cell r="F462" t="str">
            <v>zdelist</v>
          </cell>
        </row>
        <row r="463">
          <cell r="D463" t="str">
            <v>PRDBL</v>
          </cell>
          <cell r="E463" t="str">
            <v>Delisted </v>
          </cell>
          <cell r="F463" t="str">
            <v>zdelist</v>
          </cell>
        </row>
        <row r="464">
          <cell r="D464" t="str">
            <v>SETI</v>
          </cell>
          <cell r="E464" t="str">
            <v>Delisted </v>
          </cell>
          <cell r="F464" t="str">
            <v>zdelist</v>
          </cell>
        </row>
        <row r="465">
          <cell r="D465" t="str">
            <v>KNBL</v>
          </cell>
          <cell r="E465" t="str">
            <v>Delisted </v>
          </cell>
          <cell r="F465" t="str">
            <v>zdelist</v>
          </cell>
        </row>
        <row r="466">
          <cell r="D466" t="str">
            <v>GDBL</v>
          </cell>
          <cell r="E466" t="str">
            <v>Delisted </v>
          </cell>
          <cell r="F466" t="str">
            <v>zdelist</v>
          </cell>
        </row>
        <row r="467">
          <cell r="D467" t="str">
            <v>HATH</v>
          </cell>
          <cell r="E467" t="str">
            <v>Delisted </v>
          </cell>
          <cell r="F467" t="str">
            <v>zdelist</v>
          </cell>
        </row>
        <row r="468">
          <cell r="D468" t="str">
            <v>KEBL</v>
          </cell>
          <cell r="E468" t="str">
            <v>Delisted </v>
          </cell>
          <cell r="F468" t="str">
            <v>zdelist</v>
          </cell>
        </row>
        <row r="469">
          <cell r="D469" t="str">
            <v>TNBL</v>
          </cell>
          <cell r="E469" t="str">
            <v>Delisted </v>
          </cell>
          <cell r="F469" t="str">
            <v>zdelist</v>
          </cell>
        </row>
        <row r="470">
          <cell r="D470" t="str">
            <v>ARDBL</v>
          </cell>
          <cell r="E470" t="str">
            <v>Delisted </v>
          </cell>
          <cell r="F470" t="str">
            <v>zdelist</v>
          </cell>
        </row>
        <row r="471">
          <cell r="D471" t="str">
            <v>VFL</v>
          </cell>
          <cell r="E471" t="str">
            <v>Delisted </v>
          </cell>
          <cell r="F471" t="str">
            <v>zdelist</v>
          </cell>
        </row>
        <row r="472">
          <cell r="D472" t="str">
            <v>WDBL</v>
          </cell>
          <cell r="E472" t="str">
            <v>Delisted </v>
          </cell>
          <cell r="F472" t="str">
            <v>zdelist</v>
          </cell>
        </row>
        <row r="473">
          <cell r="D473" t="str">
            <v>PRBL</v>
          </cell>
          <cell r="E473" t="str">
            <v>Delisted </v>
          </cell>
          <cell r="F473" t="str">
            <v>zdelist</v>
          </cell>
        </row>
        <row r="474">
          <cell r="D474" t="str">
            <v>GLICL</v>
          </cell>
          <cell r="E474" t="str">
            <v>Delisted </v>
          </cell>
          <cell r="F474" t="str">
            <v>zdelist</v>
          </cell>
        </row>
        <row r="475">
          <cell r="D475" t="str">
            <v>CNDBL</v>
          </cell>
          <cell r="E475" t="str">
            <v>Delisted </v>
          </cell>
          <cell r="F475" t="str">
            <v>zdelist</v>
          </cell>
        </row>
        <row r="476">
          <cell r="D476" t="str">
            <v>PURBL</v>
          </cell>
          <cell r="E476" t="str">
            <v>Delisted </v>
          </cell>
          <cell r="F476" t="str">
            <v>zdelist</v>
          </cell>
        </row>
        <row r="477">
          <cell r="D477" t="str">
            <v>RARA</v>
          </cell>
          <cell r="E477" t="str">
            <v>Delisted </v>
          </cell>
          <cell r="F477" t="str">
            <v>zdelist</v>
          </cell>
        </row>
        <row r="478">
          <cell r="D478" t="str">
            <v>HAMA</v>
          </cell>
          <cell r="E478" t="str">
            <v>Delisted </v>
          </cell>
          <cell r="F478" t="str">
            <v>zdelist</v>
          </cell>
        </row>
        <row r="479">
          <cell r="D479" t="str">
            <v>BHBL</v>
          </cell>
          <cell r="E479" t="str">
            <v>Delisted </v>
          </cell>
          <cell r="F479" t="str">
            <v>zdelist</v>
          </cell>
        </row>
        <row r="480">
          <cell r="D480" t="str">
            <v>BGDBL</v>
          </cell>
          <cell r="E480" t="str">
            <v>Delisted </v>
          </cell>
          <cell r="F480" t="str">
            <v>zdelist</v>
          </cell>
        </row>
        <row r="481">
          <cell r="D481" t="str">
            <v>JBNL</v>
          </cell>
          <cell r="E481" t="str">
            <v>Delisted </v>
          </cell>
          <cell r="F481" t="str">
            <v>zdelist</v>
          </cell>
        </row>
        <row r="482">
          <cell r="D482" t="str">
            <v>TDBL</v>
          </cell>
          <cell r="E482" t="str">
            <v>Delisted </v>
          </cell>
          <cell r="F482" t="str">
            <v>zdelist</v>
          </cell>
        </row>
        <row r="483">
          <cell r="D483" t="str">
            <v>GULMI</v>
          </cell>
          <cell r="E483" t="str">
            <v>Delisted </v>
          </cell>
          <cell r="F483" t="str">
            <v>zdelist</v>
          </cell>
        </row>
        <row r="484">
          <cell r="D484" t="str">
            <v>KADBL</v>
          </cell>
          <cell r="E484" t="str">
            <v>Delisted </v>
          </cell>
          <cell r="F484" t="str">
            <v>zdelist</v>
          </cell>
        </row>
        <row r="485">
          <cell r="D485" t="str">
            <v>NCDBL</v>
          </cell>
          <cell r="E485" t="str">
            <v>Delisted </v>
          </cell>
          <cell r="F485" t="str">
            <v>zdelist</v>
          </cell>
        </row>
        <row r="486">
          <cell r="D486" t="str">
            <v>PADBL</v>
          </cell>
          <cell r="E486" t="str">
            <v>Delisted </v>
          </cell>
          <cell r="F486" t="str">
            <v>zdelist</v>
          </cell>
        </row>
        <row r="487">
          <cell r="D487" t="str">
            <v>METRO</v>
          </cell>
          <cell r="E487" t="str">
            <v>Delisted </v>
          </cell>
          <cell r="F487" t="str">
            <v>zdelist</v>
          </cell>
        </row>
        <row r="488">
          <cell r="D488" t="str">
            <v>RDBL</v>
          </cell>
          <cell r="E488" t="str">
            <v>Delisted </v>
          </cell>
          <cell r="F488" t="str">
            <v>zdelist</v>
          </cell>
        </row>
        <row r="489">
          <cell r="D489" t="str">
            <v>SIGS1</v>
          </cell>
          <cell r="E489" t="str">
            <v>Delisted </v>
          </cell>
          <cell r="F489" t="str">
            <v>zdelist</v>
          </cell>
        </row>
        <row r="490">
          <cell r="D490" t="str">
            <v>INDB</v>
          </cell>
          <cell r="E490" t="str">
            <v>Delisted </v>
          </cell>
          <cell r="F490" t="str">
            <v>zdelist</v>
          </cell>
        </row>
        <row r="491">
          <cell r="D491" t="str">
            <v>KKBL</v>
          </cell>
          <cell r="E491" t="str">
            <v>Delisted </v>
          </cell>
          <cell r="F491" t="str">
            <v>zdelist</v>
          </cell>
        </row>
        <row r="492">
          <cell r="D492" t="str">
            <v>CBL</v>
          </cell>
          <cell r="E492" t="str">
            <v>Delisted </v>
          </cell>
          <cell r="F492" t="str">
            <v>zdelist</v>
          </cell>
        </row>
        <row r="493">
          <cell r="D493" t="str">
            <v>CIVIC</v>
          </cell>
          <cell r="E493" t="str">
            <v>Delisted </v>
          </cell>
          <cell r="F493" t="str">
            <v>zdelist</v>
          </cell>
        </row>
        <row r="494">
          <cell r="D494" t="str">
            <v>BRTBL</v>
          </cell>
          <cell r="E494" t="str">
            <v>Delisted </v>
          </cell>
          <cell r="F494" t="str">
            <v>zdelist</v>
          </cell>
        </row>
        <row r="495">
          <cell r="D495" t="str">
            <v>INDBL</v>
          </cell>
          <cell r="E495" t="str">
            <v>Delisted </v>
          </cell>
          <cell r="F495" t="str">
            <v>zdelist</v>
          </cell>
        </row>
        <row r="496">
          <cell r="D496" t="str">
            <v>KHDBL</v>
          </cell>
          <cell r="E496" t="str">
            <v>Delisted </v>
          </cell>
          <cell r="F496" t="str">
            <v>zdelist</v>
          </cell>
        </row>
        <row r="497">
          <cell r="D497" t="str">
            <v>NBF1</v>
          </cell>
          <cell r="E497" t="str">
            <v>Delisted </v>
          </cell>
          <cell r="F497" t="str">
            <v>zdelist</v>
          </cell>
        </row>
        <row r="498">
          <cell r="D498" t="str">
            <v>CTBNL</v>
          </cell>
          <cell r="E498" t="str">
            <v>Delisted </v>
          </cell>
          <cell r="F498" t="str">
            <v>zdelist</v>
          </cell>
        </row>
        <row r="499">
          <cell r="D499" t="str">
            <v>MEGA</v>
          </cell>
          <cell r="E499" t="str">
            <v>Delisted </v>
          </cell>
          <cell r="F499" t="str">
            <v>zdelist</v>
          </cell>
        </row>
        <row r="500">
          <cell r="D500" t="str">
            <v>JHBL</v>
          </cell>
          <cell r="E500" t="str">
            <v>Delisted </v>
          </cell>
          <cell r="F500" t="str">
            <v>zdelist</v>
          </cell>
        </row>
        <row r="501">
          <cell r="D501" t="str">
            <v>MIDBL</v>
          </cell>
          <cell r="E501" t="str">
            <v>Delisted </v>
          </cell>
          <cell r="F501" t="str">
            <v>zdelist</v>
          </cell>
        </row>
        <row r="502">
          <cell r="D502" t="str">
            <v>NBSL</v>
          </cell>
          <cell r="E502" t="str">
            <v>Delisted </v>
          </cell>
          <cell r="F502" t="str">
            <v>zdelist</v>
          </cell>
        </row>
        <row r="503">
          <cell r="D503" t="str">
            <v>GABL</v>
          </cell>
          <cell r="E503" t="str">
            <v>Delisted </v>
          </cell>
          <cell r="F503" t="str">
            <v>zdelist</v>
          </cell>
        </row>
        <row r="504">
          <cell r="D504" t="str">
            <v>HAMRO</v>
          </cell>
          <cell r="E504" t="str">
            <v>Delisted </v>
          </cell>
          <cell r="F504" t="str">
            <v>zdelist</v>
          </cell>
        </row>
        <row r="505">
          <cell r="D505" t="str">
            <v>JEFL</v>
          </cell>
          <cell r="E505" t="str">
            <v>Delisted </v>
          </cell>
          <cell r="F505" t="str">
            <v>zdelist</v>
          </cell>
        </row>
        <row r="506">
          <cell r="D506" t="str">
            <v>MSBBL</v>
          </cell>
          <cell r="E506" t="str">
            <v>Delisted </v>
          </cell>
          <cell r="F506" t="str">
            <v>zdelist</v>
          </cell>
        </row>
        <row r="507">
          <cell r="D507" t="str">
            <v>MTBL</v>
          </cell>
          <cell r="E507" t="str">
            <v>Delisted </v>
          </cell>
          <cell r="F507" t="str">
            <v>zdelist</v>
          </cell>
        </row>
        <row r="508">
          <cell r="D508" t="str">
            <v>NCDB</v>
          </cell>
          <cell r="E508" t="str">
            <v>Delisted </v>
          </cell>
          <cell r="F508" t="str">
            <v>zdelist</v>
          </cell>
        </row>
        <row r="509">
          <cell r="D509" t="str">
            <v>CSDBL</v>
          </cell>
          <cell r="E509" t="str">
            <v>Delisted </v>
          </cell>
          <cell r="F509" t="str">
            <v>zdelist</v>
          </cell>
        </row>
        <row r="510">
          <cell r="D510" t="str">
            <v>NBBL</v>
          </cell>
          <cell r="E510" t="str">
            <v>Delisted </v>
          </cell>
          <cell r="F510" t="str">
            <v>zdelist</v>
          </cell>
        </row>
        <row r="511">
          <cell r="D511" t="str">
            <v>CCBL</v>
          </cell>
          <cell r="E511" t="str">
            <v>Delisted </v>
          </cell>
          <cell r="F511" t="str">
            <v>zdelist</v>
          </cell>
        </row>
        <row r="512">
          <cell r="D512" t="str">
            <v>TRHPR</v>
          </cell>
          <cell r="E512" t="str">
            <v>Delisted </v>
          </cell>
          <cell r="F512" t="str">
            <v>zdelist</v>
          </cell>
        </row>
        <row r="513">
          <cell r="D513" t="str">
            <v>MMDBL</v>
          </cell>
          <cell r="E513" t="str">
            <v>Delisted </v>
          </cell>
          <cell r="F513" t="str">
            <v>zdelist</v>
          </cell>
        </row>
        <row r="514">
          <cell r="D514" t="str">
            <v>EKBL</v>
          </cell>
          <cell r="E514" t="str">
            <v>Delisted </v>
          </cell>
          <cell r="F514" t="str">
            <v>zdelist</v>
          </cell>
        </row>
        <row r="515">
          <cell r="D515" t="str">
            <v>SHBL</v>
          </cell>
          <cell r="E515" t="str">
            <v>Delisted </v>
          </cell>
          <cell r="F515" t="str">
            <v>zdelist</v>
          </cell>
        </row>
        <row r="516">
          <cell r="D516" t="str">
            <v>KCDBL</v>
          </cell>
          <cell r="E516" t="str">
            <v>Delisted </v>
          </cell>
          <cell r="F516" t="str">
            <v>zdelist</v>
          </cell>
        </row>
        <row r="517">
          <cell r="D517" t="str">
            <v>NMBSF1</v>
          </cell>
          <cell r="E517" t="str">
            <v>Delisted </v>
          </cell>
          <cell r="F517" t="str">
            <v>zdelist</v>
          </cell>
        </row>
        <row r="518">
          <cell r="D518" t="str">
            <v>NIBSF1</v>
          </cell>
          <cell r="E518" t="str">
            <v>Delisted </v>
          </cell>
          <cell r="F518" t="str">
            <v>zdelist</v>
          </cell>
        </row>
        <row r="519">
          <cell r="D519" t="str">
            <v>LVF1</v>
          </cell>
          <cell r="E519" t="str">
            <v>Delisted </v>
          </cell>
          <cell r="F519" t="str">
            <v>zdelist</v>
          </cell>
        </row>
        <row r="520">
          <cell r="D520" t="str">
            <v>RBBBL</v>
          </cell>
          <cell r="E520" t="str">
            <v>Delisted </v>
          </cell>
          <cell r="F520" t="str">
            <v>zdelist</v>
          </cell>
        </row>
        <row r="521">
          <cell r="D521" t="str">
            <v>BFCL</v>
          </cell>
          <cell r="E521" t="str">
            <v>Delisted </v>
          </cell>
          <cell r="F521" t="str">
            <v>zdelist</v>
          </cell>
        </row>
        <row r="522">
          <cell r="D522" t="str">
            <v>MSMBS</v>
          </cell>
          <cell r="E522" t="str">
            <v>Delisted </v>
          </cell>
          <cell r="F522" t="str">
            <v>zdelist</v>
          </cell>
        </row>
        <row r="523">
          <cell r="D523" t="str">
            <v>SBLD78</v>
          </cell>
          <cell r="E523" t="str">
            <v>Delisted </v>
          </cell>
          <cell r="F523" t="str">
            <v>zdelist</v>
          </cell>
        </row>
        <row r="524">
          <cell r="D524" t="str">
            <v>SKDBL</v>
          </cell>
          <cell r="E524" t="str">
            <v>Delisted </v>
          </cell>
          <cell r="F524" t="str">
            <v>zdelist</v>
          </cell>
        </row>
        <row r="525">
          <cell r="D525" t="str">
            <v>SAJHA</v>
          </cell>
          <cell r="E525" t="str">
            <v>Delisted </v>
          </cell>
          <cell r="F525" t="str">
            <v>zdelist</v>
          </cell>
        </row>
        <row r="526">
          <cell r="D526" t="str">
            <v>GIMES1</v>
          </cell>
          <cell r="E526" t="str">
            <v>Delisted </v>
          </cell>
          <cell r="F526" t="str">
            <v>zdelist</v>
          </cell>
        </row>
        <row r="527">
          <cell r="D527" t="str">
            <v>SLBS</v>
          </cell>
          <cell r="E527" t="str">
            <v>Delisted </v>
          </cell>
          <cell r="F527" t="str">
            <v>zdelist</v>
          </cell>
        </row>
        <row r="528">
          <cell r="D528" t="str">
            <v>SDESI</v>
          </cell>
          <cell r="E528" t="str">
            <v>Delisted </v>
          </cell>
          <cell r="F528" t="str">
            <v>zdelist</v>
          </cell>
        </row>
        <row r="529">
          <cell r="D529" t="str">
            <v>AMFI</v>
          </cell>
          <cell r="E529" t="str">
            <v>Delisted </v>
          </cell>
          <cell r="F529" t="str">
            <v>zdelist</v>
          </cell>
        </row>
        <row r="530">
          <cell r="D530" t="str">
            <v>RRHP</v>
          </cell>
          <cell r="E530" t="str">
            <v>Delisted </v>
          </cell>
          <cell r="F530" t="str">
            <v>zdelist</v>
          </cell>
        </row>
        <row r="531">
          <cell r="D531" t="str">
            <v>SPARS</v>
          </cell>
          <cell r="E531" t="str">
            <v>Delisted </v>
          </cell>
          <cell r="F531" t="str">
            <v>zdelist</v>
          </cell>
        </row>
        <row r="532">
          <cell r="D532" t="str">
            <v>NAGRO</v>
          </cell>
          <cell r="E532" t="str">
            <v>Delisted </v>
          </cell>
          <cell r="F532" t="str">
            <v>zdelist</v>
          </cell>
        </row>
        <row r="533">
          <cell r="D533" t="str">
            <v>AKBSL</v>
          </cell>
          <cell r="E533" t="str">
            <v>Delisted </v>
          </cell>
          <cell r="F533" t="str">
            <v>zdelist</v>
          </cell>
        </row>
        <row r="534">
          <cell r="D534" t="str">
            <v>GGBSL</v>
          </cell>
          <cell r="E534" t="str">
            <v>Delisted </v>
          </cell>
          <cell r="F534" t="str">
            <v>zdelist</v>
          </cell>
        </row>
        <row r="535">
          <cell r="D535" t="str">
            <v>TMDBL</v>
          </cell>
          <cell r="E535" t="str">
            <v>Delisted </v>
          </cell>
          <cell r="F535" t="str">
            <v>zdelist</v>
          </cell>
        </row>
        <row r="536">
          <cell r="D536" t="str">
            <v>EBLD2078</v>
          </cell>
          <cell r="E536" t="str">
            <v>Delisted </v>
          </cell>
          <cell r="F536" t="str">
            <v>zdelist</v>
          </cell>
        </row>
        <row r="537">
          <cell r="D537" t="str">
            <v>AIL</v>
          </cell>
          <cell r="E537" t="str">
            <v>Delisted </v>
          </cell>
          <cell r="F537" t="str">
            <v>zdelist</v>
          </cell>
        </row>
        <row r="538">
          <cell r="D538" t="str">
            <v>RLI</v>
          </cell>
          <cell r="E538" t="str">
            <v>Delisted </v>
          </cell>
          <cell r="F538" t="str">
            <v>zdelist</v>
          </cell>
        </row>
        <row r="539">
          <cell r="D539" t="str">
            <v>GIC</v>
          </cell>
          <cell r="E539" t="str">
            <v>Delisted </v>
          </cell>
          <cell r="F539" t="str">
            <v>zdelist</v>
          </cell>
        </row>
        <row r="540">
          <cell r="D540" t="str">
            <v>JLI</v>
          </cell>
          <cell r="E540" t="str">
            <v>Delisted </v>
          </cell>
          <cell r="F540" t="str">
            <v>zdelist</v>
          </cell>
        </row>
        <row r="541">
          <cell r="D541" t="str">
            <v>ULI</v>
          </cell>
          <cell r="E541" t="str">
            <v>Delisted </v>
          </cell>
          <cell r="F541" t="str">
            <v>zdelist</v>
          </cell>
        </row>
        <row r="542">
          <cell r="D542" t="str">
            <v>ADLB</v>
          </cell>
          <cell r="E542" t="str">
            <v>Delisted </v>
          </cell>
          <cell r="F542" t="str">
            <v>zdelist</v>
          </cell>
        </row>
        <row r="543">
          <cell r="D543" t="str">
            <v>NRM</v>
          </cell>
          <cell r="E543" t="str">
            <v>Active </v>
          </cell>
          <cell r="F543" t="str">
            <v>Others</v>
          </cell>
        </row>
        <row r="544">
          <cell r="D544" t="str">
            <v>MBLPO</v>
          </cell>
          <cell r="E544" t="str">
            <v>Active</v>
          </cell>
          <cell r="F544" t="str">
            <v>Promotor</v>
          </cell>
        </row>
        <row r="545">
          <cell r="D545" t="str">
            <v>NABILP</v>
          </cell>
          <cell r="E545" t="str">
            <v>Active</v>
          </cell>
          <cell r="F545" t="str">
            <v>Promotor</v>
          </cell>
        </row>
        <row r="546">
          <cell r="D546" t="str">
            <v>KBLPO</v>
          </cell>
          <cell r="E546" t="str">
            <v>Active</v>
          </cell>
          <cell r="F546" t="str">
            <v>Promotor</v>
          </cell>
        </row>
        <row r="547">
          <cell r="D547" t="str">
            <v>LUBLPO</v>
          </cell>
          <cell r="E547" t="str">
            <v>Active</v>
          </cell>
          <cell r="F547" t="str">
            <v>Promotor</v>
          </cell>
        </row>
        <row r="548">
          <cell r="D548" t="str">
            <v>AEFLPO</v>
          </cell>
          <cell r="E548" t="str">
            <v>Inactive</v>
          </cell>
          <cell r="F548" t="str">
            <v>Promotor</v>
          </cell>
        </row>
        <row r="549">
          <cell r="D549" t="str">
            <v>LBLPO</v>
          </cell>
          <cell r="E549" t="str">
            <v>Inactive</v>
          </cell>
          <cell r="F549" t="str">
            <v>Promotor</v>
          </cell>
        </row>
        <row r="550">
          <cell r="D550" t="str">
            <v>KISTPO</v>
          </cell>
          <cell r="E550" t="str">
            <v>Inactive</v>
          </cell>
          <cell r="F550" t="str">
            <v>Promotor</v>
          </cell>
        </row>
        <row r="551">
          <cell r="D551" t="str">
            <v>CMBFLP</v>
          </cell>
          <cell r="E551" t="str">
            <v>Inactive</v>
          </cell>
          <cell r="F551" t="str">
            <v>Promotor</v>
          </cell>
        </row>
        <row r="552">
          <cell r="D552" t="str">
            <v>BOKLPO</v>
          </cell>
          <cell r="E552" t="str">
            <v>Inactive</v>
          </cell>
          <cell r="F552" t="str">
            <v>Promotor</v>
          </cell>
        </row>
        <row r="553">
          <cell r="D553" t="str">
            <v>MDBLPO</v>
          </cell>
          <cell r="E553" t="str">
            <v>Active</v>
          </cell>
          <cell r="F553" t="str">
            <v>Promotor</v>
          </cell>
        </row>
        <row r="554">
          <cell r="D554" t="str">
            <v>JFLPO</v>
          </cell>
          <cell r="E554" t="str">
            <v>Active</v>
          </cell>
          <cell r="F554" t="str">
            <v>Promotor</v>
          </cell>
        </row>
        <row r="555">
          <cell r="D555" t="str">
            <v>ACEDPO</v>
          </cell>
          <cell r="E555" t="str">
            <v>Active</v>
          </cell>
          <cell r="F555" t="str">
            <v>Promotor</v>
          </cell>
        </row>
        <row r="556">
          <cell r="D556" t="str">
            <v>NDBPO</v>
          </cell>
          <cell r="E556" t="str">
            <v>Inactive</v>
          </cell>
          <cell r="F556" t="str">
            <v>Promotor</v>
          </cell>
        </row>
        <row r="557">
          <cell r="D557">
            <v>11</v>
          </cell>
          <cell r="E557" t="str">
            <v>Inactive</v>
          </cell>
          <cell r="F557" t="str">
            <v>Promotor</v>
          </cell>
        </row>
        <row r="558">
          <cell r="D558" t="str">
            <v>SFCLP</v>
          </cell>
          <cell r="E558" t="str">
            <v>Active</v>
          </cell>
          <cell r="F558" t="str">
            <v>Promotor</v>
          </cell>
        </row>
        <row r="559">
          <cell r="D559" t="str">
            <v>SFCPO</v>
          </cell>
          <cell r="E559" t="str">
            <v>Inactive</v>
          </cell>
          <cell r="F559" t="str">
            <v>Promotor</v>
          </cell>
        </row>
        <row r="560">
          <cell r="D560" t="str">
            <v>SDBLPO</v>
          </cell>
          <cell r="E560" t="str">
            <v>Active</v>
          </cell>
          <cell r="F560" t="str">
            <v>Promotor</v>
          </cell>
        </row>
        <row r="561">
          <cell r="D561" t="str">
            <v>YFLPO</v>
          </cell>
          <cell r="E561" t="str">
            <v>Inactive</v>
          </cell>
          <cell r="F561" t="str">
            <v>Promotor</v>
          </cell>
        </row>
        <row r="562">
          <cell r="D562" t="str">
            <v>CMBFPO</v>
          </cell>
          <cell r="E562" t="str">
            <v>Inactive</v>
          </cell>
          <cell r="F562" t="str">
            <v>Promotor</v>
          </cell>
        </row>
        <row r="563">
          <cell r="D563" t="str">
            <v>PFCLPO</v>
          </cell>
          <cell r="E563" t="str">
            <v>Inactive</v>
          </cell>
          <cell r="F563" t="str">
            <v>Promotor</v>
          </cell>
        </row>
        <row r="564">
          <cell r="D564" t="str">
            <v>KBBLPO</v>
          </cell>
          <cell r="E564" t="str">
            <v>Inactive</v>
          </cell>
          <cell r="F564" t="str">
            <v>Promotor</v>
          </cell>
        </row>
        <row r="565">
          <cell r="D565" t="str">
            <v>PFLBSP</v>
          </cell>
          <cell r="E565" t="str">
            <v>Active</v>
          </cell>
          <cell r="F565" t="str">
            <v>Promotor</v>
          </cell>
        </row>
        <row r="566">
          <cell r="D566" t="str">
            <v>NICAP</v>
          </cell>
          <cell r="E566" t="str">
            <v>Active</v>
          </cell>
          <cell r="F566" t="str">
            <v>Promotor</v>
          </cell>
        </row>
        <row r="567">
          <cell r="D567" t="str">
            <v>GRANDP</v>
          </cell>
          <cell r="E567" t="str">
            <v>Active</v>
          </cell>
          <cell r="F567" t="str">
            <v>Promotor</v>
          </cell>
        </row>
        <row r="568">
          <cell r="D568" t="str">
            <v>RMBFPO</v>
          </cell>
          <cell r="E568" t="str">
            <v>Inactive</v>
          </cell>
          <cell r="F568" t="str">
            <v>Promotor</v>
          </cell>
        </row>
        <row r="569">
          <cell r="D569" t="str">
            <v>NSMPO</v>
          </cell>
          <cell r="E569" t="str">
            <v>Active</v>
          </cell>
          <cell r="F569" t="str">
            <v>Promotor</v>
          </cell>
        </row>
        <row r="570">
          <cell r="D570" t="str">
            <v>SWBBLP</v>
          </cell>
          <cell r="E570" t="str">
            <v>Active</v>
          </cell>
          <cell r="F570" t="str">
            <v>Promotor</v>
          </cell>
        </row>
        <row r="571">
          <cell r="D571" t="str">
            <v>GUFLPO</v>
          </cell>
          <cell r="E571" t="str">
            <v>Active</v>
          </cell>
          <cell r="F571" t="str">
            <v>Promotor</v>
          </cell>
        </row>
        <row r="572">
          <cell r="D572" t="str">
            <v>NHMFPO</v>
          </cell>
          <cell r="E572" t="str">
            <v>Inactive</v>
          </cell>
          <cell r="F572" t="str">
            <v>Promotor</v>
          </cell>
        </row>
        <row r="573">
          <cell r="D573" t="str">
            <v>FBBLPO</v>
          </cell>
          <cell r="E573" t="str">
            <v>Inactive</v>
          </cell>
          <cell r="F573" t="str">
            <v>Promotor</v>
          </cell>
        </row>
        <row r="574">
          <cell r="D574" t="str">
            <v>NCCBPO</v>
          </cell>
          <cell r="E574" t="str">
            <v>Inactive</v>
          </cell>
          <cell r="F574" t="str">
            <v>Promotor</v>
          </cell>
        </row>
        <row r="575">
          <cell r="D575" t="str">
            <v>LFCPO</v>
          </cell>
          <cell r="E575" t="str">
            <v>Inactive</v>
          </cell>
          <cell r="F575" t="str">
            <v>Promotor</v>
          </cell>
        </row>
        <row r="576">
          <cell r="D576" t="str">
            <v>EFLPO</v>
          </cell>
          <cell r="E576" t="str">
            <v>Active</v>
          </cell>
          <cell r="F576" t="str">
            <v>Promotor</v>
          </cell>
        </row>
        <row r="577">
          <cell r="D577" t="str">
            <v>BFCPO</v>
          </cell>
          <cell r="E577" t="str">
            <v>Active</v>
          </cell>
          <cell r="F577" t="str">
            <v>Promotor</v>
          </cell>
        </row>
        <row r="578">
          <cell r="D578" t="str">
            <v>PDBLPO</v>
          </cell>
          <cell r="E578" t="str">
            <v>Active</v>
          </cell>
          <cell r="F578" t="str">
            <v>Promotor</v>
          </cell>
        </row>
        <row r="579">
          <cell r="D579" t="str">
            <v>SBIPO</v>
          </cell>
          <cell r="E579" t="str">
            <v>Active</v>
          </cell>
          <cell r="F579" t="str">
            <v>Promotor</v>
          </cell>
        </row>
        <row r="580">
          <cell r="D580" t="str">
            <v>UFLPO</v>
          </cell>
          <cell r="E580" t="str">
            <v>Inactive</v>
          </cell>
          <cell r="F580" t="str">
            <v>Promotor</v>
          </cell>
        </row>
        <row r="581">
          <cell r="D581" t="str">
            <v>GFLKPO</v>
          </cell>
          <cell r="E581" t="str">
            <v>Inactive</v>
          </cell>
          <cell r="F581" t="str">
            <v>Promotor</v>
          </cell>
        </row>
        <row r="582">
          <cell r="D582" t="str">
            <v>SFFILP</v>
          </cell>
          <cell r="E582" t="str">
            <v>Inactive</v>
          </cell>
          <cell r="F582" t="str">
            <v>Promotor</v>
          </cell>
        </row>
        <row r="583">
          <cell r="D583" t="str">
            <v>PROFLP</v>
          </cell>
          <cell r="E583" t="str">
            <v>Active</v>
          </cell>
          <cell r="F583" t="str">
            <v>Promotor</v>
          </cell>
        </row>
        <row r="584">
          <cell r="D584" t="str">
            <v>GFCLPO</v>
          </cell>
          <cell r="E584" t="str">
            <v>Active</v>
          </cell>
          <cell r="F584" t="str">
            <v>Promotor</v>
          </cell>
        </row>
        <row r="585">
          <cell r="D585" t="str">
            <v>SNMAPO</v>
          </cell>
          <cell r="E585" t="str">
            <v>Active</v>
          </cell>
          <cell r="F585" t="str">
            <v>Promotor</v>
          </cell>
        </row>
        <row r="586">
          <cell r="D586" t="str">
            <v>NABBPO</v>
          </cell>
          <cell r="E586" t="str">
            <v>Active</v>
          </cell>
          <cell r="F586" t="str">
            <v>Promotor</v>
          </cell>
        </row>
        <row r="587">
          <cell r="D587" t="str">
            <v>NBBPO</v>
          </cell>
          <cell r="E587" t="str">
            <v>Inactive</v>
          </cell>
          <cell r="F587" t="str">
            <v>Promotor</v>
          </cell>
        </row>
        <row r="588">
          <cell r="D588" t="str">
            <v>UFLKPO</v>
          </cell>
          <cell r="E588" t="str">
            <v>Inactive</v>
          </cell>
          <cell r="F588" t="str">
            <v>Promotor</v>
          </cell>
        </row>
        <row r="589">
          <cell r="D589" t="str">
            <v>BBBLPO</v>
          </cell>
          <cell r="E589" t="str">
            <v>Inactive</v>
          </cell>
          <cell r="F589" t="str">
            <v>Promotor</v>
          </cell>
        </row>
        <row r="590">
          <cell r="D590" t="str">
            <v>PSDBLP</v>
          </cell>
          <cell r="E590" t="str">
            <v>Active</v>
          </cell>
          <cell r="F590" t="str">
            <v>Promotor</v>
          </cell>
        </row>
        <row r="591">
          <cell r="D591" t="str">
            <v>PFLPO</v>
          </cell>
          <cell r="E591" t="str">
            <v>Active</v>
          </cell>
          <cell r="F591" t="str">
            <v>Promotor</v>
          </cell>
        </row>
        <row r="592">
          <cell r="D592" t="str">
            <v>NMBPO</v>
          </cell>
          <cell r="E592" t="str">
            <v>Active</v>
          </cell>
          <cell r="F592" t="str">
            <v>Promotor</v>
          </cell>
        </row>
        <row r="593">
          <cell r="D593" t="str">
            <v>IDBLPO</v>
          </cell>
          <cell r="E593" t="str">
            <v>Active</v>
          </cell>
          <cell r="F593" t="str">
            <v>Promotor</v>
          </cell>
        </row>
        <row r="594">
          <cell r="D594" t="str">
            <v>NNFCPO</v>
          </cell>
          <cell r="E594" t="str">
            <v>Active</v>
          </cell>
          <cell r="F594" t="str">
            <v>Promotor</v>
          </cell>
        </row>
        <row r="595">
          <cell r="D595" t="str">
            <v>ICFCPO</v>
          </cell>
          <cell r="E595" t="str">
            <v>Active</v>
          </cell>
          <cell r="F595" t="str">
            <v>Promotor</v>
          </cell>
        </row>
        <row r="596">
          <cell r="D596" t="str">
            <v>STFLPO</v>
          </cell>
          <cell r="E596" t="str">
            <v>Inactive</v>
          </cell>
          <cell r="F596" t="str">
            <v>Promotor</v>
          </cell>
        </row>
        <row r="597">
          <cell r="D597" t="str">
            <v>IMEFIP</v>
          </cell>
          <cell r="E597" t="str">
            <v>Inactive</v>
          </cell>
          <cell r="F597" t="str">
            <v>Promotor</v>
          </cell>
        </row>
        <row r="598">
          <cell r="D598" t="str">
            <v>GSDBLP</v>
          </cell>
          <cell r="E598" t="str">
            <v>Inactive</v>
          </cell>
          <cell r="F598" t="str">
            <v>Promotor</v>
          </cell>
        </row>
        <row r="599">
          <cell r="D599" t="str">
            <v>CMBSLp</v>
          </cell>
          <cell r="E599" t="str">
            <v>Inactive</v>
          </cell>
          <cell r="F599" t="str">
            <v>Promotor</v>
          </cell>
        </row>
        <row r="600">
          <cell r="D600" t="str">
            <v>BFLPO</v>
          </cell>
          <cell r="E600" t="str">
            <v>Inactive</v>
          </cell>
          <cell r="F600" t="str">
            <v>Promotor</v>
          </cell>
        </row>
        <row r="601">
          <cell r="D601" t="str">
            <v>SBLPO</v>
          </cell>
          <cell r="E601" t="str">
            <v>Active</v>
          </cell>
          <cell r="F601" t="str">
            <v>Promotor</v>
          </cell>
        </row>
        <row r="602">
          <cell r="D602" t="str">
            <v>SIFCPO</v>
          </cell>
          <cell r="E602" t="str">
            <v>Active</v>
          </cell>
          <cell r="F602" t="str">
            <v>Promotor</v>
          </cell>
        </row>
        <row r="603">
          <cell r="D603" t="str">
            <v>NEFLPO</v>
          </cell>
          <cell r="E603" t="str">
            <v>Active</v>
          </cell>
          <cell r="F603" t="str">
            <v>Promotor</v>
          </cell>
        </row>
        <row r="604">
          <cell r="D604" t="str">
            <v>SUPRMP</v>
          </cell>
          <cell r="E604" t="str">
            <v>Active</v>
          </cell>
          <cell r="F604" t="str">
            <v>Promotor</v>
          </cell>
        </row>
        <row r="605">
          <cell r="D605" t="str">
            <v>TBBLP</v>
          </cell>
          <cell r="E605" t="str">
            <v>Active</v>
          </cell>
          <cell r="F605" t="str">
            <v>Promotor</v>
          </cell>
        </row>
        <row r="606">
          <cell r="D606" t="str">
            <v>NIMBPO</v>
          </cell>
          <cell r="E606" t="str">
            <v>Active</v>
          </cell>
          <cell r="F606" t="str">
            <v>Promotor</v>
          </cell>
        </row>
        <row r="607">
          <cell r="D607" t="str">
            <v>OFLPO</v>
          </cell>
          <cell r="E607" t="str">
            <v>Active</v>
          </cell>
          <cell r="F607" t="str">
            <v>Promotor</v>
          </cell>
        </row>
        <row r="608">
          <cell r="D608" t="str">
            <v>UFCLPO</v>
          </cell>
          <cell r="E608" t="str">
            <v>Active</v>
          </cell>
          <cell r="F608" t="str">
            <v>Promotor</v>
          </cell>
        </row>
        <row r="609">
          <cell r="D609" t="str">
            <v>BLDBLP</v>
          </cell>
          <cell r="E609" t="str">
            <v>Active</v>
          </cell>
          <cell r="F609" t="str">
            <v>Promotor</v>
          </cell>
        </row>
        <row r="610">
          <cell r="D610" t="str">
            <v>SBBLJP</v>
          </cell>
          <cell r="E610" t="str">
            <v>Inactive</v>
          </cell>
          <cell r="F610" t="str">
            <v>Promotor</v>
          </cell>
        </row>
        <row r="611">
          <cell r="D611" t="str">
            <v>CEDBLP</v>
          </cell>
          <cell r="E611" t="str">
            <v>Active</v>
          </cell>
          <cell r="F611" t="str">
            <v>Promotor</v>
          </cell>
        </row>
        <row r="612">
          <cell r="D612" t="str">
            <v>IFILPO</v>
          </cell>
          <cell r="E612" t="str">
            <v>Inactive</v>
          </cell>
          <cell r="F612" t="str">
            <v>Promotor</v>
          </cell>
        </row>
        <row r="613">
          <cell r="D613" t="str">
            <v>SODBLP</v>
          </cell>
          <cell r="E613" t="str">
            <v>Active</v>
          </cell>
          <cell r="F613" t="str">
            <v>Promotor</v>
          </cell>
        </row>
        <row r="614">
          <cell r="D614" t="str">
            <v>BBBLNP</v>
          </cell>
          <cell r="E614" t="str">
            <v>Active</v>
          </cell>
          <cell r="F614" t="str">
            <v>Promotor</v>
          </cell>
        </row>
        <row r="615">
          <cell r="D615" t="str">
            <v>PRFLPO</v>
          </cell>
          <cell r="E615" t="str">
            <v>Active</v>
          </cell>
          <cell r="F615" t="str">
            <v>Promotor</v>
          </cell>
        </row>
        <row r="616">
          <cell r="D616" t="str">
            <v>CZBILP</v>
          </cell>
          <cell r="E616" t="str">
            <v>Active</v>
          </cell>
          <cell r="F616" t="str">
            <v>Promotor</v>
          </cell>
        </row>
        <row r="617">
          <cell r="D617" t="str">
            <v>MFLPO</v>
          </cell>
          <cell r="E617" t="str">
            <v>Active</v>
          </cell>
          <cell r="F617" t="str">
            <v>Promotor</v>
          </cell>
        </row>
        <row r="618">
          <cell r="D618" t="str">
            <v>NCMPO</v>
          </cell>
          <cell r="E618" t="str">
            <v>Active</v>
          </cell>
          <cell r="F618" t="str">
            <v>Promotor</v>
          </cell>
        </row>
        <row r="619">
          <cell r="D619" t="str">
            <v>GBIMEP</v>
          </cell>
          <cell r="E619" t="str">
            <v>Active</v>
          </cell>
          <cell r="F619" t="str">
            <v>Promotor</v>
          </cell>
        </row>
        <row r="620">
          <cell r="D620" t="str">
            <v>SRBLPO</v>
          </cell>
          <cell r="E620" t="str">
            <v>Inactive</v>
          </cell>
          <cell r="F620" t="str">
            <v>Promotor</v>
          </cell>
        </row>
        <row r="621">
          <cell r="D621" t="str">
            <v>LFLCPO</v>
          </cell>
          <cell r="E621" t="str">
            <v>Active</v>
          </cell>
          <cell r="F621" t="str">
            <v>Promotor</v>
          </cell>
        </row>
        <row r="622">
          <cell r="D622">
            <v>2</v>
          </cell>
          <cell r="E622" t="str">
            <v>Inactive</v>
          </cell>
          <cell r="F622" t="str">
            <v>Promotor</v>
          </cell>
        </row>
        <row r="623">
          <cell r="D623" t="str">
            <v>REDBLP</v>
          </cell>
          <cell r="E623" t="str">
            <v>Active</v>
          </cell>
          <cell r="F623" t="str">
            <v>Promotor</v>
          </cell>
        </row>
        <row r="624">
          <cell r="D624" t="str">
            <v>PCBLP</v>
          </cell>
          <cell r="E624" t="str">
            <v>Active</v>
          </cell>
          <cell r="F624" t="str">
            <v>Promotor</v>
          </cell>
        </row>
        <row r="625">
          <cell r="D625" t="str">
            <v>SFLPO</v>
          </cell>
          <cell r="E625" t="str">
            <v>Active</v>
          </cell>
          <cell r="F625" t="str">
            <v>Promotor</v>
          </cell>
        </row>
        <row r="626">
          <cell r="D626" t="str">
            <v>KDBLPO</v>
          </cell>
          <cell r="E626" t="str">
            <v>Active</v>
          </cell>
          <cell r="F626" t="str">
            <v>Promotor</v>
          </cell>
        </row>
        <row r="627">
          <cell r="D627" t="str">
            <v>SUBBLP</v>
          </cell>
          <cell r="E627" t="str">
            <v>Active</v>
          </cell>
          <cell r="F627" t="str">
            <v>Promotor</v>
          </cell>
        </row>
        <row r="628">
          <cell r="D628" t="str">
            <v>KAFILP</v>
          </cell>
          <cell r="E628" t="str">
            <v>Active</v>
          </cell>
          <cell r="F628" t="str">
            <v>Promotor</v>
          </cell>
        </row>
        <row r="629">
          <cell r="D629" t="str">
            <v>SETIPO</v>
          </cell>
          <cell r="E629" t="str">
            <v>Active</v>
          </cell>
          <cell r="F629" t="str">
            <v>Promotor</v>
          </cell>
        </row>
        <row r="630">
          <cell r="D630" t="str">
            <v>HBLPO</v>
          </cell>
          <cell r="E630" t="str">
            <v>Active</v>
          </cell>
          <cell r="F630" t="str">
            <v>Promotor</v>
          </cell>
        </row>
        <row r="631">
          <cell r="D631" t="str">
            <v>ODBLPO</v>
          </cell>
          <cell r="E631" t="str">
            <v>Inactive</v>
          </cell>
          <cell r="F631" t="str">
            <v>Promotor</v>
          </cell>
        </row>
        <row r="632">
          <cell r="D632" t="str">
            <v>MBBLPO</v>
          </cell>
          <cell r="E632" t="str">
            <v>Active</v>
          </cell>
          <cell r="F632" t="str">
            <v>Promotor</v>
          </cell>
        </row>
        <row r="633">
          <cell r="D633" t="str">
            <v>DBBLPO</v>
          </cell>
          <cell r="E633" t="str">
            <v>Inactive</v>
          </cell>
          <cell r="F633" t="str">
            <v>Promotor</v>
          </cell>
        </row>
        <row r="634">
          <cell r="D634" t="str">
            <v>JBBLPO</v>
          </cell>
          <cell r="E634" t="str">
            <v>Active</v>
          </cell>
          <cell r="F634" t="str">
            <v>Promotor</v>
          </cell>
        </row>
        <row r="635">
          <cell r="D635" t="str">
            <v>TNBLPO</v>
          </cell>
          <cell r="E635" t="str">
            <v>Inactive</v>
          </cell>
          <cell r="F635" t="str">
            <v>Promotor</v>
          </cell>
        </row>
        <row r="636">
          <cell r="D636" t="str">
            <v>SJLICP</v>
          </cell>
          <cell r="E636" t="str">
            <v>Active</v>
          </cell>
          <cell r="F636" t="str">
            <v>Promotor</v>
          </cell>
        </row>
        <row r="637">
          <cell r="D637" t="str">
            <v>NLICLP</v>
          </cell>
          <cell r="E637" t="str">
            <v>Active</v>
          </cell>
          <cell r="F637" t="str">
            <v>Promotor</v>
          </cell>
        </row>
        <row r="638">
          <cell r="D638" t="str">
            <v>NLICP</v>
          </cell>
          <cell r="E638" t="str">
            <v>Active</v>
          </cell>
          <cell r="F638" t="str">
            <v>Promotor</v>
          </cell>
        </row>
        <row r="639">
          <cell r="D639" t="str">
            <v>PRINPO</v>
          </cell>
          <cell r="E639" t="str">
            <v>Active</v>
          </cell>
          <cell r="F639" t="str">
            <v>Promotor</v>
          </cell>
        </row>
        <row r="640">
          <cell r="D640" t="str">
            <v>EBLPO</v>
          </cell>
          <cell r="E640" t="str">
            <v>Active</v>
          </cell>
          <cell r="F640" t="str">
            <v>Promotor</v>
          </cell>
        </row>
        <row r="641">
          <cell r="D641" t="str">
            <v>SEWAPO</v>
          </cell>
          <cell r="E641" t="str">
            <v>Active</v>
          </cell>
          <cell r="F641" t="str">
            <v>Promotor</v>
          </cell>
        </row>
        <row r="642">
          <cell r="D642" t="str">
            <v>ALICLP</v>
          </cell>
          <cell r="E642" t="str">
            <v>Active</v>
          </cell>
          <cell r="F642" t="str">
            <v>Promotor</v>
          </cell>
        </row>
        <row r="643">
          <cell r="D643" t="str">
            <v>UFILPO</v>
          </cell>
          <cell r="E643" t="str">
            <v>Active</v>
          </cell>
          <cell r="F643" t="str">
            <v>Promotor</v>
          </cell>
        </row>
        <row r="644">
          <cell r="D644" t="str">
            <v>PFILPO</v>
          </cell>
          <cell r="E644" t="str">
            <v>Active</v>
          </cell>
          <cell r="F644" t="str">
            <v>Promotor</v>
          </cell>
        </row>
        <row r="645">
          <cell r="D645" t="str">
            <v>SICLPO</v>
          </cell>
          <cell r="E645" t="str">
            <v>Active</v>
          </cell>
          <cell r="F645" t="str">
            <v>Promotor</v>
          </cell>
        </row>
        <row r="646">
          <cell r="D646" t="str">
            <v>DDBLPO</v>
          </cell>
          <cell r="E646" t="str">
            <v>Active</v>
          </cell>
          <cell r="F646" t="str">
            <v>Promotor</v>
          </cell>
        </row>
        <row r="647">
          <cell r="D647" t="str">
            <v>MDBPO</v>
          </cell>
          <cell r="E647" t="str">
            <v>Active</v>
          </cell>
          <cell r="F647" t="str">
            <v>Promotor</v>
          </cell>
        </row>
        <row r="648">
          <cell r="D648" t="str">
            <v>HAMAPO</v>
          </cell>
          <cell r="E648" t="str">
            <v>Active</v>
          </cell>
          <cell r="F648" t="str">
            <v>Promotor</v>
          </cell>
        </row>
        <row r="649">
          <cell r="D649" t="str">
            <v>EDBLPO</v>
          </cell>
          <cell r="E649" t="str">
            <v>Active</v>
          </cell>
          <cell r="F649" t="str">
            <v>Promotor</v>
          </cell>
        </row>
        <row r="650">
          <cell r="D650" t="str">
            <v>GMFILP</v>
          </cell>
          <cell r="E650" t="str">
            <v>Active</v>
          </cell>
          <cell r="F650" t="str">
            <v>Promotor</v>
          </cell>
        </row>
        <row r="651">
          <cell r="D651" t="str">
            <v>NILPO</v>
          </cell>
          <cell r="E651" t="str">
            <v>Active</v>
          </cell>
          <cell r="F651" t="str">
            <v>Promotor</v>
          </cell>
        </row>
        <row r="652">
          <cell r="D652" t="str">
            <v>SALICOPO</v>
          </cell>
          <cell r="E652" t="str">
            <v>Active</v>
          </cell>
          <cell r="F652" t="str">
            <v>Promotor</v>
          </cell>
        </row>
        <row r="653">
          <cell r="D653" t="str">
            <v>MLBLPO</v>
          </cell>
          <cell r="E653" t="str">
            <v>Active</v>
          </cell>
          <cell r="F653" t="str">
            <v>Promotor</v>
          </cell>
        </row>
        <row r="654">
          <cell r="D654" t="str">
            <v>GLICLP</v>
          </cell>
          <cell r="E654" t="str">
            <v>Inactive</v>
          </cell>
          <cell r="F654" t="str">
            <v>Promotor</v>
          </cell>
        </row>
        <row r="655">
          <cell r="D655" t="str">
            <v>ARDBLP</v>
          </cell>
          <cell r="E655" t="str">
            <v>Active</v>
          </cell>
          <cell r="F655" t="str">
            <v>Promotor</v>
          </cell>
        </row>
        <row r="656">
          <cell r="D656" t="str">
            <v>GBBLPO</v>
          </cell>
          <cell r="E656" t="str">
            <v>Active</v>
          </cell>
          <cell r="F656" t="str">
            <v>Promotor</v>
          </cell>
        </row>
        <row r="657">
          <cell r="D657" t="str">
            <v>SYFLPO</v>
          </cell>
          <cell r="E657" t="str">
            <v>Inactive</v>
          </cell>
          <cell r="F657" t="str">
            <v>Promotor</v>
          </cell>
        </row>
        <row r="658">
          <cell r="D658" t="str">
            <v>LBBLPO</v>
          </cell>
          <cell r="E658" t="str">
            <v>Active</v>
          </cell>
          <cell r="F658" t="str">
            <v>Promotor</v>
          </cell>
        </row>
        <row r="659">
          <cell r="D659" t="str">
            <v>BSBLPO</v>
          </cell>
          <cell r="E659" t="str">
            <v>Inactive</v>
          </cell>
          <cell r="F659" t="str">
            <v>Promotor</v>
          </cell>
        </row>
        <row r="660">
          <cell r="D660" t="str">
            <v>SILPO</v>
          </cell>
          <cell r="E660" t="str">
            <v>Inactive</v>
          </cell>
          <cell r="F660" t="str">
            <v>Promotor</v>
          </cell>
        </row>
        <row r="661">
          <cell r="D661" t="str">
            <v>BHBLPO</v>
          </cell>
          <cell r="E661" t="str">
            <v>Inactive</v>
          </cell>
          <cell r="F661" t="str">
            <v>Promotor</v>
          </cell>
        </row>
        <row r="662">
          <cell r="D662" t="str">
            <v>PRVUPO</v>
          </cell>
          <cell r="E662" t="str">
            <v>Active</v>
          </cell>
          <cell r="F662" t="str">
            <v>Promotor</v>
          </cell>
        </row>
        <row r="663">
          <cell r="D663" t="str">
            <v>WDBLPO</v>
          </cell>
          <cell r="E663" t="str">
            <v>Inactive</v>
          </cell>
          <cell r="F663" t="str">
            <v>Promotor</v>
          </cell>
        </row>
        <row r="664">
          <cell r="D664" t="str">
            <v>RBCLPO</v>
          </cell>
          <cell r="E664" t="str">
            <v>Active</v>
          </cell>
          <cell r="F664" t="str">
            <v>Promotor</v>
          </cell>
        </row>
        <row r="665">
          <cell r="D665" t="str">
            <v>IGIPO</v>
          </cell>
          <cell r="E665" t="str">
            <v>Active</v>
          </cell>
          <cell r="F665" t="str">
            <v>Promotor</v>
          </cell>
        </row>
        <row r="666">
          <cell r="D666" t="str">
            <v>KNBLPO</v>
          </cell>
          <cell r="E666" t="str">
            <v>Inactive</v>
          </cell>
          <cell r="F666" t="str">
            <v>Promotor</v>
          </cell>
        </row>
        <row r="667">
          <cell r="D667" t="str">
            <v>CSDBLP</v>
          </cell>
          <cell r="E667" t="str">
            <v>Active</v>
          </cell>
          <cell r="F667" t="str">
            <v>Promotor</v>
          </cell>
        </row>
        <row r="668">
          <cell r="D668" t="str">
            <v>HAMROP</v>
          </cell>
          <cell r="E668" t="str">
            <v>Inactive</v>
          </cell>
          <cell r="F668" t="str">
            <v>Promotor</v>
          </cell>
        </row>
        <row r="669">
          <cell r="D669" t="str">
            <v>MNBBLP</v>
          </cell>
          <cell r="E669" t="str">
            <v>Active</v>
          </cell>
          <cell r="F669" t="str">
            <v>Promotor</v>
          </cell>
        </row>
        <row r="670">
          <cell r="D670" t="str">
            <v>CNDBLP</v>
          </cell>
          <cell r="E670" t="str">
            <v>Active</v>
          </cell>
          <cell r="F670" t="str">
            <v>Promotor</v>
          </cell>
        </row>
        <row r="671">
          <cell r="D671" t="str">
            <v>EKBLPO</v>
          </cell>
          <cell r="E671" t="str">
            <v>Active</v>
          </cell>
          <cell r="F671" t="str">
            <v>Promotor</v>
          </cell>
        </row>
        <row r="672">
          <cell r="D672" t="str">
            <v>NSLBP</v>
          </cell>
          <cell r="E672" t="str">
            <v>Inactive</v>
          </cell>
          <cell r="F672" t="str">
            <v>Promotor</v>
          </cell>
        </row>
        <row r="673">
          <cell r="D673" t="str">
            <v>LLBSPO</v>
          </cell>
          <cell r="E673" t="str">
            <v>Active</v>
          </cell>
          <cell r="F673" t="str">
            <v>Promotor</v>
          </cell>
        </row>
        <row r="674">
          <cell r="D674" t="str">
            <v>PFCPO</v>
          </cell>
          <cell r="E674" t="str">
            <v>Active</v>
          </cell>
          <cell r="F674" t="str">
            <v>Promotor</v>
          </cell>
        </row>
        <row r="675">
          <cell r="D675" t="str">
            <v>BUDBLP</v>
          </cell>
          <cell r="E675" t="str">
            <v>Active</v>
          </cell>
          <cell r="F675" t="str">
            <v>Promotor</v>
          </cell>
        </row>
        <row r="676">
          <cell r="D676" t="str">
            <v>JHBLPO</v>
          </cell>
          <cell r="E676" t="str">
            <v>Active</v>
          </cell>
          <cell r="F676" t="str">
            <v>Promotor</v>
          </cell>
        </row>
        <row r="677">
          <cell r="D677" t="str">
            <v>PICLPO</v>
          </cell>
          <cell r="E677" t="str">
            <v>Inactive</v>
          </cell>
          <cell r="F677" t="str">
            <v>Promotor</v>
          </cell>
        </row>
        <row r="678">
          <cell r="D678" t="str">
            <v>NBBLPO</v>
          </cell>
          <cell r="E678" t="str">
            <v>Inactive</v>
          </cell>
          <cell r="F678" t="str">
            <v>Promotor</v>
          </cell>
        </row>
        <row r="679">
          <cell r="D679" t="str">
            <v>RLFLPO</v>
          </cell>
          <cell r="E679" t="str">
            <v>Active</v>
          </cell>
          <cell r="F679" t="str">
            <v>Promotor</v>
          </cell>
        </row>
        <row r="680">
          <cell r="D680" t="str">
            <v>NFSPO</v>
          </cell>
          <cell r="E680" t="str">
            <v>Active</v>
          </cell>
          <cell r="F680" t="str">
            <v>Promotor</v>
          </cell>
        </row>
        <row r="681">
          <cell r="D681" t="str">
            <v>SINDUP</v>
          </cell>
          <cell r="E681" t="str">
            <v>Active</v>
          </cell>
          <cell r="F681" t="str">
            <v>Promotor</v>
          </cell>
        </row>
        <row r="682">
          <cell r="D682" t="str">
            <v>CBLPO</v>
          </cell>
          <cell r="E682" t="str">
            <v>Inactive</v>
          </cell>
          <cell r="F682" t="str">
            <v>Promotor</v>
          </cell>
        </row>
        <row r="683">
          <cell r="D683" t="str">
            <v>JBNLPO</v>
          </cell>
          <cell r="E683" t="str">
            <v>Inactive</v>
          </cell>
          <cell r="F683" t="str">
            <v>Promotor</v>
          </cell>
        </row>
        <row r="684">
          <cell r="D684" t="str">
            <v>SCBPO</v>
          </cell>
          <cell r="E684" t="str">
            <v>Active</v>
          </cell>
          <cell r="F684" t="str">
            <v>Promotor</v>
          </cell>
        </row>
        <row r="685">
          <cell r="D685" t="str">
            <v>CCBLPO</v>
          </cell>
          <cell r="E685" t="str">
            <v>Inactive</v>
          </cell>
          <cell r="F685" t="str">
            <v>Promotor</v>
          </cell>
        </row>
        <row r="686">
          <cell r="D686" t="str">
            <v>MEGAPO</v>
          </cell>
          <cell r="E686" t="str">
            <v>Inactive</v>
          </cell>
          <cell r="F686" t="str">
            <v>Promotor</v>
          </cell>
        </row>
        <row r="687">
          <cell r="D687" t="str">
            <v>NIDCPO</v>
          </cell>
          <cell r="E687" t="str">
            <v>Inactive</v>
          </cell>
          <cell r="F687" t="str">
            <v>Promotor</v>
          </cell>
        </row>
        <row r="688">
          <cell r="D688" t="str">
            <v>RMDCPO</v>
          </cell>
          <cell r="E688" t="str">
            <v>Inactive</v>
          </cell>
          <cell r="F688" t="str">
            <v>Promotor</v>
          </cell>
        </row>
        <row r="689">
          <cell r="D689" t="str">
            <v>ALDBLP</v>
          </cell>
          <cell r="E689" t="str">
            <v>Active</v>
          </cell>
          <cell r="F689" t="str">
            <v>Promotor</v>
          </cell>
        </row>
        <row r="690">
          <cell r="D690" t="str">
            <v>NLBBLP</v>
          </cell>
          <cell r="E690" t="str">
            <v>Active</v>
          </cell>
          <cell r="F690" t="str">
            <v>Promotor</v>
          </cell>
        </row>
        <row r="691">
          <cell r="D691" t="str">
            <v>MSBBLP</v>
          </cell>
          <cell r="E691" t="str">
            <v>Active</v>
          </cell>
          <cell r="F691" t="str">
            <v>Promotor</v>
          </cell>
        </row>
        <row r="692">
          <cell r="D692" t="str">
            <v>SMFDBP</v>
          </cell>
          <cell r="E692" t="str">
            <v>Inactive</v>
          </cell>
          <cell r="F692" t="str">
            <v>Promotor</v>
          </cell>
        </row>
        <row r="693">
          <cell r="D693" t="str">
            <v>GABLPO</v>
          </cell>
          <cell r="E693" t="str">
            <v>Active</v>
          </cell>
          <cell r="F693" t="str">
            <v>Promotor</v>
          </cell>
        </row>
        <row r="694">
          <cell r="D694" t="str">
            <v>MIDBLP</v>
          </cell>
          <cell r="E694" t="str">
            <v>Inactive</v>
          </cell>
          <cell r="F694" t="str">
            <v>Promotor</v>
          </cell>
        </row>
        <row r="695">
          <cell r="D695" t="str">
            <v>APEXPO</v>
          </cell>
          <cell r="E695" t="str">
            <v>Active</v>
          </cell>
          <cell r="F695" t="str">
            <v>Promotor</v>
          </cell>
        </row>
        <row r="696">
          <cell r="D696" t="str">
            <v>NBSLPO</v>
          </cell>
          <cell r="E696" t="str">
            <v>Active</v>
          </cell>
          <cell r="F696" t="str">
            <v>Promotor</v>
          </cell>
        </row>
        <row r="697">
          <cell r="D697" t="str">
            <v>PRDBLP</v>
          </cell>
          <cell r="E697" t="str">
            <v>Active</v>
          </cell>
          <cell r="F697" t="str">
            <v>Promotor</v>
          </cell>
        </row>
        <row r="698">
          <cell r="D698" t="str">
            <v>SHINEP</v>
          </cell>
          <cell r="E698" t="str">
            <v>Active</v>
          </cell>
          <cell r="F698" t="str">
            <v>Promotor</v>
          </cell>
        </row>
        <row r="699">
          <cell r="D699" t="str">
            <v>GDBLPO</v>
          </cell>
          <cell r="E699" t="str">
            <v>Inactive</v>
          </cell>
          <cell r="F699" t="str">
            <v>Promotor</v>
          </cell>
        </row>
        <row r="700">
          <cell r="D700" t="str">
            <v>SKBBLP</v>
          </cell>
          <cell r="E700" t="str">
            <v>Inactive</v>
          </cell>
          <cell r="F700" t="str">
            <v>Promotor</v>
          </cell>
        </row>
        <row r="701">
          <cell r="D701" t="str">
            <v>NUBLPO</v>
          </cell>
          <cell r="E701" t="str">
            <v>Active</v>
          </cell>
          <cell r="F701" t="str">
            <v>Promotor</v>
          </cell>
        </row>
        <row r="702">
          <cell r="D702" t="str">
            <v>JEFLPO</v>
          </cell>
          <cell r="E702" t="str">
            <v>Inactive</v>
          </cell>
          <cell r="F702" t="str">
            <v>Promotor</v>
          </cell>
        </row>
        <row r="703">
          <cell r="D703" t="str">
            <v>PADBLP</v>
          </cell>
          <cell r="E703" t="str">
            <v>Active</v>
          </cell>
          <cell r="F703" t="str">
            <v>Promotor</v>
          </cell>
        </row>
        <row r="704">
          <cell r="D704" t="str">
            <v>CFCLPO</v>
          </cell>
          <cell r="E704" t="str">
            <v>Active</v>
          </cell>
          <cell r="F704" t="str">
            <v>Promotor</v>
          </cell>
        </row>
        <row r="705">
          <cell r="D705" t="str">
            <v>KSBBLP</v>
          </cell>
          <cell r="E705" t="str">
            <v>Active</v>
          </cell>
          <cell r="F705" t="str">
            <v>Promotor</v>
          </cell>
        </row>
        <row r="706">
          <cell r="D706" t="str">
            <v>KMCDBP</v>
          </cell>
          <cell r="E706" t="str">
            <v>Active</v>
          </cell>
          <cell r="F706" t="str">
            <v>Promotor</v>
          </cell>
        </row>
        <row r="707">
          <cell r="D707" t="str">
            <v>BGDBLP</v>
          </cell>
          <cell r="E707" t="str">
            <v>Active</v>
          </cell>
          <cell r="F707" t="str">
            <v>Promotor</v>
          </cell>
        </row>
        <row r="708">
          <cell r="D708" t="str">
            <v>INDBPO</v>
          </cell>
          <cell r="E708" t="str">
            <v>Active</v>
          </cell>
          <cell r="F708" t="str">
            <v>Promotor</v>
          </cell>
        </row>
        <row r="709">
          <cell r="D709" t="str">
            <v>NLGPO</v>
          </cell>
          <cell r="E709" t="str">
            <v>Active</v>
          </cell>
          <cell r="F709" t="str">
            <v>Promotor</v>
          </cell>
        </row>
        <row r="710">
          <cell r="D710" t="str">
            <v>HATHPO</v>
          </cell>
          <cell r="E710" t="str">
            <v>Inactive</v>
          </cell>
          <cell r="F710" t="str">
            <v>Promotor</v>
          </cell>
        </row>
        <row r="711">
          <cell r="D711" t="str">
            <v>TDBLPO</v>
          </cell>
          <cell r="E711" t="str">
            <v>Active</v>
          </cell>
          <cell r="F711" t="str">
            <v>Promotor</v>
          </cell>
        </row>
        <row r="712">
          <cell r="D712" t="str">
            <v>NICLPO</v>
          </cell>
          <cell r="E712" t="str">
            <v>Active</v>
          </cell>
          <cell r="F712" t="str">
            <v>Promotor</v>
          </cell>
        </row>
        <row r="713">
          <cell r="D713" t="str">
            <v>ILFCPO</v>
          </cell>
          <cell r="E713" t="str">
            <v>Inactive</v>
          </cell>
          <cell r="F713" t="str">
            <v>Promotor</v>
          </cell>
        </row>
        <row r="714">
          <cell r="D714" t="str">
            <v>LICNPO</v>
          </cell>
          <cell r="E714" t="str">
            <v>Active</v>
          </cell>
          <cell r="F714" t="str">
            <v>Promotor</v>
          </cell>
        </row>
        <row r="715">
          <cell r="D715" t="str">
            <v>CBBLPO</v>
          </cell>
          <cell r="E715" t="str">
            <v>Active</v>
          </cell>
          <cell r="F715" t="str">
            <v>Promotor</v>
          </cell>
        </row>
        <row r="716">
          <cell r="D716" t="str">
            <v>NCDBPO</v>
          </cell>
          <cell r="E716" t="str">
            <v>Inactive</v>
          </cell>
          <cell r="F716" t="str">
            <v>Promotor</v>
          </cell>
        </row>
        <row r="717">
          <cell r="D717" t="str">
            <v>HEIP</v>
          </cell>
          <cell r="E717" t="str">
            <v>Active</v>
          </cell>
          <cell r="F717" t="str">
            <v>Promotor</v>
          </cell>
        </row>
        <row r="718">
          <cell r="D718" t="str">
            <v>HLIPO</v>
          </cell>
          <cell r="E718" t="str">
            <v>Active</v>
          </cell>
          <cell r="F718" t="str">
            <v>Promotor</v>
          </cell>
        </row>
        <row r="719">
          <cell r="D719" t="str">
            <v>EICPO</v>
          </cell>
          <cell r="E719" t="str">
            <v>Inactive</v>
          </cell>
          <cell r="F719" t="str">
            <v>Promotor</v>
          </cell>
        </row>
        <row r="720">
          <cell r="D720" t="str">
            <v>LGILPO</v>
          </cell>
          <cell r="E720" t="str">
            <v>Inactive</v>
          </cell>
          <cell r="F720" t="str">
            <v>Promotor</v>
          </cell>
        </row>
        <row r="721">
          <cell r="D721" t="str">
            <v>MLBBLP</v>
          </cell>
          <cell r="E721" t="str">
            <v>Active</v>
          </cell>
          <cell r="F721" t="str">
            <v>Promotor</v>
          </cell>
        </row>
        <row r="722">
          <cell r="D722" t="str">
            <v>SADBLP</v>
          </cell>
          <cell r="E722" t="str">
            <v>Active</v>
          </cell>
          <cell r="F722" t="str">
            <v>Promotor</v>
          </cell>
        </row>
        <row r="723">
          <cell r="D723" t="str">
            <v>INDBLP</v>
          </cell>
          <cell r="E723" t="str">
            <v>Active</v>
          </cell>
          <cell r="F723" t="str">
            <v>Promotor</v>
          </cell>
        </row>
        <row r="724">
          <cell r="D724" t="str">
            <v>KADBLP</v>
          </cell>
          <cell r="E724" t="str">
            <v>Inactive</v>
          </cell>
          <cell r="F724" t="str">
            <v>Promotor</v>
          </cell>
        </row>
        <row r="725">
          <cell r="D725" t="str">
            <v>MMFDBP</v>
          </cell>
          <cell r="E725" t="str">
            <v>Active</v>
          </cell>
          <cell r="F725" t="str">
            <v>Promotor</v>
          </cell>
        </row>
        <row r="726">
          <cell r="D726" t="str">
            <v>GBLBSP</v>
          </cell>
          <cell r="E726" t="str">
            <v>Active</v>
          </cell>
          <cell r="F726" t="str">
            <v>Promotor</v>
          </cell>
        </row>
        <row r="727">
          <cell r="D727" t="str">
            <v>SPILPO</v>
          </cell>
          <cell r="E727" t="str">
            <v>Active</v>
          </cell>
          <cell r="F727" t="str">
            <v>Promotor</v>
          </cell>
        </row>
        <row r="728">
          <cell r="D728" t="str">
            <v>PURBLP</v>
          </cell>
          <cell r="E728" t="str">
            <v>Inactive</v>
          </cell>
          <cell r="F728" t="str">
            <v>Promotor</v>
          </cell>
        </row>
        <row r="729">
          <cell r="D729" t="str">
            <v>SAFLPO</v>
          </cell>
          <cell r="E729" t="str">
            <v>Active</v>
          </cell>
          <cell r="F729" t="str">
            <v>Promotor</v>
          </cell>
        </row>
        <row r="730">
          <cell r="D730" t="str">
            <v>VLBSPO</v>
          </cell>
          <cell r="E730" t="str">
            <v>Inactive</v>
          </cell>
          <cell r="F730" t="str">
            <v>Promotor</v>
          </cell>
        </row>
        <row r="731">
          <cell r="D731" t="str">
            <v>RBBBLP</v>
          </cell>
          <cell r="E731" t="str">
            <v>Active</v>
          </cell>
          <cell r="F731" t="str">
            <v>Promotor</v>
          </cell>
        </row>
        <row r="732">
          <cell r="D732" t="str">
            <v>KCDBLP</v>
          </cell>
          <cell r="E732" t="str">
            <v>Active</v>
          </cell>
          <cell r="F732" t="str">
            <v>Promotor</v>
          </cell>
        </row>
        <row r="733">
          <cell r="D733" t="str">
            <v>JSLBBP</v>
          </cell>
          <cell r="E733" t="str">
            <v>Active</v>
          </cell>
          <cell r="F733" t="str">
            <v>Promotor</v>
          </cell>
        </row>
        <row r="734">
          <cell r="D734" t="str">
            <v>SWMFPO</v>
          </cell>
          <cell r="E734" t="str">
            <v>Active</v>
          </cell>
          <cell r="F734" t="str">
            <v>Promotor</v>
          </cell>
        </row>
        <row r="735">
          <cell r="D735" t="str">
            <v>SLBBLP</v>
          </cell>
          <cell r="E735" t="str">
            <v>Active</v>
          </cell>
          <cell r="F735" t="str">
            <v>Promotor</v>
          </cell>
        </row>
        <row r="736">
          <cell r="D736" t="str">
            <v>FMDBLP</v>
          </cell>
          <cell r="E736" t="str">
            <v>Active</v>
          </cell>
          <cell r="F736" t="str">
            <v>Promotor</v>
          </cell>
        </row>
        <row r="737">
          <cell r="D737" t="str">
            <v>NMBMFP</v>
          </cell>
          <cell r="E737" t="str">
            <v>Active</v>
          </cell>
          <cell r="F737" t="str">
            <v>Promotor</v>
          </cell>
        </row>
        <row r="738">
          <cell r="D738" t="str">
            <v>MMDBLP</v>
          </cell>
          <cell r="E738" t="str">
            <v>Active</v>
          </cell>
          <cell r="F738" t="str">
            <v>Promotor</v>
          </cell>
        </row>
        <row r="739">
          <cell r="D739" t="str">
            <v>HLBSLP</v>
          </cell>
          <cell r="E739" t="str">
            <v>Active</v>
          </cell>
          <cell r="F739" t="str">
            <v>Promotor</v>
          </cell>
        </row>
        <row r="740">
          <cell r="D740" t="str">
            <v>UAILPO</v>
          </cell>
          <cell r="E740" t="str">
            <v>Active</v>
          </cell>
          <cell r="F740" t="str">
            <v>Promotor</v>
          </cell>
        </row>
        <row r="741">
          <cell r="D741" t="str">
            <v>KKBLPO</v>
          </cell>
          <cell r="E741" t="str">
            <v>Active</v>
          </cell>
          <cell r="F741" t="str">
            <v>Promotor</v>
          </cell>
        </row>
        <row r="742">
          <cell r="D742" t="str">
            <v>BFCLPO</v>
          </cell>
          <cell r="E742" t="str">
            <v>Active</v>
          </cell>
          <cell r="F742" t="str">
            <v>Promotor</v>
          </cell>
        </row>
        <row r="743">
          <cell r="D743" t="str">
            <v>KEBLPO</v>
          </cell>
          <cell r="E743" t="str">
            <v>Inactive</v>
          </cell>
          <cell r="F743" t="str">
            <v>Promotor</v>
          </cell>
        </row>
        <row r="744">
          <cell r="D744" t="str">
            <v>MFILPO</v>
          </cell>
          <cell r="E744" t="str">
            <v>Active</v>
          </cell>
          <cell r="F744" t="str">
            <v>Promotor</v>
          </cell>
        </row>
        <row r="745">
          <cell r="D745" t="str">
            <v>GILBPO</v>
          </cell>
          <cell r="E745" t="str">
            <v>Active</v>
          </cell>
          <cell r="F745" t="str">
            <v>Promotor</v>
          </cell>
        </row>
        <row r="746">
          <cell r="D746" t="str">
            <v>SHBLPO</v>
          </cell>
          <cell r="E746" t="str">
            <v>Inactive</v>
          </cell>
          <cell r="F746" t="str">
            <v>Promotor</v>
          </cell>
        </row>
        <row r="747">
          <cell r="D747" t="str">
            <v>KLBSLP</v>
          </cell>
          <cell r="E747" t="str">
            <v>Active</v>
          </cell>
          <cell r="F747" t="str">
            <v>Promotor</v>
          </cell>
        </row>
        <row r="748">
          <cell r="D748" t="str">
            <v>SKDBLP</v>
          </cell>
          <cell r="E748" t="str">
            <v>Inactive</v>
          </cell>
          <cell r="F748" t="str">
            <v>Promotor</v>
          </cell>
        </row>
        <row r="749">
          <cell r="D749" t="str">
            <v>MSMBSP</v>
          </cell>
          <cell r="E749" t="str">
            <v>Inactive</v>
          </cell>
          <cell r="F749" t="str">
            <v>Promotor</v>
          </cell>
        </row>
        <row r="750">
          <cell r="D750" t="str">
            <v>MPFLPO</v>
          </cell>
          <cell r="E750" t="str">
            <v>Active</v>
          </cell>
          <cell r="F750" t="str">
            <v>Promotor</v>
          </cell>
        </row>
        <row r="751">
          <cell r="D751" t="str">
            <v>SAJHAP</v>
          </cell>
          <cell r="E751" t="str">
            <v>Active</v>
          </cell>
          <cell r="F751" t="str">
            <v>Promotor</v>
          </cell>
        </row>
        <row r="752">
          <cell r="D752" t="str">
            <v>KRBLPO</v>
          </cell>
          <cell r="E752" t="str">
            <v>Active</v>
          </cell>
          <cell r="F752" t="str">
            <v>Promotor</v>
          </cell>
        </row>
        <row r="753">
          <cell r="D753" t="str">
            <v>MEROPO</v>
          </cell>
          <cell r="E753" t="str">
            <v>Active</v>
          </cell>
          <cell r="F753" t="str">
            <v>Promotor</v>
          </cell>
        </row>
        <row r="754">
          <cell r="D754" t="str">
            <v>GRDBLP</v>
          </cell>
          <cell r="E754" t="str">
            <v>Active</v>
          </cell>
          <cell r="F754" t="str">
            <v>Promotor</v>
          </cell>
        </row>
        <row r="755">
          <cell r="D755" t="str">
            <v>NMFBSP</v>
          </cell>
          <cell r="E755" t="str">
            <v>Inactive</v>
          </cell>
          <cell r="F755" t="str">
            <v>Promotor</v>
          </cell>
        </row>
        <row r="756">
          <cell r="D756" t="str">
            <v>RSDCP</v>
          </cell>
          <cell r="E756" t="str">
            <v>Active</v>
          </cell>
          <cell r="F756" t="str">
            <v>Promotor</v>
          </cell>
        </row>
        <row r="757">
          <cell r="D757" t="str">
            <v>CEFLPO</v>
          </cell>
          <cell r="E757" t="str">
            <v>Inactive</v>
          </cell>
          <cell r="F757" t="str">
            <v>Promotor</v>
          </cell>
        </row>
        <row r="758">
          <cell r="D758" t="str">
            <v>SMATAP</v>
          </cell>
          <cell r="E758" t="str">
            <v>Active</v>
          </cell>
          <cell r="F758" t="str">
            <v>Promotor</v>
          </cell>
        </row>
        <row r="759">
          <cell r="D759" t="str">
            <v>CORBLP</v>
          </cell>
          <cell r="E759" t="str">
            <v>Active</v>
          </cell>
          <cell r="F759" t="str">
            <v>Promotor</v>
          </cell>
        </row>
        <row r="760">
          <cell r="D760" t="str">
            <v>SMBPO</v>
          </cell>
          <cell r="E760" t="str">
            <v>Active</v>
          </cell>
          <cell r="F760" t="str">
            <v>Promotor</v>
          </cell>
        </row>
        <row r="761">
          <cell r="D761" t="str">
            <v>USLBP</v>
          </cell>
          <cell r="E761" t="str">
            <v>Active</v>
          </cell>
          <cell r="F761" t="str">
            <v>Promotor</v>
          </cell>
        </row>
        <row r="762">
          <cell r="D762" t="str">
            <v>AMFIPO</v>
          </cell>
          <cell r="E762" t="str">
            <v>Inactive</v>
          </cell>
          <cell r="F762" t="str">
            <v>Promotor</v>
          </cell>
        </row>
        <row r="763">
          <cell r="D763" t="str">
            <v>WNLBP</v>
          </cell>
          <cell r="E763" t="str">
            <v>Active</v>
          </cell>
          <cell r="F763" t="str">
            <v>Promotor</v>
          </cell>
        </row>
        <row r="764">
          <cell r="D764" t="str">
            <v>NADEPP</v>
          </cell>
          <cell r="E764" t="str">
            <v>Active</v>
          </cell>
          <cell r="F764" t="str">
            <v>Promotor</v>
          </cell>
        </row>
        <row r="765">
          <cell r="D765" t="str">
            <v>ACLBSLP</v>
          </cell>
          <cell r="E765" t="str">
            <v>Active</v>
          </cell>
          <cell r="F765" t="str">
            <v>Promotor</v>
          </cell>
        </row>
        <row r="766">
          <cell r="D766" t="str">
            <v>SLBSLPO</v>
          </cell>
          <cell r="E766" t="str">
            <v>Active</v>
          </cell>
          <cell r="F766" t="str">
            <v>Promotor</v>
          </cell>
        </row>
        <row r="767">
          <cell r="D767" t="str">
            <v>ALBSLP</v>
          </cell>
          <cell r="E767" t="str">
            <v>Active</v>
          </cell>
          <cell r="F767" t="str">
            <v>Promotor</v>
          </cell>
        </row>
        <row r="768">
          <cell r="D768" t="str">
            <v>SPARSPO</v>
          </cell>
          <cell r="E768" t="str">
            <v>Inactive</v>
          </cell>
          <cell r="F768" t="str">
            <v>Promotor</v>
          </cell>
        </row>
        <row r="769">
          <cell r="D769" t="str">
            <v>NAGROP</v>
          </cell>
          <cell r="E769" t="str">
            <v>Inactive</v>
          </cell>
          <cell r="F769" t="str">
            <v>Promotor</v>
          </cell>
        </row>
        <row r="770">
          <cell r="D770" t="str">
            <v>GMFBSP</v>
          </cell>
          <cell r="E770" t="str">
            <v>Active</v>
          </cell>
          <cell r="F770" t="str">
            <v>Promotor</v>
          </cell>
        </row>
        <row r="771">
          <cell r="D771" t="str">
            <v>GLBSLP</v>
          </cell>
          <cell r="E771" t="str">
            <v>Inactive</v>
          </cell>
          <cell r="F771" t="str">
            <v>Promotor</v>
          </cell>
        </row>
        <row r="772">
          <cell r="D772" t="str">
            <v>SMFBSP</v>
          </cell>
          <cell r="E772" t="str">
            <v>Active</v>
          </cell>
          <cell r="F772" t="str">
            <v>Promotor</v>
          </cell>
        </row>
        <row r="773">
          <cell r="D773" t="str">
            <v>ILBSP</v>
          </cell>
          <cell r="E773" t="str">
            <v>Active</v>
          </cell>
          <cell r="F773" t="str">
            <v>Promotor</v>
          </cell>
        </row>
        <row r="774">
          <cell r="D774" t="str">
            <v>SABSLPO</v>
          </cell>
          <cell r="E774" t="str">
            <v>Active</v>
          </cell>
          <cell r="F774" t="str">
            <v>Promotor</v>
          </cell>
        </row>
        <row r="775">
          <cell r="D775" t="str">
            <v>AKBSLPO</v>
          </cell>
          <cell r="E775" t="str">
            <v>Inactive</v>
          </cell>
          <cell r="F775" t="str">
            <v>Promotor</v>
          </cell>
        </row>
        <row r="776">
          <cell r="D776" t="str">
            <v>GGBSLP</v>
          </cell>
          <cell r="E776" t="str">
            <v>Inactive</v>
          </cell>
          <cell r="F776" t="str">
            <v>Promotor</v>
          </cell>
        </row>
        <row r="777">
          <cell r="D777" t="str">
            <v>TMDBLP</v>
          </cell>
          <cell r="E777" t="str">
            <v>Inactive</v>
          </cell>
          <cell r="F777" t="str">
            <v>Promotor</v>
          </cell>
        </row>
        <row r="778">
          <cell r="D778" t="str">
            <v>SAPDBLP</v>
          </cell>
          <cell r="E778" t="str">
            <v>Active</v>
          </cell>
          <cell r="F778" t="str">
            <v>Promotor</v>
          </cell>
        </row>
        <row r="779">
          <cell r="D779" t="str">
            <v>NRICP</v>
          </cell>
          <cell r="E779" t="str">
            <v>Inactive</v>
          </cell>
          <cell r="F779" t="str">
            <v>Promotor</v>
          </cell>
        </row>
        <row r="780">
          <cell r="D780" t="str">
            <v>NICLBSLP</v>
          </cell>
          <cell r="E780" t="str">
            <v>Active</v>
          </cell>
          <cell r="F780" t="str">
            <v>Promotor</v>
          </cell>
        </row>
        <row r="781">
          <cell r="D781" t="str">
            <v>SDESIP</v>
          </cell>
          <cell r="E781" t="str">
            <v>Inactive</v>
          </cell>
          <cell r="F781" t="str">
            <v>Promotor</v>
          </cell>
        </row>
        <row r="782">
          <cell r="D782" t="str">
            <v>AILP</v>
          </cell>
          <cell r="E782" t="str">
            <v>Inactive</v>
          </cell>
          <cell r="F782" t="str">
            <v>Promotor</v>
          </cell>
        </row>
        <row r="783">
          <cell r="D783" t="str">
            <v>SDLBSLP</v>
          </cell>
          <cell r="E783" t="str">
            <v>Active</v>
          </cell>
          <cell r="F783" t="str">
            <v>Promotor</v>
          </cell>
        </row>
        <row r="784">
          <cell r="D784" t="str">
            <v>NRNP</v>
          </cell>
          <cell r="E784" t="str">
            <v>Inactive</v>
          </cell>
          <cell r="F784" t="str">
            <v>Promotor</v>
          </cell>
        </row>
        <row r="785">
          <cell r="D785" t="str">
            <v>RLIP</v>
          </cell>
          <cell r="E785" t="str">
            <v>Inactive</v>
          </cell>
          <cell r="F785" t="str">
            <v>Promotor</v>
          </cell>
        </row>
        <row r="786">
          <cell r="D786" t="str">
            <v>GICP</v>
          </cell>
          <cell r="E786" t="str">
            <v>Inactive</v>
          </cell>
          <cell r="F786" t="str">
            <v>Promotor</v>
          </cell>
        </row>
        <row r="787">
          <cell r="D787" t="str">
            <v>SGICP</v>
          </cell>
          <cell r="E787" t="str">
            <v>Active</v>
          </cell>
          <cell r="F787" t="str">
            <v>Promotor</v>
          </cell>
        </row>
        <row r="788">
          <cell r="D788" t="str">
            <v>SLBSP</v>
          </cell>
          <cell r="E788" t="str">
            <v>Inactive</v>
          </cell>
          <cell r="F788" t="str">
            <v>Promotor</v>
          </cell>
        </row>
        <row r="789">
          <cell r="D789" t="str">
            <v>PLIP</v>
          </cell>
          <cell r="E789" t="str">
            <v>Inactive</v>
          </cell>
          <cell r="F789" t="str">
            <v>Promotor</v>
          </cell>
        </row>
        <row r="790">
          <cell r="D790" t="str">
            <v>CGHP</v>
          </cell>
          <cell r="E790" t="str">
            <v>Inactive</v>
          </cell>
          <cell r="F790" t="str">
            <v>Promotor</v>
          </cell>
        </row>
        <row r="791">
          <cell r="D791" t="str">
            <v>NIFRAP</v>
          </cell>
          <cell r="E791" t="str">
            <v>Inactive</v>
          </cell>
          <cell r="F791" t="str">
            <v>Promotor</v>
          </cell>
        </row>
        <row r="792">
          <cell r="D792" t="str">
            <v>FOWADP</v>
          </cell>
          <cell r="E792" t="str">
            <v>Active</v>
          </cell>
          <cell r="F792" t="str">
            <v>Promotor</v>
          </cell>
        </row>
        <row r="793">
          <cell r="D793" t="str">
            <v>MLBSLP</v>
          </cell>
          <cell r="E793" t="str">
            <v>Inactive</v>
          </cell>
          <cell r="F793" t="str">
            <v>Promotor</v>
          </cell>
        </row>
        <row r="794">
          <cell r="D794" t="str">
            <v>MSLBP</v>
          </cell>
          <cell r="E794" t="str">
            <v>Active</v>
          </cell>
          <cell r="F794" t="str">
            <v>Promotor</v>
          </cell>
        </row>
        <row r="795">
          <cell r="D795" t="str">
            <v>JLIP</v>
          </cell>
          <cell r="E795" t="str">
            <v>Inactive</v>
          </cell>
          <cell r="F795" t="str">
            <v>Promotor</v>
          </cell>
        </row>
        <row r="796">
          <cell r="D796" t="str">
            <v>JBLBP</v>
          </cell>
          <cell r="E796" t="str">
            <v>Active</v>
          </cell>
          <cell r="F796" t="str">
            <v>Promotor</v>
          </cell>
        </row>
        <row r="797">
          <cell r="D797" t="str">
            <v>MKLBP</v>
          </cell>
          <cell r="E797" t="str">
            <v>Active</v>
          </cell>
          <cell r="F797" t="str">
            <v>Promotor</v>
          </cell>
        </row>
        <row r="798">
          <cell r="D798" t="str">
            <v>ULIP</v>
          </cell>
          <cell r="E798" t="str">
            <v>Inactive</v>
          </cell>
          <cell r="F798" t="str">
            <v>Promotor</v>
          </cell>
        </row>
        <row r="799">
          <cell r="D799" t="str">
            <v>SAMAJP</v>
          </cell>
          <cell r="E799" t="str">
            <v>Active</v>
          </cell>
          <cell r="F799" t="str">
            <v>Promotor</v>
          </cell>
        </row>
        <row r="800">
          <cell r="D800" t="str">
            <v>SRLIP</v>
          </cell>
          <cell r="E800" t="str">
            <v>Active</v>
          </cell>
          <cell r="F800" t="str">
            <v>Promotor</v>
          </cell>
        </row>
        <row r="801">
          <cell r="D801" t="str">
            <v>MLBSP</v>
          </cell>
          <cell r="E801" t="str">
            <v>Active</v>
          </cell>
          <cell r="F801" t="str">
            <v>Promotor</v>
          </cell>
        </row>
        <row r="802">
          <cell r="D802" t="str">
            <v>ENLP</v>
          </cell>
          <cell r="E802" t="str">
            <v>Active</v>
          </cell>
          <cell r="F802" t="str">
            <v>Promotor</v>
          </cell>
        </row>
        <row r="803">
          <cell r="D803" t="str">
            <v>NABBCP</v>
          </cell>
          <cell r="E803" t="str">
            <v>Active</v>
          </cell>
          <cell r="F803" t="str">
            <v>Promotor</v>
          </cell>
        </row>
        <row r="804">
          <cell r="D804" t="str">
            <v>RULBP</v>
          </cell>
          <cell r="E804" t="str">
            <v>Active</v>
          </cell>
          <cell r="F804" t="str">
            <v>Promotor</v>
          </cell>
        </row>
        <row r="805">
          <cell r="D805" t="str">
            <v>JALPAP</v>
          </cell>
          <cell r="E805" t="str">
            <v>Active</v>
          </cell>
          <cell r="F805" t="str">
            <v>Promotor</v>
          </cell>
        </row>
        <row r="806">
          <cell r="D806" t="str">
            <v>NESDOP</v>
          </cell>
          <cell r="E806" t="str">
            <v>Active</v>
          </cell>
          <cell r="F806" t="str">
            <v>Promotor</v>
          </cell>
        </row>
        <row r="807">
          <cell r="D807" t="str">
            <v>ULBSLPO</v>
          </cell>
          <cell r="E807" t="str">
            <v>Active</v>
          </cell>
          <cell r="F807" t="str">
            <v>Promotor</v>
          </cell>
        </row>
        <row r="808">
          <cell r="D808" t="str">
            <v>CYCLP</v>
          </cell>
          <cell r="E808" t="str">
            <v>Inactive</v>
          </cell>
          <cell r="F808" t="str">
            <v>Promotor</v>
          </cell>
        </row>
        <row r="809">
          <cell r="D809" t="str">
            <v>ADLBP</v>
          </cell>
          <cell r="E809" t="str">
            <v>Inactive</v>
          </cell>
          <cell r="F809" t="str">
            <v>Promotor</v>
          </cell>
        </row>
        <row r="810">
          <cell r="D810" t="str">
            <v>RIDIPO</v>
          </cell>
          <cell r="E810" t="str">
            <v>Inactive</v>
          </cell>
          <cell r="F810" t="str">
            <v>Promotor</v>
          </cell>
        </row>
        <row r="811">
          <cell r="D811" t="str">
            <v>HIDCLP</v>
          </cell>
          <cell r="E811" t="str">
            <v>Active</v>
          </cell>
          <cell r="F811" t="str">
            <v>Promotor</v>
          </cell>
        </row>
        <row r="812">
          <cell r="D812" t="str">
            <v>AVYANP</v>
          </cell>
          <cell r="E812" t="str">
            <v>Active</v>
          </cell>
          <cell r="F812" t="str">
            <v>Promotor</v>
          </cell>
        </row>
        <row r="813">
          <cell r="D813" t="str">
            <v>DLBSP</v>
          </cell>
          <cell r="E813" t="str">
            <v>Active</v>
          </cell>
          <cell r="F813" t="str">
            <v>Promotor</v>
          </cell>
        </row>
        <row r="814">
          <cell r="D814" t="str">
            <v>KLBSP</v>
          </cell>
          <cell r="E814" t="str">
            <v>Active</v>
          </cell>
          <cell r="F814" t="str">
            <v>Promotor</v>
          </cell>
        </row>
        <row r="815">
          <cell r="D815" t="str">
            <v>SHLBP</v>
          </cell>
          <cell r="E815" t="str">
            <v>Active</v>
          </cell>
          <cell r="F815" t="str">
            <v>Promotor</v>
          </cell>
        </row>
        <row r="816">
          <cell r="D816" t="str">
            <v>UNLBP</v>
          </cell>
          <cell r="E816" t="str">
            <v>Active</v>
          </cell>
          <cell r="F816" t="str">
            <v>Promotor</v>
          </cell>
        </row>
        <row r="817">
          <cell r="D817" t="str">
            <v>KDLP</v>
          </cell>
          <cell r="E817" t="str">
            <v>Active</v>
          </cell>
          <cell r="F817" t="str">
            <v>Promotor</v>
          </cell>
        </row>
        <row r="818">
          <cell r="D818" t="str">
            <v>ANLBP</v>
          </cell>
          <cell r="E818" t="str">
            <v>Active</v>
          </cell>
          <cell r="F818" t="str">
            <v>Promotor</v>
          </cell>
        </row>
        <row r="819">
          <cell r="D819" t="str">
            <v>BPWP</v>
          </cell>
          <cell r="E819" t="str">
            <v>Active</v>
          </cell>
          <cell r="F819" t="str">
            <v>Promotor</v>
          </cell>
        </row>
        <row r="820">
          <cell r="D820" t="str">
            <v>NIB</v>
          </cell>
          <cell r="F820" t="str">
            <v>zdelist</v>
          </cell>
        </row>
        <row r="821">
          <cell r="D821" t="str">
            <v>PLIC</v>
          </cell>
          <cell r="F821" t="str">
            <v>zdelist</v>
          </cell>
        </row>
        <row r="822">
          <cell r="D822" t="str">
            <v>SLI</v>
          </cell>
          <cell r="F822" t="str">
            <v>zdelist</v>
          </cell>
        </row>
        <row r="823">
          <cell r="D823" t="str">
            <v>SLICL</v>
          </cell>
          <cell r="F823" t="str">
            <v>zdelist</v>
          </cell>
        </row>
        <row r="824">
          <cell r="D824" t="str">
            <v>HGI</v>
          </cell>
          <cell r="F824" t="str">
            <v>zdelist</v>
          </cell>
        </row>
        <row r="825">
          <cell r="D825" t="str">
            <v>PIC</v>
          </cell>
          <cell r="F825" t="str">
            <v>zdelist</v>
          </cell>
        </row>
        <row r="826">
          <cell r="D826" t="str">
            <v>SGI</v>
          </cell>
          <cell r="F826" t="str">
            <v>zdelist</v>
          </cell>
        </row>
        <row r="827">
          <cell r="D827" t="str">
            <v>SIC</v>
          </cell>
          <cell r="F827" t="str">
            <v>zdelist</v>
          </cell>
        </row>
        <row r="828">
          <cell r="D828" t="str">
            <v>UIC</v>
          </cell>
          <cell r="F828" t="str">
            <v>zdelist</v>
          </cell>
        </row>
        <row r="829">
          <cell r="D829" t="str">
            <v>CLBSLP</v>
          </cell>
          <cell r="F829" t="str">
            <v>Promotor</v>
          </cell>
        </row>
        <row r="830">
          <cell r="D830" t="str">
            <v>HEIPO</v>
          </cell>
          <cell r="F830" t="str">
            <v>Promotor</v>
          </cell>
        </row>
        <row r="831">
          <cell r="D831" t="str">
            <v>NIBPO</v>
          </cell>
          <cell r="F831" t="str">
            <v>Promotor</v>
          </cell>
        </row>
        <row r="832">
          <cell r="D832" t="str">
            <v>PICPO</v>
          </cell>
          <cell r="F832" t="str">
            <v>Promotor</v>
          </cell>
        </row>
        <row r="833">
          <cell r="D833" t="str">
            <v>PLICPO</v>
          </cell>
          <cell r="F833" t="str">
            <v>Promotor</v>
          </cell>
        </row>
        <row r="834">
          <cell r="D834" t="str">
            <v>SBBLPO</v>
          </cell>
          <cell r="F834" t="str">
            <v>Promotor</v>
          </cell>
        </row>
        <row r="835">
          <cell r="D835" t="str">
            <v>SLICLP</v>
          </cell>
          <cell r="F835" t="str">
            <v>Promotor</v>
          </cell>
        </row>
        <row r="836">
          <cell r="D836" t="str">
            <v>UICPO</v>
          </cell>
          <cell r="F836" t="str">
            <v>Promotor</v>
          </cell>
        </row>
        <row r="837">
          <cell r="D837" t="str">
            <v>ILI</v>
          </cell>
          <cell r="F837" t="str">
            <v>Life Insurance</v>
          </cell>
        </row>
        <row r="838">
          <cell r="D838" t="str">
            <v>GCIL</v>
          </cell>
          <cell r="F838" t="str">
            <v>Manufacturing And Processing</v>
          </cell>
        </row>
        <row r="839">
          <cell r="D839" t="str">
            <v>TSHL</v>
          </cell>
          <cell r="F839" t="str">
            <v>Hydro Non Converted</v>
          </cell>
        </row>
        <row r="840">
          <cell r="D840" t="str">
            <v>USHL</v>
          </cell>
          <cell r="F840" t="str">
            <v>Hydro Non Converted</v>
          </cell>
        </row>
        <row r="841">
          <cell r="D841" t="str">
            <v>C30MF</v>
          </cell>
          <cell r="F841" t="str">
            <v>Mutual Fund</v>
          </cell>
        </row>
        <row r="842">
          <cell r="D842" t="str">
            <v>KBSH</v>
          </cell>
          <cell r="F842" t="str">
            <v>Hydro Non Converted</v>
          </cell>
        </row>
        <row r="843">
          <cell r="D843" t="str">
            <v>LSL</v>
          </cell>
          <cell r="F843" t="str">
            <v>Commercial Banks</v>
          </cell>
        </row>
        <row r="844">
          <cell r="D844" t="str">
            <v>LSLPO</v>
          </cell>
          <cell r="F844" t="str">
            <v>Promotor</v>
          </cell>
        </row>
        <row r="845">
          <cell r="D845" t="str">
            <v>C30MF</v>
          </cell>
          <cell r="F845" t="str">
            <v>Mutual Fund</v>
          </cell>
        </row>
        <row r="846">
          <cell r="D846" t="str">
            <v>RNLI</v>
          </cell>
          <cell r="F846" t="str">
            <v>Life Insurance</v>
          </cell>
        </row>
        <row r="847">
          <cell r="D847" t="str">
            <v>LVF2</v>
          </cell>
          <cell r="F847" t="str">
            <v>Mutual Fund</v>
          </cell>
        </row>
        <row r="848">
          <cell r="D848" t="str">
            <v>SNLI</v>
          </cell>
          <cell r="F848" t="str">
            <v>Life Insurance</v>
          </cell>
        </row>
        <row r="849">
          <cell r="D849" t="str">
            <v>ULHC</v>
          </cell>
          <cell r="F849" t="str">
            <v>Hydro Non Converted</v>
          </cell>
        </row>
        <row r="850">
          <cell r="D850" t="str">
            <v>MEHL</v>
          </cell>
          <cell r="F850" t="str">
            <v>Hydro Non Converted</v>
          </cell>
        </row>
        <row r="851">
          <cell r="D851" t="str">
            <v>CLI</v>
          </cell>
          <cell r="F851" t="str">
            <v>Life Insurance</v>
          </cell>
        </row>
        <row r="852">
          <cell r="D852" t="str">
            <v>HATHY</v>
          </cell>
          <cell r="F852" t="str">
            <v>Investment</v>
          </cell>
        </row>
        <row r="853">
          <cell r="D853" t="str">
            <v>MANDU</v>
          </cell>
          <cell r="F853" t="str">
            <v>Hydro Non Converted</v>
          </cell>
        </row>
        <row r="854">
          <cell r="D854" t="str">
            <v>BGWT</v>
          </cell>
          <cell r="F854" t="str">
            <v>Hydro Non Converted</v>
          </cell>
        </row>
        <row r="855">
          <cell r="D855" t="str">
            <v>MSHL</v>
          </cell>
          <cell r="F855" t="str">
            <v>Hydro Non Converted</v>
          </cell>
        </row>
        <row r="856">
          <cell r="D856" t="str">
            <v>SONA</v>
          </cell>
          <cell r="F856" t="str">
            <v>Manufacturing And Processing</v>
          </cell>
        </row>
        <row r="857">
          <cell r="D857" t="str">
            <v>MMKJL</v>
          </cell>
          <cell r="F857" t="str">
            <v>Hydro Non Converted</v>
          </cell>
        </row>
        <row r="858">
          <cell r="D858" t="str">
            <v>CITPO</v>
          </cell>
          <cell r="F858" t="str">
            <v>Promotor</v>
          </cell>
        </row>
        <row r="859">
          <cell r="D859" t="str">
            <v>TVCL</v>
          </cell>
          <cell r="F859" t="str">
            <v>Hydro Non Converted</v>
          </cell>
        </row>
        <row r="860">
          <cell r="D860" t="str">
            <v>MKCL</v>
          </cell>
          <cell r="F860" t="str">
            <v>Others</v>
          </cell>
        </row>
        <row r="861">
          <cell r="D861" t="str">
            <v>PMLI</v>
          </cell>
          <cell r="F861" t="str">
            <v>Life Insurance</v>
          </cell>
        </row>
        <row r="862">
          <cell r="D862" t="str">
            <v>CKHL</v>
          </cell>
          <cell r="F862" t="str">
            <v>Hydro Non Converted</v>
          </cell>
        </row>
        <row r="863">
          <cell r="D863" t="str">
            <v>NWCL</v>
          </cell>
          <cell r="F863" t="str">
            <v>Others</v>
          </cell>
        </row>
        <row r="864">
          <cell r="D864" t="str">
            <v>VLUCL</v>
          </cell>
          <cell r="F864" t="str">
            <v>Hydro Non Converted</v>
          </cell>
        </row>
        <row r="865">
          <cell r="D865" t="str">
            <v>SBID89</v>
          </cell>
          <cell r="F865" t="str">
            <v>Non-Convertible Debentures</v>
          </cell>
        </row>
        <row r="866">
          <cell r="D866" t="str">
            <v>HRL</v>
          </cell>
          <cell r="F866" t="str">
            <v>Others</v>
          </cell>
        </row>
        <row r="867">
          <cell r="D867" t="str">
            <v>H8020</v>
          </cell>
          <cell r="F867" t="str">
            <v>Mutual Fund</v>
          </cell>
        </row>
        <row r="868">
          <cell r="D868" t="str">
            <v>PMLIP</v>
          </cell>
          <cell r="F868" t="str">
            <v>Promotor</v>
          </cell>
        </row>
        <row r="869">
          <cell r="D869" t="str">
            <v>NICGF2</v>
          </cell>
          <cell r="F869" t="str">
            <v>Mutual Fund</v>
          </cell>
        </row>
        <row r="870">
          <cell r="D870" t="str">
            <v>SARBTM</v>
          </cell>
          <cell r="F870" t="str">
            <v>Manufacturing And Processing</v>
          </cell>
        </row>
        <row r="871">
          <cell r="D871" t="str">
            <v>NIMBD90</v>
          </cell>
          <cell r="F871" t="str">
            <v>Non-Convertible Debentures</v>
          </cell>
        </row>
        <row r="872">
          <cell r="D872" t="str">
            <v>NABILD87</v>
          </cell>
          <cell r="F872" t="str">
            <v>Non-Convertible Debentures</v>
          </cell>
        </row>
        <row r="873">
          <cell r="D873" t="str">
            <v>LBBLD89</v>
          </cell>
          <cell r="F873" t="str">
            <v>Non-Convertible Debentures</v>
          </cell>
        </row>
        <row r="874">
          <cell r="D874" t="str">
            <v>MLBLD89</v>
          </cell>
          <cell r="F874" t="str">
            <v>Non-Convertible Debentures</v>
          </cell>
        </row>
        <row r="875">
          <cell r="D875" t="str">
            <v>CIZBD90</v>
          </cell>
          <cell r="F875" t="str">
            <v>Non-Convertible Debentures</v>
          </cell>
        </row>
        <row r="876">
          <cell r="D876" t="str">
            <v>NMLBBL</v>
          </cell>
          <cell r="F876" t="str">
            <v>Microfinance</v>
          </cell>
        </row>
        <row r="877">
          <cell r="D877" t="str">
            <v>KSY</v>
          </cell>
          <cell r="F877" t="str">
            <v>Mutual Fund</v>
          </cell>
        </row>
        <row r="878">
          <cell r="D878" t="str">
            <v>NICAD8283</v>
          </cell>
          <cell r="F878" t="str">
            <v>Non-Convertible Debentures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B1" t="str">
            <v>Symbol</v>
          </cell>
          <cell r="C1" t="str">
            <v>Company</v>
          </cell>
          <cell r="D1" t="str">
            <v>LTP</v>
          </cell>
          <cell r="E1" t="str">
            <v>Share Outstanding</v>
          </cell>
          <cell r="F1" t="str">
            <v>Floated Shares</v>
          </cell>
        </row>
        <row r="2">
          <cell r="B2" t="str">
            <v>SARBTM</v>
          </cell>
          <cell r="C2" t="str">
            <v>Sarbottam Cement Limited</v>
          </cell>
          <cell r="D2">
            <v>739.9</v>
          </cell>
          <cell r="E2">
            <v>46500000</v>
          </cell>
          <cell r="F2">
            <v>2670000</v>
          </cell>
        </row>
        <row r="3">
          <cell r="B3" t="str">
            <v>BPW</v>
          </cell>
          <cell r="C3" t="str">
            <v>BPW Laghubitta Bittiya Sanstha Limited</v>
          </cell>
          <cell r="D3">
            <v>1141.5</v>
          </cell>
          <cell r="E3">
            <v>300000</v>
          </cell>
          <cell r="F3">
            <v>96990</v>
          </cell>
        </row>
        <row r="4">
          <cell r="B4" t="str">
            <v>SAMAJ</v>
          </cell>
          <cell r="C4" t="str">
            <v>Samaj Laghubitta Bittiya Sanstha Limited</v>
          </cell>
          <cell r="D4">
            <v>1940</v>
          </cell>
          <cell r="E4">
            <v>228500</v>
          </cell>
          <cell r="F4">
            <v>98255</v>
          </cell>
        </row>
        <row r="5">
          <cell r="B5" t="str">
            <v>BNT</v>
          </cell>
          <cell r="C5" t="str">
            <v>Bottlers Nepal (Terai) Limited</v>
          </cell>
          <cell r="D5">
            <v>13401</v>
          </cell>
          <cell r="E5">
            <v>1210000</v>
          </cell>
          <cell r="F5">
            <v>111562</v>
          </cell>
        </row>
        <row r="6">
          <cell r="B6" t="str">
            <v>UNL</v>
          </cell>
          <cell r="C6" t="str">
            <v>Unilever Nepal Limited</v>
          </cell>
          <cell r="D6">
            <v>39000</v>
          </cell>
          <cell r="E6">
            <v>921000</v>
          </cell>
          <cell r="F6">
            <v>138150</v>
          </cell>
        </row>
        <row r="7">
          <cell r="B7" t="str">
            <v>BNL</v>
          </cell>
          <cell r="C7" t="str">
            <v>Bottlers Nepal (Balaju) Limited</v>
          </cell>
          <cell r="D7">
            <v>16615</v>
          </cell>
          <cell r="E7">
            <v>1948887</v>
          </cell>
          <cell r="F7">
            <v>179687.38</v>
          </cell>
        </row>
        <row r="8">
          <cell r="B8" t="str">
            <v>NLO</v>
          </cell>
          <cell r="C8" t="str">
            <v>Nepal Lube Oil Limited</v>
          </cell>
          <cell r="D8">
            <v>253.4</v>
          </cell>
          <cell r="E8">
            <v>605594</v>
          </cell>
          <cell r="F8">
            <v>198029.16</v>
          </cell>
        </row>
        <row r="9">
          <cell r="B9" t="str">
            <v>ANLB</v>
          </cell>
          <cell r="C9" t="str">
            <v>Aatmanirbhar Laghubitta Bittiya Sanstha Limited</v>
          </cell>
          <cell r="D9">
            <v>2129</v>
          </cell>
          <cell r="E9">
            <v>685718</v>
          </cell>
          <cell r="F9">
            <v>223749.78</v>
          </cell>
        </row>
        <row r="10">
          <cell r="B10" t="str">
            <v>WNLB</v>
          </cell>
          <cell r="C10" t="str">
            <v>Wean Nepal Laghubitta Bittiya Sanstha Ltd.</v>
          </cell>
          <cell r="D10">
            <v>1100</v>
          </cell>
          <cell r="E10">
            <v>792113</v>
          </cell>
          <cell r="F10">
            <v>237633.9</v>
          </cell>
        </row>
        <row r="11">
          <cell r="B11" t="str">
            <v>KBSH</v>
          </cell>
          <cell r="C11" t="str">
            <v>Kutheli Bukhari Small Hydropower Limited</v>
          </cell>
          <cell r="D11">
            <v>1039</v>
          </cell>
          <cell r="E11">
            <v>1218675</v>
          </cell>
          <cell r="F11">
            <v>243735</v>
          </cell>
        </row>
        <row r="12">
          <cell r="B12" t="str">
            <v>SMB</v>
          </cell>
          <cell r="C12" t="str">
            <v>Support Microfinance Bittiya Sanstha Ltd.</v>
          </cell>
          <cell r="D12">
            <v>1196.3</v>
          </cell>
          <cell r="E12">
            <v>952380</v>
          </cell>
          <cell r="F12">
            <v>285714</v>
          </cell>
        </row>
        <row r="13">
          <cell r="B13" t="str">
            <v>GLBSL</v>
          </cell>
          <cell r="C13" t="str">
            <v>Gurans Laghubitta Bittiya Sanstha Limited</v>
          </cell>
          <cell r="D13">
            <v>1424.9</v>
          </cell>
          <cell r="E13">
            <v>1014031</v>
          </cell>
          <cell r="F13">
            <v>327126.26</v>
          </cell>
        </row>
        <row r="14">
          <cell r="B14" t="str">
            <v>RBCL</v>
          </cell>
          <cell r="C14" t="str">
            <v>Rastriya Beema Company Limited</v>
          </cell>
          <cell r="D14">
            <v>13949</v>
          </cell>
          <cell r="E14">
            <v>2666391</v>
          </cell>
          <cell r="F14">
            <v>327166.13</v>
          </cell>
        </row>
        <row r="15">
          <cell r="B15" t="str">
            <v>ULBSL</v>
          </cell>
          <cell r="C15" t="str">
            <v>Upakar Laghubitta Bittiya Sanstha Limited</v>
          </cell>
          <cell r="D15">
            <v>1260</v>
          </cell>
          <cell r="E15">
            <v>1061480</v>
          </cell>
          <cell r="F15">
            <v>382132.8</v>
          </cell>
        </row>
        <row r="16">
          <cell r="B16" t="str">
            <v>MLBS</v>
          </cell>
          <cell r="C16" t="str">
            <v>Manushi Laghubitta Bittiya Sanstha Limited</v>
          </cell>
          <cell r="D16">
            <v>954</v>
          </cell>
          <cell r="E16">
            <v>1093750</v>
          </cell>
          <cell r="F16">
            <v>393750</v>
          </cell>
        </row>
        <row r="17">
          <cell r="B17" t="str">
            <v>SHLB</v>
          </cell>
          <cell r="C17" t="str">
            <v>Shrijanshil Laghubitta Bittiya Sanstha Limited</v>
          </cell>
          <cell r="D17">
            <v>1079.2</v>
          </cell>
          <cell r="E17">
            <v>1093750</v>
          </cell>
          <cell r="F17">
            <v>393750</v>
          </cell>
        </row>
        <row r="18">
          <cell r="B18" t="str">
            <v>BBC</v>
          </cell>
          <cell r="C18" t="str">
            <v>Bishal Bazar Company Limited</v>
          </cell>
          <cell r="D18">
            <v>3825</v>
          </cell>
          <cell r="E18">
            <v>491400</v>
          </cell>
          <cell r="F18">
            <v>418967.64</v>
          </cell>
        </row>
        <row r="19">
          <cell r="B19" t="str">
            <v>DLBS</v>
          </cell>
          <cell r="C19" t="str">
            <v>Dhaulagiri Laghubitta Bittiya Sanstha Limited</v>
          </cell>
          <cell r="D19">
            <v>1408</v>
          </cell>
          <cell r="E19">
            <v>1331000</v>
          </cell>
          <cell r="F19">
            <v>427251</v>
          </cell>
        </row>
        <row r="20">
          <cell r="B20" t="str">
            <v>SLBSL</v>
          </cell>
          <cell r="C20" t="str">
            <v>Samudayik Laghubitta Bittiya Sanstha Limited</v>
          </cell>
          <cell r="D20">
            <v>804</v>
          </cell>
          <cell r="E20">
            <v>1452000</v>
          </cell>
          <cell r="F20">
            <v>435600</v>
          </cell>
        </row>
        <row r="21">
          <cell r="B21" t="str">
            <v>SMFBS</v>
          </cell>
          <cell r="C21" t="str">
            <v>Swabhimaan Laghubitta Bittiya Sanstha Limited</v>
          </cell>
          <cell r="D21">
            <v>1112</v>
          </cell>
          <cell r="E21">
            <v>1461373</v>
          </cell>
          <cell r="F21">
            <v>469246.74</v>
          </cell>
        </row>
        <row r="22">
          <cell r="B22" t="str">
            <v>MKLB</v>
          </cell>
          <cell r="C22" t="str">
            <v>Manakamana Smart Laghubitta Bittiya Sanstha Limited</v>
          </cell>
          <cell r="D22">
            <v>849</v>
          </cell>
          <cell r="E22">
            <v>1484784</v>
          </cell>
          <cell r="F22">
            <v>475130.92</v>
          </cell>
        </row>
        <row r="23">
          <cell r="B23" t="str">
            <v>GMFBS</v>
          </cell>
          <cell r="C23" t="str">
            <v>Ganapati Microfinance Bittiya Sanstha Limited</v>
          </cell>
          <cell r="D23">
            <v>1033</v>
          </cell>
          <cell r="E23">
            <v>1515545</v>
          </cell>
          <cell r="F23">
            <v>490582.02</v>
          </cell>
        </row>
        <row r="24">
          <cell r="B24" t="str">
            <v>ENL</v>
          </cell>
          <cell r="C24" t="str">
            <v>Emerging Nepal Limited</v>
          </cell>
          <cell r="D24">
            <v>762.2</v>
          </cell>
          <cell r="E24">
            <v>5556001</v>
          </cell>
          <cell r="F24">
            <v>555600.07999999996</v>
          </cell>
        </row>
        <row r="25">
          <cell r="B25" t="str">
            <v>JALPA</v>
          </cell>
          <cell r="C25" t="str">
            <v>Jalpa Samudayik Laghubitta Bittiya Sanstha Limited</v>
          </cell>
          <cell r="D25">
            <v>1241</v>
          </cell>
          <cell r="E25">
            <v>1828000</v>
          </cell>
          <cell r="F25">
            <v>596385</v>
          </cell>
        </row>
        <row r="26">
          <cell r="B26" t="str">
            <v>SPL</v>
          </cell>
          <cell r="C26" t="str">
            <v>Shuvam Power Limited</v>
          </cell>
          <cell r="D26">
            <v>654</v>
          </cell>
          <cell r="E26">
            <v>2000000</v>
          </cell>
          <cell r="F26">
            <v>600000</v>
          </cell>
        </row>
        <row r="27">
          <cell r="B27" t="str">
            <v>BHPL</v>
          </cell>
          <cell r="C27" t="str">
            <v>Barahi Hydropower Public Limited</v>
          </cell>
          <cell r="D27">
            <v>484</v>
          </cell>
          <cell r="E27">
            <v>2500000</v>
          </cell>
          <cell r="F27">
            <v>700000</v>
          </cell>
        </row>
        <row r="28">
          <cell r="B28" t="str">
            <v>UNLB</v>
          </cell>
          <cell r="C28" t="str">
            <v>Unique Nepal Laghubitta Bittiya Sanstha Ltd.</v>
          </cell>
          <cell r="D28">
            <v>1600</v>
          </cell>
          <cell r="E28">
            <v>1485750</v>
          </cell>
          <cell r="F28">
            <v>713160</v>
          </cell>
        </row>
        <row r="29">
          <cell r="B29" t="str">
            <v>USLB</v>
          </cell>
          <cell r="C29" t="str">
            <v>Unnati Sahakarya Laghubitta Bittiya Sanstha Limited</v>
          </cell>
          <cell r="D29">
            <v>1705</v>
          </cell>
          <cell r="E29">
            <v>2468657</v>
          </cell>
          <cell r="F29">
            <v>740597.22</v>
          </cell>
        </row>
        <row r="30">
          <cell r="B30" t="str">
            <v>NABBC</v>
          </cell>
          <cell r="C30" t="str">
            <v>Narayani Development Bank Limited</v>
          </cell>
          <cell r="D30">
            <v>435</v>
          </cell>
          <cell r="E30">
            <v>2624676</v>
          </cell>
          <cell r="F30">
            <v>761156.04</v>
          </cell>
        </row>
        <row r="31">
          <cell r="B31" t="str">
            <v>JSLBB</v>
          </cell>
          <cell r="C31" t="str">
            <v>Janautthan Samudayic Laghubitta Bikas Bank Ltd.</v>
          </cell>
          <cell r="D31">
            <v>1060</v>
          </cell>
          <cell r="E31">
            <v>1700919</v>
          </cell>
          <cell r="F31">
            <v>765413.55</v>
          </cell>
        </row>
        <row r="32">
          <cell r="B32" t="str">
            <v>MLBBL</v>
          </cell>
          <cell r="C32" t="str">
            <v>Mithila LaghuBitta Bittiya Sanstha Limited</v>
          </cell>
          <cell r="D32">
            <v>928</v>
          </cell>
          <cell r="E32">
            <v>1960028</v>
          </cell>
          <cell r="F32">
            <v>784011.01</v>
          </cell>
        </row>
        <row r="33">
          <cell r="B33" t="str">
            <v>NESDO</v>
          </cell>
          <cell r="C33" t="str">
            <v>NESDO Sambridha Laghubitta Bittiya Sanstha Limited</v>
          </cell>
          <cell r="D33">
            <v>1766</v>
          </cell>
          <cell r="E33">
            <v>2550000</v>
          </cell>
          <cell r="F33">
            <v>828750</v>
          </cell>
        </row>
        <row r="34">
          <cell r="B34" t="str">
            <v>RAWA</v>
          </cell>
          <cell r="C34" t="str">
            <v>Rawa Energy Development Limited</v>
          </cell>
          <cell r="D34">
            <v>465.3</v>
          </cell>
          <cell r="E34">
            <v>2800000</v>
          </cell>
          <cell r="F34">
            <v>840000</v>
          </cell>
        </row>
        <row r="35">
          <cell r="B35" t="str">
            <v>USHL</v>
          </cell>
          <cell r="C35" t="str">
            <v>Upper Syange Hydropower Limited</v>
          </cell>
          <cell r="D35">
            <v>477</v>
          </cell>
          <cell r="E35">
            <v>2200000</v>
          </cell>
          <cell r="F35">
            <v>859210</v>
          </cell>
        </row>
        <row r="36">
          <cell r="B36" t="str">
            <v>CYCL</v>
          </cell>
          <cell r="C36" t="str">
            <v>Cyc Nepal Laghubitta Bittiya Sanstha Limited</v>
          </cell>
          <cell r="D36">
            <v>1349.9</v>
          </cell>
          <cell r="E36">
            <v>2664244</v>
          </cell>
          <cell r="F36">
            <v>865879.27</v>
          </cell>
        </row>
        <row r="37">
          <cell r="B37" t="str">
            <v>MLBSL</v>
          </cell>
          <cell r="C37" t="str">
            <v>Mahila Laghubitta Bittiya Sanstha Ltd.</v>
          </cell>
          <cell r="D37">
            <v>1730</v>
          </cell>
          <cell r="E37">
            <v>2175625</v>
          </cell>
          <cell r="F37">
            <v>870250</v>
          </cell>
        </row>
        <row r="38">
          <cell r="B38" t="str">
            <v>SPHL</v>
          </cell>
          <cell r="C38" t="str">
            <v>Sayapatri Hydropower Limited</v>
          </cell>
          <cell r="D38">
            <v>465</v>
          </cell>
          <cell r="E38">
            <v>3000000</v>
          </cell>
          <cell r="F38">
            <v>900000</v>
          </cell>
        </row>
        <row r="39">
          <cell r="B39" t="str">
            <v>MSLB</v>
          </cell>
          <cell r="C39" t="str">
            <v>Mahuli Samudayik Laghubitta Bittiya Sanstha Ltd.</v>
          </cell>
          <cell r="D39">
            <v>1069</v>
          </cell>
          <cell r="E39">
            <v>3223785</v>
          </cell>
          <cell r="F39">
            <v>967135.62</v>
          </cell>
        </row>
        <row r="40">
          <cell r="B40" t="str">
            <v>AVYAN</v>
          </cell>
          <cell r="C40" t="str">
            <v>Aviyan Laghubitta Bittiya Sanstha Limited</v>
          </cell>
          <cell r="D40">
            <v>681</v>
          </cell>
          <cell r="E40">
            <v>2500000</v>
          </cell>
          <cell r="F40">
            <v>975000</v>
          </cell>
        </row>
        <row r="41">
          <cell r="B41" t="str">
            <v>RURU</v>
          </cell>
          <cell r="C41" t="str">
            <v>Ru Ru Jalbidhyut Pariyojana Limited</v>
          </cell>
          <cell r="D41">
            <v>680</v>
          </cell>
          <cell r="E41">
            <v>4933237</v>
          </cell>
          <cell r="F41">
            <v>986647.31</v>
          </cell>
        </row>
        <row r="42">
          <cell r="B42" t="str">
            <v>SMH</v>
          </cell>
          <cell r="C42" t="str">
            <v>Supermai Hydropower Limited</v>
          </cell>
          <cell r="D42">
            <v>675.9</v>
          </cell>
          <cell r="E42">
            <v>5000000</v>
          </cell>
          <cell r="F42">
            <v>1000000</v>
          </cell>
        </row>
        <row r="43">
          <cell r="B43" t="str">
            <v>SABSL</v>
          </cell>
          <cell r="C43" t="str">
            <v>SABAIKO LAGHUBITTA BITTIYA SANSTHA LIMITED</v>
          </cell>
          <cell r="D43">
            <v>729</v>
          </cell>
          <cell r="E43">
            <v>3186000</v>
          </cell>
          <cell r="F43">
            <v>1023343.2</v>
          </cell>
        </row>
        <row r="44">
          <cell r="B44" t="str">
            <v>MKJC</v>
          </cell>
          <cell r="C44" t="str">
            <v>Mailung Khola Jal Vidhyut Company Limited</v>
          </cell>
          <cell r="D44">
            <v>475.9</v>
          </cell>
          <cell r="E44">
            <v>3681430</v>
          </cell>
          <cell r="F44">
            <v>1104429</v>
          </cell>
        </row>
        <row r="45">
          <cell r="B45" t="str">
            <v>AHL</v>
          </cell>
          <cell r="C45" t="str">
            <v>Asian Hydropower Limited</v>
          </cell>
          <cell r="D45">
            <v>437</v>
          </cell>
          <cell r="E45">
            <v>3400000</v>
          </cell>
          <cell r="F45">
            <v>1180140</v>
          </cell>
        </row>
        <row r="46">
          <cell r="B46" t="str">
            <v>SMATA</v>
          </cell>
          <cell r="C46" t="str">
            <v>Samata Gharelu Laghubitta Bittiya Sanstha Limited</v>
          </cell>
          <cell r="D46">
            <v>722</v>
          </cell>
          <cell r="E46">
            <v>3941558</v>
          </cell>
          <cell r="F46">
            <v>1182467.46</v>
          </cell>
        </row>
        <row r="47">
          <cell r="B47" t="str">
            <v>KDL</v>
          </cell>
          <cell r="C47" t="str">
            <v>Kalinchowk Darshan Limited</v>
          </cell>
          <cell r="D47">
            <v>790</v>
          </cell>
          <cell r="E47">
            <v>5963692</v>
          </cell>
          <cell r="F47">
            <v>1192738.3400000001</v>
          </cell>
        </row>
        <row r="48">
          <cell r="B48" t="str">
            <v>BNHC</v>
          </cell>
          <cell r="C48" t="str">
            <v>Buddha Bhumi Nepal Hydro Power Co. Ltd.</v>
          </cell>
          <cell r="D48">
            <v>544.5</v>
          </cell>
          <cell r="E48">
            <v>4000000</v>
          </cell>
          <cell r="F48">
            <v>1200000</v>
          </cell>
        </row>
        <row r="49">
          <cell r="B49" t="str">
            <v>CKHL</v>
          </cell>
          <cell r="C49" t="str">
            <v>Chirkhwa Hydropower Limited</v>
          </cell>
          <cell r="D49">
            <v>613.29999999999995</v>
          </cell>
          <cell r="E49">
            <v>4000000</v>
          </cell>
          <cell r="F49">
            <v>1200000</v>
          </cell>
        </row>
        <row r="50">
          <cell r="B50" t="str">
            <v>TPC</v>
          </cell>
          <cell r="C50" t="str">
            <v>Terhathum Power Company Limited</v>
          </cell>
          <cell r="D50">
            <v>515</v>
          </cell>
          <cell r="E50">
            <v>4000000</v>
          </cell>
          <cell r="F50">
            <v>1200000</v>
          </cell>
        </row>
        <row r="51">
          <cell r="B51" t="str">
            <v>SPC</v>
          </cell>
          <cell r="C51" t="str">
            <v>Samling Power Company Limited</v>
          </cell>
          <cell r="D51">
            <v>540</v>
          </cell>
          <cell r="E51">
            <v>5000000</v>
          </cell>
          <cell r="F51">
            <v>1230000</v>
          </cell>
        </row>
        <row r="52">
          <cell r="B52" t="str">
            <v>TSHL</v>
          </cell>
          <cell r="C52" t="str">
            <v>Three Star Hydropower Limited</v>
          </cell>
          <cell r="D52">
            <v>490</v>
          </cell>
          <cell r="E52">
            <v>4925000</v>
          </cell>
          <cell r="F52">
            <v>1231250</v>
          </cell>
        </row>
        <row r="53">
          <cell r="B53" t="str">
            <v>EHPL</v>
          </cell>
          <cell r="C53" t="str">
            <v>Eastern Hydropower Limited</v>
          </cell>
          <cell r="D53">
            <v>439.9</v>
          </cell>
          <cell r="E53">
            <v>6200000</v>
          </cell>
          <cell r="F53">
            <v>1240000</v>
          </cell>
        </row>
        <row r="54">
          <cell r="B54" t="str">
            <v>SDLBSL</v>
          </cell>
          <cell r="C54" t="str">
            <v>Sadhana Laghubitta Bittiya Sanstha Limited</v>
          </cell>
          <cell r="D54">
            <v>726</v>
          </cell>
          <cell r="E54">
            <v>3822583</v>
          </cell>
          <cell r="F54">
            <v>1261452.54</v>
          </cell>
        </row>
        <row r="55">
          <cell r="B55" t="str">
            <v>KMCDB</v>
          </cell>
          <cell r="C55" t="str">
            <v>Kalika Microcredit Development Bank Ltd.</v>
          </cell>
          <cell r="D55">
            <v>812</v>
          </cell>
          <cell r="E55">
            <v>3723217</v>
          </cell>
          <cell r="F55">
            <v>1320997.53</v>
          </cell>
        </row>
        <row r="56">
          <cell r="B56" t="str">
            <v>LLBS</v>
          </cell>
          <cell r="C56" t="str">
            <v>Laxmi Laghubitta Bittiya Sanstha Ltd.</v>
          </cell>
          <cell r="D56">
            <v>849</v>
          </cell>
          <cell r="E56">
            <v>4416621</v>
          </cell>
          <cell r="F56">
            <v>1324986.3</v>
          </cell>
        </row>
        <row r="57">
          <cell r="B57" t="str">
            <v>NWCL</v>
          </cell>
          <cell r="C57" t="str">
            <v>Nepal Warehousing Company Ltd</v>
          </cell>
          <cell r="D57">
            <v>750</v>
          </cell>
          <cell r="E57">
            <v>6875000</v>
          </cell>
          <cell r="F57">
            <v>1375000</v>
          </cell>
        </row>
        <row r="58">
          <cell r="B58" t="str">
            <v>MKCL</v>
          </cell>
          <cell r="C58" t="str">
            <v>Muktinath Krishi Company Limited</v>
          </cell>
          <cell r="D58">
            <v>940.1</v>
          </cell>
          <cell r="E58">
            <v>7000000</v>
          </cell>
          <cell r="F58">
            <v>1400000</v>
          </cell>
        </row>
        <row r="59">
          <cell r="B59" t="str">
            <v>BGWT</v>
          </cell>
          <cell r="C59" t="str">
            <v>Bhagawati Hydropower Development Company Ltd</v>
          </cell>
          <cell r="D59">
            <v>632.4</v>
          </cell>
          <cell r="E59">
            <v>5720647</v>
          </cell>
          <cell r="F59">
            <v>1430161.75</v>
          </cell>
        </row>
        <row r="60">
          <cell r="B60" t="str">
            <v>NADEP</v>
          </cell>
          <cell r="C60" t="str">
            <v>Nadep Laghubittiya bittya Sanstha Ltd.</v>
          </cell>
          <cell r="D60">
            <v>674.9</v>
          </cell>
          <cell r="E60">
            <v>4857600</v>
          </cell>
          <cell r="F60">
            <v>1457280</v>
          </cell>
        </row>
        <row r="61">
          <cell r="B61" t="str">
            <v>ACLBSL</v>
          </cell>
          <cell r="C61" t="str">
            <v>Aarambha Chautari Laghubitta Bittiya Sanstha Limited</v>
          </cell>
          <cell r="D61">
            <v>747</v>
          </cell>
          <cell r="E61">
            <v>3671434</v>
          </cell>
          <cell r="F61">
            <v>1468573.64</v>
          </cell>
        </row>
        <row r="62">
          <cell r="B62" t="str">
            <v>MSHL</v>
          </cell>
          <cell r="C62" t="str">
            <v>Mid Solu Hydropower Company Limited</v>
          </cell>
          <cell r="D62">
            <v>615</v>
          </cell>
          <cell r="E62">
            <v>7484000</v>
          </cell>
          <cell r="F62">
            <v>1496800</v>
          </cell>
        </row>
        <row r="63">
          <cell r="B63" t="str">
            <v>HLBSL</v>
          </cell>
          <cell r="C63" t="str">
            <v>Himalayan Laghubitta Bittiya Sanstha Ltd.</v>
          </cell>
          <cell r="D63">
            <v>698</v>
          </cell>
          <cell r="E63">
            <v>3198182</v>
          </cell>
          <cell r="F63">
            <v>1567109.18</v>
          </cell>
        </row>
        <row r="64">
          <cell r="B64" t="str">
            <v>CORBL</v>
          </cell>
          <cell r="C64" t="str">
            <v>Corporate Development Bank Limited</v>
          </cell>
          <cell r="D64">
            <v>427</v>
          </cell>
          <cell r="E64">
            <v>5250000</v>
          </cell>
          <cell r="F64">
            <v>1575000</v>
          </cell>
        </row>
        <row r="65">
          <cell r="B65" t="str">
            <v>DOLTI</v>
          </cell>
          <cell r="C65" t="str">
            <v>Dolti Power Company Ltd</v>
          </cell>
          <cell r="D65">
            <v>373</v>
          </cell>
          <cell r="E65">
            <v>5364860</v>
          </cell>
          <cell r="F65">
            <v>1609458</v>
          </cell>
        </row>
        <row r="66">
          <cell r="B66" t="str">
            <v>ILBS</v>
          </cell>
          <cell r="C66" t="str">
            <v>Infinity Laghubitta Bittiya Sanstha Limited</v>
          </cell>
          <cell r="D66">
            <v>885</v>
          </cell>
          <cell r="E66">
            <v>4974224</v>
          </cell>
          <cell r="F66">
            <v>1616622.66</v>
          </cell>
        </row>
        <row r="67">
          <cell r="B67" t="str">
            <v>MCHL</v>
          </cell>
          <cell r="C67" t="str">
            <v>Menchhiyam Hydropower Limited</v>
          </cell>
          <cell r="D67">
            <v>326</v>
          </cell>
          <cell r="E67">
            <v>5425833</v>
          </cell>
          <cell r="F67">
            <v>1627749.9</v>
          </cell>
        </row>
        <row r="68">
          <cell r="B68" t="str">
            <v>BEDC</v>
          </cell>
          <cell r="C68" t="str">
            <v>Bhugol Energy Development Company Limited</v>
          </cell>
          <cell r="D68">
            <v>350</v>
          </cell>
          <cell r="E68">
            <v>5440534</v>
          </cell>
          <cell r="F68">
            <v>1632160.2</v>
          </cell>
        </row>
        <row r="69">
          <cell r="B69" t="str">
            <v>MANDU</v>
          </cell>
          <cell r="C69" t="str">
            <v>Mandu Hydropower Limited</v>
          </cell>
          <cell r="D69">
            <v>690</v>
          </cell>
          <cell r="E69">
            <v>13636370</v>
          </cell>
          <cell r="F69">
            <v>1636364.4</v>
          </cell>
        </row>
        <row r="70">
          <cell r="B70" t="str">
            <v>KLBSL</v>
          </cell>
          <cell r="C70" t="str">
            <v>Kisan Lagubitta Bittiya Sanstha Limited</v>
          </cell>
          <cell r="D70">
            <v>1020</v>
          </cell>
          <cell r="E70">
            <v>5043665</v>
          </cell>
          <cell r="F70">
            <v>1664409.36</v>
          </cell>
        </row>
        <row r="71">
          <cell r="B71" t="str">
            <v>CITY</v>
          </cell>
          <cell r="C71" t="str">
            <v>City Hotel Limited</v>
          </cell>
          <cell r="D71">
            <v>605</v>
          </cell>
          <cell r="E71">
            <v>16740000</v>
          </cell>
          <cell r="F71">
            <v>1674000</v>
          </cell>
        </row>
        <row r="72">
          <cell r="B72" t="str">
            <v>IHL</v>
          </cell>
          <cell r="C72" t="str">
            <v>Ingwa Hydropower Limited</v>
          </cell>
          <cell r="D72">
            <v>350</v>
          </cell>
          <cell r="E72">
            <v>6000000</v>
          </cell>
          <cell r="F72">
            <v>1800000</v>
          </cell>
        </row>
        <row r="73">
          <cell r="B73" t="str">
            <v>MHL</v>
          </cell>
          <cell r="C73" t="str">
            <v>Mandakini Hydropower Limited</v>
          </cell>
          <cell r="D73">
            <v>390</v>
          </cell>
          <cell r="E73">
            <v>6159687</v>
          </cell>
          <cell r="F73">
            <v>1847905.96</v>
          </cell>
        </row>
        <row r="74">
          <cell r="B74" t="str">
            <v>GILB</v>
          </cell>
          <cell r="C74" t="str">
            <v>Global IME Laghubitta Bittiya Sanstha Ltd.</v>
          </cell>
          <cell r="D74">
            <v>928.2</v>
          </cell>
          <cell r="E74">
            <v>6189000</v>
          </cell>
          <cell r="F74">
            <v>1856700.13</v>
          </cell>
        </row>
        <row r="75">
          <cell r="B75" t="str">
            <v>VLBS</v>
          </cell>
          <cell r="C75" t="str">
            <v>Vijaya laghubitta Bittiya Sanstha Ltd.</v>
          </cell>
          <cell r="D75">
            <v>685.1</v>
          </cell>
          <cell r="E75">
            <v>7450404</v>
          </cell>
          <cell r="F75">
            <v>1908048.36</v>
          </cell>
        </row>
        <row r="76">
          <cell r="B76" t="str">
            <v>MKHL</v>
          </cell>
          <cell r="C76" t="str">
            <v>Mai Khola Hydropower Limited</v>
          </cell>
          <cell r="D76">
            <v>370</v>
          </cell>
          <cell r="E76">
            <v>3921568</v>
          </cell>
          <cell r="F76">
            <v>1921568.32</v>
          </cell>
        </row>
        <row r="77">
          <cell r="B77" t="str">
            <v>UHEWA</v>
          </cell>
          <cell r="C77" t="str">
            <v>Upper Hewakhola Hydropower Company Limited</v>
          </cell>
          <cell r="D77">
            <v>343</v>
          </cell>
          <cell r="E77">
            <v>5000000</v>
          </cell>
          <cell r="F77">
            <v>2000000</v>
          </cell>
        </row>
        <row r="78">
          <cell r="B78" t="str">
            <v>SIKLES</v>
          </cell>
          <cell r="C78" t="str">
            <v>Sikles Hydropower Limited</v>
          </cell>
          <cell r="D78">
            <v>473.2</v>
          </cell>
          <cell r="E78">
            <v>8500000</v>
          </cell>
          <cell r="F78">
            <v>2000050</v>
          </cell>
        </row>
        <row r="79">
          <cell r="B79" t="str">
            <v>ALBSL</v>
          </cell>
          <cell r="C79" t="str">
            <v>Asha Laghubitta Bittiya Sanstha Ltd</v>
          </cell>
          <cell r="D79">
            <v>755</v>
          </cell>
          <cell r="E79">
            <v>6416160</v>
          </cell>
          <cell r="F79">
            <v>2085252</v>
          </cell>
        </row>
        <row r="80">
          <cell r="B80" t="str">
            <v>NMBMF</v>
          </cell>
          <cell r="C80" t="str">
            <v>NMB Microfinance Bittiya Sanstha Ltd.</v>
          </cell>
          <cell r="D80">
            <v>597</v>
          </cell>
          <cell r="E80">
            <v>7214492</v>
          </cell>
          <cell r="F80">
            <v>2164347.4500000002</v>
          </cell>
        </row>
        <row r="81">
          <cell r="B81" t="str">
            <v>STC</v>
          </cell>
          <cell r="C81" t="str">
            <v>Salt Trading Corporation</v>
          </cell>
          <cell r="D81">
            <v>5247</v>
          </cell>
          <cell r="E81">
            <v>2788843</v>
          </cell>
          <cell r="F81">
            <v>2195935.0499999998</v>
          </cell>
        </row>
        <row r="82">
          <cell r="B82" t="str">
            <v>HHL</v>
          </cell>
          <cell r="C82" t="str">
            <v>Himalayan Hydropower Limited</v>
          </cell>
          <cell r="D82">
            <v>334</v>
          </cell>
          <cell r="E82">
            <v>10950000</v>
          </cell>
          <cell r="F82">
            <v>2250225</v>
          </cell>
        </row>
        <row r="83">
          <cell r="B83" t="str">
            <v>MAKAR</v>
          </cell>
          <cell r="C83" t="str">
            <v>Makar Jitumaya Suri Hydropower Company Limited</v>
          </cell>
          <cell r="D83">
            <v>376</v>
          </cell>
          <cell r="E83">
            <v>7600000</v>
          </cell>
          <cell r="F83">
            <v>2280000</v>
          </cell>
        </row>
        <row r="84">
          <cell r="B84" t="str">
            <v>GRDBL</v>
          </cell>
          <cell r="C84" t="str">
            <v>Green Development Bank Ltd.</v>
          </cell>
          <cell r="D84">
            <v>376.3</v>
          </cell>
          <cell r="E84">
            <v>5190000</v>
          </cell>
          <cell r="F84">
            <v>2335500</v>
          </cell>
        </row>
        <row r="85">
          <cell r="B85" t="str">
            <v>KRBL</v>
          </cell>
          <cell r="C85" t="str">
            <v>Karnali Development Bank Limited</v>
          </cell>
          <cell r="D85">
            <v>442.4</v>
          </cell>
          <cell r="E85">
            <v>5028300</v>
          </cell>
          <cell r="F85">
            <v>2463867</v>
          </cell>
        </row>
        <row r="86">
          <cell r="B86" t="str">
            <v>ULHC</v>
          </cell>
          <cell r="C86" t="str">
            <v>Upper Lohore Hydropower Company Limited</v>
          </cell>
          <cell r="D86">
            <v>316.8</v>
          </cell>
          <cell r="E86">
            <v>5098040</v>
          </cell>
          <cell r="F86">
            <v>2498039.6</v>
          </cell>
        </row>
        <row r="87">
          <cell r="B87" t="str">
            <v>CHDC</v>
          </cell>
          <cell r="C87" t="str">
            <v>CEDB Hydropower Development Company Limited</v>
          </cell>
          <cell r="D87">
            <v>940</v>
          </cell>
          <cell r="E87">
            <v>8394100</v>
          </cell>
          <cell r="F87">
            <v>2518230</v>
          </cell>
        </row>
        <row r="88">
          <cell r="B88" t="str">
            <v>BHDC</v>
          </cell>
          <cell r="C88" t="str">
            <v>Bindhyabasini Hydropower Development Company Limited</v>
          </cell>
          <cell r="D88">
            <v>464</v>
          </cell>
          <cell r="E88">
            <v>10500000</v>
          </cell>
          <cell r="F88">
            <v>2625000</v>
          </cell>
        </row>
        <row r="89">
          <cell r="B89" t="str">
            <v>DHPL</v>
          </cell>
          <cell r="C89" t="str">
            <v>Dibyashwori Hydropower Ltd.</v>
          </cell>
          <cell r="D89">
            <v>198</v>
          </cell>
          <cell r="E89">
            <v>2640000</v>
          </cell>
          <cell r="F89">
            <v>2640000</v>
          </cell>
        </row>
        <row r="90">
          <cell r="B90" t="str">
            <v>SINDU</v>
          </cell>
          <cell r="C90" t="str">
            <v>Sindhu Bikash Bank Ltd</v>
          </cell>
          <cell r="D90">
            <v>358</v>
          </cell>
          <cell r="E90">
            <v>5574561</v>
          </cell>
          <cell r="F90">
            <v>2731534.73</v>
          </cell>
        </row>
        <row r="91">
          <cell r="B91" t="str">
            <v>MEHL</v>
          </cell>
          <cell r="C91" t="str">
            <v>Manakamana Engineering Hydropower Limited</v>
          </cell>
          <cell r="D91">
            <v>288</v>
          </cell>
          <cell r="E91">
            <v>8000000</v>
          </cell>
          <cell r="F91">
            <v>2800000</v>
          </cell>
        </row>
        <row r="92">
          <cell r="B92" t="str">
            <v>NFS</v>
          </cell>
          <cell r="C92" t="str">
            <v>Nepal Finance Ltd.</v>
          </cell>
          <cell r="D92">
            <v>398</v>
          </cell>
          <cell r="E92">
            <v>7295020</v>
          </cell>
          <cell r="F92">
            <v>2918008</v>
          </cell>
        </row>
        <row r="93">
          <cell r="B93" t="str">
            <v>GBLBS</v>
          </cell>
          <cell r="C93" t="str">
            <v>Grameen Bikas Laghubitta Bittiya Sanstha Ltd.</v>
          </cell>
          <cell r="D93">
            <v>641</v>
          </cell>
          <cell r="E93">
            <v>9825000</v>
          </cell>
          <cell r="F93">
            <v>2940622.5</v>
          </cell>
        </row>
        <row r="94">
          <cell r="B94" t="str">
            <v>RHGCL</v>
          </cell>
          <cell r="C94" t="str">
            <v>Rapti Hydro and General Construction Limited</v>
          </cell>
          <cell r="D94">
            <v>290</v>
          </cell>
          <cell r="E94">
            <v>6127938</v>
          </cell>
          <cell r="F94">
            <v>2941410.24</v>
          </cell>
        </row>
        <row r="95">
          <cell r="B95" t="str">
            <v>DORDI</v>
          </cell>
          <cell r="C95" t="str">
            <v>Dordi Khola Jalbidhyut Company Limited</v>
          </cell>
          <cell r="D95">
            <v>452.8</v>
          </cell>
          <cell r="E95">
            <v>10542604</v>
          </cell>
          <cell r="F95">
            <v>2951929.12</v>
          </cell>
        </row>
        <row r="96">
          <cell r="B96" t="str">
            <v>MPFL</v>
          </cell>
          <cell r="C96" t="str">
            <v>Multipurpose Finance Company Limited</v>
          </cell>
          <cell r="D96">
            <v>378</v>
          </cell>
          <cell r="E96">
            <v>6102000</v>
          </cell>
          <cell r="F96">
            <v>2989980</v>
          </cell>
        </row>
        <row r="97">
          <cell r="B97" t="str">
            <v>MMKJL</v>
          </cell>
          <cell r="C97" t="str">
            <v>Mathillo Mailun Khola Jalvidhyut Limited</v>
          </cell>
          <cell r="D97">
            <v>419.5</v>
          </cell>
          <cell r="E97">
            <v>10000000</v>
          </cell>
          <cell r="F97">
            <v>3000000</v>
          </cell>
        </row>
        <row r="98">
          <cell r="B98" t="str">
            <v>NMFBS</v>
          </cell>
          <cell r="C98" t="str">
            <v>National Microfinance Bittiya Sanstha Ltd.</v>
          </cell>
          <cell r="D98">
            <v>1160</v>
          </cell>
          <cell r="E98">
            <v>11655215</v>
          </cell>
          <cell r="F98">
            <v>3026859.21</v>
          </cell>
        </row>
        <row r="99">
          <cell r="B99" t="str">
            <v>PPL</v>
          </cell>
          <cell r="C99" t="str">
            <v>People`s Power Limited</v>
          </cell>
          <cell r="D99">
            <v>414</v>
          </cell>
          <cell r="E99">
            <v>6326000</v>
          </cell>
          <cell r="F99">
            <v>3099740</v>
          </cell>
        </row>
        <row r="100">
          <cell r="B100" t="str">
            <v>SMHL</v>
          </cell>
          <cell r="C100" t="str">
            <v>Super Madi Hydropower Limited</v>
          </cell>
          <cell r="D100">
            <v>436.6</v>
          </cell>
          <cell r="E100">
            <v>21000000</v>
          </cell>
          <cell r="F100">
            <v>3150000</v>
          </cell>
        </row>
        <row r="101">
          <cell r="B101" t="str">
            <v>FOWAD</v>
          </cell>
          <cell r="C101" t="str">
            <v>Forward Community Microfinance Bittiya Sanstha Ltd.</v>
          </cell>
          <cell r="D101">
            <v>1130.0999999999999</v>
          </cell>
          <cell r="E101">
            <v>10555637</v>
          </cell>
          <cell r="F101">
            <v>3166691.2</v>
          </cell>
        </row>
        <row r="102">
          <cell r="B102" t="str">
            <v>HATHY</v>
          </cell>
          <cell r="C102" t="str">
            <v>Hathway Investment Nepal Limited</v>
          </cell>
          <cell r="D102">
            <v>860</v>
          </cell>
          <cell r="E102">
            <v>25740000</v>
          </cell>
          <cell r="F102">
            <v>3217500</v>
          </cell>
        </row>
        <row r="103">
          <cell r="B103" t="str">
            <v>SLBBL</v>
          </cell>
          <cell r="C103" t="str">
            <v>Swarojgar Laghu Bitta Bikas Bank Ltd.</v>
          </cell>
          <cell r="D103">
            <v>664</v>
          </cell>
          <cell r="E103">
            <v>6711050</v>
          </cell>
          <cell r="F103">
            <v>3288414.49</v>
          </cell>
        </row>
        <row r="104">
          <cell r="B104" t="str">
            <v>USHEC</v>
          </cell>
          <cell r="C104" t="str">
            <v>Upper Solu Hydro Electric Company Limited</v>
          </cell>
          <cell r="D104">
            <v>350.5</v>
          </cell>
          <cell r="E104">
            <v>13500000</v>
          </cell>
          <cell r="F104">
            <v>3307500</v>
          </cell>
        </row>
        <row r="105">
          <cell r="B105" t="str">
            <v>SFCL</v>
          </cell>
          <cell r="C105" t="str">
            <v>Samriddhi Finance Company Limited</v>
          </cell>
          <cell r="D105">
            <v>326</v>
          </cell>
          <cell r="E105">
            <v>8189115</v>
          </cell>
          <cell r="F105">
            <v>3327237.42</v>
          </cell>
        </row>
        <row r="106">
          <cell r="B106" t="str">
            <v>JFL</v>
          </cell>
          <cell r="C106" t="str">
            <v>Janaki Finance Ltd.</v>
          </cell>
          <cell r="D106">
            <v>394</v>
          </cell>
          <cell r="E106">
            <v>6904728</v>
          </cell>
          <cell r="F106">
            <v>3383316.92</v>
          </cell>
        </row>
        <row r="107">
          <cell r="B107" t="str">
            <v>OHL</v>
          </cell>
          <cell r="C107" t="str">
            <v>Oriental Hotels Limited</v>
          </cell>
          <cell r="D107">
            <v>760</v>
          </cell>
          <cell r="E107">
            <v>11280904</v>
          </cell>
          <cell r="F107">
            <v>3384271.2</v>
          </cell>
        </row>
        <row r="108">
          <cell r="B108" t="str">
            <v>MKHC</v>
          </cell>
          <cell r="C108" t="str">
            <v>Maya Khola Hydropower Company Limited</v>
          </cell>
          <cell r="D108">
            <v>286</v>
          </cell>
          <cell r="E108">
            <v>10000000</v>
          </cell>
          <cell r="F108">
            <v>3400000</v>
          </cell>
        </row>
        <row r="109">
          <cell r="B109" t="str">
            <v>BFC</v>
          </cell>
          <cell r="C109" t="str">
            <v>Best Finance Company Ltd.</v>
          </cell>
          <cell r="D109">
            <v>353</v>
          </cell>
          <cell r="E109">
            <v>8548168</v>
          </cell>
          <cell r="F109">
            <v>3419267.12</v>
          </cell>
        </row>
        <row r="110">
          <cell r="B110" t="str">
            <v>RFPL</v>
          </cell>
          <cell r="C110" t="str">
            <v>River Falls Power Limited</v>
          </cell>
          <cell r="D110">
            <v>381</v>
          </cell>
          <cell r="E110">
            <v>7000000</v>
          </cell>
          <cell r="F110">
            <v>3430000</v>
          </cell>
        </row>
        <row r="111">
          <cell r="B111" t="str">
            <v>MHCL</v>
          </cell>
          <cell r="C111" t="str">
            <v>Molung Hydropower Company Limited</v>
          </cell>
          <cell r="D111">
            <v>440</v>
          </cell>
          <cell r="E111">
            <v>8025000</v>
          </cell>
          <cell r="F111">
            <v>3531000</v>
          </cell>
        </row>
        <row r="112">
          <cell r="B112" t="str">
            <v>TVCL</v>
          </cell>
          <cell r="C112" t="str">
            <v>Trishuli Jal Vidhyut Company Limited</v>
          </cell>
          <cell r="D112">
            <v>495</v>
          </cell>
          <cell r="E112">
            <v>17891628</v>
          </cell>
          <cell r="F112">
            <v>3578325.54</v>
          </cell>
        </row>
        <row r="113">
          <cell r="B113" t="str">
            <v>NHDL</v>
          </cell>
          <cell r="C113" t="str">
            <v>Nepal Hydro Developers Ltd.</v>
          </cell>
          <cell r="D113">
            <v>422.5</v>
          </cell>
          <cell r="E113">
            <v>3594414</v>
          </cell>
          <cell r="F113">
            <v>3594413.55</v>
          </cell>
        </row>
        <row r="114">
          <cell r="B114" t="str">
            <v>GLH</v>
          </cell>
          <cell r="C114" t="str">
            <v>GREENLIFE HYDROPOWER LIMITED</v>
          </cell>
          <cell r="D114">
            <v>225</v>
          </cell>
          <cell r="E114">
            <v>18000000</v>
          </cell>
          <cell r="F114">
            <v>18000000</v>
          </cell>
        </row>
        <row r="115">
          <cell r="B115" t="str">
            <v>SAPDBL</v>
          </cell>
          <cell r="C115" t="str">
            <v>Saptakoshi Development Bank Ltd</v>
          </cell>
          <cell r="D115">
            <v>303</v>
          </cell>
          <cell r="E115">
            <v>8343384</v>
          </cell>
          <cell r="F115">
            <v>3608513.71</v>
          </cell>
        </row>
        <row r="116">
          <cell r="B116" t="str">
            <v>BHL</v>
          </cell>
          <cell r="C116" t="str">
            <v>Balephi Hydropower Limited</v>
          </cell>
          <cell r="D116">
            <v>343</v>
          </cell>
          <cell r="E116">
            <v>18279700</v>
          </cell>
          <cell r="F116">
            <v>3655940</v>
          </cell>
        </row>
        <row r="117">
          <cell r="B117" t="str">
            <v>SSHL</v>
          </cell>
          <cell r="C117" t="str">
            <v>Shiva Shree Hydropower Ltd</v>
          </cell>
          <cell r="D117">
            <v>164.5</v>
          </cell>
          <cell r="E117">
            <v>14764000</v>
          </cell>
          <cell r="F117">
            <v>14764000</v>
          </cell>
        </row>
        <row r="118">
          <cell r="B118" t="str">
            <v>JOSHI</v>
          </cell>
          <cell r="C118" t="str">
            <v>Joshi Hydropower Development Company Ltd</v>
          </cell>
          <cell r="D118">
            <v>335</v>
          </cell>
          <cell r="E118">
            <v>3714000</v>
          </cell>
          <cell r="F118">
            <v>3714000</v>
          </cell>
        </row>
        <row r="119">
          <cell r="B119" t="str">
            <v>RSDC</v>
          </cell>
          <cell r="C119" t="str">
            <v>RSDC Laghubitta Bittiya Sanstha Ltd.</v>
          </cell>
          <cell r="D119">
            <v>604</v>
          </cell>
          <cell r="E119">
            <v>9443511</v>
          </cell>
          <cell r="F119">
            <v>3777404.26</v>
          </cell>
        </row>
        <row r="120">
          <cell r="B120" t="str">
            <v>VLUCL</v>
          </cell>
          <cell r="C120" t="str">
            <v>Vision Lumbini Urja Company Limited</v>
          </cell>
          <cell r="D120">
            <v>513.20000000000005</v>
          </cell>
          <cell r="E120">
            <v>19125000</v>
          </cell>
          <cell r="F120">
            <v>3825000</v>
          </cell>
        </row>
        <row r="121">
          <cell r="B121" t="str">
            <v>CHL</v>
          </cell>
          <cell r="C121" t="str">
            <v>Chhyangdi Hydropower Ltd.</v>
          </cell>
          <cell r="D121">
            <v>288.10000000000002</v>
          </cell>
          <cell r="E121">
            <v>3869775</v>
          </cell>
          <cell r="F121">
            <v>3869775</v>
          </cell>
        </row>
        <row r="122">
          <cell r="B122" t="str">
            <v>MERO</v>
          </cell>
          <cell r="C122" t="str">
            <v>Mero Microfinance Bittiya Sanstha Ltd.</v>
          </cell>
          <cell r="D122">
            <v>616</v>
          </cell>
          <cell r="E122">
            <v>13200009</v>
          </cell>
          <cell r="F122">
            <v>4039202.89</v>
          </cell>
        </row>
        <row r="123">
          <cell r="B123" t="str">
            <v>NYADI</v>
          </cell>
          <cell r="C123" t="str">
            <v>Nyadi Hydropower Limited</v>
          </cell>
          <cell r="D123">
            <v>291.2</v>
          </cell>
          <cell r="E123">
            <v>15000000</v>
          </cell>
          <cell r="F123">
            <v>4050000</v>
          </cell>
        </row>
        <row r="124">
          <cell r="B124" t="str">
            <v>PROFL</v>
          </cell>
          <cell r="C124" t="str">
            <v>ProgressiveFinance Limited</v>
          </cell>
          <cell r="D124">
            <v>327</v>
          </cell>
          <cell r="E124">
            <v>8481060</v>
          </cell>
          <cell r="F124">
            <v>4155719.4</v>
          </cell>
        </row>
        <row r="125">
          <cell r="B125" t="str">
            <v>GUFL</v>
          </cell>
          <cell r="C125" t="str">
            <v>Gurkhas Finance Ltd.</v>
          </cell>
          <cell r="D125">
            <v>855</v>
          </cell>
          <cell r="E125">
            <v>8679938</v>
          </cell>
          <cell r="F125">
            <v>4253169.62</v>
          </cell>
        </row>
        <row r="126">
          <cell r="B126" t="str">
            <v>PFL</v>
          </cell>
          <cell r="C126" t="str">
            <v>Pokhara Finance Ltd.</v>
          </cell>
          <cell r="D126">
            <v>412</v>
          </cell>
          <cell r="E126">
            <v>10825566</v>
          </cell>
          <cell r="F126">
            <v>4330226.4000000004</v>
          </cell>
        </row>
        <row r="127">
          <cell r="B127" t="str">
            <v>SWBBL</v>
          </cell>
          <cell r="C127" t="str">
            <v>Swabalamban Laghubitta Bittiya Sanstha Limited</v>
          </cell>
          <cell r="D127">
            <v>765</v>
          </cell>
          <cell r="E127">
            <v>14499995</v>
          </cell>
          <cell r="F127">
            <v>4349998.3600000003</v>
          </cell>
        </row>
        <row r="128">
          <cell r="B128" t="str">
            <v>NRM</v>
          </cell>
          <cell r="C128" t="str">
            <v>Nepal Republic Media Limited</v>
          </cell>
          <cell r="D128">
            <v>383.3</v>
          </cell>
          <cell r="E128">
            <v>9675000</v>
          </cell>
          <cell r="F128">
            <v>4352782.5</v>
          </cell>
        </row>
        <row r="129">
          <cell r="B129" t="str">
            <v>UMRH</v>
          </cell>
          <cell r="C129" t="str">
            <v>United Idi-Mardi and R.B. Hydropower Limited</v>
          </cell>
          <cell r="D129">
            <v>349</v>
          </cell>
          <cell r="E129">
            <v>4431000</v>
          </cell>
          <cell r="F129">
            <v>4431000</v>
          </cell>
        </row>
        <row r="130">
          <cell r="B130" t="str">
            <v>JBLB</v>
          </cell>
          <cell r="C130" t="str">
            <v>Jeevan Bikas Laghubitta Bittiya Sanstha Limited</v>
          </cell>
          <cell r="D130">
            <v>1376</v>
          </cell>
          <cell r="E130">
            <v>13475107</v>
          </cell>
          <cell r="F130">
            <v>4446785.1900000004</v>
          </cell>
        </row>
        <row r="131">
          <cell r="B131" t="str">
            <v>SWMF</v>
          </cell>
          <cell r="C131" t="str">
            <v>Suryodaya Womi Laghubitta Bittiya Sanstha Limited</v>
          </cell>
          <cell r="D131">
            <v>740</v>
          </cell>
          <cell r="E131">
            <v>9107825</v>
          </cell>
          <cell r="F131">
            <v>4462834.3499999996</v>
          </cell>
        </row>
        <row r="132">
          <cell r="B132" t="str">
            <v>CFCL</v>
          </cell>
          <cell r="C132" t="str">
            <v>Central Finance Co. Ltd.</v>
          </cell>
          <cell r="D132">
            <v>359</v>
          </cell>
          <cell r="E132">
            <v>9488755</v>
          </cell>
          <cell r="F132">
            <v>4626716.74</v>
          </cell>
        </row>
        <row r="133">
          <cell r="B133" t="str">
            <v>GFCL</v>
          </cell>
          <cell r="C133" t="str">
            <v>Goodwill Finance Co. Ltd.</v>
          </cell>
          <cell r="D133">
            <v>476</v>
          </cell>
          <cell r="E133">
            <v>9461152</v>
          </cell>
          <cell r="F133">
            <v>4635964.4800000004</v>
          </cell>
        </row>
        <row r="134">
          <cell r="B134" t="str">
            <v>KKHC</v>
          </cell>
          <cell r="C134" t="str">
            <v>Khanikhola Hydropower Co. Ltd.</v>
          </cell>
          <cell r="D134">
            <v>242.9</v>
          </cell>
          <cell r="E134">
            <v>4657143</v>
          </cell>
          <cell r="F134">
            <v>4657143</v>
          </cell>
        </row>
        <row r="135">
          <cell r="B135" t="str">
            <v>SGHC</v>
          </cell>
          <cell r="C135" t="str">
            <v>Swet-Ganga Hydropower and Construction Limited</v>
          </cell>
          <cell r="D135">
            <v>305.89999999999998</v>
          </cell>
          <cell r="E135">
            <v>15930000</v>
          </cell>
          <cell r="F135">
            <v>4779000</v>
          </cell>
        </row>
        <row r="136">
          <cell r="B136" t="str">
            <v>SIFC</v>
          </cell>
          <cell r="C136" t="str">
            <v>Shree Investment Finance Co. Ltd.</v>
          </cell>
          <cell r="D136">
            <v>373</v>
          </cell>
          <cell r="E136">
            <v>9816835</v>
          </cell>
          <cell r="F136">
            <v>4810249.01</v>
          </cell>
        </row>
        <row r="137">
          <cell r="B137" t="str">
            <v>GMFIL</v>
          </cell>
          <cell r="C137" t="str">
            <v>Guheshowori Merchant Bank &amp; Finance Co. Ltd.</v>
          </cell>
          <cell r="D137">
            <v>366</v>
          </cell>
          <cell r="E137">
            <v>10121760</v>
          </cell>
          <cell r="F137">
            <v>4824030.82</v>
          </cell>
        </row>
        <row r="138">
          <cell r="B138" t="str">
            <v>NHPC</v>
          </cell>
          <cell r="C138" t="str">
            <v>National Hydro Power Company Limited</v>
          </cell>
          <cell r="D138">
            <v>155.4</v>
          </cell>
          <cell r="E138">
            <v>24671629</v>
          </cell>
          <cell r="F138">
            <v>24671629.120000001</v>
          </cell>
        </row>
        <row r="139">
          <cell r="B139" t="str">
            <v>BARUN</v>
          </cell>
          <cell r="C139" t="str">
            <v>Barun Hydropower Co. Ltd.</v>
          </cell>
          <cell r="D139">
            <v>242</v>
          </cell>
          <cell r="E139">
            <v>5358150</v>
          </cell>
          <cell r="F139">
            <v>5358150</v>
          </cell>
        </row>
        <row r="140">
          <cell r="B140" t="str">
            <v>MDB</v>
          </cell>
          <cell r="C140" t="str">
            <v>Miteri Development Bank Limited</v>
          </cell>
          <cell r="D140">
            <v>422</v>
          </cell>
          <cell r="E140">
            <v>11114266</v>
          </cell>
          <cell r="F140">
            <v>5445990.2300000004</v>
          </cell>
        </row>
        <row r="141">
          <cell r="B141" t="str">
            <v>SMJC</v>
          </cell>
          <cell r="C141" t="str">
            <v>Sagarmatha Jalbidhyut Company Limited</v>
          </cell>
          <cell r="D141">
            <v>357</v>
          </cell>
          <cell r="E141">
            <v>11200000</v>
          </cell>
          <cell r="F141">
            <v>5488000</v>
          </cell>
        </row>
        <row r="142">
          <cell r="B142" t="str">
            <v>RLFL</v>
          </cell>
          <cell r="C142" t="str">
            <v>Reliance Finance Ltd.</v>
          </cell>
          <cell r="D142">
            <v>371</v>
          </cell>
          <cell r="E142">
            <v>11214518</v>
          </cell>
          <cell r="F142">
            <v>5495113.7199999997</v>
          </cell>
        </row>
        <row r="143">
          <cell r="B143" t="str">
            <v>NICLBSL</v>
          </cell>
          <cell r="C143" t="str">
            <v>NIC ASIA Laghubitta Bittiya Sanstha Limited</v>
          </cell>
          <cell r="D143">
            <v>617</v>
          </cell>
          <cell r="E143">
            <v>17394400</v>
          </cell>
          <cell r="F143">
            <v>5566208</v>
          </cell>
        </row>
        <row r="144">
          <cell r="B144" t="str">
            <v>SHEL</v>
          </cell>
          <cell r="C144" t="str">
            <v>Singati Hydro Energy Limited</v>
          </cell>
          <cell r="D144">
            <v>203.1</v>
          </cell>
          <cell r="E144">
            <v>19137480</v>
          </cell>
          <cell r="F144">
            <v>5741244</v>
          </cell>
        </row>
        <row r="145">
          <cell r="B145" t="str">
            <v>ICFC</v>
          </cell>
          <cell r="C145" t="str">
            <v>ICFC Finance Limited</v>
          </cell>
          <cell r="D145">
            <v>519</v>
          </cell>
          <cell r="E145">
            <v>11834710</v>
          </cell>
          <cell r="F145">
            <v>5799007.7000000002</v>
          </cell>
        </row>
        <row r="146">
          <cell r="B146" t="str">
            <v>FMDBL</v>
          </cell>
          <cell r="C146" t="str">
            <v>First Micro Finance Development Bank Ltd.</v>
          </cell>
          <cell r="D146">
            <v>627.4</v>
          </cell>
          <cell r="E146">
            <v>12338269</v>
          </cell>
          <cell r="F146">
            <v>6045751.8200000003</v>
          </cell>
        </row>
        <row r="147">
          <cell r="B147" t="str">
            <v>EDBL</v>
          </cell>
          <cell r="C147" t="str">
            <v>Excel Development Bank Ltd.</v>
          </cell>
          <cell r="D147">
            <v>361</v>
          </cell>
          <cell r="E147">
            <v>12496945</v>
          </cell>
          <cell r="F147">
            <v>6123503.0800000001</v>
          </cell>
        </row>
        <row r="148">
          <cell r="B148" t="str">
            <v>GVL</v>
          </cell>
          <cell r="C148" t="str">
            <v>Green Ventures Limited</v>
          </cell>
          <cell r="D148">
            <v>427.5</v>
          </cell>
          <cell r="E148">
            <v>31250000</v>
          </cell>
          <cell r="F148">
            <v>6250000</v>
          </cell>
        </row>
        <row r="149">
          <cell r="B149" t="str">
            <v>PMLI</v>
          </cell>
          <cell r="C149" t="str">
            <v>Prabhu Mahalaxmi Life Insurance Ltd</v>
          </cell>
          <cell r="D149">
            <v>532</v>
          </cell>
          <cell r="E149">
            <v>42960000</v>
          </cell>
          <cell r="F149">
            <v>6585768</v>
          </cell>
        </row>
        <row r="150">
          <cell r="B150" t="str">
            <v>MFIL</v>
          </cell>
          <cell r="C150" t="str">
            <v>Manjushree Finance Ltd.</v>
          </cell>
          <cell r="D150">
            <v>524</v>
          </cell>
          <cell r="E150">
            <v>13515524</v>
          </cell>
          <cell r="F150">
            <v>6622606.8200000003</v>
          </cell>
        </row>
        <row r="151">
          <cell r="B151" t="str">
            <v>PRIN</v>
          </cell>
          <cell r="C151" t="str">
            <v>Prabhu Insurance Ltd.</v>
          </cell>
          <cell r="D151">
            <v>770</v>
          </cell>
          <cell r="E151">
            <v>13761225</v>
          </cell>
          <cell r="F151">
            <v>6743000.0700000003</v>
          </cell>
        </row>
        <row r="152">
          <cell r="B152" t="str">
            <v>MEL</v>
          </cell>
          <cell r="C152" t="str">
            <v>Modi Energy Limited</v>
          </cell>
          <cell r="D152">
            <v>215.2</v>
          </cell>
          <cell r="E152">
            <v>29000000</v>
          </cell>
          <cell r="F152">
            <v>7250000</v>
          </cell>
        </row>
        <row r="153">
          <cell r="B153" t="str">
            <v>UNHPL</v>
          </cell>
          <cell r="C153" t="str">
            <v>Union Hydropower Limited</v>
          </cell>
          <cell r="D153">
            <v>237.4</v>
          </cell>
          <cell r="E153">
            <v>7500000</v>
          </cell>
          <cell r="F153">
            <v>7500000</v>
          </cell>
        </row>
        <row r="154">
          <cell r="B154" t="str">
            <v>NLG</v>
          </cell>
          <cell r="C154" t="str">
            <v>NLG Insurance Company Ltd.</v>
          </cell>
          <cell r="D154">
            <v>780</v>
          </cell>
          <cell r="E154">
            <v>15395358</v>
          </cell>
          <cell r="F154">
            <v>7543725.6100000003</v>
          </cell>
        </row>
        <row r="155">
          <cell r="B155" t="str">
            <v>DDBL</v>
          </cell>
          <cell r="C155" t="str">
            <v>Deprosc Laghubitta Bittiya Sanstha Limited</v>
          </cell>
          <cell r="D155">
            <v>799</v>
          </cell>
          <cell r="E155">
            <v>15510882</v>
          </cell>
          <cell r="F155">
            <v>7600332.0300000003</v>
          </cell>
        </row>
        <row r="156">
          <cell r="B156" t="str">
            <v>LICN</v>
          </cell>
          <cell r="C156" t="str">
            <v>Life Insurance Co. Nepal</v>
          </cell>
          <cell r="D156">
            <v>1356.2</v>
          </cell>
          <cell r="E156">
            <v>26532000</v>
          </cell>
          <cell r="F156">
            <v>7959600</v>
          </cell>
        </row>
        <row r="157">
          <cell r="B157" t="str">
            <v>AKJCL</v>
          </cell>
          <cell r="C157" t="str">
            <v>Ankhu Khola Jalvidhyut Company Ltd</v>
          </cell>
          <cell r="D157">
            <v>217</v>
          </cell>
          <cell r="E157">
            <v>8000000</v>
          </cell>
          <cell r="F157">
            <v>8000000</v>
          </cell>
        </row>
        <row r="158">
          <cell r="B158" t="str">
            <v>PHCL</v>
          </cell>
          <cell r="C158" t="str">
            <v>Peoples Hydropower Company Limited</v>
          </cell>
          <cell r="D158">
            <v>337</v>
          </cell>
          <cell r="E158">
            <v>32000000</v>
          </cell>
          <cell r="F158">
            <v>8000000</v>
          </cell>
        </row>
        <row r="159">
          <cell r="B159" t="str">
            <v>NIL</v>
          </cell>
          <cell r="C159" t="str">
            <v>Neco Insurance Co. Ltd.</v>
          </cell>
          <cell r="D159">
            <v>819.1</v>
          </cell>
          <cell r="E159">
            <v>20123606</v>
          </cell>
          <cell r="F159">
            <v>8049442.4299999997</v>
          </cell>
        </row>
        <row r="160">
          <cell r="B160" t="str">
            <v>NICL</v>
          </cell>
          <cell r="C160" t="str">
            <v>Nepal Insurance Co. Ltd.</v>
          </cell>
          <cell r="D160">
            <v>842</v>
          </cell>
          <cell r="E160">
            <v>16442415</v>
          </cell>
          <cell r="F160">
            <v>8078158.4900000002</v>
          </cell>
        </row>
        <row r="161">
          <cell r="B161" t="str">
            <v>TRH</v>
          </cell>
          <cell r="C161" t="str">
            <v>Taragaon Regency Hotel Limited</v>
          </cell>
          <cell r="D161">
            <v>771</v>
          </cell>
          <cell r="E161">
            <v>19621202</v>
          </cell>
          <cell r="F161">
            <v>8437116.6899999995</v>
          </cell>
        </row>
        <row r="162">
          <cell r="B162" t="str">
            <v>KPCL</v>
          </cell>
          <cell r="C162" t="str">
            <v>Kalika power Company Ltd</v>
          </cell>
          <cell r="D162">
            <v>410</v>
          </cell>
          <cell r="E162">
            <v>8728500</v>
          </cell>
          <cell r="F162">
            <v>8728500</v>
          </cell>
        </row>
        <row r="163">
          <cell r="B163" t="str">
            <v>RIDI</v>
          </cell>
          <cell r="C163" t="str">
            <v>Ridi Power Company Ltd.</v>
          </cell>
          <cell r="D163">
            <v>188.2</v>
          </cell>
          <cell r="E163">
            <v>23233518</v>
          </cell>
          <cell r="F163">
            <v>23233518</v>
          </cell>
        </row>
        <row r="164">
          <cell r="B164" t="str">
            <v>GCIL</v>
          </cell>
          <cell r="C164" t="str">
            <v>Ghorahi Cement Industry Limited</v>
          </cell>
          <cell r="D164">
            <v>530.20000000000005</v>
          </cell>
          <cell r="E164">
            <v>45676857</v>
          </cell>
          <cell r="F164">
            <v>9135371.3800000008</v>
          </cell>
        </row>
        <row r="165">
          <cell r="B165" t="str">
            <v>SNLI</v>
          </cell>
          <cell r="C165" t="str">
            <v>Sun Nepal Life Insurance Company Limited</v>
          </cell>
          <cell r="D165">
            <v>609</v>
          </cell>
          <cell r="E165">
            <v>32000000</v>
          </cell>
          <cell r="F165">
            <v>9600000</v>
          </cell>
        </row>
        <row r="166">
          <cell r="B166" t="str">
            <v>PPCL</v>
          </cell>
          <cell r="C166" t="str">
            <v>Panchthar Power Compant Limited</v>
          </cell>
          <cell r="D166">
            <v>250</v>
          </cell>
          <cell r="E166">
            <v>9625000</v>
          </cell>
          <cell r="F166">
            <v>9625000</v>
          </cell>
        </row>
        <row r="167">
          <cell r="B167" t="str">
            <v>SGIC</v>
          </cell>
          <cell r="C167" t="str">
            <v>Sanima GIC Insurance Limited</v>
          </cell>
          <cell r="D167">
            <v>530</v>
          </cell>
          <cell r="E167">
            <v>20000000</v>
          </cell>
          <cell r="F167">
            <v>9800000</v>
          </cell>
        </row>
        <row r="168">
          <cell r="B168" t="str">
            <v>HURJA</v>
          </cell>
          <cell r="C168" t="str">
            <v>Himalaya Urja Bikas Company Limited</v>
          </cell>
          <cell r="D168">
            <v>290</v>
          </cell>
          <cell r="E168">
            <v>9900000</v>
          </cell>
          <cell r="F168">
            <v>9900000</v>
          </cell>
        </row>
        <row r="169">
          <cell r="B169" t="str">
            <v>TAMOR</v>
          </cell>
          <cell r="C169" t="str">
            <v>Sanima Middle Tamor Hydropower Limited</v>
          </cell>
          <cell r="D169">
            <v>385</v>
          </cell>
          <cell r="E169">
            <v>33325000</v>
          </cell>
          <cell r="F169">
            <v>9997500</v>
          </cell>
        </row>
        <row r="170">
          <cell r="B170" t="str">
            <v>UAIL</v>
          </cell>
          <cell r="C170" t="str">
            <v>United Ajod Insurance Limited</v>
          </cell>
          <cell r="D170">
            <v>545</v>
          </cell>
          <cell r="E170">
            <v>20999995</v>
          </cell>
          <cell r="F170">
            <v>10289997.699999999</v>
          </cell>
        </row>
        <row r="171">
          <cell r="B171" t="str">
            <v>SAHAS</v>
          </cell>
          <cell r="C171" t="str">
            <v>Sahas Urja Limited</v>
          </cell>
          <cell r="D171">
            <v>527.1</v>
          </cell>
          <cell r="E171">
            <v>35000000</v>
          </cell>
          <cell r="F171">
            <v>10500000</v>
          </cell>
        </row>
        <row r="172">
          <cell r="B172" t="str">
            <v>CIT</v>
          </cell>
          <cell r="C172" t="str">
            <v>Citizen Investment Trust</v>
          </cell>
          <cell r="D172">
            <v>2114</v>
          </cell>
          <cell r="E172">
            <v>53137500</v>
          </cell>
          <cell r="F172">
            <v>10627500</v>
          </cell>
        </row>
        <row r="173">
          <cell r="B173" t="str">
            <v>HPPL</v>
          </cell>
          <cell r="C173" t="str">
            <v>Himalayan Power Partner Ltd.</v>
          </cell>
          <cell r="D173">
            <v>270.8</v>
          </cell>
          <cell r="E173">
            <v>10654170</v>
          </cell>
          <cell r="F173">
            <v>10654170</v>
          </cell>
        </row>
        <row r="174">
          <cell r="B174" t="str">
            <v>PMHPL</v>
          </cell>
          <cell r="C174" t="str">
            <v>Panchakanya Mai Hydropower Ltd</v>
          </cell>
          <cell r="D174">
            <v>243</v>
          </cell>
          <cell r="E174">
            <v>11000000</v>
          </cell>
          <cell r="F174">
            <v>11000000</v>
          </cell>
        </row>
        <row r="175">
          <cell r="B175" t="str">
            <v>BPCL</v>
          </cell>
          <cell r="C175" t="str">
            <v>Butwal Power Company Limited</v>
          </cell>
          <cell r="D175">
            <v>307</v>
          </cell>
          <cell r="E175">
            <v>34098721</v>
          </cell>
          <cell r="F175">
            <v>34098720.810000002</v>
          </cell>
        </row>
        <row r="176">
          <cell r="B176" t="str">
            <v>HDL</v>
          </cell>
          <cell r="C176" t="str">
            <v>Himalayan Distillery Limited</v>
          </cell>
          <cell r="D176">
            <v>1539</v>
          </cell>
          <cell r="E176">
            <v>26725233</v>
          </cell>
          <cell r="F176">
            <v>11224597.99</v>
          </cell>
        </row>
        <row r="177">
          <cell r="B177" t="str">
            <v>SKBBL</v>
          </cell>
          <cell r="C177" t="str">
            <v>Sana Kisan Bikas Bank Ltd</v>
          </cell>
          <cell r="D177">
            <v>855</v>
          </cell>
          <cell r="E177">
            <v>38063738</v>
          </cell>
          <cell r="F177">
            <v>11419121.380000001</v>
          </cell>
        </row>
        <row r="178">
          <cell r="B178" t="str">
            <v>CLI</v>
          </cell>
          <cell r="C178" t="str">
            <v>Citizen Life Insurance Company Limited</v>
          </cell>
          <cell r="D178">
            <v>458.2</v>
          </cell>
          <cell r="E178">
            <v>39375000</v>
          </cell>
          <cell r="F178">
            <v>11812500</v>
          </cell>
        </row>
        <row r="179">
          <cell r="B179" t="str">
            <v>ILI</v>
          </cell>
          <cell r="C179" t="str">
            <v>IME Life Insurance Company Limited</v>
          </cell>
          <cell r="D179">
            <v>538.6</v>
          </cell>
          <cell r="E179">
            <v>40000000</v>
          </cell>
          <cell r="F179">
            <v>12000000</v>
          </cell>
        </row>
        <row r="180">
          <cell r="B180" t="str">
            <v>SPDL</v>
          </cell>
          <cell r="C180" t="str">
            <v>Synergy Power Development Ltd.</v>
          </cell>
          <cell r="D180">
            <v>245</v>
          </cell>
          <cell r="E180">
            <v>12098625</v>
          </cell>
          <cell r="F180">
            <v>12098625</v>
          </cell>
        </row>
        <row r="181">
          <cell r="B181" t="str">
            <v>NRN</v>
          </cell>
          <cell r="C181" t="str">
            <v>NRN Infrastructure and Development Limited</v>
          </cell>
          <cell r="D181">
            <v>537.20000000000005</v>
          </cell>
          <cell r="E181">
            <v>12232117</v>
          </cell>
          <cell r="F181">
            <v>12232117</v>
          </cell>
        </row>
        <row r="182">
          <cell r="B182" t="str">
            <v>HEI</v>
          </cell>
          <cell r="C182" t="str">
            <v>Himalayan Everest Insurance Limited</v>
          </cell>
          <cell r="D182">
            <v>592</v>
          </cell>
          <cell r="E182">
            <v>25001578</v>
          </cell>
          <cell r="F182">
            <v>12250773.029999999</v>
          </cell>
        </row>
        <row r="183">
          <cell r="B183" t="str">
            <v>SONA</v>
          </cell>
          <cell r="C183" t="str">
            <v>Sonapur Minerals and Oil Limited</v>
          </cell>
          <cell r="D183">
            <v>495.1</v>
          </cell>
          <cell r="E183">
            <v>30750500</v>
          </cell>
          <cell r="F183">
            <v>12300200</v>
          </cell>
        </row>
        <row r="184">
          <cell r="B184" t="str">
            <v>UMHL</v>
          </cell>
          <cell r="C184" t="str">
            <v>United Modi Hydropower Ltd.</v>
          </cell>
          <cell r="D184">
            <v>252.9</v>
          </cell>
          <cell r="E184">
            <v>12305000</v>
          </cell>
          <cell r="F184">
            <v>12305000</v>
          </cell>
        </row>
        <row r="185">
          <cell r="B185" t="str">
            <v>MHNL</v>
          </cell>
          <cell r="C185" t="str">
            <v>Mountain Hydro Nepal Limited</v>
          </cell>
          <cell r="D185">
            <v>241</v>
          </cell>
          <cell r="E185">
            <v>12500000</v>
          </cell>
          <cell r="F185">
            <v>12500000</v>
          </cell>
        </row>
        <row r="186">
          <cell r="B186" t="str">
            <v>SRLI</v>
          </cell>
          <cell r="C186" t="str">
            <v>Sanima Reliance Life Insurance Limited</v>
          </cell>
          <cell r="D186">
            <v>452</v>
          </cell>
          <cell r="E186">
            <v>41840000</v>
          </cell>
          <cell r="F186">
            <v>12552000</v>
          </cell>
        </row>
        <row r="187">
          <cell r="B187" t="str">
            <v>NUBL</v>
          </cell>
          <cell r="C187" t="str">
            <v>Nirdhan Utthan Laghubitta Bittiya Sanstha Limited</v>
          </cell>
          <cell r="D187">
            <v>658.1</v>
          </cell>
          <cell r="E187">
            <v>26120798</v>
          </cell>
          <cell r="F187">
            <v>12799190.779999999</v>
          </cell>
        </row>
        <row r="188">
          <cell r="B188" t="str">
            <v>SALICO</v>
          </cell>
          <cell r="C188" t="str">
            <v>Sagarmatha Lumbini Insurance Company Limited</v>
          </cell>
          <cell r="D188">
            <v>679</v>
          </cell>
          <cell r="E188">
            <v>26226382</v>
          </cell>
          <cell r="F188">
            <v>12850927.18</v>
          </cell>
        </row>
        <row r="189">
          <cell r="B189" t="str">
            <v>SICL</v>
          </cell>
          <cell r="C189" t="str">
            <v>Shikhar Insurance Co. Ltd.</v>
          </cell>
          <cell r="D189">
            <v>705.9</v>
          </cell>
          <cell r="E189">
            <v>26549472</v>
          </cell>
          <cell r="F189">
            <v>13009241.279999999</v>
          </cell>
        </row>
        <row r="190">
          <cell r="B190" t="str">
            <v>GHL</v>
          </cell>
          <cell r="C190" t="str">
            <v>Ghalemdi Hydro Limited</v>
          </cell>
          <cell r="D190">
            <v>155.1</v>
          </cell>
          <cell r="E190">
            <v>13282276</v>
          </cell>
          <cell r="F190">
            <v>13282276</v>
          </cell>
        </row>
        <row r="191">
          <cell r="B191" t="str">
            <v>SPIL</v>
          </cell>
          <cell r="C191" t="str">
            <v>Siddhartha Premier Insurance Limited</v>
          </cell>
          <cell r="D191">
            <v>745.1</v>
          </cell>
          <cell r="E191">
            <v>28065499</v>
          </cell>
          <cell r="F191">
            <v>13752094.51</v>
          </cell>
        </row>
        <row r="192">
          <cell r="B192" t="str">
            <v>RNLI</v>
          </cell>
          <cell r="C192" t="str">
            <v>Reliable Nepal Life Insurance Limited</v>
          </cell>
          <cell r="D192">
            <v>437.6</v>
          </cell>
          <cell r="E192">
            <v>46400000</v>
          </cell>
          <cell r="F192">
            <v>13920000</v>
          </cell>
        </row>
        <row r="193">
          <cell r="B193" t="str">
            <v>CBBL</v>
          </cell>
          <cell r="C193" t="str">
            <v>Chhimek Laghubitta Bikas Bank Limited</v>
          </cell>
          <cell r="D193">
            <v>866</v>
          </cell>
          <cell r="E193">
            <v>29771721</v>
          </cell>
          <cell r="F193">
            <v>14588143.289999999</v>
          </cell>
        </row>
        <row r="194">
          <cell r="B194" t="str">
            <v>IGI</v>
          </cell>
          <cell r="C194" t="str">
            <v>IGI Prudential Insurance Limited</v>
          </cell>
          <cell r="D194">
            <v>543.79999999999995</v>
          </cell>
          <cell r="E194">
            <v>30293350</v>
          </cell>
          <cell r="F194">
            <v>14843741.5</v>
          </cell>
        </row>
        <row r="195">
          <cell r="B195" t="str">
            <v>LEC</v>
          </cell>
          <cell r="C195" t="str">
            <v>Liberty Energy Company Limited</v>
          </cell>
          <cell r="D195">
            <v>185</v>
          </cell>
          <cell r="E195">
            <v>15000000</v>
          </cell>
          <cell r="F195">
            <v>15000000</v>
          </cell>
        </row>
        <row r="196">
          <cell r="B196" t="str">
            <v>NTC</v>
          </cell>
          <cell r="C196" t="str">
            <v>Nepal Doorsanchar Comapany Limited</v>
          </cell>
          <cell r="D196">
            <v>854</v>
          </cell>
          <cell r="E196">
            <v>180000000</v>
          </cell>
          <cell r="F196">
            <v>15264000</v>
          </cell>
        </row>
        <row r="197">
          <cell r="B197" t="str">
            <v>CGH</v>
          </cell>
          <cell r="C197" t="str">
            <v>Chandragiri Hills Limited</v>
          </cell>
          <cell r="D197">
            <v>822</v>
          </cell>
          <cell r="E197">
            <v>15340910</v>
          </cell>
          <cell r="F197">
            <v>15340910.08</v>
          </cell>
        </row>
        <row r="198">
          <cell r="B198" t="str">
            <v>KSBBL</v>
          </cell>
          <cell r="C198" t="str">
            <v>Kamana Sewa Bikas Bank Limited</v>
          </cell>
          <cell r="D198">
            <v>362</v>
          </cell>
          <cell r="E198">
            <v>32811647</v>
          </cell>
          <cell r="F198">
            <v>16077707.220000001</v>
          </cell>
        </row>
        <row r="199">
          <cell r="B199" t="str">
            <v>ALICL</v>
          </cell>
          <cell r="C199" t="str">
            <v>Asian Life Insurance Co. Limited</v>
          </cell>
          <cell r="D199">
            <v>572.6</v>
          </cell>
          <cell r="E199">
            <v>33998363</v>
          </cell>
          <cell r="F199">
            <v>16659197.9</v>
          </cell>
        </row>
        <row r="200">
          <cell r="B200" t="str">
            <v>SADBL</v>
          </cell>
          <cell r="C200" t="str">
            <v>Shangrila Development Bank Ltd.</v>
          </cell>
          <cell r="D200">
            <v>305</v>
          </cell>
          <cell r="E200">
            <v>34308538</v>
          </cell>
          <cell r="F200">
            <v>16811183.489999998</v>
          </cell>
        </row>
        <row r="201">
          <cell r="B201" t="str">
            <v>LBBL</v>
          </cell>
          <cell r="C201" t="str">
            <v>Lumbini Bikas Bank Ltd.</v>
          </cell>
          <cell r="D201">
            <v>389</v>
          </cell>
          <cell r="E201">
            <v>35181478</v>
          </cell>
          <cell r="F201">
            <v>17238924.239999998</v>
          </cell>
        </row>
        <row r="202">
          <cell r="B202" t="str">
            <v>NLICL</v>
          </cell>
          <cell r="C202" t="str">
            <v>National Life Insurance Co. Ltd.</v>
          </cell>
          <cell r="D202">
            <v>563.5</v>
          </cell>
          <cell r="E202">
            <v>50116664</v>
          </cell>
          <cell r="F202">
            <v>17540832.440000001</v>
          </cell>
        </row>
        <row r="203">
          <cell r="B203" t="str">
            <v>RADHI</v>
          </cell>
          <cell r="C203" t="str">
            <v>Radhi Bidyut Company Ltd</v>
          </cell>
          <cell r="D203">
            <v>243</v>
          </cell>
          <cell r="E203">
            <v>17555889</v>
          </cell>
          <cell r="F203">
            <v>17555888.510000002</v>
          </cell>
        </row>
        <row r="204">
          <cell r="B204" t="str">
            <v>NGPL</v>
          </cell>
          <cell r="C204" t="str">
            <v>Ngadi Group Power Ltd.</v>
          </cell>
          <cell r="D204">
            <v>300</v>
          </cell>
          <cell r="E204">
            <v>18512792</v>
          </cell>
          <cell r="F204">
            <v>18512792.23</v>
          </cell>
        </row>
        <row r="205">
          <cell r="B205" t="str">
            <v>MLBL</v>
          </cell>
          <cell r="C205" t="str">
            <v>Mahalaxmi Bikas Bank Ltd.</v>
          </cell>
          <cell r="D205">
            <v>331</v>
          </cell>
          <cell r="E205">
            <v>41713186</v>
          </cell>
          <cell r="F205">
            <v>20439460.93</v>
          </cell>
        </row>
        <row r="206">
          <cell r="B206" t="str">
            <v>NRIC</v>
          </cell>
          <cell r="C206" t="str">
            <v>Nepal Reinsurance Company Limited</v>
          </cell>
          <cell r="D206">
            <v>739</v>
          </cell>
          <cell r="E206">
            <v>128135440</v>
          </cell>
          <cell r="F206">
            <v>20501670.399999999</v>
          </cell>
        </row>
        <row r="207">
          <cell r="B207" t="str">
            <v>JBBL</v>
          </cell>
          <cell r="C207" t="str">
            <v>Jyoti Bikas Bank Limited</v>
          </cell>
          <cell r="D207">
            <v>300</v>
          </cell>
          <cell r="E207">
            <v>43957859</v>
          </cell>
          <cell r="F207">
            <v>21539350.859999999</v>
          </cell>
        </row>
        <row r="208">
          <cell r="B208" t="str">
            <v>SJLIC</v>
          </cell>
          <cell r="C208" t="str">
            <v>Suryajyoti Life Insurance Company Limited</v>
          </cell>
          <cell r="D208">
            <v>522</v>
          </cell>
          <cell r="E208">
            <v>45455721</v>
          </cell>
          <cell r="F208">
            <v>22273303.289999999</v>
          </cell>
        </row>
        <row r="209">
          <cell r="B209" t="str">
            <v>MEN</v>
          </cell>
          <cell r="C209" t="str">
            <v>Mountain Energy Nepal Limited</v>
          </cell>
          <cell r="D209">
            <v>555</v>
          </cell>
          <cell r="E209">
            <v>22632311</v>
          </cell>
          <cell r="F209">
            <v>22632310.5</v>
          </cell>
        </row>
        <row r="210">
          <cell r="B210" t="str">
            <v>UPCL</v>
          </cell>
          <cell r="C210" t="str">
            <v>UNIVERSAL POWER COMPANY LTD</v>
          </cell>
          <cell r="D210">
            <v>213</v>
          </cell>
          <cell r="E210">
            <v>22799299</v>
          </cell>
          <cell r="F210">
            <v>22799299.25</v>
          </cell>
        </row>
        <row r="211">
          <cell r="B211" t="str">
            <v>SHINE</v>
          </cell>
          <cell r="C211" t="str">
            <v>Shine Resunga Development Bank Ltd.</v>
          </cell>
          <cell r="D211">
            <v>376.8</v>
          </cell>
          <cell r="E211">
            <v>47336909</v>
          </cell>
          <cell r="F211">
            <v>23195085.649999999</v>
          </cell>
        </row>
        <row r="212">
          <cell r="B212" t="str">
            <v>SCB</v>
          </cell>
          <cell r="C212" t="str">
            <v>Standard Chartered Bank Limited</v>
          </cell>
          <cell r="D212">
            <v>520</v>
          </cell>
          <cell r="E212">
            <v>94294538</v>
          </cell>
          <cell r="F212">
            <v>25912139.09</v>
          </cell>
        </row>
        <row r="213">
          <cell r="B213" t="str">
            <v>GBBL</v>
          </cell>
          <cell r="C213" t="str">
            <v>Garima Bikas Bank Limited</v>
          </cell>
          <cell r="D213">
            <v>373</v>
          </cell>
          <cell r="E213">
            <v>56805173</v>
          </cell>
          <cell r="F213">
            <v>27834534.920000002</v>
          </cell>
        </row>
        <row r="214">
          <cell r="B214" t="str">
            <v>HDHPC</v>
          </cell>
          <cell r="C214" t="str">
            <v>Himal Dolakha Hydropower Company Limited</v>
          </cell>
          <cell r="D214">
            <v>138.80000000000001</v>
          </cell>
          <cell r="E214">
            <v>28000000</v>
          </cell>
          <cell r="F214">
            <v>28000000</v>
          </cell>
        </row>
        <row r="215">
          <cell r="B215" t="str">
            <v>SHL</v>
          </cell>
          <cell r="C215" t="str">
            <v>Soaltee Hotel Limited</v>
          </cell>
          <cell r="D215">
            <v>443</v>
          </cell>
          <cell r="E215">
            <v>92894079</v>
          </cell>
          <cell r="F215">
            <v>28797164.48</v>
          </cell>
        </row>
        <row r="216">
          <cell r="B216" t="str">
            <v>MBJC</v>
          </cell>
          <cell r="C216" t="str">
            <v>Madhya Bhotekoshi Jalavidyut Company Limited</v>
          </cell>
          <cell r="D216">
            <v>315</v>
          </cell>
          <cell r="E216">
            <v>60000000</v>
          </cell>
          <cell r="F216">
            <v>29400000</v>
          </cell>
        </row>
        <row r="217">
          <cell r="B217" t="str">
            <v>SBI</v>
          </cell>
          <cell r="C217" t="str">
            <v>Nepal SBI Bank Limited</v>
          </cell>
          <cell r="D217">
            <v>292.39999999999998</v>
          </cell>
          <cell r="E217">
            <v>101206287</v>
          </cell>
          <cell r="F217">
            <v>30361886.129999999</v>
          </cell>
        </row>
        <row r="218">
          <cell r="B218" t="str">
            <v>SHPC</v>
          </cell>
          <cell r="C218" t="str">
            <v>Sanima Mai Hydropower Ltd.</v>
          </cell>
          <cell r="D218">
            <v>345</v>
          </cell>
          <cell r="E218">
            <v>30892510</v>
          </cell>
          <cell r="F218">
            <v>30892510</v>
          </cell>
        </row>
        <row r="219">
          <cell r="B219" t="str">
            <v>HRL</v>
          </cell>
          <cell r="C219" t="str">
            <v>Himalayan Reinsurance Limited</v>
          </cell>
          <cell r="D219">
            <v>606.5</v>
          </cell>
          <cell r="E219">
            <v>104000000</v>
          </cell>
          <cell r="F219">
            <v>31200000</v>
          </cell>
        </row>
        <row r="220">
          <cell r="B220" t="str">
            <v>HBL</v>
          </cell>
          <cell r="C220" t="str">
            <v>Himalayan Bank Limited</v>
          </cell>
          <cell r="D220">
            <v>193</v>
          </cell>
          <cell r="E220">
            <v>216566156</v>
          </cell>
          <cell r="F220">
            <v>32484923.449999999</v>
          </cell>
        </row>
        <row r="221">
          <cell r="B221" t="str">
            <v>MNBBL</v>
          </cell>
          <cell r="C221" t="str">
            <v>Muktinath Bikas Bank Ltd.</v>
          </cell>
          <cell r="D221">
            <v>361</v>
          </cell>
          <cell r="E221">
            <v>70472374</v>
          </cell>
          <cell r="F221">
            <v>34531463.479999997</v>
          </cell>
        </row>
        <row r="222">
          <cell r="B222" t="str">
            <v>SJCL</v>
          </cell>
          <cell r="C222" t="str">
            <v>SANJEN JALAVIDHYUT COMPANY LIMITED</v>
          </cell>
          <cell r="D222">
            <v>282</v>
          </cell>
          <cell r="E222">
            <v>36500000</v>
          </cell>
          <cell r="F222">
            <v>36500000</v>
          </cell>
        </row>
        <row r="223">
          <cell r="B223" t="str">
            <v>AHPC</v>
          </cell>
          <cell r="C223" t="str">
            <v>Arun Valley Hydropower Development Co. Ltd.</v>
          </cell>
          <cell r="D223">
            <v>178.8</v>
          </cell>
          <cell r="E223">
            <v>37359249</v>
          </cell>
          <cell r="F223">
            <v>37359249.329999998</v>
          </cell>
        </row>
        <row r="224">
          <cell r="B224" t="str">
            <v>AKPL</v>
          </cell>
          <cell r="C224" t="str">
            <v>Arun Kabeli Power Ltd.</v>
          </cell>
          <cell r="D224">
            <v>181</v>
          </cell>
          <cell r="E224">
            <v>38959421</v>
          </cell>
          <cell r="F224">
            <v>38959421</v>
          </cell>
        </row>
        <row r="225">
          <cell r="B225" t="str">
            <v>HLI</v>
          </cell>
          <cell r="C225" t="str">
            <v>Himalayan Life Insurance Limited</v>
          </cell>
          <cell r="D225">
            <v>410</v>
          </cell>
          <cell r="E225">
            <v>80203836</v>
          </cell>
          <cell r="F225">
            <v>39299879.640000001</v>
          </cell>
        </row>
        <row r="226">
          <cell r="B226" t="str">
            <v>NLIC</v>
          </cell>
          <cell r="C226" t="str">
            <v>Nepal Life Insurance Co. Ltd.</v>
          </cell>
          <cell r="D226">
            <v>606</v>
          </cell>
          <cell r="E226">
            <v>82079665</v>
          </cell>
          <cell r="F226">
            <v>40219036.039999999</v>
          </cell>
        </row>
        <row r="227">
          <cell r="B227" t="str">
            <v>HIDCL</v>
          </cell>
          <cell r="C227" t="str">
            <v>Hydroelectricity Investment and Development Company Ltd</v>
          </cell>
          <cell r="D227">
            <v>173.1</v>
          </cell>
          <cell r="E227">
            <v>227757994</v>
          </cell>
          <cell r="F227">
            <v>45551598.759999998</v>
          </cell>
        </row>
        <row r="228">
          <cell r="B228" t="str">
            <v>EBL</v>
          </cell>
          <cell r="C228" t="str">
            <v>Everest Bank Limited</v>
          </cell>
          <cell r="D228">
            <v>513.1</v>
          </cell>
          <cell r="E228">
            <v>117679036</v>
          </cell>
          <cell r="F228">
            <v>47977743.060000002</v>
          </cell>
        </row>
        <row r="229">
          <cell r="B229" t="str">
            <v>SHIVM</v>
          </cell>
          <cell r="C229" t="str">
            <v>SHIVAM CEMENTS LTD</v>
          </cell>
          <cell r="D229">
            <v>544</v>
          </cell>
          <cell r="E229">
            <v>50270000</v>
          </cell>
          <cell r="F229">
            <v>50270000</v>
          </cell>
        </row>
        <row r="230">
          <cell r="B230" t="str">
            <v>MBL</v>
          </cell>
          <cell r="C230" t="str">
            <v>Machhapuchhre Bank Limited</v>
          </cell>
          <cell r="D230">
            <v>182</v>
          </cell>
          <cell r="E230">
            <v>116213573</v>
          </cell>
          <cell r="F230">
            <v>56944650.630000003</v>
          </cell>
        </row>
        <row r="231">
          <cell r="B231" t="str">
            <v>API</v>
          </cell>
          <cell r="C231" t="str">
            <v>API Power Company Limited</v>
          </cell>
          <cell r="D231">
            <v>181</v>
          </cell>
          <cell r="E231">
            <v>57865979</v>
          </cell>
          <cell r="F231">
            <v>57865979.100000001</v>
          </cell>
        </row>
        <row r="232">
          <cell r="B232" t="str">
            <v>ADBL</v>
          </cell>
          <cell r="C232" t="str">
            <v>Agricultural Development Bank Limited</v>
          </cell>
          <cell r="D232">
            <v>235</v>
          </cell>
          <cell r="E232">
            <v>134516742</v>
          </cell>
          <cell r="F232">
            <v>65913203.57</v>
          </cell>
        </row>
        <row r="233">
          <cell r="B233" t="str">
            <v>SANIMA</v>
          </cell>
          <cell r="C233" t="str">
            <v>Sanima Bank Limited</v>
          </cell>
          <cell r="D233">
            <v>240.6</v>
          </cell>
          <cell r="E233">
            <v>135815254</v>
          </cell>
          <cell r="F233">
            <v>66549474.509999998</v>
          </cell>
        </row>
        <row r="234">
          <cell r="B234" t="str">
            <v>RHPL</v>
          </cell>
          <cell r="C234" t="str">
            <v>RASUWAGADHI HYDROPOWER COMPANY LIMITED</v>
          </cell>
          <cell r="D234">
            <v>280</v>
          </cell>
          <cell r="E234">
            <v>68421000</v>
          </cell>
          <cell r="F234">
            <v>68421000</v>
          </cell>
        </row>
        <row r="235">
          <cell r="B235" t="str">
            <v>SBL</v>
          </cell>
          <cell r="C235" t="str">
            <v>Siddhartha Bank Limited</v>
          </cell>
          <cell r="D235">
            <v>225</v>
          </cell>
          <cell r="E235">
            <v>140899802</v>
          </cell>
          <cell r="F235">
            <v>69040902.930000007</v>
          </cell>
        </row>
        <row r="236">
          <cell r="B236" t="str">
            <v>CZBIL</v>
          </cell>
          <cell r="C236" t="str">
            <v>Citizen Bank International Limited</v>
          </cell>
          <cell r="D236">
            <v>163.80000000000001</v>
          </cell>
          <cell r="E236">
            <v>142031193</v>
          </cell>
          <cell r="F236">
            <v>69595284.469999999</v>
          </cell>
        </row>
        <row r="237">
          <cell r="B237" t="str">
            <v>NIMB</v>
          </cell>
          <cell r="C237" t="str">
            <v>Nepal Investment Mega Bank Limited</v>
          </cell>
          <cell r="D237">
            <v>163</v>
          </cell>
          <cell r="E237">
            <v>341285950</v>
          </cell>
          <cell r="F237">
            <v>70134262.719999999</v>
          </cell>
        </row>
        <row r="238">
          <cell r="B238" t="str">
            <v>NBL</v>
          </cell>
          <cell r="C238" t="str">
            <v>Nepal Bank Limited</v>
          </cell>
          <cell r="D238">
            <v>223.5</v>
          </cell>
          <cell r="E238">
            <v>146940229</v>
          </cell>
          <cell r="F238">
            <v>72000712.349999994</v>
          </cell>
        </row>
        <row r="239">
          <cell r="B239" t="str">
            <v>NICA</v>
          </cell>
          <cell r="C239" t="str">
            <v>NIC Asia Bank Ltd.</v>
          </cell>
          <cell r="D239">
            <v>414.1</v>
          </cell>
          <cell r="E239">
            <v>149175669</v>
          </cell>
          <cell r="F239">
            <v>73096077.920000002</v>
          </cell>
        </row>
        <row r="240">
          <cell r="B240" t="str">
            <v>CHCL</v>
          </cell>
          <cell r="C240" t="str">
            <v>Chilime Hydropower Company Limited</v>
          </cell>
          <cell r="D240">
            <v>466</v>
          </cell>
          <cell r="E240">
            <v>79839972</v>
          </cell>
          <cell r="F240">
            <v>79839972</v>
          </cell>
        </row>
        <row r="241">
          <cell r="B241" t="str">
            <v>NIFRA</v>
          </cell>
          <cell r="C241" t="str">
            <v>Nepal Infrastructure Bank Limited</v>
          </cell>
          <cell r="D241">
            <v>206.9</v>
          </cell>
          <cell r="E241">
            <v>216000000</v>
          </cell>
          <cell r="F241">
            <v>86400000</v>
          </cell>
        </row>
        <row r="242">
          <cell r="B242" t="str">
            <v>NMB</v>
          </cell>
          <cell r="C242" t="str">
            <v>NMB Bank Limited</v>
          </cell>
          <cell r="D242">
            <v>186.1</v>
          </cell>
          <cell r="E242">
            <v>183667068</v>
          </cell>
          <cell r="F242">
            <v>89996863.319999993</v>
          </cell>
        </row>
        <row r="243">
          <cell r="B243" t="str">
            <v>PCBL</v>
          </cell>
          <cell r="C243" t="str">
            <v>Prime Commercial Bank Ltd.</v>
          </cell>
          <cell r="D243">
            <v>195.9</v>
          </cell>
          <cell r="E243">
            <v>194025757</v>
          </cell>
          <cell r="F243">
            <v>95072621.010000005</v>
          </cell>
        </row>
        <row r="244">
          <cell r="B244" t="str">
            <v>NABIL</v>
          </cell>
          <cell r="C244" t="str">
            <v>Nabil Bank Limited</v>
          </cell>
          <cell r="D244">
            <v>451</v>
          </cell>
          <cell r="E244">
            <v>270569972</v>
          </cell>
          <cell r="F244">
            <v>108227988.66</v>
          </cell>
        </row>
        <row r="245">
          <cell r="B245" t="str">
            <v>LSL</v>
          </cell>
          <cell r="C245" t="str">
            <v>Laxmi Sunrise Bank Limited</v>
          </cell>
          <cell r="D245">
            <v>161.5</v>
          </cell>
          <cell r="E245">
            <v>231871547</v>
          </cell>
          <cell r="F245">
            <v>113501122.06</v>
          </cell>
        </row>
        <row r="246">
          <cell r="B246" t="str">
            <v>PRVU</v>
          </cell>
          <cell r="C246" t="str">
            <v>Prabhu Bank Limited</v>
          </cell>
          <cell r="D246">
            <v>143</v>
          </cell>
          <cell r="E246">
            <v>235424900</v>
          </cell>
          <cell r="F246">
            <v>115358201</v>
          </cell>
        </row>
        <row r="247">
          <cell r="B247" t="str">
            <v>KBL</v>
          </cell>
          <cell r="C247" t="str">
            <v>Kumari Bank Limited</v>
          </cell>
          <cell r="D247">
            <v>140.6</v>
          </cell>
          <cell r="E247">
            <v>262258634</v>
          </cell>
          <cell r="F247">
            <v>128506730.66</v>
          </cell>
        </row>
        <row r="248">
          <cell r="B248" t="str">
            <v>GBIME</v>
          </cell>
          <cell r="C248" t="str">
            <v>Global IME Bank Limited</v>
          </cell>
          <cell r="D248">
            <v>187.3</v>
          </cell>
          <cell r="E248">
            <v>361287706</v>
          </cell>
          <cell r="F248">
            <v>176308400.53</v>
          </cell>
        </row>
        <row r="249">
          <cell r="B249" t="str">
            <v>UPPER</v>
          </cell>
          <cell r="C249" t="str">
            <v>Upper Tamakoshi Hydropower Ltd</v>
          </cell>
          <cell r="D249">
            <v>179.5</v>
          </cell>
          <cell r="E249">
            <v>194780470</v>
          </cell>
          <cell r="F249">
            <v>194780470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/>
      <sheetData sheetId="1">
        <row r="1">
          <cell r="M1" t="str">
            <v>Combo</v>
          </cell>
          <cell r="N1" t="str">
            <v>Cash</v>
          </cell>
          <cell r="O1" t="str">
            <v>Bonus</v>
          </cell>
        </row>
        <row r="2">
          <cell r="M2" t="str">
            <v>79/80UAIL</v>
          </cell>
          <cell r="N2">
            <v>0.54010000000000002</v>
          </cell>
          <cell r="O2">
            <v>10.261200000000001</v>
          </cell>
        </row>
        <row r="3">
          <cell r="M3" t="str">
            <v>79/80NLG</v>
          </cell>
          <cell r="N3">
            <v>0.28949999999999998</v>
          </cell>
          <cell r="O3">
            <v>5.5</v>
          </cell>
        </row>
        <row r="4">
          <cell r="M4" t="str">
            <v>79/80YETIBL</v>
          </cell>
          <cell r="N4">
            <v>100</v>
          </cell>
          <cell r="O4">
            <v>100</v>
          </cell>
        </row>
        <row r="5">
          <cell r="M5" t="str">
            <v>79/80STC</v>
          </cell>
          <cell r="N5">
            <v>0.79</v>
          </cell>
          <cell r="O5">
            <v>15</v>
          </cell>
        </row>
        <row r="6">
          <cell r="M6" t="str">
            <v>79/80RNLI</v>
          </cell>
          <cell r="N6">
            <v>0.84</v>
          </cell>
          <cell r="O6">
            <v>16</v>
          </cell>
        </row>
        <row r="7">
          <cell r="M7" t="str">
            <v>79/80HEI</v>
          </cell>
          <cell r="N7">
            <v>6.37</v>
          </cell>
          <cell r="O7">
            <v>8.6300000000000008</v>
          </cell>
        </row>
        <row r="8">
          <cell r="M8" t="str">
            <v>79/80MEN</v>
          </cell>
          <cell r="N8">
            <v>0.78949999999999998</v>
          </cell>
          <cell r="O8">
            <v>15</v>
          </cell>
        </row>
        <row r="9">
          <cell r="M9" t="str">
            <v>79/80CLI</v>
          </cell>
          <cell r="N9">
            <v>0.26319999999999999</v>
          </cell>
          <cell r="O9">
            <v>5</v>
          </cell>
        </row>
        <row r="10">
          <cell r="M10" t="str">
            <v>79/80NMBCAP</v>
          </cell>
          <cell r="N10">
            <v>17</v>
          </cell>
        </row>
        <row r="11">
          <cell r="M11" t="str">
            <v>79/80LAXMI</v>
          </cell>
          <cell r="N11">
            <v>5.26</v>
          </cell>
          <cell r="O11">
            <v>14.25</v>
          </cell>
        </row>
        <row r="12">
          <cell r="M12" t="str">
            <v>79/80KPCL</v>
          </cell>
          <cell r="N12">
            <v>0.52629999999999999</v>
          </cell>
          <cell r="O12">
            <v>10</v>
          </cell>
        </row>
        <row r="13">
          <cell r="M13" t="str">
            <v>79/80RADHI</v>
          </cell>
          <cell r="N13">
            <v>0.25</v>
          </cell>
          <cell r="O13">
            <v>4.75</v>
          </cell>
        </row>
        <row r="14">
          <cell r="M14" t="str">
            <v>79/80SMHL</v>
          </cell>
          <cell r="N14">
            <v>2</v>
          </cell>
        </row>
        <row r="15">
          <cell r="M15" t="str">
            <v>79/80RBBL</v>
          </cell>
          <cell r="N15">
            <v>5.5</v>
          </cell>
        </row>
        <row r="16">
          <cell r="M16" t="str">
            <v>79/80NEPSE</v>
          </cell>
          <cell r="N16">
            <v>64</v>
          </cell>
        </row>
        <row r="17">
          <cell r="M17" t="str">
            <v>79/80NTC</v>
          </cell>
          <cell r="N17">
            <v>40</v>
          </cell>
        </row>
        <row r="18">
          <cell r="M18" t="str">
            <v>79/80MNBBL</v>
          </cell>
          <cell r="N18">
            <v>0.51319999999999999</v>
          </cell>
          <cell r="O18">
            <v>9.75</v>
          </cell>
        </row>
        <row r="19">
          <cell r="M19" t="str">
            <v>79/80GCIL</v>
          </cell>
          <cell r="O19">
            <v>15</v>
          </cell>
        </row>
        <row r="20">
          <cell r="M20" t="str">
            <v>79/80CDS</v>
          </cell>
          <cell r="N20">
            <v>100</v>
          </cell>
        </row>
        <row r="21">
          <cell r="M21" t="str">
            <v>79/80MEDICARE</v>
          </cell>
          <cell r="N21">
            <v>14.3483</v>
          </cell>
          <cell r="O21">
            <v>48.8095</v>
          </cell>
        </row>
        <row r="22">
          <cell r="M22" t="str">
            <v>79/80NPEL</v>
          </cell>
          <cell r="N22">
            <v>5.2629999999999999</v>
          </cell>
        </row>
        <row r="23">
          <cell r="M23" t="str">
            <v>79/80JSML</v>
          </cell>
          <cell r="N23">
            <v>0.91879999999999995</v>
          </cell>
          <cell r="O23">
            <v>17.457799999999999</v>
          </cell>
        </row>
        <row r="24">
          <cell r="M24" t="str">
            <v>79/80SIKLES</v>
          </cell>
          <cell r="N24">
            <v>6</v>
          </cell>
        </row>
        <row r="25">
          <cell r="M25" t="str">
            <v>79/80GBBL</v>
          </cell>
          <cell r="N25">
            <v>0.5</v>
          </cell>
          <cell r="O25">
            <v>9.5</v>
          </cell>
        </row>
        <row r="26">
          <cell r="M26" t="str">
            <v>79/80HIDCL</v>
          </cell>
          <cell r="N26">
            <v>5.2629999999999999</v>
          </cell>
        </row>
        <row r="27">
          <cell r="M27" t="str">
            <v>79/80MLBL</v>
          </cell>
          <cell r="N27">
            <v>6.4</v>
          </cell>
        </row>
        <row r="28">
          <cell r="M28" t="str">
            <v>79/80BHDC</v>
          </cell>
          <cell r="N28">
            <v>5.2632000000000003</v>
          </cell>
        </row>
        <row r="29">
          <cell r="M29" t="str">
            <v>79/80HATHY</v>
          </cell>
          <cell r="N29">
            <v>0.52600000000000002</v>
          </cell>
          <cell r="O29">
            <v>10</v>
          </cell>
        </row>
        <row r="30">
          <cell r="M30" t="str">
            <v>79/80SHIVM</v>
          </cell>
          <cell r="N30">
            <v>0.75</v>
          </cell>
          <cell r="O30">
            <v>14.25</v>
          </cell>
        </row>
        <row r="31">
          <cell r="M31" t="str">
            <v>79/80NIMBAC</v>
          </cell>
          <cell r="N31">
            <v>25</v>
          </cell>
        </row>
        <row r="32">
          <cell r="M32" t="str">
            <v>79/80JBLB</v>
          </cell>
          <cell r="N32">
            <v>0.7369</v>
          </cell>
          <cell r="O32">
            <v>14</v>
          </cell>
        </row>
        <row r="33">
          <cell r="M33" t="str">
            <v>79/80RURU</v>
          </cell>
          <cell r="N33">
            <v>10.526300000000001</v>
          </cell>
        </row>
        <row r="34">
          <cell r="M34" t="str">
            <v>79/80NLO</v>
          </cell>
          <cell r="N34">
            <v>5</v>
          </cell>
          <cell r="O34">
            <v>25</v>
          </cell>
        </row>
        <row r="35">
          <cell r="M35" t="str">
            <v>79/80KSKL</v>
          </cell>
          <cell r="N35">
            <v>20</v>
          </cell>
        </row>
        <row r="36">
          <cell r="M36" t="str">
            <v>79/80BPCL</v>
          </cell>
          <cell r="N36">
            <v>5</v>
          </cell>
        </row>
        <row r="37">
          <cell r="M37" t="str">
            <v>79/80NRNDFL</v>
          </cell>
          <cell r="N37">
            <v>5</v>
          </cell>
        </row>
        <row r="38">
          <cell r="M38" t="str">
            <v>79/80MHL</v>
          </cell>
          <cell r="N38">
            <v>0.25</v>
          </cell>
          <cell r="O38">
            <v>4.75</v>
          </cell>
        </row>
        <row r="39">
          <cell r="M39" t="str">
            <v>79/80SSL</v>
          </cell>
          <cell r="N39">
            <v>5.2632000000000003</v>
          </cell>
          <cell r="O39">
            <v>100</v>
          </cell>
        </row>
        <row r="40">
          <cell r="M40" t="str">
            <v>79/80LSL</v>
          </cell>
          <cell r="N40">
            <v>0.37</v>
          </cell>
          <cell r="O40">
            <v>7</v>
          </cell>
        </row>
        <row r="41">
          <cell r="M41" t="str">
            <v>79/80SIFC</v>
          </cell>
          <cell r="N41">
            <v>5.05</v>
          </cell>
        </row>
        <row r="42">
          <cell r="M42" t="str">
            <v>79/80CBBL</v>
          </cell>
          <cell r="N42">
            <v>10</v>
          </cell>
          <cell r="O42">
            <v>5</v>
          </cell>
        </row>
        <row r="43">
          <cell r="M43" t="str">
            <v>79/80LBBL</v>
          </cell>
          <cell r="N43">
            <v>4.5</v>
          </cell>
          <cell r="O43">
            <v>4</v>
          </cell>
        </row>
        <row r="44">
          <cell r="M44" t="str">
            <v>79/80BGWT</v>
          </cell>
          <cell r="N44">
            <v>10.526300000000001</v>
          </cell>
        </row>
        <row r="45">
          <cell r="M45" t="str">
            <v>79/80SMATA</v>
          </cell>
          <cell r="N45">
            <v>0.28539999999999999</v>
          </cell>
          <cell r="O45">
            <v>5.4222000000000001</v>
          </cell>
        </row>
        <row r="46">
          <cell r="M46" t="str">
            <v>79/80ANLB</v>
          </cell>
          <cell r="N46">
            <v>5</v>
          </cell>
          <cell r="O46">
            <v>10</v>
          </cell>
        </row>
        <row r="47">
          <cell r="M47" t="str">
            <v>79/80GILB</v>
          </cell>
          <cell r="N47">
            <v>10</v>
          </cell>
        </row>
        <row r="48">
          <cell r="M48" t="str">
            <v>79/80CHCL</v>
          </cell>
          <cell r="N48">
            <v>5</v>
          </cell>
          <cell r="O48">
            <v>10</v>
          </cell>
        </row>
        <row r="49">
          <cell r="M49" t="str">
            <v>79/80ICFC</v>
          </cell>
          <cell r="N49">
            <v>6.5</v>
          </cell>
        </row>
        <row r="50">
          <cell r="M50" t="str">
            <v>79/80SKBBL</v>
          </cell>
          <cell r="N50">
            <v>0.75</v>
          </cell>
          <cell r="O50">
            <v>14.25</v>
          </cell>
        </row>
        <row r="51">
          <cell r="M51" t="str">
            <v>79/80CEL</v>
          </cell>
          <cell r="O51">
            <v>10</v>
          </cell>
        </row>
        <row r="52">
          <cell r="M52" t="str">
            <v>79/80HDL</v>
          </cell>
          <cell r="N52">
            <v>15</v>
          </cell>
          <cell r="O52">
            <v>10</v>
          </cell>
        </row>
        <row r="53">
          <cell r="M53" t="str">
            <v>79/80TRH</v>
          </cell>
          <cell r="N53">
            <v>11</v>
          </cell>
          <cell r="O53">
            <v>4</v>
          </cell>
        </row>
        <row r="54">
          <cell r="M54" t="str">
            <v>79/80KBC</v>
          </cell>
          <cell r="N54">
            <v>5</v>
          </cell>
        </row>
        <row r="55">
          <cell r="M55" t="str">
            <v>79/80NHDL</v>
          </cell>
          <cell r="N55">
            <v>0.37</v>
          </cell>
          <cell r="O55">
            <v>7</v>
          </cell>
        </row>
        <row r="56">
          <cell r="M56" t="str">
            <v>79/80MFIL</v>
          </cell>
          <cell r="N56">
            <v>5.2629999999999999</v>
          </cell>
        </row>
        <row r="57">
          <cell r="M57" t="str">
            <v>79/80FMDBL</v>
          </cell>
          <cell r="N57">
            <v>7.5</v>
          </cell>
          <cell r="O57">
            <v>7.5</v>
          </cell>
        </row>
        <row r="58">
          <cell r="M58" t="str">
            <v>79/80NICL</v>
          </cell>
          <cell r="N58">
            <v>0.52629999999999999</v>
          </cell>
          <cell r="O58">
            <v>10</v>
          </cell>
        </row>
        <row r="59">
          <cell r="M59" t="str">
            <v>79/80NABIL</v>
          </cell>
          <cell r="N59">
            <v>11</v>
          </cell>
        </row>
        <row r="60">
          <cell r="M60" t="str">
            <v>79/80PTCNL</v>
          </cell>
          <cell r="N60">
            <v>18</v>
          </cell>
        </row>
        <row r="61">
          <cell r="M61" t="str">
            <v>79/80SBI</v>
          </cell>
          <cell r="N61">
            <v>6.8</v>
          </cell>
          <cell r="O61">
            <v>3.75</v>
          </cell>
        </row>
        <row r="62">
          <cell r="M62" t="str">
            <v>79/80SHL</v>
          </cell>
          <cell r="N62">
            <v>26.578900000000001</v>
          </cell>
          <cell r="O62">
            <v>5</v>
          </cell>
        </row>
        <row r="63">
          <cell r="M63" t="str">
            <v>79/80NCHL</v>
          </cell>
          <cell r="N63">
            <v>1.5</v>
          </cell>
          <cell r="O63">
            <v>28.5</v>
          </cell>
        </row>
        <row r="64">
          <cell r="M64" t="str">
            <v>79/80CARE</v>
          </cell>
          <cell r="N64">
            <v>80</v>
          </cell>
        </row>
        <row r="65">
          <cell r="M65" t="str">
            <v>79/80NFML</v>
          </cell>
          <cell r="N65">
            <v>4.21</v>
          </cell>
        </row>
        <row r="66">
          <cell r="M66" t="str">
            <v>79/80MDB</v>
          </cell>
          <cell r="N66">
            <v>0.5</v>
          </cell>
          <cell r="O66">
            <v>9.5</v>
          </cell>
        </row>
        <row r="67">
          <cell r="M67" t="str">
            <v>79/80BNT</v>
          </cell>
          <cell r="N67">
            <v>60</v>
          </cell>
        </row>
        <row r="68">
          <cell r="M68" t="str">
            <v>79/80ENL</v>
          </cell>
          <cell r="N68">
            <v>8.4210999999999991</v>
          </cell>
        </row>
        <row r="69">
          <cell r="M69" t="str">
            <v>79/80SMB</v>
          </cell>
          <cell r="N69">
            <v>0.68420000000000003</v>
          </cell>
          <cell r="O69">
            <v>13</v>
          </cell>
        </row>
        <row r="70">
          <cell r="M70" t="str">
            <v>79/80NIFRA</v>
          </cell>
          <cell r="N70">
            <v>4.2104999999999997</v>
          </cell>
        </row>
        <row r="71">
          <cell r="M71" t="str">
            <v>79/80BFIINL</v>
          </cell>
          <cell r="N71">
            <v>14.7</v>
          </cell>
        </row>
        <row r="72">
          <cell r="M72" t="str">
            <v>79/80GBIME</v>
          </cell>
          <cell r="N72">
            <v>8</v>
          </cell>
          <cell r="O72">
            <v>1</v>
          </cell>
        </row>
        <row r="73">
          <cell r="M73" t="str">
            <v>79/80MANDU</v>
          </cell>
          <cell r="N73">
            <v>10</v>
          </cell>
        </row>
        <row r="74">
          <cell r="M74" t="str">
            <v>79/80SCB</v>
          </cell>
          <cell r="N74">
            <v>19</v>
          </cell>
        </row>
        <row r="75">
          <cell r="M75" t="str">
            <v>79/80CCAIL</v>
          </cell>
          <cell r="N75">
            <v>0.21049999999999999</v>
          </cell>
          <cell r="O75">
            <v>4</v>
          </cell>
        </row>
        <row r="76">
          <cell r="M76" t="str">
            <v>79/80AELTD</v>
          </cell>
          <cell r="O76">
            <v>7.5</v>
          </cell>
        </row>
        <row r="77">
          <cell r="M77" t="str">
            <v>79/80SADBL</v>
          </cell>
          <cell r="N77">
            <v>0.26300000000000001</v>
          </cell>
          <cell r="O77">
            <v>5</v>
          </cell>
        </row>
        <row r="78">
          <cell r="M78" t="str">
            <v>79/80NEPS</v>
          </cell>
          <cell r="N78">
            <v>1.0529999999999999</v>
          </cell>
          <cell r="O78">
            <v>20</v>
          </cell>
        </row>
        <row r="79">
          <cell r="M79" t="str">
            <v>79/80SWBBL</v>
          </cell>
          <cell r="N79">
            <v>0.65049999999999997</v>
          </cell>
          <cell r="O79">
            <v>12.3599</v>
          </cell>
        </row>
        <row r="80">
          <cell r="M80" t="str">
            <v>79/80NICLBSL</v>
          </cell>
          <cell r="N80">
            <v>15</v>
          </cell>
        </row>
        <row r="81">
          <cell r="M81" t="str">
            <v>79/80NICGF</v>
          </cell>
          <cell r="N81">
            <v>10.5</v>
          </cell>
        </row>
        <row r="82">
          <cell r="M82" t="str">
            <v>79/80NICBF</v>
          </cell>
          <cell r="N82">
            <v>10</v>
          </cell>
        </row>
        <row r="83">
          <cell r="M83" t="str">
            <v>79/80UNL</v>
          </cell>
          <cell r="N83">
            <v>1580</v>
          </cell>
        </row>
        <row r="84">
          <cell r="M84" t="str">
            <v>79/80Maruti</v>
          </cell>
          <cell r="N84">
            <v>10</v>
          </cell>
        </row>
        <row r="85">
          <cell r="M85" t="str">
            <v>79/80SBL</v>
          </cell>
          <cell r="N85">
            <v>4.21</v>
          </cell>
        </row>
        <row r="86">
          <cell r="M86" t="str">
            <v>79/80SHINE</v>
          </cell>
          <cell r="N86">
            <v>0.55000000000000004</v>
          </cell>
          <cell r="O86">
            <v>10.5</v>
          </cell>
        </row>
        <row r="87">
          <cell r="M87" t="str">
            <v>79/80NIIFL</v>
          </cell>
          <cell r="N87">
            <v>1.0526</v>
          </cell>
        </row>
        <row r="88">
          <cell r="M88" t="str">
            <v>79/80RSDC</v>
          </cell>
          <cell r="N88">
            <v>0.4526</v>
          </cell>
          <cell r="O88">
            <v>8.6</v>
          </cell>
        </row>
        <row r="89">
          <cell r="M89" t="str">
            <v>79/80SHPC</v>
          </cell>
          <cell r="N89">
            <v>0.52629999999999999</v>
          </cell>
          <cell r="O89">
            <v>10</v>
          </cell>
        </row>
        <row r="90">
          <cell r="M90" t="str">
            <v>79/80GIBF1</v>
          </cell>
          <cell r="N90">
            <v>5</v>
          </cell>
        </row>
        <row r="91">
          <cell r="M91" t="str">
            <v>79/80NBF2</v>
          </cell>
          <cell r="N91">
            <v>9.6</v>
          </cell>
        </row>
        <row r="92">
          <cell r="M92" t="str">
            <v>79/80RBBMBL</v>
          </cell>
          <cell r="N92">
            <v>13.16</v>
          </cell>
        </row>
        <row r="93">
          <cell r="M93" t="str">
            <v>79/80OHL</v>
          </cell>
          <cell r="N93">
            <v>5.2632000000000003</v>
          </cell>
        </row>
        <row r="94">
          <cell r="M94" t="str">
            <v>79/80NMB50</v>
          </cell>
          <cell r="N94">
            <v>15</v>
          </cell>
        </row>
        <row r="95">
          <cell r="M95" t="str">
            <v>79/80NMBHF1</v>
          </cell>
          <cell r="N95">
            <v>15</v>
          </cell>
        </row>
        <row r="96">
          <cell r="M96" t="str">
            <v>79/80ICRA</v>
          </cell>
          <cell r="N96">
            <v>59.1</v>
          </cell>
        </row>
        <row r="97">
          <cell r="M97" t="str">
            <v>79/80CZBIL</v>
          </cell>
          <cell r="N97">
            <v>5.79</v>
          </cell>
        </row>
        <row r="98">
          <cell r="M98" t="str">
            <v>79/80PRABHU</v>
          </cell>
          <cell r="N98">
            <v>6.31</v>
          </cell>
        </row>
        <row r="99">
          <cell r="M99" t="str">
            <v>79/80NICA</v>
          </cell>
          <cell r="N99">
            <v>1.52</v>
          </cell>
          <cell r="O99">
            <v>29</v>
          </cell>
        </row>
        <row r="100">
          <cell r="M100" t="str">
            <v>79/80SANIMA</v>
          </cell>
          <cell r="N100">
            <v>5.7</v>
          </cell>
          <cell r="O100">
            <v>9</v>
          </cell>
        </row>
        <row r="101">
          <cell r="M101" t="str">
            <v>79/80CBIL</v>
          </cell>
          <cell r="N101">
            <v>12</v>
          </cell>
        </row>
        <row r="102">
          <cell r="M102" t="str">
            <v>79/80EBL</v>
          </cell>
          <cell r="N102">
            <v>10.53</v>
          </cell>
          <cell r="O102">
            <v>10</v>
          </cell>
        </row>
        <row r="103">
          <cell r="M103" t="str">
            <v>79/80PSF</v>
          </cell>
          <cell r="N103">
            <v>9.5</v>
          </cell>
        </row>
        <row r="104">
          <cell r="M104" t="str">
            <v>79/80SAEF</v>
          </cell>
          <cell r="N104">
            <v>18</v>
          </cell>
        </row>
        <row r="105">
          <cell r="M105" t="str">
            <v>79/80SUCL</v>
          </cell>
          <cell r="N105">
            <v>30</v>
          </cell>
        </row>
        <row r="106">
          <cell r="M106" t="str">
            <v>79/80NIBLPF</v>
          </cell>
          <cell r="N106">
            <v>6.8</v>
          </cell>
        </row>
        <row r="107">
          <cell r="M107" t="str">
            <v>79/80MBL</v>
          </cell>
          <cell r="N107">
            <v>0.7</v>
          </cell>
          <cell r="O107">
            <v>13.3</v>
          </cell>
        </row>
        <row r="108">
          <cell r="M108" t="str">
            <v>79/80CMF2</v>
          </cell>
          <cell r="N108">
            <v>8</v>
          </cell>
          <cell r="O108">
            <v>0</v>
          </cell>
        </row>
        <row r="109">
          <cell r="M109" t="str">
            <v>79/80SIGS2</v>
          </cell>
          <cell r="N109">
            <v>6.5</v>
          </cell>
        </row>
        <row r="110">
          <cell r="M110" t="str">
            <v>79/80SEF</v>
          </cell>
          <cell r="N110">
            <v>5</v>
          </cell>
        </row>
        <row r="111">
          <cell r="M111" t="str">
            <v>79/80KCL</v>
          </cell>
          <cell r="N111">
            <v>15</v>
          </cell>
        </row>
        <row r="112">
          <cell r="M112" t="str">
            <v>79/80SFMF</v>
          </cell>
          <cell r="N112">
            <v>16</v>
          </cell>
          <cell r="O112">
            <v>0</v>
          </cell>
        </row>
        <row r="113">
          <cell r="M113" t="str">
            <v>79/80KEF</v>
          </cell>
          <cell r="N113">
            <v>10</v>
          </cell>
        </row>
        <row r="114">
          <cell r="M114" t="str">
            <v>79/80KDBY</v>
          </cell>
          <cell r="N114">
            <v>6</v>
          </cell>
        </row>
        <row r="115">
          <cell r="M115" t="str">
            <v>79/80NADDF</v>
          </cell>
          <cell r="N115">
            <v>10</v>
          </cell>
        </row>
        <row r="116">
          <cell r="M116" t="str">
            <v>79/80LEMF</v>
          </cell>
          <cell r="N116">
            <v>8</v>
          </cell>
        </row>
        <row r="117">
          <cell r="M117" t="str">
            <v>79/80LUK</v>
          </cell>
          <cell r="N117">
            <v>9.5</v>
          </cell>
        </row>
        <row r="118">
          <cell r="M118" t="str">
            <v>79/80NIBLSF</v>
          </cell>
          <cell r="N118">
            <v>4</v>
          </cell>
        </row>
        <row r="119">
          <cell r="M119" t="str">
            <v>79/80NICACL</v>
          </cell>
          <cell r="N119">
            <v>46</v>
          </cell>
        </row>
        <row r="120">
          <cell r="M120" t="str">
            <v>79/80MKJC</v>
          </cell>
          <cell r="N120">
            <v>0.1169</v>
          </cell>
          <cell r="O120">
            <v>2.2210999999999999</v>
          </cell>
        </row>
        <row r="121">
          <cell r="M121" t="str">
            <v>79/80PRIN</v>
          </cell>
          <cell r="N121">
            <v>0.25</v>
          </cell>
          <cell r="O121">
            <v>4.75</v>
          </cell>
        </row>
        <row r="122">
          <cell r="M122" t="str">
            <v>79/80SALICO</v>
          </cell>
          <cell r="N122">
            <v>5</v>
          </cell>
        </row>
        <row r="123">
          <cell r="M123" t="str">
            <v>79/80SNLI</v>
          </cell>
          <cell r="N123">
            <v>1.2525999999999999</v>
          </cell>
          <cell r="O123">
            <v>23.8</v>
          </cell>
        </row>
        <row r="124">
          <cell r="M124" t="str">
            <v>79/80DDBL</v>
          </cell>
          <cell r="N124">
            <v>0.52629999999999999</v>
          </cell>
          <cell r="O124">
            <v>10</v>
          </cell>
        </row>
        <row r="125">
          <cell r="M125" t="str">
            <v>79/80HRL</v>
          </cell>
          <cell r="N125">
            <v>0.21</v>
          </cell>
          <cell r="O125">
            <v>4</v>
          </cell>
        </row>
        <row r="126">
          <cell r="M126" t="str">
            <v>79/80NMFBS</v>
          </cell>
          <cell r="N126">
            <v>7.5</v>
          </cell>
          <cell r="O126">
            <v>7.5</v>
          </cell>
        </row>
        <row r="127">
          <cell r="M127" t="str">
            <v>79/80UMRH</v>
          </cell>
          <cell r="N127">
            <v>0.28899999999999998</v>
          </cell>
          <cell r="O127">
            <v>5.5</v>
          </cell>
        </row>
        <row r="128">
          <cell r="M128" t="str">
            <v>79/80SPIL</v>
          </cell>
          <cell r="N128">
            <v>11</v>
          </cell>
        </row>
        <row r="129">
          <cell r="M129" t="str">
            <v>79/80SWMF</v>
          </cell>
          <cell r="O129">
            <v>14.077</v>
          </cell>
        </row>
        <row r="130">
          <cell r="M130" t="str">
            <v>79/80SLBBL</v>
          </cell>
          <cell r="N130">
            <v>0.36840000000000001</v>
          </cell>
          <cell r="O130">
            <v>7.75</v>
          </cell>
        </row>
        <row r="131">
          <cell r="M131" t="str">
            <v>79/80ALICL</v>
          </cell>
          <cell r="N131">
            <v>0.4078</v>
          </cell>
          <cell r="O131">
            <v>4.75</v>
          </cell>
        </row>
        <row r="132">
          <cell r="M132" t="str">
            <v>79/80NRIC</v>
          </cell>
          <cell r="N132">
            <v>0.25</v>
          </cell>
          <cell r="O132">
            <v>10.26</v>
          </cell>
        </row>
        <row r="133">
          <cell r="M133" t="str">
            <v>79/80SJLIC</v>
          </cell>
          <cell r="N133">
            <v>24.74</v>
          </cell>
        </row>
        <row r="134">
          <cell r="M134" t="str">
            <v>79/80SARBTM</v>
          </cell>
          <cell r="N134">
            <v>15</v>
          </cell>
          <cell r="O134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0D3E2-F56F-4D13-BF6F-487771FB384C}">
  <dimension ref="A1:AH5915"/>
  <sheetViews>
    <sheetView tabSelected="1" zoomScaleNormal="100" workbookViewId="0">
      <pane xSplit="3" ySplit="1" topLeftCell="D5874" activePane="bottomRight" state="frozen"/>
      <selection pane="topRight" activeCell="D1" sqref="D1"/>
      <selection pane="bottomLeft" activeCell="A2" sqref="A2"/>
      <selection pane="bottomRight" activeCell="Z5916" sqref="Z5916"/>
    </sheetView>
  </sheetViews>
  <sheetFormatPr defaultRowHeight="14.25" x14ac:dyDescent="0.45"/>
  <cols>
    <col min="1" max="1" width="7.06640625" bestFit="1" customWidth="1"/>
    <col min="2" max="2" width="5.46484375" bestFit="1" customWidth="1"/>
    <col min="3" max="3" width="7.53125" bestFit="1" customWidth="1"/>
    <col min="4" max="4" width="7.73046875" bestFit="1" customWidth="1"/>
    <col min="5" max="5" width="14.3984375" style="5" bestFit="1" customWidth="1"/>
    <col min="6" max="6" width="11.73046875" customWidth="1"/>
    <col min="7" max="8" width="13.3984375" bestFit="1" customWidth="1"/>
    <col min="9" max="9" width="15.796875" customWidth="1"/>
    <col min="10" max="10" width="24" customWidth="1"/>
    <col min="11" max="11" width="24.1328125" customWidth="1"/>
    <col min="12" max="12" width="11.265625" customWidth="1"/>
    <col min="13" max="13" width="6.3984375" customWidth="1"/>
    <col min="14" max="14" width="7.3984375" customWidth="1"/>
    <col min="15" max="15" width="5.1328125" customWidth="1"/>
    <col min="16" max="16" width="6.3984375" customWidth="1"/>
    <col min="17" max="17" width="5.53125" customWidth="1"/>
    <col min="18" max="18" width="8.3984375" customWidth="1"/>
    <col min="19" max="19" width="6.3984375" customWidth="1"/>
    <col min="20" max="20" width="12.53125" customWidth="1"/>
    <col min="21" max="21" width="21" customWidth="1"/>
    <col min="22" max="22" width="20.9296875" style="4" customWidth="1"/>
    <col min="23" max="23" width="20.73046875" customWidth="1"/>
    <col min="24" max="24" width="17.86328125" customWidth="1"/>
    <col min="25" max="25" width="16.3984375" bestFit="1" customWidth="1"/>
    <col min="27" max="27" width="9.46484375" style="5" bestFit="1" customWidth="1"/>
    <col min="28" max="28" width="12.6640625" style="5" bestFit="1" customWidth="1"/>
    <col min="29" max="30" width="9.06640625" style="9"/>
    <col min="31" max="31" width="12.06640625" customWidth="1"/>
  </cols>
  <sheetData>
    <row r="1" spans="1:34" x14ac:dyDescent="0.4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2" t="s">
        <v>12</v>
      </c>
      <c r="N1" s="2" t="s">
        <v>311</v>
      </c>
      <c r="O1" s="2" t="s">
        <v>14</v>
      </c>
      <c r="P1" s="2" t="s">
        <v>15</v>
      </c>
      <c r="Q1" s="2" t="s">
        <v>16</v>
      </c>
      <c r="R1" s="2" t="s">
        <v>17</v>
      </c>
      <c r="S1" s="3" t="s">
        <v>18</v>
      </c>
      <c r="T1" s="2" t="s">
        <v>19</v>
      </c>
      <c r="U1" s="2" t="s">
        <v>20</v>
      </c>
      <c r="V1" s="1" t="s">
        <v>21</v>
      </c>
      <c r="W1" s="2" t="s">
        <v>22</v>
      </c>
      <c r="X1" s="20" t="s">
        <v>309</v>
      </c>
      <c r="Y1" s="1" t="s">
        <v>23</v>
      </c>
      <c r="Z1" s="6" t="s">
        <v>310</v>
      </c>
      <c r="AA1" s="7" t="s">
        <v>13</v>
      </c>
      <c r="AB1" s="7" t="s">
        <v>368</v>
      </c>
      <c r="AC1" s="8" t="s">
        <v>312</v>
      </c>
      <c r="AD1" s="8" t="s">
        <v>313</v>
      </c>
    </row>
    <row r="2" spans="1:34" x14ac:dyDescent="0.45">
      <c r="A2" t="s">
        <v>24</v>
      </c>
      <c r="B2" t="s">
        <v>25</v>
      </c>
      <c r="C2" t="s">
        <v>26</v>
      </c>
      <c r="D2">
        <v>364</v>
      </c>
      <c r="E2" s="11">
        <v>3937600</v>
      </c>
      <c r="F2" s="5">
        <v>8807703</v>
      </c>
      <c r="G2" s="11">
        <v>85664685</v>
      </c>
      <c r="H2" s="11">
        <v>81130511</v>
      </c>
      <c r="I2">
        <v>1617980</v>
      </c>
      <c r="J2">
        <v>1876837</v>
      </c>
      <c r="K2">
        <v>886177</v>
      </c>
      <c r="L2">
        <v>422392</v>
      </c>
      <c r="M2">
        <v>43</v>
      </c>
      <c r="N2">
        <v>8</v>
      </c>
      <c r="O2">
        <v>1</v>
      </c>
      <c r="P2">
        <v>13</v>
      </c>
      <c r="Q2">
        <v>0</v>
      </c>
      <c r="R2">
        <v>10</v>
      </c>
      <c r="S2">
        <v>3.8</v>
      </c>
      <c r="T2">
        <v>324</v>
      </c>
      <c r="U2">
        <v>559</v>
      </c>
      <c r="V2">
        <v>0.54</v>
      </c>
      <c r="W2">
        <v>422392</v>
      </c>
      <c r="X2">
        <v>43</v>
      </c>
      <c r="Y2" s="12" t="str">
        <f>IFERROR(VLOOKUP(C2,[1]Index!$D:$F,3,FALSE),"Non List")</f>
        <v>Commercial Banks</v>
      </c>
      <c r="Z2">
        <f>IFERROR(VLOOKUP(C2,[1]LP!$B:$C,2,FALSE),0)</f>
        <v>261.10000000000002</v>
      </c>
      <c r="AA2" s="11">
        <f>ROUND(IFERROR(Z2/M2,0),1)</f>
        <v>6.1</v>
      </c>
      <c r="AB2" s="5">
        <f>IFERROR(VLOOKUP(C2,[2]Sheet1!$B:$F,5,FALSE),0)</f>
        <v>65913203.57</v>
      </c>
      <c r="AC2" s="11">
        <v>20</v>
      </c>
      <c r="AD2" s="11">
        <v>1.0529999999999999</v>
      </c>
      <c r="AE2" s="10" t="s">
        <v>362</v>
      </c>
      <c r="AF2" s="10"/>
      <c r="AG2" s="10"/>
      <c r="AH2" s="10"/>
    </row>
    <row r="3" spans="1:34" x14ac:dyDescent="0.45">
      <c r="A3" t="s">
        <v>24</v>
      </c>
      <c r="B3" t="s">
        <v>25</v>
      </c>
      <c r="C3" t="s">
        <v>27</v>
      </c>
      <c r="D3">
        <v>212</v>
      </c>
      <c r="E3" s="11">
        <v>3082779</v>
      </c>
      <c r="F3" s="5">
        <v>537904</v>
      </c>
      <c r="G3" s="11">
        <v>31341204</v>
      </c>
      <c r="H3" s="11">
        <v>26341375</v>
      </c>
      <c r="I3">
        <v>239137</v>
      </c>
      <c r="J3">
        <v>321189</v>
      </c>
      <c r="K3">
        <v>193515</v>
      </c>
      <c r="L3">
        <v>19727</v>
      </c>
      <c r="M3">
        <v>3</v>
      </c>
      <c r="N3">
        <v>84</v>
      </c>
      <c r="O3">
        <v>2</v>
      </c>
      <c r="P3">
        <v>2</v>
      </c>
      <c r="Q3">
        <v>0</v>
      </c>
      <c r="R3">
        <v>151</v>
      </c>
      <c r="S3">
        <v>4.0999999999999996</v>
      </c>
      <c r="T3">
        <v>117</v>
      </c>
      <c r="U3">
        <v>82</v>
      </c>
      <c r="V3">
        <v>-0.61</v>
      </c>
      <c r="W3">
        <v>19727</v>
      </c>
      <c r="X3">
        <v>3</v>
      </c>
      <c r="Y3" s="12" t="str">
        <f>IFERROR(VLOOKUP(C3,[1]Index!$D:$F,3,FALSE),"Non List")</f>
        <v>zdelist</v>
      </c>
      <c r="Z3">
        <f>IFERROR(VLOOKUP(C3,[1]LP!$B:$C,2,FALSE),0)</f>
        <v>0</v>
      </c>
      <c r="AA3" s="11">
        <f t="shared" ref="AA3:AA66" si="0">ROUND(IFERROR(Z3/M3,0),1)</f>
        <v>0</v>
      </c>
      <c r="AB3" s="5">
        <f>IFERROR(VLOOKUP(C3,[2]Sheet1!$B:$F,5,FALSE),0)</f>
        <v>0</v>
      </c>
      <c r="AC3" s="11">
        <v>10.25</v>
      </c>
      <c r="AD3" s="11">
        <v>0.54</v>
      </c>
      <c r="AE3" s="10"/>
      <c r="AF3" s="10"/>
      <c r="AG3" s="10"/>
      <c r="AH3" s="10"/>
    </row>
    <row r="4" spans="1:34" x14ac:dyDescent="0.45">
      <c r="A4" t="s">
        <v>24</v>
      </c>
      <c r="B4" t="s">
        <v>25</v>
      </c>
      <c r="C4" t="s">
        <v>28</v>
      </c>
      <c r="D4">
        <v>249</v>
      </c>
      <c r="E4" s="11">
        <v>5537352</v>
      </c>
      <c r="F4" s="5">
        <v>1648217</v>
      </c>
      <c r="G4" s="11">
        <v>50319216</v>
      </c>
      <c r="H4" s="11">
        <v>43730749</v>
      </c>
      <c r="I4">
        <v>435955</v>
      </c>
      <c r="J4">
        <v>609856</v>
      </c>
      <c r="K4">
        <v>414901</v>
      </c>
      <c r="L4">
        <v>345158</v>
      </c>
      <c r="M4">
        <v>25</v>
      </c>
      <c r="N4">
        <v>10</v>
      </c>
      <c r="O4">
        <v>2</v>
      </c>
      <c r="P4">
        <v>19</v>
      </c>
      <c r="Q4">
        <v>1</v>
      </c>
      <c r="R4">
        <v>19</v>
      </c>
      <c r="S4">
        <v>1.7</v>
      </c>
      <c r="T4">
        <v>130</v>
      </c>
      <c r="U4">
        <v>270</v>
      </c>
      <c r="V4">
        <v>0.08</v>
      </c>
      <c r="W4">
        <v>345158</v>
      </c>
      <c r="X4">
        <v>25</v>
      </c>
      <c r="Y4" s="12" t="str">
        <f>IFERROR(VLOOKUP(C4,[1]Index!$D:$F,3,FALSE),"Non List")</f>
        <v>Commercial Banks</v>
      </c>
      <c r="Z4">
        <f>IFERROR(VLOOKUP(C4,[1]LP!$B:$C,2,FALSE),0)</f>
        <v>172</v>
      </c>
      <c r="AA4" s="11">
        <f t="shared" si="0"/>
        <v>6.9</v>
      </c>
      <c r="AB4" s="5">
        <f>IFERROR(VLOOKUP(C4,[2]Sheet1!$B:$F,5,FALSE),0)</f>
        <v>69595284.469999999</v>
      </c>
      <c r="AC4" s="11">
        <v>16</v>
      </c>
      <c r="AD4" s="11">
        <v>1</v>
      </c>
      <c r="AE4" s="10"/>
      <c r="AF4" s="10"/>
      <c r="AG4" s="10"/>
      <c r="AH4" s="10"/>
    </row>
    <row r="5" spans="1:34" x14ac:dyDescent="0.45">
      <c r="A5" t="s">
        <v>24</v>
      </c>
      <c r="B5" t="s">
        <v>25</v>
      </c>
      <c r="C5" t="s">
        <v>29</v>
      </c>
      <c r="D5">
        <v>503</v>
      </c>
      <c r="E5" s="11">
        <v>2742604</v>
      </c>
      <c r="F5" s="5">
        <v>6383001</v>
      </c>
      <c r="G5" s="11">
        <v>89155098</v>
      </c>
      <c r="H5" s="11">
        <v>69530036</v>
      </c>
      <c r="I5">
        <v>910897</v>
      </c>
      <c r="J5">
        <v>1125294</v>
      </c>
      <c r="K5">
        <v>819251</v>
      </c>
      <c r="L5">
        <v>513421</v>
      </c>
      <c r="M5">
        <v>75</v>
      </c>
      <c r="N5">
        <v>7</v>
      </c>
      <c r="O5">
        <v>2</v>
      </c>
      <c r="P5">
        <v>23</v>
      </c>
      <c r="Q5">
        <v>0</v>
      </c>
      <c r="R5">
        <v>10</v>
      </c>
      <c r="S5">
        <v>0.4</v>
      </c>
      <c r="T5">
        <v>333</v>
      </c>
      <c r="U5">
        <v>749</v>
      </c>
      <c r="V5">
        <v>0.49</v>
      </c>
      <c r="W5">
        <v>513421</v>
      </c>
      <c r="X5">
        <v>75</v>
      </c>
      <c r="Y5" s="12" t="str">
        <f>IFERROR(VLOOKUP(C5,[1]Index!$D:$F,3,FALSE),"Non List")</f>
        <v>Commercial Banks</v>
      </c>
      <c r="Z5">
        <f>IFERROR(VLOOKUP(C5,[1]LP!$B:$C,2,FALSE),0)</f>
        <v>532</v>
      </c>
      <c r="AA5" s="11">
        <f t="shared" si="0"/>
        <v>7.1</v>
      </c>
      <c r="AB5" s="5">
        <f>IFERROR(VLOOKUP(C5,[2]Sheet1!$B:$F,5,FALSE),0)</f>
        <v>47977743.060000002</v>
      </c>
      <c r="AC5" s="11">
        <v>33</v>
      </c>
      <c r="AD5" s="11">
        <v>1.74</v>
      </c>
      <c r="AE5" s="10"/>
      <c r="AF5" s="10"/>
      <c r="AG5" s="10"/>
      <c r="AH5" s="10"/>
    </row>
    <row r="6" spans="1:34" x14ac:dyDescent="0.45">
      <c r="A6" t="s">
        <v>24</v>
      </c>
      <c r="B6" t="s">
        <v>25</v>
      </c>
      <c r="C6" t="s">
        <v>30</v>
      </c>
      <c r="D6">
        <v>298</v>
      </c>
      <c r="E6" s="11">
        <v>7150550</v>
      </c>
      <c r="F6" s="5">
        <v>1976100</v>
      </c>
      <c r="G6" s="11">
        <v>80347612</v>
      </c>
      <c r="H6" s="11">
        <v>67164474</v>
      </c>
      <c r="I6">
        <v>823518</v>
      </c>
      <c r="J6">
        <v>1113072</v>
      </c>
      <c r="K6">
        <v>699062</v>
      </c>
      <c r="L6">
        <v>420933</v>
      </c>
      <c r="M6">
        <v>24</v>
      </c>
      <c r="N6">
        <v>13</v>
      </c>
      <c r="O6">
        <v>2</v>
      </c>
      <c r="P6">
        <v>18</v>
      </c>
      <c r="Q6">
        <v>0</v>
      </c>
      <c r="R6">
        <v>30</v>
      </c>
      <c r="S6">
        <v>1.7</v>
      </c>
      <c r="T6">
        <v>128</v>
      </c>
      <c r="U6">
        <v>260</v>
      </c>
      <c r="V6">
        <v>-0.13</v>
      </c>
      <c r="W6">
        <v>420933</v>
      </c>
      <c r="X6">
        <v>24</v>
      </c>
      <c r="Y6" s="12" t="str">
        <f>IFERROR(VLOOKUP(C6,[1]Index!$D:$F,3,FALSE),"Non List")</f>
        <v>Commercial Banks</v>
      </c>
      <c r="Z6">
        <f>IFERROR(VLOOKUP(C6,[1]LP!$B:$C,2,FALSE),0)</f>
        <v>186.5</v>
      </c>
      <c r="AA6" s="11">
        <f t="shared" si="0"/>
        <v>7.8</v>
      </c>
      <c r="AB6" s="5">
        <f>IFERROR(VLOOKUP(C6,[2]Sheet1!$B:$F,5,FALSE),0)</f>
        <v>176308400.53</v>
      </c>
      <c r="AC6" s="11">
        <v>10</v>
      </c>
      <c r="AD6" s="11">
        <v>10</v>
      </c>
      <c r="AE6" s="10"/>
      <c r="AF6" s="10"/>
      <c r="AG6" s="10"/>
      <c r="AH6" s="10"/>
    </row>
    <row r="7" spans="1:34" x14ac:dyDescent="0.45">
      <c r="A7" t="s">
        <v>24</v>
      </c>
      <c r="B7" t="s">
        <v>25</v>
      </c>
      <c r="C7" t="s">
        <v>31</v>
      </c>
      <c r="D7">
        <v>484</v>
      </c>
      <c r="E7" s="11">
        <v>4964357</v>
      </c>
      <c r="F7" s="5">
        <v>4813778</v>
      </c>
      <c r="G7" s="11">
        <v>93226213</v>
      </c>
      <c r="H7" s="11">
        <v>72183928</v>
      </c>
      <c r="I7">
        <v>826182</v>
      </c>
      <c r="J7">
        <v>1168716</v>
      </c>
      <c r="K7">
        <v>736977</v>
      </c>
      <c r="L7">
        <v>438461</v>
      </c>
      <c r="M7">
        <v>35</v>
      </c>
      <c r="N7">
        <v>14</v>
      </c>
      <c r="O7">
        <v>2</v>
      </c>
      <c r="P7">
        <v>18</v>
      </c>
      <c r="Q7">
        <v>0</v>
      </c>
      <c r="R7">
        <v>34</v>
      </c>
      <c r="S7">
        <v>1.2</v>
      </c>
      <c r="T7">
        <v>197</v>
      </c>
      <c r="U7">
        <v>396</v>
      </c>
      <c r="V7">
        <v>-0.18</v>
      </c>
      <c r="W7">
        <v>438461</v>
      </c>
      <c r="X7">
        <v>35</v>
      </c>
      <c r="Y7" s="12" t="str">
        <f>IFERROR(VLOOKUP(C7,[1]Index!$D:$F,3,FALSE),"Non List")</f>
        <v>Commercial Banks</v>
      </c>
      <c r="Z7">
        <f>IFERROR(VLOOKUP(C7,[1]LP!$B:$C,2,FALSE),0)</f>
        <v>191</v>
      </c>
      <c r="AA7" s="11">
        <f t="shared" si="0"/>
        <v>5.5</v>
      </c>
      <c r="AB7" s="5">
        <f>IFERROR(VLOOKUP(C7,[2]Sheet1!$B:$F,5,FALSE),0)</f>
        <v>32484923.449999999</v>
      </c>
      <c r="AC7" s="11">
        <v>25</v>
      </c>
      <c r="AD7" s="11">
        <v>1.3158000000000001</v>
      </c>
      <c r="AE7" s="10"/>
      <c r="AF7" s="10"/>
      <c r="AG7" s="10"/>
      <c r="AH7" s="10"/>
    </row>
    <row r="8" spans="1:34" x14ac:dyDescent="0.45">
      <c r="A8" t="s">
        <v>24</v>
      </c>
      <c r="B8" t="s">
        <v>25</v>
      </c>
      <c r="C8" t="s">
        <v>32</v>
      </c>
      <c r="D8">
        <v>214</v>
      </c>
      <c r="E8" s="11">
        <v>2060000</v>
      </c>
      <c r="F8" s="5">
        <v>682665</v>
      </c>
      <c r="G8" s="11">
        <v>25250354</v>
      </c>
      <c r="H8" s="11">
        <v>21809249</v>
      </c>
      <c r="I8">
        <v>187209</v>
      </c>
      <c r="J8">
        <v>258643</v>
      </c>
      <c r="K8">
        <v>144098</v>
      </c>
      <c r="L8">
        <v>63978</v>
      </c>
      <c r="M8">
        <v>12</v>
      </c>
      <c r="N8">
        <v>17</v>
      </c>
      <c r="O8">
        <v>2</v>
      </c>
      <c r="P8">
        <v>9</v>
      </c>
      <c r="Q8">
        <v>0</v>
      </c>
      <c r="R8">
        <v>28</v>
      </c>
      <c r="S8">
        <v>1.2</v>
      </c>
      <c r="T8">
        <v>133</v>
      </c>
      <c r="U8">
        <v>193</v>
      </c>
      <c r="V8">
        <v>-0.1</v>
      </c>
      <c r="W8">
        <v>63978</v>
      </c>
      <c r="X8">
        <v>12</v>
      </c>
      <c r="Y8" s="12" t="str">
        <f>IFERROR(VLOOKUP(C8,[1]Index!$D:$F,3,FALSE),"Non List")</f>
        <v>zdelist</v>
      </c>
      <c r="Z8">
        <f>IFERROR(VLOOKUP(C8,[1]LP!$B:$C,2,FALSE),0)</f>
        <v>0</v>
      </c>
      <c r="AA8" s="11">
        <f t="shared" si="0"/>
        <v>0</v>
      </c>
      <c r="AB8" s="5">
        <f>IFERROR(VLOOKUP(C8,[2]Sheet1!$B:$F,5,FALSE),0)</f>
        <v>0</v>
      </c>
      <c r="AC8" s="11">
        <v>14.4</v>
      </c>
      <c r="AD8" s="11">
        <v>0</v>
      </c>
      <c r="AE8" s="10"/>
      <c r="AF8" s="10"/>
      <c r="AG8" s="10"/>
      <c r="AH8" s="10"/>
    </row>
    <row r="9" spans="1:34" x14ac:dyDescent="0.45">
      <c r="A9" t="s">
        <v>24</v>
      </c>
      <c r="B9" t="s">
        <v>25</v>
      </c>
      <c r="C9" t="s">
        <v>33</v>
      </c>
      <c r="D9">
        <v>214</v>
      </c>
      <c r="E9" s="11">
        <v>2699167</v>
      </c>
      <c r="F9" s="5">
        <v>1501686</v>
      </c>
      <c r="G9" s="11">
        <v>40356967</v>
      </c>
      <c r="H9" s="11">
        <v>32411103</v>
      </c>
      <c r="I9">
        <v>262524</v>
      </c>
      <c r="J9">
        <v>357406</v>
      </c>
      <c r="K9">
        <v>217668</v>
      </c>
      <c r="L9">
        <v>137434</v>
      </c>
      <c r="M9">
        <v>20</v>
      </c>
      <c r="N9">
        <v>11</v>
      </c>
      <c r="O9">
        <v>1</v>
      </c>
      <c r="P9">
        <v>13</v>
      </c>
      <c r="Q9">
        <v>0</v>
      </c>
      <c r="R9">
        <v>15</v>
      </c>
      <c r="S9">
        <v>1.3</v>
      </c>
      <c r="T9">
        <v>156</v>
      </c>
      <c r="U9">
        <v>267</v>
      </c>
      <c r="V9">
        <v>0.25</v>
      </c>
      <c r="W9">
        <v>137434</v>
      </c>
      <c r="X9">
        <v>20</v>
      </c>
      <c r="Y9" s="12" t="str">
        <f>IFERROR(VLOOKUP(C9,[1]Index!$D:$F,3,FALSE),"Non List")</f>
        <v>Commercial Banks</v>
      </c>
      <c r="Z9">
        <f>IFERROR(VLOOKUP(C9,[1]LP!$B:$C,2,FALSE),0)</f>
        <v>144.30000000000001</v>
      </c>
      <c r="AA9" s="11">
        <f t="shared" si="0"/>
        <v>7.2</v>
      </c>
      <c r="AB9" s="5">
        <f>IFERROR(VLOOKUP(C9,[2]Sheet1!$B:$F,5,FALSE),0)</f>
        <v>128506730.66</v>
      </c>
      <c r="AC9" s="11">
        <v>12.75</v>
      </c>
      <c r="AD9" s="11">
        <v>0</v>
      </c>
      <c r="AE9" s="10"/>
      <c r="AF9" s="10"/>
      <c r="AG9" s="10"/>
      <c r="AH9" s="10"/>
    </row>
    <row r="10" spans="1:34" x14ac:dyDescent="0.45">
      <c r="A10" t="s">
        <v>24</v>
      </c>
      <c r="B10" t="s">
        <v>25</v>
      </c>
      <c r="C10" t="s">
        <v>34</v>
      </c>
      <c r="D10">
        <v>234</v>
      </c>
      <c r="E10" s="11">
        <v>3039229</v>
      </c>
      <c r="F10" s="5">
        <v>3356181</v>
      </c>
      <c r="G10" s="11">
        <v>51584729</v>
      </c>
      <c r="H10" s="11">
        <v>44042708</v>
      </c>
      <c r="I10">
        <v>380090</v>
      </c>
      <c r="J10">
        <v>534387</v>
      </c>
      <c r="K10">
        <v>349532</v>
      </c>
      <c r="L10">
        <v>135847</v>
      </c>
      <c r="M10">
        <v>18</v>
      </c>
      <c r="N10">
        <v>13</v>
      </c>
      <c r="O10">
        <v>1</v>
      </c>
      <c r="P10">
        <v>9</v>
      </c>
      <c r="Q10">
        <v>0</v>
      </c>
      <c r="R10">
        <v>15</v>
      </c>
      <c r="S10">
        <v>1.7</v>
      </c>
      <c r="T10">
        <v>210</v>
      </c>
      <c r="U10">
        <v>291</v>
      </c>
      <c r="V10">
        <v>0.24</v>
      </c>
      <c r="W10">
        <v>135847</v>
      </c>
      <c r="X10">
        <v>18</v>
      </c>
      <c r="Y10" s="12" t="str">
        <f>IFERROR(VLOOKUP(C10,[1]Index!$D:$F,3,FALSE),"Non List")</f>
        <v>zdelist</v>
      </c>
      <c r="Z10">
        <f>IFERROR(VLOOKUP(C10,[1]LP!$B:$C,2,FALSE),0)</f>
        <v>0</v>
      </c>
      <c r="AA10" s="11">
        <f t="shared" si="0"/>
        <v>0</v>
      </c>
      <c r="AB10" s="5">
        <f>IFERROR(VLOOKUP(C10,[2]Sheet1!$B:$F,5,FALSE),0)</f>
        <v>0</v>
      </c>
      <c r="AC10" s="11">
        <v>10</v>
      </c>
      <c r="AD10" s="11">
        <v>0.53</v>
      </c>
      <c r="AE10" s="10"/>
      <c r="AF10" s="10"/>
      <c r="AG10" s="10"/>
      <c r="AH10" s="10"/>
    </row>
    <row r="11" spans="1:34" x14ac:dyDescent="0.45">
      <c r="A11" t="s">
        <v>24</v>
      </c>
      <c r="B11" t="s">
        <v>25</v>
      </c>
      <c r="C11" t="s">
        <v>35</v>
      </c>
      <c r="D11">
        <v>268</v>
      </c>
      <c r="E11" s="11">
        <v>4666430</v>
      </c>
      <c r="F11" s="5">
        <v>920723</v>
      </c>
      <c r="G11" s="11">
        <v>58137050</v>
      </c>
      <c r="H11" s="11">
        <v>49874334</v>
      </c>
      <c r="I11">
        <v>535272</v>
      </c>
      <c r="J11">
        <v>683845</v>
      </c>
      <c r="K11">
        <v>448119</v>
      </c>
      <c r="L11">
        <v>246951</v>
      </c>
      <c r="M11">
        <v>21</v>
      </c>
      <c r="N11">
        <v>13</v>
      </c>
      <c r="O11">
        <v>2</v>
      </c>
      <c r="P11">
        <v>18</v>
      </c>
      <c r="Q11">
        <v>0</v>
      </c>
      <c r="R11">
        <v>28</v>
      </c>
      <c r="S11">
        <v>0.5</v>
      </c>
      <c r="T11">
        <v>120</v>
      </c>
      <c r="U11">
        <v>239</v>
      </c>
      <c r="V11">
        <v>-0.11</v>
      </c>
      <c r="W11">
        <v>246951</v>
      </c>
      <c r="X11">
        <v>21</v>
      </c>
      <c r="Y11" s="12" t="str">
        <f>IFERROR(VLOOKUP(C11,[1]Index!$D:$F,3,FALSE),"Non List")</f>
        <v>Commercial Banks</v>
      </c>
      <c r="Z11">
        <f>IFERROR(VLOOKUP(C11,[1]LP!$B:$C,2,FALSE),0)</f>
        <v>182.8</v>
      </c>
      <c r="AA11" s="11">
        <f t="shared" si="0"/>
        <v>8.6999999999999993</v>
      </c>
      <c r="AB11" s="5">
        <f>IFERROR(VLOOKUP(C11,[2]Sheet1!$B:$F,5,FALSE),0)</f>
        <v>56944650.630000003</v>
      </c>
      <c r="AC11" s="11">
        <v>9</v>
      </c>
      <c r="AD11" s="11">
        <v>6</v>
      </c>
      <c r="AE11" s="10"/>
      <c r="AF11" s="10"/>
      <c r="AG11" s="10"/>
      <c r="AH11" s="10"/>
    </row>
    <row r="12" spans="1:34" x14ac:dyDescent="0.45">
      <c r="A12" t="s">
        <v>24</v>
      </c>
      <c r="B12" t="s">
        <v>25</v>
      </c>
      <c r="C12" t="s">
        <v>36</v>
      </c>
      <c r="D12">
        <v>231</v>
      </c>
      <c r="E12" s="11">
        <v>3240575</v>
      </c>
      <c r="F12" s="5">
        <v>1111694</v>
      </c>
      <c r="G12" s="11">
        <v>36774155</v>
      </c>
      <c r="H12" s="11">
        <v>31819049</v>
      </c>
      <c r="I12">
        <v>356786</v>
      </c>
      <c r="J12">
        <v>451050</v>
      </c>
      <c r="K12">
        <v>291066</v>
      </c>
      <c r="L12">
        <v>146948</v>
      </c>
      <c r="M12">
        <v>18</v>
      </c>
      <c r="N12">
        <v>13</v>
      </c>
      <c r="O12">
        <v>2</v>
      </c>
      <c r="P12">
        <v>14</v>
      </c>
      <c r="Q12">
        <v>0</v>
      </c>
      <c r="R12">
        <v>22</v>
      </c>
      <c r="S12">
        <v>1.1000000000000001</v>
      </c>
      <c r="T12">
        <v>134</v>
      </c>
      <c r="U12">
        <v>234</v>
      </c>
      <c r="V12">
        <v>0.01</v>
      </c>
      <c r="W12">
        <v>146948</v>
      </c>
      <c r="X12">
        <v>18</v>
      </c>
      <c r="Y12" s="12" t="str">
        <f>IFERROR(VLOOKUP(C12,[1]Index!$D:$F,3,FALSE),"Non List")</f>
        <v>zdelist</v>
      </c>
      <c r="Z12">
        <f>IFERROR(VLOOKUP(C12,[1]LP!$B:$C,2,FALSE),0)</f>
        <v>0</v>
      </c>
      <c r="AA12" s="11">
        <f t="shared" si="0"/>
        <v>0</v>
      </c>
      <c r="AB12" s="5">
        <f>IFERROR(VLOOKUP(C12,[2]Sheet1!$B:$F,5,FALSE),0)</f>
        <v>0</v>
      </c>
      <c r="AC12" s="11">
        <v>10.7539</v>
      </c>
      <c r="AD12" s="11">
        <v>0</v>
      </c>
      <c r="AE12" s="10"/>
      <c r="AF12" s="10"/>
      <c r="AG12" s="10"/>
      <c r="AH12" s="10"/>
    </row>
    <row r="13" spans="1:34" x14ac:dyDescent="0.45">
      <c r="A13" t="s">
        <v>24</v>
      </c>
      <c r="B13" t="s">
        <v>25</v>
      </c>
      <c r="C13" t="s">
        <v>37</v>
      </c>
      <c r="D13">
        <v>926</v>
      </c>
      <c r="E13" s="11">
        <v>6183540</v>
      </c>
      <c r="F13" s="5">
        <v>6207884</v>
      </c>
      <c r="G13" s="11">
        <v>120128465</v>
      </c>
      <c r="H13" s="11">
        <v>83546871</v>
      </c>
      <c r="I13">
        <v>1270360</v>
      </c>
      <c r="J13">
        <v>1657681</v>
      </c>
      <c r="K13">
        <v>1279943</v>
      </c>
      <c r="L13">
        <v>798368</v>
      </c>
      <c r="M13">
        <v>52</v>
      </c>
      <c r="N13">
        <v>18</v>
      </c>
      <c r="O13">
        <v>5</v>
      </c>
      <c r="P13">
        <v>26</v>
      </c>
      <c r="Q13">
        <v>1</v>
      </c>
      <c r="R13">
        <v>83</v>
      </c>
      <c r="S13">
        <v>1.1000000000000001</v>
      </c>
      <c r="T13">
        <v>200</v>
      </c>
      <c r="U13">
        <v>483</v>
      </c>
      <c r="V13">
        <v>-0.48</v>
      </c>
      <c r="W13">
        <v>798368</v>
      </c>
      <c r="X13">
        <v>52</v>
      </c>
      <c r="Y13" s="12" t="str">
        <f>IFERROR(VLOOKUP(C13,[1]Index!$D:$F,3,FALSE),"Non List")</f>
        <v>Commercial Banks</v>
      </c>
      <c r="Z13">
        <f>IFERROR(VLOOKUP(C13,[1]LP!$B:$C,2,FALSE),0)</f>
        <v>458</v>
      </c>
      <c r="AA13" s="11">
        <f t="shared" si="0"/>
        <v>8.8000000000000007</v>
      </c>
      <c r="AB13" s="5">
        <f>IFERROR(VLOOKUP(C13,[2]Sheet1!$B:$F,5,FALSE),0)</f>
        <v>108227988.66</v>
      </c>
      <c r="AC13" s="11">
        <v>30</v>
      </c>
      <c r="AD13" s="11">
        <v>18</v>
      </c>
      <c r="AE13" s="10"/>
      <c r="AF13" s="10"/>
      <c r="AG13" s="10"/>
      <c r="AH13" s="10"/>
    </row>
    <row r="14" spans="1:34" x14ac:dyDescent="0.45">
      <c r="A14" t="s">
        <v>24</v>
      </c>
      <c r="B14" t="s">
        <v>25</v>
      </c>
      <c r="C14" t="s">
        <v>38</v>
      </c>
      <c r="D14">
        <v>399</v>
      </c>
      <c r="E14" s="11">
        <v>4011759</v>
      </c>
      <c r="F14" s="5">
        <v>2252594</v>
      </c>
      <c r="G14" s="11">
        <v>39603022</v>
      </c>
      <c r="H14" s="11">
        <v>34272895</v>
      </c>
      <c r="I14">
        <v>329474</v>
      </c>
      <c r="J14">
        <v>542640</v>
      </c>
      <c r="K14">
        <v>364351</v>
      </c>
      <c r="L14">
        <v>225020</v>
      </c>
      <c r="M14">
        <v>22</v>
      </c>
      <c r="N14">
        <v>18</v>
      </c>
      <c r="O14">
        <v>3</v>
      </c>
      <c r="P14">
        <v>14</v>
      </c>
      <c r="Q14">
        <v>0</v>
      </c>
      <c r="R14">
        <v>46</v>
      </c>
      <c r="S14">
        <v>1.2</v>
      </c>
      <c r="T14">
        <v>156</v>
      </c>
      <c r="U14">
        <v>281</v>
      </c>
      <c r="V14">
        <v>-0.3</v>
      </c>
      <c r="W14">
        <v>225020</v>
      </c>
      <c r="X14">
        <v>22</v>
      </c>
      <c r="Y14" s="12" t="str">
        <f>IFERROR(VLOOKUP(C14,[1]Index!$D:$F,3,FALSE),"Non List")</f>
        <v>zdelist</v>
      </c>
      <c r="Z14">
        <f>IFERROR(VLOOKUP(C14,[1]LP!$B:$C,2,FALSE),0)</f>
        <v>0</v>
      </c>
      <c r="AA14" s="11">
        <f t="shared" si="0"/>
        <v>0</v>
      </c>
      <c r="AB14" s="5">
        <f>IFERROR(VLOOKUP(C14,[2]Sheet1!$B:$F,5,FALSE),0)</f>
        <v>0</v>
      </c>
      <c r="AC14" s="11">
        <v>12</v>
      </c>
      <c r="AD14" s="11">
        <v>3.79</v>
      </c>
      <c r="AE14" s="10"/>
      <c r="AF14" s="10"/>
      <c r="AG14" s="10"/>
      <c r="AH14" s="10"/>
    </row>
    <row r="15" spans="1:34" x14ac:dyDescent="0.45">
      <c r="A15" t="s">
        <v>24</v>
      </c>
      <c r="B15" t="s">
        <v>25</v>
      </c>
      <c r="C15" t="s">
        <v>39</v>
      </c>
      <c r="D15">
        <v>312</v>
      </c>
      <c r="E15" s="11">
        <v>6499478</v>
      </c>
      <c r="F15" s="5">
        <v>1534512</v>
      </c>
      <c r="G15" s="11">
        <v>86223772</v>
      </c>
      <c r="H15" s="11">
        <v>66031270</v>
      </c>
      <c r="I15">
        <v>1174379</v>
      </c>
      <c r="J15">
        <v>1364107</v>
      </c>
      <c r="K15">
        <v>658375</v>
      </c>
      <c r="L15">
        <v>1166085</v>
      </c>
      <c r="M15">
        <v>72</v>
      </c>
      <c r="N15">
        <v>4</v>
      </c>
      <c r="O15">
        <v>3</v>
      </c>
      <c r="P15">
        <v>58</v>
      </c>
      <c r="Q15">
        <v>1</v>
      </c>
      <c r="R15">
        <v>11</v>
      </c>
      <c r="S15">
        <v>3.1</v>
      </c>
      <c r="T15">
        <v>124</v>
      </c>
      <c r="U15">
        <v>447</v>
      </c>
      <c r="V15">
        <v>0.43</v>
      </c>
      <c r="W15">
        <v>1166085</v>
      </c>
      <c r="X15">
        <v>72</v>
      </c>
      <c r="Y15" s="12" t="str">
        <f>IFERROR(VLOOKUP(C15,[1]Index!$D:$F,3,FALSE),"Non List")</f>
        <v>Commercial Banks</v>
      </c>
      <c r="Z15">
        <f>IFERROR(VLOOKUP(C15,[1]LP!$B:$C,2,FALSE),0)</f>
        <v>219.5</v>
      </c>
      <c r="AA15" s="11">
        <f t="shared" si="0"/>
        <v>3</v>
      </c>
      <c r="AB15" s="5">
        <f>IFERROR(VLOOKUP(C15,[2]Sheet1!$B:$F,5,FALSE),0)</f>
        <v>72000712.349999994</v>
      </c>
      <c r="AC15" s="11">
        <v>0</v>
      </c>
      <c r="AD15" s="11">
        <v>0</v>
      </c>
      <c r="AE15" s="10"/>
      <c r="AF15" s="10"/>
      <c r="AG15" s="10"/>
      <c r="AH15" s="10"/>
    </row>
    <row r="16" spans="1:34" x14ac:dyDescent="0.45">
      <c r="A16" t="s">
        <v>24</v>
      </c>
      <c r="B16" t="s">
        <v>25</v>
      </c>
      <c r="C16" t="s">
        <v>40</v>
      </c>
      <c r="D16">
        <v>222</v>
      </c>
      <c r="E16" s="11">
        <v>2353176</v>
      </c>
      <c r="F16" s="5">
        <v>1533049</v>
      </c>
      <c r="G16" s="11">
        <v>30633049</v>
      </c>
      <c r="H16" s="11">
        <v>25347254</v>
      </c>
      <c r="I16">
        <v>242408</v>
      </c>
      <c r="J16">
        <v>317042</v>
      </c>
      <c r="K16">
        <v>200847</v>
      </c>
      <c r="L16">
        <v>129027</v>
      </c>
      <c r="M16">
        <v>22</v>
      </c>
      <c r="N16">
        <v>10</v>
      </c>
      <c r="O16">
        <v>1</v>
      </c>
      <c r="P16">
        <v>13</v>
      </c>
      <c r="Q16">
        <v>0</v>
      </c>
      <c r="R16">
        <v>14</v>
      </c>
      <c r="S16">
        <v>1</v>
      </c>
      <c r="T16">
        <v>165</v>
      </c>
      <c r="U16">
        <v>285</v>
      </c>
      <c r="V16">
        <v>0.28999999999999998</v>
      </c>
      <c r="W16">
        <v>129027</v>
      </c>
      <c r="X16">
        <v>22</v>
      </c>
      <c r="Y16" s="12" t="str">
        <f>IFERROR(VLOOKUP(C16,[1]Index!$D:$F,3,FALSE),"Non List")</f>
        <v>zdelist</v>
      </c>
      <c r="Z16">
        <f>IFERROR(VLOOKUP(C16,[1]LP!$B:$C,2,FALSE),0)</f>
        <v>0</v>
      </c>
      <c r="AA16" s="11">
        <f t="shared" si="0"/>
        <v>0</v>
      </c>
      <c r="AB16" s="5">
        <f>IFERROR(VLOOKUP(C16,[2]Sheet1!$B:$F,5,FALSE),0)</f>
        <v>0</v>
      </c>
      <c r="AC16" s="11">
        <v>0</v>
      </c>
      <c r="AD16" s="11">
        <v>0</v>
      </c>
      <c r="AE16" s="10"/>
      <c r="AF16" s="10"/>
      <c r="AG16" s="10"/>
      <c r="AH16" s="10"/>
    </row>
    <row r="17" spans="1:34" x14ac:dyDescent="0.45">
      <c r="A17" t="s">
        <v>24</v>
      </c>
      <c r="B17" t="s">
        <v>25</v>
      </c>
      <c r="C17" t="s">
        <v>41</v>
      </c>
      <c r="D17">
        <v>460</v>
      </c>
      <c r="E17" s="11">
        <v>8706612</v>
      </c>
      <c r="F17" s="5">
        <v>8321939</v>
      </c>
      <c r="G17" s="11">
        <v>114869885</v>
      </c>
      <c r="H17" s="11">
        <v>94445280</v>
      </c>
      <c r="I17">
        <v>1109682</v>
      </c>
      <c r="J17">
        <v>1548737</v>
      </c>
      <c r="K17">
        <v>1255077</v>
      </c>
      <c r="L17">
        <v>740799</v>
      </c>
      <c r="M17">
        <v>34</v>
      </c>
      <c r="N17">
        <v>14</v>
      </c>
      <c r="O17">
        <v>2</v>
      </c>
      <c r="P17">
        <v>17</v>
      </c>
      <c r="Q17">
        <v>1</v>
      </c>
      <c r="R17">
        <v>32</v>
      </c>
      <c r="S17">
        <v>0.7</v>
      </c>
      <c r="T17">
        <v>196</v>
      </c>
      <c r="U17">
        <v>387</v>
      </c>
      <c r="V17">
        <v>-0.16</v>
      </c>
      <c r="W17">
        <v>740799</v>
      </c>
      <c r="X17">
        <v>34</v>
      </c>
      <c r="Y17" s="12" t="str">
        <f>IFERROR(VLOOKUP(C17,[1]Index!$D:$F,3,FALSE),"Non List")</f>
        <v>zdelist</v>
      </c>
      <c r="Z17">
        <f>IFERROR(VLOOKUP(C17,[1]LP!$B:$C,2,FALSE),0)</f>
        <v>0</v>
      </c>
      <c r="AA17" s="11">
        <f t="shared" si="0"/>
        <v>0</v>
      </c>
      <c r="AB17" s="5">
        <f>IFERROR(VLOOKUP(C17,[2]Sheet1!$B:$F,5,FALSE),0)</f>
        <v>0</v>
      </c>
      <c r="AC17" s="11">
        <v>15</v>
      </c>
      <c r="AD17" s="11">
        <v>25</v>
      </c>
      <c r="AE17" s="10"/>
      <c r="AF17" s="10"/>
      <c r="AG17" s="10"/>
      <c r="AH17" s="10"/>
    </row>
    <row r="18" spans="1:34" x14ac:dyDescent="0.45">
      <c r="A18" t="s">
        <v>24</v>
      </c>
      <c r="B18" t="s">
        <v>25</v>
      </c>
      <c r="C18" t="s">
        <v>42</v>
      </c>
      <c r="D18">
        <v>751</v>
      </c>
      <c r="E18" s="11">
        <v>5819650</v>
      </c>
      <c r="F18" s="5">
        <v>2187598</v>
      </c>
      <c r="G18" s="11">
        <v>72478708</v>
      </c>
      <c r="H18" s="11">
        <v>61014318</v>
      </c>
      <c r="I18">
        <v>560074</v>
      </c>
      <c r="J18">
        <v>745281</v>
      </c>
      <c r="K18">
        <v>416455</v>
      </c>
      <c r="L18">
        <v>261046</v>
      </c>
      <c r="M18">
        <v>18</v>
      </c>
      <c r="N18">
        <v>42</v>
      </c>
      <c r="O18">
        <v>5</v>
      </c>
      <c r="P18">
        <v>13</v>
      </c>
      <c r="Q18">
        <v>0</v>
      </c>
      <c r="R18">
        <v>229</v>
      </c>
      <c r="S18">
        <v>0.9</v>
      </c>
      <c r="T18">
        <v>138</v>
      </c>
      <c r="U18">
        <v>236</v>
      </c>
      <c r="V18">
        <v>-0.69</v>
      </c>
      <c r="W18">
        <v>261046</v>
      </c>
      <c r="X18">
        <v>18</v>
      </c>
      <c r="Y18" s="12" t="str">
        <f>IFERROR(VLOOKUP(C18,[1]Index!$D:$F,3,FALSE),"Non List")</f>
        <v>Commercial Banks</v>
      </c>
      <c r="Z18">
        <f>IFERROR(VLOOKUP(C18,[1]LP!$B:$C,2,FALSE),0)</f>
        <v>419.9</v>
      </c>
      <c r="AA18" s="11">
        <f t="shared" si="0"/>
        <v>23.3</v>
      </c>
      <c r="AB18" s="5">
        <f>IFERROR(VLOOKUP(C18,[2]Sheet1!$B:$F,5,FALSE),0)</f>
        <v>73096077.920000002</v>
      </c>
      <c r="AC18" s="11">
        <v>20</v>
      </c>
      <c r="AD18" s="11">
        <v>1.05</v>
      </c>
      <c r="AE18" s="10"/>
      <c r="AF18" s="10"/>
      <c r="AG18" s="10"/>
      <c r="AH18" s="10"/>
    </row>
    <row r="19" spans="1:34" x14ac:dyDescent="0.45">
      <c r="A19" t="s">
        <v>24</v>
      </c>
      <c r="B19" t="s">
        <v>25</v>
      </c>
      <c r="C19" t="s">
        <v>43</v>
      </c>
      <c r="D19">
        <v>289</v>
      </c>
      <c r="E19" s="11">
        <v>5430062</v>
      </c>
      <c r="F19" s="5">
        <v>4196960</v>
      </c>
      <c r="G19" s="11">
        <v>65585353</v>
      </c>
      <c r="H19" s="11">
        <v>56060335</v>
      </c>
      <c r="I19">
        <v>633292</v>
      </c>
      <c r="J19">
        <v>834376</v>
      </c>
      <c r="K19">
        <v>543460</v>
      </c>
      <c r="L19">
        <v>353686</v>
      </c>
      <c r="M19">
        <v>26</v>
      </c>
      <c r="N19">
        <v>11</v>
      </c>
      <c r="O19">
        <v>2</v>
      </c>
      <c r="P19">
        <v>15</v>
      </c>
      <c r="Q19">
        <v>0</v>
      </c>
      <c r="R19">
        <v>18</v>
      </c>
      <c r="S19">
        <v>1.8</v>
      </c>
      <c r="T19">
        <v>177</v>
      </c>
      <c r="U19">
        <v>322</v>
      </c>
      <c r="V19">
        <v>0.12</v>
      </c>
      <c r="W19">
        <v>353686</v>
      </c>
      <c r="X19">
        <v>26</v>
      </c>
      <c r="Y19" s="12" t="str">
        <f>IFERROR(VLOOKUP(C19,[1]Index!$D:$F,3,FALSE),"Non List")</f>
        <v>Commercial Banks</v>
      </c>
      <c r="Z19">
        <f>IFERROR(VLOOKUP(C19,[1]LP!$B:$C,2,FALSE),0)</f>
        <v>189.1</v>
      </c>
      <c r="AA19" s="11">
        <f t="shared" si="0"/>
        <v>7.3</v>
      </c>
      <c r="AB19" s="5">
        <f>IFERROR(VLOOKUP(C19,[2]Sheet1!$B:$F,5,FALSE),0)</f>
        <v>89996863.319999993</v>
      </c>
      <c r="AC19" s="11">
        <v>15</v>
      </c>
      <c r="AD19" s="11">
        <v>0.78949999999999998</v>
      </c>
      <c r="AE19" s="10"/>
      <c r="AF19" s="10"/>
      <c r="AG19" s="10"/>
      <c r="AH19" s="10"/>
    </row>
    <row r="20" spans="1:34" x14ac:dyDescent="0.45">
      <c r="A20" t="s">
        <v>24</v>
      </c>
      <c r="B20" t="s">
        <v>25</v>
      </c>
      <c r="C20" t="s">
        <v>44</v>
      </c>
      <c r="D20">
        <v>287</v>
      </c>
      <c r="E20" s="11">
        <v>3705262</v>
      </c>
      <c r="F20" s="5">
        <v>2006817</v>
      </c>
      <c r="G20" s="11">
        <v>52418089</v>
      </c>
      <c r="H20" s="11">
        <v>42341117</v>
      </c>
      <c r="I20">
        <v>380251</v>
      </c>
      <c r="J20">
        <v>529033</v>
      </c>
      <c r="K20">
        <v>413455</v>
      </c>
      <c r="L20">
        <v>251058</v>
      </c>
      <c r="M20">
        <v>27</v>
      </c>
      <c r="N20">
        <v>11</v>
      </c>
      <c r="O20">
        <v>2</v>
      </c>
      <c r="P20">
        <v>18</v>
      </c>
      <c r="Q20">
        <v>0</v>
      </c>
      <c r="R20">
        <v>20</v>
      </c>
      <c r="S20">
        <v>1.3</v>
      </c>
      <c r="T20">
        <v>154</v>
      </c>
      <c r="U20">
        <v>306</v>
      </c>
      <c r="V20">
        <v>7.0000000000000007E-2</v>
      </c>
      <c r="W20">
        <v>251058</v>
      </c>
      <c r="X20">
        <v>27</v>
      </c>
      <c r="Y20" s="12" t="str">
        <f>IFERROR(VLOOKUP(C20,[1]Index!$D:$F,3,FALSE),"Non List")</f>
        <v>Commercial Banks</v>
      </c>
      <c r="Z20">
        <f>IFERROR(VLOOKUP(C20,[1]LP!$B:$C,2,FALSE),0)</f>
        <v>205.9</v>
      </c>
      <c r="AA20" s="11">
        <f t="shared" si="0"/>
        <v>7.6</v>
      </c>
      <c r="AB20" s="5">
        <f>IFERROR(VLOOKUP(C20,[2]Sheet1!$B:$F,5,FALSE),0)</f>
        <v>95072621.010000005</v>
      </c>
      <c r="AC20" s="11">
        <v>27</v>
      </c>
      <c r="AD20" s="11">
        <v>0</v>
      </c>
      <c r="AE20" s="10"/>
      <c r="AF20" s="10"/>
      <c r="AG20" s="10"/>
      <c r="AH20" s="10"/>
    </row>
    <row r="21" spans="1:34" x14ac:dyDescent="0.45">
      <c r="A21" t="s">
        <v>24</v>
      </c>
      <c r="B21" t="s">
        <v>25</v>
      </c>
      <c r="C21" t="s">
        <v>45</v>
      </c>
      <c r="D21">
        <v>310</v>
      </c>
      <c r="E21" s="11">
        <v>5278997</v>
      </c>
      <c r="F21" s="5">
        <v>1015647</v>
      </c>
      <c r="G21" s="11">
        <v>48697269</v>
      </c>
      <c r="H21" s="11">
        <v>44608155</v>
      </c>
      <c r="I21">
        <v>532938</v>
      </c>
      <c r="J21">
        <v>690386</v>
      </c>
      <c r="K21">
        <v>512794</v>
      </c>
      <c r="L21">
        <v>315798</v>
      </c>
      <c r="M21">
        <v>24</v>
      </c>
      <c r="N21">
        <v>13</v>
      </c>
      <c r="O21">
        <v>3</v>
      </c>
      <c r="P21">
        <v>20</v>
      </c>
      <c r="Q21">
        <v>1</v>
      </c>
      <c r="R21">
        <v>34</v>
      </c>
      <c r="S21">
        <v>0.1</v>
      </c>
      <c r="T21">
        <v>119</v>
      </c>
      <c r="U21">
        <v>253</v>
      </c>
      <c r="V21">
        <v>-0.18</v>
      </c>
      <c r="W21">
        <v>315798</v>
      </c>
      <c r="X21">
        <v>24</v>
      </c>
      <c r="Y21" s="12" t="str">
        <f>IFERROR(VLOOKUP(C21,[1]Index!$D:$F,3,FALSE),"Non List")</f>
        <v>Commercial Banks</v>
      </c>
      <c r="Z21">
        <f>IFERROR(VLOOKUP(C21,[1]LP!$B:$C,2,FALSE),0)</f>
        <v>256.5</v>
      </c>
      <c r="AA21" s="11">
        <f t="shared" si="0"/>
        <v>10.7</v>
      </c>
      <c r="AB21" s="5">
        <f>IFERROR(VLOOKUP(C21,[2]Sheet1!$B:$F,5,FALSE),0)</f>
        <v>66549474.509999998</v>
      </c>
      <c r="AC21" s="11">
        <v>16</v>
      </c>
      <c r="AD21" s="11">
        <v>0</v>
      </c>
      <c r="AE21" s="10"/>
      <c r="AF21" s="10"/>
      <c r="AG21" s="10"/>
      <c r="AH21" s="10"/>
    </row>
    <row r="22" spans="1:34" x14ac:dyDescent="0.45">
      <c r="A22" t="s">
        <v>24</v>
      </c>
      <c r="B22" t="s">
        <v>25</v>
      </c>
      <c r="C22" t="s">
        <v>46</v>
      </c>
      <c r="D22">
        <v>323</v>
      </c>
      <c r="E22" s="11">
        <v>3883736</v>
      </c>
      <c r="F22" s="5">
        <v>3448238</v>
      </c>
      <c r="G22" s="11">
        <v>68897833</v>
      </c>
      <c r="H22" s="11">
        <v>52378948</v>
      </c>
      <c r="I22">
        <v>692897</v>
      </c>
      <c r="J22">
        <v>944166</v>
      </c>
      <c r="K22">
        <v>606847</v>
      </c>
      <c r="L22">
        <v>354178</v>
      </c>
      <c r="M22">
        <v>36</v>
      </c>
      <c r="N22">
        <v>9</v>
      </c>
      <c r="O22">
        <v>2</v>
      </c>
      <c r="P22">
        <v>19</v>
      </c>
      <c r="Q22">
        <v>0</v>
      </c>
      <c r="R22">
        <v>15</v>
      </c>
      <c r="S22">
        <v>0.1</v>
      </c>
      <c r="T22">
        <v>189</v>
      </c>
      <c r="U22">
        <v>393</v>
      </c>
      <c r="V22">
        <v>0.22</v>
      </c>
      <c r="W22">
        <v>354178</v>
      </c>
      <c r="X22">
        <v>36</v>
      </c>
      <c r="Y22" s="12" t="str">
        <f>IFERROR(VLOOKUP(C22,[1]Index!$D:$F,3,FALSE),"Non List")</f>
        <v>Commercial Banks</v>
      </c>
      <c r="Z22">
        <f>IFERROR(VLOOKUP(C22,[1]LP!$B:$C,2,FALSE),0)</f>
        <v>296</v>
      </c>
      <c r="AA22" s="11">
        <f t="shared" si="0"/>
        <v>8.1999999999999993</v>
      </c>
      <c r="AB22" s="5">
        <f>IFERROR(VLOOKUP(C22,[2]Sheet1!$B:$F,5,FALSE),0)</f>
        <v>30361886.129999999</v>
      </c>
      <c r="AC22" s="11">
        <v>15.42</v>
      </c>
      <c r="AD22" s="11">
        <v>0.81</v>
      </c>
      <c r="AE22" s="10"/>
      <c r="AF22" s="10"/>
      <c r="AG22" s="10"/>
      <c r="AH22" s="10"/>
    </row>
    <row r="23" spans="1:34" x14ac:dyDescent="0.45">
      <c r="A23" t="s">
        <v>24</v>
      </c>
      <c r="B23" t="s">
        <v>25</v>
      </c>
      <c r="C23" t="s">
        <v>47</v>
      </c>
      <c r="D23">
        <v>390</v>
      </c>
      <c r="E23" s="11">
        <v>3375119</v>
      </c>
      <c r="F23" s="5">
        <v>3589818</v>
      </c>
      <c r="G23" s="11">
        <v>70050926</v>
      </c>
      <c r="H23" s="11">
        <v>58937945</v>
      </c>
      <c r="I23">
        <v>627222</v>
      </c>
      <c r="J23">
        <v>778673</v>
      </c>
      <c r="K23">
        <v>547110</v>
      </c>
      <c r="L23">
        <v>359676</v>
      </c>
      <c r="M23">
        <v>43</v>
      </c>
      <c r="N23">
        <v>9</v>
      </c>
      <c r="O23">
        <v>2</v>
      </c>
      <c r="P23">
        <v>21</v>
      </c>
      <c r="Q23">
        <v>0</v>
      </c>
      <c r="R23">
        <v>17</v>
      </c>
      <c r="S23">
        <v>1.6</v>
      </c>
      <c r="T23">
        <v>206</v>
      </c>
      <c r="U23">
        <v>445</v>
      </c>
      <c r="V23">
        <v>0.14000000000000001</v>
      </c>
      <c r="W23">
        <v>359676</v>
      </c>
      <c r="X23">
        <v>43</v>
      </c>
      <c r="Y23" s="12" t="str">
        <f>IFERROR(VLOOKUP(C23,[1]Index!$D:$F,3,FALSE),"Non List")</f>
        <v>Commercial Banks</v>
      </c>
      <c r="Z23">
        <f>IFERROR(VLOOKUP(C23,[1]LP!$B:$C,2,FALSE),0)</f>
        <v>240.5</v>
      </c>
      <c r="AA23" s="11">
        <f t="shared" si="0"/>
        <v>5.6</v>
      </c>
      <c r="AB23" s="5">
        <f>IFERROR(VLOOKUP(C23,[2]Sheet1!$B:$F,5,FALSE),0)</f>
        <v>69040902.930000007</v>
      </c>
      <c r="AC23" s="11">
        <v>14</v>
      </c>
      <c r="AD23" s="11">
        <v>0</v>
      </c>
      <c r="AE23" s="10"/>
      <c r="AF23" s="10"/>
      <c r="AG23" s="10"/>
      <c r="AH23" s="10"/>
    </row>
    <row r="24" spans="1:34" x14ac:dyDescent="0.45">
      <c r="A24" t="s">
        <v>24</v>
      </c>
      <c r="B24" t="s">
        <v>25</v>
      </c>
      <c r="C24" t="s">
        <v>48</v>
      </c>
      <c r="D24">
        <v>436</v>
      </c>
      <c r="E24" s="11">
        <v>2812426</v>
      </c>
      <c r="F24" s="5">
        <v>5110514</v>
      </c>
      <c r="G24" s="11">
        <v>57412822</v>
      </c>
      <c r="H24" s="11">
        <v>32391272</v>
      </c>
      <c r="I24">
        <v>500044</v>
      </c>
      <c r="J24">
        <v>768446</v>
      </c>
      <c r="K24">
        <v>561845</v>
      </c>
      <c r="L24">
        <v>349426</v>
      </c>
      <c r="M24">
        <v>50</v>
      </c>
      <c r="N24">
        <v>9</v>
      </c>
      <c r="O24">
        <v>2</v>
      </c>
      <c r="P24">
        <v>18</v>
      </c>
      <c r="Q24">
        <v>1</v>
      </c>
      <c r="R24">
        <v>14</v>
      </c>
      <c r="S24">
        <v>0.3</v>
      </c>
      <c r="T24">
        <v>282</v>
      </c>
      <c r="U24">
        <v>561</v>
      </c>
      <c r="V24">
        <v>0.28999999999999998</v>
      </c>
      <c r="W24">
        <v>349426</v>
      </c>
      <c r="X24">
        <v>50</v>
      </c>
      <c r="Y24" s="12" t="str">
        <f>IFERROR(VLOOKUP(C24,[1]Index!$D:$F,3,FALSE),"Non List")</f>
        <v>Commercial Banks</v>
      </c>
      <c r="Z24">
        <f>IFERROR(VLOOKUP(C24,[1]LP!$B:$C,2,FALSE),0)</f>
        <v>576.70000000000005</v>
      </c>
      <c r="AA24" s="11">
        <f t="shared" si="0"/>
        <v>11.5</v>
      </c>
      <c r="AB24" s="5">
        <f>IFERROR(VLOOKUP(C24,[2]Sheet1!$B:$F,5,FALSE),0)</f>
        <v>25912139.09</v>
      </c>
      <c r="AC24" s="11">
        <v>100</v>
      </c>
      <c r="AD24" s="11">
        <v>5.26</v>
      </c>
      <c r="AE24" s="10"/>
      <c r="AF24" s="10"/>
      <c r="AG24" s="10"/>
      <c r="AH24" s="10"/>
    </row>
    <row r="25" spans="1:34" x14ac:dyDescent="0.45">
      <c r="A25" t="s">
        <v>24</v>
      </c>
      <c r="B25" t="s">
        <v>25</v>
      </c>
      <c r="C25" t="s">
        <v>49</v>
      </c>
      <c r="D25">
        <v>232</v>
      </c>
      <c r="E25" s="11">
        <v>5301395</v>
      </c>
      <c r="F25" s="5">
        <v>1096387</v>
      </c>
      <c r="G25" s="11">
        <v>54083006</v>
      </c>
      <c r="H25" s="11">
        <v>46451497</v>
      </c>
      <c r="I25">
        <v>515658</v>
      </c>
      <c r="J25">
        <v>679680</v>
      </c>
      <c r="K25">
        <v>456708</v>
      </c>
      <c r="L25">
        <v>253116</v>
      </c>
      <c r="M25">
        <v>19</v>
      </c>
      <c r="N25">
        <v>12</v>
      </c>
      <c r="O25">
        <v>2</v>
      </c>
      <c r="P25">
        <v>16</v>
      </c>
      <c r="Q25">
        <v>0</v>
      </c>
      <c r="R25">
        <v>23</v>
      </c>
      <c r="S25">
        <v>1.7</v>
      </c>
      <c r="T25">
        <v>121</v>
      </c>
      <c r="U25">
        <v>228</v>
      </c>
      <c r="V25">
        <v>-0.02</v>
      </c>
      <c r="W25">
        <v>253116</v>
      </c>
      <c r="X25">
        <v>19</v>
      </c>
      <c r="Y25" s="12" t="str">
        <f>IFERROR(VLOOKUP(C25,[1]Index!$D:$F,3,FALSE),"Non List")</f>
        <v>zdelist</v>
      </c>
      <c r="Z25">
        <f>IFERROR(VLOOKUP(C25,[1]LP!$B:$C,2,FALSE),0)</f>
        <v>0</v>
      </c>
      <c r="AA25" s="11">
        <f t="shared" si="0"/>
        <v>0</v>
      </c>
      <c r="AB25" s="5">
        <f>IFERROR(VLOOKUP(C25,[2]Sheet1!$B:$F,5,FALSE),0)</f>
        <v>0</v>
      </c>
      <c r="AC25" s="11">
        <v>15</v>
      </c>
      <c r="AD25" s="11">
        <v>0</v>
      </c>
      <c r="AE25" s="10"/>
      <c r="AF25" s="10"/>
      <c r="AG25" s="10"/>
      <c r="AH25" s="10"/>
    </row>
    <row r="26" spans="1:34" x14ac:dyDescent="0.45">
      <c r="A26" t="s">
        <v>24</v>
      </c>
      <c r="B26" t="s">
        <v>25</v>
      </c>
      <c r="C26" t="s">
        <v>50</v>
      </c>
      <c r="D26">
        <v>214</v>
      </c>
      <c r="E26" s="11">
        <v>2840800</v>
      </c>
      <c r="F26" s="5">
        <v>606920</v>
      </c>
      <c r="G26" s="11">
        <v>31681642</v>
      </c>
      <c r="H26" s="11">
        <v>27596778</v>
      </c>
      <c r="I26">
        <v>218161</v>
      </c>
      <c r="J26">
        <v>301822</v>
      </c>
      <c r="K26">
        <v>164744</v>
      </c>
      <c r="L26">
        <v>74276</v>
      </c>
      <c r="M26">
        <v>10</v>
      </c>
      <c r="N26">
        <v>21</v>
      </c>
      <c r="O26">
        <v>2</v>
      </c>
      <c r="P26">
        <v>9</v>
      </c>
      <c r="Q26">
        <v>0</v>
      </c>
      <c r="R26">
        <v>36</v>
      </c>
      <c r="S26">
        <v>0.3</v>
      </c>
      <c r="T26">
        <v>121</v>
      </c>
      <c r="U26">
        <v>169</v>
      </c>
      <c r="V26">
        <v>-0.21</v>
      </c>
      <c r="W26">
        <v>74276</v>
      </c>
      <c r="X26">
        <v>10</v>
      </c>
      <c r="Y26" s="12" t="str">
        <f>IFERROR(VLOOKUP(C26,[1]Index!$D:$F,3,FALSE),"Non List")</f>
        <v>zdelist</v>
      </c>
      <c r="Z26">
        <f>IFERROR(VLOOKUP(C26,[1]LP!$B:$C,2,FALSE),0)</f>
        <v>0</v>
      </c>
      <c r="AA26" s="11">
        <f t="shared" si="0"/>
        <v>0</v>
      </c>
      <c r="AB26" s="5">
        <f>IFERROR(VLOOKUP(C26,[2]Sheet1!$B:$F,5,FALSE),0)</f>
        <v>0</v>
      </c>
      <c r="AC26" s="11">
        <v>5</v>
      </c>
      <c r="AD26" s="11">
        <v>5</v>
      </c>
      <c r="AE26" s="10"/>
      <c r="AF26" s="10"/>
      <c r="AG26" s="10"/>
      <c r="AH26" s="10"/>
    </row>
    <row r="27" spans="1:34" x14ac:dyDescent="0.45">
      <c r="A27" t="s">
        <v>24</v>
      </c>
      <c r="B27" t="s">
        <v>25</v>
      </c>
      <c r="C27" t="s">
        <v>51</v>
      </c>
      <c r="D27">
        <v>263</v>
      </c>
      <c r="E27" s="11">
        <v>5881402</v>
      </c>
      <c r="F27" s="5">
        <v>554723</v>
      </c>
      <c r="G27" s="11">
        <v>65296259</v>
      </c>
      <c r="H27" s="11">
        <v>51745689</v>
      </c>
      <c r="I27">
        <v>468217</v>
      </c>
      <c r="J27">
        <v>660848</v>
      </c>
      <c r="K27">
        <v>300041</v>
      </c>
      <c r="L27">
        <v>282464</v>
      </c>
      <c r="M27">
        <v>19</v>
      </c>
      <c r="N27">
        <v>14</v>
      </c>
      <c r="O27">
        <v>2</v>
      </c>
      <c r="P27">
        <v>18</v>
      </c>
      <c r="Q27">
        <v>0</v>
      </c>
      <c r="R27">
        <v>33</v>
      </c>
      <c r="S27">
        <v>7.5</v>
      </c>
      <c r="T27">
        <v>109</v>
      </c>
      <c r="U27">
        <v>217</v>
      </c>
      <c r="V27">
        <v>-0.17</v>
      </c>
      <c r="W27">
        <v>282464</v>
      </c>
      <c r="X27">
        <v>19</v>
      </c>
      <c r="Y27" s="12" t="str">
        <f>IFERROR(VLOOKUP(C27,[1]Index!$D:$F,3,FALSE),"Non List")</f>
        <v>Commercial Banks</v>
      </c>
      <c r="Z27">
        <f>IFERROR(VLOOKUP(C27,[1]LP!$B:$C,2,FALSE),0)</f>
        <v>149.5</v>
      </c>
      <c r="AA27" s="11">
        <f t="shared" si="0"/>
        <v>7.9</v>
      </c>
      <c r="AB27" s="5">
        <f>IFERROR(VLOOKUP(C27,[2]Sheet1!$B:$F,5,FALSE),0)</f>
        <v>115358201</v>
      </c>
      <c r="AC27" s="11">
        <v>0</v>
      </c>
      <c r="AD27" s="11">
        <v>0</v>
      </c>
      <c r="AE27" s="10"/>
      <c r="AF27" s="10"/>
      <c r="AG27" s="10"/>
      <c r="AH27" s="10"/>
    </row>
    <row r="28" spans="1:34" x14ac:dyDescent="0.45">
      <c r="A28" t="s">
        <v>24</v>
      </c>
      <c r="B28" t="s">
        <v>25</v>
      </c>
      <c r="C28" t="s">
        <v>52</v>
      </c>
      <c r="D28">
        <v>238</v>
      </c>
      <c r="E28" s="11">
        <v>4576891</v>
      </c>
      <c r="F28" s="5">
        <v>4206366</v>
      </c>
      <c r="G28" s="11">
        <v>69326377</v>
      </c>
      <c r="H28" s="11">
        <v>61476337</v>
      </c>
      <c r="I28">
        <v>625006</v>
      </c>
      <c r="J28">
        <v>812097</v>
      </c>
      <c r="K28">
        <v>488616</v>
      </c>
      <c r="L28">
        <v>270973</v>
      </c>
      <c r="M28">
        <v>24</v>
      </c>
      <c r="N28">
        <v>10</v>
      </c>
      <c r="O28">
        <v>1</v>
      </c>
      <c r="P28">
        <v>12</v>
      </c>
      <c r="Q28">
        <v>0</v>
      </c>
      <c r="R28">
        <v>12</v>
      </c>
      <c r="S28">
        <v>1.1000000000000001</v>
      </c>
      <c r="T28">
        <v>192</v>
      </c>
      <c r="U28">
        <v>320</v>
      </c>
      <c r="V28">
        <v>0.35</v>
      </c>
      <c r="W28">
        <v>270973</v>
      </c>
      <c r="X28">
        <v>24</v>
      </c>
      <c r="Y28" s="12" t="str">
        <f>IFERROR(VLOOKUP(C28,[1]Index!$D:$F,3,FALSE),"Non List")</f>
        <v>zdelist</v>
      </c>
      <c r="Z28">
        <f>IFERROR(VLOOKUP(C28,[1]LP!$B:$C,2,FALSE),0)</f>
        <v>0</v>
      </c>
      <c r="AA28" s="11">
        <f t="shared" si="0"/>
        <v>0</v>
      </c>
      <c r="AB28" s="5">
        <f>IFERROR(VLOOKUP(C28,[2]Sheet1!$B:$F,5,FALSE),0)</f>
        <v>0</v>
      </c>
      <c r="AC28" s="11">
        <v>13.25</v>
      </c>
      <c r="AD28" s="11">
        <v>0</v>
      </c>
      <c r="AE28" s="10"/>
      <c r="AF28" s="10"/>
      <c r="AG28" s="10"/>
      <c r="AH28" s="10"/>
    </row>
    <row r="29" spans="1:34" x14ac:dyDescent="0.45">
      <c r="A29" t="s">
        <v>53</v>
      </c>
      <c r="B29" t="s">
        <v>25</v>
      </c>
      <c r="C29" t="s">
        <v>26</v>
      </c>
      <c r="D29">
        <v>364</v>
      </c>
      <c r="E29" s="11">
        <v>4941688</v>
      </c>
      <c r="F29" s="5">
        <v>9292001</v>
      </c>
      <c r="G29" s="11">
        <v>87659277</v>
      </c>
      <c r="H29" s="11">
        <v>87057764</v>
      </c>
      <c r="I29">
        <v>3109822</v>
      </c>
      <c r="J29">
        <v>3669921</v>
      </c>
      <c r="K29">
        <v>1554016</v>
      </c>
      <c r="L29">
        <v>906689</v>
      </c>
      <c r="M29">
        <v>37</v>
      </c>
      <c r="N29">
        <v>10</v>
      </c>
      <c r="O29">
        <v>1</v>
      </c>
      <c r="P29">
        <v>13</v>
      </c>
      <c r="Q29">
        <v>1</v>
      </c>
      <c r="R29">
        <v>13</v>
      </c>
      <c r="S29">
        <v>3.8</v>
      </c>
      <c r="T29">
        <v>288</v>
      </c>
      <c r="U29">
        <v>488</v>
      </c>
      <c r="V29">
        <v>0.34</v>
      </c>
      <c r="W29">
        <v>906689</v>
      </c>
      <c r="X29">
        <v>37</v>
      </c>
      <c r="Y29" s="12" t="str">
        <f>IFERROR(VLOOKUP(C29,[1]Index!$D:$F,3,FALSE),"Non List")</f>
        <v>Commercial Banks</v>
      </c>
      <c r="Z29">
        <f>IFERROR(VLOOKUP(C29,[1]LP!$B:$C,2,FALSE),0)</f>
        <v>261.10000000000002</v>
      </c>
      <c r="AA29" s="11">
        <f t="shared" si="0"/>
        <v>7.1</v>
      </c>
      <c r="AB29" s="5">
        <f>IFERROR(VLOOKUP(C29,[2]Sheet1!$B:$F,5,FALSE),0)</f>
        <v>65913203.57</v>
      </c>
      <c r="AC29" s="11">
        <v>20</v>
      </c>
      <c r="AD29" s="11">
        <v>1.0529999999999999</v>
      </c>
      <c r="AE29" s="10"/>
      <c r="AF29" s="10"/>
      <c r="AG29" s="10"/>
      <c r="AH29" s="10"/>
    </row>
    <row r="30" spans="1:34" x14ac:dyDescent="0.45">
      <c r="A30" t="s">
        <v>53</v>
      </c>
      <c r="B30" t="s">
        <v>25</v>
      </c>
      <c r="C30" t="s">
        <v>27</v>
      </c>
      <c r="D30">
        <v>212</v>
      </c>
      <c r="E30" s="11">
        <v>4583806</v>
      </c>
      <c r="F30" s="5">
        <v>1428083</v>
      </c>
      <c r="G30" s="11">
        <v>32934926</v>
      </c>
      <c r="H30" s="11">
        <v>29505072</v>
      </c>
      <c r="I30">
        <v>549366</v>
      </c>
      <c r="J30">
        <v>710292</v>
      </c>
      <c r="K30">
        <v>431760</v>
      </c>
      <c r="L30">
        <v>167339</v>
      </c>
      <c r="M30">
        <v>7</v>
      </c>
      <c r="N30">
        <v>29</v>
      </c>
      <c r="O30">
        <v>2</v>
      </c>
      <c r="P30">
        <v>6</v>
      </c>
      <c r="Q30">
        <v>0</v>
      </c>
      <c r="R30">
        <v>47</v>
      </c>
      <c r="S30">
        <v>4.5</v>
      </c>
      <c r="T30">
        <v>131</v>
      </c>
      <c r="U30">
        <v>147</v>
      </c>
      <c r="V30">
        <v>-0.31</v>
      </c>
      <c r="W30">
        <v>167339</v>
      </c>
      <c r="X30">
        <v>7</v>
      </c>
      <c r="Y30" s="12" t="str">
        <f>IFERROR(VLOOKUP(C30,[1]Index!$D:$F,3,FALSE),"Non List")</f>
        <v>zdelist</v>
      </c>
      <c r="Z30">
        <f>IFERROR(VLOOKUP(C30,[1]LP!$B:$C,2,FALSE),0)</f>
        <v>0</v>
      </c>
      <c r="AA30" s="11">
        <f t="shared" si="0"/>
        <v>0</v>
      </c>
      <c r="AB30" s="5">
        <f>IFERROR(VLOOKUP(C30,[2]Sheet1!$B:$F,5,FALSE),0)</f>
        <v>0</v>
      </c>
      <c r="AC30" s="11">
        <v>10.25</v>
      </c>
      <c r="AD30" s="11">
        <v>0.54</v>
      </c>
      <c r="AE30" s="10"/>
      <c r="AF30" s="10"/>
      <c r="AG30" s="10"/>
      <c r="AH30" s="10"/>
    </row>
    <row r="31" spans="1:34" x14ac:dyDescent="0.45">
      <c r="A31" t="s">
        <v>53</v>
      </c>
      <c r="B31" t="s">
        <v>25</v>
      </c>
      <c r="C31" t="s">
        <v>28</v>
      </c>
      <c r="D31">
        <v>249</v>
      </c>
      <c r="E31" s="11">
        <v>5537352</v>
      </c>
      <c r="F31" s="5">
        <v>1915233</v>
      </c>
      <c r="G31" s="11">
        <v>52749234</v>
      </c>
      <c r="H31" s="11">
        <v>46782081</v>
      </c>
      <c r="I31">
        <v>855147</v>
      </c>
      <c r="J31">
        <v>1204979</v>
      </c>
      <c r="K31">
        <v>802540</v>
      </c>
      <c r="L31">
        <v>631668</v>
      </c>
      <c r="M31">
        <v>23</v>
      </c>
      <c r="N31">
        <v>11</v>
      </c>
      <c r="O31">
        <v>2</v>
      </c>
      <c r="P31">
        <v>17</v>
      </c>
      <c r="Q31">
        <v>1</v>
      </c>
      <c r="R31">
        <v>20</v>
      </c>
      <c r="S31">
        <v>1.3</v>
      </c>
      <c r="T31">
        <v>135</v>
      </c>
      <c r="U31">
        <v>263</v>
      </c>
      <c r="V31">
        <v>0.06</v>
      </c>
      <c r="W31">
        <v>631668</v>
      </c>
      <c r="X31">
        <v>23</v>
      </c>
      <c r="Y31" s="12" t="str">
        <f>IFERROR(VLOOKUP(C31,[1]Index!$D:$F,3,FALSE),"Non List")</f>
        <v>Commercial Banks</v>
      </c>
      <c r="Z31">
        <f>IFERROR(VLOOKUP(C31,[1]LP!$B:$C,2,FALSE),0)</f>
        <v>172</v>
      </c>
      <c r="AA31" s="11">
        <f t="shared" si="0"/>
        <v>7.5</v>
      </c>
      <c r="AB31" s="5">
        <f>IFERROR(VLOOKUP(C31,[2]Sheet1!$B:$F,5,FALSE),0)</f>
        <v>69595284.469999999</v>
      </c>
      <c r="AC31" s="11">
        <v>16</v>
      </c>
      <c r="AD31" s="11">
        <v>1</v>
      </c>
      <c r="AE31" s="10"/>
      <c r="AF31" s="10"/>
      <c r="AG31" s="10"/>
      <c r="AH31" s="10"/>
    </row>
    <row r="32" spans="1:34" x14ac:dyDescent="0.45">
      <c r="A32" t="s">
        <v>53</v>
      </c>
      <c r="B32" t="s">
        <v>25</v>
      </c>
      <c r="C32" t="s">
        <v>29</v>
      </c>
      <c r="D32">
        <v>503</v>
      </c>
      <c r="E32" s="11">
        <v>4606427</v>
      </c>
      <c r="F32" s="5">
        <v>4879236</v>
      </c>
      <c r="G32" s="11">
        <v>90436607</v>
      </c>
      <c r="H32" s="11">
        <v>72618124</v>
      </c>
      <c r="I32">
        <v>1766633</v>
      </c>
      <c r="J32">
        <v>2237977</v>
      </c>
      <c r="K32">
        <v>1583363</v>
      </c>
      <c r="L32">
        <v>971576</v>
      </c>
      <c r="M32">
        <v>42</v>
      </c>
      <c r="N32">
        <v>12</v>
      </c>
      <c r="O32">
        <v>2</v>
      </c>
      <c r="P32">
        <v>20</v>
      </c>
      <c r="Q32">
        <v>1</v>
      </c>
      <c r="R32">
        <v>29</v>
      </c>
      <c r="S32">
        <v>0.7</v>
      </c>
      <c r="T32">
        <v>206</v>
      </c>
      <c r="U32">
        <v>442</v>
      </c>
      <c r="V32">
        <v>-0.12</v>
      </c>
      <c r="W32">
        <v>971576</v>
      </c>
      <c r="X32">
        <v>42</v>
      </c>
      <c r="Y32" s="12" t="str">
        <f>IFERROR(VLOOKUP(C32,[1]Index!$D:$F,3,FALSE),"Non List")</f>
        <v>Commercial Banks</v>
      </c>
      <c r="Z32">
        <f>IFERROR(VLOOKUP(C32,[1]LP!$B:$C,2,FALSE),0)</f>
        <v>532</v>
      </c>
      <c r="AA32" s="11">
        <f t="shared" si="0"/>
        <v>12.7</v>
      </c>
      <c r="AB32" s="5">
        <f>IFERROR(VLOOKUP(C32,[2]Sheet1!$B:$F,5,FALSE),0)</f>
        <v>47977743.060000002</v>
      </c>
      <c r="AC32" s="11">
        <v>33</v>
      </c>
      <c r="AD32" s="11">
        <v>1.74</v>
      </c>
      <c r="AE32" s="10"/>
      <c r="AF32" s="10"/>
      <c r="AG32" s="10"/>
      <c r="AH32" s="10"/>
    </row>
    <row r="33" spans="1:34" x14ac:dyDescent="0.45">
      <c r="A33" t="s">
        <v>53</v>
      </c>
      <c r="B33" t="s">
        <v>25</v>
      </c>
      <c r="C33" t="s">
        <v>30</v>
      </c>
      <c r="D33">
        <v>298</v>
      </c>
      <c r="E33" s="11">
        <v>7150550</v>
      </c>
      <c r="F33" s="5">
        <v>2461376</v>
      </c>
      <c r="G33" s="11">
        <v>84126676</v>
      </c>
      <c r="H33" s="11">
        <v>71516372</v>
      </c>
      <c r="I33">
        <v>1678581</v>
      </c>
      <c r="J33">
        <v>2263774</v>
      </c>
      <c r="K33">
        <v>1447715</v>
      </c>
      <c r="L33">
        <v>906209</v>
      </c>
      <c r="M33">
        <v>25</v>
      </c>
      <c r="N33">
        <v>12</v>
      </c>
      <c r="O33">
        <v>2</v>
      </c>
      <c r="P33">
        <v>19</v>
      </c>
      <c r="Q33">
        <v>1</v>
      </c>
      <c r="R33">
        <v>26</v>
      </c>
      <c r="S33">
        <v>1.6</v>
      </c>
      <c r="T33">
        <v>134</v>
      </c>
      <c r="U33">
        <v>277</v>
      </c>
      <c r="V33">
        <v>-7.0000000000000007E-2</v>
      </c>
      <c r="W33">
        <v>906209</v>
      </c>
      <c r="X33">
        <v>25</v>
      </c>
      <c r="Y33" s="12" t="str">
        <f>IFERROR(VLOOKUP(C33,[1]Index!$D:$F,3,FALSE),"Non List")</f>
        <v>Commercial Banks</v>
      </c>
      <c r="Z33">
        <f>IFERROR(VLOOKUP(C33,[1]LP!$B:$C,2,FALSE),0)</f>
        <v>186.5</v>
      </c>
      <c r="AA33" s="11">
        <f t="shared" si="0"/>
        <v>7.5</v>
      </c>
      <c r="AB33" s="5">
        <f>IFERROR(VLOOKUP(C33,[2]Sheet1!$B:$F,5,FALSE),0)</f>
        <v>176308400.53</v>
      </c>
      <c r="AC33" s="11">
        <v>10</v>
      </c>
      <c r="AD33" s="11">
        <v>10</v>
      </c>
      <c r="AE33" s="10"/>
      <c r="AF33" s="10"/>
      <c r="AG33" s="10"/>
      <c r="AH33" s="10"/>
    </row>
    <row r="34" spans="1:34" x14ac:dyDescent="0.45">
      <c r="A34" t="s">
        <v>53</v>
      </c>
      <c r="B34" t="s">
        <v>25</v>
      </c>
      <c r="C34" t="s">
        <v>31</v>
      </c>
      <c r="D34">
        <v>484</v>
      </c>
      <c r="E34" s="11">
        <v>6476320</v>
      </c>
      <c r="F34" s="5">
        <v>4002759</v>
      </c>
      <c r="G34" s="11">
        <v>91098628</v>
      </c>
      <c r="H34" s="11">
        <v>75567818</v>
      </c>
      <c r="I34">
        <v>1804676</v>
      </c>
      <c r="J34">
        <v>2516309</v>
      </c>
      <c r="K34">
        <v>1644113</v>
      </c>
      <c r="L34">
        <v>1027879</v>
      </c>
      <c r="M34">
        <v>32</v>
      </c>
      <c r="N34">
        <v>15</v>
      </c>
      <c r="O34">
        <v>3</v>
      </c>
      <c r="P34">
        <v>20</v>
      </c>
      <c r="Q34">
        <v>1</v>
      </c>
      <c r="R34">
        <v>46</v>
      </c>
      <c r="S34">
        <v>0.9</v>
      </c>
      <c r="T34">
        <v>162</v>
      </c>
      <c r="U34">
        <v>340</v>
      </c>
      <c r="V34">
        <v>-0.3</v>
      </c>
      <c r="W34">
        <v>1027879</v>
      </c>
      <c r="X34">
        <v>32</v>
      </c>
      <c r="Y34" s="12" t="str">
        <f>IFERROR(VLOOKUP(C34,[1]Index!$D:$F,3,FALSE),"Non List")</f>
        <v>Commercial Banks</v>
      </c>
      <c r="Z34">
        <f>IFERROR(VLOOKUP(C34,[1]LP!$B:$C,2,FALSE),0)</f>
        <v>191</v>
      </c>
      <c r="AA34" s="11">
        <f t="shared" si="0"/>
        <v>6</v>
      </c>
      <c r="AB34" s="5">
        <f>IFERROR(VLOOKUP(C34,[2]Sheet1!$B:$F,5,FALSE),0)</f>
        <v>32484923.449999999</v>
      </c>
      <c r="AC34" s="11">
        <v>25</v>
      </c>
      <c r="AD34" s="11">
        <v>1.3158000000000001</v>
      </c>
      <c r="AE34" s="10"/>
      <c r="AF34" s="10"/>
      <c r="AG34" s="10"/>
      <c r="AH34" s="10"/>
    </row>
    <row r="35" spans="1:34" x14ac:dyDescent="0.45">
      <c r="A35" t="s">
        <v>53</v>
      </c>
      <c r="B35" t="s">
        <v>25</v>
      </c>
      <c r="C35" t="s">
        <v>32</v>
      </c>
      <c r="D35">
        <v>214</v>
      </c>
      <c r="E35" s="11">
        <v>2307200</v>
      </c>
      <c r="F35" s="5">
        <v>332354</v>
      </c>
      <c r="G35" s="11">
        <v>25564136</v>
      </c>
      <c r="H35" s="11">
        <v>22978930</v>
      </c>
      <c r="I35">
        <v>407792</v>
      </c>
      <c r="J35">
        <v>537497</v>
      </c>
      <c r="K35">
        <v>309245</v>
      </c>
      <c r="L35">
        <v>161347</v>
      </c>
      <c r="M35">
        <v>14</v>
      </c>
      <c r="N35">
        <v>15</v>
      </c>
      <c r="O35">
        <v>2</v>
      </c>
      <c r="P35">
        <v>12</v>
      </c>
      <c r="Q35">
        <v>1</v>
      </c>
      <c r="R35">
        <v>29</v>
      </c>
      <c r="S35">
        <v>2.6</v>
      </c>
      <c r="T35">
        <v>114</v>
      </c>
      <c r="U35">
        <v>190</v>
      </c>
      <c r="V35">
        <v>-0.11</v>
      </c>
      <c r="W35">
        <v>161347</v>
      </c>
      <c r="X35">
        <v>14</v>
      </c>
      <c r="Y35" s="12" t="str">
        <f>IFERROR(VLOOKUP(C35,[1]Index!$D:$F,3,FALSE),"Non List")</f>
        <v>zdelist</v>
      </c>
      <c r="Z35">
        <f>IFERROR(VLOOKUP(C35,[1]LP!$B:$C,2,FALSE),0)</f>
        <v>0</v>
      </c>
      <c r="AA35" s="11">
        <f t="shared" si="0"/>
        <v>0</v>
      </c>
      <c r="AB35" s="5">
        <f>IFERROR(VLOOKUP(C35,[2]Sheet1!$B:$F,5,FALSE),0)</f>
        <v>0</v>
      </c>
      <c r="AC35" s="11">
        <v>14.4</v>
      </c>
      <c r="AD35" s="11">
        <v>0</v>
      </c>
      <c r="AE35" s="10"/>
      <c r="AF35" s="10"/>
      <c r="AG35" s="10"/>
      <c r="AH35" s="10"/>
    </row>
    <row r="36" spans="1:34" x14ac:dyDescent="0.45">
      <c r="A36" t="s">
        <v>53</v>
      </c>
      <c r="B36" t="s">
        <v>25</v>
      </c>
      <c r="C36" t="s">
        <v>33</v>
      </c>
      <c r="D36">
        <v>214</v>
      </c>
      <c r="E36" s="11">
        <v>2699167</v>
      </c>
      <c r="F36" s="5">
        <v>1643566</v>
      </c>
      <c r="G36" s="11">
        <v>39946389</v>
      </c>
      <c r="H36" s="11">
        <v>33659894</v>
      </c>
      <c r="I36">
        <v>555043</v>
      </c>
      <c r="J36">
        <v>743016</v>
      </c>
      <c r="K36">
        <v>457244</v>
      </c>
      <c r="L36">
        <v>279354</v>
      </c>
      <c r="M36">
        <v>21</v>
      </c>
      <c r="N36">
        <v>10</v>
      </c>
      <c r="O36">
        <v>1</v>
      </c>
      <c r="P36">
        <v>13</v>
      </c>
      <c r="Q36">
        <v>1</v>
      </c>
      <c r="R36">
        <v>14</v>
      </c>
      <c r="S36">
        <v>1.1000000000000001</v>
      </c>
      <c r="T36">
        <v>161</v>
      </c>
      <c r="U36">
        <v>274</v>
      </c>
      <c r="V36">
        <v>0.28000000000000003</v>
      </c>
      <c r="W36">
        <v>279354</v>
      </c>
      <c r="X36">
        <v>21</v>
      </c>
      <c r="Y36" s="12" t="str">
        <f>IFERROR(VLOOKUP(C36,[1]Index!$D:$F,3,FALSE),"Non List")</f>
        <v>Commercial Banks</v>
      </c>
      <c r="Z36">
        <f>IFERROR(VLOOKUP(C36,[1]LP!$B:$C,2,FALSE),0)</f>
        <v>144.30000000000001</v>
      </c>
      <c r="AA36" s="11">
        <f t="shared" si="0"/>
        <v>6.9</v>
      </c>
      <c r="AB36" s="5">
        <f>IFERROR(VLOOKUP(C36,[2]Sheet1!$B:$F,5,FALSE),0)</f>
        <v>128506730.66</v>
      </c>
      <c r="AC36" s="11">
        <v>12.75</v>
      </c>
      <c r="AD36" s="11">
        <v>0</v>
      </c>
      <c r="AE36" s="10"/>
      <c r="AF36" s="10"/>
      <c r="AG36" s="10"/>
      <c r="AH36" s="10"/>
    </row>
    <row r="37" spans="1:34" x14ac:dyDescent="0.45">
      <c r="A37" t="s">
        <v>53</v>
      </c>
      <c r="B37" t="s">
        <v>25</v>
      </c>
      <c r="C37" t="s">
        <v>34</v>
      </c>
      <c r="D37">
        <v>234</v>
      </c>
      <c r="E37" s="11">
        <v>3039229</v>
      </c>
      <c r="F37" s="5">
        <v>3626729</v>
      </c>
      <c r="G37" s="11">
        <v>55554818</v>
      </c>
      <c r="H37" s="11">
        <v>46710110</v>
      </c>
      <c r="I37">
        <v>776516</v>
      </c>
      <c r="J37">
        <v>1082522</v>
      </c>
      <c r="K37">
        <v>681050</v>
      </c>
      <c r="L37">
        <v>406394</v>
      </c>
      <c r="M37">
        <v>27</v>
      </c>
      <c r="N37">
        <v>9</v>
      </c>
      <c r="O37">
        <v>1</v>
      </c>
      <c r="P37">
        <v>12</v>
      </c>
      <c r="Q37">
        <v>1</v>
      </c>
      <c r="R37">
        <v>9</v>
      </c>
      <c r="S37">
        <v>1.3</v>
      </c>
      <c r="T37">
        <v>219</v>
      </c>
      <c r="U37">
        <v>363</v>
      </c>
      <c r="V37">
        <v>0.55000000000000004</v>
      </c>
      <c r="W37">
        <v>406394</v>
      </c>
      <c r="X37">
        <v>27</v>
      </c>
      <c r="Y37" s="12" t="str">
        <f>IFERROR(VLOOKUP(C37,[1]Index!$D:$F,3,FALSE),"Non List")</f>
        <v>zdelist</v>
      </c>
      <c r="Z37">
        <f>IFERROR(VLOOKUP(C37,[1]LP!$B:$C,2,FALSE),0)</f>
        <v>0</v>
      </c>
      <c r="AA37" s="11">
        <f t="shared" si="0"/>
        <v>0</v>
      </c>
      <c r="AB37" s="5">
        <f>IFERROR(VLOOKUP(C37,[2]Sheet1!$B:$F,5,FALSE),0)</f>
        <v>0</v>
      </c>
      <c r="AC37" s="11">
        <v>10</v>
      </c>
      <c r="AD37" s="11">
        <v>0.53</v>
      </c>
      <c r="AE37" s="10"/>
      <c r="AF37" s="10"/>
      <c r="AG37" s="10"/>
      <c r="AH37" s="10"/>
    </row>
    <row r="38" spans="1:34" x14ac:dyDescent="0.45">
      <c r="A38" t="s">
        <v>53</v>
      </c>
      <c r="B38" t="s">
        <v>25</v>
      </c>
      <c r="C38" t="s">
        <v>35</v>
      </c>
      <c r="D38">
        <v>268</v>
      </c>
      <c r="E38" s="11">
        <v>4666430</v>
      </c>
      <c r="F38" s="5">
        <v>2423893</v>
      </c>
      <c r="G38" s="11">
        <v>58240220</v>
      </c>
      <c r="H38" s="11">
        <v>51853541</v>
      </c>
      <c r="I38">
        <v>1121089</v>
      </c>
      <c r="J38">
        <v>1418381</v>
      </c>
      <c r="K38">
        <v>956615</v>
      </c>
      <c r="L38">
        <v>575311</v>
      </c>
      <c r="M38">
        <v>25</v>
      </c>
      <c r="N38">
        <v>11</v>
      </c>
      <c r="O38">
        <v>2</v>
      </c>
      <c r="P38">
        <v>16</v>
      </c>
      <c r="Q38">
        <v>1</v>
      </c>
      <c r="R38">
        <v>19</v>
      </c>
      <c r="S38">
        <v>0.4</v>
      </c>
      <c r="T38">
        <v>152</v>
      </c>
      <c r="U38">
        <v>290</v>
      </c>
      <c r="V38">
        <v>0.09</v>
      </c>
      <c r="W38">
        <v>575311</v>
      </c>
      <c r="X38">
        <v>25</v>
      </c>
      <c r="Y38" s="12" t="str">
        <f>IFERROR(VLOOKUP(C38,[1]Index!$D:$F,3,FALSE),"Non List")</f>
        <v>Commercial Banks</v>
      </c>
      <c r="Z38">
        <f>IFERROR(VLOOKUP(C38,[1]LP!$B:$C,2,FALSE),0)</f>
        <v>182.8</v>
      </c>
      <c r="AA38" s="11">
        <f t="shared" si="0"/>
        <v>7.3</v>
      </c>
      <c r="AB38" s="5">
        <f>IFERROR(VLOOKUP(C38,[2]Sheet1!$B:$F,5,FALSE),0)</f>
        <v>56944650.630000003</v>
      </c>
      <c r="AC38" s="11">
        <v>9</v>
      </c>
      <c r="AD38" s="11">
        <v>6</v>
      </c>
      <c r="AE38" s="10"/>
      <c r="AF38" s="10"/>
      <c r="AG38" s="10"/>
      <c r="AH38" s="10"/>
    </row>
    <row r="39" spans="1:34" x14ac:dyDescent="0.45">
      <c r="A39" t="s">
        <v>53</v>
      </c>
      <c r="B39" t="s">
        <v>25</v>
      </c>
      <c r="C39" t="s">
        <v>36</v>
      </c>
      <c r="D39">
        <v>231</v>
      </c>
      <c r="E39" s="11">
        <v>4012031</v>
      </c>
      <c r="F39" s="5">
        <v>1307605</v>
      </c>
      <c r="G39" s="11">
        <v>38517106</v>
      </c>
      <c r="H39" s="11">
        <v>34011122</v>
      </c>
      <c r="I39">
        <v>774047</v>
      </c>
      <c r="J39">
        <v>974168</v>
      </c>
      <c r="K39">
        <v>661328</v>
      </c>
      <c r="L39">
        <v>370910</v>
      </c>
      <c r="M39">
        <v>18</v>
      </c>
      <c r="N39">
        <v>13</v>
      </c>
      <c r="O39">
        <v>2</v>
      </c>
      <c r="P39">
        <v>14</v>
      </c>
      <c r="Q39">
        <v>1</v>
      </c>
      <c r="R39">
        <v>22</v>
      </c>
      <c r="S39">
        <v>0.7</v>
      </c>
      <c r="T39">
        <v>133</v>
      </c>
      <c r="U39">
        <v>235</v>
      </c>
      <c r="V39">
        <v>0.02</v>
      </c>
      <c r="W39">
        <v>370910</v>
      </c>
      <c r="X39">
        <v>18</v>
      </c>
      <c r="Y39" s="12" t="str">
        <f>IFERROR(VLOOKUP(C39,[1]Index!$D:$F,3,FALSE),"Non List")</f>
        <v>zdelist</v>
      </c>
      <c r="Z39">
        <f>IFERROR(VLOOKUP(C39,[1]LP!$B:$C,2,FALSE),0)</f>
        <v>0</v>
      </c>
      <c r="AA39" s="11">
        <f t="shared" si="0"/>
        <v>0</v>
      </c>
      <c r="AB39" s="5">
        <f>IFERROR(VLOOKUP(C39,[2]Sheet1!$B:$F,5,FALSE),0)</f>
        <v>0</v>
      </c>
      <c r="AC39" s="11">
        <v>10.7539</v>
      </c>
      <c r="AD39" s="11">
        <v>0</v>
      </c>
      <c r="AE39" s="10"/>
      <c r="AF39" s="10"/>
      <c r="AG39" s="10"/>
      <c r="AH39" s="10"/>
    </row>
    <row r="40" spans="1:34" x14ac:dyDescent="0.45">
      <c r="A40" t="s">
        <v>53</v>
      </c>
      <c r="B40" t="s">
        <v>25</v>
      </c>
      <c r="C40" t="s">
        <v>37</v>
      </c>
      <c r="D40">
        <v>926</v>
      </c>
      <c r="E40" s="11">
        <v>6183540</v>
      </c>
      <c r="F40" s="5">
        <v>7157463</v>
      </c>
      <c r="G40" s="11">
        <v>120813791</v>
      </c>
      <c r="H40" s="11">
        <v>90300106</v>
      </c>
      <c r="I40">
        <v>2665478</v>
      </c>
      <c r="J40">
        <v>3451340</v>
      </c>
      <c r="K40">
        <v>2714073</v>
      </c>
      <c r="L40">
        <v>1747944</v>
      </c>
      <c r="M40">
        <v>57</v>
      </c>
      <c r="N40">
        <v>16</v>
      </c>
      <c r="O40">
        <v>4</v>
      </c>
      <c r="P40">
        <v>26</v>
      </c>
      <c r="Q40">
        <v>1</v>
      </c>
      <c r="R40">
        <v>70</v>
      </c>
      <c r="S40">
        <v>0.9</v>
      </c>
      <c r="T40">
        <v>216</v>
      </c>
      <c r="U40">
        <v>524</v>
      </c>
      <c r="V40">
        <v>-0.43</v>
      </c>
      <c r="W40">
        <v>1747944</v>
      </c>
      <c r="X40">
        <v>57</v>
      </c>
      <c r="Y40" s="12" t="str">
        <f>IFERROR(VLOOKUP(C40,[1]Index!$D:$F,3,FALSE),"Non List")</f>
        <v>Commercial Banks</v>
      </c>
      <c r="Z40">
        <f>IFERROR(VLOOKUP(C40,[1]LP!$B:$C,2,FALSE),0)</f>
        <v>458</v>
      </c>
      <c r="AA40" s="11">
        <f t="shared" si="0"/>
        <v>8</v>
      </c>
      <c r="AB40" s="5">
        <f>IFERROR(VLOOKUP(C40,[2]Sheet1!$B:$F,5,FALSE),0)</f>
        <v>108227988.66</v>
      </c>
      <c r="AC40" s="11">
        <v>30</v>
      </c>
      <c r="AD40" s="11">
        <v>18</v>
      </c>
      <c r="AE40" s="10"/>
      <c r="AF40" s="10"/>
      <c r="AG40" s="10"/>
      <c r="AH40" s="10"/>
    </row>
    <row r="41" spans="1:34" x14ac:dyDescent="0.45">
      <c r="A41" t="s">
        <v>53</v>
      </c>
      <c r="B41" t="s">
        <v>25</v>
      </c>
      <c r="C41" t="s">
        <v>38</v>
      </c>
      <c r="D41">
        <v>399</v>
      </c>
      <c r="E41" s="11">
        <v>4011759</v>
      </c>
      <c r="F41" s="5">
        <v>2568204</v>
      </c>
      <c r="G41" s="11">
        <v>41037165</v>
      </c>
      <c r="H41" s="11">
        <v>36201121</v>
      </c>
      <c r="I41">
        <v>726118</v>
      </c>
      <c r="J41">
        <v>1233662</v>
      </c>
      <c r="K41">
        <v>886280</v>
      </c>
      <c r="L41">
        <v>540629</v>
      </c>
      <c r="M41">
        <v>27</v>
      </c>
      <c r="N41">
        <v>15</v>
      </c>
      <c r="O41">
        <v>2</v>
      </c>
      <c r="P41">
        <v>16</v>
      </c>
      <c r="Q41">
        <v>1</v>
      </c>
      <c r="R41">
        <v>36</v>
      </c>
      <c r="S41">
        <v>1</v>
      </c>
      <c r="T41">
        <v>164</v>
      </c>
      <c r="U41">
        <v>315</v>
      </c>
      <c r="V41">
        <v>-0.21</v>
      </c>
      <c r="W41">
        <v>540629</v>
      </c>
      <c r="X41">
        <v>27</v>
      </c>
      <c r="Y41" s="12" t="str">
        <f>IFERROR(VLOOKUP(C41,[1]Index!$D:$F,3,FALSE),"Non List")</f>
        <v>zdelist</v>
      </c>
      <c r="Z41">
        <f>IFERROR(VLOOKUP(C41,[1]LP!$B:$C,2,FALSE),0)</f>
        <v>0</v>
      </c>
      <c r="AA41" s="11">
        <f t="shared" si="0"/>
        <v>0</v>
      </c>
      <c r="AB41" s="5">
        <f>IFERROR(VLOOKUP(C41,[2]Sheet1!$B:$F,5,FALSE),0)</f>
        <v>0</v>
      </c>
      <c r="AC41" s="11">
        <v>12</v>
      </c>
      <c r="AD41" s="11">
        <v>3.79</v>
      </c>
      <c r="AE41" s="10"/>
      <c r="AF41" s="10"/>
      <c r="AG41" s="10"/>
      <c r="AH41" s="10"/>
    </row>
    <row r="42" spans="1:34" x14ac:dyDescent="0.45">
      <c r="A42" t="s">
        <v>53</v>
      </c>
      <c r="B42" t="s">
        <v>25</v>
      </c>
      <c r="C42" t="s">
        <v>39</v>
      </c>
      <c r="D42">
        <v>312</v>
      </c>
      <c r="E42" s="11">
        <v>6499478</v>
      </c>
      <c r="F42" s="5">
        <v>2263504</v>
      </c>
      <c r="G42" s="11">
        <v>84833963</v>
      </c>
      <c r="H42" s="11">
        <v>70815546</v>
      </c>
      <c r="I42">
        <v>2546314</v>
      </c>
      <c r="J42">
        <v>2995669</v>
      </c>
      <c r="K42">
        <v>1572863</v>
      </c>
      <c r="L42">
        <v>1895077</v>
      </c>
      <c r="M42">
        <v>58</v>
      </c>
      <c r="N42">
        <v>5</v>
      </c>
      <c r="O42">
        <v>2</v>
      </c>
      <c r="P42">
        <v>43</v>
      </c>
      <c r="Q42">
        <v>2</v>
      </c>
      <c r="R42">
        <v>12</v>
      </c>
      <c r="S42">
        <v>2.9</v>
      </c>
      <c r="T42">
        <v>135</v>
      </c>
      <c r="U42">
        <v>421</v>
      </c>
      <c r="V42">
        <v>0.35</v>
      </c>
      <c r="W42">
        <v>1895077</v>
      </c>
      <c r="X42">
        <v>58</v>
      </c>
      <c r="Y42" s="12" t="str">
        <f>IFERROR(VLOOKUP(C42,[1]Index!$D:$F,3,FALSE),"Non List")</f>
        <v>Commercial Banks</v>
      </c>
      <c r="Z42">
        <f>IFERROR(VLOOKUP(C42,[1]LP!$B:$C,2,FALSE),0)</f>
        <v>219.5</v>
      </c>
      <c r="AA42" s="11">
        <f t="shared" si="0"/>
        <v>3.8</v>
      </c>
      <c r="AB42" s="5">
        <f>IFERROR(VLOOKUP(C42,[2]Sheet1!$B:$F,5,FALSE),0)</f>
        <v>72000712.349999994</v>
      </c>
      <c r="AC42" s="11">
        <v>0</v>
      </c>
      <c r="AD42" s="11">
        <v>0</v>
      </c>
      <c r="AE42" s="10"/>
      <c r="AF42" s="10"/>
      <c r="AG42" s="10"/>
      <c r="AH42" s="10"/>
    </row>
    <row r="43" spans="1:34" x14ac:dyDescent="0.45">
      <c r="A43" t="s">
        <v>53</v>
      </c>
      <c r="B43" t="s">
        <v>25</v>
      </c>
      <c r="C43" t="s">
        <v>40</v>
      </c>
      <c r="D43">
        <v>222</v>
      </c>
      <c r="E43" s="11">
        <v>4679058</v>
      </c>
      <c r="F43" s="5">
        <v>2303938</v>
      </c>
      <c r="G43" s="11">
        <v>55468025</v>
      </c>
      <c r="H43" s="11">
        <v>48422669</v>
      </c>
      <c r="I43">
        <v>1031184</v>
      </c>
      <c r="J43">
        <v>1237670</v>
      </c>
      <c r="K43">
        <v>730498</v>
      </c>
      <c r="L43">
        <v>77619</v>
      </c>
      <c r="M43">
        <v>3</v>
      </c>
      <c r="N43">
        <v>67</v>
      </c>
      <c r="O43">
        <v>1</v>
      </c>
      <c r="P43">
        <v>2</v>
      </c>
      <c r="Q43">
        <v>0</v>
      </c>
      <c r="R43">
        <v>100</v>
      </c>
      <c r="S43">
        <v>4.8</v>
      </c>
      <c r="T43">
        <v>149</v>
      </c>
      <c r="U43">
        <v>105</v>
      </c>
      <c r="V43">
        <v>-0.53</v>
      </c>
      <c r="W43">
        <v>77619</v>
      </c>
      <c r="X43">
        <v>3</v>
      </c>
      <c r="Y43" s="12" t="str">
        <f>IFERROR(VLOOKUP(C43,[1]Index!$D:$F,3,FALSE),"Non List")</f>
        <v>zdelist</v>
      </c>
      <c r="Z43">
        <f>IFERROR(VLOOKUP(C43,[1]LP!$B:$C,2,FALSE),0)</f>
        <v>0</v>
      </c>
      <c r="AA43" s="11">
        <f t="shared" si="0"/>
        <v>0</v>
      </c>
      <c r="AB43" s="5">
        <f>IFERROR(VLOOKUP(C43,[2]Sheet1!$B:$F,5,FALSE),0)</f>
        <v>0</v>
      </c>
      <c r="AC43" s="11">
        <v>0</v>
      </c>
      <c r="AD43" s="11">
        <v>0</v>
      </c>
      <c r="AE43" s="10"/>
      <c r="AF43" s="10"/>
      <c r="AG43" s="10"/>
      <c r="AH43" s="10"/>
    </row>
    <row r="44" spans="1:34" x14ac:dyDescent="0.45">
      <c r="A44" t="s">
        <v>53</v>
      </c>
      <c r="B44" t="s">
        <v>25</v>
      </c>
      <c r="C44" t="s">
        <v>41</v>
      </c>
      <c r="D44">
        <v>460</v>
      </c>
      <c r="E44" s="11">
        <v>8706612</v>
      </c>
      <c r="F44" s="5">
        <v>9166107</v>
      </c>
      <c r="G44" s="11">
        <v>116607705</v>
      </c>
      <c r="H44" s="11">
        <v>96709906</v>
      </c>
      <c r="I44">
        <v>2322440</v>
      </c>
      <c r="J44">
        <v>3223266</v>
      </c>
      <c r="K44">
        <v>2604703</v>
      </c>
      <c r="L44">
        <v>1584967</v>
      </c>
      <c r="M44">
        <v>36</v>
      </c>
      <c r="N44">
        <v>13</v>
      </c>
      <c r="O44">
        <v>2</v>
      </c>
      <c r="P44">
        <v>18</v>
      </c>
      <c r="Q44">
        <v>1</v>
      </c>
      <c r="R44">
        <v>28</v>
      </c>
      <c r="S44">
        <v>0.7</v>
      </c>
      <c r="T44">
        <v>205</v>
      </c>
      <c r="U44">
        <v>410</v>
      </c>
      <c r="V44">
        <v>-0.11</v>
      </c>
      <c r="W44">
        <v>1584967</v>
      </c>
      <c r="X44">
        <v>36</v>
      </c>
      <c r="Y44" s="12" t="str">
        <f>IFERROR(VLOOKUP(C44,[1]Index!$D:$F,3,FALSE),"Non List")</f>
        <v>zdelist</v>
      </c>
      <c r="Z44">
        <f>IFERROR(VLOOKUP(C44,[1]LP!$B:$C,2,FALSE),0)</f>
        <v>0</v>
      </c>
      <c r="AA44" s="11">
        <f t="shared" si="0"/>
        <v>0</v>
      </c>
      <c r="AB44" s="5">
        <f>IFERROR(VLOOKUP(C44,[2]Sheet1!$B:$F,5,FALSE),0)</f>
        <v>0</v>
      </c>
      <c r="AC44" s="11">
        <v>15</v>
      </c>
      <c r="AD44" s="11">
        <v>25</v>
      </c>
      <c r="AE44" s="10"/>
      <c r="AF44" s="10"/>
      <c r="AG44" s="10"/>
      <c r="AH44" s="10"/>
    </row>
    <row r="45" spans="1:34" x14ac:dyDescent="0.45">
      <c r="A45" t="s">
        <v>53</v>
      </c>
      <c r="B45" t="s">
        <v>25</v>
      </c>
      <c r="C45" t="s">
        <v>42</v>
      </c>
      <c r="D45">
        <v>751</v>
      </c>
      <c r="E45" s="11">
        <v>5819650</v>
      </c>
      <c r="F45" s="5">
        <v>2647956</v>
      </c>
      <c r="G45" s="11">
        <v>79071616</v>
      </c>
      <c r="H45" s="11">
        <v>66422745</v>
      </c>
      <c r="I45">
        <v>1153847</v>
      </c>
      <c r="J45">
        <v>1562343</v>
      </c>
      <c r="K45">
        <v>897536</v>
      </c>
      <c r="L45">
        <v>734915</v>
      </c>
      <c r="M45">
        <v>25</v>
      </c>
      <c r="N45">
        <v>30</v>
      </c>
      <c r="O45">
        <v>5</v>
      </c>
      <c r="P45">
        <v>17</v>
      </c>
      <c r="Q45">
        <v>1</v>
      </c>
      <c r="R45">
        <v>154</v>
      </c>
      <c r="S45">
        <v>0.7</v>
      </c>
      <c r="T45">
        <v>146</v>
      </c>
      <c r="U45">
        <v>287</v>
      </c>
      <c r="V45">
        <v>-0.62</v>
      </c>
      <c r="W45">
        <v>734915</v>
      </c>
      <c r="X45">
        <v>25</v>
      </c>
      <c r="Y45" s="12" t="str">
        <f>IFERROR(VLOOKUP(C45,[1]Index!$D:$F,3,FALSE),"Non List")</f>
        <v>Commercial Banks</v>
      </c>
      <c r="Z45">
        <f>IFERROR(VLOOKUP(C45,[1]LP!$B:$C,2,FALSE),0)</f>
        <v>419.9</v>
      </c>
      <c r="AA45" s="11">
        <f t="shared" si="0"/>
        <v>16.8</v>
      </c>
      <c r="AB45" s="5">
        <f>IFERROR(VLOOKUP(C45,[2]Sheet1!$B:$F,5,FALSE),0)</f>
        <v>73096077.920000002</v>
      </c>
      <c r="AC45" s="11">
        <v>20</v>
      </c>
      <c r="AD45" s="11">
        <v>1.05</v>
      </c>
      <c r="AE45" s="10"/>
      <c r="AF45" s="10"/>
      <c r="AG45" s="10"/>
      <c r="AH45" s="10"/>
    </row>
    <row r="46" spans="1:34" x14ac:dyDescent="0.45">
      <c r="A46" t="s">
        <v>53</v>
      </c>
      <c r="B46" t="s">
        <v>25</v>
      </c>
      <c r="C46" t="s">
        <v>43</v>
      </c>
      <c r="D46">
        <v>289</v>
      </c>
      <c r="E46" s="11">
        <v>5430062</v>
      </c>
      <c r="F46" s="5">
        <v>4544322</v>
      </c>
      <c r="G46" s="11">
        <v>68797983</v>
      </c>
      <c r="H46" s="11">
        <v>58936994</v>
      </c>
      <c r="I46">
        <v>1261149</v>
      </c>
      <c r="J46">
        <v>1665447</v>
      </c>
      <c r="K46">
        <v>1090135</v>
      </c>
      <c r="L46">
        <v>701079</v>
      </c>
      <c r="M46">
        <v>26</v>
      </c>
      <c r="N46">
        <v>11</v>
      </c>
      <c r="O46">
        <v>2</v>
      </c>
      <c r="P46">
        <v>14</v>
      </c>
      <c r="Q46">
        <v>1</v>
      </c>
      <c r="R46">
        <v>18</v>
      </c>
      <c r="S46">
        <v>1.9</v>
      </c>
      <c r="T46">
        <v>184</v>
      </c>
      <c r="U46">
        <v>327</v>
      </c>
      <c r="V46">
        <v>0.13</v>
      </c>
      <c r="W46">
        <v>701079</v>
      </c>
      <c r="X46">
        <v>26</v>
      </c>
      <c r="Y46" s="12" t="str">
        <f>IFERROR(VLOOKUP(C46,[1]Index!$D:$F,3,FALSE),"Non List")</f>
        <v>Commercial Banks</v>
      </c>
      <c r="Z46">
        <f>IFERROR(VLOOKUP(C46,[1]LP!$B:$C,2,FALSE),0)</f>
        <v>189.1</v>
      </c>
      <c r="AA46" s="11">
        <f t="shared" si="0"/>
        <v>7.3</v>
      </c>
      <c r="AB46" s="5">
        <f>IFERROR(VLOOKUP(C46,[2]Sheet1!$B:$F,5,FALSE),0)</f>
        <v>89996863.319999993</v>
      </c>
      <c r="AC46" s="11">
        <v>15</v>
      </c>
      <c r="AD46" s="11">
        <v>0.78949999999999998</v>
      </c>
      <c r="AE46" s="10"/>
      <c r="AF46" s="10"/>
      <c r="AG46" s="10"/>
      <c r="AH46" s="10"/>
    </row>
    <row r="47" spans="1:34" x14ac:dyDescent="0.45">
      <c r="A47" t="s">
        <v>53</v>
      </c>
      <c r="B47" t="s">
        <v>25</v>
      </c>
      <c r="C47" t="s">
        <v>44</v>
      </c>
      <c r="D47">
        <v>287</v>
      </c>
      <c r="E47" s="11">
        <v>4940350</v>
      </c>
      <c r="F47" s="5">
        <v>2437367</v>
      </c>
      <c r="G47" s="11">
        <v>55006021</v>
      </c>
      <c r="H47" s="11">
        <v>81832453</v>
      </c>
      <c r="I47">
        <v>808158</v>
      </c>
      <c r="J47">
        <v>1152246</v>
      </c>
      <c r="K47">
        <v>918906</v>
      </c>
      <c r="L47">
        <v>559718</v>
      </c>
      <c r="M47">
        <v>23</v>
      </c>
      <c r="N47">
        <v>13</v>
      </c>
      <c r="O47">
        <v>2</v>
      </c>
      <c r="P47">
        <v>15</v>
      </c>
      <c r="Q47">
        <v>1</v>
      </c>
      <c r="R47">
        <v>24</v>
      </c>
      <c r="S47">
        <v>1.4</v>
      </c>
      <c r="T47">
        <v>149</v>
      </c>
      <c r="U47">
        <v>276</v>
      </c>
      <c r="V47">
        <v>-0.04</v>
      </c>
      <c r="W47">
        <v>559718</v>
      </c>
      <c r="X47">
        <v>23</v>
      </c>
      <c r="Y47" s="12" t="str">
        <f>IFERROR(VLOOKUP(C47,[1]Index!$D:$F,3,FALSE),"Non List")</f>
        <v>Commercial Banks</v>
      </c>
      <c r="Z47">
        <f>IFERROR(VLOOKUP(C47,[1]LP!$B:$C,2,FALSE),0)</f>
        <v>205.9</v>
      </c>
      <c r="AA47" s="11">
        <f t="shared" si="0"/>
        <v>9</v>
      </c>
      <c r="AB47" s="5">
        <f>IFERROR(VLOOKUP(C47,[2]Sheet1!$B:$F,5,FALSE),0)</f>
        <v>95072621.010000005</v>
      </c>
      <c r="AC47" s="11">
        <v>27</v>
      </c>
      <c r="AD47" s="11">
        <v>0</v>
      </c>
      <c r="AE47" s="10"/>
      <c r="AF47" s="10"/>
      <c r="AG47" s="10"/>
      <c r="AH47" s="10"/>
    </row>
    <row r="48" spans="1:34" x14ac:dyDescent="0.45">
      <c r="A48" t="s">
        <v>53</v>
      </c>
      <c r="B48" t="s">
        <v>25</v>
      </c>
      <c r="C48" t="s">
        <v>45</v>
      </c>
      <c r="D48">
        <v>310</v>
      </c>
      <c r="E48" s="11">
        <v>5305872</v>
      </c>
      <c r="F48" s="5">
        <v>1416291</v>
      </c>
      <c r="G48" s="11">
        <v>51791460</v>
      </c>
      <c r="H48" s="11">
        <v>46921794</v>
      </c>
      <c r="I48">
        <v>1090286</v>
      </c>
      <c r="J48">
        <v>1406869</v>
      </c>
      <c r="K48">
        <v>1049907</v>
      </c>
      <c r="L48">
        <v>622412</v>
      </c>
      <c r="M48">
        <v>23</v>
      </c>
      <c r="N48">
        <v>13</v>
      </c>
      <c r="O48">
        <v>2</v>
      </c>
      <c r="P48">
        <v>19</v>
      </c>
      <c r="Q48">
        <v>1</v>
      </c>
      <c r="R48">
        <v>32</v>
      </c>
      <c r="S48">
        <v>0</v>
      </c>
      <c r="T48">
        <v>127</v>
      </c>
      <c r="U48">
        <v>259</v>
      </c>
      <c r="V48">
        <v>-0.17</v>
      </c>
      <c r="W48">
        <v>622412</v>
      </c>
      <c r="X48">
        <v>23</v>
      </c>
      <c r="Y48" s="12" t="str">
        <f>IFERROR(VLOOKUP(C48,[1]Index!$D:$F,3,FALSE),"Non List")</f>
        <v>Commercial Banks</v>
      </c>
      <c r="Z48">
        <f>IFERROR(VLOOKUP(C48,[1]LP!$B:$C,2,FALSE),0)</f>
        <v>256.5</v>
      </c>
      <c r="AA48" s="11">
        <f t="shared" si="0"/>
        <v>11.2</v>
      </c>
      <c r="AB48" s="5">
        <f>IFERROR(VLOOKUP(C48,[2]Sheet1!$B:$F,5,FALSE),0)</f>
        <v>66549474.509999998</v>
      </c>
      <c r="AC48" s="11">
        <v>16</v>
      </c>
      <c r="AD48" s="11">
        <v>0</v>
      </c>
      <c r="AE48" s="10"/>
      <c r="AF48" s="10"/>
      <c r="AG48" s="10"/>
      <c r="AH48" s="10"/>
    </row>
    <row r="49" spans="1:34" x14ac:dyDescent="0.45">
      <c r="A49" t="s">
        <v>53</v>
      </c>
      <c r="B49" t="s">
        <v>25</v>
      </c>
      <c r="C49" t="s">
        <v>46</v>
      </c>
      <c r="D49">
        <v>323</v>
      </c>
      <c r="E49" s="11">
        <v>3883736</v>
      </c>
      <c r="F49" s="5">
        <v>3852785</v>
      </c>
      <c r="G49" s="11">
        <v>77599387</v>
      </c>
      <c r="H49" s="11">
        <v>59772328</v>
      </c>
      <c r="I49">
        <v>1451362</v>
      </c>
      <c r="J49">
        <v>1982077</v>
      </c>
      <c r="K49">
        <v>1324045</v>
      </c>
      <c r="L49">
        <v>758725</v>
      </c>
      <c r="M49">
        <v>39</v>
      </c>
      <c r="N49">
        <v>8</v>
      </c>
      <c r="O49">
        <v>2</v>
      </c>
      <c r="P49">
        <v>20</v>
      </c>
      <c r="Q49">
        <v>1</v>
      </c>
      <c r="R49">
        <v>13</v>
      </c>
      <c r="S49">
        <v>0.1</v>
      </c>
      <c r="T49">
        <v>199</v>
      </c>
      <c r="U49">
        <v>418</v>
      </c>
      <c r="V49">
        <v>0.3</v>
      </c>
      <c r="W49">
        <v>758725</v>
      </c>
      <c r="X49">
        <v>39</v>
      </c>
      <c r="Y49" s="12" t="str">
        <f>IFERROR(VLOOKUP(C49,[1]Index!$D:$F,3,FALSE),"Non List")</f>
        <v>Commercial Banks</v>
      </c>
      <c r="Z49">
        <f>IFERROR(VLOOKUP(C49,[1]LP!$B:$C,2,FALSE),0)</f>
        <v>296</v>
      </c>
      <c r="AA49" s="11">
        <f t="shared" si="0"/>
        <v>7.6</v>
      </c>
      <c r="AB49" s="5">
        <f>IFERROR(VLOOKUP(C49,[2]Sheet1!$B:$F,5,FALSE),0)</f>
        <v>30361886.129999999</v>
      </c>
      <c r="AC49" s="11">
        <v>15.42</v>
      </c>
      <c r="AD49" s="11">
        <v>0.81</v>
      </c>
      <c r="AE49" s="10"/>
      <c r="AF49" s="10"/>
      <c r="AG49" s="10"/>
      <c r="AH49" s="10"/>
    </row>
    <row r="50" spans="1:34" x14ac:dyDescent="0.45">
      <c r="A50" t="s">
        <v>53</v>
      </c>
      <c r="B50" t="s">
        <v>25</v>
      </c>
      <c r="C50" t="s">
        <v>47</v>
      </c>
      <c r="D50">
        <v>390</v>
      </c>
      <c r="E50" s="11">
        <v>5235008</v>
      </c>
      <c r="F50" s="5">
        <v>2471861</v>
      </c>
      <c r="G50" s="11">
        <v>74935731</v>
      </c>
      <c r="H50" s="11">
        <v>62659288</v>
      </c>
      <c r="I50">
        <v>1306585</v>
      </c>
      <c r="J50">
        <v>1646481</v>
      </c>
      <c r="K50">
        <v>1149293</v>
      </c>
      <c r="L50">
        <v>726036</v>
      </c>
      <c r="M50">
        <v>28</v>
      </c>
      <c r="N50">
        <v>14</v>
      </c>
      <c r="O50">
        <v>3</v>
      </c>
      <c r="P50">
        <v>19</v>
      </c>
      <c r="Q50">
        <v>1</v>
      </c>
      <c r="R50">
        <v>37</v>
      </c>
      <c r="S50">
        <v>1.5</v>
      </c>
      <c r="T50">
        <v>147</v>
      </c>
      <c r="U50">
        <v>303</v>
      </c>
      <c r="V50">
        <v>-0.22</v>
      </c>
      <c r="W50">
        <v>726036</v>
      </c>
      <c r="X50">
        <v>28</v>
      </c>
      <c r="Y50" s="12" t="str">
        <f>IFERROR(VLOOKUP(C50,[1]Index!$D:$F,3,FALSE),"Non List")</f>
        <v>Commercial Banks</v>
      </c>
      <c r="Z50">
        <f>IFERROR(VLOOKUP(C50,[1]LP!$B:$C,2,FALSE),0)</f>
        <v>240.5</v>
      </c>
      <c r="AA50" s="11">
        <f t="shared" si="0"/>
        <v>8.6</v>
      </c>
      <c r="AB50" s="5">
        <f>IFERROR(VLOOKUP(C50,[2]Sheet1!$B:$F,5,FALSE),0)</f>
        <v>69040902.930000007</v>
      </c>
      <c r="AC50" s="11">
        <v>14</v>
      </c>
      <c r="AD50" s="11">
        <v>0</v>
      </c>
      <c r="AE50" s="10"/>
      <c r="AF50" s="10"/>
      <c r="AG50" s="10"/>
      <c r="AH50" s="10"/>
    </row>
    <row r="51" spans="1:34" x14ac:dyDescent="0.45">
      <c r="A51" t="s">
        <v>53</v>
      </c>
      <c r="B51" t="s">
        <v>25</v>
      </c>
      <c r="C51" t="s">
        <v>48</v>
      </c>
      <c r="D51">
        <v>436</v>
      </c>
      <c r="E51" s="11">
        <v>3749901</v>
      </c>
      <c r="F51" s="5">
        <v>4514420</v>
      </c>
      <c r="G51" s="11">
        <v>61986181</v>
      </c>
      <c r="H51" s="11">
        <v>35106969</v>
      </c>
      <c r="I51">
        <v>1047398</v>
      </c>
      <c r="J51">
        <v>1658210</v>
      </c>
      <c r="K51">
        <v>1195275</v>
      </c>
      <c r="L51">
        <v>740146</v>
      </c>
      <c r="M51">
        <v>39</v>
      </c>
      <c r="N51">
        <v>11</v>
      </c>
      <c r="O51">
        <v>2</v>
      </c>
      <c r="P51">
        <v>18</v>
      </c>
      <c r="Q51">
        <v>1</v>
      </c>
      <c r="R51">
        <v>22</v>
      </c>
      <c r="S51">
        <v>0.3</v>
      </c>
      <c r="T51">
        <v>220</v>
      </c>
      <c r="U51">
        <v>442</v>
      </c>
      <c r="V51">
        <v>0.01</v>
      </c>
      <c r="W51">
        <v>740146</v>
      </c>
      <c r="X51">
        <v>39</v>
      </c>
      <c r="Y51" s="12" t="str">
        <f>IFERROR(VLOOKUP(C51,[1]Index!$D:$F,3,FALSE),"Non List")</f>
        <v>Commercial Banks</v>
      </c>
      <c r="Z51">
        <f>IFERROR(VLOOKUP(C51,[1]LP!$B:$C,2,FALSE),0)</f>
        <v>576.70000000000005</v>
      </c>
      <c r="AA51" s="11">
        <f t="shared" si="0"/>
        <v>14.8</v>
      </c>
      <c r="AB51" s="5">
        <f>IFERROR(VLOOKUP(C51,[2]Sheet1!$B:$F,5,FALSE),0)</f>
        <v>25912139.09</v>
      </c>
      <c r="AC51" s="11">
        <v>100</v>
      </c>
      <c r="AD51" s="11">
        <v>5.26</v>
      </c>
      <c r="AE51" s="10"/>
      <c r="AF51" s="10"/>
      <c r="AG51" s="10"/>
      <c r="AH51" s="10"/>
    </row>
    <row r="52" spans="1:34" x14ac:dyDescent="0.45">
      <c r="A52" t="s">
        <v>53</v>
      </c>
      <c r="B52" t="s">
        <v>25</v>
      </c>
      <c r="C52" t="s">
        <v>49</v>
      </c>
      <c r="D52">
        <v>232</v>
      </c>
      <c r="E52" s="11">
        <v>5301395</v>
      </c>
      <c r="F52" s="5">
        <v>1452980</v>
      </c>
      <c r="G52" s="11">
        <v>57300456</v>
      </c>
      <c r="H52" s="11">
        <v>49223675</v>
      </c>
      <c r="I52">
        <v>1103180</v>
      </c>
      <c r="J52">
        <v>1445556</v>
      </c>
      <c r="K52">
        <v>1011870</v>
      </c>
      <c r="L52">
        <v>609709</v>
      </c>
      <c r="M52">
        <v>23</v>
      </c>
      <c r="N52">
        <v>10</v>
      </c>
      <c r="O52">
        <v>2</v>
      </c>
      <c r="P52">
        <v>18</v>
      </c>
      <c r="Q52">
        <v>1</v>
      </c>
      <c r="R52">
        <v>18</v>
      </c>
      <c r="S52">
        <v>1.4</v>
      </c>
      <c r="T52">
        <v>127</v>
      </c>
      <c r="U52">
        <v>257</v>
      </c>
      <c r="V52">
        <v>0.11</v>
      </c>
      <c r="W52">
        <v>609709</v>
      </c>
      <c r="X52">
        <v>23</v>
      </c>
      <c r="Y52" s="12" t="str">
        <f>IFERROR(VLOOKUP(C52,[1]Index!$D:$F,3,FALSE),"Non List")</f>
        <v>zdelist</v>
      </c>
      <c r="Z52">
        <f>IFERROR(VLOOKUP(C52,[1]LP!$B:$C,2,FALSE),0)</f>
        <v>0</v>
      </c>
      <c r="AA52" s="11">
        <f t="shared" si="0"/>
        <v>0</v>
      </c>
      <c r="AB52" s="5">
        <f>IFERROR(VLOOKUP(C52,[2]Sheet1!$B:$F,5,FALSE),0)</f>
        <v>0</v>
      </c>
      <c r="AC52" s="11">
        <v>15</v>
      </c>
      <c r="AD52" s="11">
        <v>0</v>
      </c>
      <c r="AE52" s="10"/>
      <c r="AF52" s="10"/>
      <c r="AG52" s="10"/>
      <c r="AH52" s="10"/>
    </row>
    <row r="53" spans="1:34" x14ac:dyDescent="0.45">
      <c r="A53" t="s">
        <v>53</v>
      </c>
      <c r="B53" t="s">
        <v>25</v>
      </c>
      <c r="C53" t="s">
        <v>50</v>
      </c>
      <c r="D53">
        <v>214</v>
      </c>
      <c r="E53" s="11">
        <v>3689000</v>
      </c>
      <c r="F53" s="5">
        <v>835903</v>
      </c>
      <c r="G53" s="11">
        <v>32675764</v>
      </c>
      <c r="H53" s="11">
        <v>29016084</v>
      </c>
      <c r="I53">
        <v>516018</v>
      </c>
      <c r="J53">
        <v>687100</v>
      </c>
      <c r="K53">
        <v>408980</v>
      </c>
      <c r="L53">
        <v>223935</v>
      </c>
      <c r="M53">
        <v>12</v>
      </c>
      <c r="N53">
        <v>18</v>
      </c>
      <c r="O53">
        <v>2</v>
      </c>
      <c r="P53">
        <v>10</v>
      </c>
      <c r="Q53">
        <v>1</v>
      </c>
      <c r="R53">
        <v>31</v>
      </c>
      <c r="S53">
        <v>0.5</v>
      </c>
      <c r="T53">
        <v>123</v>
      </c>
      <c r="U53">
        <v>183</v>
      </c>
      <c r="V53">
        <v>-0.14000000000000001</v>
      </c>
      <c r="W53">
        <v>223935</v>
      </c>
      <c r="X53">
        <v>12</v>
      </c>
      <c r="Y53" s="12" t="str">
        <f>IFERROR(VLOOKUP(C53,[1]Index!$D:$F,3,FALSE),"Non List")</f>
        <v>zdelist</v>
      </c>
      <c r="Z53">
        <f>IFERROR(VLOOKUP(C53,[1]LP!$B:$C,2,FALSE),0)</f>
        <v>0</v>
      </c>
      <c r="AA53" s="11">
        <f t="shared" si="0"/>
        <v>0</v>
      </c>
      <c r="AB53" s="5">
        <f>IFERROR(VLOOKUP(C53,[2]Sheet1!$B:$F,5,FALSE),0)</f>
        <v>0</v>
      </c>
      <c r="AC53" s="11">
        <v>5</v>
      </c>
      <c r="AD53" s="11">
        <v>5</v>
      </c>
      <c r="AE53" s="10"/>
      <c r="AF53" s="10"/>
      <c r="AG53" s="10"/>
      <c r="AH53" s="10"/>
    </row>
    <row r="54" spans="1:34" x14ac:dyDescent="0.45">
      <c r="A54" t="s">
        <v>53</v>
      </c>
      <c r="B54" t="s">
        <v>25</v>
      </c>
      <c r="C54" t="s">
        <v>51</v>
      </c>
      <c r="D54">
        <v>263</v>
      </c>
      <c r="E54" s="11">
        <v>5881402</v>
      </c>
      <c r="F54" s="5">
        <v>1412287</v>
      </c>
      <c r="G54" s="11">
        <v>70216567</v>
      </c>
      <c r="H54" s="11">
        <v>56529039</v>
      </c>
      <c r="I54">
        <v>1442706</v>
      </c>
      <c r="J54">
        <v>1820226</v>
      </c>
      <c r="K54">
        <v>1119784</v>
      </c>
      <c r="L54">
        <v>1112328</v>
      </c>
      <c r="M54">
        <v>38</v>
      </c>
      <c r="N54">
        <v>7</v>
      </c>
      <c r="O54">
        <v>2</v>
      </c>
      <c r="P54">
        <v>31</v>
      </c>
      <c r="Q54">
        <v>1</v>
      </c>
      <c r="R54">
        <v>15</v>
      </c>
      <c r="S54">
        <v>4.9000000000000004</v>
      </c>
      <c r="T54">
        <v>124</v>
      </c>
      <c r="U54">
        <v>325</v>
      </c>
      <c r="V54">
        <v>0.24</v>
      </c>
      <c r="W54">
        <v>1112328</v>
      </c>
      <c r="X54">
        <v>38</v>
      </c>
      <c r="Y54" s="12" t="str">
        <f>IFERROR(VLOOKUP(C54,[1]Index!$D:$F,3,FALSE),"Non List")</f>
        <v>Commercial Banks</v>
      </c>
      <c r="Z54">
        <f>IFERROR(VLOOKUP(C54,[1]LP!$B:$C,2,FALSE),0)</f>
        <v>149.5</v>
      </c>
      <c r="AA54" s="11">
        <f t="shared" si="0"/>
        <v>3.9</v>
      </c>
      <c r="AB54" s="5">
        <f>IFERROR(VLOOKUP(C54,[2]Sheet1!$B:$F,5,FALSE),0)</f>
        <v>115358201</v>
      </c>
      <c r="AC54" s="11">
        <v>0</v>
      </c>
      <c r="AD54" s="11">
        <v>0</v>
      </c>
      <c r="AE54" s="10"/>
      <c r="AF54" s="10"/>
      <c r="AG54" s="10"/>
      <c r="AH54" s="10"/>
    </row>
    <row r="55" spans="1:34" x14ac:dyDescent="0.45">
      <c r="A55" t="s">
        <v>53</v>
      </c>
      <c r="B55" t="s">
        <v>25</v>
      </c>
      <c r="C55" t="s">
        <v>52</v>
      </c>
      <c r="D55">
        <v>238</v>
      </c>
      <c r="E55" s="11">
        <v>5629576</v>
      </c>
      <c r="F55" s="5">
        <v>2752621</v>
      </c>
      <c r="G55" s="11">
        <v>70000723</v>
      </c>
      <c r="H55" s="11">
        <v>62788946</v>
      </c>
      <c r="I55">
        <v>1309832</v>
      </c>
      <c r="J55">
        <v>1673481</v>
      </c>
      <c r="K55">
        <v>1020774</v>
      </c>
      <c r="L55">
        <v>601449</v>
      </c>
      <c r="M55">
        <v>21</v>
      </c>
      <c r="N55">
        <v>11</v>
      </c>
      <c r="O55">
        <v>2</v>
      </c>
      <c r="P55">
        <v>14</v>
      </c>
      <c r="Q55">
        <v>1</v>
      </c>
      <c r="R55">
        <v>18</v>
      </c>
      <c r="S55">
        <v>1.5</v>
      </c>
      <c r="T55">
        <v>149</v>
      </c>
      <c r="U55">
        <v>268</v>
      </c>
      <c r="V55">
        <v>0.13</v>
      </c>
      <c r="W55">
        <v>601449</v>
      </c>
      <c r="X55">
        <v>21</v>
      </c>
      <c r="Y55" s="12" t="str">
        <f>IFERROR(VLOOKUP(C55,[1]Index!$D:$F,3,FALSE),"Non List")</f>
        <v>zdelist</v>
      </c>
      <c r="Z55">
        <f>IFERROR(VLOOKUP(C55,[1]LP!$B:$C,2,FALSE),0)</f>
        <v>0</v>
      </c>
      <c r="AA55" s="11">
        <f t="shared" si="0"/>
        <v>0</v>
      </c>
      <c r="AB55" s="5">
        <f>IFERROR(VLOOKUP(C55,[2]Sheet1!$B:$F,5,FALSE),0)</f>
        <v>0</v>
      </c>
      <c r="AC55" s="11">
        <v>13.25</v>
      </c>
      <c r="AD55" s="11">
        <v>0</v>
      </c>
      <c r="AE55" s="10"/>
      <c r="AF55" s="10"/>
      <c r="AG55" s="10"/>
      <c r="AH55" s="10"/>
    </row>
    <row r="56" spans="1:34" x14ac:dyDescent="0.45">
      <c r="A56" t="s">
        <v>54</v>
      </c>
      <c r="B56" t="s">
        <v>25</v>
      </c>
      <c r="C56" t="s">
        <v>26</v>
      </c>
      <c r="D56">
        <v>364</v>
      </c>
      <c r="E56" s="11">
        <v>7087680</v>
      </c>
      <c r="F56" s="5">
        <v>8687998</v>
      </c>
      <c r="G56" s="11">
        <v>89530488</v>
      </c>
      <c r="H56" s="11">
        <v>88688559</v>
      </c>
      <c r="I56">
        <v>5151590</v>
      </c>
      <c r="J56">
        <v>5931249</v>
      </c>
      <c r="K56">
        <v>2744581</v>
      </c>
      <c r="L56">
        <v>1574802</v>
      </c>
      <c r="M56">
        <v>30</v>
      </c>
      <c r="N56">
        <v>12</v>
      </c>
      <c r="O56">
        <v>2</v>
      </c>
      <c r="P56">
        <v>13</v>
      </c>
      <c r="Q56">
        <v>1</v>
      </c>
      <c r="R56">
        <v>20</v>
      </c>
      <c r="S56">
        <v>3.3</v>
      </c>
      <c r="T56">
        <v>223</v>
      </c>
      <c r="U56">
        <v>385</v>
      </c>
      <c r="V56">
        <v>0.06</v>
      </c>
      <c r="W56">
        <v>1574802</v>
      </c>
      <c r="X56">
        <v>30</v>
      </c>
      <c r="Y56" s="12" t="str">
        <f>IFERROR(VLOOKUP(C56,[1]Index!$D:$F,3,FALSE),"Non List")</f>
        <v>Commercial Banks</v>
      </c>
      <c r="Z56">
        <f>IFERROR(VLOOKUP(C56,[1]LP!$B:$C,2,FALSE),0)</f>
        <v>261.10000000000002</v>
      </c>
      <c r="AA56" s="11">
        <f t="shared" si="0"/>
        <v>8.6999999999999993</v>
      </c>
      <c r="AB56" s="5">
        <f>IFERROR(VLOOKUP(C56,[2]Sheet1!$B:$F,5,FALSE),0)</f>
        <v>65913203.57</v>
      </c>
      <c r="AC56" s="11">
        <v>20</v>
      </c>
      <c r="AD56" s="11">
        <v>1.0529999999999999</v>
      </c>
      <c r="AE56" s="10"/>
      <c r="AF56" s="10"/>
      <c r="AG56" s="10"/>
      <c r="AH56" s="10"/>
    </row>
    <row r="57" spans="1:34" x14ac:dyDescent="0.45">
      <c r="A57" t="s">
        <v>54</v>
      </c>
      <c r="B57" t="s">
        <v>25</v>
      </c>
      <c r="C57" t="s">
        <v>27</v>
      </c>
      <c r="D57">
        <v>211</v>
      </c>
      <c r="E57" s="11">
        <v>4583806</v>
      </c>
      <c r="F57" s="5">
        <v>1312919</v>
      </c>
      <c r="G57" s="11">
        <v>33811873</v>
      </c>
      <c r="H57" s="11">
        <v>29807232</v>
      </c>
      <c r="I57">
        <v>733535</v>
      </c>
      <c r="J57">
        <v>951636</v>
      </c>
      <c r="K57">
        <v>504941</v>
      </c>
      <c r="L57">
        <v>154447</v>
      </c>
      <c r="M57">
        <v>4</v>
      </c>
      <c r="N57">
        <v>47</v>
      </c>
      <c r="O57">
        <v>2</v>
      </c>
      <c r="P57">
        <v>3</v>
      </c>
      <c r="Q57">
        <v>0</v>
      </c>
      <c r="R57">
        <v>77</v>
      </c>
      <c r="S57">
        <v>4.7</v>
      </c>
      <c r="T57">
        <v>129</v>
      </c>
      <c r="U57">
        <v>114</v>
      </c>
      <c r="V57">
        <v>-0.46</v>
      </c>
      <c r="W57">
        <v>154447</v>
      </c>
      <c r="X57">
        <v>4</v>
      </c>
      <c r="Y57" s="12" t="str">
        <f>IFERROR(VLOOKUP(C57,[1]Index!$D:$F,3,FALSE),"Non List")</f>
        <v>zdelist</v>
      </c>
      <c r="Z57">
        <f>IFERROR(VLOOKUP(C57,[1]LP!$B:$C,2,FALSE),0)</f>
        <v>0</v>
      </c>
      <c r="AA57" s="11">
        <f t="shared" si="0"/>
        <v>0</v>
      </c>
      <c r="AB57" s="5">
        <f>IFERROR(VLOOKUP(C57,[2]Sheet1!$B:$F,5,FALSE),0)</f>
        <v>0</v>
      </c>
      <c r="AC57" s="11">
        <v>10.25</v>
      </c>
      <c r="AD57" s="11">
        <v>0.54</v>
      </c>
      <c r="AE57" s="10"/>
      <c r="AF57" s="10"/>
      <c r="AG57" s="10"/>
      <c r="AH57" s="10"/>
    </row>
    <row r="58" spans="1:34" x14ac:dyDescent="0.45">
      <c r="A58" t="s">
        <v>54</v>
      </c>
      <c r="B58" t="s">
        <v>25</v>
      </c>
      <c r="C58" t="s">
        <v>28</v>
      </c>
      <c r="D58">
        <v>249</v>
      </c>
      <c r="E58" s="11">
        <v>5876440</v>
      </c>
      <c r="F58" s="5">
        <v>2176179</v>
      </c>
      <c r="G58" s="11">
        <v>55560895</v>
      </c>
      <c r="H58" s="11">
        <v>47800018</v>
      </c>
      <c r="I58">
        <v>1254818</v>
      </c>
      <c r="J58">
        <v>1752518</v>
      </c>
      <c r="K58">
        <v>1119055</v>
      </c>
      <c r="L58">
        <v>882855</v>
      </c>
      <c r="M58">
        <v>20</v>
      </c>
      <c r="N58">
        <v>12</v>
      </c>
      <c r="O58">
        <v>2</v>
      </c>
      <c r="P58">
        <v>15</v>
      </c>
      <c r="Q58">
        <v>1</v>
      </c>
      <c r="R58">
        <v>23</v>
      </c>
      <c r="S58">
        <v>1.6</v>
      </c>
      <c r="T58">
        <v>137</v>
      </c>
      <c r="U58">
        <v>249</v>
      </c>
      <c r="V58">
        <v>0</v>
      </c>
      <c r="W58">
        <v>882855</v>
      </c>
      <c r="X58">
        <v>20</v>
      </c>
      <c r="Y58" s="12" t="str">
        <f>IFERROR(VLOOKUP(C58,[1]Index!$D:$F,3,FALSE),"Non List")</f>
        <v>Commercial Banks</v>
      </c>
      <c r="Z58">
        <f>IFERROR(VLOOKUP(C58,[1]LP!$B:$C,2,FALSE),0)</f>
        <v>172</v>
      </c>
      <c r="AA58" s="11">
        <f t="shared" si="0"/>
        <v>8.6</v>
      </c>
      <c r="AB58" s="5">
        <f>IFERROR(VLOOKUP(C58,[2]Sheet1!$B:$F,5,FALSE),0)</f>
        <v>69595284.469999999</v>
      </c>
      <c r="AC58" s="11">
        <v>16</v>
      </c>
      <c r="AD58" s="11">
        <v>1</v>
      </c>
      <c r="AE58" s="10"/>
      <c r="AF58" s="10"/>
      <c r="AG58" s="10"/>
      <c r="AH58" s="10"/>
    </row>
    <row r="59" spans="1:34" x14ac:dyDescent="0.45">
      <c r="A59" t="s">
        <v>54</v>
      </c>
      <c r="B59" t="s">
        <v>25</v>
      </c>
      <c r="C59" t="s">
        <v>29</v>
      </c>
      <c r="D59">
        <v>503</v>
      </c>
      <c r="E59" s="11">
        <v>4606427</v>
      </c>
      <c r="F59" s="5">
        <v>5433543</v>
      </c>
      <c r="G59" s="11">
        <v>92811441</v>
      </c>
      <c r="H59" s="11">
        <v>73550547</v>
      </c>
      <c r="I59">
        <v>2674963</v>
      </c>
      <c r="J59">
        <v>3374597</v>
      </c>
      <c r="K59">
        <v>2446589</v>
      </c>
      <c r="L59">
        <v>1525882</v>
      </c>
      <c r="M59">
        <v>44</v>
      </c>
      <c r="N59">
        <v>11</v>
      </c>
      <c r="O59">
        <v>2</v>
      </c>
      <c r="P59">
        <v>20</v>
      </c>
      <c r="Q59">
        <v>1</v>
      </c>
      <c r="R59">
        <v>26</v>
      </c>
      <c r="S59">
        <v>0.7</v>
      </c>
      <c r="T59">
        <v>218</v>
      </c>
      <c r="U59">
        <v>465</v>
      </c>
      <c r="V59">
        <v>-7.0000000000000007E-2</v>
      </c>
      <c r="W59">
        <v>1525882</v>
      </c>
      <c r="X59">
        <v>44</v>
      </c>
      <c r="Y59" s="12" t="str">
        <f>IFERROR(VLOOKUP(C59,[1]Index!$D:$F,3,FALSE),"Non List")</f>
        <v>Commercial Banks</v>
      </c>
      <c r="Z59">
        <f>IFERROR(VLOOKUP(C59,[1]LP!$B:$C,2,FALSE),0)</f>
        <v>532</v>
      </c>
      <c r="AA59" s="11">
        <f t="shared" si="0"/>
        <v>12.1</v>
      </c>
      <c r="AB59" s="5">
        <f>IFERROR(VLOOKUP(C59,[2]Sheet1!$B:$F,5,FALSE),0)</f>
        <v>47977743.060000002</v>
      </c>
      <c r="AC59" s="11">
        <v>33</v>
      </c>
      <c r="AD59" s="11">
        <v>1.74</v>
      </c>
      <c r="AE59" s="10"/>
      <c r="AF59" s="10"/>
      <c r="AG59" s="10"/>
      <c r="AH59" s="10"/>
    </row>
    <row r="60" spans="1:34" x14ac:dyDescent="0.45">
      <c r="A60" t="s">
        <v>54</v>
      </c>
      <c r="B60" t="s">
        <v>25</v>
      </c>
      <c r="C60" t="s">
        <v>30</v>
      </c>
      <c r="D60">
        <v>299</v>
      </c>
      <c r="E60" s="11">
        <v>7242661</v>
      </c>
      <c r="F60" s="5">
        <v>3120196</v>
      </c>
      <c r="G60" s="11">
        <v>85811212</v>
      </c>
      <c r="H60" s="11">
        <v>73135215</v>
      </c>
      <c r="I60">
        <v>2656631</v>
      </c>
      <c r="J60">
        <v>3501437</v>
      </c>
      <c r="K60">
        <v>2268882</v>
      </c>
      <c r="L60">
        <v>1476079</v>
      </c>
      <c r="M60">
        <v>27</v>
      </c>
      <c r="N60">
        <v>11</v>
      </c>
      <c r="O60">
        <v>2</v>
      </c>
      <c r="P60">
        <v>19</v>
      </c>
      <c r="Q60">
        <v>1</v>
      </c>
      <c r="R60">
        <v>23</v>
      </c>
      <c r="S60">
        <v>1.5</v>
      </c>
      <c r="T60">
        <v>143</v>
      </c>
      <c r="U60">
        <v>296</v>
      </c>
      <c r="V60">
        <v>-0.01</v>
      </c>
      <c r="W60">
        <v>1476079</v>
      </c>
      <c r="X60">
        <v>27</v>
      </c>
      <c r="Y60" s="12" t="str">
        <f>IFERROR(VLOOKUP(C60,[1]Index!$D:$F,3,FALSE),"Non List")</f>
        <v>Commercial Banks</v>
      </c>
      <c r="Z60">
        <f>IFERROR(VLOOKUP(C60,[1]LP!$B:$C,2,FALSE),0)</f>
        <v>186.5</v>
      </c>
      <c r="AA60" s="11">
        <f t="shared" si="0"/>
        <v>6.9</v>
      </c>
      <c r="AB60" s="5">
        <f>IFERROR(VLOOKUP(C60,[2]Sheet1!$B:$F,5,FALSE),0)</f>
        <v>176308400.53</v>
      </c>
      <c r="AC60" s="11">
        <v>10</v>
      </c>
      <c r="AD60" s="11">
        <v>10</v>
      </c>
      <c r="AE60" s="10"/>
      <c r="AF60" s="10"/>
      <c r="AG60" s="10"/>
      <c r="AH60" s="10"/>
    </row>
    <row r="61" spans="1:34" x14ac:dyDescent="0.45">
      <c r="A61" t="s">
        <v>54</v>
      </c>
      <c r="B61" t="s">
        <v>25</v>
      </c>
      <c r="C61" t="s">
        <v>31</v>
      </c>
      <c r="D61">
        <v>484</v>
      </c>
      <c r="E61" s="11">
        <v>6491624</v>
      </c>
      <c r="F61" s="5">
        <v>4510030</v>
      </c>
      <c r="G61" s="11">
        <v>92890828</v>
      </c>
      <c r="H61" s="11">
        <v>78083492</v>
      </c>
      <c r="I61">
        <v>2769593</v>
      </c>
      <c r="J61">
        <v>3778046</v>
      </c>
      <c r="K61">
        <v>2423038</v>
      </c>
      <c r="L61">
        <v>1535151</v>
      </c>
      <c r="M61">
        <v>32</v>
      </c>
      <c r="N61">
        <v>15</v>
      </c>
      <c r="O61">
        <v>3</v>
      </c>
      <c r="P61">
        <v>19</v>
      </c>
      <c r="Q61">
        <v>1</v>
      </c>
      <c r="R61">
        <v>44</v>
      </c>
      <c r="S61">
        <v>0.9</v>
      </c>
      <c r="T61">
        <v>169</v>
      </c>
      <c r="U61">
        <v>347</v>
      </c>
      <c r="V61">
        <v>-0.28000000000000003</v>
      </c>
      <c r="W61">
        <v>1535151</v>
      </c>
      <c r="X61">
        <v>32</v>
      </c>
      <c r="Y61" s="12" t="str">
        <f>IFERROR(VLOOKUP(C61,[1]Index!$D:$F,3,FALSE),"Non List")</f>
        <v>Commercial Banks</v>
      </c>
      <c r="Z61">
        <f>IFERROR(VLOOKUP(C61,[1]LP!$B:$C,2,FALSE),0)</f>
        <v>191</v>
      </c>
      <c r="AA61" s="11">
        <f t="shared" si="0"/>
        <v>6</v>
      </c>
      <c r="AB61" s="5">
        <f>IFERROR(VLOOKUP(C61,[2]Sheet1!$B:$F,5,FALSE),0)</f>
        <v>32484923.449999999</v>
      </c>
      <c r="AC61" s="11">
        <v>25</v>
      </c>
      <c r="AD61" s="11">
        <v>1.3158000000000001</v>
      </c>
      <c r="AE61" s="10"/>
      <c r="AF61" s="10"/>
      <c r="AG61" s="10"/>
      <c r="AH61" s="10"/>
    </row>
    <row r="62" spans="1:34" x14ac:dyDescent="0.45">
      <c r="A62" t="s">
        <v>54</v>
      </c>
      <c r="B62" t="s">
        <v>25</v>
      </c>
      <c r="C62" t="s">
        <v>32</v>
      </c>
      <c r="D62">
        <v>214</v>
      </c>
      <c r="E62" s="11">
        <v>4646271</v>
      </c>
      <c r="F62" s="5">
        <v>840621</v>
      </c>
      <c r="G62" s="11">
        <v>35465797</v>
      </c>
      <c r="H62" s="11">
        <v>33240258</v>
      </c>
      <c r="I62">
        <v>745245</v>
      </c>
      <c r="J62">
        <v>951188</v>
      </c>
      <c r="K62">
        <v>579122</v>
      </c>
      <c r="L62">
        <v>381891</v>
      </c>
      <c r="M62">
        <v>11</v>
      </c>
      <c r="N62">
        <v>20</v>
      </c>
      <c r="O62">
        <v>2</v>
      </c>
      <c r="P62">
        <v>9</v>
      </c>
      <c r="Q62">
        <v>1</v>
      </c>
      <c r="R62">
        <v>35</v>
      </c>
      <c r="S62">
        <v>2</v>
      </c>
      <c r="T62">
        <v>118</v>
      </c>
      <c r="U62">
        <v>171</v>
      </c>
      <c r="V62">
        <v>-0.2</v>
      </c>
      <c r="W62">
        <v>381891</v>
      </c>
      <c r="X62">
        <v>11</v>
      </c>
      <c r="Y62" s="12" t="str">
        <f>IFERROR(VLOOKUP(C62,[1]Index!$D:$F,3,FALSE),"Non List")</f>
        <v>zdelist</v>
      </c>
      <c r="Z62">
        <f>IFERROR(VLOOKUP(C62,[1]LP!$B:$C,2,FALSE),0)</f>
        <v>0</v>
      </c>
      <c r="AA62" s="11">
        <f t="shared" si="0"/>
        <v>0</v>
      </c>
      <c r="AB62" s="5">
        <f>IFERROR(VLOOKUP(C62,[2]Sheet1!$B:$F,5,FALSE),0)</f>
        <v>0</v>
      </c>
      <c r="AC62" s="11">
        <v>14.4</v>
      </c>
      <c r="AD62" s="11">
        <v>0</v>
      </c>
      <c r="AE62" s="10"/>
      <c r="AF62" s="10"/>
      <c r="AG62" s="10"/>
      <c r="AH62" s="10"/>
    </row>
    <row r="63" spans="1:34" x14ac:dyDescent="0.45">
      <c r="A63" t="s">
        <v>54</v>
      </c>
      <c r="B63" t="s">
        <v>25</v>
      </c>
      <c r="C63" t="s">
        <v>33</v>
      </c>
      <c r="D63">
        <v>214</v>
      </c>
      <c r="E63" s="11">
        <v>3265992</v>
      </c>
      <c r="F63" s="5">
        <v>1143499</v>
      </c>
      <c r="G63" s="11">
        <v>39035512</v>
      </c>
      <c r="H63" s="11">
        <v>34486276</v>
      </c>
      <c r="I63">
        <v>813786</v>
      </c>
      <c r="J63">
        <v>1091790</v>
      </c>
      <c r="K63">
        <v>644108</v>
      </c>
      <c r="L63">
        <v>375895</v>
      </c>
      <c r="M63">
        <v>15</v>
      </c>
      <c r="N63">
        <v>14</v>
      </c>
      <c r="O63">
        <v>2</v>
      </c>
      <c r="P63">
        <v>11</v>
      </c>
      <c r="Q63">
        <v>1</v>
      </c>
      <c r="R63">
        <v>22</v>
      </c>
      <c r="S63">
        <v>1.3</v>
      </c>
      <c r="T63">
        <v>135</v>
      </c>
      <c r="U63">
        <v>216</v>
      </c>
      <c r="V63">
        <v>0.01</v>
      </c>
      <c r="W63">
        <v>375895</v>
      </c>
      <c r="X63">
        <v>15</v>
      </c>
      <c r="Y63" s="12" t="str">
        <f>IFERROR(VLOOKUP(C63,[1]Index!$D:$F,3,FALSE),"Non List")</f>
        <v>Commercial Banks</v>
      </c>
      <c r="Z63">
        <f>IFERROR(VLOOKUP(C63,[1]LP!$B:$C,2,FALSE),0)</f>
        <v>144.30000000000001</v>
      </c>
      <c r="AA63" s="11">
        <f t="shared" si="0"/>
        <v>9.6</v>
      </c>
      <c r="AB63" s="5">
        <f>IFERROR(VLOOKUP(C63,[2]Sheet1!$B:$F,5,FALSE),0)</f>
        <v>128506730.66</v>
      </c>
      <c r="AC63" s="11">
        <v>12.75</v>
      </c>
      <c r="AD63" s="11">
        <v>0</v>
      </c>
      <c r="AE63" s="10"/>
      <c r="AF63" s="10"/>
      <c r="AG63" s="10"/>
      <c r="AH63" s="10"/>
    </row>
    <row r="64" spans="1:34" x14ac:dyDescent="0.45">
      <c r="A64" t="s">
        <v>54</v>
      </c>
      <c r="B64" t="s">
        <v>25</v>
      </c>
      <c r="C64" t="s">
        <v>34</v>
      </c>
      <c r="D64">
        <v>234</v>
      </c>
      <c r="E64" s="11">
        <v>3159030</v>
      </c>
      <c r="F64" s="5">
        <v>4329849</v>
      </c>
      <c r="G64" s="11">
        <v>57801175</v>
      </c>
      <c r="H64" s="11">
        <v>50217635</v>
      </c>
      <c r="I64">
        <v>1173215</v>
      </c>
      <c r="J64">
        <v>1645134</v>
      </c>
      <c r="K64">
        <v>1012532</v>
      </c>
      <c r="L64">
        <v>569099</v>
      </c>
      <c r="M64">
        <v>24</v>
      </c>
      <c r="N64">
        <v>10</v>
      </c>
      <c r="O64">
        <v>1</v>
      </c>
      <c r="P64">
        <v>10</v>
      </c>
      <c r="Q64">
        <v>1</v>
      </c>
      <c r="R64">
        <v>10</v>
      </c>
      <c r="S64">
        <v>1.8</v>
      </c>
      <c r="T64">
        <v>237</v>
      </c>
      <c r="U64">
        <v>358</v>
      </c>
      <c r="V64">
        <v>0.53</v>
      </c>
      <c r="W64">
        <v>569099</v>
      </c>
      <c r="X64">
        <v>24</v>
      </c>
      <c r="Y64" s="12" t="str">
        <f>IFERROR(VLOOKUP(C64,[1]Index!$D:$F,3,FALSE),"Non List")</f>
        <v>zdelist</v>
      </c>
      <c r="Z64">
        <f>IFERROR(VLOOKUP(C64,[1]LP!$B:$C,2,FALSE),0)</f>
        <v>0</v>
      </c>
      <c r="AA64" s="11">
        <f t="shared" si="0"/>
        <v>0</v>
      </c>
      <c r="AB64" s="5">
        <f>IFERROR(VLOOKUP(C64,[2]Sheet1!$B:$F,5,FALSE),0)</f>
        <v>0</v>
      </c>
      <c r="AC64" s="11">
        <v>10</v>
      </c>
      <c r="AD64" s="11">
        <v>0.53</v>
      </c>
      <c r="AE64" s="10"/>
      <c r="AF64" s="10"/>
      <c r="AG64" s="10"/>
      <c r="AH64" s="10"/>
    </row>
    <row r="65" spans="1:34" x14ac:dyDescent="0.45">
      <c r="A65" t="s">
        <v>54</v>
      </c>
      <c r="B65" t="s">
        <v>25</v>
      </c>
      <c r="C65" t="s">
        <v>35</v>
      </c>
      <c r="D65">
        <v>268</v>
      </c>
      <c r="E65" s="11">
        <v>6598700</v>
      </c>
      <c r="F65" s="5">
        <v>1758407</v>
      </c>
      <c r="G65" s="11">
        <v>58048106</v>
      </c>
      <c r="H65" s="11">
        <v>53058958</v>
      </c>
      <c r="I65">
        <v>1751611</v>
      </c>
      <c r="J65">
        <v>2178077</v>
      </c>
      <c r="K65">
        <v>1476262</v>
      </c>
      <c r="L65">
        <v>1005154</v>
      </c>
      <c r="M65">
        <v>20</v>
      </c>
      <c r="N65">
        <v>13</v>
      </c>
      <c r="O65">
        <v>2</v>
      </c>
      <c r="P65">
        <v>16</v>
      </c>
      <c r="Q65">
        <v>1</v>
      </c>
      <c r="R65">
        <v>28</v>
      </c>
      <c r="S65">
        <v>0.4</v>
      </c>
      <c r="T65">
        <v>127</v>
      </c>
      <c r="U65">
        <v>241</v>
      </c>
      <c r="V65">
        <v>-0.1</v>
      </c>
      <c r="W65">
        <v>1005154</v>
      </c>
      <c r="X65">
        <v>20</v>
      </c>
      <c r="Y65" s="12" t="str">
        <f>IFERROR(VLOOKUP(C65,[1]Index!$D:$F,3,FALSE),"Non List")</f>
        <v>Commercial Banks</v>
      </c>
      <c r="Z65">
        <f>IFERROR(VLOOKUP(C65,[1]LP!$B:$C,2,FALSE),0)</f>
        <v>182.8</v>
      </c>
      <c r="AA65" s="11">
        <f t="shared" si="0"/>
        <v>9.1</v>
      </c>
      <c r="AB65" s="5">
        <f>IFERROR(VLOOKUP(C65,[2]Sheet1!$B:$F,5,FALSE),0)</f>
        <v>56944650.630000003</v>
      </c>
      <c r="AC65" s="11">
        <v>9</v>
      </c>
      <c r="AD65" s="11">
        <v>6</v>
      </c>
      <c r="AE65" s="10"/>
      <c r="AF65" s="10"/>
      <c r="AG65" s="10"/>
      <c r="AH65" s="10"/>
    </row>
    <row r="66" spans="1:34" x14ac:dyDescent="0.45">
      <c r="A66" t="s">
        <v>54</v>
      </c>
      <c r="B66" t="s">
        <v>25</v>
      </c>
      <c r="C66" t="s">
        <v>36</v>
      </c>
      <c r="D66">
        <v>231</v>
      </c>
      <c r="E66" s="11">
        <v>4582313</v>
      </c>
      <c r="F66" s="5">
        <v>1028720</v>
      </c>
      <c r="G66" s="11">
        <v>38443450</v>
      </c>
      <c r="H66" s="11">
        <v>34936476</v>
      </c>
      <c r="I66">
        <v>1148500</v>
      </c>
      <c r="J66">
        <v>1458136</v>
      </c>
      <c r="K66">
        <v>974864</v>
      </c>
      <c r="L66">
        <v>542419</v>
      </c>
      <c r="M66">
        <v>16</v>
      </c>
      <c r="N66">
        <v>15</v>
      </c>
      <c r="O66">
        <v>2</v>
      </c>
      <c r="P66">
        <v>13</v>
      </c>
      <c r="Q66">
        <v>1</v>
      </c>
      <c r="R66">
        <v>28</v>
      </c>
      <c r="S66">
        <v>0.9</v>
      </c>
      <c r="T66">
        <v>122</v>
      </c>
      <c r="U66">
        <v>208</v>
      </c>
      <c r="V66">
        <v>-0.1</v>
      </c>
      <c r="W66">
        <v>542419</v>
      </c>
      <c r="X66">
        <v>16</v>
      </c>
      <c r="Y66" s="12" t="str">
        <f>IFERROR(VLOOKUP(C66,[1]Index!$D:$F,3,FALSE),"Non List")</f>
        <v>zdelist</v>
      </c>
      <c r="Z66">
        <f>IFERROR(VLOOKUP(C66,[1]LP!$B:$C,2,FALSE),0)</f>
        <v>0</v>
      </c>
      <c r="AA66" s="11">
        <f t="shared" si="0"/>
        <v>0</v>
      </c>
      <c r="AB66" s="5">
        <f>IFERROR(VLOOKUP(C66,[2]Sheet1!$B:$F,5,FALSE),0)</f>
        <v>0</v>
      </c>
      <c r="AC66" s="11">
        <v>10.7539</v>
      </c>
      <c r="AD66" s="11">
        <v>0</v>
      </c>
      <c r="AE66" s="10"/>
      <c r="AF66" s="10"/>
      <c r="AG66" s="10"/>
      <c r="AH66" s="10"/>
    </row>
    <row r="67" spans="1:34" x14ac:dyDescent="0.45">
      <c r="A67" t="s">
        <v>54</v>
      </c>
      <c r="B67" t="s">
        <v>25</v>
      </c>
      <c r="C67" t="s">
        <v>37</v>
      </c>
      <c r="D67">
        <v>927</v>
      </c>
      <c r="E67" s="11">
        <v>6185507</v>
      </c>
      <c r="F67" s="5">
        <v>8093259</v>
      </c>
      <c r="G67" s="11">
        <v>117059624</v>
      </c>
      <c r="H67" s="11">
        <v>90554767</v>
      </c>
      <c r="I67">
        <v>4081821</v>
      </c>
      <c r="J67">
        <v>5239353</v>
      </c>
      <c r="K67">
        <v>4131268</v>
      </c>
      <c r="L67">
        <v>2683740</v>
      </c>
      <c r="M67">
        <v>58</v>
      </c>
      <c r="N67">
        <v>16</v>
      </c>
      <c r="O67">
        <v>4</v>
      </c>
      <c r="P67">
        <v>25</v>
      </c>
      <c r="Q67">
        <v>2</v>
      </c>
      <c r="R67">
        <v>64</v>
      </c>
      <c r="S67">
        <v>1</v>
      </c>
      <c r="T67">
        <v>231</v>
      </c>
      <c r="U67">
        <v>548</v>
      </c>
      <c r="V67">
        <v>-0.41</v>
      </c>
      <c r="W67">
        <v>2683740</v>
      </c>
      <c r="X67">
        <v>58</v>
      </c>
      <c r="Y67" s="12" t="str">
        <f>IFERROR(VLOOKUP(C67,[1]Index!$D:$F,3,FALSE),"Non List")</f>
        <v>Commercial Banks</v>
      </c>
      <c r="Z67">
        <f>IFERROR(VLOOKUP(C67,[1]LP!$B:$C,2,FALSE),0)</f>
        <v>458</v>
      </c>
      <c r="AA67" s="11">
        <f t="shared" ref="AA67:AA130" si="1">ROUND(IFERROR(Z67/M67,0),1)</f>
        <v>7.9</v>
      </c>
      <c r="AB67" s="5">
        <f>IFERROR(VLOOKUP(C67,[2]Sheet1!$B:$F,5,FALSE),0)</f>
        <v>108227988.66</v>
      </c>
      <c r="AC67" s="11">
        <v>30</v>
      </c>
      <c r="AD67" s="11">
        <v>18</v>
      </c>
      <c r="AE67" s="10"/>
      <c r="AF67" s="10"/>
      <c r="AG67" s="10"/>
      <c r="AH67" s="10"/>
    </row>
    <row r="68" spans="1:34" x14ac:dyDescent="0.45">
      <c r="A68" t="s">
        <v>54</v>
      </c>
      <c r="B68" t="s">
        <v>25</v>
      </c>
      <c r="C68" t="s">
        <v>38</v>
      </c>
      <c r="D68">
        <v>399</v>
      </c>
      <c r="E68" s="11">
        <v>5514079</v>
      </c>
      <c r="F68" s="5">
        <v>2855243</v>
      </c>
      <c r="G68" s="11">
        <v>38535566</v>
      </c>
      <c r="H68" s="11">
        <v>37248904</v>
      </c>
      <c r="I68">
        <v>1089470</v>
      </c>
      <c r="J68">
        <v>1847108</v>
      </c>
      <c r="K68">
        <v>1299095</v>
      </c>
      <c r="L68">
        <v>827670</v>
      </c>
      <c r="M68">
        <v>20</v>
      </c>
      <c r="N68">
        <v>20</v>
      </c>
      <c r="O68">
        <v>3</v>
      </c>
      <c r="P68">
        <v>13</v>
      </c>
      <c r="Q68">
        <v>2</v>
      </c>
      <c r="R68">
        <v>52</v>
      </c>
      <c r="S68">
        <v>1</v>
      </c>
      <c r="T68">
        <v>152</v>
      </c>
      <c r="U68">
        <v>261</v>
      </c>
      <c r="V68">
        <v>-0.34</v>
      </c>
      <c r="W68">
        <v>827670</v>
      </c>
      <c r="X68">
        <v>20</v>
      </c>
      <c r="Y68" s="12" t="str">
        <f>IFERROR(VLOOKUP(C68,[1]Index!$D:$F,3,FALSE),"Non List")</f>
        <v>zdelist</v>
      </c>
      <c r="Z68">
        <f>IFERROR(VLOOKUP(C68,[1]LP!$B:$C,2,FALSE),0)</f>
        <v>0</v>
      </c>
      <c r="AA68" s="11">
        <f t="shared" si="1"/>
        <v>0</v>
      </c>
      <c r="AB68" s="5">
        <f>IFERROR(VLOOKUP(C68,[2]Sheet1!$B:$F,5,FALSE),0)</f>
        <v>0</v>
      </c>
      <c r="AC68" s="11">
        <v>12</v>
      </c>
      <c r="AD68" s="11">
        <v>3.79</v>
      </c>
      <c r="AE68" s="10"/>
      <c r="AF68" s="10"/>
      <c r="AG68" s="10"/>
      <c r="AH68" s="10"/>
    </row>
    <row r="69" spans="1:34" x14ac:dyDescent="0.45">
      <c r="A69" t="s">
        <v>54</v>
      </c>
      <c r="B69" t="s">
        <v>25</v>
      </c>
      <c r="C69" t="s">
        <v>39</v>
      </c>
      <c r="D69">
        <v>313</v>
      </c>
      <c r="E69" s="11">
        <v>7459559</v>
      </c>
      <c r="F69" s="5">
        <v>2764765</v>
      </c>
      <c r="G69" s="11">
        <v>83954700</v>
      </c>
      <c r="H69" s="11">
        <v>74209485</v>
      </c>
      <c r="I69">
        <v>4073426</v>
      </c>
      <c r="J69">
        <v>4718357</v>
      </c>
      <c r="K69">
        <v>2552242</v>
      </c>
      <c r="L69">
        <v>2515852</v>
      </c>
      <c r="M69">
        <v>45</v>
      </c>
      <c r="N69">
        <v>7</v>
      </c>
      <c r="O69">
        <v>2</v>
      </c>
      <c r="P69">
        <v>33</v>
      </c>
      <c r="Q69">
        <v>2</v>
      </c>
      <c r="R69">
        <v>16</v>
      </c>
      <c r="S69">
        <v>2.9</v>
      </c>
      <c r="T69">
        <v>137</v>
      </c>
      <c r="U69">
        <v>372</v>
      </c>
      <c r="V69">
        <v>0.19</v>
      </c>
      <c r="W69">
        <v>2515852</v>
      </c>
      <c r="X69">
        <v>45</v>
      </c>
      <c r="Y69" s="12" t="str">
        <f>IFERROR(VLOOKUP(C69,[1]Index!$D:$F,3,FALSE),"Non List")</f>
        <v>Commercial Banks</v>
      </c>
      <c r="Z69">
        <f>IFERROR(VLOOKUP(C69,[1]LP!$B:$C,2,FALSE),0)</f>
        <v>219.5</v>
      </c>
      <c r="AA69" s="11">
        <f t="shared" si="1"/>
        <v>4.9000000000000004</v>
      </c>
      <c r="AB69" s="5">
        <f>IFERROR(VLOOKUP(C69,[2]Sheet1!$B:$F,5,FALSE),0)</f>
        <v>72000712.349999994</v>
      </c>
      <c r="AC69" s="11">
        <v>0</v>
      </c>
      <c r="AD69" s="11">
        <v>0</v>
      </c>
      <c r="AE69" s="10"/>
      <c r="AF69" s="10"/>
      <c r="AG69" s="10"/>
      <c r="AH69" s="10"/>
    </row>
    <row r="70" spans="1:34" x14ac:dyDescent="0.45">
      <c r="A70" t="s">
        <v>54</v>
      </c>
      <c r="B70" t="s">
        <v>25</v>
      </c>
      <c r="C70" t="s">
        <v>40</v>
      </c>
      <c r="D70">
        <v>224</v>
      </c>
      <c r="E70" s="11">
        <v>4679058</v>
      </c>
      <c r="F70" s="5">
        <v>2361335</v>
      </c>
      <c r="G70" s="11">
        <v>55264918</v>
      </c>
      <c r="H70" s="11">
        <v>48702751</v>
      </c>
      <c r="I70">
        <v>1309268</v>
      </c>
      <c r="J70">
        <v>1552621</v>
      </c>
      <c r="K70">
        <v>1098559</v>
      </c>
      <c r="L70">
        <v>751151</v>
      </c>
      <c r="M70">
        <v>21</v>
      </c>
      <c r="N70">
        <v>10</v>
      </c>
      <c r="O70">
        <v>1</v>
      </c>
      <c r="P70">
        <v>14</v>
      </c>
      <c r="Q70">
        <v>1</v>
      </c>
      <c r="R70">
        <v>16</v>
      </c>
      <c r="S70">
        <v>4.7</v>
      </c>
      <c r="T70">
        <v>150</v>
      </c>
      <c r="U70">
        <v>269</v>
      </c>
      <c r="V70">
        <v>0.2</v>
      </c>
      <c r="W70">
        <v>751151</v>
      </c>
      <c r="X70">
        <v>21</v>
      </c>
      <c r="Y70" s="12" t="str">
        <f>IFERROR(VLOOKUP(C70,[1]Index!$D:$F,3,FALSE),"Non List")</f>
        <v>zdelist</v>
      </c>
      <c r="Z70">
        <f>IFERROR(VLOOKUP(C70,[1]LP!$B:$C,2,FALSE),0)</f>
        <v>0</v>
      </c>
      <c r="AA70" s="11">
        <f t="shared" si="1"/>
        <v>0</v>
      </c>
      <c r="AB70" s="5">
        <f>IFERROR(VLOOKUP(C70,[2]Sheet1!$B:$F,5,FALSE),0)</f>
        <v>0</v>
      </c>
      <c r="AC70" s="11">
        <v>0</v>
      </c>
      <c r="AD70" s="11">
        <v>0</v>
      </c>
      <c r="AE70" s="10"/>
      <c r="AF70" s="10"/>
      <c r="AG70" s="10"/>
      <c r="AH70" s="10"/>
    </row>
    <row r="71" spans="1:34" x14ac:dyDescent="0.45">
      <c r="A71" t="s">
        <v>54</v>
      </c>
      <c r="B71" t="s">
        <v>25</v>
      </c>
      <c r="C71" t="s">
        <v>41</v>
      </c>
      <c r="D71">
        <v>460</v>
      </c>
      <c r="E71" s="11">
        <v>8746913</v>
      </c>
      <c r="F71" s="5">
        <v>9958839</v>
      </c>
      <c r="G71" s="11">
        <v>119811451</v>
      </c>
      <c r="H71" s="11">
        <v>101946235</v>
      </c>
      <c r="I71">
        <v>3478181</v>
      </c>
      <c r="J71">
        <v>4832621</v>
      </c>
      <c r="K71">
        <v>3893067</v>
      </c>
      <c r="L71">
        <v>2377700</v>
      </c>
      <c r="M71">
        <v>36</v>
      </c>
      <c r="N71">
        <v>13</v>
      </c>
      <c r="O71">
        <v>2</v>
      </c>
      <c r="P71">
        <v>17</v>
      </c>
      <c r="Q71">
        <v>2</v>
      </c>
      <c r="R71">
        <v>27</v>
      </c>
      <c r="S71">
        <v>0.6</v>
      </c>
      <c r="T71">
        <v>214</v>
      </c>
      <c r="U71">
        <v>418</v>
      </c>
      <c r="V71">
        <v>-0.09</v>
      </c>
      <c r="W71">
        <v>2377700</v>
      </c>
      <c r="X71">
        <v>36</v>
      </c>
      <c r="Y71" s="12" t="str">
        <f>IFERROR(VLOOKUP(C71,[1]Index!$D:$F,3,FALSE),"Non List")</f>
        <v>zdelist</v>
      </c>
      <c r="Z71">
        <f>IFERROR(VLOOKUP(C71,[1]LP!$B:$C,2,FALSE),0)</f>
        <v>0</v>
      </c>
      <c r="AA71" s="11">
        <f t="shared" si="1"/>
        <v>0</v>
      </c>
      <c r="AB71" s="5">
        <f>IFERROR(VLOOKUP(C71,[2]Sheet1!$B:$F,5,FALSE),0)</f>
        <v>0</v>
      </c>
      <c r="AC71" s="11">
        <v>15</v>
      </c>
      <c r="AD71" s="11">
        <v>25</v>
      </c>
      <c r="AE71" s="10"/>
      <c r="AF71" s="10"/>
      <c r="AG71" s="10"/>
      <c r="AH71" s="10"/>
    </row>
    <row r="72" spans="1:34" x14ac:dyDescent="0.45">
      <c r="A72" t="s">
        <v>54</v>
      </c>
      <c r="B72" t="s">
        <v>25</v>
      </c>
      <c r="C72" t="s">
        <v>42</v>
      </c>
      <c r="D72">
        <v>750</v>
      </c>
      <c r="E72" s="11">
        <v>6357991</v>
      </c>
      <c r="F72" s="5">
        <v>3064953</v>
      </c>
      <c r="G72" s="11">
        <v>79061097</v>
      </c>
      <c r="H72" s="11">
        <v>67254522</v>
      </c>
      <c r="I72">
        <v>1842558</v>
      </c>
      <c r="J72">
        <v>2484387</v>
      </c>
      <c r="K72">
        <v>1426549</v>
      </c>
      <c r="L72">
        <v>1138401</v>
      </c>
      <c r="M72">
        <v>24</v>
      </c>
      <c r="N72">
        <v>31</v>
      </c>
      <c r="O72">
        <v>5</v>
      </c>
      <c r="P72">
        <v>16</v>
      </c>
      <c r="Q72">
        <v>1</v>
      </c>
      <c r="R72">
        <v>159</v>
      </c>
      <c r="S72">
        <v>0.5</v>
      </c>
      <c r="T72">
        <v>148</v>
      </c>
      <c r="U72">
        <v>282</v>
      </c>
      <c r="V72">
        <v>-0.62</v>
      </c>
      <c r="W72">
        <v>1138401</v>
      </c>
      <c r="X72">
        <v>24</v>
      </c>
      <c r="Y72" s="12" t="str">
        <f>IFERROR(VLOOKUP(C72,[1]Index!$D:$F,3,FALSE),"Non List")</f>
        <v>Commercial Banks</v>
      </c>
      <c r="Z72">
        <f>IFERROR(VLOOKUP(C72,[1]LP!$B:$C,2,FALSE),0)</f>
        <v>419.9</v>
      </c>
      <c r="AA72" s="11">
        <f t="shared" si="1"/>
        <v>17.5</v>
      </c>
      <c r="AB72" s="5">
        <f>IFERROR(VLOOKUP(C72,[2]Sheet1!$B:$F,5,FALSE),0)</f>
        <v>73096077.920000002</v>
      </c>
      <c r="AC72" s="11">
        <v>20</v>
      </c>
      <c r="AD72" s="11">
        <v>1.05</v>
      </c>
      <c r="AE72" s="10"/>
      <c r="AF72" s="10"/>
      <c r="AG72" s="10"/>
      <c r="AH72" s="10"/>
    </row>
    <row r="73" spans="1:34" x14ac:dyDescent="0.45">
      <c r="A73" t="s">
        <v>54</v>
      </c>
      <c r="B73" t="s">
        <v>25</v>
      </c>
      <c r="C73" t="s">
        <v>43</v>
      </c>
      <c r="D73">
        <v>289</v>
      </c>
      <c r="E73" s="11">
        <v>6461774</v>
      </c>
      <c r="F73" s="5">
        <v>3955121</v>
      </c>
      <c r="G73" s="11">
        <v>71150992</v>
      </c>
      <c r="H73" s="11">
        <v>60242197</v>
      </c>
      <c r="I73">
        <v>1856718</v>
      </c>
      <c r="J73">
        <v>2483942</v>
      </c>
      <c r="K73">
        <v>1607307</v>
      </c>
      <c r="L73">
        <v>1143589</v>
      </c>
      <c r="M73">
        <v>24</v>
      </c>
      <c r="N73">
        <v>12</v>
      </c>
      <c r="O73">
        <v>2</v>
      </c>
      <c r="P73">
        <v>15</v>
      </c>
      <c r="Q73">
        <v>1</v>
      </c>
      <c r="R73">
        <v>22</v>
      </c>
      <c r="S73">
        <v>1.7</v>
      </c>
      <c r="T73">
        <v>161</v>
      </c>
      <c r="U73">
        <v>293</v>
      </c>
      <c r="V73">
        <v>0.01</v>
      </c>
      <c r="W73">
        <v>1143589</v>
      </c>
      <c r="X73">
        <v>24</v>
      </c>
      <c r="Y73" s="12" t="str">
        <f>IFERROR(VLOOKUP(C73,[1]Index!$D:$F,3,FALSE),"Non List")</f>
        <v>Commercial Banks</v>
      </c>
      <c r="Z73">
        <f>IFERROR(VLOOKUP(C73,[1]LP!$B:$C,2,FALSE),0)</f>
        <v>189.1</v>
      </c>
      <c r="AA73" s="11">
        <f t="shared" si="1"/>
        <v>7.9</v>
      </c>
      <c r="AB73" s="5">
        <f>IFERROR(VLOOKUP(C73,[2]Sheet1!$B:$F,5,FALSE),0)</f>
        <v>89996863.319999993</v>
      </c>
      <c r="AC73" s="11">
        <v>15</v>
      </c>
      <c r="AD73" s="11">
        <v>0.78949999999999998</v>
      </c>
      <c r="AE73" s="10"/>
      <c r="AF73" s="10"/>
      <c r="AG73" s="10"/>
      <c r="AH73" s="10"/>
    </row>
    <row r="74" spans="1:34" x14ac:dyDescent="0.45">
      <c r="A74" t="s">
        <v>54</v>
      </c>
      <c r="B74" t="s">
        <v>25</v>
      </c>
      <c r="C74" t="s">
        <v>44</v>
      </c>
      <c r="D74">
        <v>286</v>
      </c>
      <c r="E74" s="11">
        <v>5792560</v>
      </c>
      <c r="F74" s="5">
        <v>1910439</v>
      </c>
      <c r="G74" s="11">
        <v>56107653</v>
      </c>
      <c r="H74" s="11">
        <v>48611483</v>
      </c>
      <c r="I74">
        <v>1315546</v>
      </c>
      <c r="J74">
        <v>1854503</v>
      </c>
      <c r="K74">
        <v>1498369</v>
      </c>
      <c r="L74">
        <v>882961</v>
      </c>
      <c r="M74">
        <v>20</v>
      </c>
      <c r="N74">
        <v>14</v>
      </c>
      <c r="O74">
        <v>2</v>
      </c>
      <c r="P74">
        <v>15</v>
      </c>
      <c r="Q74">
        <v>1</v>
      </c>
      <c r="R74">
        <v>30</v>
      </c>
      <c r="S74">
        <v>1.4</v>
      </c>
      <c r="T74">
        <v>133</v>
      </c>
      <c r="U74">
        <v>247</v>
      </c>
      <c r="V74">
        <v>-0.14000000000000001</v>
      </c>
      <c r="W74">
        <v>882961</v>
      </c>
      <c r="X74">
        <v>20</v>
      </c>
      <c r="Y74" s="12" t="str">
        <f>IFERROR(VLOOKUP(C74,[1]Index!$D:$F,3,FALSE),"Non List")</f>
        <v>Commercial Banks</v>
      </c>
      <c r="Z74">
        <f>IFERROR(VLOOKUP(C74,[1]LP!$B:$C,2,FALSE),0)</f>
        <v>205.9</v>
      </c>
      <c r="AA74" s="11">
        <f t="shared" si="1"/>
        <v>10.3</v>
      </c>
      <c r="AB74" s="5">
        <f>IFERROR(VLOOKUP(C74,[2]Sheet1!$B:$F,5,FALSE),0)</f>
        <v>95072621.010000005</v>
      </c>
      <c r="AC74" s="11">
        <v>27</v>
      </c>
      <c r="AD74" s="11">
        <v>0</v>
      </c>
      <c r="AE74" s="10"/>
      <c r="AF74" s="10"/>
      <c r="AG74" s="10"/>
      <c r="AH74" s="10"/>
    </row>
    <row r="75" spans="1:34" x14ac:dyDescent="0.45">
      <c r="A75" t="s">
        <v>54</v>
      </c>
      <c r="B75" t="s">
        <v>25</v>
      </c>
      <c r="C75" t="s">
        <v>45</v>
      </c>
      <c r="D75">
        <v>310</v>
      </c>
      <c r="E75" s="11">
        <v>5305872</v>
      </c>
      <c r="F75" s="5">
        <v>1740803</v>
      </c>
      <c r="G75" s="11">
        <v>53432243</v>
      </c>
      <c r="H75" s="11">
        <v>48596840</v>
      </c>
      <c r="I75">
        <v>1652964</v>
      </c>
      <c r="J75">
        <v>2110077</v>
      </c>
      <c r="K75">
        <v>1551547</v>
      </c>
      <c r="L75">
        <v>946918</v>
      </c>
      <c r="M75">
        <v>24</v>
      </c>
      <c r="N75">
        <v>13</v>
      </c>
      <c r="O75">
        <v>2</v>
      </c>
      <c r="P75">
        <v>18</v>
      </c>
      <c r="Q75">
        <v>2</v>
      </c>
      <c r="R75">
        <v>30</v>
      </c>
      <c r="S75">
        <v>0</v>
      </c>
      <c r="T75">
        <v>133</v>
      </c>
      <c r="U75">
        <v>267</v>
      </c>
      <c r="V75">
        <v>-0.14000000000000001</v>
      </c>
      <c r="W75">
        <v>946918</v>
      </c>
      <c r="X75">
        <v>24</v>
      </c>
      <c r="Y75" s="12" t="str">
        <f>IFERROR(VLOOKUP(C75,[1]Index!$D:$F,3,FALSE),"Non List")</f>
        <v>Commercial Banks</v>
      </c>
      <c r="Z75">
        <f>IFERROR(VLOOKUP(C75,[1]LP!$B:$C,2,FALSE),0)</f>
        <v>256.5</v>
      </c>
      <c r="AA75" s="11">
        <f t="shared" si="1"/>
        <v>10.7</v>
      </c>
      <c r="AB75" s="5">
        <f>IFERROR(VLOOKUP(C75,[2]Sheet1!$B:$F,5,FALSE),0)</f>
        <v>66549474.509999998</v>
      </c>
      <c r="AC75" s="11">
        <v>16</v>
      </c>
      <c r="AD75" s="11">
        <v>0</v>
      </c>
      <c r="AE75" s="10"/>
      <c r="AF75" s="10"/>
      <c r="AG75" s="10"/>
      <c r="AH75" s="10"/>
    </row>
    <row r="76" spans="1:34" x14ac:dyDescent="0.45">
      <c r="A76" t="s">
        <v>54</v>
      </c>
      <c r="B76" t="s">
        <v>25</v>
      </c>
      <c r="C76" t="s">
        <v>46</v>
      </c>
      <c r="D76">
        <v>322</v>
      </c>
      <c r="E76" s="11">
        <v>4979856</v>
      </c>
      <c r="F76" s="5">
        <v>3110810</v>
      </c>
      <c r="G76" s="11">
        <v>85467303</v>
      </c>
      <c r="H76" s="11">
        <v>61715242</v>
      </c>
      <c r="I76">
        <v>2195704</v>
      </c>
      <c r="J76">
        <v>3028273</v>
      </c>
      <c r="K76">
        <v>1931602</v>
      </c>
      <c r="L76">
        <v>1104400</v>
      </c>
      <c r="M76">
        <v>30</v>
      </c>
      <c r="N76">
        <v>11</v>
      </c>
      <c r="O76">
        <v>2</v>
      </c>
      <c r="P76">
        <v>18</v>
      </c>
      <c r="Q76">
        <v>0</v>
      </c>
      <c r="R76">
        <v>22</v>
      </c>
      <c r="S76">
        <v>0.1</v>
      </c>
      <c r="T76">
        <v>162</v>
      </c>
      <c r="U76">
        <v>329</v>
      </c>
      <c r="V76">
        <v>0.02</v>
      </c>
      <c r="W76">
        <v>1104400</v>
      </c>
      <c r="X76">
        <v>30</v>
      </c>
      <c r="Y76" s="12" t="str">
        <f>IFERROR(VLOOKUP(C76,[1]Index!$D:$F,3,FALSE),"Non List")</f>
        <v>Commercial Banks</v>
      </c>
      <c r="Z76">
        <f>IFERROR(VLOOKUP(C76,[1]LP!$B:$C,2,FALSE),0)</f>
        <v>296</v>
      </c>
      <c r="AA76" s="11">
        <f t="shared" si="1"/>
        <v>9.9</v>
      </c>
      <c r="AB76" s="5">
        <f>IFERROR(VLOOKUP(C76,[2]Sheet1!$B:$F,5,FALSE),0)</f>
        <v>30361886.129999999</v>
      </c>
      <c r="AC76" s="11">
        <v>15.42</v>
      </c>
      <c r="AD76" s="11">
        <v>0.81</v>
      </c>
      <c r="AE76" s="10"/>
      <c r="AF76" s="10"/>
      <c r="AG76" s="10"/>
      <c r="AH76" s="10"/>
    </row>
    <row r="77" spans="1:34" x14ac:dyDescent="0.45">
      <c r="A77" t="s">
        <v>54</v>
      </c>
      <c r="B77" t="s">
        <v>25</v>
      </c>
      <c r="C77" t="s">
        <v>47</v>
      </c>
      <c r="D77">
        <v>390</v>
      </c>
      <c r="E77" s="11">
        <v>5250859</v>
      </c>
      <c r="F77" s="5">
        <v>2823067</v>
      </c>
      <c r="G77" s="11">
        <v>75275857</v>
      </c>
      <c r="H77" s="11">
        <v>66260372</v>
      </c>
      <c r="I77">
        <v>1869418</v>
      </c>
      <c r="J77">
        <v>2389797</v>
      </c>
      <c r="K77">
        <v>1559900</v>
      </c>
      <c r="L77">
        <v>957014</v>
      </c>
      <c r="M77">
        <v>24</v>
      </c>
      <c r="N77">
        <v>16</v>
      </c>
      <c r="O77">
        <v>3</v>
      </c>
      <c r="P77">
        <v>16</v>
      </c>
      <c r="Q77">
        <v>1</v>
      </c>
      <c r="R77">
        <v>41</v>
      </c>
      <c r="S77">
        <v>1.7</v>
      </c>
      <c r="T77">
        <v>154</v>
      </c>
      <c r="U77">
        <v>290</v>
      </c>
      <c r="V77">
        <v>-0.26</v>
      </c>
      <c r="W77">
        <v>957014</v>
      </c>
      <c r="X77">
        <v>24</v>
      </c>
      <c r="Y77" s="12" t="str">
        <f>IFERROR(VLOOKUP(C77,[1]Index!$D:$F,3,FALSE),"Non List")</f>
        <v>Commercial Banks</v>
      </c>
      <c r="Z77">
        <f>IFERROR(VLOOKUP(C77,[1]LP!$B:$C,2,FALSE),0)</f>
        <v>240.5</v>
      </c>
      <c r="AA77" s="11">
        <f t="shared" si="1"/>
        <v>10</v>
      </c>
      <c r="AB77" s="5">
        <f>IFERROR(VLOOKUP(C77,[2]Sheet1!$B:$F,5,FALSE),0)</f>
        <v>69040902.930000007</v>
      </c>
      <c r="AC77" s="11">
        <v>14</v>
      </c>
      <c r="AD77" s="11">
        <v>0</v>
      </c>
      <c r="AE77" s="10"/>
      <c r="AF77" s="10"/>
      <c r="AG77" s="10"/>
      <c r="AH77" s="10"/>
    </row>
    <row r="78" spans="1:34" x14ac:dyDescent="0.45">
      <c r="A78" t="s">
        <v>54</v>
      </c>
      <c r="B78" t="s">
        <v>25</v>
      </c>
      <c r="C78" t="s">
        <v>48</v>
      </c>
      <c r="D78">
        <v>436</v>
      </c>
      <c r="E78" s="11">
        <v>3749901</v>
      </c>
      <c r="F78" s="5">
        <v>4838557</v>
      </c>
      <c r="G78" s="11">
        <v>69567471</v>
      </c>
      <c r="H78" s="11">
        <v>37355946</v>
      </c>
      <c r="I78">
        <v>1555536</v>
      </c>
      <c r="J78">
        <v>2448886</v>
      </c>
      <c r="K78">
        <v>1724362</v>
      </c>
      <c r="L78">
        <v>1064284</v>
      </c>
      <c r="M78">
        <v>38</v>
      </c>
      <c r="N78">
        <v>12</v>
      </c>
      <c r="O78">
        <v>2</v>
      </c>
      <c r="P78">
        <v>17</v>
      </c>
      <c r="Q78">
        <v>1</v>
      </c>
      <c r="R78">
        <v>22</v>
      </c>
      <c r="S78">
        <v>0.2</v>
      </c>
      <c r="T78">
        <v>229</v>
      </c>
      <c r="U78">
        <v>442</v>
      </c>
      <c r="V78">
        <v>0.01</v>
      </c>
      <c r="W78">
        <v>1064284</v>
      </c>
      <c r="X78">
        <v>38</v>
      </c>
      <c r="Y78" s="12" t="str">
        <f>IFERROR(VLOOKUP(C78,[1]Index!$D:$F,3,FALSE),"Non List")</f>
        <v>Commercial Banks</v>
      </c>
      <c r="Z78">
        <f>IFERROR(VLOOKUP(C78,[1]LP!$B:$C,2,FALSE),0)</f>
        <v>576.70000000000005</v>
      </c>
      <c r="AA78" s="11">
        <f t="shared" si="1"/>
        <v>15.2</v>
      </c>
      <c r="AB78" s="5">
        <f>IFERROR(VLOOKUP(C78,[2]Sheet1!$B:$F,5,FALSE),0)</f>
        <v>25912139.09</v>
      </c>
      <c r="AC78" s="11">
        <v>100</v>
      </c>
      <c r="AD78" s="11">
        <v>5.26</v>
      </c>
      <c r="AE78" s="10"/>
      <c r="AF78" s="10"/>
      <c r="AG78" s="10"/>
      <c r="AH78" s="10"/>
    </row>
    <row r="79" spans="1:34" x14ac:dyDescent="0.45">
      <c r="A79" t="s">
        <v>54</v>
      </c>
      <c r="B79" t="s">
        <v>25</v>
      </c>
      <c r="C79" t="s">
        <v>49</v>
      </c>
      <c r="D79">
        <v>232</v>
      </c>
      <c r="E79" s="11">
        <v>5453212</v>
      </c>
      <c r="F79" s="5">
        <v>2008434</v>
      </c>
      <c r="G79" s="11">
        <v>58062457</v>
      </c>
      <c r="H79" s="11">
        <v>50866104</v>
      </c>
      <c r="I79">
        <v>1613909</v>
      </c>
      <c r="J79">
        <v>2112236</v>
      </c>
      <c r="K79">
        <v>1430964</v>
      </c>
      <c r="L79">
        <v>857931</v>
      </c>
      <c r="M79">
        <v>21</v>
      </c>
      <c r="N79">
        <v>11</v>
      </c>
      <c r="O79">
        <v>2</v>
      </c>
      <c r="P79">
        <v>15</v>
      </c>
      <c r="Q79">
        <v>1</v>
      </c>
      <c r="R79">
        <v>19</v>
      </c>
      <c r="S79">
        <v>1.5</v>
      </c>
      <c r="T79">
        <v>137</v>
      </c>
      <c r="U79">
        <v>254</v>
      </c>
      <c r="V79">
        <v>0.09</v>
      </c>
      <c r="W79">
        <v>857931</v>
      </c>
      <c r="X79">
        <v>21</v>
      </c>
      <c r="Y79" s="12" t="str">
        <f>IFERROR(VLOOKUP(C79,[1]Index!$D:$F,3,FALSE),"Non List")</f>
        <v>zdelist</v>
      </c>
      <c r="Z79">
        <f>IFERROR(VLOOKUP(C79,[1]LP!$B:$C,2,FALSE),0)</f>
        <v>0</v>
      </c>
      <c r="AA79" s="11">
        <f t="shared" si="1"/>
        <v>0</v>
      </c>
      <c r="AB79" s="5">
        <f>IFERROR(VLOOKUP(C79,[2]Sheet1!$B:$F,5,FALSE),0)</f>
        <v>0</v>
      </c>
      <c r="AC79" s="11">
        <v>15</v>
      </c>
      <c r="AD79" s="11">
        <v>0</v>
      </c>
      <c r="AE79" s="10"/>
      <c r="AF79" s="10"/>
      <c r="AG79" s="10"/>
      <c r="AH79" s="10"/>
    </row>
    <row r="80" spans="1:34" x14ac:dyDescent="0.45">
      <c r="A80" t="s">
        <v>54</v>
      </c>
      <c r="B80" t="s">
        <v>25</v>
      </c>
      <c r="C80" t="s">
        <v>50</v>
      </c>
      <c r="D80">
        <v>213</v>
      </c>
      <c r="E80" s="11">
        <v>3689000</v>
      </c>
      <c r="F80" s="5">
        <v>932898</v>
      </c>
      <c r="G80" s="11">
        <v>33144068</v>
      </c>
      <c r="H80" s="11">
        <v>30068653</v>
      </c>
      <c r="I80">
        <v>771088</v>
      </c>
      <c r="J80">
        <v>1017019</v>
      </c>
      <c r="K80">
        <v>582498</v>
      </c>
      <c r="L80">
        <v>310941</v>
      </c>
      <c r="M80">
        <v>11</v>
      </c>
      <c r="N80">
        <v>19</v>
      </c>
      <c r="O80">
        <v>2</v>
      </c>
      <c r="P80">
        <v>9</v>
      </c>
      <c r="Q80">
        <v>1</v>
      </c>
      <c r="R80">
        <v>32</v>
      </c>
      <c r="S80">
        <v>0.5</v>
      </c>
      <c r="T80">
        <v>125</v>
      </c>
      <c r="U80">
        <v>178</v>
      </c>
      <c r="V80">
        <v>-0.16</v>
      </c>
      <c r="W80">
        <v>310941</v>
      </c>
      <c r="X80">
        <v>11</v>
      </c>
      <c r="Y80" s="12" t="str">
        <f>IFERROR(VLOOKUP(C80,[1]Index!$D:$F,3,FALSE),"Non List")</f>
        <v>zdelist</v>
      </c>
      <c r="Z80">
        <f>IFERROR(VLOOKUP(C80,[1]LP!$B:$C,2,FALSE),0)</f>
        <v>0</v>
      </c>
      <c r="AA80" s="11">
        <f t="shared" si="1"/>
        <v>0</v>
      </c>
      <c r="AB80" s="5">
        <f>IFERROR(VLOOKUP(C80,[2]Sheet1!$B:$F,5,FALSE),0)</f>
        <v>0</v>
      </c>
      <c r="AC80" s="11">
        <v>5</v>
      </c>
      <c r="AD80" s="11">
        <v>5</v>
      </c>
      <c r="AE80" s="10"/>
      <c r="AF80" s="10"/>
      <c r="AG80" s="10"/>
      <c r="AH80" s="10"/>
    </row>
    <row r="81" spans="1:34" x14ac:dyDescent="0.45">
      <c r="A81" t="s">
        <v>54</v>
      </c>
      <c r="B81" t="s">
        <v>25</v>
      </c>
      <c r="C81" t="s">
        <v>51</v>
      </c>
      <c r="D81">
        <v>262</v>
      </c>
      <c r="E81" s="11">
        <v>5881402</v>
      </c>
      <c r="F81" s="5">
        <v>1892548</v>
      </c>
      <c r="G81" s="11">
        <v>71602950</v>
      </c>
      <c r="H81" s="11">
        <v>59594614</v>
      </c>
      <c r="I81">
        <v>1951678</v>
      </c>
      <c r="J81">
        <v>2534105</v>
      </c>
      <c r="K81">
        <v>1464079</v>
      </c>
      <c r="L81">
        <v>1445861</v>
      </c>
      <c r="M81">
        <v>33</v>
      </c>
      <c r="N81">
        <v>8</v>
      </c>
      <c r="O81">
        <v>2</v>
      </c>
      <c r="P81">
        <v>25</v>
      </c>
      <c r="Q81">
        <v>2</v>
      </c>
      <c r="R81">
        <v>16</v>
      </c>
      <c r="S81">
        <v>4.3</v>
      </c>
      <c r="T81">
        <v>132</v>
      </c>
      <c r="U81">
        <v>312</v>
      </c>
      <c r="V81">
        <v>0.19</v>
      </c>
      <c r="W81">
        <v>1445861</v>
      </c>
      <c r="X81">
        <v>33</v>
      </c>
      <c r="Y81" s="12" t="str">
        <f>IFERROR(VLOOKUP(C81,[1]Index!$D:$F,3,FALSE),"Non List")</f>
        <v>Commercial Banks</v>
      </c>
      <c r="Z81">
        <f>IFERROR(VLOOKUP(C81,[1]LP!$B:$C,2,FALSE),0)</f>
        <v>149.5</v>
      </c>
      <c r="AA81" s="11">
        <f t="shared" si="1"/>
        <v>4.5</v>
      </c>
      <c r="AB81" s="5">
        <f>IFERROR(VLOOKUP(C81,[2]Sheet1!$B:$F,5,FALSE),0)</f>
        <v>115358201</v>
      </c>
      <c r="AC81" s="11">
        <v>0</v>
      </c>
      <c r="AD81" s="11">
        <v>0</v>
      </c>
      <c r="AE81" s="10"/>
      <c r="AF81" s="10"/>
      <c r="AG81" s="10"/>
      <c r="AH81" s="10"/>
    </row>
    <row r="82" spans="1:34" x14ac:dyDescent="0.45">
      <c r="A82" t="s">
        <v>54</v>
      </c>
      <c r="B82" t="s">
        <v>25</v>
      </c>
      <c r="C82" t="s">
        <v>52</v>
      </c>
      <c r="D82">
        <v>238</v>
      </c>
      <c r="E82" s="11">
        <v>5629576</v>
      </c>
      <c r="F82" s="5">
        <v>3036762</v>
      </c>
      <c r="G82" s="11">
        <v>70675574</v>
      </c>
      <c r="H82" s="11">
        <v>62740705</v>
      </c>
      <c r="I82">
        <v>1937398</v>
      </c>
      <c r="J82">
        <v>2455446</v>
      </c>
      <c r="K82">
        <v>1466706</v>
      </c>
      <c r="L82">
        <v>886712</v>
      </c>
      <c r="M82">
        <v>21</v>
      </c>
      <c r="N82">
        <v>11</v>
      </c>
      <c r="O82">
        <v>2</v>
      </c>
      <c r="P82">
        <v>14</v>
      </c>
      <c r="Q82">
        <v>1</v>
      </c>
      <c r="R82">
        <v>17</v>
      </c>
      <c r="S82">
        <v>1.8</v>
      </c>
      <c r="T82">
        <v>154</v>
      </c>
      <c r="U82">
        <v>270</v>
      </c>
      <c r="V82">
        <v>0.13</v>
      </c>
      <c r="W82">
        <v>886712</v>
      </c>
      <c r="X82">
        <v>21</v>
      </c>
      <c r="Y82" s="12" t="str">
        <f>IFERROR(VLOOKUP(C82,[1]Index!$D:$F,3,FALSE),"Non List")</f>
        <v>zdelist</v>
      </c>
      <c r="Z82">
        <f>IFERROR(VLOOKUP(C82,[1]LP!$B:$C,2,FALSE),0)</f>
        <v>0</v>
      </c>
      <c r="AA82" s="11">
        <f t="shared" si="1"/>
        <v>0</v>
      </c>
      <c r="AB82" s="5">
        <f>IFERROR(VLOOKUP(C82,[2]Sheet1!$B:$F,5,FALSE),0)</f>
        <v>0</v>
      </c>
      <c r="AC82" s="11">
        <v>13.25</v>
      </c>
      <c r="AD82" s="11">
        <v>0</v>
      </c>
      <c r="AE82" s="10"/>
      <c r="AF82" s="10"/>
      <c r="AG82" s="10"/>
      <c r="AH82" s="10"/>
    </row>
    <row r="83" spans="1:34" x14ac:dyDescent="0.45">
      <c r="A83" t="s">
        <v>55</v>
      </c>
      <c r="B83" t="s">
        <v>25</v>
      </c>
      <c r="C83" t="s">
        <v>26</v>
      </c>
      <c r="D83">
        <v>364</v>
      </c>
      <c r="E83" s="11">
        <v>7087680</v>
      </c>
      <c r="F83" s="5">
        <v>9888070</v>
      </c>
      <c r="G83" s="11">
        <v>99952070</v>
      </c>
      <c r="H83" s="11">
        <v>88297589</v>
      </c>
      <c r="I83">
        <v>7104050</v>
      </c>
      <c r="J83">
        <v>8190989</v>
      </c>
      <c r="K83">
        <v>4042302</v>
      </c>
      <c r="L83">
        <v>2776703</v>
      </c>
      <c r="M83">
        <v>39</v>
      </c>
      <c r="N83">
        <v>9</v>
      </c>
      <c r="O83">
        <v>2</v>
      </c>
      <c r="P83">
        <v>16</v>
      </c>
      <c r="Q83">
        <v>2</v>
      </c>
      <c r="R83">
        <v>14</v>
      </c>
      <c r="S83">
        <v>3</v>
      </c>
      <c r="T83">
        <v>240</v>
      </c>
      <c r="U83">
        <v>459</v>
      </c>
      <c r="V83">
        <v>0.26</v>
      </c>
      <c r="W83">
        <v>2776703</v>
      </c>
      <c r="X83">
        <v>39</v>
      </c>
      <c r="Y83" s="12" t="str">
        <f>IFERROR(VLOOKUP(C83,[1]Index!$D:$F,3,FALSE),"Non List")</f>
        <v>Commercial Banks</v>
      </c>
      <c r="Z83">
        <f>IFERROR(VLOOKUP(C83,[1]LP!$B:$C,2,FALSE),0)</f>
        <v>261.10000000000002</v>
      </c>
      <c r="AA83" s="11">
        <f t="shared" si="1"/>
        <v>6.7</v>
      </c>
      <c r="AB83" s="5">
        <f>IFERROR(VLOOKUP(C83,[2]Sheet1!$B:$F,5,FALSE),0)</f>
        <v>65913203.57</v>
      </c>
      <c r="AC83" s="11">
        <v>20</v>
      </c>
      <c r="AD83" s="11">
        <v>1.0529999999999999</v>
      </c>
      <c r="AE83" s="10"/>
      <c r="AF83" s="10"/>
      <c r="AG83" s="10"/>
      <c r="AH83" s="10"/>
    </row>
    <row r="84" spans="1:34" x14ac:dyDescent="0.45">
      <c r="A84" t="s">
        <v>55</v>
      </c>
      <c r="B84" t="s">
        <v>25</v>
      </c>
      <c r="C84" t="s">
        <v>27</v>
      </c>
      <c r="D84">
        <v>211</v>
      </c>
      <c r="E84" s="11">
        <v>5185222</v>
      </c>
      <c r="F84" s="5">
        <v>1493548</v>
      </c>
      <c r="G84" s="11">
        <v>34110741</v>
      </c>
      <c r="H84" s="11">
        <v>29490059</v>
      </c>
      <c r="I84">
        <v>1122840</v>
      </c>
      <c r="J84">
        <v>1422971</v>
      </c>
      <c r="K84">
        <v>786478</v>
      </c>
      <c r="L84">
        <v>338114</v>
      </c>
      <c r="M84">
        <v>7</v>
      </c>
      <c r="N84">
        <v>32</v>
      </c>
      <c r="O84">
        <v>2</v>
      </c>
      <c r="P84">
        <v>5</v>
      </c>
      <c r="Q84">
        <v>1</v>
      </c>
      <c r="R84">
        <v>53</v>
      </c>
      <c r="S84">
        <v>4.0999999999999996</v>
      </c>
      <c r="T84">
        <v>129</v>
      </c>
      <c r="U84">
        <v>137</v>
      </c>
      <c r="V84">
        <v>-0.35</v>
      </c>
      <c r="W84">
        <v>338114</v>
      </c>
      <c r="X84">
        <v>7</v>
      </c>
      <c r="Y84" s="12" t="str">
        <f>IFERROR(VLOOKUP(C84,[1]Index!$D:$F,3,FALSE),"Non List")</f>
        <v>zdelist</v>
      </c>
      <c r="Z84">
        <f>IFERROR(VLOOKUP(C84,[1]LP!$B:$C,2,FALSE),0)</f>
        <v>0</v>
      </c>
      <c r="AA84" s="11">
        <f t="shared" si="1"/>
        <v>0</v>
      </c>
      <c r="AB84" s="5">
        <f>IFERROR(VLOOKUP(C84,[2]Sheet1!$B:$F,5,FALSE),0)</f>
        <v>0</v>
      </c>
      <c r="AC84" s="11">
        <v>10.25</v>
      </c>
      <c r="AD84" s="11">
        <v>0.54</v>
      </c>
      <c r="AE84" s="10"/>
      <c r="AF84" s="10"/>
      <c r="AG84" s="10"/>
      <c r="AH84" s="10"/>
    </row>
    <row r="85" spans="1:34" x14ac:dyDescent="0.45">
      <c r="A85" t="s">
        <v>55</v>
      </c>
      <c r="B85" t="s">
        <v>25</v>
      </c>
      <c r="C85" t="s">
        <v>28</v>
      </c>
      <c r="D85">
        <v>249</v>
      </c>
      <c r="E85" s="11">
        <v>8029160</v>
      </c>
      <c r="F85" s="5">
        <v>2527163</v>
      </c>
      <c r="G85" s="11">
        <v>52718581</v>
      </c>
      <c r="H85" s="11">
        <v>48077612</v>
      </c>
      <c r="I85">
        <v>1750382</v>
      </c>
      <c r="J85">
        <v>2411688</v>
      </c>
      <c r="K85">
        <v>1562950</v>
      </c>
      <c r="L85">
        <v>1210178</v>
      </c>
      <c r="M85">
        <v>15</v>
      </c>
      <c r="N85">
        <v>17</v>
      </c>
      <c r="O85">
        <v>2</v>
      </c>
      <c r="P85">
        <v>11</v>
      </c>
      <c r="Q85">
        <v>2</v>
      </c>
      <c r="R85">
        <v>31</v>
      </c>
      <c r="S85">
        <v>1.3</v>
      </c>
      <c r="T85">
        <v>131</v>
      </c>
      <c r="U85">
        <v>211</v>
      </c>
      <c r="V85">
        <v>-0.15</v>
      </c>
      <c r="W85">
        <v>1210178</v>
      </c>
      <c r="X85">
        <v>15</v>
      </c>
      <c r="Y85" s="12" t="str">
        <f>IFERROR(VLOOKUP(C85,[1]Index!$D:$F,3,FALSE),"Non List")</f>
        <v>Commercial Banks</v>
      </c>
      <c r="Z85">
        <f>IFERROR(VLOOKUP(C85,[1]LP!$B:$C,2,FALSE),0)</f>
        <v>172</v>
      </c>
      <c r="AA85" s="11">
        <f t="shared" si="1"/>
        <v>11.5</v>
      </c>
      <c r="AB85" s="5">
        <f>IFERROR(VLOOKUP(C85,[2]Sheet1!$B:$F,5,FALSE),0)</f>
        <v>69595284.469999999</v>
      </c>
      <c r="AC85" s="11">
        <v>16</v>
      </c>
      <c r="AD85" s="11">
        <v>1</v>
      </c>
      <c r="AE85" s="10"/>
      <c r="AF85" s="10"/>
      <c r="AG85" s="10"/>
      <c r="AH85" s="10"/>
    </row>
    <row r="86" spans="1:34" x14ac:dyDescent="0.45">
      <c r="A86" t="s">
        <v>55</v>
      </c>
      <c r="B86" t="s">
        <v>25</v>
      </c>
      <c r="C86" t="s">
        <v>29</v>
      </c>
      <c r="D86">
        <v>503</v>
      </c>
      <c r="E86" s="11">
        <v>5741095</v>
      </c>
      <c r="F86" s="5">
        <v>5883759</v>
      </c>
      <c r="G86" s="11">
        <v>95094462</v>
      </c>
      <c r="H86" s="11">
        <v>78284679</v>
      </c>
      <c r="I86">
        <v>3739016</v>
      </c>
      <c r="J86">
        <v>4744352</v>
      </c>
      <c r="K86">
        <v>3182017</v>
      </c>
      <c r="L86">
        <v>1981698</v>
      </c>
      <c r="M86">
        <v>35</v>
      </c>
      <c r="N86">
        <v>15</v>
      </c>
      <c r="O86">
        <v>2</v>
      </c>
      <c r="P86">
        <v>17</v>
      </c>
      <c r="Q86">
        <v>2</v>
      </c>
      <c r="R86">
        <v>36</v>
      </c>
      <c r="S86">
        <v>0.5</v>
      </c>
      <c r="T86">
        <v>202</v>
      </c>
      <c r="U86">
        <v>397</v>
      </c>
      <c r="V86">
        <v>-0.21</v>
      </c>
      <c r="W86">
        <v>1981698</v>
      </c>
      <c r="X86">
        <v>35</v>
      </c>
      <c r="Y86" s="12" t="str">
        <f>IFERROR(VLOOKUP(C86,[1]Index!$D:$F,3,FALSE),"Non List")</f>
        <v>Commercial Banks</v>
      </c>
      <c r="Z86">
        <f>IFERROR(VLOOKUP(C86,[1]LP!$B:$C,2,FALSE),0)</f>
        <v>532</v>
      </c>
      <c r="AA86" s="11">
        <f t="shared" si="1"/>
        <v>15.2</v>
      </c>
      <c r="AB86" s="5">
        <f>IFERROR(VLOOKUP(C86,[2]Sheet1!$B:$F,5,FALSE),0)</f>
        <v>47977743.060000002</v>
      </c>
      <c r="AC86" s="11">
        <v>33</v>
      </c>
      <c r="AD86" s="11">
        <v>1.74</v>
      </c>
      <c r="AE86" s="10"/>
      <c r="AF86" s="10"/>
      <c r="AG86" s="10"/>
      <c r="AH86" s="10"/>
    </row>
    <row r="87" spans="1:34" x14ac:dyDescent="0.45">
      <c r="A87" t="s">
        <v>55</v>
      </c>
      <c r="B87" t="s">
        <v>25</v>
      </c>
      <c r="C87" t="s">
        <v>30</v>
      </c>
      <c r="D87">
        <v>298</v>
      </c>
      <c r="E87" s="11">
        <v>8888376</v>
      </c>
      <c r="F87" s="5">
        <v>4099839</v>
      </c>
      <c r="G87" s="11">
        <v>101910485</v>
      </c>
      <c r="H87" s="11">
        <v>80819839</v>
      </c>
      <c r="I87">
        <v>3566784</v>
      </c>
      <c r="J87">
        <v>4738441</v>
      </c>
      <c r="K87">
        <v>3063843</v>
      </c>
      <c r="L87">
        <v>2038187</v>
      </c>
      <c r="M87">
        <v>23</v>
      </c>
      <c r="N87">
        <v>13</v>
      </c>
      <c r="O87">
        <v>2</v>
      </c>
      <c r="P87">
        <v>16</v>
      </c>
      <c r="Q87">
        <v>2</v>
      </c>
      <c r="R87">
        <v>27</v>
      </c>
      <c r="S87">
        <v>1.6</v>
      </c>
      <c r="T87">
        <v>146</v>
      </c>
      <c r="U87">
        <v>275</v>
      </c>
      <c r="V87">
        <v>-0.08</v>
      </c>
      <c r="W87">
        <v>2038187</v>
      </c>
      <c r="X87">
        <v>23</v>
      </c>
      <c r="Y87" s="12" t="str">
        <f>IFERROR(VLOOKUP(C87,[1]Index!$D:$F,3,FALSE),"Non List")</f>
        <v>Commercial Banks</v>
      </c>
      <c r="Z87">
        <f>IFERROR(VLOOKUP(C87,[1]LP!$B:$C,2,FALSE),0)</f>
        <v>186.5</v>
      </c>
      <c r="AA87" s="11">
        <f t="shared" si="1"/>
        <v>8.1</v>
      </c>
      <c r="AB87" s="5">
        <f>IFERROR(VLOOKUP(C87,[2]Sheet1!$B:$F,5,FALSE),0)</f>
        <v>176308400.53</v>
      </c>
      <c r="AC87" s="11">
        <v>10</v>
      </c>
      <c r="AD87" s="11">
        <v>10</v>
      </c>
      <c r="AE87" s="10"/>
      <c r="AF87" s="10"/>
      <c r="AG87" s="10"/>
      <c r="AH87" s="10"/>
    </row>
    <row r="88" spans="1:34" x14ac:dyDescent="0.45">
      <c r="A88" t="s">
        <v>55</v>
      </c>
      <c r="B88" t="s">
        <v>25</v>
      </c>
      <c r="C88" t="s">
        <v>31</v>
      </c>
      <c r="D88">
        <v>484</v>
      </c>
      <c r="E88" s="11">
        <v>6491624</v>
      </c>
      <c r="F88" s="5">
        <v>5274461</v>
      </c>
      <c r="G88" s="11">
        <v>92881114</v>
      </c>
      <c r="H88" s="11">
        <v>77654975</v>
      </c>
      <c r="I88">
        <v>3763408</v>
      </c>
      <c r="J88">
        <v>5216016</v>
      </c>
      <c r="K88">
        <v>3308505</v>
      </c>
      <c r="L88">
        <v>2176487</v>
      </c>
      <c r="M88">
        <v>34</v>
      </c>
      <c r="N88">
        <v>14</v>
      </c>
      <c r="O88">
        <v>3</v>
      </c>
      <c r="P88">
        <v>19</v>
      </c>
      <c r="Q88">
        <v>2</v>
      </c>
      <c r="R88">
        <v>39</v>
      </c>
      <c r="S88">
        <v>0.9</v>
      </c>
      <c r="T88">
        <v>181</v>
      </c>
      <c r="U88">
        <v>370</v>
      </c>
      <c r="V88">
        <v>-0.24</v>
      </c>
      <c r="W88">
        <v>2176487</v>
      </c>
      <c r="X88">
        <v>34</v>
      </c>
      <c r="Y88" s="12" t="str">
        <f>IFERROR(VLOOKUP(C88,[1]Index!$D:$F,3,FALSE),"Non List")</f>
        <v>Commercial Banks</v>
      </c>
      <c r="Z88">
        <f>IFERROR(VLOOKUP(C88,[1]LP!$B:$C,2,FALSE),0)</f>
        <v>191</v>
      </c>
      <c r="AA88" s="11">
        <f t="shared" si="1"/>
        <v>5.6</v>
      </c>
      <c r="AB88" s="5">
        <f>IFERROR(VLOOKUP(C88,[2]Sheet1!$B:$F,5,FALSE),0)</f>
        <v>32484923.449999999</v>
      </c>
      <c r="AC88" s="11">
        <v>25</v>
      </c>
      <c r="AD88" s="11">
        <v>1.3158000000000001</v>
      </c>
      <c r="AE88" s="10"/>
      <c r="AF88" s="10"/>
      <c r="AG88" s="10"/>
      <c r="AH88" s="10"/>
    </row>
    <row r="89" spans="1:34" x14ac:dyDescent="0.45">
      <c r="A89" t="s">
        <v>55</v>
      </c>
      <c r="B89" t="s">
        <v>25</v>
      </c>
      <c r="C89" t="s">
        <v>32</v>
      </c>
      <c r="D89">
        <v>214</v>
      </c>
      <c r="E89" s="11">
        <v>6993694</v>
      </c>
      <c r="F89" s="5">
        <v>1821933</v>
      </c>
      <c r="G89" s="11">
        <v>48574929</v>
      </c>
      <c r="H89" s="11">
        <v>45653516</v>
      </c>
      <c r="I89">
        <v>1143724</v>
      </c>
      <c r="J89">
        <v>1411381</v>
      </c>
      <c r="K89">
        <v>769908</v>
      </c>
      <c r="L89">
        <v>641826</v>
      </c>
      <c r="M89">
        <v>9</v>
      </c>
      <c r="N89">
        <v>23</v>
      </c>
      <c r="O89">
        <v>2</v>
      </c>
      <c r="P89">
        <v>7</v>
      </c>
      <c r="Q89">
        <v>1</v>
      </c>
      <c r="R89">
        <v>40</v>
      </c>
      <c r="S89">
        <v>2.1</v>
      </c>
      <c r="T89">
        <v>126</v>
      </c>
      <c r="U89">
        <v>161</v>
      </c>
      <c r="V89">
        <v>-0.25</v>
      </c>
      <c r="W89">
        <v>641826</v>
      </c>
      <c r="X89">
        <v>9</v>
      </c>
      <c r="Y89" s="12" t="str">
        <f>IFERROR(VLOOKUP(C89,[1]Index!$D:$F,3,FALSE),"Non List")</f>
        <v>zdelist</v>
      </c>
      <c r="Z89">
        <f>IFERROR(VLOOKUP(C89,[1]LP!$B:$C,2,FALSE),0)</f>
        <v>0</v>
      </c>
      <c r="AA89" s="11">
        <f t="shared" si="1"/>
        <v>0</v>
      </c>
      <c r="AB89" s="5">
        <f>IFERROR(VLOOKUP(C89,[2]Sheet1!$B:$F,5,FALSE),0)</f>
        <v>0</v>
      </c>
      <c r="AC89" s="11">
        <v>14.4</v>
      </c>
      <c r="AD89" s="11">
        <v>0</v>
      </c>
      <c r="AE89" s="10"/>
      <c r="AF89" s="10"/>
      <c r="AG89" s="10"/>
      <c r="AH89" s="10"/>
    </row>
    <row r="90" spans="1:34" x14ac:dyDescent="0.45">
      <c r="A90" t="s">
        <v>55</v>
      </c>
      <c r="B90" t="s">
        <v>25</v>
      </c>
      <c r="C90" t="s">
        <v>33</v>
      </c>
      <c r="D90">
        <v>214</v>
      </c>
      <c r="E90" s="11">
        <v>5969496</v>
      </c>
      <c r="F90" s="5">
        <v>2112466</v>
      </c>
      <c r="G90" s="11">
        <v>52071282</v>
      </c>
      <c r="H90" s="11">
        <v>45195172</v>
      </c>
      <c r="I90">
        <v>1297165</v>
      </c>
      <c r="J90">
        <v>1685871</v>
      </c>
      <c r="K90">
        <v>1014673</v>
      </c>
      <c r="L90">
        <v>700376</v>
      </c>
      <c r="M90">
        <v>12</v>
      </c>
      <c r="N90">
        <v>18</v>
      </c>
      <c r="O90">
        <v>2</v>
      </c>
      <c r="P90">
        <v>9</v>
      </c>
      <c r="Q90">
        <v>1</v>
      </c>
      <c r="R90">
        <v>29</v>
      </c>
      <c r="S90">
        <v>1.9</v>
      </c>
      <c r="T90">
        <v>135</v>
      </c>
      <c r="U90">
        <v>189</v>
      </c>
      <c r="V90">
        <v>-0.12</v>
      </c>
      <c r="W90">
        <v>700376</v>
      </c>
      <c r="X90">
        <v>12</v>
      </c>
      <c r="Y90" s="12" t="str">
        <f>IFERROR(VLOOKUP(C90,[1]Index!$D:$F,3,FALSE),"Non List")</f>
        <v>Commercial Banks</v>
      </c>
      <c r="Z90">
        <f>IFERROR(VLOOKUP(C90,[1]LP!$B:$C,2,FALSE),0)</f>
        <v>144.30000000000001</v>
      </c>
      <c r="AA90" s="11">
        <f t="shared" si="1"/>
        <v>12</v>
      </c>
      <c r="AB90" s="5">
        <f>IFERROR(VLOOKUP(C90,[2]Sheet1!$B:$F,5,FALSE),0)</f>
        <v>128506730.66</v>
      </c>
      <c r="AC90" s="11">
        <v>12.75</v>
      </c>
      <c r="AD90" s="11">
        <v>0</v>
      </c>
      <c r="AE90" s="10"/>
      <c r="AF90" s="10"/>
      <c r="AG90" s="10"/>
      <c r="AH90" s="10"/>
    </row>
    <row r="91" spans="1:34" x14ac:dyDescent="0.45">
      <c r="A91" t="s">
        <v>55</v>
      </c>
      <c r="B91" t="s">
        <v>25</v>
      </c>
      <c r="C91" t="s">
        <v>34</v>
      </c>
      <c r="D91">
        <v>234</v>
      </c>
      <c r="E91" s="11">
        <v>7472412</v>
      </c>
      <c r="F91" s="5">
        <v>2182759</v>
      </c>
      <c r="G91" s="11">
        <v>59320404</v>
      </c>
      <c r="H91" s="11">
        <v>52733335</v>
      </c>
      <c r="I91">
        <v>1654627</v>
      </c>
      <c r="J91">
        <v>2346816</v>
      </c>
      <c r="K91">
        <v>1456073</v>
      </c>
      <c r="L91">
        <v>1002478</v>
      </c>
      <c r="M91">
        <v>13</v>
      </c>
      <c r="N91">
        <v>17</v>
      </c>
      <c r="O91">
        <v>2</v>
      </c>
      <c r="P91">
        <v>10</v>
      </c>
      <c r="Q91">
        <v>1</v>
      </c>
      <c r="R91">
        <v>32</v>
      </c>
      <c r="S91">
        <v>0.9</v>
      </c>
      <c r="T91">
        <v>129</v>
      </c>
      <c r="U91">
        <v>197</v>
      </c>
      <c r="V91">
        <v>-0.16</v>
      </c>
      <c r="W91">
        <v>1002478</v>
      </c>
      <c r="X91">
        <v>13</v>
      </c>
      <c r="Y91" s="12" t="str">
        <f>IFERROR(VLOOKUP(C91,[1]Index!$D:$F,3,FALSE),"Non List")</f>
        <v>zdelist</v>
      </c>
      <c r="Z91">
        <f>IFERROR(VLOOKUP(C91,[1]LP!$B:$C,2,FALSE),0)</f>
        <v>0</v>
      </c>
      <c r="AA91" s="11">
        <f t="shared" si="1"/>
        <v>0</v>
      </c>
      <c r="AB91" s="5">
        <f>IFERROR(VLOOKUP(C91,[2]Sheet1!$B:$F,5,FALSE),0)</f>
        <v>0</v>
      </c>
      <c r="AC91" s="11">
        <v>10</v>
      </c>
      <c r="AD91" s="11">
        <v>0.53</v>
      </c>
      <c r="AE91" s="10"/>
      <c r="AF91" s="10"/>
      <c r="AG91" s="10"/>
      <c r="AH91" s="10"/>
    </row>
    <row r="92" spans="1:34" x14ac:dyDescent="0.45">
      <c r="A92" t="s">
        <v>55</v>
      </c>
      <c r="B92" t="s">
        <v>25</v>
      </c>
      <c r="C92" t="s">
        <v>35</v>
      </c>
      <c r="D92">
        <v>268</v>
      </c>
      <c r="E92" s="11">
        <v>7390524</v>
      </c>
      <c r="F92" s="5">
        <v>2516724</v>
      </c>
      <c r="G92" s="11">
        <v>58629077</v>
      </c>
      <c r="H92" s="11">
        <v>51866772</v>
      </c>
      <c r="I92">
        <v>2325174</v>
      </c>
      <c r="J92">
        <v>2890224</v>
      </c>
      <c r="K92">
        <v>1916125</v>
      </c>
      <c r="L92">
        <v>1301030</v>
      </c>
      <c r="M92">
        <v>18</v>
      </c>
      <c r="N92">
        <v>15</v>
      </c>
      <c r="O92">
        <v>2</v>
      </c>
      <c r="P92">
        <v>13</v>
      </c>
      <c r="Q92">
        <v>2</v>
      </c>
      <c r="R92">
        <v>30</v>
      </c>
      <c r="S92">
        <v>0.4</v>
      </c>
      <c r="T92">
        <v>134</v>
      </c>
      <c r="U92">
        <v>230</v>
      </c>
      <c r="V92">
        <v>-0.14000000000000001</v>
      </c>
      <c r="W92">
        <v>1301030</v>
      </c>
      <c r="X92">
        <v>18</v>
      </c>
      <c r="Y92" s="12" t="str">
        <f>IFERROR(VLOOKUP(C92,[1]Index!$D:$F,3,FALSE),"Non List")</f>
        <v>Commercial Banks</v>
      </c>
      <c r="Z92">
        <f>IFERROR(VLOOKUP(C92,[1]LP!$B:$C,2,FALSE),0)</f>
        <v>182.8</v>
      </c>
      <c r="AA92" s="11">
        <f t="shared" si="1"/>
        <v>10.199999999999999</v>
      </c>
      <c r="AB92" s="5">
        <f>IFERROR(VLOOKUP(C92,[2]Sheet1!$B:$F,5,FALSE),0)</f>
        <v>56944650.630000003</v>
      </c>
      <c r="AC92" s="11">
        <v>9</v>
      </c>
      <c r="AD92" s="11">
        <v>6</v>
      </c>
      <c r="AE92" s="10"/>
      <c r="AF92" s="10"/>
      <c r="AG92" s="10"/>
      <c r="AH92" s="10"/>
    </row>
    <row r="93" spans="1:34" x14ac:dyDescent="0.45">
      <c r="A93" t="s">
        <v>55</v>
      </c>
      <c r="B93" t="s">
        <v>25</v>
      </c>
      <c r="C93" t="s">
        <v>36</v>
      </c>
      <c r="D93">
        <v>231</v>
      </c>
      <c r="E93" s="11">
        <v>4582313</v>
      </c>
      <c r="F93" s="5">
        <v>1281473</v>
      </c>
      <c r="G93" s="11">
        <v>38936865</v>
      </c>
      <c r="H93" s="11">
        <v>34597835</v>
      </c>
      <c r="I93">
        <v>1723717</v>
      </c>
      <c r="J93">
        <v>2095414</v>
      </c>
      <c r="K93">
        <v>1366542</v>
      </c>
      <c r="L93">
        <v>791413</v>
      </c>
      <c r="M93">
        <v>17</v>
      </c>
      <c r="N93">
        <v>13</v>
      </c>
      <c r="O93">
        <v>2</v>
      </c>
      <c r="P93">
        <v>14</v>
      </c>
      <c r="Q93">
        <v>2</v>
      </c>
      <c r="R93">
        <v>24</v>
      </c>
      <c r="S93">
        <v>1.4</v>
      </c>
      <c r="T93">
        <v>128</v>
      </c>
      <c r="U93">
        <v>223</v>
      </c>
      <c r="V93">
        <v>-0.04</v>
      </c>
      <c r="W93">
        <v>791413</v>
      </c>
      <c r="X93">
        <v>17</v>
      </c>
      <c r="Y93" s="12" t="str">
        <f>IFERROR(VLOOKUP(C93,[1]Index!$D:$F,3,FALSE),"Non List")</f>
        <v>zdelist</v>
      </c>
      <c r="Z93">
        <f>IFERROR(VLOOKUP(C93,[1]LP!$B:$C,2,FALSE),0)</f>
        <v>0</v>
      </c>
      <c r="AA93" s="11">
        <f t="shared" si="1"/>
        <v>0</v>
      </c>
      <c r="AB93" s="5">
        <f>IFERROR(VLOOKUP(C93,[2]Sheet1!$B:$F,5,FALSE),0)</f>
        <v>0</v>
      </c>
      <c r="AC93" s="11">
        <v>10.7539</v>
      </c>
      <c r="AD93" s="11">
        <v>0</v>
      </c>
      <c r="AE93" s="10"/>
      <c r="AF93" s="10"/>
      <c r="AG93" s="10"/>
      <c r="AH93" s="10"/>
    </row>
    <row r="94" spans="1:34" x14ac:dyDescent="0.45">
      <c r="A94" t="s">
        <v>55</v>
      </c>
      <c r="B94" t="s">
        <v>25</v>
      </c>
      <c r="C94" t="s">
        <v>37</v>
      </c>
      <c r="D94">
        <v>927</v>
      </c>
      <c r="E94" s="11">
        <v>8038603</v>
      </c>
      <c r="F94" s="5">
        <v>9030340</v>
      </c>
      <c r="G94" s="11">
        <v>118896157</v>
      </c>
      <c r="H94" s="11">
        <v>91491252</v>
      </c>
      <c r="I94">
        <v>5459500</v>
      </c>
      <c r="J94">
        <v>7068676</v>
      </c>
      <c r="K94">
        <v>5483906</v>
      </c>
      <c r="L94">
        <v>3620821</v>
      </c>
      <c r="M94">
        <v>45</v>
      </c>
      <c r="N94">
        <v>21</v>
      </c>
      <c r="O94">
        <v>4</v>
      </c>
      <c r="P94">
        <v>21</v>
      </c>
      <c r="Q94">
        <v>3</v>
      </c>
      <c r="R94">
        <v>90</v>
      </c>
      <c r="S94">
        <v>0.8</v>
      </c>
      <c r="T94">
        <v>212</v>
      </c>
      <c r="U94">
        <v>464</v>
      </c>
      <c r="V94">
        <v>-0.5</v>
      </c>
      <c r="W94">
        <v>3620821</v>
      </c>
      <c r="X94">
        <v>45</v>
      </c>
      <c r="Y94" s="12" t="str">
        <f>IFERROR(VLOOKUP(C94,[1]Index!$D:$F,3,FALSE),"Non List")</f>
        <v>Commercial Banks</v>
      </c>
      <c r="Z94">
        <f>IFERROR(VLOOKUP(C94,[1]LP!$B:$C,2,FALSE),0)</f>
        <v>458</v>
      </c>
      <c r="AA94" s="11">
        <f t="shared" si="1"/>
        <v>10.199999999999999</v>
      </c>
      <c r="AB94" s="5">
        <f>IFERROR(VLOOKUP(C94,[2]Sheet1!$B:$F,5,FALSE),0)</f>
        <v>108227988.66</v>
      </c>
      <c r="AC94" s="11">
        <v>30</v>
      </c>
      <c r="AD94" s="11">
        <v>18</v>
      </c>
      <c r="AE94" s="10"/>
      <c r="AF94" s="10"/>
      <c r="AG94" s="10"/>
      <c r="AH94" s="10"/>
    </row>
    <row r="95" spans="1:34" x14ac:dyDescent="0.45">
      <c r="A95" t="s">
        <v>55</v>
      </c>
      <c r="B95" t="s">
        <v>25</v>
      </c>
      <c r="C95" t="s">
        <v>38</v>
      </c>
      <c r="D95">
        <v>399</v>
      </c>
      <c r="E95" s="11">
        <v>7219059</v>
      </c>
      <c r="F95" s="5">
        <v>3493199</v>
      </c>
      <c r="G95" s="11">
        <v>43713193</v>
      </c>
      <c r="H95" s="11">
        <v>37460092</v>
      </c>
      <c r="I95">
        <v>1524609</v>
      </c>
      <c r="J95">
        <v>2664076</v>
      </c>
      <c r="K95">
        <v>1811779</v>
      </c>
      <c r="L95">
        <v>1200382</v>
      </c>
      <c r="M95">
        <v>17</v>
      </c>
      <c r="N95">
        <v>24</v>
      </c>
      <c r="O95">
        <v>3</v>
      </c>
      <c r="P95">
        <v>11</v>
      </c>
      <c r="Q95">
        <v>2</v>
      </c>
      <c r="R95">
        <v>65</v>
      </c>
      <c r="S95">
        <v>0.8</v>
      </c>
      <c r="T95">
        <v>148</v>
      </c>
      <c r="U95">
        <v>236</v>
      </c>
      <c r="V95">
        <v>-0.41</v>
      </c>
      <c r="W95">
        <v>1200382</v>
      </c>
      <c r="X95">
        <v>17</v>
      </c>
      <c r="Y95" s="12" t="str">
        <f>IFERROR(VLOOKUP(C95,[1]Index!$D:$F,3,FALSE),"Non List")</f>
        <v>zdelist</v>
      </c>
      <c r="Z95">
        <f>IFERROR(VLOOKUP(C95,[1]LP!$B:$C,2,FALSE),0)</f>
        <v>0</v>
      </c>
      <c r="AA95" s="11">
        <f t="shared" si="1"/>
        <v>0</v>
      </c>
      <c r="AB95" s="5">
        <f>IFERROR(VLOOKUP(C95,[2]Sheet1!$B:$F,5,FALSE),0)</f>
        <v>0</v>
      </c>
      <c r="AC95" s="11">
        <v>12</v>
      </c>
      <c r="AD95" s="11">
        <v>3.79</v>
      </c>
      <c r="AE95" s="10"/>
      <c r="AF95" s="10"/>
      <c r="AG95" s="10"/>
      <c r="AH95" s="10"/>
    </row>
    <row r="96" spans="1:34" x14ac:dyDescent="0.45">
      <c r="A96" t="s">
        <v>55</v>
      </c>
      <c r="B96" t="s">
        <v>25</v>
      </c>
      <c r="C96" t="s">
        <v>39</v>
      </c>
      <c r="D96">
        <v>311</v>
      </c>
      <c r="E96" s="11">
        <v>8042662</v>
      </c>
      <c r="F96" s="5">
        <v>3510758</v>
      </c>
      <c r="G96" s="11">
        <v>93944014</v>
      </c>
      <c r="H96" s="11">
        <v>74372887</v>
      </c>
      <c r="I96">
        <v>5833902</v>
      </c>
      <c r="J96">
        <v>6746157</v>
      </c>
      <c r="K96">
        <v>3730146</v>
      </c>
      <c r="L96">
        <v>3219561</v>
      </c>
      <c r="M96">
        <v>40</v>
      </c>
      <c r="N96">
        <v>8</v>
      </c>
      <c r="O96">
        <v>2</v>
      </c>
      <c r="P96">
        <v>28</v>
      </c>
      <c r="Q96">
        <v>3</v>
      </c>
      <c r="R96">
        <v>17</v>
      </c>
      <c r="S96">
        <v>3.2</v>
      </c>
      <c r="T96">
        <v>144</v>
      </c>
      <c r="U96">
        <v>360</v>
      </c>
      <c r="V96">
        <v>0.16</v>
      </c>
      <c r="W96">
        <v>3219561</v>
      </c>
      <c r="X96">
        <v>40</v>
      </c>
      <c r="Y96" s="12" t="str">
        <f>IFERROR(VLOOKUP(C96,[1]Index!$D:$F,3,FALSE),"Non List")</f>
        <v>Commercial Banks</v>
      </c>
      <c r="Z96">
        <f>IFERROR(VLOOKUP(C96,[1]LP!$B:$C,2,FALSE),0)</f>
        <v>219.5</v>
      </c>
      <c r="AA96" s="11">
        <f t="shared" si="1"/>
        <v>5.5</v>
      </c>
      <c r="AB96" s="5">
        <f>IFERROR(VLOOKUP(C96,[2]Sheet1!$B:$F,5,FALSE),0)</f>
        <v>72000712.349999994</v>
      </c>
      <c r="AC96" s="11">
        <v>0</v>
      </c>
      <c r="AD96" s="11">
        <v>0</v>
      </c>
      <c r="AE96" s="10"/>
      <c r="AF96" s="10"/>
      <c r="AG96" s="10"/>
      <c r="AH96" s="10"/>
    </row>
    <row r="97" spans="1:34" x14ac:dyDescent="0.45">
      <c r="A97" t="s">
        <v>55</v>
      </c>
      <c r="B97" t="s">
        <v>25</v>
      </c>
      <c r="C97" t="s">
        <v>40</v>
      </c>
      <c r="D97">
        <v>224</v>
      </c>
      <c r="E97" s="11">
        <v>4679058</v>
      </c>
      <c r="F97" s="5">
        <v>2560040</v>
      </c>
      <c r="G97" s="11">
        <v>58795094</v>
      </c>
      <c r="H97" s="11">
        <v>44542550</v>
      </c>
      <c r="I97">
        <v>1722181</v>
      </c>
      <c r="J97">
        <v>2120215</v>
      </c>
      <c r="K97">
        <v>1227803</v>
      </c>
      <c r="L97">
        <v>1325817</v>
      </c>
      <c r="M97">
        <v>28</v>
      </c>
      <c r="N97">
        <v>8</v>
      </c>
      <c r="O97">
        <v>1</v>
      </c>
      <c r="P97">
        <v>18</v>
      </c>
      <c r="Q97">
        <v>2</v>
      </c>
      <c r="R97">
        <v>11</v>
      </c>
      <c r="S97">
        <v>4.8</v>
      </c>
      <c r="T97">
        <v>155</v>
      </c>
      <c r="U97">
        <v>314</v>
      </c>
      <c r="V97">
        <v>0.4</v>
      </c>
      <c r="W97">
        <v>1325817</v>
      </c>
      <c r="X97">
        <v>28</v>
      </c>
      <c r="Y97" s="12" t="str">
        <f>IFERROR(VLOOKUP(C97,[1]Index!$D:$F,3,FALSE),"Non List")</f>
        <v>zdelist</v>
      </c>
      <c r="Z97">
        <f>IFERROR(VLOOKUP(C97,[1]LP!$B:$C,2,FALSE),0)</f>
        <v>0</v>
      </c>
      <c r="AA97" s="11">
        <f t="shared" si="1"/>
        <v>0</v>
      </c>
      <c r="AB97" s="5">
        <f>IFERROR(VLOOKUP(C97,[2]Sheet1!$B:$F,5,FALSE),0)</f>
        <v>0</v>
      </c>
      <c r="AC97" s="11">
        <v>0</v>
      </c>
      <c r="AD97" s="11">
        <v>0</v>
      </c>
      <c r="AE97" s="10"/>
      <c r="AF97" s="10"/>
      <c r="AG97" s="10"/>
      <c r="AH97" s="10"/>
    </row>
    <row r="98" spans="1:34" x14ac:dyDescent="0.45">
      <c r="A98" t="s">
        <v>55</v>
      </c>
      <c r="B98" t="s">
        <v>25</v>
      </c>
      <c r="C98" t="s">
        <v>41</v>
      </c>
      <c r="D98">
        <v>460</v>
      </c>
      <c r="E98" s="11">
        <v>10626435</v>
      </c>
      <c r="F98" s="5">
        <v>11780179</v>
      </c>
      <c r="G98" s="11">
        <v>125669355</v>
      </c>
      <c r="H98" s="11">
        <v>106683877</v>
      </c>
      <c r="I98">
        <v>4784147</v>
      </c>
      <c r="J98">
        <v>6605593</v>
      </c>
      <c r="K98">
        <v>5240069</v>
      </c>
      <c r="L98">
        <v>3160068</v>
      </c>
      <c r="M98">
        <v>30</v>
      </c>
      <c r="N98">
        <v>15</v>
      </c>
      <c r="O98">
        <v>2</v>
      </c>
      <c r="P98">
        <v>14</v>
      </c>
      <c r="Q98">
        <v>2</v>
      </c>
      <c r="R98">
        <v>34</v>
      </c>
      <c r="S98">
        <v>0.8</v>
      </c>
      <c r="T98">
        <v>211</v>
      </c>
      <c r="U98">
        <v>376</v>
      </c>
      <c r="V98">
        <v>-0.18</v>
      </c>
      <c r="W98">
        <v>3160068</v>
      </c>
      <c r="X98">
        <v>30</v>
      </c>
      <c r="Y98" s="12" t="str">
        <f>IFERROR(VLOOKUP(C98,[1]Index!$D:$F,3,FALSE),"Non List")</f>
        <v>zdelist</v>
      </c>
      <c r="Z98">
        <f>IFERROR(VLOOKUP(C98,[1]LP!$B:$C,2,FALSE),0)</f>
        <v>0</v>
      </c>
      <c r="AA98" s="11">
        <f t="shared" si="1"/>
        <v>0</v>
      </c>
      <c r="AB98" s="5">
        <f>IFERROR(VLOOKUP(C98,[2]Sheet1!$B:$F,5,FALSE),0)</f>
        <v>0</v>
      </c>
      <c r="AC98" s="11">
        <v>15</v>
      </c>
      <c r="AD98" s="11">
        <v>25</v>
      </c>
      <c r="AE98" s="10"/>
      <c r="AF98" s="10"/>
      <c r="AG98" s="10"/>
      <c r="AH98" s="10"/>
    </row>
    <row r="99" spans="1:34" x14ac:dyDescent="0.45">
      <c r="A99" t="s">
        <v>55</v>
      </c>
      <c r="B99" t="s">
        <v>25</v>
      </c>
      <c r="C99" t="s">
        <v>42</v>
      </c>
      <c r="D99">
        <v>750</v>
      </c>
      <c r="E99" s="11">
        <v>8031117</v>
      </c>
      <c r="F99" s="5">
        <v>3490236</v>
      </c>
      <c r="G99" s="11">
        <v>86697140</v>
      </c>
      <c r="H99" s="11">
        <v>71583360</v>
      </c>
      <c r="I99">
        <v>2538228</v>
      </c>
      <c r="J99">
        <v>3440753</v>
      </c>
      <c r="K99">
        <v>1846294</v>
      </c>
      <c r="L99">
        <v>1469673</v>
      </c>
      <c r="M99">
        <v>18</v>
      </c>
      <c r="N99">
        <v>41</v>
      </c>
      <c r="O99">
        <v>5</v>
      </c>
      <c r="P99">
        <v>13</v>
      </c>
      <c r="Q99">
        <v>1</v>
      </c>
      <c r="R99">
        <v>214</v>
      </c>
      <c r="S99">
        <v>0.4</v>
      </c>
      <c r="T99">
        <v>143</v>
      </c>
      <c r="U99">
        <v>243</v>
      </c>
      <c r="V99">
        <v>-0.68</v>
      </c>
      <c r="W99">
        <v>1469673</v>
      </c>
      <c r="X99">
        <v>18</v>
      </c>
      <c r="Y99" s="12" t="str">
        <f>IFERROR(VLOOKUP(C99,[1]Index!$D:$F,3,FALSE),"Non List")</f>
        <v>Commercial Banks</v>
      </c>
      <c r="Z99">
        <f>IFERROR(VLOOKUP(C99,[1]LP!$B:$C,2,FALSE),0)</f>
        <v>419.9</v>
      </c>
      <c r="AA99" s="11">
        <f t="shared" si="1"/>
        <v>23.3</v>
      </c>
      <c r="AB99" s="5">
        <f>IFERROR(VLOOKUP(C99,[2]Sheet1!$B:$F,5,FALSE),0)</f>
        <v>73096077.920000002</v>
      </c>
      <c r="AC99" s="11">
        <v>20</v>
      </c>
      <c r="AD99" s="11">
        <v>1.05</v>
      </c>
      <c r="AE99" s="10"/>
      <c r="AF99" s="10"/>
      <c r="AG99" s="10"/>
      <c r="AH99" s="10"/>
    </row>
    <row r="100" spans="1:34" x14ac:dyDescent="0.45">
      <c r="A100" t="s">
        <v>55</v>
      </c>
      <c r="B100" t="s">
        <v>25</v>
      </c>
      <c r="C100" t="s">
        <v>43</v>
      </c>
      <c r="D100">
        <v>289</v>
      </c>
      <c r="E100" s="11">
        <v>6461774</v>
      </c>
      <c r="F100" s="5">
        <v>4269440</v>
      </c>
      <c r="G100" s="11">
        <v>73224063</v>
      </c>
      <c r="H100" s="11">
        <v>61219060</v>
      </c>
      <c r="I100">
        <v>2568174</v>
      </c>
      <c r="J100">
        <v>3425348</v>
      </c>
      <c r="K100">
        <v>2167809</v>
      </c>
      <c r="L100">
        <v>1511386</v>
      </c>
      <c r="M100">
        <v>23</v>
      </c>
      <c r="N100">
        <v>12</v>
      </c>
      <c r="O100">
        <v>2</v>
      </c>
      <c r="P100">
        <v>14</v>
      </c>
      <c r="Q100">
        <v>2</v>
      </c>
      <c r="R100">
        <v>22</v>
      </c>
      <c r="S100">
        <v>1.7</v>
      </c>
      <c r="T100">
        <v>166</v>
      </c>
      <c r="U100">
        <v>296</v>
      </c>
      <c r="V100">
        <v>0.02</v>
      </c>
      <c r="W100">
        <v>1511386</v>
      </c>
      <c r="X100">
        <v>23</v>
      </c>
      <c r="Y100" s="12" t="str">
        <f>IFERROR(VLOOKUP(C100,[1]Index!$D:$F,3,FALSE),"Non List")</f>
        <v>Commercial Banks</v>
      </c>
      <c r="Z100">
        <f>IFERROR(VLOOKUP(C100,[1]LP!$B:$C,2,FALSE),0)</f>
        <v>189.1</v>
      </c>
      <c r="AA100" s="11">
        <f t="shared" si="1"/>
        <v>8.1999999999999993</v>
      </c>
      <c r="AB100" s="5">
        <f>IFERROR(VLOOKUP(C100,[2]Sheet1!$B:$F,5,FALSE),0)</f>
        <v>89996863.319999993</v>
      </c>
      <c r="AC100" s="11">
        <v>15</v>
      </c>
      <c r="AD100" s="11">
        <v>0.78949999999999998</v>
      </c>
      <c r="AE100" s="10"/>
      <c r="AF100" s="10"/>
      <c r="AG100" s="10"/>
      <c r="AH100" s="10"/>
    </row>
    <row r="101" spans="1:34" x14ac:dyDescent="0.45">
      <c r="A101" t="s">
        <v>55</v>
      </c>
      <c r="B101" t="s">
        <v>25</v>
      </c>
      <c r="C101" t="s">
        <v>44</v>
      </c>
      <c r="D101">
        <v>287</v>
      </c>
      <c r="E101" s="11">
        <v>6325432</v>
      </c>
      <c r="F101" s="5">
        <v>3126015</v>
      </c>
      <c r="G101" s="11">
        <v>65865251</v>
      </c>
      <c r="H101" s="11">
        <v>57710190</v>
      </c>
      <c r="I101">
        <v>1904382</v>
      </c>
      <c r="J101">
        <v>2807927</v>
      </c>
      <c r="K101">
        <v>2232753</v>
      </c>
      <c r="L101">
        <v>1482859</v>
      </c>
      <c r="M101">
        <v>23</v>
      </c>
      <c r="N101">
        <v>12</v>
      </c>
      <c r="O101">
        <v>2</v>
      </c>
      <c r="P101">
        <v>16</v>
      </c>
      <c r="Q101">
        <v>2</v>
      </c>
      <c r="R101">
        <v>23</v>
      </c>
      <c r="S101">
        <v>0.8</v>
      </c>
      <c r="T101">
        <v>149</v>
      </c>
      <c r="U101">
        <v>281</v>
      </c>
      <c r="V101">
        <v>-0.02</v>
      </c>
      <c r="W101">
        <v>1482859</v>
      </c>
      <c r="X101">
        <v>23</v>
      </c>
      <c r="Y101" s="12" t="str">
        <f>IFERROR(VLOOKUP(C101,[1]Index!$D:$F,3,FALSE),"Non List")</f>
        <v>Commercial Banks</v>
      </c>
      <c r="Z101">
        <f>IFERROR(VLOOKUP(C101,[1]LP!$B:$C,2,FALSE),0)</f>
        <v>205.9</v>
      </c>
      <c r="AA101" s="11">
        <f t="shared" si="1"/>
        <v>9</v>
      </c>
      <c r="AB101" s="5">
        <f>IFERROR(VLOOKUP(C101,[2]Sheet1!$B:$F,5,FALSE),0)</f>
        <v>95072621.010000005</v>
      </c>
      <c r="AC101" s="11">
        <v>27</v>
      </c>
      <c r="AD101" s="11">
        <v>0</v>
      </c>
      <c r="AE101" s="10"/>
      <c r="AF101" s="10"/>
      <c r="AG101" s="10"/>
      <c r="AH101" s="10"/>
    </row>
    <row r="102" spans="1:34" x14ac:dyDescent="0.45">
      <c r="A102" t="s">
        <v>55</v>
      </c>
      <c r="B102" t="s">
        <v>25</v>
      </c>
      <c r="C102" t="s">
        <v>45</v>
      </c>
      <c r="D102">
        <v>310</v>
      </c>
      <c r="E102" s="11">
        <v>8001255</v>
      </c>
      <c r="F102" s="5">
        <v>2160401</v>
      </c>
      <c r="G102" s="11">
        <v>58228495</v>
      </c>
      <c r="H102" s="11">
        <v>51265494</v>
      </c>
      <c r="I102">
        <v>2242118</v>
      </c>
      <c r="J102">
        <v>2891806</v>
      </c>
      <c r="K102">
        <v>2131396</v>
      </c>
      <c r="L102">
        <v>1300156</v>
      </c>
      <c r="M102">
        <v>16</v>
      </c>
      <c r="N102">
        <v>19</v>
      </c>
      <c r="O102">
        <v>2</v>
      </c>
      <c r="P102">
        <v>13</v>
      </c>
      <c r="Q102">
        <v>2</v>
      </c>
      <c r="R102">
        <v>47</v>
      </c>
      <c r="S102">
        <v>0</v>
      </c>
      <c r="T102">
        <v>127</v>
      </c>
      <c r="U102">
        <v>215</v>
      </c>
      <c r="V102">
        <v>-0.31</v>
      </c>
      <c r="W102">
        <v>1300156</v>
      </c>
      <c r="X102">
        <v>16</v>
      </c>
      <c r="Y102" s="12" t="str">
        <f>IFERROR(VLOOKUP(C102,[1]Index!$D:$F,3,FALSE),"Non List")</f>
        <v>Commercial Banks</v>
      </c>
      <c r="Z102">
        <f>IFERROR(VLOOKUP(C102,[1]LP!$B:$C,2,FALSE),0)</f>
        <v>256.5</v>
      </c>
      <c r="AA102" s="11">
        <f t="shared" si="1"/>
        <v>16</v>
      </c>
      <c r="AB102" s="5">
        <f>IFERROR(VLOOKUP(C102,[2]Sheet1!$B:$F,5,FALSE),0)</f>
        <v>66549474.509999998</v>
      </c>
      <c r="AC102" s="11">
        <v>16</v>
      </c>
      <c r="AD102" s="11">
        <v>0</v>
      </c>
      <c r="AE102" s="10"/>
      <c r="AF102" s="10"/>
      <c r="AG102" s="10"/>
      <c r="AH102" s="10"/>
    </row>
    <row r="103" spans="1:34" x14ac:dyDescent="0.45">
      <c r="A103" t="s">
        <v>55</v>
      </c>
      <c r="B103" t="s">
        <v>25</v>
      </c>
      <c r="C103" t="s">
        <v>46</v>
      </c>
      <c r="D103">
        <v>322</v>
      </c>
      <c r="E103" s="11">
        <v>6924893</v>
      </c>
      <c r="F103" s="5">
        <v>3509485</v>
      </c>
      <c r="G103" s="11">
        <v>81664548</v>
      </c>
      <c r="H103" s="11">
        <v>63025023</v>
      </c>
      <c r="I103">
        <v>2916887</v>
      </c>
      <c r="J103">
        <v>4073357</v>
      </c>
      <c r="K103">
        <v>2528177</v>
      </c>
      <c r="L103">
        <v>1523856</v>
      </c>
      <c r="M103">
        <v>22</v>
      </c>
      <c r="N103">
        <v>15</v>
      </c>
      <c r="O103">
        <v>2</v>
      </c>
      <c r="P103">
        <v>15</v>
      </c>
      <c r="Q103">
        <v>2</v>
      </c>
      <c r="R103">
        <v>31</v>
      </c>
      <c r="S103">
        <v>0.1</v>
      </c>
      <c r="T103">
        <v>151</v>
      </c>
      <c r="U103">
        <v>273</v>
      </c>
      <c r="V103">
        <v>-0.15</v>
      </c>
      <c r="W103">
        <v>1523856</v>
      </c>
      <c r="X103">
        <v>22</v>
      </c>
      <c r="Y103" s="12" t="str">
        <f>IFERROR(VLOOKUP(C103,[1]Index!$D:$F,3,FALSE),"Non List")</f>
        <v>Commercial Banks</v>
      </c>
      <c r="Z103">
        <f>IFERROR(VLOOKUP(C103,[1]LP!$B:$C,2,FALSE),0)</f>
        <v>296</v>
      </c>
      <c r="AA103" s="11">
        <f t="shared" si="1"/>
        <v>13.5</v>
      </c>
      <c r="AB103" s="5">
        <f>IFERROR(VLOOKUP(C103,[2]Sheet1!$B:$F,5,FALSE),0)</f>
        <v>30361886.129999999</v>
      </c>
      <c r="AC103" s="11">
        <v>15.42</v>
      </c>
      <c r="AD103" s="11">
        <v>0.81</v>
      </c>
      <c r="AE103" s="10"/>
      <c r="AF103" s="10"/>
      <c r="AG103" s="10"/>
      <c r="AH103" s="10"/>
    </row>
    <row r="104" spans="1:34" x14ac:dyDescent="0.45">
      <c r="A104" t="s">
        <v>55</v>
      </c>
      <c r="B104" t="s">
        <v>25</v>
      </c>
      <c r="C104" t="s">
        <v>47</v>
      </c>
      <c r="D104">
        <v>390</v>
      </c>
      <c r="E104" s="11">
        <v>6628879</v>
      </c>
      <c r="F104" s="5">
        <v>3284060</v>
      </c>
      <c r="G104" s="11">
        <v>77317559</v>
      </c>
      <c r="H104" s="11">
        <v>66063479</v>
      </c>
      <c r="I104">
        <v>2653786</v>
      </c>
      <c r="J104">
        <v>3368172</v>
      </c>
      <c r="K104">
        <v>2179942</v>
      </c>
      <c r="L104">
        <v>1418006</v>
      </c>
      <c r="M104">
        <v>21</v>
      </c>
      <c r="N104">
        <v>18</v>
      </c>
      <c r="O104">
        <v>3</v>
      </c>
      <c r="P104">
        <v>14</v>
      </c>
      <c r="Q104">
        <v>2</v>
      </c>
      <c r="R104">
        <v>48</v>
      </c>
      <c r="S104">
        <v>1.2</v>
      </c>
      <c r="T104">
        <v>150</v>
      </c>
      <c r="U104">
        <v>268</v>
      </c>
      <c r="V104">
        <v>-0.31</v>
      </c>
      <c r="W104">
        <v>1418006</v>
      </c>
      <c r="X104">
        <v>21</v>
      </c>
      <c r="Y104" s="12" t="str">
        <f>IFERROR(VLOOKUP(C104,[1]Index!$D:$F,3,FALSE),"Non List")</f>
        <v>Commercial Banks</v>
      </c>
      <c r="Z104">
        <f>IFERROR(VLOOKUP(C104,[1]LP!$B:$C,2,FALSE),0)</f>
        <v>240.5</v>
      </c>
      <c r="AA104" s="11">
        <f t="shared" si="1"/>
        <v>11.5</v>
      </c>
      <c r="AB104" s="5">
        <f>IFERROR(VLOOKUP(C104,[2]Sheet1!$B:$F,5,FALSE),0)</f>
        <v>69040902.930000007</v>
      </c>
      <c r="AC104" s="11">
        <v>14</v>
      </c>
      <c r="AD104" s="11">
        <v>0</v>
      </c>
      <c r="AE104" s="10"/>
      <c r="AF104" s="10"/>
      <c r="AG104" s="10"/>
      <c r="AH104" s="10"/>
    </row>
    <row r="105" spans="1:34" x14ac:dyDescent="0.45">
      <c r="A105" t="s">
        <v>55</v>
      </c>
      <c r="B105" t="s">
        <v>25</v>
      </c>
      <c r="C105" t="s">
        <v>48</v>
      </c>
      <c r="D105">
        <v>436</v>
      </c>
      <c r="E105" s="11">
        <v>4005715</v>
      </c>
      <c r="F105" s="5">
        <v>8158836</v>
      </c>
      <c r="G105" s="11">
        <v>63872885</v>
      </c>
      <c r="H105" s="11">
        <v>39203690</v>
      </c>
      <c r="I105">
        <v>2195431</v>
      </c>
      <c r="J105">
        <v>3347248</v>
      </c>
      <c r="K105">
        <v>2285274</v>
      </c>
      <c r="L105">
        <v>1381951</v>
      </c>
      <c r="M105">
        <v>34</v>
      </c>
      <c r="N105">
        <v>13</v>
      </c>
      <c r="O105">
        <v>1</v>
      </c>
      <c r="P105">
        <v>11</v>
      </c>
      <c r="Q105">
        <v>2</v>
      </c>
      <c r="R105">
        <v>18</v>
      </c>
      <c r="S105">
        <v>0.2</v>
      </c>
      <c r="T105">
        <v>304</v>
      </c>
      <c r="U105">
        <v>485</v>
      </c>
      <c r="V105">
        <v>0.11</v>
      </c>
      <c r="W105">
        <v>1381951</v>
      </c>
      <c r="X105">
        <v>34</v>
      </c>
      <c r="Y105" s="12" t="str">
        <f>IFERROR(VLOOKUP(C105,[1]Index!$D:$F,3,FALSE),"Non List")</f>
        <v>Commercial Banks</v>
      </c>
      <c r="Z105">
        <f>IFERROR(VLOOKUP(C105,[1]LP!$B:$C,2,FALSE),0)</f>
        <v>576.70000000000005</v>
      </c>
      <c r="AA105" s="11">
        <f t="shared" si="1"/>
        <v>17</v>
      </c>
      <c r="AB105" s="5">
        <f>IFERROR(VLOOKUP(C105,[2]Sheet1!$B:$F,5,FALSE),0)</f>
        <v>25912139.09</v>
      </c>
      <c r="AC105" s="11">
        <v>100</v>
      </c>
      <c r="AD105" s="11">
        <v>5.26</v>
      </c>
      <c r="AE105" s="10"/>
      <c r="AF105" s="10"/>
      <c r="AG105" s="10"/>
      <c r="AH105" s="10"/>
    </row>
    <row r="106" spans="1:34" x14ac:dyDescent="0.45">
      <c r="A106" t="s">
        <v>55</v>
      </c>
      <c r="B106" t="s">
        <v>25</v>
      </c>
      <c r="C106" t="s">
        <v>49</v>
      </c>
      <c r="D106">
        <v>232</v>
      </c>
      <c r="E106" s="11">
        <v>8152557</v>
      </c>
      <c r="F106" s="5">
        <v>2315074</v>
      </c>
      <c r="G106" s="11">
        <v>61013264</v>
      </c>
      <c r="H106" s="11">
        <v>51730919</v>
      </c>
      <c r="I106">
        <v>2192718</v>
      </c>
      <c r="J106">
        <v>2862830</v>
      </c>
      <c r="K106">
        <v>1864859</v>
      </c>
      <c r="L106">
        <v>1168995</v>
      </c>
      <c r="M106">
        <v>14</v>
      </c>
      <c r="N106">
        <v>16</v>
      </c>
      <c r="O106">
        <v>2</v>
      </c>
      <c r="P106">
        <v>11</v>
      </c>
      <c r="Q106">
        <v>2</v>
      </c>
      <c r="R106">
        <v>29</v>
      </c>
      <c r="S106">
        <v>1.4</v>
      </c>
      <c r="T106">
        <v>128</v>
      </c>
      <c r="U106">
        <v>203</v>
      </c>
      <c r="V106">
        <v>-0.12</v>
      </c>
      <c r="W106">
        <v>1168995</v>
      </c>
      <c r="X106">
        <v>14</v>
      </c>
      <c r="Y106" s="12" t="str">
        <f>IFERROR(VLOOKUP(C106,[1]Index!$D:$F,3,FALSE),"Non List")</f>
        <v>zdelist</v>
      </c>
      <c r="Z106">
        <f>IFERROR(VLOOKUP(C106,[1]LP!$B:$C,2,FALSE),0)</f>
        <v>0</v>
      </c>
      <c r="AA106" s="11">
        <f t="shared" si="1"/>
        <v>0</v>
      </c>
      <c r="AB106" s="5">
        <f>IFERROR(VLOOKUP(C106,[2]Sheet1!$B:$F,5,FALSE),0)</f>
        <v>0</v>
      </c>
      <c r="AC106" s="11">
        <v>15</v>
      </c>
      <c r="AD106" s="11">
        <v>0</v>
      </c>
      <c r="AE106" s="10"/>
      <c r="AF106" s="10"/>
      <c r="AG106" s="10"/>
      <c r="AH106" s="10"/>
    </row>
    <row r="107" spans="1:34" x14ac:dyDescent="0.45">
      <c r="A107" t="s">
        <v>55</v>
      </c>
      <c r="B107" t="s">
        <v>25</v>
      </c>
      <c r="C107" t="s">
        <v>50</v>
      </c>
      <c r="D107">
        <v>213</v>
      </c>
      <c r="E107" s="11">
        <v>5460629</v>
      </c>
      <c r="F107" s="5">
        <v>1187777</v>
      </c>
      <c r="G107" s="11">
        <v>42593654</v>
      </c>
      <c r="H107" s="11">
        <v>39507782</v>
      </c>
      <c r="I107">
        <v>1139667</v>
      </c>
      <c r="J107">
        <v>1487131</v>
      </c>
      <c r="K107">
        <v>861426</v>
      </c>
      <c r="L107">
        <v>447499</v>
      </c>
      <c r="M107">
        <v>8</v>
      </c>
      <c r="N107">
        <v>26</v>
      </c>
      <c r="O107">
        <v>2</v>
      </c>
      <c r="P107">
        <v>7</v>
      </c>
      <c r="Q107">
        <v>1</v>
      </c>
      <c r="R107">
        <v>46</v>
      </c>
      <c r="S107">
        <v>1.2</v>
      </c>
      <c r="T107">
        <v>122</v>
      </c>
      <c r="U107">
        <v>150</v>
      </c>
      <c r="V107">
        <v>-0.3</v>
      </c>
      <c r="W107">
        <v>447499</v>
      </c>
      <c r="X107">
        <v>8</v>
      </c>
      <c r="Y107" s="12" t="str">
        <f>IFERROR(VLOOKUP(C107,[1]Index!$D:$F,3,FALSE),"Non List")</f>
        <v>zdelist</v>
      </c>
      <c r="Z107">
        <f>IFERROR(VLOOKUP(C107,[1]LP!$B:$C,2,FALSE),0)</f>
        <v>0</v>
      </c>
      <c r="AA107" s="11">
        <f t="shared" si="1"/>
        <v>0</v>
      </c>
      <c r="AB107" s="5">
        <f>IFERROR(VLOOKUP(C107,[2]Sheet1!$B:$F,5,FALSE),0)</f>
        <v>0</v>
      </c>
      <c r="AC107" s="11">
        <v>5</v>
      </c>
      <c r="AD107" s="11">
        <v>5</v>
      </c>
      <c r="AE107" s="10"/>
      <c r="AF107" s="10"/>
      <c r="AG107" s="10"/>
      <c r="AH107" s="10"/>
    </row>
    <row r="108" spans="1:34" x14ac:dyDescent="0.45">
      <c r="A108" t="s">
        <v>55</v>
      </c>
      <c r="B108" t="s">
        <v>25</v>
      </c>
      <c r="C108" t="s">
        <v>51</v>
      </c>
      <c r="D108">
        <v>262</v>
      </c>
      <c r="E108" s="11">
        <v>5881402</v>
      </c>
      <c r="F108" s="5">
        <v>2051535</v>
      </c>
      <c r="G108" s="11">
        <v>81349540</v>
      </c>
      <c r="H108" s="11">
        <v>61979529</v>
      </c>
      <c r="I108">
        <v>2529423</v>
      </c>
      <c r="J108">
        <v>3339467</v>
      </c>
      <c r="K108">
        <v>1719634</v>
      </c>
      <c r="L108">
        <v>1751577</v>
      </c>
      <c r="M108">
        <v>30</v>
      </c>
      <c r="N108">
        <v>9</v>
      </c>
      <c r="O108">
        <v>2</v>
      </c>
      <c r="P108">
        <v>22</v>
      </c>
      <c r="Q108">
        <v>2</v>
      </c>
      <c r="R108">
        <v>17</v>
      </c>
      <c r="S108">
        <v>4.3</v>
      </c>
      <c r="T108">
        <v>135</v>
      </c>
      <c r="U108">
        <v>301</v>
      </c>
      <c r="V108">
        <v>0.15</v>
      </c>
      <c r="W108">
        <v>1751577</v>
      </c>
      <c r="X108">
        <v>30</v>
      </c>
      <c r="Y108" s="12" t="str">
        <f>IFERROR(VLOOKUP(C108,[1]Index!$D:$F,3,FALSE),"Non List")</f>
        <v>Commercial Banks</v>
      </c>
      <c r="Z108">
        <f>IFERROR(VLOOKUP(C108,[1]LP!$B:$C,2,FALSE),0)</f>
        <v>149.5</v>
      </c>
      <c r="AA108" s="11">
        <f t="shared" si="1"/>
        <v>5</v>
      </c>
      <c r="AB108" s="5">
        <f>IFERROR(VLOOKUP(C108,[2]Sheet1!$B:$F,5,FALSE),0)</f>
        <v>115358201</v>
      </c>
      <c r="AC108" s="11">
        <v>0</v>
      </c>
      <c r="AD108" s="11">
        <v>0</v>
      </c>
      <c r="AE108" s="10"/>
      <c r="AF108" s="10"/>
      <c r="AG108" s="10"/>
      <c r="AH108" s="10"/>
    </row>
    <row r="109" spans="1:34" x14ac:dyDescent="0.45">
      <c r="A109" t="s">
        <v>55</v>
      </c>
      <c r="B109" t="s">
        <v>25</v>
      </c>
      <c r="C109" t="s">
        <v>52</v>
      </c>
      <c r="D109">
        <v>238</v>
      </c>
      <c r="E109" s="11">
        <v>5629576</v>
      </c>
      <c r="F109" s="5">
        <v>3320513</v>
      </c>
      <c r="G109" s="11">
        <v>72136797</v>
      </c>
      <c r="H109" s="11">
        <v>62549988</v>
      </c>
      <c r="I109">
        <v>2566071</v>
      </c>
      <c r="J109">
        <v>3266461</v>
      </c>
      <c r="K109">
        <v>1934549</v>
      </c>
      <c r="L109">
        <v>1239075</v>
      </c>
      <c r="M109">
        <v>22</v>
      </c>
      <c r="N109">
        <v>11</v>
      </c>
      <c r="O109">
        <v>2</v>
      </c>
      <c r="P109">
        <v>14</v>
      </c>
      <c r="Q109">
        <v>1</v>
      </c>
      <c r="R109">
        <v>16</v>
      </c>
      <c r="S109">
        <v>1.5</v>
      </c>
      <c r="T109">
        <v>159</v>
      </c>
      <c r="U109">
        <v>281</v>
      </c>
      <c r="V109">
        <v>0.18</v>
      </c>
      <c r="W109">
        <v>1239075</v>
      </c>
      <c r="X109">
        <v>22</v>
      </c>
      <c r="Y109" s="12" t="str">
        <f>IFERROR(VLOOKUP(C109,[1]Index!$D:$F,3,FALSE),"Non List")</f>
        <v>zdelist</v>
      </c>
      <c r="Z109">
        <f>IFERROR(VLOOKUP(C109,[1]LP!$B:$C,2,FALSE),0)</f>
        <v>0</v>
      </c>
      <c r="AA109" s="11">
        <f t="shared" si="1"/>
        <v>0</v>
      </c>
      <c r="AB109" s="5">
        <f>IFERROR(VLOOKUP(C109,[2]Sheet1!$B:$F,5,FALSE),0)</f>
        <v>0</v>
      </c>
      <c r="AC109" s="11">
        <v>13.25</v>
      </c>
      <c r="AD109" s="11">
        <v>0</v>
      </c>
      <c r="AE109" s="10"/>
      <c r="AF109" s="10"/>
      <c r="AG109" s="10"/>
      <c r="AH109" s="10"/>
    </row>
    <row r="110" spans="1:34" x14ac:dyDescent="0.45">
      <c r="A110" t="s">
        <v>24</v>
      </c>
      <c r="B110" t="s">
        <v>56</v>
      </c>
      <c r="C110" t="s">
        <v>26</v>
      </c>
      <c r="D110">
        <v>364</v>
      </c>
      <c r="E110" s="11">
        <v>7087680</v>
      </c>
      <c r="F110" s="5">
        <v>10234095</v>
      </c>
      <c r="G110" s="11">
        <v>99308661</v>
      </c>
      <c r="H110" s="11">
        <v>88208272</v>
      </c>
      <c r="I110">
        <v>1144286</v>
      </c>
      <c r="J110">
        <v>1396795</v>
      </c>
      <c r="K110">
        <v>506135</v>
      </c>
      <c r="L110">
        <v>363972</v>
      </c>
      <c r="M110">
        <v>21</v>
      </c>
      <c r="N110">
        <v>18</v>
      </c>
      <c r="O110">
        <v>1</v>
      </c>
      <c r="P110">
        <v>8</v>
      </c>
      <c r="Q110">
        <v>0</v>
      </c>
      <c r="R110">
        <v>26</v>
      </c>
      <c r="S110">
        <v>3.5</v>
      </c>
      <c r="T110">
        <v>244</v>
      </c>
      <c r="U110">
        <v>336</v>
      </c>
      <c r="V110">
        <v>-0.08</v>
      </c>
      <c r="W110">
        <v>363972</v>
      </c>
      <c r="X110">
        <v>21</v>
      </c>
      <c r="Y110" s="12" t="str">
        <f>IFERROR(VLOOKUP(C110,[1]Index!$D:$F,3,FALSE),"Non List")</f>
        <v>Commercial Banks</v>
      </c>
      <c r="Z110">
        <f>IFERROR(VLOOKUP(C110,[1]LP!$B:$C,2,FALSE),0)</f>
        <v>261.10000000000002</v>
      </c>
      <c r="AA110" s="11">
        <f t="shared" si="1"/>
        <v>12.4</v>
      </c>
      <c r="AB110" s="5">
        <f>IFERROR(VLOOKUP(C110,[2]Sheet1!$B:$F,5,FALSE),0)</f>
        <v>65913203.57</v>
      </c>
      <c r="AC110" s="11">
        <v>6</v>
      </c>
      <c r="AD110" s="11">
        <v>15.053000000000001</v>
      </c>
      <c r="AE110" s="10"/>
      <c r="AF110" s="10"/>
      <c r="AG110" s="10"/>
      <c r="AH110" s="10"/>
    </row>
    <row r="111" spans="1:34" x14ac:dyDescent="0.45">
      <c r="A111" t="s">
        <v>24</v>
      </c>
      <c r="B111" t="s">
        <v>56</v>
      </c>
      <c r="C111" t="s">
        <v>27</v>
      </c>
      <c r="D111">
        <v>211</v>
      </c>
      <c r="E111" s="11">
        <v>5185222</v>
      </c>
      <c r="F111" s="5">
        <v>1756274</v>
      </c>
      <c r="G111" s="11">
        <v>34248136</v>
      </c>
      <c r="H111" s="11">
        <v>30958745</v>
      </c>
      <c r="I111">
        <v>286290</v>
      </c>
      <c r="J111">
        <v>370262</v>
      </c>
      <c r="K111">
        <v>194486</v>
      </c>
      <c r="L111">
        <v>113369</v>
      </c>
      <c r="M111">
        <v>9</v>
      </c>
      <c r="N111">
        <v>24</v>
      </c>
      <c r="O111">
        <v>2</v>
      </c>
      <c r="P111">
        <v>7</v>
      </c>
      <c r="Q111">
        <v>0</v>
      </c>
      <c r="R111">
        <v>38</v>
      </c>
      <c r="S111">
        <v>4.7</v>
      </c>
      <c r="T111">
        <v>134</v>
      </c>
      <c r="U111">
        <v>162</v>
      </c>
      <c r="V111">
        <v>-0.23</v>
      </c>
      <c r="W111">
        <v>113369</v>
      </c>
      <c r="X111">
        <v>9</v>
      </c>
      <c r="Y111" s="12" t="str">
        <f>IFERROR(VLOOKUP(C111,[1]Index!$D:$F,3,FALSE),"Non List")</f>
        <v>zdelist</v>
      </c>
      <c r="Z111">
        <f>IFERROR(VLOOKUP(C111,[1]LP!$B:$C,2,FALSE),0)</f>
        <v>0</v>
      </c>
      <c r="AA111" s="11">
        <f t="shared" si="1"/>
        <v>0</v>
      </c>
      <c r="AB111" s="5">
        <f>IFERROR(VLOOKUP(C111,[2]Sheet1!$B:$F,5,FALSE),0)</f>
        <v>0</v>
      </c>
      <c r="AC111" s="11">
        <v>0</v>
      </c>
      <c r="AD111" s="11">
        <v>4.05</v>
      </c>
      <c r="AE111" s="10"/>
      <c r="AF111" s="10"/>
      <c r="AG111" s="10"/>
      <c r="AH111" s="10"/>
    </row>
    <row r="112" spans="1:34" x14ac:dyDescent="0.45">
      <c r="A112" t="s">
        <v>24</v>
      </c>
      <c r="B112" t="s">
        <v>56</v>
      </c>
      <c r="C112" t="s">
        <v>28</v>
      </c>
      <c r="D112">
        <v>249</v>
      </c>
      <c r="E112" s="11">
        <v>8029160</v>
      </c>
      <c r="F112" s="5">
        <v>1687971</v>
      </c>
      <c r="G112" s="11">
        <v>54632707</v>
      </c>
      <c r="H112" s="11">
        <v>50065803</v>
      </c>
      <c r="I112">
        <v>481449</v>
      </c>
      <c r="J112">
        <v>694570</v>
      </c>
      <c r="K112">
        <v>477932</v>
      </c>
      <c r="L112">
        <v>319099</v>
      </c>
      <c r="M112">
        <v>16</v>
      </c>
      <c r="N112">
        <v>16</v>
      </c>
      <c r="O112">
        <v>2</v>
      </c>
      <c r="P112">
        <v>13</v>
      </c>
      <c r="Q112">
        <v>0</v>
      </c>
      <c r="R112">
        <v>32</v>
      </c>
      <c r="S112">
        <v>2</v>
      </c>
      <c r="T112">
        <v>121</v>
      </c>
      <c r="U112">
        <v>208</v>
      </c>
      <c r="V112">
        <v>-0.16</v>
      </c>
      <c r="W112">
        <v>319099</v>
      </c>
      <c r="X112">
        <v>16</v>
      </c>
      <c r="Y112" s="12" t="str">
        <f>IFERROR(VLOOKUP(C112,[1]Index!$D:$F,3,FALSE),"Non List")</f>
        <v>Commercial Banks</v>
      </c>
      <c r="Z112">
        <f>IFERROR(VLOOKUP(C112,[1]LP!$B:$C,2,FALSE),0)</f>
        <v>172</v>
      </c>
      <c r="AA112" s="11">
        <f t="shared" si="1"/>
        <v>10.8</v>
      </c>
      <c r="AB112" s="5">
        <f>IFERROR(VLOOKUP(C112,[2]Sheet1!$B:$F,5,FALSE),0)</f>
        <v>69595284.469999999</v>
      </c>
      <c r="AC112" s="11">
        <v>3.6280000000000001</v>
      </c>
      <c r="AD112" s="11">
        <v>1.635</v>
      </c>
      <c r="AE112" s="10"/>
      <c r="AF112" s="10"/>
      <c r="AG112" s="10"/>
      <c r="AH112" s="10"/>
    </row>
    <row r="113" spans="1:34" x14ac:dyDescent="0.45">
      <c r="A113" t="s">
        <v>24</v>
      </c>
      <c r="B113" t="s">
        <v>56</v>
      </c>
      <c r="C113" t="s">
        <v>29</v>
      </c>
      <c r="D113">
        <v>503</v>
      </c>
      <c r="E113" s="11">
        <v>6115235</v>
      </c>
      <c r="F113" s="5">
        <v>6678253</v>
      </c>
      <c r="G113" s="11">
        <v>99371205</v>
      </c>
      <c r="H113" s="11">
        <v>81859369</v>
      </c>
      <c r="I113">
        <v>1030941</v>
      </c>
      <c r="J113">
        <v>1274666</v>
      </c>
      <c r="K113">
        <v>891658</v>
      </c>
      <c r="L113">
        <v>531474</v>
      </c>
      <c r="M113">
        <v>35</v>
      </c>
      <c r="N113">
        <v>14</v>
      </c>
      <c r="O113">
        <v>2</v>
      </c>
      <c r="P113">
        <v>17</v>
      </c>
      <c r="Q113">
        <v>0</v>
      </c>
      <c r="R113">
        <v>35</v>
      </c>
      <c r="S113">
        <v>0.3</v>
      </c>
      <c r="T113">
        <v>209</v>
      </c>
      <c r="U113">
        <v>405</v>
      </c>
      <c r="V113">
        <v>-0.2</v>
      </c>
      <c r="W113">
        <v>531474</v>
      </c>
      <c r="X113">
        <v>35</v>
      </c>
      <c r="Y113" s="12" t="str">
        <f>IFERROR(VLOOKUP(C113,[1]Index!$D:$F,3,FALSE),"Non List")</f>
        <v>Commercial Banks</v>
      </c>
      <c r="Z113">
        <f>IFERROR(VLOOKUP(C113,[1]LP!$B:$C,2,FALSE),0)</f>
        <v>532</v>
      </c>
      <c r="AA113" s="11">
        <f t="shared" si="1"/>
        <v>15.2</v>
      </c>
      <c r="AB113" s="5">
        <f>IFERROR(VLOOKUP(C113,[2]Sheet1!$B:$F,5,FALSE),0)</f>
        <v>47977743.060000002</v>
      </c>
      <c r="AC113" s="11">
        <v>0</v>
      </c>
      <c r="AD113" s="11">
        <v>20</v>
      </c>
      <c r="AE113" s="10"/>
      <c r="AF113" s="10"/>
      <c r="AG113" s="10"/>
      <c r="AH113" s="10"/>
    </row>
    <row r="114" spans="1:34" x14ac:dyDescent="0.45">
      <c r="A114" t="s">
        <v>24</v>
      </c>
      <c r="B114" t="s">
        <v>56</v>
      </c>
      <c r="C114" t="s">
        <v>30</v>
      </c>
      <c r="D114">
        <v>298</v>
      </c>
      <c r="E114" s="11">
        <v>8888376</v>
      </c>
      <c r="F114" s="5">
        <v>4385717</v>
      </c>
      <c r="G114" s="11">
        <v>104941195</v>
      </c>
      <c r="H114" s="11">
        <v>88773462</v>
      </c>
      <c r="I114">
        <v>692789</v>
      </c>
      <c r="J114">
        <v>1022922</v>
      </c>
      <c r="K114">
        <v>555955</v>
      </c>
      <c r="L114">
        <v>353203</v>
      </c>
      <c r="M114">
        <v>16</v>
      </c>
      <c r="N114">
        <v>19</v>
      </c>
      <c r="O114">
        <v>2</v>
      </c>
      <c r="P114">
        <v>11</v>
      </c>
      <c r="Q114">
        <v>0</v>
      </c>
      <c r="R114">
        <v>38</v>
      </c>
      <c r="S114">
        <v>1.6</v>
      </c>
      <c r="T114">
        <v>149</v>
      </c>
      <c r="U114">
        <v>231</v>
      </c>
      <c r="V114">
        <v>-0.22</v>
      </c>
      <c r="W114">
        <v>353203</v>
      </c>
      <c r="X114">
        <v>16</v>
      </c>
      <c r="Y114" s="12" t="str">
        <f>IFERROR(VLOOKUP(C114,[1]Index!$D:$F,3,FALSE),"Non List")</f>
        <v>Commercial Banks</v>
      </c>
      <c r="Z114">
        <f>IFERROR(VLOOKUP(C114,[1]LP!$B:$C,2,FALSE),0)</f>
        <v>186.5</v>
      </c>
      <c r="AA114" s="11">
        <f t="shared" si="1"/>
        <v>11.7</v>
      </c>
      <c r="AB114" s="5">
        <f>IFERROR(VLOOKUP(C114,[2]Sheet1!$B:$F,5,FALSE),0)</f>
        <v>176308400.53</v>
      </c>
      <c r="AC114" s="11">
        <v>16</v>
      </c>
      <c r="AD114" s="11">
        <v>0</v>
      </c>
      <c r="AE114" s="10"/>
      <c r="AF114" s="10"/>
      <c r="AG114" s="10"/>
      <c r="AH114" s="10"/>
    </row>
    <row r="115" spans="1:34" x14ac:dyDescent="0.45">
      <c r="A115" t="s">
        <v>24</v>
      </c>
      <c r="B115" t="s">
        <v>56</v>
      </c>
      <c r="C115" t="s">
        <v>31</v>
      </c>
      <c r="D115">
        <v>484</v>
      </c>
      <c r="E115" s="11">
        <v>8114530</v>
      </c>
      <c r="F115" s="5">
        <v>5686669</v>
      </c>
      <c r="G115" s="11">
        <v>96136781</v>
      </c>
      <c r="H115" s="11">
        <v>80788349</v>
      </c>
      <c r="I115">
        <v>775458</v>
      </c>
      <c r="J115">
        <v>1111052</v>
      </c>
      <c r="K115">
        <v>648731</v>
      </c>
      <c r="L115">
        <v>410112</v>
      </c>
      <c r="M115">
        <v>20</v>
      </c>
      <c r="N115">
        <v>24</v>
      </c>
      <c r="O115">
        <v>3</v>
      </c>
      <c r="P115">
        <v>12</v>
      </c>
      <c r="Q115">
        <v>0</v>
      </c>
      <c r="R115">
        <v>68</v>
      </c>
      <c r="S115">
        <v>1.2</v>
      </c>
      <c r="T115">
        <v>170</v>
      </c>
      <c r="U115">
        <v>278</v>
      </c>
      <c r="V115">
        <v>-0.43</v>
      </c>
      <c r="W115">
        <v>410112</v>
      </c>
      <c r="X115">
        <v>20</v>
      </c>
      <c r="Y115" s="12" t="str">
        <f>IFERROR(VLOOKUP(C115,[1]Index!$D:$F,3,FALSE),"Non List")</f>
        <v>Commercial Banks</v>
      </c>
      <c r="Z115">
        <f>IFERROR(VLOOKUP(C115,[1]LP!$B:$C,2,FALSE),0)</f>
        <v>191</v>
      </c>
      <c r="AA115" s="11">
        <f t="shared" si="1"/>
        <v>9.6</v>
      </c>
      <c r="AB115" s="5">
        <f>IFERROR(VLOOKUP(C115,[2]Sheet1!$B:$F,5,FALSE),0)</f>
        <v>32484923.449999999</v>
      </c>
      <c r="AC115" s="11">
        <v>5</v>
      </c>
      <c r="AD115" s="11">
        <v>10.78</v>
      </c>
      <c r="AE115" s="10"/>
      <c r="AF115" s="10"/>
      <c r="AG115" s="10"/>
      <c r="AH115" s="10"/>
    </row>
    <row r="116" spans="1:34" x14ac:dyDescent="0.45">
      <c r="A116" t="s">
        <v>24</v>
      </c>
      <c r="B116" t="s">
        <v>56</v>
      </c>
      <c r="C116" t="s">
        <v>32</v>
      </c>
      <c r="D116">
        <v>214</v>
      </c>
      <c r="E116" s="11">
        <v>8000786</v>
      </c>
      <c r="F116" s="5">
        <v>1892162</v>
      </c>
      <c r="G116" s="11">
        <v>52353487</v>
      </c>
      <c r="H116" s="11">
        <v>47736959</v>
      </c>
      <c r="I116">
        <v>358460</v>
      </c>
      <c r="J116">
        <v>458987</v>
      </c>
      <c r="K116">
        <v>185023</v>
      </c>
      <c r="L116">
        <v>64817</v>
      </c>
      <c r="M116">
        <v>3</v>
      </c>
      <c r="N116">
        <v>66</v>
      </c>
      <c r="O116">
        <v>2</v>
      </c>
      <c r="P116">
        <v>3</v>
      </c>
      <c r="Q116">
        <v>0</v>
      </c>
      <c r="R116">
        <v>114</v>
      </c>
      <c r="S116">
        <v>1.7</v>
      </c>
      <c r="T116">
        <v>124</v>
      </c>
      <c r="U116">
        <v>95</v>
      </c>
      <c r="V116">
        <v>-0.56000000000000005</v>
      </c>
      <c r="W116">
        <v>64817</v>
      </c>
      <c r="X116">
        <v>3</v>
      </c>
      <c r="Y116" s="12" t="str">
        <f>IFERROR(VLOOKUP(C116,[1]Index!$D:$F,3,FALSE),"Non List")</f>
        <v>zdelist</v>
      </c>
      <c r="Z116">
        <f>IFERROR(VLOOKUP(C116,[1]LP!$B:$C,2,FALSE),0)</f>
        <v>0</v>
      </c>
      <c r="AA116" s="11">
        <f t="shared" si="1"/>
        <v>0</v>
      </c>
      <c r="AB116" s="5">
        <f>IFERROR(VLOOKUP(C116,[2]Sheet1!$B:$F,5,FALSE),0)</f>
        <v>0</v>
      </c>
      <c r="AC116" s="11">
        <v>0</v>
      </c>
      <c r="AD116" s="11">
        <v>8.5</v>
      </c>
      <c r="AE116" s="10"/>
      <c r="AF116" s="10"/>
      <c r="AG116" s="10"/>
      <c r="AH116" s="10"/>
    </row>
    <row r="117" spans="1:34" x14ac:dyDescent="0.45">
      <c r="A117" t="s">
        <v>24</v>
      </c>
      <c r="B117" t="s">
        <v>56</v>
      </c>
      <c r="C117" t="s">
        <v>33</v>
      </c>
      <c r="D117">
        <v>214</v>
      </c>
      <c r="E117" s="11">
        <v>5969496</v>
      </c>
      <c r="F117" s="5">
        <v>2740780</v>
      </c>
      <c r="G117" s="11">
        <v>54648930</v>
      </c>
      <c r="H117" s="11">
        <v>47471234</v>
      </c>
      <c r="I117">
        <v>356746</v>
      </c>
      <c r="J117">
        <v>472480</v>
      </c>
      <c r="K117">
        <v>227403</v>
      </c>
      <c r="L117">
        <v>112095</v>
      </c>
      <c r="M117">
        <v>7</v>
      </c>
      <c r="N117">
        <v>29</v>
      </c>
      <c r="O117">
        <v>1</v>
      </c>
      <c r="P117">
        <v>5</v>
      </c>
      <c r="Q117">
        <v>0</v>
      </c>
      <c r="R117">
        <v>42</v>
      </c>
      <c r="S117">
        <v>2</v>
      </c>
      <c r="T117">
        <v>146</v>
      </c>
      <c r="U117">
        <v>157</v>
      </c>
      <c r="V117">
        <v>-0.27</v>
      </c>
      <c r="W117">
        <v>112095</v>
      </c>
      <c r="X117">
        <v>7</v>
      </c>
      <c r="Y117" s="12" t="str">
        <f>IFERROR(VLOOKUP(C117,[1]Index!$D:$F,3,FALSE),"Non List")</f>
        <v>Commercial Banks</v>
      </c>
      <c r="Z117">
        <f>IFERROR(VLOOKUP(C117,[1]LP!$B:$C,2,FALSE),0)</f>
        <v>144.30000000000001</v>
      </c>
      <c r="AA117" s="11">
        <f t="shared" si="1"/>
        <v>20.6</v>
      </c>
      <c r="AB117" s="5">
        <f>IFERROR(VLOOKUP(C117,[2]Sheet1!$B:$F,5,FALSE),0)</f>
        <v>128506730.66</v>
      </c>
      <c r="AC117" s="11">
        <v>8.5</v>
      </c>
      <c r="AD117" s="11">
        <v>0</v>
      </c>
      <c r="AE117" s="10"/>
      <c r="AF117" s="10"/>
      <c r="AG117" s="10"/>
      <c r="AH117" s="10"/>
    </row>
    <row r="118" spans="1:34" x14ac:dyDescent="0.45">
      <c r="A118" t="s">
        <v>24</v>
      </c>
      <c r="B118" t="s">
        <v>56</v>
      </c>
      <c r="C118" t="s">
        <v>34</v>
      </c>
      <c r="D118">
        <v>234</v>
      </c>
      <c r="E118" s="11">
        <v>8221868</v>
      </c>
      <c r="F118" s="5">
        <v>2138382</v>
      </c>
      <c r="G118" s="11">
        <v>58645839</v>
      </c>
      <c r="H118" s="11">
        <v>54948283</v>
      </c>
      <c r="I118">
        <v>483372</v>
      </c>
      <c r="J118">
        <v>658039</v>
      </c>
      <c r="K118">
        <v>419449</v>
      </c>
      <c r="L118">
        <v>170988</v>
      </c>
      <c r="M118">
        <v>8</v>
      </c>
      <c r="N118">
        <v>28</v>
      </c>
      <c r="O118">
        <v>2</v>
      </c>
      <c r="P118">
        <v>7</v>
      </c>
      <c r="Q118">
        <v>0</v>
      </c>
      <c r="R118">
        <v>53</v>
      </c>
      <c r="S118">
        <v>1.8</v>
      </c>
      <c r="T118">
        <v>126</v>
      </c>
      <c r="U118">
        <v>153</v>
      </c>
      <c r="V118">
        <v>-0.35</v>
      </c>
      <c r="W118">
        <v>170988</v>
      </c>
      <c r="X118">
        <v>8</v>
      </c>
      <c r="Y118" s="12" t="str">
        <f>IFERROR(VLOOKUP(C118,[1]Index!$D:$F,3,FALSE),"Non List")</f>
        <v>zdelist</v>
      </c>
      <c r="Z118">
        <f>IFERROR(VLOOKUP(C118,[1]LP!$B:$C,2,FALSE),0)</f>
        <v>0</v>
      </c>
      <c r="AA118" s="11">
        <f t="shared" si="1"/>
        <v>0</v>
      </c>
      <c r="AB118" s="5">
        <f>IFERROR(VLOOKUP(C118,[2]Sheet1!$B:$F,5,FALSE),0)</f>
        <v>0</v>
      </c>
      <c r="AC118" s="11">
        <v>8.5</v>
      </c>
      <c r="AD118" s="11">
        <v>0.45</v>
      </c>
      <c r="AE118" s="10"/>
      <c r="AF118" s="10"/>
      <c r="AG118" s="10"/>
      <c r="AH118" s="10"/>
    </row>
    <row r="119" spans="1:34" x14ac:dyDescent="0.45">
      <c r="A119" t="s">
        <v>24</v>
      </c>
      <c r="B119" t="s">
        <v>56</v>
      </c>
      <c r="C119" t="s">
        <v>35</v>
      </c>
      <c r="D119">
        <v>268</v>
      </c>
      <c r="E119" s="11">
        <v>8055671</v>
      </c>
      <c r="F119" s="5">
        <v>1228127</v>
      </c>
      <c r="G119" s="11">
        <v>60301298</v>
      </c>
      <c r="H119" s="11">
        <v>54421880</v>
      </c>
      <c r="I119">
        <v>612136</v>
      </c>
      <c r="J119">
        <v>755736</v>
      </c>
      <c r="K119">
        <v>492748</v>
      </c>
      <c r="L119">
        <v>280958</v>
      </c>
      <c r="M119">
        <v>14</v>
      </c>
      <c r="N119">
        <v>19</v>
      </c>
      <c r="O119">
        <v>2</v>
      </c>
      <c r="P119">
        <v>12</v>
      </c>
      <c r="Q119">
        <v>0</v>
      </c>
      <c r="R119">
        <v>45</v>
      </c>
      <c r="S119">
        <v>0.5</v>
      </c>
      <c r="T119">
        <v>115</v>
      </c>
      <c r="U119">
        <v>190</v>
      </c>
      <c r="V119">
        <v>-0.28999999999999998</v>
      </c>
      <c r="W119">
        <v>280958</v>
      </c>
      <c r="X119">
        <v>14</v>
      </c>
      <c r="Y119" s="12" t="str">
        <f>IFERROR(VLOOKUP(C119,[1]Index!$D:$F,3,FALSE),"Non List")</f>
        <v>Commercial Banks</v>
      </c>
      <c r="Z119">
        <f>IFERROR(VLOOKUP(C119,[1]LP!$B:$C,2,FALSE),0)</f>
        <v>182.8</v>
      </c>
      <c r="AA119" s="11">
        <f t="shared" si="1"/>
        <v>13.1</v>
      </c>
      <c r="AB119" s="5">
        <f>IFERROR(VLOOKUP(C119,[2]Sheet1!$B:$F,5,FALSE),0)</f>
        <v>56944650.630000003</v>
      </c>
      <c r="AC119" s="11">
        <v>0</v>
      </c>
      <c r="AD119" s="11">
        <v>10</v>
      </c>
      <c r="AE119" s="10"/>
      <c r="AF119" s="10"/>
      <c r="AG119" s="10"/>
      <c r="AH119" s="10"/>
    </row>
    <row r="120" spans="1:34" x14ac:dyDescent="0.45">
      <c r="A120" t="s">
        <v>24</v>
      </c>
      <c r="B120" t="s">
        <v>56</v>
      </c>
      <c r="C120" t="s">
        <v>36</v>
      </c>
      <c r="D120">
        <v>231</v>
      </c>
      <c r="E120" s="11">
        <v>4582313</v>
      </c>
      <c r="F120" s="5">
        <v>1365382</v>
      </c>
      <c r="G120" s="11">
        <v>39393712</v>
      </c>
      <c r="H120" s="11">
        <v>35249274</v>
      </c>
      <c r="I120">
        <v>334893</v>
      </c>
      <c r="J120">
        <v>424592</v>
      </c>
      <c r="K120">
        <v>232848</v>
      </c>
      <c r="L120">
        <v>81193</v>
      </c>
      <c r="M120">
        <v>7</v>
      </c>
      <c r="N120">
        <v>33</v>
      </c>
      <c r="O120">
        <v>2</v>
      </c>
      <c r="P120">
        <v>5</v>
      </c>
      <c r="Q120">
        <v>0</v>
      </c>
      <c r="R120">
        <v>58</v>
      </c>
      <c r="S120">
        <v>1.7</v>
      </c>
      <c r="T120">
        <v>130</v>
      </c>
      <c r="U120">
        <v>144</v>
      </c>
      <c r="V120">
        <v>-0.38</v>
      </c>
      <c r="W120">
        <v>81193</v>
      </c>
      <c r="X120">
        <v>7</v>
      </c>
      <c r="Y120" s="12" t="str">
        <f>IFERROR(VLOOKUP(C120,[1]Index!$D:$F,3,FALSE),"Non List")</f>
        <v>zdelist</v>
      </c>
      <c r="Z120">
        <f>IFERROR(VLOOKUP(C120,[1]LP!$B:$C,2,FALSE),0)</f>
        <v>0</v>
      </c>
      <c r="AA120" s="11">
        <f t="shared" si="1"/>
        <v>0</v>
      </c>
      <c r="AB120" s="5">
        <f>IFERROR(VLOOKUP(C120,[2]Sheet1!$B:$F,5,FALSE),0)</f>
        <v>0</v>
      </c>
      <c r="AC120" s="11">
        <v>1</v>
      </c>
      <c r="AD120" s="11">
        <v>6.85</v>
      </c>
      <c r="AE120" s="10"/>
      <c r="AF120" s="10"/>
      <c r="AG120" s="10"/>
      <c r="AH120" s="10"/>
    </row>
    <row r="121" spans="1:34" x14ac:dyDescent="0.45">
      <c r="A121" t="s">
        <v>24</v>
      </c>
      <c r="B121" t="s">
        <v>56</v>
      </c>
      <c r="C121" t="s">
        <v>37</v>
      </c>
      <c r="D121">
        <v>927</v>
      </c>
      <c r="E121" s="11">
        <v>8043221</v>
      </c>
      <c r="F121" s="5">
        <v>6905082</v>
      </c>
      <c r="G121" s="11">
        <v>123073059</v>
      </c>
      <c r="H121" s="11">
        <v>94984424</v>
      </c>
      <c r="I121">
        <v>1360658</v>
      </c>
      <c r="J121">
        <v>1797533</v>
      </c>
      <c r="K121">
        <v>1354634</v>
      </c>
      <c r="L121">
        <v>851406</v>
      </c>
      <c r="M121">
        <v>42</v>
      </c>
      <c r="N121">
        <v>22</v>
      </c>
      <c r="O121">
        <v>5</v>
      </c>
      <c r="P121">
        <v>23</v>
      </c>
      <c r="Q121">
        <v>1</v>
      </c>
      <c r="R121">
        <v>109</v>
      </c>
      <c r="S121">
        <v>1.1000000000000001</v>
      </c>
      <c r="T121">
        <v>186</v>
      </c>
      <c r="U121">
        <v>421</v>
      </c>
      <c r="V121">
        <v>-0.55000000000000004</v>
      </c>
      <c r="W121">
        <v>851406</v>
      </c>
      <c r="X121">
        <v>42</v>
      </c>
      <c r="Y121" s="12" t="str">
        <f>IFERROR(VLOOKUP(C121,[1]Index!$D:$F,3,FALSE),"Non List")</f>
        <v>Commercial Banks</v>
      </c>
      <c r="Z121">
        <f>IFERROR(VLOOKUP(C121,[1]LP!$B:$C,2,FALSE),0)</f>
        <v>458</v>
      </c>
      <c r="AA121" s="11">
        <f t="shared" si="1"/>
        <v>10.9</v>
      </c>
      <c r="AB121" s="5">
        <f>IFERROR(VLOOKUP(C121,[2]Sheet1!$B:$F,5,FALSE),0)</f>
        <v>108227988.66</v>
      </c>
      <c r="AC121" s="11">
        <v>12</v>
      </c>
      <c r="AD121" s="11">
        <v>22</v>
      </c>
      <c r="AE121" s="10"/>
      <c r="AF121" s="10"/>
      <c r="AG121" s="10"/>
      <c r="AH121" s="10"/>
    </row>
    <row r="122" spans="1:34" x14ac:dyDescent="0.45">
      <c r="A122" t="s">
        <v>24</v>
      </c>
      <c r="B122" t="s">
        <v>56</v>
      </c>
      <c r="C122" t="s">
        <v>38</v>
      </c>
      <c r="D122">
        <v>399</v>
      </c>
      <c r="E122" s="11">
        <v>8085599</v>
      </c>
      <c r="F122" s="5">
        <v>2507030</v>
      </c>
      <c r="G122" s="11">
        <v>42224131</v>
      </c>
      <c r="H122" s="11">
        <v>38712361</v>
      </c>
      <c r="I122">
        <v>202498</v>
      </c>
      <c r="J122">
        <v>452573</v>
      </c>
      <c r="K122">
        <v>261099</v>
      </c>
      <c r="L122">
        <v>154009</v>
      </c>
      <c r="M122">
        <v>8</v>
      </c>
      <c r="N122">
        <v>53</v>
      </c>
      <c r="O122">
        <v>3</v>
      </c>
      <c r="P122">
        <v>6</v>
      </c>
      <c r="Q122">
        <v>0</v>
      </c>
      <c r="R122">
        <v>160</v>
      </c>
      <c r="S122">
        <v>0.7</v>
      </c>
      <c r="T122">
        <v>131</v>
      </c>
      <c r="U122">
        <v>150</v>
      </c>
      <c r="V122">
        <v>-0.62</v>
      </c>
      <c r="W122">
        <v>154009</v>
      </c>
      <c r="X122">
        <v>8</v>
      </c>
      <c r="Y122" s="12" t="str">
        <f>IFERROR(VLOOKUP(C122,[1]Index!$D:$F,3,FALSE),"Non List")</f>
        <v>zdelist</v>
      </c>
      <c r="Z122">
        <f>IFERROR(VLOOKUP(C122,[1]LP!$B:$C,2,FALSE),0)</f>
        <v>0</v>
      </c>
      <c r="AA122" s="11">
        <f t="shared" si="1"/>
        <v>0</v>
      </c>
      <c r="AB122" s="5">
        <f>IFERROR(VLOOKUP(C122,[2]Sheet1!$B:$F,5,FALSE),0)</f>
        <v>0</v>
      </c>
      <c r="AC122" s="11">
        <v>0</v>
      </c>
      <c r="AD122" s="11">
        <v>10.53</v>
      </c>
      <c r="AE122" s="10"/>
      <c r="AF122" s="10"/>
      <c r="AG122" s="10"/>
      <c r="AH122" s="10"/>
    </row>
    <row r="123" spans="1:34" x14ac:dyDescent="0.45">
      <c r="A123" t="s">
        <v>24</v>
      </c>
      <c r="B123" t="s">
        <v>56</v>
      </c>
      <c r="C123" t="s">
        <v>39</v>
      </c>
      <c r="D123">
        <v>311</v>
      </c>
      <c r="E123" s="11">
        <v>8042662</v>
      </c>
      <c r="F123" s="5">
        <v>4759372</v>
      </c>
      <c r="G123" s="11">
        <v>92720739</v>
      </c>
      <c r="H123" s="11">
        <v>73695713</v>
      </c>
      <c r="I123">
        <v>1394026</v>
      </c>
      <c r="J123">
        <v>1742441</v>
      </c>
      <c r="K123">
        <v>958175</v>
      </c>
      <c r="L123">
        <v>971320</v>
      </c>
      <c r="M123">
        <v>48</v>
      </c>
      <c r="N123">
        <v>6</v>
      </c>
      <c r="O123">
        <v>2</v>
      </c>
      <c r="P123">
        <v>30</v>
      </c>
      <c r="Q123">
        <v>1</v>
      </c>
      <c r="R123">
        <v>13</v>
      </c>
      <c r="S123">
        <v>3.4</v>
      </c>
      <c r="T123">
        <v>159</v>
      </c>
      <c r="U123">
        <v>416</v>
      </c>
      <c r="V123">
        <v>0.34</v>
      </c>
      <c r="W123">
        <v>971320</v>
      </c>
      <c r="X123">
        <v>48</v>
      </c>
      <c r="Y123" s="12" t="str">
        <f>IFERROR(VLOOKUP(C123,[1]Index!$D:$F,3,FALSE),"Non List")</f>
        <v>Commercial Banks</v>
      </c>
      <c r="Z123">
        <f>IFERROR(VLOOKUP(C123,[1]LP!$B:$C,2,FALSE),0)</f>
        <v>219.5</v>
      </c>
      <c r="AA123" s="11">
        <f t="shared" si="1"/>
        <v>4.5999999999999996</v>
      </c>
      <c r="AB123" s="5">
        <f>IFERROR(VLOOKUP(C123,[2]Sheet1!$B:$F,5,FALSE),0)</f>
        <v>72000712.349999994</v>
      </c>
      <c r="AC123" s="11">
        <v>0</v>
      </c>
      <c r="AD123" s="11">
        <v>0</v>
      </c>
      <c r="AE123" s="10"/>
      <c r="AF123" s="10"/>
      <c r="AG123" s="10"/>
      <c r="AH123" s="10"/>
    </row>
    <row r="124" spans="1:34" x14ac:dyDescent="0.45">
      <c r="A124" t="s">
        <v>24</v>
      </c>
      <c r="B124" t="s">
        <v>56</v>
      </c>
      <c r="C124" t="s">
        <v>40</v>
      </c>
      <c r="D124">
        <v>224</v>
      </c>
      <c r="E124" s="11">
        <v>4679058</v>
      </c>
      <c r="F124" s="5">
        <v>2724624</v>
      </c>
      <c r="G124" s="11">
        <v>61381218</v>
      </c>
      <c r="H124" s="11">
        <v>48876156</v>
      </c>
      <c r="I124">
        <v>212999</v>
      </c>
      <c r="J124">
        <v>311836</v>
      </c>
      <c r="K124">
        <v>48222</v>
      </c>
      <c r="L124">
        <v>164583</v>
      </c>
      <c r="M124">
        <v>14</v>
      </c>
      <c r="N124">
        <v>16</v>
      </c>
      <c r="O124">
        <v>1</v>
      </c>
      <c r="P124">
        <v>9</v>
      </c>
      <c r="Q124">
        <v>0</v>
      </c>
      <c r="R124">
        <v>23</v>
      </c>
      <c r="S124">
        <v>4.3</v>
      </c>
      <c r="T124">
        <v>158</v>
      </c>
      <c r="U124">
        <v>224</v>
      </c>
      <c r="V124">
        <v>0</v>
      </c>
      <c r="W124">
        <v>164583</v>
      </c>
      <c r="X124">
        <v>14</v>
      </c>
      <c r="Y124" s="12" t="str">
        <f>IFERROR(VLOOKUP(C124,[1]Index!$D:$F,3,FALSE),"Non List")</f>
        <v>zdelist</v>
      </c>
      <c r="Z124">
        <f>IFERROR(VLOOKUP(C124,[1]LP!$B:$C,2,FALSE),0)</f>
        <v>0</v>
      </c>
      <c r="AA124" s="11">
        <f t="shared" si="1"/>
        <v>0</v>
      </c>
      <c r="AB124" s="5">
        <f>IFERROR(VLOOKUP(C124,[2]Sheet1!$B:$F,5,FALSE),0)</f>
        <v>0</v>
      </c>
      <c r="AC124" s="11">
        <v>15.89</v>
      </c>
      <c r="AD124" s="11">
        <v>0.83</v>
      </c>
      <c r="AE124" s="10"/>
      <c r="AF124" s="10"/>
      <c r="AG124" s="10"/>
      <c r="AH124" s="10"/>
    </row>
    <row r="125" spans="1:34" x14ac:dyDescent="0.45">
      <c r="A125" t="s">
        <v>24</v>
      </c>
      <c r="B125" t="s">
        <v>56</v>
      </c>
      <c r="C125" t="s">
        <v>41</v>
      </c>
      <c r="D125">
        <v>460</v>
      </c>
      <c r="E125" s="11">
        <v>10626436</v>
      </c>
      <c r="F125" s="5">
        <v>8976442</v>
      </c>
      <c r="G125" s="11">
        <v>131293472</v>
      </c>
      <c r="H125" s="11">
        <v>107968136</v>
      </c>
      <c r="I125">
        <v>1325846</v>
      </c>
      <c r="J125">
        <v>1777287</v>
      </c>
      <c r="K125">
        <v>1405485</v>
      </c>
      <c r="L125">
        <v>894995</v>
      </c>
      <c r="M125">
        <v>34</v>
      </c>
      <c r="N125">
        <v>14</v>
      </c>
      <c r="O125">
        <v>2</v>
      </c>
      <c r="P125">
        <v>18</v>
      </c>
      <c r="Q125">
        <v>1</v>
      </c>
      <c r="R125">
        <v>34</v>
      </c>
      <c r="S125">
        <v>1</v>
      </c>
      <c r="T125">
        <v>184</v>
      </c>
      <c r="U125">
        <v>374</v>
      </c>
      <c r="V125">
        <v>-0.19</v>
      </c>
      <c r="W125">
        <v>894995</v>
      </c>
      <c r="X125">
        <v>34</v>
      </c>
      <c r="Y125" s="12" t="str">
        <f>IFERROR(VLOOKUP(C125,[1]Index!$D:$F,3,FALSE),"Non List")</f>
        <v>zdelist</v>
      </c>
      <c r="Z125">
        <f>IFERROR(VLOOKUP(C125,[1]LP!$B:$C,2,FALSE),0)</f>
        <v>0</v>
      </c>
      <c r="AA125" s="11">
        <f t="shared" si="1"/>
        <v>0</v>
      </c>
      <c r="AB125" s="5">
        <f>IFERROR(VLOOKUP(C125,[2]Sheet1!$B:$F,5,FALSE),0)</f>
        <v>0</v>
      </c>
      <c r="AC125" s="11">
        <v>18</v>
      </c>
      <c r="AD125" s="11">
        <v>22</v>
      </c>
      <c r="AE125" s="10"/>
      <c r="AF125" s="10"/>
      <c r="AG125" s="10"/>
      <c r="AH125" s="10"/>
    </row>
    <row r="126" spans="1:34" x14ac:dyDescent="0.45">
      <c r="A126" t="s">
        <v>24</v>
      </c>
      <c r="B126" t="s">
        <v>56</v>
      </c>
      <c r="C126" t="s">
        <v>42</v>
      </c>
      <c r="D126">
        <v>750</v>
      </c>
      <c r="E126" s="11">
        <v>8031117</v>
      </c>
      <c r="F126" s="5">
        <v>2362616</v>
      </c>
      <c r="G126" s="11">
        <v>103653534</v>
      </c>
      <c r="H126" s="11">
        <v>86741926</v>
      </c>
      <c r="I126">
        <v>596921</v>
      </c>
      <c r="J126">
        <v>896037</v>
      </c>
      <c r="K126">
        <v>538638</v>
      </c>
      <c r="L126">
        <v>278686</v>
      </c>
      <c r="M126">
        <v>14</v>
      </c>
      <c r="N126">
        <v>54</v>
      </c>
      <c r="O126">
        <v>6</v>
      </c>
      <c r="P126">
        <v>11</v>
      </c>
      <c r="Q126">
        <v>0</v>
      </c>
      <c r="R126">
        <v>313</v>
      </c>
      <c r="S126">
        <v>0.3</v>
      </c>
      <c r="T126">
        <v>129</v>
      </c>
      <c r="U126">
        <v>201</v>
      </c>
      <c r="V126">
        <v>-0.73</v>
      </c>
      <c r="W126">
        <v>278686</v>
      </c>
      <c r="X126">
        <v>14</v>
      </c>
      <c r="Y126" s="12" t="str">
        <f>IFERROR(VLOOKUP(C126,[1]Index!$D:$F,3,FALSE),"Non List")</f>
        <v>Commercial Banks</v>
      </c>
      <c r="Z126">
        <f>IFERROR(VLOOKUP(C126,[1]LP!$B:$C,2,FALSE),0)</f>
        <v>419.9</v>
      </c>
      <c r="AA126" s="11">
        <f t="shared" si="1"/>
        <v>30</v>
      </c>
      <c r="AB126" s="5">
        <f>IFERROR(VLOOKUP(C126,[2]Sheet1!$B:$F,5,FALSE),0)</f>
        <v>73096077.920000002</v>
      </c>
      <c r="AC126" s="11">
        <v>10</v>
      </c>
      <c r="AD126" s="11">
        <v>0.52600000000000002</v>
      </c>
      <c r="AE126" s="10"/>
      <c r="AF126" s="10"/>
      <c r="AG126" s="10"/>
      <c r="AH126" s="10"/>
    </row>
    <row r="127" spans="1:34" x14ac:dyDescent="0.45">
      <c r="A127" t="s">
        <v>24</v>
      </c>
      <c r="B127" t="s">
        <v>56</v>
      </c>
      <c r="C127" t="s">
        <v>43</v>
      </c>
      <c r="D127">
        <v>289</v>
      </c>
      <c r="E127" s="11">
        <v>6461774</v>
      </c>
      <c r="F127" s="5">
        <v>4676754</v>
      </c>
      <c r="G127" s="11">
        <v>71949240</v>
      </c>
      <c r="H127" s="11">
        <v>62874574</v>
      </c>
      <c r="I127">
        <v>617072</v>
      </c>
      <c r="J127">
        <v>907202</v>
      </c>
      <c r="K127">
        <v>553825</v>
      </c>
      <c r="L127">
        <v>451354</v>
      </c>
      <c r="M127">
        <v>28</v>
      </c>
      <c r="N127">
        <v>10</v>
      </c>
      <c r="O127">
        <v>2</v>
      </c>
      <c r="P127">
        <v>16</v>
      </c>
      <c r="Q127">
        <v>1</v>
      </c>
      <c r="R127">
        <v>17</v>
      </c>
      <c r="S127">
        <v>1.7</v>
      </c>
      <c r="T127">
        <v>172</v>
      </c>
      <c r="U127">
        <v>329</v>
      </c>
      <c r="V127">
        <v>0.14000000000000001</v>
      </c>
      <c r="W127">
        <v>451354</v>
      </c>
      <c r="X127">
        <v>28</v>
      </c>
      <c r="Y127" s="12" t="str">
        <f>IFERROR(VLOOKUP(C127,[1]Index!$D:$F,3,FALSE),"Non List")</f>
        <v>Commercial Banks</v>
      </c>
      <c r="Z127">
        <f>IFERROR(VLOOKUP(C127,[1]LP!$B:$C,2,FALSE),0)</f>
        <v>189.1</v>
      </c>
      <c r="AA127" s="11">
        <f t="shared" si="1"/>
        <v>6.8</v>
      </c>
      <c r="AB127" s="5">
        <f>IFERROR(VLOOKUP(C127,[2]Sheet1!$B:$F,5,FALSE),0)</f>
        <v>89996863.319999993</v>
      </c>
      <c r="AC127" s="11">
        <v>10</v>
      </c>
      <c r="AD127" s="11">
        <v>20</v>
      </c>
      <c r="AE127" s="10"/>
      <c r="AF127" s="10"/>
      <c r="AG127" s="10"/>
      <c r="AH127" s="10"/>
    </row>
    <row r="128" spans="1:34" x14ac:dyDescent="0.45">
      <c r="A128" t="s">
        <v>24</v>
      </c>
      <c r="B128" t="s">
        <v>56</v>
      </c>
      <c r="C128" t="s">
        <v>44</v>
      </c>
      <c r="D128">
        <v>287</v>
      </c>
      <c r="E128" s="11">
        <v>8033299</v>
      </c>
      <c r="F128" s="5">
        <v>3459058</v>
      </c>
      <c r="G128" s="11">
        <v>68597356</v>
      </c>
      <c r="H128" s="11">
        <v>59031391</v>
      </c>
      <c r="I128">
        <v>451595</v>
      </c>
      <c r="J128">
        <v>760017</v>
      </c>
      <c r="K128">
        <v>589859</v>
      </c>
      <c r="L128">
        <v>341751</v>
      </c>
      <c r="M128">
        <v>17</v>
      </c>
      <c r="N128">
        <v>17</v>
      </c>
      <c r="O128">
        <v>2</v>
      </c>
      <c r="P128">
        <v>12</v>
      </c>
      <c r="Q128">
        <v>0</v>
      </c>
      <c r="R128">
        <v>34</v>
      </c>
      <c r="S128">
        <v>1.4</v>
      </c>
      <c r="T128">
        <v>143</v>
      </c>
      <c r="U128">
        <v>234</v>
      </c>
      <c r="V128">
        <v>-0.18</v>
      </c>
      <c r="W128">
        <v>341751</v>
      </c>
      <c r="X128">
        <v>17</v>
      </c>
      <c r="Y128" s="12" t="str">
        <f>IFERROR(VLOOKUP(C128,[1]Index!$D:$F,3,FALSE),"Non List")</f>
        <v>Commercial Banks</v>
      </c>
      <c r="Z128">
        <f>IFERROR(VLOOKUP(C128,[1]LP!$B:$C,2,FALSE),0)</f>
        <v>205.9</v>
      </c>
      <c r="AA128" s="11">
        <f t="shared" si="1"/>
        <v>12.1</v>
      </c>
      <c r="AB128" s="5">
        <f>IFERROR(VLOOKUP(C128,[2]Sheet1!$B:$F,5,FALSE),0)</f>
        <v>95072621.010000005</v>
      </c>
      <c r="AC128" s="11">
        <v>16</v>
      </c>
      <c r="AD128" s="11">
        <v>0</v>
      </c>
      <c r="AE128" s="10"/>
      <c r="AF128" s="10"/>
      <c r="AG128" s="10"/>
      <c r="AH128" s="10"/>
    </row>
    <row r="129" spans="1:34" x14ac:dyDescent="0.45">
      <c r="A129" t="s">
        <v>24</v>
      </c>
      <c r="B129" t="s">
        <v>56</v>
      </c>
      <c r="C129" t="s">
        <v>45</v>
      </c>
      <c r="D129">
        <v>310</v>
      </c>
      <c r="E129" s="11">
        <v>8001255</v>
      </c>
      <c r="F129" s="5">
        <v>1404035</v>
      </c>
      <c r="G129" s="11">
        <v>64132105</v>
      </c>
      <c r="H129" s="11">
        <v>57288532</v>
      </c>
      <c r="I129">
        <v>594579</v>
      </c>
      <c r="J129">
        <v>827262</v>
      </c>
      <c r="K129">
        <v>594656</v>
      </c>
      <c r="L129">
        <v>344457</v>
      </c>
      <c r="M129">
        <v>17</v>
      </c>
      <c r="N129">
        <v>18</v>
      </c>
      <c r="O129">
        <v>3</v>
      </c>
      <c r="P129">
        <v>15</v>
      </c>
      <c r="Q129">
        <v>0</v>
      </c>
      <c r="R129">
        <v>48</v>
      </c>
      <c r="S129">
        <v>0.1</v>
      </c>
      <c r="T129">
        <v>118</v>
      </c>
      <c r="U129">
        <v>213</v>
      </c>
      <c r="V129">
        <v>-0.31</v>
      </c>
      <c r="W129">
        <v>344457</v>
      </c>
      <c r="X129">
        <v>17</v>
      </c>
      <c r="Y129" s="12" t="str">
        <f>IFERROR(VLOOKUP(C129,[1]Index!$D:$F,3,FALSE),"Non List")</f>
        <v>Commercial Banks</v>
      </c>
      <c r="Z129">
        <f>IFERROR(VLOOKUP(C129,[1]LP!$B:$C,2,FALSE),0)</f>
        <v>256.5</v>
      </c>
      <c r="AA129" s="11">
        <f t="shared" si="1"/>
        <v>15.1</v>
      </c>
      <c r="AB129" s="5">
        <f>IFERROR(VLOOKUP(C129,[2]Sheet1!$B:$F,5,FALSE),0)</f>
        <v>66549474.509999998</v>
      </c>
      <c r="AC129" s="11">
        <v>0</v>
      </c>
      <c r="AD129" s="11">
        <v>14</v>
      </c>
      <c r="AE129" s="10"/>
      <c r="AF129" s="10"/>
      <c r="AG129" s="10"/>
      <c r="AH129" s="10"/>
    </row>
    <row r="130" spans="1:34" x14ac:dyDescent="0.45">
      <c r="A130" t="s">
        <v>24</v>
      </c>
      <c r="B130" t="s">
        <v>56</v>
      </c>
      <c r="C130" t="s">
        <v>46</v>
      </c>
      <c r="D130">
        <v>322</v>
      </c>
      <c r="E130" s="11">
        <v>8046905</v>
      </c>
      <c r="F130" s="5">
        <v>4350273</v>
      </c>
      <c r="G130" s="11">
        <v>86620009</v>
      </c>
      <c r="H130" s="11">
        <v>67057236</v>
      </c>
      <c r="I130">
        <v>902052</v>
      </c>
      <c r="J130">
        <v>1182614</v>
      </c>
      <c r="K130">
        <v>730716</v>
      </c>
      <c r="L130">
        <v>438865</v>
      </c>
      <c r="M130">
        <v>22</v>
      </c>
      <c r="N130">
        <v>15</v>
      </c>
      <c r="O130">
        <v>2</v>
      </c>
      <c r="P130">
        <v>14</v>
      </c>
      <c r="Q130">
        <v>0</v>
      </c>
      <c r="R130">
        <v>31</v>
      </c>
      <c r="S130">
        <v>0.1</v>
      </c>
      <c r="T130">
        <v>154</v>
      </c>
      <c r="U130">
        <v>275</v>
      </c>
      <c r="V130">
        <v>-0.15</v>
      </c>
      <c r="W130">
        <v>438865</v>
      </c>
      <c r="X130">
        <v>22</v>
      </c>
      <c r="Y130" s="12" t="str">
        <f>IFERROR(VLOOKUP(C130,[1]Index!$D:$F,3,FALSE),"Non List")</f>
        <v>Commercial Banks</v>
      </c>
      <c r="Z130">
        <f>IFERROR(VLOOKUP(C130,[1]LP!$B:$C,2,FALSE),0)</f>
        <v>296</v>
      </c>
      <c r="AA130" s="11">
        <f t="shared" si="1"/>
        <v>13.5</v>
      </c>
      <c r="AB130" s="5">
        <f>IFERROR(VLOOKUP(C130,[2]Sheet1!$B:$F,5,FALSE),0)</f>
        <v>30361886.129999999</v>
      </c>
      <c r="AC130" s="11">
        <v>5</v>
      </c>
      <c r="AD130" s="11">
        <v>10.79</v>
      </c>
      <c r="AE130" s="10"/>
      <c r="AF130" s="10"/>
      <c r="AG130" s="10"/>
      <c r="AH130" s="10"/>
    </row>
    <row r="131" spans="1:34" x14ac:dyDescent="0.45">
      <c r="A131" t="s">
        <v>24</v>
      </c>
      <c r="B131" t="s">
        <v>56</v>
      </c>
      <c r="C131" t="s">
        <v>47</v>
      </c>
      <c r="D131">
        <v>390</v>
      </c>
      <c r="E131" s="11">
        <v>6844949</v>
      </c>
      <c r="F131" s="5">
        <v>3580319</v>
      </c>
      <c r="G131" s="11">
        <v>77875050</v>
      </c>
      <c r="H131" s="11">
        <v>68896475</v>
      </c>
      <c r="I131">
        <v>509849</v>
      </c>
      <c r="J131">
        <v>721881</v>
      </c>
      <c r="K131">
        <v>405849</v>
      </c>
      <c r="L131">
        <v>216443</v>
      </c>
      <c r="M131">
        <v>13</v>
      </c>
      <c r="N131">
        <v>31</v>
      </c>
      <c r="O131">
        <v>3</v>
      </c>
      <c r="P131">
        <v>8</v>
      </c>
      <c r="Q131">
        <v>0</v>
      </c>
      <c r="R131">
        <v>79</v>
      </c>
      <c r="S131">
        <v>2</v>
      </c>
      <c r="T131">
        <v>152</v>
      </c>
      <c r="U131">
        <v>208</v>
      </c>
      <c r="V131">
        <v>-0.47</v>
      </c>
      <c r="W131">
        <v>216443</v>
      </c>
      <c r="X131">
        <v>13</v>
      </c>
      <c r="Y131" s="12" t="str">
        <f>IFERROR(VLOOKUP(C131,[1]Index!$D:$F,3,FALSE),"Non List")</f>
        <v>Commercial Banks</v>
      </c>
      <c r="Z131">
        <f>IFERROR(VLOOKUP(C131,[1]LP!$B:$C,2,FALSE),0)</f>
        <v>240.5</v>
      </c>
      <c r="AA131" s="11">
        <f t="shared" ref="AA131:AA194" si="2">ROUND(IFERROR(Z131/M131,0),1)</f>
        <v>18.5</v>
      </c>
      <c r="AB131" s="5">
        <f>IFERROR(VLOOKUP(C131,[2]Sheet1!$B:$F,5,FALSE),0)</f>
        <v>69040902.930000007</v>
      </c>
      <c r="AC131" s="11">
        <v>5</v>
      </c>
      <c r="AD131" s="11">
        <v>8.16</v>
      </c>
      <c r="AE131" s="10"/>
      <c r="AF131" s="10"/>
      <c r="AG131" s="10"/>
      <c r="AH131" s="10"/>
    </row>
    <row r="132" spans="1:34" x14ac:dyDescent="0.45">
      <c r="A132" t="s">
        <v>24</v>
      </c>
      <c r="B132" t="s">
        <v>56</v>
      </c>
      <c r="C132" t="s">
        <v>48</v>
      </c>
      <c r="D132">
        <v>436</v>
      </c>
      <c r="E132" s="11">
        <v>8011430</v>
      </c>
      <c r="F132" s="5">
        <v>8551668</v>
      </c>
      <c r="G132" s="11">
        <v>71421579</v>
      </c>
      <c r="H132" s="11">
        <v>39851257</v>
      </c>
      <c r="I132">
        <v>702640</v>
      </c>
      <c r="J132">
        <v>1031781</v>
      </c>
      <c r="K132">
        <v>763641</v>
      </c>
      <c r="L132">
        <v>482528</v>
      </c>
      <c r="M132">
        <v>24</v>
      </c>
      <c r="N132">
        <v>18</v>
      </c>
      <c r="O132">
        <v>2</v>
      </c>
      <c r="P132">
        <v>12</v>
      </c>
      <c r="Q132">
        <v>1</v>
      </c>
      <c r="R132">
        <v>38</v>
      </c>
      <c r="S132">
        <v>0.2</v>
      </c>
      <c r="T132">
        <v>207</v>
      </c>
      <c r="U132">
        <v>335</v>
      </c>
      <c r="V132">
        <v>-0.23</v>
      </c>
      <c r="W132">
        <v>482528</v>
      </c>
      <c r="X132">
        <v>24</v>
      </c>
      <c r="Y132" s="12" t="str">
        <f>IFERROR(VLOOKUP(C132,[1]Index!$D:$F,3,FALSE),"Non List")</f>
        <v>Commercial Banks</v>
      </c>
      <c r="Z132">
        <f>IFERROR(VLOOKUP(C132,[1]LP!$B:$C,2,FALSE),0)</f>
        <v>576.70000000000005</v>
      </c>
      <c r="AA132" s="11">
        <f t="shared" si="2"/>
        <v>24</v>
      </c>
      <c r="AB132" s="5">
        <f>IFERROR(VLOOKUP(C132,[2]Sheet1!$B:$F,5,FALSE),0)</f>
        <v>25912139.09</v>
      </c>
      <c r="AC132" s="11">
        <v>0</v>
      </c>
      <c r="AD132" s="11">
        <v>17.5</v>
      </c>
      <c r="AE132" s="10"/>
      <c r="AF132" s="10"/>
      <c r="AG132" s="10"/>
      <c r="AH132" s="10"/>
    </row>
    <row r="133" spans="1:34" x14ac:dyDescent="0.45">
      <c r="A133" t="s">
        <v>24</v>
      </c>
      <c r="B133" t="s">
        <v>56</v>
      </c>
      <c r="C133" t="s">
        <v>49</v>
      </c>
      <c r="D133">
        <v>232</v>
      </c>
      <c r="E133" s="11">
        <v>8152556</v>
      </c>
      <c r="F133" s="5">
        <v>1716686</v>
      </c>
      <c r="G133" s="11">
        <v>63615480</v>
      </c>
      <c r="H133" s="11">
        <v>54491769</v>
      </c>
      <c r="I133">
        <v>513829</v>
      </c>
      <c r="J133">
        <v>696985</v>
      </c>
      <c r="K133">
        <v>401483</v>
      </c>
      <c r="L133">
        <v>203708</v>
      </c>
      <c r="M133">
        <v>10</v>
      </c>
      <c r="N133">
        <v>23</v>
      </c>
      <c r="O133">
        <v>2</v>
      </c>
      <c r="P133">
        <v>8</v>
      </c>
      <c r="Q133">
        <v>0</v>
      </c>
      <c r="R133">
        <v>45</v>
      </c>
      <c r="S133">
        <v>1.5</v>
      </c>
      <c r="T133">
        <v>121</v>
      </c>
      <c r="U133">
        <v>165</v>
      </c>
      <c r="V133">
        <v>-0.28999999999999998</v>
      </c>
      <c r="W133">
        <v>203708</v>
      </c>
      <c r="X133">
        <v>10</v>
      </c>
      <c r="Y133" s="12" t="str">
        <f>IFERROR(VLOOKUP(C133,[1]Index!$D:$F,3,FALSE),"Non List")</f>
        <v>zdelist</v>
      </c>
      <c r="Z133">
        <f>IFERROR(VLOOKUP(C133,[1]LP!$B:$C,2,FALSE),0)</f>
        <v>0</v>
      </c>
      <c r="AA133" s="11">
        <f t="shared" si="2"/>
        <v>0</v>
      </c>
      <c r="AB133" s="5">
        <f>IFERROR(VLOOKUP(C133,[2]Sheet1!$B:$F,5,FALSE),0)</f>
        <v>0</v>
      </c>
      <c r="AC133" s="11">
        <v>0</v>
      </c>
      <c r="AD133" s="11">
        <v>11.5</v>
      </c>
      <c r="AE133" s="10"/>
      <c r="AF133" s="10"/>
      <c r="AG133" s="10"/>
      <c r="AH133" s="10"/>
    </row>
    <row r="134" spans="1:34" x14ac:dyDescent="0.45">
      <c r="A134" t="s">
        <v>24</v>
      </c>
      <c r="B134" t="s">
        <v>56</v>
      </c>
      <c r="C134" t="s">
        <v>50</v>
      </c>
      <c r="D134">
        <v>213</v>
      </c>
      <c r="E134" s="11">
        <v>5460629</v>
      </c>
      <c r="F134" s="5">
        <v>1223258</v>
      </c>
      <c r="G134" s="11">
        <v>45351861</v>
      </c>
      <c r="H134" s="11">
        <v>40857813</v>
      </c>
      <c r="I134">
        <v>331974</v>
      </c>
      <c r="J134">
        <v>435675</v>
      </c>
      <c r="K134">
        <v>251509</v>
      </c>
      <c r="L134">
        <v>105780</v>
      </c>
      <c r="M134">
        <v>8</v>
      </c>
      <c r="N134">
        <v>28</v>
      </c>
      <c r="O134">
        <v>2</v>
      </c>
      <c r="P134">
        <v>6</v>
      </c>
      <c r="Q134">
        <v>0</v>
      </c>
      <c r="R134">
        <v>48</v>
      </c>
      <c r="S134">
        <v>1.7</v>
      </c>
      <c r="T134">
        <v>122</v>
      </c>
      <c r="U134">
        <v>146</v>
      </c>
      <c r="V134">
        <v>-0.32</v>
      </c>
      <c r="W134">
        <v>105780</v>
      </c>
      <c r="X134">
        <v>8</v>
      </c>
      <c r="Y134" s="12" t="str">
        <f>IFERROR(VLOOKUP(C134,[1]Index!$D:$F,3,FALSE),"Non List")</f>
        <v>zdelist</v>
      </c>
      <c r="Z134">
        <f>IFERROR(VLOOKUP(C134,[1]LP!$B:$C,2,FALSE),0)</f>
        <v>0</v>
      </c>
      <c r="AA134" s="11">
        <f t="shared" si="2"/>
        <v>0</v>
      </c>
      <c r="AB134" s="5">
        <f>IFERROR(VLOOKUP(C134,[2]Sheet1!$B:$F,5,FALSE),0)</f>
        <v>0</v>
      </c>
      <c r="AC134" s="11">
        <v>2</v>
      </c>
      <c r="AD134" s="11">
        <v>4.5</v>
      </c>
      <c r="AE134" s="10"/>
      <c r="AF134" s="10"/>
      <c r="AG134" s="10"/>
      <c r="AH134" s="10"/>
    </row>
    <row r="135" spans="1:34" x14ac:dyDescent="0.45">
      <c r="A135" t="s">
        <v>24</v>
      </c>
      <c r="B135" t="s">
        <v>56</v>
      </c>
      <c r="C135" t="s">
        <v>51</v>
      </c>
      <c r="D135">
        <v>262</v>
      </c>
      <c r="E135" s="11">
        <v>5881402</v>
      </c>
      <c r="F135" s="5">
        <v>2766473</v>
      </c>
      <c r="G135" s="11">
        <v>82843426</v>
      </c>
      <c r="H135" s="11">
        <v>66767950</v>
      </c>
      <c r="I135">
        <v>513454</v>
      </c>
      <c r="J135">
        <v>766581</v>
      </c>
      <c r="K135">
        <v>348346</v>
      </c>
      <c r="L135">
        <v>250739</v>
      </c>
      <c r="M135">
        <v>17</v>
      </c>
      <c r="N135">
        <v>15</v>
      </c>
      <c r="O135">
        <v>2</v>
      </c>
      <c r="P135">
        <v>12</v>
      </c>
      <c r="Q135">
        <v>0</v>
      </c>
      <c r="R135">
        <v>27</v>
      </c>
      <c r="S135">
        <v>4.2</v>
      </c>
      <c r="T135">
        <v>147</v>
      </c>
      <c r="U135">
        <v>237</v>
      </c>
      <c r="V135">
        <v>-0.09</v>
      </c>
      <c r="W135">
        <v>250739</v>
      </c>
      <c r="X135">
        <v>17</v>
      </c>
      <c r="Y135" s="12" t="str">
        <f>IFERROR(VLOOKUP(C135,[1]Index!$D:$F,3,FALSE),"Non List")</f>
        <v>Commercial Banks</v>
      </c>
      <c r="Z135">
        <f>IFERROR(VLOOKUP(C135,[1]LP!$B:$C,2,FALSE),0)</f>
        <v>149.5</v>
      </c>
      <c r="AA135" s="11">
        <f t="shared" si="2"/>
        <v>8.8000000000000007</v>
      </c>
      <c r="AB135" s="5">
        <f>IFERROR(VLOOKUP(C135,[2]Sheet1!$B:$F,5,FALSE),0)</f>
        <v>115358201</v>
      </c>
      <c r="AC135" s="11">
        <v>8</v>
      </c>
      <c r="AD135" s="11">
        <v>0.42</v>
      </c>
      <c r="AE135" s="10"/>
      <c r="AF135" s="10"/>
      <c r="AG135" s="10"/>
      <c r="AH135" s="10"/>
    </row>
    <row r="136" spans="1:34" x14ac:dyDescent="0.45">
      <c r="A136" t="s">
        <v>24</v>
      </c>
      <c r="B136" t="s">
        <v>56</v>
      </c>
      <c r="C136" t="s">
        <v>52</v>
      </c>
      <c r="D136">
        <v>238</v>
      </c>
      <c r="E136" s="11">
        <v>5629576</v>
      </c>
      <c r="F136" s="5">
        <v>3538180</v>
      </c>
      <c r="G136" s="11">
        <v>69150986</v>
      </c>
      <c r="H136" s="11">
        <v>62328068</v>
      </c>
      <c r="I136">
        <v>573679</v>
      </c>
      <c r="J136">
        <v>759752</v>
      </c>
      <c r="K136">
        <v>425780</v>
      </c>
      <c r="L136">
        <v>224046</v>
      </c>
      <c r="M136">
        <v>16</v>
      </c>
      <c r="N136">
        <v>15</v>
      </c>
      <c r="O136">
        <v>1</v>
      </c>
      <c r="P136">
        <v>10</v>
      </c>
      <c r="Q136">
        <v>0</v>
      </c>
      <c r="R136">
        <v>22</v>
      </c>
      <c r="S136">
        <v>2.1</v>
      </c>
      <c r="T136">
        <v>163</v>
      </c>
      <c r="U136">
        <v>241</v>
      </c>
      <c r="V136">
        <v>0.01</v>
      </c>
      <c r="W136">
        <v>224046</v>
      </c>
      <c r="X136">
        <v>16</v>
      </c>
      <c r="Y136" s="12" t="str">
        <f>IFERROR(VLOOKUP(C136,[1]Index!$D:$F,3,FALSE),"Non List")</f>
        <v>zdelist</v>
      </c>
      <c r="Z136">
        <f>IFERROR(VLOOKUP(C136,[1]LP!$B:$C,2,FALSE),0)</f>
        <v>0</v>
      </c>
      <c r="AA136" s="11">
        <f t="shared" si="2"/>
        <v>0</v>
      </c>
      <c r="AB136" s="5">
        <f>IFERROR(VLOOKUP(C136,[2]Sheet1!$B:$F,5,FALSE),0)</f>
        <v>0</v>
      </c>
      <c r="AC136" s="11">
        <v>14</v>
      </c>
      <c r="AD136" s="11">
        <v>11</v>
      </c>
      <c r="AE136" s="10"/>
      <c r="AF136" s="10"/>
      <c r="AG136" s="10"/>
      <c r="AH136" s="10"/>
    </row>
    <row r="137" spans="1:34" x14ac:dyDescent="0.45">
      <c r="A137" t="s">
        <v>53</v>
      </c>
      <c r="B137" t="s">
        <v>56</v>
      </c>
      <c r="C137" t="s">
        <v>26</v>
      </c>
      <c r="D137">
        <v>364</v>
      </c>
      <c r="E137" s="11">
        <v>8505216</v>
      </c>
      <c r="F137" s="5">
        <v>8920696</v>
      </c>
      <c r="G137" s="11">
        <v>98173412</v>
      </c>
      <c r="H137" s="11">
        <v>92112374</v>
      </c>
      <c r="I137">
        <v>2651864</v>
      </c>
      <c r="J137">
        <v>3256065</v>
      </c>
      <c r="K137">
        <v>1529897</v>
      </c>
      <c r="L137">
        <v>1029166</v>
      </c>
      <c r="M137">
        <v>24</v>
      </c>
      <c r="N137">
        <v>15</v>
      </c>
      <c r="O137">
        <v>2</v>
      </c>
      <c r="P137">
        <v>12</v>
      </c>
      <c r="Q137">
        <v>1</v>
      </c>
      <c r="R137">
        <v>27</v>
      </c>
      <c r="S137">
        <v>4</v>
      </c>
      <c r="T137">
        <v>205</v>
      </c>
      <c r="U137">
        <v>334</v>
      </c>
      <c r="V137">
        <v>-0.08</v>
      </c>
      <c r="W137">
        <v>1029166</v>
      </c>
      <c r="X137">
        <v>24</v>
      </c>
      <c r="Y137" s="12" t="str">
        <f>IFERROR(VLOOKUP(C137,[1]Index!$D:$F,3,FALSE),"Non List")</f>
        <v>Commercial Banks</v>
      </c>
      <c r="Z137">
        <f>IFERROR(VLOOKUP(C137,[1]LP!$B:$C,2,FALSE),0)</f>
        <v>261.10000000000002</v>
      </c>
      <c r="AA137" s="11">
        <f t="shared" si="2"/>
        <v>10.9</v>
      </c>
      <c r="AB137" s="5">
        <f>IFERROR(VLOOKUP(C137,[2]Sheet1!$B:$F,5,FALSE),0)</f>
        <v>65913203.57</v>
      </c>
      <c r="AC137" s="11">
        <v>6</v>
      </c>
      <c r="AD137" s="11">
        <v>15.053000000000001</v>
      </c>
      <c r="AE137" s="10"/>
      <c r="AF137" s="10"/>
      <c r="AG137" s="10"/>
      <c r="AH137" s="10"/>
    </row>
    <row r="138" spans="1:34" x14ac:dyDescent="0.45">
      <c r="A138" t="s">
        <v>53</v>
      </c>
      <c r="B138" t="s">
        <v>56</v>
      </c>
      <c r="C138" t="s">
        <v>27</v>
      </c>
      <c r="D138">
        <v>211</v>
      </c>
      <c r="E138" s="11">
        <v>5185222</v>
      </c>
      <c r="F138" s="5">
        <v>1739999</v>
      </c>
      <c r="G138" s="11">
        <v>37008085</v>
      </c>
      <c r="H138" s="11">
        <v>33553568</v>
      </c>
      <c r="I138">
        <v>578402</v>
      </c>
      <c r="J138">
        <v>788570</v>
      </c>
      <c r="K138">
        <v>429841</v>
      </c>
      <c r="L138">
        <v>216946</v>
      </c>
      <c r="M138">
        <v>8</v>
      </c>
      <c r="N138">
        <v>25</v>
      </c>
      <c r="O138">
        <v>2</v>
      </c>
      <c r="P138">
        <v>6</v>
      </c>
      <c r="Q138">
        <v>0</v>
      </c>
      <c r="R138">
        <v>40</v>
      </c>
      <c r="S138">
        <v>4.5</v>
      </c>
      <c r="T138">
        <v>134</v>
      </c>
      <c r="U138">
        <v>159</v>
      </c>
      <c r="V138">
        <v>-0.25</v>
      </c>
      <c r="W138">
        <v>216946</v>
      </c>
      <c r="X138">
        <v>8</v>
      </c>
      <c r="Y138" s="12" t="str">
        <f>IFERROR(VLOOKUP(C138,[1]Index!$D:$F,3,FALSE),"Non List")</f>
        <v>zdelist</v>
      </c>
      <c r="Z138">
        <f>IFERROR(VLOOKUP(C138,[1]LP!$B:$C,2,FALSE),0)</f>
        <v>0</v>
      </c>
      <c r="AA138" s="11">
        <f t="shared" si="2"/>
        <v>0</v>
      </c>
      <c r="AB138" s="5">
        <f>IFERROR(VLOOKUP(C138,[2]Sheet1!$B:$F,5,FALSE),0)</f>
        <v>0</v>
      </c>
      <c r="AC138" s="11">
        <v>0</v>
      </c>
      <c r="AD138" s="11">
        <v>4.05</v>
      </c>
      <c r="AE138" s="10"/>
      <c r="AF138" s="10"/>
      <c r="AG138" s="10"/>
      <c r="AH138" s="10"/>
    </row>
    <row r="139" spans="1:34" x14ac:dyDescent="0.45">
      <c r="A139" t="s">
        <v>53</v>
      </c>
      <c r="B139" t="s">
        <v>56</v>
      </c>
      <c r="C139" t="s">
        <v>28</v>
      </c>
      <c r="D139">
        <v>249</v>
      </c>
      <c r="E139" s="11">
        <v>8029160</v>
      </c>
      <c r="F139" s="5">
        <v>1996853</v>
      </c>
      <c r="G139" s="11">
        <v>58464929</v>
      </c>
      <c r="H139" s="11">
        <v>53316112</v>
      </c>
      <c r="I139">
        <v>974919</v>
      </c>
      <c r="J139">
        <v>1421265</v>
      </c>
      <c r="K139">
        <v>969252</v>
      </c>
      <c r="L139">
        <v>628600</v>
      </c>
      <c r="M139">
        <v>16</v>
      </c>
      <c r="N139">
        <v>16</v>
      </c>
      <c r="O139">
        <v>2</v>
      </c>
      <c r="P139">
        <v>13</v>
      </c>
      <c r="Q139">
        <v>1</v>
      </c>
      <c r="R139">
        <v>32</v>
      </c>
      <c r="S139">
        <v>1.9</v>
      </c>
      <c r="T139">
        <v>125</v>
      </c>
      <c r="U139">
        <v>210</v>
      </c>
      <c r="V139">
        <v>-0.16</v>
      </c>
      <c r="W139">
        <v>628600</v>
      </c>
      <c r="X139">
        <v>16</v>
      </c>
      <c r="Y139" s="12" t="str">
        <f>IFERROR(VLOOKUP(C139,[1]Index!$D:$F,3,FALSE),"Non List")</f>
        <v>Commercial Banks</v>
      </c>
      <c r="Z139">
        <f>IFERROR(VLOOKUP(C139,[1]LP!$B:$C,2,FALSE),0)</f>
        <v>172</v>
      </c>
      <c r="AA139" s="11">
        <f t="shared" si="2"/>
        <v>10.8</v>
      </c>
      <c r="AB139" s="5">
        <f>IFERROR(VLOOKUP(C139,[2]Sheet1!$B:$F,5,FALSE),0)</f>
        <v>69595284.469999999</v>
      </c>
      <c r="AC139" s="11">
        <v>3.6280000000000001</v>
      </c>
      <c r="AD139" s="11">
        <v>1.635</v>
      </c>
      <c r="AE139" s="10"/>
      <c r="AF139" s="10"/>
      <c r="AG139" s="10"/>
      <c r="AH139" s="10"/>
    </row>
    <row r="140" spans="1:34" x14ac:dyDescent="0.45">
      <c r="A140" t="s">
        <v>53</v>
      </c>
      <c r="B140" t="s">
        <v>56</v>
      </c>
      <c r="C140" t="s">
        <v>29</v>
      </c>
      <c r="D140">
        <v>503</v>
      </c>
      <c r="E140" s="11">
        <v>8106863</v>
      </c>
      <c r="F140" s="5">
        <v>5190410</v>
      </c>
      <c r="G140" s="11">
        <v>103299184</v>
      </c>
      <c r="H140" s="11">
        <v>84736492</v>
      </c>
      <c r="I140">
        <v>2098042</v>
      </c>
      <c r="J140">
        <v>2610739</v>
      </c>
      <c r="K140">
        <v>1856099</v>
      </c>
      <c r="L140">
        <v>1140082</v>
      </c>
      <c r="M140">
        <v>28</v>
      </c>
      <c r="N140">
        <v>18</v>
      </c>
      <c r="O140">
        <v>3</v>
      </c>
      <c r="P140">
        <v>17</v>
      </c>
      <c r="Q140">
        <v>1</v>
      </c>
      <c r="R140">
        <v>55</v>
      </c>
      <c r="S140">
        <v>0.3</v>
      </c>
      <c r="T140">
        <v>164</v>
      </c>
      <c r="U140">
        <v>322</v>
      </c>
      <c r="V140">
        <v>-0.36</v>
      </c>
      <c r="W140">
        <v>1140082</v>
      </c>
      <c r="X140">
        <v>28</v>
      </c>
      <c r="Y140" s="12" t="str">
        <f>IFERROR(VLOOKUP(C140,[1]Index!$D:$F,3,FALSE),"Non List")</f>
        <v>Commercial Banks</v>
      </c>
      <c r="Z140">
        <f>IFERROR(VLOOKUP(C140,[1]LP!$B:$C,2,FALSE),0)</f>
        <v>532</v>
      </c>
      <c r="AA140" s="11">
        <f t="shared" si="2"/>
        <v>19</v>
      </c>
      <c r="AB140" s="5">
        <f>IFERROR(VLOOKUP(C140,[2]Sheet1!$B:$F,5,FALSE),0)</f>
        <v>47977743.060000002</v>
      </c>
      <c r="AC140" s="11">
        <v>0</v>
      </c>
      <c r="AD140" s="11">
        <v>20</v>
      </c>
      <c r="AE140" s="10"/>
      <c r="AF140" s="10"/>
      <c r="AG140" s="10"/>
      <c r="AH140" s="10"/>
    </row>
    <row r="141" spans="1:34" x14ac:dyDescent="0.45">
      <c r="A141" t="s">
        <v>53</v>
      </c>
      <c r="B141" t="s">
        <v>56</v>
      </c>
      <c r="C141" t="s">
        <v>30</v>
      </c>
      <c r="D141">
        <v>298</v>
      </c>
      <c r="E141" s="11">
        <v>8888376</v>
      </c>
      <c r="F141" s="5">
        <v>3369346</v>
      </c>
      <c r="G141" s="11">
        <v>100216310</v>
      </c>
      <c r="H141" s="11">
        <v>88094263</v>
      </c>
      <c r="I141">
        <v>1729640</v>
      </c>
      <c r="J141">
        <v>2360150</v>
      </c>
      <c r="K141">
        <v>1379227</v>
      </c>
      <c r="L141">
        <v>952900</v>
      </c>
      <c r="M141">
        <v>21</v>
      </c>
      <c r="N141">
        <v>14</v>
      </c>
      <c r="O141">
        <v>2</v>
      </c>
      <c r="P141">
        <v>16</v>
      </c>
      <c r="Q141">
        <v>1</v>
      </c>
      <c r="R141">
        <v>30</v>
      </c>
      <c r="S141">
        <v>1.6</v>
      </c>
      <c r="T141">
        <v>138</v>
      </c>
      <c r="U141">
        <v>258</v>
      </c>
      <c r="V141">
        <v>-0.13</v>
      </c>
      <c r="W141">
        <v>952900</v>
      </c>
      <c r="X141">
        <v>21</v>
      </c>
      <c r="Y141" s="12" t="str">
        <f>IFERROR(VLOOKUP(C141,[1]Index!$D:$F,3,FALSE),"Non List")</f>
        <v>Commercial Banks</v>
      </c>
      <c r="Z141">
        <f>IFERROR(VLOOKUP(C141,[1]LP!$B:$C,2,FALSE),0)</f>
        <v>186.5</v>
      </c>
      <c r="AA141" s="11">
        <f t="shared" si="2"/>
        <v>8.9</v>
      </c>
      <c r="AB141" s="5">
        <f>IFERROR(VLOOKUP(C141,[2]Sheet1!$B:$F,5,FALSE),0)</f>
        <v>176308400.53</v>
      </c>
      <c r="AC141" s="11">
        <v>16</v>
      </c>
      <c r="AD141" s="11">
        <v>0</v>
      </c>
      <c r="AE141" s="10"/>
      <c r="AF141" s="10"/>
      <c r="AG141" s="10"/>
      <c r="AH141" s="10"/>
    </row>
    <row r="142" spans="1:34" x14ac:dyDescent="0.45">
      <c r="A142" t="s">
        <v>53</v>
      </c>
      <c r="B142" t="s">
        <v>56</v>
      </c>
      <c r="C142" t="s">
        <v>31</v>
      </c>
      <c r="D142">
        <v>484</v>
      </c>
      <c r="E142" s="11">
        <v>8114529</v>
      </c>
      <c r="F142" s="5">
        <v>4696545</v>
      </c>
      <c r="G142" s="11">
        <v>92972795</v>
      </c>
      <c r="H142" s="11">
        <v>82757606</v>
      </c>
      <c r="I142">
        <v>1869507</v>
      </c>
      <c r="J142">
        <v>2610219</v>
      </c>
      <c r="K142">
        <v>1685273</v>
      </c>
      <c r="L142">
        <v>1105877</v>
      </c>
      <c r="M142">
        <v>27</v>
      </c>
      <c r="N142">
        <v>18</v>
      </c>
      <c r="O142">
        <v>3</v>
      </c>
      <c r="P142">
        <v>17</v>
      </c>
      <c r="Q142">
        <v>1</v>
      </c>
      <c r="R142">
        <v>55</v>
      </c>
      <c r="S142">
        <v>1.3</v>
      </c>
      <c r="T142">
        <v>158</v>
      </c>
      <c r="U142">
        <v>311</v>
      </c>
      <c r="V142">
        <v>-0.36</v>
      </c>
      <c r="W142">
        <v>1105877</v>
      </c>
      <c r="X142">
        <v>27</v>
      </c>
      <c r="Y142" s="12" t="str">
        <f>IFERROR(VLOOKUP(C142,[1]Index!$D:$F,3,FALSE),"Non List")</f>
        <v>Commercial Banks</v>
      </c>
      <c r="Z142">
        <f>IFERROR(VLOOKUP(C142,[1]LP!$B:$C,2,FALSE),0)</f>
        <v>191</v>
      </c>
      <c r="AA142" s="11">
        <f t="shared" si="2"/>
        <v>7.1</v>
      </c>
      <c r="AB142" s="5">
        <f>IFERROR(VLOOKUP(C142,[2]Sheet1!$B:$F,5,FALSE),0)</f>
        <v>32484923.449999999</v>
      </c>
      <c r="AC142" s="11">
        <v>5</v>
      </c>
      <c r="AD142" s="11">
        <v>10.78</v>
      </c>
      <c r="AE142" s="10"/>
      <c r="AF142" s="10"/>
      <c r="AG142" s="10"/>
      <c r="AH142" s="10"/>
    </row>
    <row r="143" spans="1:34" x14ac:dyDescent="0.45">
      <c r="A143" t="s">
        <v>53</v>
      </c>
      <c r="B143" t="s">
        <v>56</v>
      </c>
      <c r="C143" t="s">
        <v>32</v>
      </c>
      <c r="D143">
        <v>214</v>
      </c>
      <c r="E143" s="11">
        <v>8000786</v>
      </c>
      <c r="F143" s="5">
        <v>1066878</v>
      </c>
      <c r="G143" s="11">
        <v>52801374</v>
      </c>
      <c r="H143" s="11">
        <v>48691784</v>
      </c>
      <c r="I143">
        <v>972818</v>
      </c>
      <c r="J143">
        <v>1182978</v>
      </c>
      <c r="K143">
        <v>638524</v>
      </c>
      <c r="L143">
        <v>271738</v>
      </c>
      <c r="M143">
        <v>7</v>
      </c>
      <c r="N143">
        <v>32</v>
      </c>
      <c r="O143">
        <v>2</v>
      </c>
      <c r="P143">
        <v>6</v>
      </c>
      <c r="Q143">
        <v>0</v>
      </c>
      <c r="R143">
        <v>60</v>
      </c>
      <c r="S143">
        <v>2.7</v>
      </c>
      <c r="T143">
        <v>113</v>
      </c>
      <c r="U143">
        <v>131</v>
      </c>
      <c r="V143">
        <v>-0.39</v>
      </c>
      <c r="W143">
        <v>271738</v>
      </c>
      <c r="X143">
        <v>7</v>
      </c>
      <c r="Y143" s="12" t="str">
        <f>IFERROR(VLOOKUP(C143,[1]Index!$D:$F,3,FALSE),"Non List")</f>
        <v>zdelist</v>
      </c>
      <c r="Z143">
        <f>IFERROR(VLOOKUP(C143,[1]LP!$B:$C,2,FALSE),0)</f>
        <v>0</v>
      </c>
      <c r="AA143" s="11">
        <f t="shared" si="2"/>
        <v>0</v>
      </c>
      <c r="AB143" s="5">
        <f>IFERROR(VLOOKUP(C143,[2]Sheet1!$B:$F,5,FALSE),0)</f>
        <v>0</v>
      </c>
      <c r="AC143" s="11">
        <v>0</v>
      </c>
      <c r="AD143" s="11">
        <v>8.5</v>
      </c>
      <c r="AE143" s="10"/>
      <c r="AF143" s="10"/>
      <c r="AG143" s="10"/>
      <c r="AH143" s="10"/>
    </row>
    <row r="144" spans="1:34" x14ac:dyDescent="0.45">
      <c r="A144" t="s">
        <v>53</v>
      </c>
      <c r="B144" t="s">
        <v>56</v>
      </c>
      <c r="C144" t="s">
        <v>33</v>
      </c>
      <c r="D144">
        <v>214</v>
      </c>
      <c r="E144" s="11">
        <v>5969496</v>
      </c>
      <c r="F144" s="5">
        <v>2590947</v>
      </c>
      <c r="G144" s="11">
        <v>57680958</v>
      </c>
      <c r="H144" s="11">
        <v>50924405</v>
      </c>
      <c r="I144">
        <v>821671</v>
      </c>
      <c r="J144">
        <v>1076970</v>
      </c>
      <c r="K144">
        <v>586667</v>
      </c>
      <c r="L144">
        <v>480205</v>
      </c>
      <c r="M144">
        <v>16</v>
      </c>
      <c r="N144">
        <v>13</v>
      </c>
      <c r="O144">
        <v>1</v>
      </c>
      <c r="P144">
        <v>11</v>
      </c>
      <c r="Q144">
        <v>1</v>
      </c>
      <c r="R144">
        <v>20</v>
      </c>
      <c r="S144">
        <v>1.6</v>
      </c>
      <c r="T144">
        <v>143</v>
      </c>
      <c r="U144">
        <v>228</v>
      </c>
      <c r="V144">
        <v>0.06</v>
      </c>
      <c r="W144">
        <v>480205</v>
      </c>
      <c r="X144">
        <v>16</v>
      </c>
      <c r="Y144" s="12" t="str">
        <f>IFERROR(VLOOKUP(C144,[1]Index!$D:$F,3,FALSE),"Non List")</f>
        <v>Commercial Banks</v>
      </c>
      <c r="Z144">
        <f>IFERROR(VLOOKUP(C144,[1]LP!$B:$C,2,FALSE),0)</f>
        <v>144.30000000000001</v>
      </c>
      <c r="AA144" s="11">
        <f t="shared" si="2"/>
        <v>9</v>
      </c>
      <c r="AB144" s="5">
        <f>IFERROR(VLOOKUP(C144,[2]Sheet1!$B:$F,5,FALSE),0)</f>
        <v>128506730.66</v>
      </c>
      <c r="AC144" s="11">
        <v>8.5</v>
      </c>
      <c r="AD144" s="11">
        <v>0</v>
      </c>
      <c r="AE144" s="10"/>
      <c r="AF144" s="10"/>
      <c r="AG144" s="10"/>
      <c r="AH144" s="10"/>
    </row>
    <row r="145" spans="1:34" x14ac:dyDescent="0.45">
      <c r="A145" t="s">
        <v>53</v>
      </c>
      <c r="B145" t="s">
        <v>56</v>
      </c>
      <c r="C145" t="s">
        <v>34</v>
      </c>
      <c r="D145">
        <v>234</v>
      </c>
      <c r="E145" s="11">
        <v>8221868</v>
      </c>
      <c r="F145" s="5">
        <v>1886146</v>
      </c>
      <c r="G145" s="11">
        <v>60279392</v>
      </c>
      <c r="H145" s="11">
        <v>55022717</v>
      </c>
      <c r="I145">
        <v>999871</v>
      </c>
      <c r="J145">
        <v>1390144</v>
      </c>
      <c r="K145">
        <v>881280</v>
      </c>
      <c r="L145">
        <v>519270</v>
      </c>
      <c r="M145">
        <v>13</v>
      </c>
      <c r="N145">
        <v>19</v>
      </c>
      <c r="O145">
        <v>2</v>
      </c>
      <c r="P145">
        <v>10</v>
      </c>
      <c r="Q145">
        <v>1</v>
      </c>
      <c r="R145">
        <v>35</v>
      </c>
      <c r="S145">
        <v>1.3</v>
      </c>
      <c r="T145">
        <v>123</v>
      </c>
      <c r="U145">
        <v>187</v>
      </c>
      <c r="V145">
        <v>-0.2</v>
      </c>
      <c r="W145">
        <v>519270</v>
      </c>
      <c r="X145">
        <v>13</v>
      </c>
      <c r="Y145" s="12" t="str">
        <f>IFERROR(VLOOKUP(C145,[1]Index!$D:$F,3,FALSE),"Non List")</f>
        <v>zdelist</v>
      </c>
      <c r="Z145">
        <f>IFERROR(VLOOKUP(C145,[1]LP!$B:$C,2,FALSE),0)</f>
        <v>0</v>
      </c>
      <c r="AA145" s="11">
        <f t="shared" si="2"/>
        <v>0</v>
      </c>
      <c r="AB145" s="5">
        <f>IFERROR(VLOOKUP(C145,[2]Sheet1!$B:$F,5,FALSE),0)</f>
        <v>0</v>
      </c>
      <c r="AC145" s="11">
        <v>8.5</v>
      </c>
      <c r="AD145" s="11">
        <v>0.45</v>
      </c>
      <c r="AE145" s="10"/>
      <c r="AF145" s="10"/>
      <c r="AG145" s="10"/>
      <c r="AH145" s="10"/>
    </row>
    <row r="146" spans="1:34" x14ac:dyDescent="0.45">
      <c r="A146" t="s">
        <v>53</v>
      </c>
      <c r="B146" t="s">
        <v>56</v>
      </c>
      <c r="C146" t="s">
        <v>35</v>
      </c>
      <c r="D146">
        <v>267</v>
      </c>
      <c r="E146" s="11">
        <v>8055693</v>
      </c>
      <c r="F146" s="5">
        <v>1449914</v>
      </c>
      <c r="G146" s="11">
        <v>65798374</v>
      </c>
      <c r="H146" s="11">
        <v>60265569</v>
      </c>
      <c r="I146">
        <v>1066486</v>
      </c>
      <c r="J146">
        <v>1378430</v>
      </c>
      <c r="K146">
        <v>828335</v>
      </c>
      <c r="L146">
        <v>471877</v>
      </c>
      <c r="M146">
        <v>12</v>
      </c>
      <c r="N146">
        <v>23</v>
      </c>
      <c r="O146">
        <v>2</v>
      </c>
      <c r="P146">
        <v>10</v>
      </c>
      <c r="Q146">
        <v>1</v>
      </c>
      <c r="R146">
        <v>52</v>
      </c>
      <c r="S146">
        <v>0.3</v>
      </c>
      <c r="T146">
        <v>118</v>
      </c>
      <c r="U146">
        <v>176</v>
      </c>
      <c r="V146">
        <v>-0.34</v>
      </c>
      <c r="W146">
        <v>471877</v>
      </c>
      <c r="X146">
        <v>12</v>
      </c>
      <c r="Y146" s="12" t="str">
        <f>IFERROR(VLOOKUP(C146,[1]Index!$D:$F,3,FALSE),"Non List")</f>
        <v>Commercial Banks</v>
      </c>
      <c r="Z146">
        <f>IFERROR(VLOOKUP(C146,[1]LP!$B:$C,2,FALSE),0)</f>
        <v>182.8</v>
      </c>
      <c r="AA146" s="11">
        <f t="shared" si="2"/>
        <v>15.2</v>
      </c>
      <c r="AB146" s="5">
        <f>IFERROR(VLOOKUP(C146,[2]Sheet1!$B:$F,5,FALSE),0)</f>
        <v>56944650.630000003</v>
      </c>
      <c r="AC146" s="11">
        <v>0</v>
      </c>
      <c r="AD146" s="11">
        <v>10</v>
      </c>
      <c r="AE146" s="10"/>
      <c r="AF146" s="10"/>
      <c r="AG146" s="10"/>
      <c r="AH146" s="10"/>
    </row>
    <row r="147" spans="1:34" x14ac:dyDescent="0.45">
      <c r="A147" t="s">
        <v>53</v>
      </c>
      <c r="B147" t="s">
        <v>56</v>
      </c>
      <c r="C147" t="s">
        <v>36</v>
      </c>
      <c r="D147">
        <v>232</v>
      </c>
      <c r="E147" s="11">
        <v>7376743</v>
      </c>
      <c r="F147" s="5">
        <v>1676591</v>
      </c>
      <c r="G147" s="11">
        <v>45573713</v>
      </c>
      <c r="H147" s="11">
        <v>40767601</v>
      </c>
      <c r="I147">
        <v>846347</v>
      </c>
      <c r="J147">
        <v>1064165</v>
      </c>
      <c r="K147">
        <v>681999</v>
      </c>
      <c r="L147">
        <v>393650</v>
      </c>
      <c r="M147">
        <v>11</v>
      </c>
      <c r="N147">
        <v>22</v>
      </c>
      <c r="O147">
        <v>2</v>
      </c>
      <c r="P147">
        <v>9</v>
      </c>
      <c r="Q147">
        <v>1</v>
      </c>
      <c r="R147">
        <v>41</v>
      </c>
      <c r="S147">
        <v>1</v>
      </c>
      <c r="T147">
        <v>123</v>
      </c>
      <c r="U147">
        <v>172</v>
      </c>
      <c r="V147">
        <v>-0.26</v>
      </c>
      <c r="W147">
        <v>393650</v>
      </c>
      <c r="X147">
        <v>11</v>
      </c>
      <c r="Y147" s="12" t="str">
        <f>IFERROR(VLOOKUP(C147,[1]Index!$D:$F,3,FALSE),"Non List")</f>
        <v>zdelist</v>
      </c>
      <c r="Z147">
        <f>IFERROR(VLOOKUP(C147,[1]LP!$B:$C,2,FALSE),0)</f>
        <v>0</v>
      </c>
      <c r="AA147" s="11">
        <f t="shared" si="2"/>
        <v>0</v>
      </c>
      <c r="AB147" s="5">
        <f>IFERROR(VLOOKUP(C147,[2]Sheet1!$B:$F,5,FALSE),0)</f>
        <v>0</v>
      </c>
      <c r="AC147" s="11">
        <v>1</v>
      </c>
      <c r="AD147" s="11">
        <v>6.85</v>
      </c>
      <c r="AE147" s="10"/>
      <c r="AF147" s="10"/>
      <c r="AG147" s="10"/>
      <c r="AH147" s="10"/>
    </row>
    <row r="148" spans="1:34" x14ac:dyDescent="0.45">
      <c r="A148" t="s">
        <v>53</v>
      </c>
      <c r="B148" t="s">
        <v>56</v>
      </c>
      <c r="C148" t="s">
        <v>37</v>
      </c>
      <c r="D148">
        <v>926</v>
      </c>
      <c r="E148" s="11">
        <v>8043221</v>
      </c>
      <c r="F148" s="5">
        <v>7855328</v>
      </c>
      <c r="G148" s="11">
        <v>121289272</v>
      </c>
      <c r="H148" s="11">
        <v>100851936</v>
      </c>
      <c r="I148">
        <v>2935645</v>
      </c>
      <c r="J148">
        <v>3789719</v>
      </c>
      <c r="K148">
        <v>2938055</v>
      </c>
      <c r="L148">
        <v>1837784</v>
      </c>
      <c r="M148">
        <v>46</v>
      </c>
      <c r="N148">
        <v>20</v>
      </c>
      <c r="O148">
        <v>5</v>
      </c>
      <c r="P148">
        <v>23</v>
      </c>
      <c r="Q148">
        <v>1</v>
      </c>
      <c r="R148">
        <v>95</v>
      </c>
      <c r="S148">
        <v>1.1000000000000001</v>
      </c>
      <c r="T148">
        <v>198</v>
      </c>
      <c r="U148">
        <v>451</v>
      </c>
      <c r="V148">
        <v>-0.51</v>
      </c>
      <c r="W148">
        <v>1837784</v>
      </c>
      <c r="X148">
        <v>46</v>
      </c>
      <c r="Y148" s="12" t="str">
        <f>IFERROR(VLOOKUP(C148,[1]Index!$D:$F,3,FALSE),"Non List")</f>
        <v>Commercial Banks</v>
      </c>
      <c r="Z148">
        <f>IFERROR(VLOOKUP(C148,[1]LP!$B:$C,2,FALSE),0)</f>
        <v>458</v>
      </c>
      <c r="AA148" s="11">
        <f t="shared" si="2"/>
        <v>10</v>
      </c>
      <c r="AB148" s="5">
        <f>IFERROR(VLOOKUP(C148,[2]Sheet1!$B:$F,5,FALSE),0)</f>
        <v>108227988.66</v>
      </c>
      <c r="AC148" s="11">
        <v>12</v>
      </c>
      <c r="AD148" s="11">
        <v>22</v>
      </c>
      <c r="AE148" s="10"/>
      <c r="AF148" s="10"/>
      <c r="AG148" s="10"/>
      <c r="AH148" s="10"/>
    </row>
    <row r="149" spans="1:34" x14ac:dyDescent="0.45">
      <c r="A149" t="s">
        <v>53</v>
      </c>
      <c r="B149" t="s">
        <v>56</v>
      </c>
      <c r="C149" t="s">
        <v>38</v>
      </c>
      <c r="D149">
        <v>399</v>
      </c>
      <c r="E149" s="11">
        <v>8088144</v>
      </c>
      <c r="F149" s="5">
        <v>2791068</v>
      </c>
      <c r="G149" s="11">
        <v>41890083</v>
      </c>
      <c r="H149" s="11">
        <v>41113926</v>
      </c>
      <c r="I149">
        <v>742667</v>
      </c>
      <c r="J149">
        <v>1263356</v>
      </c>
      <c r="K149">
        <v>837783</v>
      </c>
      <c r="L149">
        <v>438047</v>
      </c>
      <c r="M149">
        <v>11</v>
      </c>
      <c r="N149">
        <v>37</v>
      </c>
      <c r="O149">
        <v>3</v>
      </c>
      <c r="P149">
        <v>8</v>
      </c>
      <c r="Q149">
        <v>1</v>
      </c>
      <c r="R149">
        <v>110</v>
      </c>
      <c r="S149">
        <v>1.5</v>
      </c>
      <c r="T149">
        <v>135</v>
      </c>
      <c r="U149">
        <v>181</v>
      </c>
      <c r="V149">
        <v>-0.55000000000000004</v>
      </c>
      <c r="W149">
        <v>438047</v>
      </c>
      <c r="X149">
        <v>11</v>
      </c>
      <c r="Y149" s="12" t="str">
        <f>IFERROR(VLOOKUP(C149,[1]Index!$D:$F,3,FALSE),"Non List")</f>
        <v>zdelist</v>
      </c>
      <c r="Z149">
        <f>IFERROR(VLOOKUP(C149,[1]LP!$B:$C,2,FALSE),0)</f>
        <v>0</v>
      </c>
      <c r="AA149" s="11">
        <f t="shared" si="2"/>
        <v>0</v>
      </c>
      <c r="AB149" s="5">
        <f>IFERROR(VLOOKUP(C149,[2]Sheet1!$B:$F,5,FALSE),0)</f>
        <v>0</v>
      </c>
      <c r="AC149" s="11">
        <v>0</v>
      </c>
      <c r="AD149" s="11">
        <v>10.53</v>
      </c>
      <c r="AE149" s="10"/>
      <c r="AF149" s="10"/>
      <c r="AG149" s="10"/>
      <c r="AH149" s="10"/>
    </row>
    <row r="150" spans="1:34" x14ac:dyDescent="0.45">
      <c r="A150" t="s">
        <v>53</v>
      </c>
      <c r="B150" t="s">
        <v>56</v>
      </c>
      <c r="C150" t="s">
        <v>39</v>
      </c>
      <c r="D150">
        <v>311</v>
      </c>
      <c r="E150" s="11">
        <v>8042662</v>
      </c>
      <c r="F150" s="5">
        <v>5047550</v>
      </c>
      <c r="G150" s="11">
        <v>91898690</v>
      </c>
      <c r="H150" s="11">
        <v>78710279</v>
      </c>
      <c r="I150">
        <v>2940329</v>
      </c>
      <c r="J150">
        <v>3561828</v>
      </c>
      <c r="K150">
        <v>2010692</v>
      </c>
      <c r="L150">
        <v>1638458</v>
      </c>
      <c r="M150">
        <v>41</v>
      </c>
      <c r="N150">
        <v>8</v>
      </c>
      <c r="O150">
        <v>2</v>
      </c>
      <c r="P150">
        <v>25</v>
      </c>
      <c r="Q150">
        <v>1</v>
      </c>
      <c r="R150">
        <v>15</v>
      </c>
      <c r="S150">
        <v>3.2</v>
      </c>
      <c r="T150">
        <v>163</v>
      </c>
      <c r="U150">
        <v>386</v>
      </c>
      <c r="V150">
        <v>0.24</v>
      </c>
      <c r="W150">
        <v>1638458</v>
      </c>
      <c r="X150">
        <v>41</v>
      </c>
      <c r="Y150" s="12" t="str">
        <f>IFERROR(VLOOKUP(C150,[1]Index!$D:$F,3,FALSE),"Non List")</f>
        <v>Commercial Banks</v>
      </c>
      <c r="Z150">
        <f>IFERROR(VLOOKUP(C150,[1]LP!$B:$C,2,FALSE),0)</f>
        <v>219.5</v>
      </c>
      <c r="AA150" s="11">
        <f t="shared" si="2"/>
        <v>5.4</v>
      </c>
      <c r="AB150" s="5">
        <f>IFERROR(VLOOKUP(C150,[2]Sheet1!$B:$F,5,FALSE),0)</f>
        <v>72000712.349999994</v>
      </c>
      <c r="AC150" s="11">
        <v>0</v>
      </c>
      <c r="AD150" s="11">
        <v>0</v>
      </c>
      <c r="AE150" s="10"/>
      <c r="AF150" s="10"/>
      <c r="AG150" s="10"/>
      <c r="AH150" s="10"/>
    </row>
    <row r="151" spans="1:34" x14ac:dyDescent="0.45">
      <c r="A151" t="s">
        <v>53</v>
      </c>
      <c r="B151" t="s">
        <v>56</v>
      </c>
      <c r="C151" t="s">
        <v>40</v>
      </c>
      <c r="D151">
        <v>224</v>
      </c>
      <c r="E151" s="11">
        <v>4679058</v>
      </c>
      <c r="F151" s="5">
        <v>2914562</v>
      </c>
      <c r="G151" s="11">
        <v>58913520</v>
      </c>
      <c r="H151" s="11">
        <v>51418552</v>
      </c>
      <c r="I151">
        <v>587428</v>
      </c>
      <c r="J151">
        <v>837536</v>
      </c>
      <c r="K151">
        <v>322319</v>
      </c>
      <c r="L151">
        <v>354520</v>
      </c>
      <c r="M151">
        <v>15</v>
      </c>
      <c r="N151">
        <v>15</v>
      </c>
      <c r="O151">
        <v>1</v>
      </c>
      <c r="P151">
        <v>9</v>
      </c>
      <c r="Q151">
        <v>0</v>
      </c>
      <c r="R151">
        <v>20</v>
      </c>
      <c r="S151">
        <v>4</v>
      </c>
      <c r="T151">
        <v>162</v>
      </c>
      <c r="U151">
        <v>235</v>
      </c>
      <c r="V151">
        <v>0.05</v>
      </c>
      <c r="W151">
        <v>354520</v>
      </c>
      <c r="X151">
        <v>15</v>
      </c>
      <c r="Y151" s="12" t="str">
        <f>IFERROR(VLOOKUP(C151,[1]Index!$D:$F,3,FALSE),"Non List")</f>
        <v>zdelist</v>
      </c>
      <c r="Z151">
        <f>IFERROR(VLOOKUP(C151,[1]LP!$B:$C,2,FALSE),0)</f>
        <v>0</v>
      </c>
      <c r="AA151" s="11">
        <f t="shared" si="2"/>
        <v>0</v>
      </c>
      <c r="AB151" s="5">
        <f>IFERROR(VLOOKUP(C151,[2]Sheet1!$B:$F,5,FALSE),0)</f>
        <v>0</v>
      </c>
      <c r="AC151" s="11">
        <v>15.89</v>
      </c>
      <c r="AD151" s="11">
        <v>0.83</v>
      </c>
      <c r="AE151" s="10"/>
      <c r="AF151" s="10"/>
      <c r="AG151" s="10"/>
      <c r="AH151" s="10"/>
    </row>
    <row r="152" spans="1:34" x14ac:dyDescent="0.45">
      <c r="A152" t="s">
        <v>53</v>
      </c>
      <c r="B152" t="s">
        <v>56</v>
      </c>
      <c r="C152" t="s">
        <v>41</v>
      </c>
      <c r="D152">
        <v>460</v>
      </c>
      <c r="E152" s="11">
        <v>10626436</v>
      </c>
      <c r="F152" s="5">
        <v>9911933</v>
      </c>
      <c r="G152" s="11">
        <v>129845324</v>
      </c>
      <c r="H152" s="11">
        <v>113671155</v>
      </c>
      <c r="I152">
        <v>2685627</v>
      </c>
      <c r="J152">
        <v>3668803</v>
      </c>
      <c r="K152">
        <v>2907559</v>
      </c>
      <c r="L152">
        <v>1830485</v>
      </c>
      <c r="M152">
        <v>34</v>
      </c>
      <c r="N152">
        <v>13</v>
      </c>
      <c r="O152">
        <v>2</v>
      </c>
      <c r="P152">
        <v>18</v>
      </c>
      <c r="Q152">
        <v>1</v>
      </c>
      <c r="R152">
        <v>32</v>
      </c>
      <c r="S152">
        <v>1.1000000000000001</v>
      </c>
      <c r="T152">
        <v>193</v>
      </c>
      <c r="U152">
        <v>387</v>
      </c>
      <c r="V152">
        <v>-0.16</v>
      </c>
      <c r="W152">
        <v>1830485</v>
      </c>
      <c r="X152">
        <v>34</v>
      </c>
      <c r="Y152" s="12" t="str">
        <f>IFERROR(VLOOKUP(C152,[1]Index!$D:$F,3,FALSE),"Non List")</f>
        <v>zdelist</v>
      </c>
      <c r="Z152">
        <f>IFERROR(VLOOKUP(C152,[1]LP!$B:$C,2,FALSE),0)</f>
        <v>0</v>
      </c>
      <c r="AA152" s="11">
        <f t="shared" si="2"/>
        <v>0</v>
      </c>
      <c r="AB152" s="5">
        <f>IFERROR(VLOOKUP(C152,[2]Sheet1!$B:$F,5,FALSE),0)</f>
        <v>0</v>
      </c>
      <c r="AC152" s="11">
        <v>18</v>
      </c>
      <c r="AD152" s="11">
        <v>22</v>
      </c>
      <c r="AE152" s="10"/>
      <c r="AF152" s="10"/>
      <c r="AG152" s="10"/>
      <c r="AH152" s="10"/>
    </row>
    <row r="153" spans="1:34" x14ac:dyDescent="0.45">
      <c r="A153" t="s">
        <v>53</v>
      </c>
      <c r="B153" t="s">
        <v>56</v>
      </c>
      <c r="C153" t="s">
        <v>42</v>
      </c>
      <c r="D153">
        <v>750</v>
      </c>
      <c r="E153" s="11">
        <v>8031117</v>
      </c>
      <c r="F153" s="5">
        <v>2655758</v>
      </c>
      <c r="G153" s="11">
        <v>120466632</v>
      </c>
      <c r="H153" s="11">
        <v>102200745</v>
      </c>
      <c r="I153">
        <v>1545023</v>
      </c>
      <c r="J153">
        <v>2070288</v>
      </c>
      <c r="K153">
        <v>1124366</v>
      </c>
      <c r="L153">
        <v>571794</v>
      </c>
      <c r="M153">
        <v>14</v>
      </c>
      <c r="N153">
        <v>53</v>
      </c>
      <c r="O153">
        <v>6</v>
      </c>
      <c r="P153">
        <v>11</v>
      </c>
      <c r="Q153">
        <v>0</v>
      </c>
      <c r="R153">
        <v>298</v>
      </c>
      <c r="S153">
        <v>0.3</v>
      </c>
      <c r="T153">
        <v>133</v>
      </c>
      <c r="U153">
        <v>206</v>
      </c>
      <c r="V153">
        <v>-0.72</v>
      </c>
      <c r="W153">
        <v>571794</v>
      </c>
      <c r="X153">
        <v>14</v>
      </c>
      <c r="Y153" s="12" t="str">
        <f>IFERROR(VLOOKUP(C153,[1]Index!$D:$F,3,FALSE),"Non List")</f>
        <v>Commercial Banks</v>
      </c>
      <c r="Z153">
        <f>IFERROR(VLOOKUP(C153,[1]LP!$B:$C,2,FALSE),0)</f>
        <v>419.9</v>
      </c>
      <c r="AA153" s="11">
        <f t="shared" si="2"/>
        <v>30</v>
      </c>
      <c r="AB153" s="5">
        <f>IFERROR(VLOOKUP(C153,[2]Sheet1!$B:$F,5,FALSE),0)</f>
        <v>73096077.920000002</v>
      </c>
      <c r="AC153" s="11">
        <v>10</v>
      </c>
      <c r="AD153" s="11">
        <v>0.52600000000000002</v>
      </c>
      <c r="AE153" s="10"/>
      <c r="AF153" s="10"/>
      <c r="AG153" s="10"/>
      <c r="AH153" s="10"/>
    </row>
    <row r="154" spans="1:34" x14ac:dyDescent="0.45">
      <c r="A154" t="s">
        <v>53</v>
      </c>
      <c r="B154" t="s">
        <v>56</v>
      </c>
      <c r="C154" t="s">
        <v>43</v>
      </c>
      <c r="D154">
        <v>289</v>
      </c>
      <c r="E154" s="11">
        <v>6461774</v>
      </c>
      <c r="F154" s="5">
        <v>5232661</v>
      </c>
      <c r="G154" s="11">
        <v>80552649</v>
      </c>
      <c r="H154" s="11">
        <v>70931135</v>
      </c>
      <c r="I154">
        <v>1392314</v>
      </c>
      <c r="J154">
        <v>1954701</v>
      </c>
      <c r="K154">
        <v>1232080</v>
      </c>
      <c r="L154">
        <v>1007259</v>
      </c>
      <c r="M154">
        <v>31</v>
      </c>
      <c r="N154">
        <v>9</v>
      </c>
      <c r="O154">
        <v>2</v>
      </c>
      <c r="P154">
        <v>17</v>
      </c>
      <c r="Q154">
        <v>1</v>
      </c>
      <c r="R154">
        <v>15</v>
      </c>
      <c r="S154">
        <v>1.2</v>
      </c>
      <c r="T154">
        <v>181</v>
      </c>
      <c r="U154">
        <v>356</v>
      </c>
      <c r="V154">
        <v>0.23</v>
      </c>
      <c r="W154">
        <v>1007259</v>
      </c>
      <c r="X154">
        <v>31</v>
      </c>
      <c r="Y154" s="12" t="str">
        <f>IFERROR(VLOOKUP(C154,[1]Index!$D:$F,3,FALSE),"Non List")</f>
        <v>Commercial Banks</v>
      </c>
      <c r="Z154">
        <f>IFERROR(VLOOKUP(C154,[1]LP!$B:$C,2,FALSE),0)</f>
        <v>189.1</v>
      </c>
      <c r="AA154" s="11">
        <f t="shared" si="2"/>
        <v>6.1</v>
      </c>
      <c r="AB154" s="5">
        <f>IFERROR(VLOOKUP(C154,[2]Sheet1!$B:$F,5,FALSE),0)</f>
        <v>89996863.319999993</v>
      </c>
      <c r="AC154" s="11">
        <v>10</v>
      </c>
      <c r="AD154" s="11">
        <v>20</v>
      </c>
      <c r="AE154" s="10"/>
      <c r="AF154" s="10"/>
      <c r="AG154" s="10"/>
      <c r="AH154" s="10"/>
    </row>
    <row r="155" spans="1:34" x14ac:dyDescent="0.45">
      <c r="A155" t="s">
        <v>53</v>
      </c>
      <c r="B155" t="s">
        <v>56</v>
      </c>
      <c r="C155" t="s">
        <v>44</v>
      </c>
      <c r="D155">
        <v>287</v>
      </c>
      <c r="E155" s="11">
        <v>8033299</v>
      </c>
      <c r="F155" s="5">
        <v>2116953</v>
      </c>
      <c r="G155" s="11">
        <v>71060891</v>
      </c>
      <c r="H155" s="11">
        <v>62601269</v>
      </c>
      <c r="I155">
        <v>1042515</v>
      </c>
      <c r="J155">
        <v>1552310</v>
      </c>
      <c r="K155">
        <v>1212948</v>
      </c>
      <c r="L155">
        <v>715128</v>
      </c>
      <c r="M155">
        <v>18</v>
      </c>
      <c r="N155">
        <v>16</v>
      </c>
      <c r="O155">
        <v>2</v>
      </c>
      <c r="P155">
        <v>14</v>
      </c>
      <c r="Q155">
        <v>1</v>
      </c>
      <c r="R155">
        <v>37</v>
      </c>
      <c r="S155">
        <v>1.4</v>
      </c>
      <c r="T155">
        <v>126</v>
      </c>
      <c r="U155">
        <v>225</v>
      </c>
      <c r="V155">
        <v>-0.21</v>
      </c>
      <c r="W155">
        <v>715128</v>
      </c>
      <c r="X155">
        <v>18</v>
      </c>
      <c r="Y155" s="12" t="str">
        <f>IFERROR(VLOOKUP(C155,[1]Index!$D:$F,3,FALSE),"Non List")</f>
        <v>Commercial Banks</v>
      </c>
      <c r="Z155">
        <f>IFERROR(VLOOKUP(C155,[1]LP!$B:$C,2,FALSE),0)</f>
        <v>205.9</v>
      </c>
      <c r="AA155" s="11">
        <f t="shared" si="2"/>
        <v>11.4</v>
      </c>
      <c r="AB155" s="5">
        <f>IFERROR(VLOOKUP(C155,[2]Sheet1!$B:$F,5,FALSE),0)</f>
        <v>95072621.010000005</v>
      </c>
      <c r="AC155" s="11">
        <v>16</v>
      </c>
      <c r="AD155" s="11">
        <v>0</v>
      </c>
      <c r="AE155" s="10"/>
      <c r="AF155" s="10"/>
      <c r="AG155" s="10"/>
      <c r="AH155" s="10"/>
    </row>
    <row r="156" spans="1:34" x14ac:dyDescent="0.45">
      <c r="A156" t="s">
        <v>53</v>
      </c>
      <c r="B156" t="s">
        <v>56</v>
      </c>
      <c r="C156" t="s">
        <v>45</v>
      </c>
      <c r="D156">
        <v>310</v>
      </c>
      <c r="E156" s="11">
        <v>8001255</v>
      </c>
      <c r="F156" s="5">
        <v>1884362</v>
      </c>
      <c r="G156" s="11">
        <v>68399183</v>
      </c>
      <c r="H156" s="11">
        <v>60520177</v>
      </c>
      <c r="I156">
        <v>1332044</v>
      </c>
      <c r="J156">
        <v>1820563</v>
      </c>
      <c r="K156">
        <v>1358914</v>
      </c>
      <c r="L156">
        <v>824783</v>
      </c>
      <c r="M156">
        <v>21</v>
      </c>
      <c r="N156">
        <v>15</v>
      </c>
      <c r="O156">
        <v>3</v>
      </c>
      <c r="P156">
        <v>17</v>
      </c>
      <c r="Q156">
        <v>1</v>
      </c>
      <c r="R156">
        <v>38</v>
      </c>
      <c r="S156">
        <v>0</v>
      </c>
      <c r="T156">
        <v>124</v>
      </c>
      <c r="U156">
        <v>239</v>
      </c>
      <c r="V156">
        <v>-0.23</v>
      </c>
      <c r="W156">
        <v>824783</v>
      </c>
      <c r="X156">
        <v>21</v>
      </c>
      <c r="Y156" s="12" t="str">
        <f>IFERROR(VLOOKUP(C156,[1]Index!$D:$F,3,FALSE),"Non List")</f>
        <v>Commercial Banks</v>
      </c>
      <c r="Z156">
        <f>IFERROR(VLOOKUP(C156,[1]LP!$B:$C,2,FALSE),0)</f>
        <v>256.5</v>
      </c>
      <c r="AA156" s="11">
        <f t="shared" si="2"/>
        <v>12.2</v>
      </c>
      <c r="AB156" s="5">
        <f>IFERROR(VLOOKUP(C156,[2]Sheet1!$B:$F,5,FALSE),0)</f>
        <v>66549474.509999998</v>
      </c>
      <c r="AC156" s="11">
        <v>0</v>
      </c>
      <c r="AD156" s="11">
        <v>14</v>
      </c>
      <c r="AE156" s="10"/>
      <c r="AF156" s="10"/>
      <c r="AG156" s="10"/>
      <c r="AH156" s="10"/>
    </row>
    <row r="157" spans="1:34" x14ac:dyDescent="0.45">
      <c r="A157" t="s">
        <v>53</v>
      </c>
      <c r="B157" t="s">
        <v>56</v>
      </c>
      <c r="C157" t="s">
        <v>46</v>
      </c>
      <c r="D157">
        <v>322</v>
      </c>
      <c r="E157" s="11">
        <v>8046905</v>
      </c>
      <c r="F157" s="5">
        <v>3692756</v>
      </c>
      <c r="G157" s="11">
        <v>85169260</v>
      </c>
      <c r="H157" s="11">
        <v>71341293</v>
      </c>
      <c r="I157">
        <v>1884781</v>
      </c>
      <c r="J157">
        <v>2457900</v>
      </c>
      <c r="K157">
        <v>1551335</v>
      </c>
      <c r="L157">
        <v>913041</v>
      </c>
      <c r="M157">
        <v>23</v>
      </c>
      <c r="N157">
        <v>14</v>
      </c>
      <c r="O157">
        <v>2</v>
      </c>
      <c r="P157">
        <v>16</v>
      </c>
      <c r="Q157">
        <v>1</v>
      </c>
      <c r="R157">
        <v>31</v>
      </c>
      <c r="S157">
        <v>0.1</v>
      </c>
      <c r="T157">
        <v>146</v>
      </c>
      <c r="U157">
        <v>273</v>
      </c>
      <c r="V157">
        <v>-0.15</v>
      </c>
      <c r="W157">
        <v>913041</v>
      </c>
      <c r="X157">
        <v>23</v>
      </c>
      <c r="Y157" s="12" t="str">
        <f>IFERROR(VLOOKUP(C157,[1]Index!$D:$F,3,FALSE),"Non List")</f>
        <v>Commercial Banks</v>
      </c>
      <c r="Z157">
        <f>IFERROR(VLOOKUP(C157,[1]LP!$B:$C,2,FALSE),0)</f>
        <v>296</v>
      </c>
      <c r="AA157" s="11">
        <f t="shared" si="2"/>
        <v>12.9</v>
      </c>
      <c r="AB157" s="5">
        <f>IFERROR(VLOOKUP(C157,[2]Sheet1!$B:$F,5,FALSE),0)</f>
        <v>30361886.129999999</v>
      </c>
      <c r="AC157" s="11">
        <v>5</v>
      </c>
      <c r="AD157" s="11">
        <v>10.79</v>
      </c>
      <c r="AE157" s="10"/>
      <c r="AF157" s="10"/>
      <c r="AG157" s="10"/>
      <c r="AH157" s="10"/>
    </row>
    <row r="158" spans="1:34" x14ac:dyDescent="0.45">
      <c r="A158" t="s">
        <v>53</v>
      </c>
      <c r="B158" t="s">
        <v>56</v>
      </c>
      <c r="C158" t="s">
        <v>47</v>
      </c>
      <c r="D158">
        <v>389</v>
      </c>
      <c r="E158" s="11">
        <v>7954104</v>
      </c>
      <c r="F158" s="5">
        <v>4104861</v>
      </c>
      <c r="G158" s="11">
        <v>85566023</v>
      </c>
      <c r="H158" s="11">
        <v>75695472</v>
      </c>
      <c r="I158">
        <v>1396759</v>
      </c>
      <c r="J158">
        <v>1891819</v>
      </c>
      <c r="K158">
        <v>1216396</v>
      </c>
      <c r="L158">
        <v>772817</v>
      </c>
      <c r="M158">
        <v>19</v>
      </c>
      <c r="N158">
        <v>20</v>
      </c>
      <c r="O158">
        <v>3</v>
      </c>
      <c r="P158">
        <v>13</v>
      </c>
      <c r="Q158">
        <v>1</v>
      </c>
      <c r="R158">
        <v>51</v>
      </c>
      <c r="S158">
        <v>1.5</v>
      </c>
      <c r="T158">
        <v>152</v>
      </c>
      <c r="U158">
        <v>257</v>
      </c>
      <c r="V158">
        <v>-0.34</v>
      </c>
      <c r="W158">
        <v>772817</v>
      </c>
      <c r="X158">
        <v>19</v>
      </c>
      <c r="Y158" s="12" t="str">
        <f>IFERROR(VLOOKUP(C158,[1]Index!$D:$F,3,FALSE),"Non List")</f>
        <v>Commercial Banks</v>
      </c>
      <c r="Z158">
        <f>IFERROR(VLOOKUP(C158,[1]LP!$B:$C,2,FALSE),0)</f>
        <v>240.5</v>
      </c>
      <c r="AA158" s="11">
        <f t="shared" si="2"/>
        <v>12.7</v>
      </c>
      <c r="AB158" s="5">
        <f>IFERROR(VLOOKUP(C158,[2]Sheet1!$B:$F,5,FALSE),0)</f>
        <v>69040902.930000007</v>
      </c>
      <c r="AC158" s="11">
        <v>5</v>
      </c>
      <c r="AD158" s="11">
        <v>8.16</v>
      </c>
      <c r="AE158" s="10"/>
      <c r="AF158" s="10"/>
      <c r="AG158" s="10"/>
      <c r="AH158" s="10"/>
    </row>
    <row r="159" spans="1:34" x14ac:dyDescent="0.45">
      <c r="A159" t="s">
        <v>53</v>
      </c>
      <c r="B159" t="s">
        <v>56</v>
      </c>
      <c r="C159" t="s">
        <v>48</v>
      </c>
      <c r="D159">
        <v>436</v>
      </c>
      <c r="E159" s="11">
        <v>8011431</v>
      </c>
      <c r="F159" s="5">
        <v>4866031</v>
      </c>
      <c r="G159" s="11">
        <v>66072252</v>
      </c>
      <c r="H159" s="11">
        <v>42359917</v>
      </c>
      <c r="I159">
        <v>1464503</v>
      </c>
      <c r="J159">
        <v>2180504</v>
      </c>
      <c r="K159">
        <v>1613418</v>
      </c>
      <c r="L159">
        <v>1013436</v>
      </c>
      <c r="M159">
        <v>25</v>
      </c>
      <c r="N159">
        <v>17</v>
      </c>
      <c r="O159">
        <v>3</v>
      </c>
      <c r="P159">
        <v>16</v>
      </c>
      <c r="Q159">
        <v>1</v>
      </c>
      <c r="R159">
        <v>47</v>
      </c>
      <c r="S159">
        <v>0.2</v>
      </c>
      <c r="T159">
        <v>161</v>
      </c>
      <c r="U159">
        <v>302</v>
      </c>
      <c r="V159">
        <v>-0.31</v>
      </c>
      <c r="W159">
        <v>1013436</v>
      </c>
      <c r="X159">
        <v>25</v>
      </c>
      <c r="Y159" s="12" t="str">
        <f>IFERROR(VLOOKUP(C159,[1]Index!$D:$F,3,FALSE),"Non List")</f>
        <v>Commercial Banks</v>
      </c>
      <c r="Z159">
        <f>IFERROR(VLOOKUP(C159,[1]LP!$B:$C,2,FALSE),0)</f>
        <v>576.70000000000005</v>
      </c>
      <c r="AA159" s="11">
        <f t="shared" si="2"/>
        <v>23.1</v>
      </c>
      <c r="AB159" s="5">
        <f>IFERROR(VLOOKUP(C159,[2]Sheet1!$B:$F,5,FALSE),0)</f>
        <v>25912139.09</v>
      </c>
      <c r="AC159" s="11">
        <v>0</v>
      </c>
      <c r="AD159" s="11">
        <v>17.5</v>
      </c>
      <c r="AE159" s="10"/>
      <c r="AF159" s="10"/>
      <c r="AG159" s="10"/>
      <c r="AH159" s="10"/>
    </row>
    <row r="160" spans="1:34" x14ac:dyDescent="0.45">
      <c r="A160" t="s">
        <v>53</v>
      </c>
      <c r="B160" t="s">
        <v>56</v>
      </c>
      <c r="C160" t="s">
        <v>49</v>
      </c>
      <c r="D160">
        <v>232</v>
      </c>
      <c r="E160" s="11">
        <v>8152556</v>
      </c>
      <c r="F160" s="5">
        <v>2100536</v>
      </c>
      <c r="G160" s="11">
        <v>63269277</v>
      </c>
      <c r="H160" s="11">
        <v>56241790</v>
      </c>
      <c r="I160">
        <v>1274499</v>
      </c>
      <c r="J160">
        <v>1671761</v>
      </c>
      <c r="K160">
        <v>1067111</v>
      </c>
      <c r="L160">
        <v>587559</v>
      </c>
      <c r="M160">
        <v>14</v>
      </c>
      <c r="N160">
        <v>16</v>
      </c>
      <c r="O160">
        <v>2</v>
      </c>
      <c r="P160">
        <v>11</v>
      </c>
      <c r="Q160">
        <v>1</v>
      </c>
      <c r="R160">
        <v>30</v>
      </c>
      <c r="S160">
        <v>1.7</v>
      </c>
      <c r="T160">
        <v>126</v>
      </c>
      <c r="U160">
        <v>202</v>
      </c>
      <c r="V160">
        <v>-0.13</v>
      </c>
      <c r="W160">
        <v>587559</v>
      </c>
      <c r="X160">
        <v>14</v>
      </c>
      <c r="Y160" s="12" t="str">
        <f>IFERROR(VLOOKUP(C160,[1]Index!$D:$F,3,FALSE),"Non List")</f>
        <v>zdelist</v>
      </c>
      <c r="Z160">
        <f>IFERROR(VLOOKUP(C160,[1]LP!$B:$C,2,FALSE),0)</f>
        <v>0</v>
      </c>
      <c r="AA160" s="11">
        <f t="shared" si="2"/>
        <v>0</v>
      </c>
      <c r="AB160" s="5">
        <f>IFERROR(VLOOKUP(C160,[2]Sheet1!$B:$F,5,FALSE),0)</f>
        <v>0</v>
      </c>
      <c r="AC160" s="11">
        <v>0</v>
      </c>
      <c r="AD160" s="11">
        <v>11.5</v>
      </c>
      <c r="AE160" s="10"/>
      <c r="AF160" s="10"/>
      <c r="AG160" s="10"/>
      <c r="AH160" s="10"/>
    </row>
    <row r="161" spans="1:34" x14ac:dyDescent="0.45">
      <c r="A161" t="s">
        <v>53</v>
      </c>
      <c r="B161" t="s">
        <v>56</v>
      </c>
      <c r="C161" t="s">
        <v>50</v>
      </c>
      <c r="D161">
        <v>213</v>
      </c>
      <c r="E161" s="11">
        <v>8063435</v>
      </c>
      <c r="F161" s="5">
        <v>1760948</v>
      </c>
      <c r="G161" s="11">
        <v>52177173</v>
      </c>
      <c r="H161" s="11">
        <v>47024396</v>
      </c>
      <c r="I161">
        <v>760176</v>
      </c>
      <c r="J161">
        <v>990058</v>
      </c>
      <c r="K161">
        <v>574685</v>
      </c>
      <c r="L161">
        <v>325101</v>
      </c>
      <c r="M161">
        <v>8</v>
      </c>
      <c r="N161">
        <v>26</v>
      </c>
      <c r="O161">
        <v>2</v>
      </c>
      <c r="P161">
        <v>7</v>
      </c>
      <c r="Q161">
        <v>1</v>
      </c>
      <c r="R161">
        <v>46</v>
      </c>
      <c r="S161">
        <v>1</v>
      </c>
      <c r="T161">
        <v>122</v>
      </c>
      <c r="U161">
        <v>149</v>
      </c>
      <c r="V161">
        <v>-0.3</v>
      </c>
      <c r="W161">
        <v>325101</v>
      </c>
      <c r="X161">
        <v>8</v>
      </c>
      <c r="Y161" s="12" t="str">
        <f>IFERROR(VLOOKUP(C161,[1]Index!$D:$F,3,FALSE),"Non List")</f>
        <v>zdelist</v>
      </c>
      <c r="Z161">
        <f>IFERROR(VLOOKUP(C161,[1]LP!$B:$C,2,FALSE),0)</f>
        <v>0</v>
      </c>
      <c r="AA161" s="11">
        <f t="shared" si="2"/>
        <v>0</v>
      </c>
      <c r="AB161" s="5">
        <f>IFERROR(VLOOKUP(C161,[2]Sheet1!$B:$F,5,FALSE),0)</f>
        <v>0</v>
      </c>
      <c r="AC161" s="11">
        <v>2</v>
      </c>
      <c r="AD161" s="11">
        <v>4.5</v>
      </c>
      <c r="AE161" s="10"/>
      <c r="AF161" s="10"/>
      <c r="AG161" s="10"/>
      <c r="AH161" s="10"/>
    </row>
    <row r="162" spans="1:34" x14ac:dyDescent="0.45">
      <c r="A162" t="s">
        <v>53</v>
      </c>
      <c r="B162" t="s">
        <v>56</v>
      </c>
      <c r="C162" t="s">
        <v>51</v>
      </c>
      <c r="D162">
        <v>262</v>
      </c>
      <c r="E162" s="11">
        <v>6533414</v>
      </c>
      <c r="F162" s="5">
        <v>3107104</v>
      </c>
      <c r="G162" s="11">
        <v>86128036</v>
      </c>
      <c r="H162" s="11">
        <v>71637855</v>
      </c>
      <c r="I162">
        <v>1207997</v>
      </c>
      <c r="J162">
        <v>1672772</v>
      </c>
      <c r="K162">
        <v>840620</v>
      </c>
      <c r="L162">
        <v>634954</v>
      </c>
      <c r="M162">
        <v>19</v>
      </c>
      <c r="N162">
        <v>13</v>
      </c>
      <c r="O162">
        <v>2</v>
      </c>
      <c r="P162">
        <v>13</v>
      </c>
      <c r="Q162">
        <v>1</v>
      </c>
      <c r="R162">
        <v>24</v>
      </c>
      <c r="S162">
        <v>4.0999999999999996</v>
      </c>
      <c r="T162">
        <v>148</v>
      </c>
      <c r="U162">
        <v>254</v>
      </c>
      <c r="V162">
        <v>-0.03</v>
      </c>
      <c r="W162">
        <v>634954</v>
      </c>
      <c r="X162">
        <v>19</v>
      </c>
      <c r="Y162" s="12" t="str">
        <f>IFERROR(VLOOKUP(C162,[1]Index!$D:$F,3,FALSE),"Non List")</f>
        <v>Commercial Banks</v>
      </c>
      <c r="Z162">
        <f>IFERROR(VLOOKUP(C162,[1]LP!$B:$C,2,FALSE),0)</f>
        <v>149.5</v>
      </c>
      <c r="AA162" s="11">
        <f t="shared" si="2"/>
        <v>7.9</v>
      </c>
      <c r="AB162" s="5">
        <f>IFERROR(VLOOKUP(C162,[2]Sheet1!$B:$F,5,FALSE),0)</f>
        <v>115358201</v>
      </c>
      <c r="AC162" s="11">
        <v>8</v>
      </c>
      <c r="AD162" s="11">
        <v>0.42</v>
      </c>
      <c r="AE162" s="10"/>
      <c r="AF162" s="10"/>
      <c r="AG162" s="10"/>
      <c r="AH162" s="10"/>
    </row>
    <row r="163" spans="1:34" x14ac:dyDescent="0.45">
      <c r="A163" t="s">
        <v>53</v>
      </c>
      <c r="B163" t="s">
        <v>56</v>
      </c>
      <c r="C163" t="s">
        <v>52</v>
      </c>
      <c r="D163">
        <v>238</v>
      </c>
      <c r="E163" s="11">
        <v>6245383</v>
      </c>
      <c r="F163" s="5">
        <v>4897507</v>
      </c>
      <c r="G163" s="11">
        <v>70439860</v>
      </c>
      <c r="H163" s="11">
        <v>64669422</v>
      </c>
      <c r="I163">
        <v>1305207</v>
      </c>
      <c r="J163">
        <v>1662900</v>
      </c>
      <c r="K163">
        <v>992529</v>
      </c>
      <c r="L163">
        <v>551579</v>
      </c>
      <c r="M163">
        <v>18</v>
      </c>
      <c r="N163">
        <v>13</v>
      </c>
      <c r="O163">
        <v>1</v>
      </c>
      <c r="P163">
        <v>10</v>
      </c>
      <c r="Q163">
        <v>1</v>
      </c>
      <c r="R163">
        <v>18</v>
      </c>
      <c r="S163">
        <v>1.9</v>
      </c>
      <c r="T163">
        <v>178</v>
      </c>
      <c r="U163">
        <v>266</v>
      </c>
      <c r="V163">
        <v>0.12</v>
      </c>
      <c r="W163">
        <v>551579</v>
      </c>
      <c r="X163">
        <v>18</v>
      </c>
      <c r="Y163" s="12" t="str">
        <f>IFERROR(VLOOKUP(C163,[1]Index!$D:$F,3,FALSE),"Non List")</f>
        <v>zdelist</v>
      </c>
      <c r="Z163">
        <f>IFERROR(VLOOKUP(C163,[1]LP!$B:$C,2,FALSE),0)</f>
        <v>0</v>
      </c>
      <c r="AA163" s="11">
        <f t="shared" si="2"/>
        <v>0</v>
      </c>
      <c r="AB163" s="5">
        <f>IFERROR(VLOOKUP(C163,[2]Sheet1!$B:$F,5,FALSE),0)</f>
        <v>0</v>
      </c>
      <c r="AC163" s="11">
        <v>14</v>
      </c>
      <c r="AD163" s="11">
        <v>11</v>
      </c>
      <c r="AE163" s="10"/>
      <c r="AF163" s="10"/>
      <c r="AG163" s="10"/>
      <c r="AH163" s="10"/>
    </row>
    <row r="164" spans="1:34" x14ac:dyDescent="0.45">
      <c r="A164" t="s">
        <v>54</v>
      </c>
      <c r="B164" t="s">
        <v>56</v>
      </c>
      <c r="C164" t="s">
        <v>26</v>
      </c>
      <c r="D164">
        <v>364</v>
      </c>
      <c r="E164" s="11">
        <v>8505216</v>
      </c>
      <c r="F164" s="5">
        <v>9645376</v>
      </c>
      <c r="G164" s="11">
        <v>97105612</v>
      </c>
      <c r="H164" s="11">
        <v>94897119</v>
      </c>
      <c r="I164">
        <v>4307469</v>
      </c>
      <c r="J164">
        <v>5357228</v>
      </c>
      <c r="K164">
        <v>2537347</v>
      </c>
      <c r="L164">
        <v>1788388</v>
      </c>
      <c r="M164">
        <v>28</v>
      </c>
      <c r="N164">
        <v>13</v>
      </c>
      <c r="O164">
        <v>2</v>
      </c>
      <c r="P164">
        <v>13</v>
      </c>
      <c r="Q164">
        <v>1</v>
      </c>
      <c r="R164">
        <v>22</v>
      </c>
      <c r="S164">
        <v>3.5</v>
      </c>
      <c r="T164">
        <v>213</v>
      </c>
      <c r="U164">
        <v>367</v>
      </c>
      <c r="V164">
        <v>0.01</v>
      </c>
      <c r="W164">
        <v>1788388</v>
      </c>
      <c r="X164">
        <v>28</v>
      </c>
      <c r="Y164" s="12" t="str">
        <f>IFERROR(VLOOKUP(C164,[1]Index!$D:$F,3,FALSE),"Non List")</f>
        <v>Commercial Banks</v>
      </c>
      <c r="Z164">
        <f>IFERROR(VLOOKUP(C164,[1]LP!$B:$C,2,FALSE),0)</f>
        <v>261.10000000000002</v>
      </c>
      <c r="AA164" s="11">
        <f t="shared" si="2"/>
        <v>9.3000000000000007</v>
      </c>
      <c r="AB164" s="5">
        <f>IFERROR(VLOOKUP(C164,[2]Sheet1!$B:$F,5,FALSE),0)</f>
        <v>65913203.57</v>
      </c>
      <c r="AC164" s="11">
        <v>6</v>
      </c>
      <c r="AD164" s="11">
        <v>15.053000000000001</v>
      </c>
      <c r="AE164" s="10"/>
      <c r="AF164" s="10"/>
      <c r="AG164" s="10"/>
      <c r="AH164" s="10"/>
    </row>
    <row r="165" spans="1:34" x14ac:dyDescent="0.45">
      <c r="A165" t="s">
        <v>54</v>
      </c>
      <c r="B165" t="s">
        <v>56</v>
      </c>
      <c r="C165" t="s">
        <v>27</v>
      </c>
      <c r="D165">
        <v>211</v>
      </c>
      <c r="E165" s="11">
        <v>7259311</v>
      </c>
      <c r="F165" s="5">
        <v>1908876</v>
      </c>
      <c r="G165" s="11">
        <v>36906323</v>
      </c>
      <c r="H165" s="11">
        <v>34924890</v>
      </c>
      <c r="I165">
        <v>892813</v>
      </c>
      <c r="J165">
        <v>1203063</v>
      </c>
      <c r="K165">
        <v>616382</v>
      </c>
      <c r="L165">
        <v>350054</v>
      </c>
      <c r="M165">
        <v>6</v>
      </c>
      <c r="N165">
        <v>33</v>
      </c>
      <c r="O165">
        <v>2</v>
      </c>
      <c r="P165">
        <v>5</v>
      </c>
      <c r="Q165">
        <v>1</v>
      </c>
      <c r="R165">
        <v>55</v>
      </c>
      <c r="S165">
        <v>3.7</v>
      </c>
      <c r="T165">
        <v>126</v>
      </c>
      <c r="U165">
        <v>135</v>
      </c>
      <c r="V165">
        <v>-0.36</v>
      </c>
      <c r="W165">
        <v>350054</v>
      </c>
      <c r="X165">
        <v>6</v>
      </c>
      <c r="Y165" s="12" t="str">
        <f>IFERROR(VLOOKUP(C165,[1]Index!$D:$F,3,FALSE),"Non List")</f>
        <v>zdelist</v>
      </c>
      <c r="Z165">
        <f>IFERROR(VLOOKUP(C165,[1]LP!$B:$C,2,FALSE),0)</f>
        <v>0</v>
      </c>
      <c r="AA165" s="11">
        <f t="shared" si="2"/>
        <v>0</v>
      </c>
      <c r="AB165" s="5">
        <f>IFERROR(VLOOKUP(C165,[2]Sheet1!$B:$F,5,FALSE),0)</f>
        <v>0</v>
      </c>
      <c r="AC165" s="11">
        <v>0</v>
      </c>
      <c r="AD165" s="11">
        <v>4.05</v>
      </c>
      <c r="AE165" s="10"/>
      <c r="AF165" s="10"/>
      <c r="AG165" s="10"/>
      <c r="AH165" s="10"/>
    </row>
    <row r="166" spans="1:34" x14ac:dyDescent="0.45">
      <c r="A166" t="s">
        <v>54</v>
      </c>
      <c r="B166" t="s">
        <v>56</v>
      </c>
      <c r="C166" t="s">
        <v>28</v>
      </c>
      <c r="D166">
        <v>249</v>
      </c>
      <c r="E166" s="11">
        <v>8033236</v>
      </c>
      <c r="F166" s="5">
        <v>2374306</v>
      </c>
      <c r="G166" s="11">
        <v>60256519</v>
      </c>
      <c r="H166" s="11">
        <v>55820044</v>
      </c>
      <c r="I166">
        <v>1466724</v>
      </c>
      <c r="J166">
        <v>2120602</v>
      </c>
      <c r="K166">
        <v>1422603</v>
      </c>
      <c r="L166">
        <v>1009886</v>
      </c>
      <c r="M166">
        <v>17</v>
      </c>
      <c r="N166">
        <v>15</v>
      </c>
      <c r="O166">
        <v>2</v>
      </c>
      <c r="P166">
        <v>13</v>
      </c>
      <c r="Q166">
        <v>1</v>
      </c>
      <c r="R166">
        <v>29</v>
      </c>
      <c r="S166">
        <v>1.5</v>
      </c>
      <c r="T166">
        <v>130</v>
      </c>
      <c r="U166">
        <v>221</v>
      </c>
      <c r="V166">
        <v>-0.11</v>
      </c>
      <c r="W166">
        <v>1009886</v>
      </c>
      <c r="X166">
        <v>17</v>
      </c>
      <c r="Y166" s="12" t="str">
        <f>IFERROR(VLOOKUP(C166,[1]Index!$D:$F,3,FALSE),"Non List")</f>
        <v>Commercial Banks</v>
      </c>
      <c r="Z166">
        <f>IFERROR(VLOOKUP(C166,[1]LP!$B:$C,2,FALSE),0)</f>
        <v>172</v>
      </c>
      <c r="AA166" s="11">
        <f t="shared" si="2"/>
        <v>10.1</v>
      </c>
      <c r="AB166" s="5">
        <f>IFERROR(VLOOKUP(C166,[2]Sheet1!$B:$F,5,FALSE),0)</f>
        <v>69595284.469999999</v>
      </c>
      <c r="AC166" s="11">
        <v>3.6280000000000001</v>
      </c>
      <c r="AD166" s="11">
        <v>1.635</v>
      </c>
      <c r="AE166" s="10"/>
      <c r="AF166" s="10"/>
      <c r="AG166" s="10"/>
      <c r="AH166" s="10"/>
    </row>
    <row r="167" spans="1:34" x14ac:dyDescent="0.45">
      <c r="A167" t="s">
        <v>54</v>
      </c>
      <c r="B167" t="s">
        <v>56</v>
      </c>
      <c r="C167" t="s">
        <v>29</v>
      </c>
      <c r="D167">
        <v>503</v>
      </c>
      <c r="E167" s="11">
        <v>8106863</v>
      </c>
      <c r="F167" s="5">
        <v>5853810</v>
      </c>
      <c r="G167" s="11">
        <v>106944082</v>
      </c>
      <c r="H167" s="11">
        <v>88173047</v>
      </c>
      <c r="I167">
        <v>3250941</v>
      </c>
      <c r="J167">
        <v>4044652</v>
      </c>
      <c r="K167">
        <v>2916228</v>
      </c>
      <c r="L167">
        <v>1803481</v>
      </c>
      <c r="M167">
        <v>30</v>
      </c>
      <c r="N167">
        <v>17</v>
      </c>
      <c r="O167">
        <v>3</v>
      </c>
      <c r="P167">
        <v>17</v>
      </c>
      <c r="Q167">
        <v>1</v>
      </c>
      <c r="R167">
        <v>49</v>
      </c>
      <c r="S167">
        <v>0.2</v>
      </c>
      <c r="T167">
        <v>172</v>
      </c>
      <c r="U167">
        <v>339</v>
      </c>
      <c r="V167">
        <v>-0.33</v>
      </c>
      <c r="W167">
        <v>1803481</v>
      </c>
      <c r="X167">
        <v>30</v>
      </c>
      <c r="Y167" s="12" t="str">
        <f>IFERROR(VLOOKUP(C167,[1]Index!$D:$F,3,FALSE),"Non List")</f>
        <v>Commercial Banks</v>
      </c>
      <c r="Z167">
        <f>IFERROR(VLOOKUP(C167,[1]LP!$B:$C,2,FALSE),0)</f>
        <v>532</v>
      </c>
      <c r="AA167" s="11">
        <f t="shared" si="2"/>
        <v>17.7</v>
      </c>
      <c r="AB167" s="5">
        <f>IFERROR(VLOOKUP(C167,[2]Sheet1!$B:$F,5,FALSE),0)</f>
        <v>47977743.060000002</v>
      </c>
      <c r="AC167" s="11">
        <v>0</v>
      </c>
      <c r="AD167" s="11">
        <v>20</v>
      </c>
      <c r="AE167" s="10"/>
      <c r="AF167" s="10"/>
      <c r="AG167" s="10"/>
      <c r="AH167" s="10"/>
    </row>
    <row r="168" spans="1:34" x14ac:dyDescent="0.45">
      <c r="A168" t="s">
        <v>54</v>
      </c>
      <c r="B168" t="s">
        <v>56</v>
      </c>
      <c r="C168" t="s">
        <v>30</v>
      </c>
      <c r="D168">
        <v>298</v>
      </c>
      <c r="E168" s="11">
        <v>8888376</v>
      </c>
      <c r="F168" s="5">
        <v>3861198</v>
      </c>
      <c r="G168" s="11">
        <v>102572591</v>
      </c>
      <c r="H168" s="11">
        <v>89069084</v>
      </c>
      <c r="I168">
        <v>2615383</v>
      </c>
      <c r="J168">
        <v>3551899</v>
      </c>
      <c r="K168">
        <v>2035709</v>
      </c>
      <c r="L168">
        <v>1444752</v>
      </c>
      <c r="M168">
        <v>22</v>
      </c>
      <c r="N168">
        <v>14</v>
      </c>
      <c r="O168">
        <v>2</v>
      </c>
      <c r="P168">
        <v>15</v>
      </c>
      <c r="Q168">
        <v>1</v>
      </c>
      <c r="R168">
        <v>29</v>
      </c>
      <c r="S168">
        <v>1.3</v>
      </c>
      <c r="T168">
        <v>143</v>
      </c>
      <c r="U168">
        <v>264</v>
      </c>
      <c r="V168">
        <v>-0.11</v>
      </c>
      <c r="W168">
        <v>1444752</v>
      </c>
      <c r="X168">
        <v>22</v>
      </c>
      <c r="Y168" s="12" t="str">
        <f>IFERROR(VLOOKUP(C168,[1]Index!$D:$F,3,FALSE),"Non List")</f>
        <v>Commercial Banks</v>
      </c>
      <c r="Z168">
        <f>IFERROR(VLOOKUP(C168,[1]LP!$B:$C,2,FALSE),0)</f>
        <v>186.5</v>
      </c>
      <c r="AA168" s="11">
        <f t="shared" si="2"/>
        <v>8.5</v>
      </c>
      <c r="AB168" s="5">
        <f>IFERROR(VLOOKUP(C168,[2]Sheet1!$B:$F,5,FALSE),0)</f>
        <v>176308400.53</v>
      </c>
      <c r="AC168" s="11">
        <v>16</v>
      </c>
      <c r="AD168" s="11">
        <v>0</v>
      </c>
      <c r="AE168" s="10"/>
      <c r="AF168" s="10"/>
      <c r="AG168" s="10"/>
      <c r="AH168" s="10"/>
    </row>
    <row r="169" spans="1:34" x14ac:dyDescent="0.45">
      <c r="A169" t="s">
        <v>54</v>
      </c>
      <c r="B169" t="s">
        <v>56</v>
      </c>
      <c r="C169" t="s">
        <v>31</v>
      </c>
      <c r="D169">
        <v>484</v>
      </c>
      <c r="E169" s="11">
        <v>8114529</v>
      </c>
      <c r="F169" s="5">
        <v>5202468</v>
      </c>
      <c r="G169" s="11">
        <v>96324191</v>
      </c>
      <c r="H169" s="11">
        <v>85456212</v>
      </c>
      <c r="I169">
        <v>2910584</v>
      </c>
      <c r="J169">
        <v>3960576</v>
      </c>
      <c r="K169">
        <v>2485472</v>
      </c>
      <c r="L169">
        <v>1611802</v>
      </c>
      <c r="M169">
        <v>26</v>
      </c>
      <c r="N169">
        <v>18</v>
      </c>
      <c r="O169">
        <v>3</v>
      </c>
      <c r="P169">
        <v>16</v>
      </c>
      <c r="Q169">
        <v>1</v>
      </c>
      <c r="R169">
        <v>54</v>
      </c>
      <c r="S169">
        <v>1.2</v>
      </c>
      <c r="T169">
        <v>164</v>
      </c>
      <c r="U169">
        <v>313</v>
      </c>
      <c r="V169">
        <v>-0.35</v>
      </c>
      <c r="W169">
        <v>1611802</v>
      </c>
      <c r="X169">
        <v>26</v>
      </c>
      <c r="Y169" s="12" t="str">
        <f>IFERROR(VLOOKUP(C169,[1]Index!$D:$F,3,FALSE),"Non List")</f>
        <v>Commercial Banks</v>
      </c>
      <c r="Z169">
        <f>IFERROR(VLOOKUP(C169,[1]LP!$B:$C,2,FALSE),0)</f>
        <v>191</v>
      </c>
      <c r="AA169" s="11">
        <f t="shared" si="2"/>
        <v>7.3</v>
      </c>
      <c r="AB169" s="5">
        <f>IFERROR(VLOOKUP(C169,[2]Sheet1!$B:$F,5,FALSE),0)</f>
        <v>32484923.449999999</v>
      </c>
      <c r="AC169" s="11">
        <v>5</v>
      </c>
      <c r="AD169" s="11">
        <v>10.78</v>
      </c>
      <c r="AE169" s="10"/>
      <c r="AF169" s="10"/>
      <c r="AG169" s="10"/>
      <c r="AH169" s="10"/>
    </row>
    <row r="170" spans="1:34" x14ac:dyDescent="0.45">
      <c r="A170" t="s">
        <v>54</v>
      </c>
      <c r="B170" t="s">
        <v>56</v>
      </c>
      <c r="C170" t="s">
        <v>32</v>
      </c>
      <c r="D170">
        <v>214</v>
      </c>
      <c r="E170" s="11">
        <v>8000786</v>
      </c>
      <c r="F170" s="5">
        <v>1370746</v>
      </c>
      <c r="G170" s="11">
        <v>54579518</v>
      </c>
      <c r="H170" s="11">
        <v>51169054</v>
      </c>
      <c r="I170">
        <v>1574467</v>
      </c>
      <c r="J170">
        <v>1912765</v>
      </c>
      <c r="K170">
        <v>1048872</v>
      </c>
      <c r="L170">
        <v>575733</v>
      </c>
      <c r="M170">
        <v>10</v>
      </c>
      <c r="N170">
        <v>22</v>
      </c>
      <c r="O170">
        <v>2</v>
      </c>
      <c r="P170">
        <v>8</v>
      </c>
      <c r="Q170">
        <v>1</v>
      </c>
      <c r="R170">
        <v>41</v>
      </c>
      <c r="S170">
        <v>2</v>
      </c>
      <c r="T170">
        <v>117</v>
      </c>
      <c r="U170">
        <v>159</v>
      </c>
      <c r="V170">
        <v>-0.26</v>
      </c>
      <c r="W170">
        <v>575733</v>
      </c>
      <c r="X170">
        <v>10</v>
      </c>
      <c r="Y170" s="12" t="str">
        <f>IFERROR(VLOOKUP(C170,[1]Index!$D:$F,3,FALSE),"Non List")</f>
        <v>zdelist</v>
      </c>
      <c r="Z170">
        <f>IFERROR(VLOOKUP(C170,[1]LP!$B:$C,2,FALSE),0)</f>
        <v>0</v>
      </c>
      <c r="AA170" s="11">
        <f t="shared" si="2"/>
        <v>0</v>
      </c>
      <c r="AB170" s="5">
        <f>IFERROR(VLOOKUP(C170,[2]Sheet1!$B:$F,5,FALSE),0)</f>
        <v>0</v>
      </c>
      <c r="AC170" s="11">
        <v>0</v>
      </c>
      <c r="AD170" s="11">
        <v>8.5</v>
      </c>
      <c r="AE170" s="10"/>
      <c r="AF170" s="10"/>
      <c r="AG170" s="10"/>
      <c r="AH170" s="10"/>
    </row>
    <row r="171" spans="1:34" x14ac:dyDescent="0.45">
      <c r="A171" t="s">
        <v>54</v>
      </c>
      <c r="B171" t="s">
        <v>56</v>
      </c>
      <c r="C171" t="s">
        <v>33</v>
      </c>
      <c r="D171">
        <v>214</v>
      </c>
      <c r="E171" s="11">
        <v>5969496</v>
      </c>
      <c r="F171" s="5">
        <v>2812200</v>
      </c>
      <c r="G171" s="11">
        <v>61841742</v>
      </c>
      <c r="H171" s="11">
        <v>56849367</v>
      </c>
      <c r="I171">
        <v>1341692</v>
      </c>
      <c r="J171">
        <v>1734403</v>
      </c>
      <c r="K171">
        <v>1021952</v>
      </c>
      <c r="L171">
        <v>705677</v>
      </c>
      <c r="M171">
        <v>16</v>
      </c>
      <c r="N171">
        <v>14</v>
      </c>
      <c r="O171">
        <v>1</v>
      </c>
      <c r="P171">
        <v>11</v>
      </c>
      <c r="Q171">
        <v>1</v>
      </c>
      <c r="R171">
        <v>20</v>
      </c>
      <c r="S171">
        <v>1.2</v>
      </c>
      <c r="T171">
        <v>147</v>
      </c>
      <c r="U171">
        <v>228</v>
      </c>
      <c r="V171">
        <v>7.0000000000000007E-2</v>
      </c>
      <c r="W171">
        <v>705677</v>
      </c>
      <c r="X171">
        <v>16</v>
      </c>
      <c r="Y171" s="12" t="str">
        <f>IFERROR(VLOOKUP(C171,[1]Index!$D:$F,3,FALSE),"Non List")</f>
        <v>Commercial Banks</v>
      </c>
      <c r="Z171">
        <f>IFERROR(VLOOKUP(C171,[1]LP!$B:$C,2,FALSE),0)</f>
        <v>144.30000000000001</v>
      </c>
      <c r="AA171" s="11">
        <f t="shared" si="2"/>
        <v>9</v>
      </c>
      <c r="AB171" s="5">
        <f>IFERROR(VLOOKUP(C171,[2]Sheet1!$B:$F,5,FALSE),0)</f>
        <v>128506730.66</v>
      </c>
      <c r="AC171" s="11">
        <v>8.5</v>
      </c>
      <c r="AD171" s="11">
        <v>0</v>
      </c>
      <c r="AE171" s="10"/>
      <c r="AF171" s="10"/>
      <c r="AG171" s="10"/>
      <c r="AH171" s="10"/>
    </row>
    <row r="172" spans="1:34" x14ac:dyDescent="0.45">
      <c r="A172" t="s">
        <v>54</v>
      </c>
      <c r="B172" t="s">
        <v>56</v>
      </c>
      <c r="C172" t="s">
        <v>34</v>
      </c>
      <c r="D172">
        <v>234</v>
      </c>
      <c r="E172" s="11">
        <v>8221667</v>
      </c>
      <c r="F172" s="5">
        <v>2169151</v>
      </c>
      <c r="G172" s="11">
        <v>63268385</v>
      </c>
      <c r="H172" s="11">
        <v>58699279</v>
      </c>
      <c r="I172">
        <v>1549556</v>
      </c>
      <c r="J172">
        <v>2145614</v>
      </c>
      <c r="K172">
        <v>1344286</v>
      </c>
      <c r="L172">
        <v>802633</v>
      </c>
      <c r="M172">
        <v>13</v>
      </c>
      <c r="N172">
        <v>18</v>
      </c>
      <c r="O172">
        <v>2</v>
      </c>
      <c r="P172">
        <v>10</v>
      </c>
      <c r="Q172">
        <v>1</v>
      </c>
      <c r="R172">
        <v>33</v>
      </c>
      <c r="S172">
        <v>1.2</v>
      </c>
      <c r="T172">
        <v>126</v>
      </c>
      <c r="U172">
        <v>192</v>
      </c>
      <c r="V172">
        <v>-0.18</v>
      </c>
      <c r="W172">
        <v>802633</v>
      </c>
      <c r="X172">
        <v>13</v>
      </c>
      <c r="Y172" s="12" t="str">
        <f>IFERROR(VLOOKUP(C172,[1]Index!$D:$F,3,FALSE),"Non List")</f>
        <v>zdelist</v>
      </c>
      <c r="Z172">
        <f>IFERROR(VLOOKUP(C172,[1]LP!$B:$C,2,FALSE),0)</f>
        <v>0</v>
      </c>
      <c r="AA172" s="11">
        <f t="shared" si="2"/>
        <v>0</v>
      </c>
      <c r="AB172" s="5">
        <f>IFERROR(VLOOKUP(C172,[2]Sheet1!$B:$F,5,FALSE),0)</f>
        <v>0</v>
      </c>
      <c r="AC172" s="11">
        <v>8.5</v>
      </c>
      <c r="AD172" s="11">
        <v>0.45</v>
      </c>
      <c r="AE172" s="10"/>
      <c r="AF172" s="10"/>
      <c r="AG172" s="10"/>
      <c r="AH172" s="10"/>
    </row>
    <row r="173" spans="1:34" x14ac:dyDescent="0.45">
      <c r="A173" t="s">
        <v>54</v>
      </c>
      <c r="B173" t="s">
        <v>56</v>
      </c>
      <c r="C173" t="s">
        <v>35</v>
      </c>
      <c r="D173">
        <v>267</v>
      </c>
      <c r="E173" s="11">
        <v>8055693</v>
      </c>
      <c r="F173" s="5">
        <v>1793135</v>
      </c>
      <c r="G173" s="11">
        <v>68432578</v>
      </c>
      <c r="H173" s="11">
        <v>62211008</v>
      </c>
      <c r="I173">
        <v>1782059</v>
      </c>
      <c r="J173">
        <v>2269669</v>
      </c>
      <c r="K173">
        <v>1396036</v>
      </c>
      <c r="L173">
        <v>815096</v>
      </c>
      <c r="M173">
        <v>13</v>
      </c>
      <c r="N173">
        <v>20</v>
      </c>
      <c r="O173">
        <v>2</v>
      </c>
      <c r="P173">
        <v>11</v>
      </c>
      <c r="Q173">
        <v>1</v>
      </c>
      <c r="R173">
        <v>43</v>
      </c>
      <c r="S173">
        <v>0.4</v>
      </c>
      <c r="T173">
        <v>122</v>
      </c>
      <c r="U173">
        <v>193</v>
      </c>
      <c r="V173">
        <v>-0.28000000000000003</v>
      </c>
      <c r="W173">
        <v>815096</v>
      </c>
      <c r="X173">
        <v>13</v>
      </c>
      <c r="Y173" s="12" t="str">
        <f>IFERROR(VLOOKUP(C173,[1]Index!$D:$F,3,FALSE),"Non List")</f>
        <v>Commercial Banks</v>
      </c>
      <c r="Z173">
        <f>IFERROR(VLOOKUP(C173,[1]LP!$B:$C,2,FALSE),0)</f>
        <v>182.8</v>
      </c>
      <c r="AA173" s="11">
        <f t="shared" si="2"/>
        <v>14.1</v>
      </c>
      <c r="AB173" s="5">
        <f>IFERROR(VLOOKUP(C173,[2]Sheet1!$B:$F,5,FALSE),0)</f>
        <v>56944650.630000003</v>
      </c>
      <c r="AC173" s="11">
        <v>0</v>
      </c>
      <c r="AD173" s="11">
        <v>10</v>
      </c>
      <c r="AE173" s="10"/>
      <c r="AF173" s="10"/>
      <c r="AG173" s="10"/>
      <c r="AH173" s="10"/>
    </row>
    <row r="174" spans="1:34" x14ac:dyDescent="0.45">
      <c r="A174" t="s">
        <v>54</v>
      </c>
      <c r="B174" t="s">
        <v>56</v>
      </c>
      <c r="C174" t="s">
        <v>36</v>
      </c>
      <c r="D174">
        <v>232</v>
      </c>
      <c r="E174" s="11">
        <v>7376743</v>
      </c>
      <c r="F174" s="5">
        <v>1812190</v>
      </c>
      <c r="G174" s="11">
        <v>43006607</v>
      </c>
      <c r="H174" s="11">
        <v>41286632</v>
      </c>
      <c r="I174">
        <v>1300951</v>
      </c>
      <c r="J174">
        <v>1631784</v>
      </c>
      <c r="K174">
        <v>1043227</v>
      </c>
      <c r="L174">
        <v>524904</v>
      </c>
      <c r="M174">
        <v>9</v>
      </c>
      <c r="N174">
        <v>24</v>
      </c>
      <c r="O174">
        <v>2</v>
      </c>
      <c r="P174">
        <v>8</v>
      </c>
      <c r="Q174">
        <v>1</v>
      </c>
      <c r="R174">
        <v>46</v>
      </c>
      <c r="S174">
        <v>1</v>
      </c>
      <c r="T174">
        <v>125</v>
      </c>
      <c r="U174">
        <v>163</v>
      </c>
      <c r="V174">
        <v>-0.3</v>
      </c>
      <c r="W174">
        <v>524904</v>
      </c>
      <c r="X174">
        <v>9</v>
      </c>
      <c r="Y174" s="12" t="str">
        <f>IFERROR(VLOOKUP(C174,[1]Index!$D:$F,3,FALSE),"Non List")</f>
        <v>zdelist</v>
      </c>
      <c r="Z174">
        <f>IFERROR(VLOOKUP(C174,[1]LP!$B:$C,2,FALSE),0)</f>
        <v>0</v>
      </c>
      <c r="AA174" s="11">
        <f t="shared" si="2"/>
        <v>0</v>
      </c>
      <c r="AB174" s="5">
        <f>IFERROR(VLOOKUP(C174,[2]Sheet1!$B:$F,5,FALSE),0)</f>
        <v>0</v>
      </c>
      <c r="AC174" s="11">
        <v>1</v>
      </c>
      <c r="AD174" s="11">
        <v>6.85</v>
      </c>
      <c r="AE174" s="10"/>
      <c r="AF174" s="10"/>
      <c r="AG174" s="10"/>
      <c r="AH174" s="10"/>
    </row>
    <row r="175" spans="1:34" x14ac:dyDescent="0.45">
      <c r="A175" t="s">
        <v>54</v>
      </c>
      <c r="B175" t="s">
        <v>56</v>
      </c>
      <c r="C175" t="s">
        <v>37</v>
      </c>
      <c r="D175">
        <v>926</v>
      </c>
      <c r="E175" s="11">
        <v>8043221</v>
      </c>
      <c r="F175" s="5">
        <v>8816897</v>
      </c>
      <c r="G175" s="11">
        <v>123019480</v>
      </c>
      <c r="H175" s="11">
        <v>105027046</v>
      </c>
      <c r="I175">
        <v>4490061</v>
      </c>
      <c r="J175">
        <v>5773617</v>
      </c>
      <c r="K175">
        <v>4494782</v>
      </c>
      <c r="L175">
        <v>2799353</v>
      </c>
      <c r="M175">
        <v>46</v>
      </c>
      <c r="N175">
        <v>20</v>
      </c>
      <c r="O175">
        <v>4</v>
      </c>
      <c r="P175">
        <v>22</v>
      </c>
      <c r="Q175">
        <v>2</v>
      </c>
      <c r="R175">
        <v>88</v>
      </c>
      <c r="S175">
        <v>1.1000000000000001</v>
      </c>
      <c r="T175">
        <v>210</v>
      </c>
      <c r="U175">
        <v>468</v>
      </c>
      <c r="V175">
        <v>-0.49</v>
      </c>
      <c r="W175">
        <v>2799353</v>
      </c>
      <c r="X175">
        <v>46</v>
      </c>
      <c r="Y175" s="12" t="str">
        <f>IFERROR(VLOOKUP(C175,[1]Index!$D:$F,3,FALSE),"Non List")</f>
        <v>Commercial Banks</v>
      </c>
      <c r="Z175">
        <f>IFERROR(VLOOKUP(C175,[1]LP!$B:$C,2,FALSE),0)</f>
        <v>458</v>
      </c>
      <c r="AA175" s="11">
        <f t="shared" si="2"/>
        <v>10</v>
      </c>
      <c r="AB175" s="5">
        <f>IFERROR(VLOOKUP(C175,[2]Sheet1!$B:$F,5,FALSE),0)</f>
        <v>108227988.66</v>
      </c>
      <c r="AC175" s="11">
        <v>12</v>
      </c>
      <c r="AD175" s="11">
        <v>22</v>
      </c>
      <c r="AE175" s="10"/>
      <c r="AF175" s="10"/>
      <c r="AG175" s="10"/>
      <c r="AH175" s="10"/>
    </row>
    <row r="176" spans="1:34" x14ac:dyDescent="0.45">
      <c r="A176" t="s">
        <v>54</v>
      </c>
      <c r="B176" t="s">
        <v>56</v>
      </c>
      <c r="C176" t="s">
        <v>38</v>
      </c>
      <c r="D176">
        <v>399</v>
      </c>
      <c r="E176" s="11">
        <v>8088144</v>
      </c>
      <c r="F176" s="5">
        <v>3063361</v>
      </c>
      <c r="G176" s="11">
        <v>42363290</v>
      </c>
      <c r="H176" s="11">
        <v>42075669</v>
      </c>
      <c r="I176">
        <v>1248709</v>
      </c>
      <c r="J176">
        <v>2041843</v>
      </c>
      <c r="K176">
        <v>1372999</v>
      </c>
      <c r="L176">
        <v>710342</v>
      </c>
      <c r="M176">
        <v>12</v>
      </c>
      <c r="N176">
        <v>34</v>
      </c>
      <c r="O176">
        <v>3</v>
      </c>
      <c r="P176">
        <v>8</v>
      </c>
      <c r="Q176">
        <v>1</v>
      </c>
      <c r="R176">
        <v>98</v>
      </c>
      <c r="S176">
        <v>1.8</v>
      </c>
      <c r="T176">
        <v>138</v>
      </c>
      <c r="U176">
        <v>191</v>
      </c>
      <c r="V176">
        <v>-0.52</v>
      </c>
      <c r="W176">
        <v>710342</v>
      </c>
      <c r="X176">
        <v>12</v>
      </c>
      <c r="Y176" s="12" t="str">
        <f>IFERROR(VLOOKUP(C176,[1]Index!$D:$F,3,FALSE),"Non List")</f>
        <v>zdelist</v>
      </c>
      <c r="Z176">
        <f>IFERROR(VLOOKUP(C176,[1]LP!$B:$C,2,FALSE),0)</f>
        <v>0</v>
      </c>
      <c r="AA176" s="11">
        <f t="shared" si="2"/>
        <v>0</v>
      </c>
      <c r="AB176" s="5">
        <f>IFERROR(VLOOKUP(C176,[2]Sheet1!$B:$F,5,FALSE),0)</f>
        <v>0</v>
      </c>
      <c r="AC176" s="11">
        <v>0</v>
      </c>
      <c r="AD176" s="11">
        <v>10.53</v>
      </c>
      <c r="AE176" s="10"/>
      <c r="AF176" s="10"/>
      <c r="AG176" s="10"/>
      <c r="AH176" s="10"/>
    </row>
    <row r="177" spans="1:34" x14ac:dyDescent="0.45">
      <c r="A177" t="s">
        <v>54</v>
      </c>
      <c r="B177" t="s">
        <v>56</v>
      </c>
      <c r="C177" t="s">
        <v>39</v>
      </c>
      <c r="D177">
        <v>311</v>
      </c>
      <c r="E177" s="11">
        <v>8042662</v>
      </c>
      <c r="F177" s="5">
        <v>5976684</v>
      </c>
      <c r="G177" s="11">
        <v>90813275</v>
      </c>
      <c r="H177" s="11">
        <v>79705931</v>
      </c>
      <c r="I177">
        <v>4592488</v>
      </c>
      <c r="J177">
        <v>5661665</v>
      </c>
      <c r="K177">
        <v>3381446</v>
      </c>
      <c r="L177">
        <v>2567728</v>
      </c>
      <c r="M177">
        <v>43</v>
      </c>
      <c r="N177">
        <v>7</v>
      </c>
      <c r="O177">
        <v>2</v>
      </c>
      <c r="P177">
        <v>24</v>
      </c>
      <c r="Q177">
        <v>2</v>
      </c>
      <c r="R177">
        <v>13</v>
      </c>
      <c r="S177">
        <v>2.9</v>
      </c>
      <c r="T177">
        <v>174</v>
      </c>
      <c r="U177">
        <v>409</v>
      </c>
      <c r="V177">
        <v>0.31</v>
      </c>
      <c r="W177">
        <v>2567728</v>
      </c>
      <c r="X177">
        <v>43</v>
      </c>
      <c r="Y177" s="12" t="str">
        <f>IFERROR(VLOOKUP(C177,[1]Index!$D:$F,3,FALSE),"Non List")</f>
        <v>Commercial Banks</v>
      </c>
      <c r="Z177">
        <f>IFERROR(VLOOKUP(C177,[1]LP!$B:$C,2,FALSE),0)</f>
        <v>219.5</v>
      </c>
      <c r="AA177" s="11">
        <f t="shared" si="2"/>
        <v>5.0999999999999996</v>
      </c>
      <c r="AB177" s="5">
        <f>IFERROR(VLOOKUP(C177,[2]Sheet1!$B:$F,5,FALSE),0)</f>
        <v>72000712.349999994</v>
      </c>
      <c r="AC177" s="11">
        <v>0</v>
      </c>
      <c r="AD177" s="11">
        <v>0</v>
      </c>
      <c r="AE177" s="10"/>
      <c r="AF177" s="10"/>
      <c r="AG177" s="10"/>
      <c r="AH177" s="10"/>
    </row>
    <row r="178" spans="1:34" x14ac:dyDescent="0.45">
      <c r="A178" t="s">
        <v>54</v>
      </c>
      <c r="B178" t="s">
        <v>56</v>
      </c>
      <c r="C178" t="s">
        <v>40</v>
      </c>
      <c r="D178">
        <v>224</v>
      </c>
      <c r="E178" s="11">
        <v>4679058</v>
      </c>
      <c r="F178" s="5">
        <v>3127899</v>
      </c>
      <c r="G178" s="11">
        <v>59010499</v>
      </c>
      <c r="H178" s="11">
        <v>52127607</v>
      </c>
      <c r="I178">
        <v>1010875</v>
      </c>
      <c r="J178">
        <v>1402700</v>
      </c>
      <c r="K178">
        <v>579880</v>
      </c>
      <c r="L178">
        <v>543151</v>
      </c>
      <c r="M178">
        <v>15</v>
      </c>
      <c r="N178">
        <v>15</v>
      </c>
      <c r="O178">
        <v>1</v>
      </c>
      <c r="P178">
        <v>9</v>
      </c>
      <c r="Q178">
        <v>1</v>
      </c>
      <c r="R178">
        <v>19</v>
      </c>
      <c r="S178">
        <v>4</v>
      </c>
      <c r="T178">
        <v>167</v>
      </c>
      <c r="U178">
        <v>241</v>
      </c>
      <c r="V178">
        <v>7.0000000000000007E-2</v>
      </c>
      <c r="W178">
        <v>543151</v>
      </c>
      <c r="X178">
        <v>15</v>
      </c>
      <c r="Y178" s="12" t="str">
        <f>IFERROR(VLOOKUP(C178,[1]Index!$D:$F,3,FALSE),"Non List")</f>
        <v>zdelist</v>
      </c>
      <c r="Z178">
        <f>IFERROR(VLOOKUP(C178,[1]LP!$B:$C,2,FALSE),0)</f>
        <v>0</v>
      </c>
      <c r="AA178" s="11">
        <f t="shared" si="2"/>
        <v>0</v>
      </c>
      <c r="AB178" s="5">
        <f>IFERROR(VLOOKUP(C178,[2]Sheet1!$B:$F,5,FALSE),0)</f>
        <v>0</v>
      </c>
      <c r="AC178" s="11">
        <v>15.89</v>
      </c>
      <c r="AD178" s="11">
        <v>0.83</v>
      </c>
      <c r="AE178" s="10"/>
      <c r="AF178" s="10"/>
      <c r="AG178" s="10"/>
      <c r="AH178" s="10"/>
    </row>
    <row r="179" spans="1:34" x14ac:dyDescent="0.45">
      <c r="A179" t="s">
        <v>54</v>
      </c>
      <c r="B179" t="s">
        <v>56</v>
      </c>
      <c r="C179" t="s">
        <v>41</v>
      </c>
      <c r="D179">
        <v>460</v>
      </c>
      <c r="E179" s="11">
        <v>10645599</v>
      </c>
      <c r="F179" s="5">
        <v>10919897</v>
      </c>
      <c r="G179" s="11">
        <v>130197456</v>
      </c>
      <c r="H179" s="11">
        <v>118860754</v>
      </c>
      <c r="I179">
        <v>4118568</v>
      </c>
      <c r="J179">
        <v>5600934</v>
      </c>
      <c r="K179">
        <v>4423535</v>
      </c>
      <c r="L179">
        <v>2838447</v>
      </c>
      <c r="M179">
        <v>36</v>
      </c>
      <c r="N179">
        <v>13</v>
      </c>
      <c r="O179">
        <v>2</v>
      </c>
      <c r="P179">
        <v>18</v>
      </c>
      <c r="Q179">
        <v>2</v>
      </c>
      <c r="R179">
        <v>29</v>
      </c>
      <c r="S179">
        <v>0.8</v>
      </c>
      <c r="T179">
        <v>203</v>
      </c>
      <c r="U179">
        <v>403</v>
      </c>
      <c r="V179">
        <v>-0.12</v>
      </c>
      <c r="W179">
        <v>2838447</v>
      </c>
      <c r="X179">
        <v>36</v>
      </c>
      <c r="Y179" s="12" t="str">
        <f>IFERROR(VLOOKUP(C179,[1]Index!$D:$F,3,FALSE),"Non List")</f>
        <v>zdelist</v>
      </c>
      <c r="Z179">
        <f>IFERROR(VLOOKUP(C179,[1]LP!$B:$C,2,FALSE),0)</f>
        <v>0</v>
      </c>
      <c r="AA179" s="11">
        <f t="shared" si="2"/>
        <v>0</v>
      </c>
      <c r="AB179" s="5">
        <f>IFERROR(VLOOKUP(C179,[2]Sheet1!$B:$F,5,FALSE),0)</f>
        <v>0</v>
      </c>
      <c r="AC179" s="11">
        <v>18</v>
      </c>
      <c r="AD179" s="11">
        <v>22</v>
      </c>
      <c r="AE179" s="10"/>
      <c r="AF179" s="10"/>
      <c r="AG179" s="10"/>
      <c r="AH179" s="10"/>
    </row>
    <row r="180" spans="1:34" x14ac:dyDescent="0.45">
      <c r="A180" t="s">
        <v>54</v>
      </c>
      <c r="B180" t="s">
        <v>56</v>
      </c>
      <c r="C180" t="s">
        <v>42</v>
      </c>
      <c r="D180">
        <v>750</v>
      </c>
      <c r="E180" s="11">
        <v>8031117</v>
      </c>
      <c r="F180" s="5">
        <v>3018207</v>
      </c>
      <c r="G180" s="11">
        <v>133726590</v>
      </c>
      <c r="H180" s="11">
        <v>108963614</v>
      </c>
      <c r="I180">
        <v>2655253</v>
      </c>
      <c r="J180">
        <v>3451742</v>
      </c>
      <c r="K180">
        <v>1717488</v>
      </c>
      <c r="L180">
        <v>927635</v>
      </c>
      <c r="M180">
        <v>15</v>
      </c>
      <c r="N180">
        <v>49</v>
      </c>
      <c r="O180">
        <v>5</v>
      </c>
      <c r="P180">
        <v>11</v>
      </c>
      <c r="Q180">
        <v>1</v>
      </c>
      <c r="R180">
        <v>265</v>
      </c>
      <c r="S180">
        <v>0.2</v>
      </c>
      <c r="T180">
        <v>138</v>
      </c>
      <c r="U180">
        <v>218</v>
      </c>
      <c r="V180">
        <v>-0.71</v>
      </c>
      <c r="W180">
        <v>927635</v>
      </c>
      <c r="X180">
        <v>15</v>
      </c>
      <c r="Y180" s="12" t="str">
        <f>IFERROR(VLOOKUP(C180,[1]Index!$D:$F,3,FALSE),"Non List")</f>
        <v>Commercial Banks</v>
      </c>
      <c r="Z180">
        <f>IFERROR(VLOOKUP(C180,[1]LP!$B:$C,2,FALSE),0)</f>
        <v>419.9</v>
      </c>
      <c r="AA180" s="11">
        <f t="shared" si="2"/>
        <v>28</v>
      </c>
      <c r="AB180" s="5">
        <f>IFERROR(VLOOKUP(C180,[2]Sheet1!$B:$F,5,FALSE),0)</f>
        <v>73096077.920000002</v>
      </c>
      <c r="AC180" s="11">
        <v>10</v>
      </c>
      <c r="AD180" s="11">
        <v>0.52600000000000002</v>
      </c>
      <c r="AE180" s="10"/>
      <c r="AF180" s="10"/>
      <c r="AG180" s="10"/>
      <c r="AH180" s="10"/>
    </row>
    <row r="181" spans="1:34" x14ac:dyDescent="0.45">
      <c r="A181" t="s">
        <v>54</v>
      </c>
      <c r="B181" t="s">
        <v>56</v>
      </c>
      <c r="C181" t="s">
        <v>43</v>
      </c>
      <c r="D181">
        <v>289</v>
      </c>
      <c r="E181" s="11">
        <v>7431040</v>
      </c>
      <c r="F181" s="5">
        <v>5635417</v>
      </c>
      <c r="G181" s="11">
        <v>85296206</v>
      </c>
      <c r="H181" s="11">
        <v>74013725</v>
      </c>
      <c r="I181">
        <v>2103229</v>
      </c>
      <c r="J181">
        <v>2955520</v>
      </c>
      <c r="K181">
        <v>1847981</v>
      </c>
      <c r="L181">
        <v>1410015</v>
      </c>
      <c r="M181">
        <v>25</v>
      </c>
      <c r="N181">
        <v>11</v>
      </c>
      <c r="O181">
        <v>2</v>
      </c>
      <c r="P181">
        <v>14</v>
      </c>
      <c r="Q181">
        <v>1</v>
      </c>
      <c r="R181">
        <v>19</v>
      </c>
      <c r="S181">
        <v>1.1000000000000001</v>
      </c>
      <c r="T181">
        <v>176</v>
      </c>
      <c r="U181">
        <v>316</v>
      </c>
      <c r="V181">
        <v>0.09</v>
      </c>
      <c r="W181">
        <v>1410015</v>
      </c>
      <c r="X181">
        <v>25</v>
      </c>
      <c r="Y181" s="12" t="str">
        <f>IFERROR(VLOOKUP(C181,[1]Index!$D:$F,3,FALSE),"Non List")</f>
        <v>Commercial Banks</v>
      </c>
      <c r="Z181">
        <f>IFERROR(VLOOKUP(C181,[1]LP!$B:$C,2,FALSE),0)</f>
        <v>189.1</v>
      </c>
      <c r="AA181" s="11">
        <f t="shared" si="2"/>
        <v>7.6</v>
      </c>
      <c r="AB181" s="5">
        <f>IFERROR(VLOOKUP(C181,[2]Sheet1!$B:$F,5,FALSE),0)</f>
        <v>89996863.319999993</v>
      </c>
      <c r="AC181" s="11">
        <v>10</v>
      </c>
      <c r="AD181" s="11">
        <v>20</v>
      </c>
      <c r="AE181" s="10"/>
      <c r="AF181" s="10"/>
      <c r="AG181" s="10"/>
      <c r="AH181" s="10"/>
    </row>
    <row r="182" spans="1:34" x14ac:dyDescent="0.45">
      <c r="A182" t="s">
        <v>54</v>
      </c>
      <c r="B182" t="s">
        <v>56</v>
      </c>
      <c r="C182" t="s">
        <v>44</v>
      </c>
      <c r="D182">
        <v>287</v>
      </c>
      <c r="E182" s="11">
        <v>8033299</v>
      </c>
      <c r="F182" s="5">
        <v>2660399</v>
      </c>
      <c r="G182" s="11">
        <v>74200725</v>
      </c>
      <c r="H182" s="11">
        <v>66535633</v>
      </c>
      <c r="I182">
        <v>1694387</v>
      </c>
      <c r="J182">
        <v>2516832</v>
      </c>
      <c r="K182">
        <v>1997504</v>
      </c>
      <c r="L182">
        <v>1258575</v>
      </c>
      <c r="M182">
        <v>21</v>
      </c>
      <c r="N182">
        <v>14</v>
      </c>
      <c r="O182">
        <v>2</v>
      </c>
      <c r="P182">
        <v>16</v>
      </c>
      <c r="Q182">
        <v>1</v>
      </c>
      <c r="R182">
        <v>30</v>
      </c>
      <c r="S182">
        <v>1.1000000000000001</v>
      </c>
      <c r="T182">
        <v>133</v>
      </c>
      <c r="U182">
        <v>250</v>
      </c>
      <c r="V182">
        <v>-0.13</v>
      </c>
      <c r="W182">
        <v>1258575</v>
      </c>
      <c r="X182">
        <v>21</v>
      </c>
      <c r="Y182" s="12" t="str">
        <f>IFERROR(VLOOKUP(C182,[1]Index!$D:$F,3,FALSE),"Non List")</f>
        <v>Commercial Banks</v>
      </c>
      <c r="Z182">
        <f>IFERROR(VLOOKUP(C182,[1]LP!$B:$C,2,FALSE),0)</f>
        <v>205.9</v>
      </c>
      <c r="AA182" s="11">
        <f t="shared" si="2"/>
        <v>9.8000000000000007</v>
      </c>
      <c r="AB182" s="5">
        <f>IFERROR(VLOOKUP(C182,[2]Sheet1!$B:$F,5,FALSE),0)</f>
        <v>95072621.010000005</v>
      </c>
      <c r="AC182" s="11">
        <v>16</v>
      </c>
      <c r="AD182" s="11">
        <v>0</v>
      </c>
      <c r="AE182" s="10"/>
      <c r="AF182" s="10"/>
      <c r="AG182" s="10"/>
      <c r="AH182" s="10"/>
    </row>
    <row r="183" spans="1:34" x14ac:dyDescent="0.45">
      <c r="A183" t="s">
        <v>54</v>
      </c>
      <c r="B183" t="s">
        <v>56</v>
      </c>
      <c r="C183" t="s">
        <v>45</v>
      </c>
      <c r="D183">
        <v>310</v>
      </c>
      <c r="E183" s="11">
        <v>8001255</v>
      </c>
      <c r="F183" s="5">
        <v>2259363</v>
      </c>
      <c r="G183" s="11">
        <v>71530955</v>
      </c>
      <c r="H183" s="11">
        <v>64322096</v>
      </c>
      <c r="I183">
        <v>2076091</v>
      </c>
      <c r="J183">
        <v>2789403</v>
      </c>
      <c r="K183">
        <v>2048882</v>
      </c>
      <c r="L183">
        <v>1205678</v>
      </c>
      <c r="M183">
        <v>20</v>
      </c>
      <c r="N183">
        <v>15</v>
      </c>
      <c r="O183">
        <v>2</v>
      </c>
      <c r="P183">
        <v>16</v>
      </c>
      <c r="Q183">
        <v>1</v>
      </c>
      <c r="R183">
        <v>37</v>
      </c>
      <c r="S183">
        <v>0.2</v>
      </c>
      <c r="T183">
        <v>128</v>
      </c>
      <c r="U183">
        <v>241</v>
      </c>
      <c r="V183">
        <v>-0.22</v>
      </c>
      <c r="W183">
        <v>1205678</v>
      </c>
      <c r="X183">
        <v>20</v>
      </c>
      <c r="Y183" s="12" t="str">
        <f>IFERROR(VLOOKUP(C183,[1]Index!$D:$F,3,FALSE),"Non List")</f>
        <v>Commercial Banks</v>
      </c>
      <c r="Z183">
        <f>IFERROR(VLOOKUP(C183,[1]LP!$B:$C,2,FALSE),0)</f>
        <v>256.5</v>
      </c>
      <c r="AA183" s="11">
        <f t="shared" si="2"/>
        <v>12.8</v>
      </c>
      <c r="AB183" s="5">
        <f>IFERROR(VLOOKUP(C183,[2]Sheet1!$B:$F,5,FALSE),0)</f>
        <v>66549474.509999998</v>
      </c>
      <c r="AC183" s="11">
        <v>0</v>
      </c>
      <c r="AD183" s="11">
        <v>14</v>
      </c>
      <c r="AE183" s="10"/>
      <c r="AF183" s="10"/>
      <c r="AG183" s="10"/>
      <c r="AH183" s="10"/>
    </row>
    <row r="184" spans="1:34" x14ac:dyDescent="0.45">
      <c r="A184" t="s">
        <v>54</v>
      </c>
      <c r="B184" t="s">
        <v>56</v>
      </c>
      <c r="C184" t="s">
        <v>46</v>
      </c>
      <c r="D184">
        <v>322</v>
      </c>
      <c r="E184" s="11">
        <v>8046905</v>
      </c>
      <c r="F184" s="5">
        <v>4159500</v>
      </c>
      <c r="G184" s="11">
        <v>83845651</v>
      </c>
      <c r="H184" s="11">
        <v>74052723</v>
      </c>
      <c r="I184">
        <v>2891382</v>
      </c>
      <c r="J184">
        <v>3761843</v>
      </c>
      <c r="K184">
        <v>2355130</v>
      </c>
      <c r="L184">
        <v>1379785</v>
      </c>
      <c r="M184">
        <v>23</v>
      </c>
      <c r="N184">
        <v>14</v>
      </c>
      <c r="O184">
        <v>2</v>
      </c>
      <c r="P184">
        <v>15</v>
      </c>
      <c r="Q184">
        <v>1</v>
      </c>
      <c r="R184">
        <v>30</v>
      </c>
      <c r="S184">
        <v>0.1</v>
      </c>
      <c r="T184">
        <v>152</v>
      </c>
      <c r="U184">
        <v>279</v>
      </c>
      <c r="V184">
        <v>-0.13</v>
      </c>
      <c r="W184">
        <v>1379785</v>
      </c>
      <c r="X184">
        <v>23</v>
      </c>
      <c r="Y184" s="12" t="str">
        <f>IFERROR(VLOOKUP(C184,[1]Index!$D:$F,3,FALSE),"Non List")</f>
        <v>Commercial Banks</v>
      </c>
      <c r="Z184">
        <f>IFERROR(VLOOKUP(C184,[1]LP!$B:$C,2,FALSE),0)</f>
        <v>296</v>
      </c>
      <c r="AA184" s="11">
        <f t="shared" si="2"/>
        <v>12.9</v>
      </c>
      <c r="AB184" s="5">
        <f>IFERROR(VLOOKUP(C184,[2]Sheet1!$B:$F,5,FALSE),0)</f>
        <v>30361886.129999999</v>
      </c>
      <c r="AC184" s="11">
        <v>5</v>
      </c>
      <c r="AD184" s="11">
        <v>10.79</v>
      </c>
      <c r="AE184" s="10"/>
      <c r="AF184" s="10"/>
      <c r="AG184" s="10"/>
      <c r="AH184" s="10"/>
    </row>
    <row r="185" spans="1:34" x14ac:dyDescent="0.45">
      <c r="A185" t="s">
        <v>54</v>
      </c>
      <c r="B185" t="s">
        <v>56</v>
      </c>
      <c r="C185" t="s">
        <v>47</v>
      </c>
      <c r="D185">
        <v>389</v>
      </c>
      <c r="E185" s="11">
        <v>8012171</v>
      </c>
      <c r="F185" s="5">
        <v>3601582</v>
      </c>
      <c r="G185" s="11">
        <v>90401940</v>
      </c>
      <c r="H185" s="11">
        <v>79880801</v>
      </c>
      <c r="I185">
        <v>2200522</v>
      </c>
      <c r="J185">
        <v>2977850</v>
      </c>
      <c r="K185">
        <v>1913297</v>
      </c>
      <c r="L185">
        <v>1225193</v>
      </c>
      <c r="M185">
        <v>20</v>
      </c>
      <c r="N185">
        <v>19</v>
      </c>
      <c r="O185">
        <v>3</v>
      </c>
      <c r="P185">
        <v>14</v>
      </c>
      <c r="Q185">
        <v>1</v>
      </c>
      <c r="R185">
        <v>51</v>
      </c>
      <c r="S185">
        <v>1.3</v>
      </c>
      <c r="T185">
        <v>145</v>
      </c>
      <c r="U185">
        <v>258</v>
      </c>
      <c r="V185">
        <v>-0.34</v>
      </c>
      <c r="W185">
        <v>1225193</v>
      </c>
      <c r="X185">
        <v>20</v>
      </c>
      <c r="Y185" s="12" t="str">
        <f>IFERROR(VLOOKUP(C185,[1]Index!$D:$F,3,FALSE),"Non List")</f>
        <v>Commercial Banks</v>
      </c>
      <c r="Z185">
        <f>IFERROR(VLOOKUP(C185,[1]LP!$B:$C,2,FALSE),0)</f>
        <v>240.5</v>
      </c>
      <c r="AA185" s="11">
        <f t="shared" si="2"/>
        <v>12</v>
      </c>
      <c r="AB185" s="5">
        <f>IFERROR(VLOOKUP(C185,[2]Sheet1!$B:$F,5,FALSE),0)</f>
        <v>69040902.930000007</v>
      </c>
      <c r="AC185" s="11">
        <v>5</v>
      </c>
      <c r="AD185" s="11">
        <v>8.16</v>
      </c>
      <c r="AE185" s="10"/>
      <c r="AF185" s="10"/>
      <c r="AG185" s="10"/>
      <c r="AH185" s="10"/>
    </row>
    <row r="186" spans="1:34" x14ac:dyDescent="0.45">
      <c r="A186" t="s">
        <v>54</v>
      </c>
      <c r="B186" t="s">
        <v>56</v>
      </c>
      <c r="C186" t="s">
        <v>48</v>
      </c>
      <c r="D186">
        <v>436</v>
      </c>
      <c r="E186" s="11">
        <v>8011431</v>
      </c>
      <c r="F186" s="5">
        <v>5362232</v>
      </c>
      <c r="G186" s="11">
        <v>61015046</v>
      </c>
      <c r="H186" s="11">
        <v>46406909</v>
      </c>
      <c r="I186">
        <v>2236820</v>
      </c>
      <c r="J186">
        <v>3331391</v>
      </c>
      <c r="K186">
        <v>2452422</v>
      </c>
      <c r="L186">
        <v>1509636</v>
      </c>
      <c r="M186">
        <v>25</v>
      </c>
      <c r="N186">
        <v>17</v>
      </c>
      <c r="O186">
        <v>3</v>
      </c>
      <c r="P186">
        <v>15</v>
      </c>
      <c r="Q186">
        <v>2</v>
      </c>
      <c r="R186">
        <v>45</v>
      </c>
      <c r="S186">
        <v>0.2</v>
      </c>
      <c r="T186">
        <v>167</v>
      </c>
      <c r="U186">
        <v>307</v>
      </c>
      <c r="V186">
        <v>-0.28999999999999998</v>
      </c>
      <c r="W186">
        <v>1509636</v>
      </c>
      <c r="X186">
        <v>25</v>
      </c>
      <c r="Y186" s="12" t="str">
        <f>IFERROR(VLOOKUP(C186,[1]Index!$D:$F,3,FALSE),"Non List")</f>
        <v>Commercial Banks</v>
      </c>
      <c r="Z186">
        <f>IFERROR(VLOOKUP(C186,[1]LP!$B:$C,2,FALSE),0)</f>
        <v>576.70000000000005</v>
      </c>
      <c r="AA186" s="11">
        <f t="shared" si="2"/>
        <v>23.1</v>
      </c>
      <c r="AB186" s="5">
        <f>IFERROR(VLOOKUP(C186,[2]Sheet1!$B:$F,5,FALSE),0)</f>
        <v>25912139.09</v>
      </c>
      <c r="AC186" s="11">
        <v>0</v>
      </c>
      <c r="AD186" s="11">
        <v>17.5</v>
      </c>
      <c r="AE186" s="10"/>
      <c r="AF186" s="10"/>
      <c r="AG186" s="10"/>
      <c r="AH186" s="10"/>
    </row>
    <row r="187" spans="1:34" x14ac:dyDescent="0.45">
      <c r="A187" t="s">
        <v>54</v>
      </c>
      <c r="B187" t="s">
        <v>56</v>
      </c>
      <c r="C187" t="s">
        <v>49</v>
      </c>
      <c r="D187">
        <v>232</v>
      </c>
      <c r="E187" s="11">
        <v>8152556</v>
      </c>
      <c r="F187" s="5">
        <v>2455100</v>
      </c>
      <c r="G187" s="11">
        <v>65147716</v>
      </c>
      <c r="H187" s="11">
        <v>57943764</v>
      </c>
      <c r="I187">
        <v>1920535</v>
      </c>
      <c r="J187">
        <v>2517436</v>
      </c>
      <c r="K187">
        <v>1596161</v>
      </c>
      <c r="L187">
        <v>942120</v>
      </c>
      <c r="M187">
        <v>15</v>
      </c>
      <c r="N187">
        <v>15</v>
      </c>
      <c r="O187">
        <v>2</v>
      </c>
      <c r="P187">
        <v>12</v>
      </c>
      <c r="Q187">
        <v>1</v>
      </c>
      <c r="R187">
        <v>27</v>
      </c>
      <c r="S187">
        <v>1.5</v>
      </c>
      <c r="T187">
        <v>130</v>
      </c>
      <c r="U187">
        <v>212</v>
      </c>
      <c r="V187">
        <v>-0.09</v>
      </c>
      <c r="W187">
        <v>942120</v>
      </c>
      <c r="X187">
        <v>15</v>
      </c>
      <c r="Y187" s="12" t="str">
        <f>IFERROR(VLOOKUP(C187,[1]Index!$D:$F,3,FALSE),"Non List")</f>
        <v>zdelist</v>
      </c>
      <c r="Z187">
        <f>IFERROR(VLOOKUP(C187,[1]LP!$B:$C,2,FALSE),0)</f>
        <v>0</v>
      </c>
      <c r="AA187" s="11">
        <f t="shared" si="2"/>
        <v>0</v>
      </c>
      <c r="AB187" s="5">
        <f>IFERROR(VLOOKUP(C187,[2]Sheet1!$B:$F,5,FALSE),0)</f>
        <v>0</v>
      </c>
      <c r="AC187" s="11">
        <v>0</v>
      </c>
      <c r="AD187" s="11">
        <v>11.5</v>
      </c>
      <c r="AE187" s="10"/>
      <c r="AF187" s="10"/>
      <c r="AG187" s="10"/>
      <c r="AH187" s="10"/>
    </row>
    <row r="188" spans="1:34" x14ac:dyDescent="0.45">
      <c r="A188" t="s">
        <v>54</v>
      </c>
      <c r="B188" t="s">
        <v>56</v>
      </c>
      <c r="C188" t="s">
        <v>50</v>
      </c>
      <c r="D188">
        <v>213</v>
      </c>
      <c r="E188" s="11">
        <v>8063435</v>
      </c>
      <c r="F188" s="5">
        <v>1212354</v>
      </c>
      <c r="G188" s="11">
        <v>52732731</v>
      </c>
      <c r="H188" s="11">
        <v>50027928</v>
      </c>
      <c r="I188">
        <v>1228226</v>
      </c>
      <c r="J188">
        <v>1619492</v>
      </c>
      <c r="K188">
        <v>972261</v>
      </c>
      <c r="L188">
        <v>630050</v>
      </c>
      <c r="M188">
        <v>10</v>
      </c>
      <c r="N188">
        <v>20</v>
      </c>
      <c r="O188">
        <v>2</v>
      </c>
      <c r="P188">
        <v>9</v>
      </c>
      <c r="Q188">
        <v>1</v>
      </c>
      <c r="R188">
        <v>38</v>
      </c>
      <c r="S188">
        <v>0.8</v>
      </c>
      <c r="T188">
        <v>115</v>
      </c>
      <c r="U188">
        <v>164</v>
      </c>
      <c r="V188">
        <v>-0.23</v>
      </c>
      <c r="W188">
        <v>630050</v>
      </c>
      <c r="X188">
        <v>10</v>
      </c>
      <c r="Y188" s="12" t="str">
        <f>IFERROR(VLOOKUP(C188,[1]Index!$D:$F,3,FALSE),"Non List")</f>
        <v>zdelist</v>
      </c>
      <c r="Z188">
        <f>IFERROR(VLOOKUP(C188,[1]LP!$B:$C,2,FALSE),0)</f>
        <v>0</v>
      </c>
      <c r="AA188" s="11">
        <f t="shared" si="2"/>
        <v>0</v>
      </c>
      <c r="AB188" s="5">
        <f>IFERROR(VLOOKUP(C188,[2]Sheet1!$B:$F,5,FALSE),0)</f>
        <v>0</v>
      </c>
      <c r="AC188" s="11">
        <v>2</v>
      </c>
      <c r="AD188" s="11">
        <v>4.5</v>
      </c>
      <c r="AE188" s="10"/>
      <c r="AF188" s="10"/>
      <c r="AG188" s="10"/>
      <c r="AH188" s="10"/>
    </row>
    <row r="189" spans="1:34" x14ac:dyDescent="0.45">
      <c r="A189" t="s">
        <v>54</v>
      </c>
      <c r="B189" t="s">
        <v>56</v>
      </c>
      <c r="C189" t="s">
        <v>51</v>
      </c>
      <c r="D189">
        <v>262</v>
      </c>
      <c r="E189" s="11">
        <v>8001334</v>
      </c>
      <c r="F189" s="5">
        <v>3401994</v>
      </c>
      <c r="G189" s="11">
        <v>87643505</v>
      </c>
      <c r="H189" s="11">
        <v>73070387</v>
      </c>
      <c r="I189">
        <v>1902500</v>
      </c>
      <c r="J189">
        <v>2612456</v>
      </c>
      <c r="K189">
        <v>1310785</v>
      </c>
      <c r="L189">
        <v>867124</v>
      </c>
      <c r="M189">
        <v>14</v>
      </c>
      <c r="N189">
        <v>18</v>
      </c>
      <c r="O189">
        <v>2</v>
      </c>
      <c r="P189">
        <v>10</v>
      </c>
      <c r="Q189">
        <v>1</v>
      </c>
      <c r="R189">
        <v>33</v>
      </c>
      <c r="S189">
        <v>3.9</v>
      </c>
      <c r="T189">
        <v>143</v>
      </c>
      <c r="U189">
        <v>215</v>
      </c>
      <c r="V189">
        <v>-0.18</v>
      </c>
      <c r="W189">
        <v>867124</v>
      </c>
      <c r="X189">
        <v>14</v>
      </c>
      <c r="Y189" s="12" t="str">
        <f>IFERROR(VLOOKUP(C189,[1]Index!$D:$F,3,FALSE),"Non List")</f>
        <v>Commercial Banks</v>
      </c>
      <c r="Z189">
        <f>IFERROR(VLOOKUP(C189,[1]LP!$B:$C,2,FALSE),0)</f>
        <v>149.5</v>
      </c>
      <c r="AA189" s="11">
        <f t="shared" si="2"/>
        <v>10.7</v>
      </c>
      <c r="AB189" s="5">
        <f>IFERROR(VLOOKUP(C189,[2]Sheet1!$B:$F,5,FALSE),0)</f>
        <v>115358201</v>
      </c>
      <c r="AC189" s="11">
        <v>8</v>
      </c>
      <c r="AD189" s="11">
        <v>0.42</v>
      </c>
      <c r="AE189" s="10"/>
      <c r="AF189" s="10"/>
      <c r="AG189" s="10"/>
      <c r="AH189" s="10"/>
    </row>
    <row r="190" spans="1:34" x14ac:dyDescent="0.45">
      <c r="A190" t="s">
        <v>54</v>
      </c>
      <c r="B190" t="s">
        <v>56</v>
      </c>
      <c r="C190" t="s">
        <v>52</v>
      </c>
      <c r="D190">
        <v>238</v>
      </c>
      <c r="E190" s="11">
        <v>7072896</v>
      </c>
      <c r="F190" s="5">
        <v>4438001</v>
      </c>
      <c r="G190" s="11">
        <v>73903367</v>
      </c>
      <c r="H190" s="11">
        <v>67252773</v>
      </c>
      <c r="I190">
        <v>2062720</v>
      </c>
      <c r="J190">
        <v>2591395</v>
      </c>
      <c r="K190">
        <v>1593936</v>
      </c>
      <c r="L190">
        <v>930574</v>
      </c>
      <c r="M190">
        <v>18</v>
      </c>
      <c r="N190">
        <v>14</v>
      </c>
      <c r="O190">
        <v>1</v>
      </c>
      <c r="P190">
        <v>11</v>
      </c>
      <c r="Q190">
        <v>1</v>
      </c>
      <c r="R190">
        <v>20</v>
      </c>
      <c r="S190">
        <v>1.8</v>
      </c>
      <c r="T190">
        <v>163</v>
      </c>
      <c r="U190">
        <v>253</v>
      </c>
      <c r="V190">
        <v>0.06</v>
      </c>
      <c r="W190">
        <v>930574</v>
      </c>
      <c r="X190">
        <v>18</v>
      </c>
      <c r="Y190" s="12" t="str">
        <f>IFERROR(VLOOKUP(C190,[1]Index!$D:$F,3,FALSE),"Non List")</f>
        <v>zdelist</v>
      </c>
      <c r="Z190">
        <f>IFERROR(VLOOKUP(C190,[1]LP!$B:$C,2,FALSE),0)</f>
        <v>0</v>
      </c>
      <c r="AA190" s="11">
        <f t="shared" si="2"/>
        <v>0</v>
      </c>
      <c r="AB190" s="5">
        <f>IFERROR(VLOOKUP(C190,[2]Sheet1!$B:$F,5,FALSE),0)</f>
        <v>0</v>
      </c>
      <c r="AC190" s="11">
        <v>14</v>
      </c>
      <c r="AD190" s="11">
        <v>11</v>
      </c>
      <c r="AE190" s="10"/>
      <c r="AF190" s="10"/>
      <c r="AG190" s="10"/>
      <c r="AH190" s="10"/>
    </row>
    <row r="191" spans="1:34" x14ac:dyDescent="0.45">
      <c r="A191" t="s">
        <v>55</v>
      </c>
      <c r="B191" t="s">
        <v>56</v>
      </c>
      <c r="C191" t="s">
        <v>26</v>
      </c>
      <c r="D191">
        <v>364</v>
      </c>
      <c r="E191" s="11">
        <v>8505216</v>
      </c>
      <c r="F191" s="5">
        <v>16734408</v>
      </c>
      <c r="G191" s="11">
        <v>105006497</v>
      </c>
      <c r="H191" s="11">
        <v>99866016</v>
      </c>
      <c r="I191">
        <v>6802009</v>
      </c>
      <c r="J191">
        <v>7954546</v>
      </c>
      <c r="K191">
        <v>4253579</v>
      </c>
      <c r="L191">
        <v>3673292</v>
      </c>
      <c r="M191">
        <v>43</v>
      </c>
      <c r="N191">
        <v>8</v>
      </c>
      <c r="O191">
        <v>1</v>
      </c>
      <c r="P191">
        <v>15</v>
      </c>
      <c r="Q191">
        <v>3</v>
      </c>
      <c r="R191">
        <v>10</v>
      </c>
      <c r="S191">
        <v>3.2</v>
      </c>
      <c r="T191">
        <v>297</v>
      </c>
      <c r="U191">
        <v>537</v>
      </c>
      <c r="V191">
        <v>0.48</v>
      </c>
      <c r="W191">
        <v>3673292</v>
      </c>
      <c r="X191">
        <v>43</v>
      </c>
      <c r="Y191" s="12" t="str">
        <f>IFERROR(VLOOKUP(C191,[1]Index!$D:$F,3,FALSE),"Non List")</f>
        <v>Commercial Banks</v>
      </c>
      <c r="Z191">
        <f>IFERROR(VLOOKUP(C191,[1]LP!$B:$C,2,FALSE),0)</f>
        <v>261.10000000000002</v>
      </c>
      <c r="AA191" s="11">
        <f t="shared" si="2"/>
        <v>6.1</v>
      </c>
      <c r="AB191" s="5">
        <f>IFERROR(VLOOKUP(C191,[2]Sheet1!$B:$F,5,FALSE),0)</f>
        <v>65913203.57</v>
      </c>
      <c r="AC191" s="11">
        <v>6</v>
      </c>
      <c r="AD191" s="11">
        <v>15.053000000000001</v>
      </c>
      <c r="AE191" s="10"/>
      <c r="AF191" s="10"/>
      <c r="AG191" s="10"/>
      <c r="AH191" s="10"/>
    </row>
    <row r="192" spans="1:34" x14ac:dyDescent="0.45">
      <c r="A192" t="s">
        <v>55</v>
      </c>
      <c r="B192" t="s">
        <v>56</v>
      </c>
      <c r="C192" t="s">
        <v>27</v>
      </c>
      <c r="D192">
        <v>211</v>
      </c>
      <c r="E192" s="11">
        <v>8003390</v>
      </c>
      <c r="F192" s="5">
        <v>2228948</v>
      </c>
      <c r="G192" s="11">
        <v>40026959</v>
      </c>
      <c r="H192" s="11">
        <v>40471235</v>
      </c>
      <c r="I192">
        <v>1423392</v>
      </c>
      <c r="J192">
        <v>1689275</v>
      </c>
      <c r="K192">
        <v>595345</v>
      </c>
      <c r="L192">
        <v>645012</v>
      </c>
      <c r="M192">
        <v>8</v>
      </c>
      <c r="N192">
        <v>26</v>
      </c>
      <c r="O192">
        <v>2</v>
      </c>
      <c r="P192">
        <v>6</v>
      </c>
      <c r="Q192">
        <v>1</v>
      </c>
      <c r="R192">
        <v>43</v>
      </c>
      <c r="S192">
        <v>2.7</v>
      </c>
      <c r="T192">
        <v>128</v>
      </c>
      <c r="U192">
        <v>152</v>
      </c>
      <c r="V192">
        <v>-0.28000000000000003</v>
      </c>
      <c r="W192">
        <v>645012</v>
      </c>
      <c r="X192">
        <v>8</v>
      </c>
      <c r="Y192" s="12" t="str">
        <f>IFERROR(VLOOKUP(C192,[1]Index!$D:$F,3,FALSE),"Non List")</f>
        <v>zdelist</v>
      </c>
      <c r="Z192">
        <f>IFERROR(VLOOKUP(C192,[1]LP!$B:$C,2,FALSE),0)</f>
        <v>0</v>
      </c>
      <c r="AA192" s="11">
        <f t="shared" si="2"/>
        <v>0</v>
      </c>
      <c r="AB192" s="5">
        <f>IFERROR(VLOOKUP(C192,[2]Sheet1!$B:$F,5,FALSE),0)</f>
        <v>0</v>
      </c>
      <c r="AC192" s="11">
        <v>0</v>
      </c>
      <c r="AD192" s="11">
        <v>4.05</v>
      </c>
      <c r="AE192" s="10"/>
      <c r="AF192" s="10"/>
      <c r="AG192" s="10"/>
      <c r="AH192" s="10"/>
    </row>
    <row r="193" spans="1:34" x14ac:dyDescent="0.45">
      <c r="A193" t="s">
        <v>55</v>
      </c>
      <c r="B193" t="s">
        <v>56</v>
      </c>
      <c r="C193" t="s">
        <v>28</v>
      </c>
      <c r="D193">
        <v>249</v>
      </c>
      <c r="E193" s="11">
        <v>8033236</v>
      </c>
      <c r="F193" s="5">
        <v>4619633</v>
      </c>
      <c r="G193" s="11">
        <v>60696027</v>
      </c>
      <c r="H193" s="11">
        <v>58548540</v>
      </c>
      <c r="I193">
        <v>2210855</v>
      </c>
      <c r="J193">
        <v>3018828</v>
      </c>
      <c r="K193">
        <v>1801963</v>
      </c>
      <c r="L193">
        <v>964912</v>
      </c>
      <c r="M193">
        <v>12</v>
      </c>
      <c r="N193">
        <v>21</v>
      </c>
      <c r="O193">
        <v>2</v>
      </c>
      <c r="P193">
        <v>8</v>
      </c>
      <c r="Q193">
        <v>1</v>
      </c>
      <c r="R193">
        <v>33</v>
      </c>
      <c r="S193">
        <v>1.3</v>
      </c>
      <c r="T193">
        <v>158</v>
      </c>
      <c r="U193">
        <v>206</v>
      </c>
      <c r="V193">
        <v>-0.17</v>
      </c>
      <c r="W193">
        <v>964912</v>
      </c>
      <c r="X193">
        <v>12</v>
      </c>
      <c r="Y193" s="12" t="str">
        <f>IFERROR(VLOOKUP(C193,[1]Index!$D:$F,3,FALSE),"Non List")</f>
        <v>Commercial Banks</v>
      </c>
      <c r="Z193">
        <f>IFERROR(VLOOKUP(C193,[1]LP!$B:$C,2,FALSE),0)</f>
        <v>172</v>
      </c>
      <c r="AA193" s="11">
        <f t="shared" si="2"/>
        <v>14.3</v>
      </c>
      <c r="AB193" s="5">
        <f>IFERROR(VLOOKUP(C193,[2]Sheet1!$B:$F,5,FALSE),0)</f>
        <v>69595284.469999999</v>
      </c>
      <c r="AC193" s="11">
        <v>3.6280000000000001</v>
      </c>
      <c r="AD193" s="11">
        <v>1.635</v>
      </c>
      <c r="AE193" s="10"/>
      <c r="AF193" s="10"/>
      <c r="AG193" s="10"/>
      <c r="AH193" s="10"/>
    </row>
    <row r="194" spans="1:34" x14ac:dyDescent="0.45">
      <c r="A194" t="s">
        <v>55</v>
      </c>
      <c r="B194" t="s">
        <v>56</v>
      </c>
      <c r="C194" t="s">
        <v>29</v>
      </c>
      <c r="D194">
        <v>503</v>
      </c>
      <c r="E194" s="11">
        <v>8106863</v>
      </c>
      <c r="F194" s="5">
        <v>7805466</v>
      </c>
      <c r="G194" s="11">
        <v>114852462</v>
      </c>
      <c r="H194" s="11">
        <v>92777465</v>
      </c>
      <c r="I194">
        <v>4924772</v>
      </c>
      <c r="J194">
        <v>5717142</v>
      </c>
      <c r="K194">
        <v>3687226</v>
      </c>
      <c r="L194">
        <v>2704730</v>
      </c>
      <c r="M194">
        <v>33</v>
      </c>
      <c r="N194">
        <v>15</v>
      </c>
      <c r="O194">
        <v>3</v>
      </c>
      <c r="P194">
        <v>17</v>
      </c>
      <c r="Q194">
        <v>2</v>
      </c>
      <c r="R194">
        <v>39</v>
      </c>
      <c r="S194">
        <v>0.2</v>
      </c>
      <c r="T194">
        <v>196</v>
      </c>
      <c r="U194">
        <v>384</v>
      </c>
      <c r="V194">
        <v>-0.24</v>
      </c>
      <c r="W194">
        <v>2704730</v>
      </c>
      <c r="X194">
        <v>33</v>
      </c>
      <c r="Y194" s="12" t="str">
        <f>IFERROR(VLOOKUP(C194,[1]Index!$D:$F,3,FALSE),"Non List")</f>
        <v>Commercial Banks</v>
      </c>
      <c r="Z194">
        <f>IFERROR(VLOOKUP(C194,[1]LP!$B:$C,2,FALSE),0)</f>
        <v>532</v>
      </c>
      <c r="AA194" s="11">
        <f t="shared" si="2"/>
        <v>16.100000000000001</v>
      </c>
      <c r="AB194" s="5">
        <f>IFERROR(VLOOKUP(C194,[2]Sheet1!$B:$F,5,FALSE),0)</f>
        <v>47977743.060000002</v>
      </c>
      <c r="AC194" s="11">
        <v>0</v>
      </c>
      <c r="AD194" s="11">
        <v>20</v>
      </c>
      <c r="AE194" s="10"/>
      <c r="AF194" s="10"/>
      <c r="AG194" s="10"/>
      <c r="AH194" s="10"/>
    </row>
    <row r="195" spans="1:34" x14ac:dyDescent="0.45">
      <c r="A195" t="s">
        <v>55</v>
      </c>
      <c r="B195" t="s">
        <v>56</v>
      </c>
      <c r="C195" t="s">
        <v>30</v>
      </c>
      <c r="D195">
        <v>298</v>
      </c>
      <c r="E195" s="11">
        <v>8888376</v>
      </c>
      <c r="F195" s="5">
        <v>5864998</v>
      </c>
      <c r="G195" s="11">
        <v>106510529</v>
      </c>
      <c r="H195" s="11">
        <v>93126974</v>
      </c>
      <c r="I195">
        <v>3804021</v>
      </c>
      <c r="J195">
        <v>4974451</v>
      </c>
      <c r="K195">
        <v>2692149</v>
      </c>
      <c r="L195">
        <v>1981767</v>
      </c>
      <c r="M195">
        <v>22</v>
      </c>
      <c r="N195">
        <v>13</v>
      </c>
      <c r="O195">
        <v>2</v>
      </c>
      <c r="P195">
        <v>13</v>
      </c>
      <c r="Q195">
        <v>2</v>
      </c>
      <c r="R195">
        <v>24</v>
      </c>
      <c r="S195">
        <v>0.7</v>
      </c>
      <c r="T195">
        <v>166</v>
      </c>
      <c r="U195">
        <v>289</v>
      </c>
      <c r="V195">
        <v>-0.03</v>
      </c>
      <c r="W195">
        <v>1981767</v>
      </c>
      <c r="X195">
        <v>22</v>
      </c>
      <c r="Y195" s="12" t="str">
        <f>IFERROR(VLOOKUP(C195,[1]Index!$D:$F,3,FALSE),"Non List")</f>
        <v>Commercial Banks</v>
      </c>
      <c r="Z195">
        <f>IFERROR(VLOOKUP(C195,[1]LP!$B:$C,2,FALSE),0)</f>
        <v>186.5</v>
      </c>
      <c r="AA195" s="11">
        <f t="shared" ref="AA195:AA258" si="3">ROUND(IFERROR(Z195/M195,0),1)</f>
        <v>8.5</v>
      </c>
      <c r="AB195" s="5">
        <f>IFERROR(VLOOKUP(C195,[2]Sheet1!$B:$F,5,FALSE),0)</f>
        <v>176308400.53</v>
      </c>
      <c r="AC195" s="11">
        <v>16</v>
      </c>
      <c r="AD195" s="11">
        <v>0</v>
      </c>
      <c r="AE195" s="10"/>
      <c r="AF195" s="10"/>
      <c r="AG195" s="10"/>
      <c r="AH195" s="10"/>
    </row>
    <row r="196" spans="1:34" x14ac:dyDescent="0.45">
      <c r="A196" t="s">
        <v>55</v>
      </c>
      <c r="B196" t="s">
        <v>56</v>
      </c>
      <c r="C196" t="s">
        <v>31</v>
      </c>
      <c r="D196">
        <v>484</v>
      </c>
      <c r="E196" s="11">
        <v>8114529</v>
      </c>
      <c r="F196" s="5">
        <v>7329724</v>
      </c>
      <c r="G196" s="11">
        <v>99743045</v>
      </c>
      <c r="H196" s="11">
        <v>87407345</v>
      </c>
      <c r="I196">
        <v>4443185</v>
      </c>
      <c r="J196">
        <v>6182486</v>
      </c>
      <c r="K196">
        <v>3761863</v>
      </c>
      <c r="L196">
        <v>2474590</v>
      </c>
      <c r="M196">
        <v>30</v>
      </c>
      <c r="N196">
        <v>16</v>
      </c>
      <c r="O196">
        <v>3</v>
      </c>
      <c r="P196">
        <v>16</v>
      </c>
      <c r="Q196">
        <v>2</v>
      </c>
      <c r="R196">
        <v>40</v>
      </c>
      <c r="S196">
        <v>1</v>
      </c>
      <c r="T196">
        <v>190</v>
      </c>
      <c r="U196">
        <v>361</v>
      </c>
      <c r="V196">
        <v>-0.25</v>
      </c>
      <c r="W196">
        <v>2474590</v>
      </c>
      <c r="X196">
        <v>30</v>
      </c>
      <c r="Y196" s="12" t="str">
        <f>IFERROR(VLOOKUP(C196,[1]Index!$D:$F,3,FALSE),"Non List")</f>
        <v>Commercial Banks</v>
      </c>
      <c r="Z196">
        <f>IFERROR(VLOOKUP(C196,[1]LP!$B:$C,2,FALSE),0)</f>
        <v>191</v>
      </c>
      <c r="AA196" s="11">
        <f t="shared" si="3"/>
        <v>6.4</v>
      </c>
      <c r="AB196" s="5">
        <f>IFERROR(VLOOKUP(C196,[2]Sheet1!$B:$F,5,FALSE),0)</f>
        <v>32484923.449999999</v>
      </c>
      <c r="AC196" s="11">
        <v>5</v>
      </c>
      <c r="AD196" s="11">
        <v>10.78</v>
      </c>
      <c r="AE196" s="10"/>
      <c r="AF196" s="10"/>
      <c r="AG196" s="10"/>
      <c r="AH196" s="10"/>
    </row>
    <row r="197" spans="1:34" x14ac:dyDescent="0.45">
      <c r="A197" t="s">
        <v>55</v>
      </c>
      <c r="B197" t="s">
        <v>56</v>
      </c>
      <c r="C197" t="s">
        <v>32</v>
      </c>
      <c r="D197">
        <v>214</v>
      </c>
      <c r="E197" s="11">
        <v>8000786</v>
      </c>
      <c r="F197" s="5">
        <v>3139897</v>
      </c>
      <c r="G197" s="11">
        <v>60302240</v>
      </c>
      <c r="H197" s="11">
        <v>54607834</v>
      </c>
      <c r="I197">
        <v>2376708</v>
      </c>
      <c r="J197">
        <v>2924702</v>
      </c>
      <c r="K197">
        <v>1471351</v>
      </c>
      <c r="L197">
        <v>934747</v>
      </c>
      <c r="M197">
        <v>12</v>
      </c>
      <c r="N197">
        <v>18</v>
      </c>
      <c r="O197">
        <v>2</v>
      </c>
      <c r="P197">
        <v>8</v>
      </c>
      <c r="Q197">
        <v>1</v>
      </c>
      <c r="R197">
        <v>28</v>
      </c>
      <c r="S197">
        <v>1.3</v>
      </c>
      <c r="T197">
        <v>139</v>
      </c>
      <c r="U197">
        <v>191</v>
      </c>
      <c r="V197">
        <v>-0.11</v>
      </c>
      <c r="W197">
        <v>934747</v>
      </c>
      <c r="X197">
        <v>12</v>
      </c>
      <c r="Y197" s="12" t="str">
        <f>IFERROR(VLOOKUP(C197,[1]Index!$D:$F,3,FALSE),"Non List")</f>
        <v>zdelist</v>
      </c>
      <c r="Z197">
        <f>IFERROR(VLOOKUP(C197,[1]LP!$B:$C,2,FALSE),0)</f>
        <v>0</v>
      </c>
      <c r="AA197" s="11">
        <f t="shared" si="3"/>
        <v>0</v>
      </c>
      <c r="AB197" s="5">
        <f>IFERROR(VLOOKUP(C197,[2]Sheet1!$B:$F,5,FALSE),0)</f>
        <v>0</v>
      </c>
      <c r="AC197" s="11">
        <v>0</v>
      </c>
      <c r="AD197" s="11">
        <v>8.5</v>
      </c>
      <c r="AE197" s="10"/>
      <c r="AF197" s="10"/>
      <c r="AG197" s="10"/>
      <c r="AH197" s="10"/>
    </row>
    <row r="198" spans="1:34" x14ac:dyDescent="0.45">
      <c r="A198" t="s">
        <v>55</v>
      </c>
      <c r="B198" t="s">
        <v>56</v>
      </c>
      <c r="C198" t="s">
        <v>33</v>
      </c>
      <c r="D198">
        <v>214</v>
      </c>
      <c r="E198" s="11">
        <v>7163055</v>
      </c>
      <c r="F198" s="5">
        <v>4531742</v>
      </c>
      <c r="G198" s="11">
        <v>69677722</v>
      </c>
      <c r="H198" s="11">
        <v>62940072</v>
      </c>
      <c r="I198">
        <v>2048465</v>
      </c>
      <c r="J198">
        <v>2632523</v>
      </c>
      <c r="K198">
        <v>1393387</v>
      </c>
      <c r="L198">
        <v>1001493</v>
      </c>
      <c r="M198">
        <v>14</v>
      </c>
      <c r="N198">
        <v>15</v>
      </c>
      <c r="O198">
        <v>1</v>
      </c>
      <c r="P198">
        <v>9</v>
      </c>
      <c r="Q198">
        <v>1</v>
      </c>
      <c r="R198">
        <v>20</v>
      </c>
      <c r="S198">
        <v>1</v>
      </c>
      <c r="T198">
        <v>163</v>
      </c>
      <c r="U198">
        <v>227</v>
      </c>
      <c r="V198">
        <v>0.06</v>
      </c>
      <c r="W198">
        <v>1001493</v>
      </c>
      <c r="X198">
        <v>14</v>
      </c>
      <c r="Y198" s="12" t="str">
        <f>IFERROR(VLOOKUP(C198,[1]Index!$D:$F,3,FALSE),"Non List")</f>
        <v>Commercial Banks</v>
      </c>
      <c r="Z198">
        <f>IFERROR(VLOOKUP(C198,[1]LP!$B:$C,2,FALSE),0)</f>
        <v>144.30000000000001</v>
      </c>
      <c r="AA198" s="11">
        <f t="shared" si="3"/>
        <v>10.3</v>
      </c>
      <c r="AB198" s="5">
        <f>IFERROR(VLOOKUP(C198,[2]Sheet1!$B:$F,5,FALSE),0)</f>
        <v>128506730.66</v>
      </c>
      <c r="AC198" s="11">
        <v>8.5</v>
      </c>
      <c r="AD198" s="11">
        <v>0</v>
      </c>
      <c r="AE198" s="10"/>
      <c r="AF198" s="10"/>
      <c r="AG198" s="10"/>
      <c r="AH198" s="10"/>
    </row>
    <row r="199" spans="1:34" x14ac:dyDescent="0.45">
      <c r="A199" t="s">
        <v>55</v>
      </c>
      <c r="B199" t="s">
        <v>56</v>
      </c>
      <c r="C199" t="s">
        <v>34</v>
      </c>
      <c r="D199">
        <v>234</v>
      </c>
      <c r="E199" s="11">
        <v>8221667</v>
      </c>
      <c r="F199" s="5">
        <v>3569218</v>
      </c>
      <c r="G199" s="11">
        <v>67735866</v>
      </c>
      <c r="H199" s="11">
        <v>61972032</v>
      </c>
      <c r="I199">
        <v>2344105</v>
      </c>
      <c r="J199">
        <v>3338305</v>
      </c>
      <c r="K199">
        <v>1985413</v>
      </c>
      <c r="L199">
        <v>1166344</v>
      </c>
      <c r="M199">
        <v>14</v>
      </c>
      <c r="N199">
        <v>17</v>
      </c>
      <c r="O199">
        <v>2</v>
      </c>
      <c r="P199">
        <v>10</v>
      </c>
      <c r="Q199">
        <v>1</v>
      </c>
      <c r="R199">
        <v>27</v>
      </c>
      <c r="S199">
        <v>1.3</v>
      </c>
      <c r="T199">
        <v>143</v>
      </c>
      <c r="U199">
        <v>214</v>
      </c>
      <c r="V199">
        <v>-0.09</v>
      </c>
      <c r="W199">
        <v>1166344</v>
      </c>
      <c r="X199">
        <v>14</v>
      </c>
      <c r="Y199" s="12" t="str">
        <f>IFERROR(VLOOKUP(C199,[1]Index!$D:$F,3,FALSE),"Non List")</f>
        <v>zdelist</v>
      </c>
      <c r="Z199">
        <f>IFERROR(VLOOKUP(C199,[1]LP!$B:$C,2,FALSE),0)</f>
        <v>0</v>
      </c>
      <c r="AA199" s="11">
        <f t="shared" si="3"/>
        <v>0</v>
      </c>
      <c r="AB199" s="5">
        <f>IFERROR(VLOOKUP(C199,[2]Sheet1!$B:$F,5,FALSE),0)</f>
        <v>0</v>
      </c>
      <c r="AC199" s="11">
        <v>8.5</v>
      </c>
      <c r="AD199" s="11">
        <v>0.45</v>
      </c>
      <c r="AE199" s="10"/>
      <c r="AF199" s="10"/>
      <c r="AG199" s="10"/>
      <c r="AH199" s="10"/>
    </row>
    <row r="200" spans="1:34" x14ac:dyDescent="0.45">
      <c r="A200" t="s">
        <v>55</v>
      </c>
      <c r="B200" t="s">
        <v>56</v>
      </c>
      <c r="C200" t="s">
        <v>35</v>
      </c>
      <c r="D200">
        <v>267</v>
      </c>
      <c r="E200" s="11">
        <v>8055693</v>
      </c>
      <c r="F200" s="5">
        <v>2726168</v>
      </c>
      <c r="G200" s="11">
        <v>72474720</v>
      </c>
      <c r="H200" s="11">
        <v>65080188</v>
      </c>
      <c r="I200">
        <v>2730773</v>
      </c>
      <c r="J200">
        <v>3346014</v>
      </c>
      <c r="K200">
        <v>1946812</v>
      </c>
      <c r="L200">
        <v>1210679</v>
      </c>
      <c r="M200">
        <v>15</v>
      </c>
      <c r="N200">
        <v>18</v>
      </c>
      <c r="O200">
        <v>2</v>
      </c>
      <c r="P200">
        <v>11</v>
      </c>
      <c r="Q200">
        <v>1</v>
      </c>
      <c r="R200">
        <v>35</v>
      </c>
      <c r="S200">
        <v>0.4</v>
      </c>
      <c r="T200">
        <v>134</v>
      </c>
      <c r="U200">
        <v>213</v>
      </c>
      <c r="V200">
        <v>-0.2</v>
      </c>
      <c r="W200">
        <v>1210679</v>
      </c>
      <c r="X200">
        <v>15</v>
      </c>
      <c r="Y200" s="12" t="str">
        <f>IFERROR(VLOOKUP(C200,[1]Index!$D:$F,3,FALSE),"Non List")</f>
        <v>Commercial Banks</v>
      </c>
      <c r="Z200">
        <f>IFERROR(VLOOKUP(C200,[1]LP!$B:$C,2,FALSE),0)</f>
        <v>182.8</v>
      </c>
      <c r="AA200" s="11">
        <f t="shared" si="3"/>
        <v>12.2</v>
      </c>
      <c r="AB200" s="5">
        <f>IFERROR(VLOOKUP(C200,[2]Sheet1!$B:$F,5,FALSE),0)</f>
        <v>56944650.630000003</v>
      </c>
      <c r="AC200" s="11">
        <v>0</v>
      </c>
      <c r="AD200" s="11">
        <v>10</v>
      </c>
      <c r="AE200" s="10"/>
      <c r="AF200" s="10"/>
      <c r="AG200" s="10"/>
      <c r="AH200" s="10"/>
    </row>
    <row r="201" spans="1:34" x14ac:dyDescent="0.45">
      <c r="A201" t="s">
        <v>55</v>
      </c>
      <c r="B201" t="s">
        <v>56</v>
      </c>
      <c r="C201" t="s">
        <v>36</v>
      </c>
      <c r="D201">
        <v>232</v>
      </c>
      <c r="E201" s="11">
        <v>10285527</v>
      </c>
      <c r="F201" s="5">
        <v>2828187</v>
      </c>
      <c r="G201" s="11">
        <v>62964545</v>
      </c>
      <c r="H201" s="11">
        <v>57750899</v>
      </c>
      <c r="I201">
        <v>2373853</v>
      </c>
      <c r="J201">
        <v>2875267</v>
      </c>
      <c r="K201">
        <v>1786473</v>
      </c>
      <c r="L201">
        <v>1046679</v>
      </c>
      <c r="M201">
        <v>10</v>
      </c>
      <c r="N201">
        <v>23</v>
      </c>
      <c r="O201">
        <v>2</v>
      </c>
      <c r="P201">
        <v>8</v>
      </c>
      <c r="Q201">
        <v>1</v>
      </c>
      <c r="R201">
        <v>42</v>
      </c>
      <c r="S201">
        <v>0.8</v>
      </c>
      <c r="T201">
        <v>128</v>
      </c>
      <c r="U201">
        <v>171</v>
      </c>
      <c r="V201">
        <v>-0.26</v>
      </c>
      <c r="W201">
        <v>1046679</v>
      </c>
      <c r="X201">
        <v>10</v>
      </c>
      <c r="Y201" s="12" t="str">
        <f>IFERROR(VLOOKUP(C201,[1]Index!$D:$F,3,FALSE),"Non List")</f>
        <v>zdelist</v>
      </c>
      <c r="Z201">
        <f>IFERROR(VLOOKUP(C201,[1]LP!$B:$C,2,FALSE),0)</f>
        <v>0</v>
      </c>
      <c r="AA201" s="11">
        <f t="shared" si="3"/>
        <v>0</v>
      </c>
      <c r="AB201" s="5">
        <f>IFERROR(VLOOKUP(C201,[2]Sheet1!$B:$F,5,FALSE),0)</f>
        <v>0</v>
      </c>
      <c r="AC201" s="11">
        <v>1</v>
      </c>
      <c r="AD201" s="11">
        <v>6.85</v>
      </c>
      <c r="AE201" s="10"/>
      <c r="AF201" s="10"/>
      <c r="AG201" s="10"/>
      <c r="AH201" s="10"/>
    </row>
    <row r="202" spans="1:34" x14ac:dyDescent="0.45">
      <c r="A202" t="s">
        <v>55</v>
      </c>
      <c r="B202" t="s">
        <v>56</v>
      </c>
      <c r="C202" t="s">
        <v>37</v>
      </c>
      <c r="D202">
        <v>926</v>
      </c>
      <c r="E202" s="11">
        <v>8043211</v>
      </c>
      <c r="F202" s="5">
        <v>12831560</v>
      </c>
      <c r="G202" s="11">
        <v>135979335</v>
      </c>
      <c r="H202" s="11">
        <v>112651661</v>
      </c>
      <c r="I202">
        <v>6262059</v>
      </c>
      <c r="J202">
        <v>7761592</v>
      </c>
      <c r="K202">
        <v>5410528</v>
      </c>
      <c r="L202">
        <v>4054744</v>
      </c>
      <c r="M202">
        <v>50</v>
      </c>
      <c r="N202">
        <v>18</v>
      </c>
      <c r="O202">
        <v>4</v>
      </c>
      <c r="P202">
        <v>19</v>
      </c>
      <c r="Q202">
        <v>3</v>
      </c>
      <c r="R202">
        <v>66</v>
      </c>
      <c r="S202">
        <v>0.6</v>
      </c>
      <c r="T202">
        <v>260</v>
      </c>
      <c r="U202">
        <v>543</v>
      </c>
      <c r="V202">
        <v>-0.41</v>
      </c>
      <c r="W202">
        <v>4054744</v>
      </c>
      <c r="X202">
        <v>50</v>
      </c>
      <c r="Y202" s="12" t="str">
        <f>IFERROR(VLOOKUP(C202,[1]Index!$D:$F,3,FALSE),"Non List")</f>
        <v>Commercial Banks</v>
      </c>
      <c r="Z202">
        <f>IFERROR(VLOOKUP(C202,[1]LP!$B:$C,2,FALSE),0)</f>
        <v>458</v>
      </c>
      <c r="AA202" s="11">
        <f t="shared" si="3"/>
        <v>9.1999999999999993</v>
      </c>
      <c r="AB202" s="5">
        <f>IFERROR(VLOOKUP(C202,[2]Sheet1!$B:$F,5,FALSE),0)</f>
        <v>108227988.66</v>
      </c>
      <c r="AC202" s="11">
        <v>12</v>
      </c>
      <c r="AD202" s="11">
        <v>22</v>
      </c>
      <c r="AE202" s="10"/>
      <c r="AF202" s="10"/>
      <c r="AG202" s="10"/>
      <c r="AH202" s="10"/>
    </row>
    <row r="203" spans="1:34" x14ac:dyDescent="0.45">
      <c r="A203" t="s">
        <v>55</v>
      </c>
      <c r="B203" t="s">
        <v>56</v>
      </c>
      <c r="C203" t="s">
        <v>38</v>
      </c>
      <c r="D203">
        <v>399</v>
      </c>
      <c r="E203" s="11">
        <v>8088299</v>
      </c>
      <c r="F203" s="5">
        <v>3859083</v>
      </c>
      <c r="G203" s="11">
        <v>47982813</v>
      </c>
      <c r="H203" s="11">
        <v>43476180</v>
      </c>
      <c r="I203">
        <v>2027958</v>
      </c>
      <c r="J203">
        <v>3100971</v>
      </c>
      <c r="K203">
        <v>1885034</v>
      </c>
      <c r="L203">
        <v>1107958</v>
      </c>
      <c r="M203">
        <v>14</v>
      </c>
      <c r="N203">
        <v>29</v>
      </c>
      <c r="O203">
        <v>3</v>
      </c>
      <c r="P203">
        <v>9</v>
      </c>
      <c r="Q203">
        <v>2</v>
      </c>
      <c r="R203">
        <v>79</v>
      </c>
      <c r="S203">
        <v>1.1000000000000001</v>
      </c>
      <c r="T203">
        <v>148</v>
      </c>
      <c r="U203">
        <v>213</v>
      </c>
      <c r="V203">
        <v>-0.47</v>
      </c>
      <c r="W203">
        <v>1107958</v>
      </c>
      <c r="X203">
        <v>14</v>
      </c>
      <c r="Y203" s="12" t="str">
        <f>IFERROR(VLOOKUP(C203,[1]Index!$D:$F,3,FALSE),"Non List")</f>
        <v>zdelist</v>
      </c>
      <c r="Z203">
        <f>IFERROR(VLOOKUP(C203,[1]LP!$B:$C,2,FALSE),0)</f>
        <v>0</v>
      </c>
      <c r="AA203" s="11">
        <f t="shared" si="3"/>
        <v>0</v>
      </c>
      <c r="AB203" s="5">
        <f>IFERROR(VLOOKUP(C203,[2]Sheet1!$B:$F,5,FALSE),0)</f>
        <v>0</v>
      </c>
      <c r="AC203" s="11">
        <v>0</v>
      </c>
      <c r="AD203" s="11">
        <v>10.53</v>
      </c>
      <c r="AE203" s="10"/>
      <c r="AF203" s="10"/>
      <c r="AG203" s="10"/>
      <c r="AH203" s="10"/>
    </row>
    <row r="204" spans="1:34" x14ac:dyDescent="0.45">
      <c r="A204" t="s">
        <v>55</v>
      </c>
      <c r="B204" t="s">
        <v>56</v>
      </c>
      <c r="C204" t="s">
        <v>39</v>
      </c>
      <c r="D204">
        <v>311</v>
      </c>
      <c r="E204" s="11">
        <v>8042662</v>
      </c>
      <c r="F204" s="5">
        <v>24072518</v>
      </c>
      <c r="G204" s="11">
        <v>99831378</v>
      </c>
      <c r="H204" s="11">
        <v>78004405</v>
      </c>
      <c r="I204">
        <v>6418921</v>
      </c>
      <c r="J204">
        <v>7785445</v>
      </c>
      <c r="K204">
        <v>4457034</v>
      </c>
      <c r="L204">
        <v>2991038</v>
      </c>
      <c r="M204">
        <v>37</v>
      </c>
      <c r="N204">
        <v>8</v>
      </c>
      <c r="O204">
        <v>1</v>
      </c>
      <c r="P204">
        <v>9</v>
      </c>
      <c r="Q204">
        <v>2</v>
      </c>
      <c r="R204">
        <v>7</v>
      </c>
      <c r="S204">
        <v>2.9</v>
      </c>
      <c r="T204">
        <v>399</v>
      </c>
      <c r="U204">
        <v>578</v>
      </c>
      <c r="V204">
        <v>0.86</v>
      </c>
      <c r="W204">
        <v>2991038</v>
      </c>
      <c r="X204">
        <v>37</v>
      </c>
      <c r="Y204" s="12" t="str">
        <f>IFERROR(VLOOKUP(C204,[1]Index!$D:$F,3,FALSE),"Non List")</f>
        <v>Commercial Banks</v>
      </c>
      <c r="Z204">
        <f>IFERROR(VLOOKUP(C204,[1]LP!$B:$C,2,FALSE),0)</f>
        <v>219.5</v>
      </c>
      <c r="AA204" s="11">
        <f t="shared" si="3"/>
        <v>5.9</v>
      </c>
      <c r="AB204" s="5">
        <f>IFERROR(VLOOKUP(C204,[2]Sheet1!$B:$F,5,FALSE),0)</f>
        <v>72000712.349999994</v>
      </c>
      <c r="AC204" s="11">
        <v>0</v>
      </c>
      <c r="AD204" s="11">
        <v>0</v>
      </c>
      <c r="AE204" s="10"/>
      <c r="AF204" s="10"/>
      <c r="AG204" s="10"/>
      <c r="AH204" s="10"/>
    </row>
    <row r="205" spans="1:34" x14ac:dyDescent="0.45">
      <c r="A205" t="s">
        <v>55</v>
      </c>
      <c r="B205" t="s">
        <v>56</v>
      </c>
      <c r="C205" t="s">
        <v>40</v>
      </c>
      <c r="D205">
        <v>224</v>
      </c>
      <c r="E205" s="11">
        <v>4679853</v>
      </c>
      <c r="F205" s="5">
        <v>5161519</v>
      </c>
      <c r="G205" s="11">
        <v>63519763</v>
      </c>
      <c r="H205" s="11">
        <v>55318629</v>
      </c>
      <c r="I205">
        <v>1890329</v>
      </c>
      <c r="J205">
        <v>2487986</v>
      </c>
      <c r="K205">
        <v>1004066</v>
      </c>
      <c r="L205">
        <v>1072036</v>
      </c>
      <c r="M205">
        <v>23</v>
      </c>
      <c r="N205">
        <v>10</v>
      </c>
      <c r="O205">
        <v>1</v>
      </c>
      <c r="P205">
        <v>11</v>
      </c>
      <c r="Q205">
        <v>1</v>
      </c>
      <c r="R205">
        <v>10</v>
      </c>
      <c r="S205">
        <v>3.9</v>
      </c>
      <c r="T205">
        <v>210</v>
      </c>
      <c r="U205">
        <v>329</v>
      </c>
      <c r="V205">
        <v>0.47</v>
      </c>
      <c r="W205">
        <v>1072036</v>
      </c>
      <c r="X205">
        <v>23</v>
      </c>
      <c r="Y205" s="12" t="str">
        <f>IFERROR(VLOOKUP(C205,[1]Index!$D:$F,3,FALSE),"Non List")</f>
        <v>zdelist</v>
      </c>
      <c r="Z205">
        <f>IFERROR(VLOOKUP(C205,[1]LP!$B:$C,2,FALSE),0)</f>
        <v>0</v>
      </c>
      <c r="AA205" s="11">
        <f t="shared" si="3"/>
        <v>0</v>
      </c>
      <c r="AB205" s="5">
        <f>IFERROR(VLOOKUP(C205,[2]Sheet1!$B:$F,5,FALSE),0)</f>
        <v>0</v>
      </c>
      <c r="AC205" s="11">
        <v>15.89</v>
      </c>
      <c r="AD205" s="11">
        <v>0.83</v>
      </c>
      <c r="AE205" s="10"/>
      <c r="AF205" s="10"/>
      <c r="AG205" s="10"/>
      <c r="AH205" s="10"/>
    </row>
    <row r="206" spans="1:34" x14ac:dyDescent="0.45">
      <c r="A206" t="s">
        <v>55</v>
      </c>
      <c r="B206" t="s">
        <v>56</v>
      </c>
      <c r="C206" t="s">
        <v>41</v>
      </c>
      <c r="D206">
        <v>460</v>
      </c>
      <c r="E206" s="11">
        <v>10645599</v>
      </c>
      <c r="F206" s="5">
        <v>14855965</v>
      </c>
      <c r="G206" s="11">
        <v>140071167</v>
      </c>
      <c r="H206" s="11">
        <v>120401392</v>
      </c>
      <c r="I206">
        <v>5878076</v>
      </c>
      <c r="J206">
        <v>7787709</v>
      </c>
      <c r="K206">
        <v>5412580</v>
      </c>
      <c r="L206">
        <v>3578857</v>
      </c>
      <c r="M206">
        <v>34</v>
      </c>
      <c r="N206">
        <v>14</v>
      </c>
      <c r="O206">
        <v>2</v>
      </c>
      <c r="P206">
        <v>14</v>
      </c>
      <c r="Q206">
        <v>2</v>
      </c>
      <c r="R206">
        <v>26</v>
      </c>
      <c r="S206">
        <v>1</v>
      </c>
      <c r="T206">
        <v>240</v>
      </c>
      <c r="U206">
        <v>426</v>
      </c>
      <c r="V206">
        <v>-7.0000000000000007E-2</v>
      </c>
      <c r="W206">
        <v>3578857</v>
      </c>
      <c r="X206">
        <v>34</v>
      </c>
      <c r="Y206" s="12" t="str">
        <f>IFERROR(VLOOKUP(C206,[1]Index!$D:$F,3,FALSE),"Non List")</f>
        <v>zdelist</v>
      </c>
      <c r="Z206">
        <f>IFERROR(VLOOKUP(C206,[1]LP!$B:$C,2,FALSE),0)</f>
        <v>0</v>
      </c>
      <c r="AA206" s="11">
        <f t="shared" si="3"/>
        <v>0</v>
      </c>
      <c r="AB206" s="5">
        <f>IFERROR(VLOOKUP(C206,[2]Sheet1!$B:$F,5,FALSE),0)</f>
        <v>0</v>
      </c>
      <c r="AC206" s="11">
        <v>18</v>
      </c>
      <c r="AD206" s="11">
        <v>22</v>
      </c>
      <c r="AE206" s="10"/>
      <c r="AF206" s="10"/>
      <c r="AG206" s="10"/>
      <c r="AH206" s="10"/>
    </row>
    <row r="207" spans="1:34" x14ac:dyDescent="0.45">
      <c r="A207" t="s">
        <v>55</v>
      </c>
      <c r="B207" t="s">
        <v>56</v>
      </c>
      <c r="C207" t="s">
        <v>42</v>
      </c>
      <c r="D207">
        <v>750</v>
      </c>
      <c r="E207" s="11">
        <v>8026813</v>
      </c>
      <c r="F207" s="5">
        <v>4192832</v>
      </c>
      <c r="G207" s="11">
        <v>151200984</v>
      </c>
      <c r="H207" s="11">
        <v>121355917</v>
      </c>
      <c r="I207">
        <v>3961077</v>
      </c>
      <c r="J207">
        <v>5109549</v>
      </c>
      <c r="K207">
        <v>2211420</v>
      </c>
      <c r="L207">
        <v>824657</v>
      </c>
      <c r="M207">
        <v>10</v>
      </c>
      <c r="N207">
        <v>73</v>
      </c>
      <c r="O207">
        <v>5</v>
      </c>
      <c r="P207">
        <v>7</v>
      </c>
      <c r="Q207">
        <v>0</v>
      </c>
      <c r="R207">
        <v>360</v>
      </c>
      <c r="S207">
        <v>0.1</v>
      </c>
      <c r="T207">
        <v>152</v>
      </c>
      <c r="U207">
        <v>188</v>
      </c>
      <c r="V207">
        <v>-0.75</v>
      </c>
      <c r="W207">
        <v>824657</v>
      </c>
      <c r="X207">
        <v>10</v>
      </c>
      <c r="Y207" s="12" t="str">
        <f>IFERROR(VLOOKUP(C207,[1]Index!$D:$F,3,FALSE),"Non List")</f>
        <v>Commercial Banks</v>
      </c>
      <c r="Z207">
        <f>IFERROR(VLOOKUP(C207,[1]LP!$B:$C,2,FALSE),0)</f>
        <v>419.9</v>
      </c>
      <c r="AA207" s="11">
        <f t="shared" si="3"/>
        <v>42</v>
      </c>
      <c r="AB207" s="5">
        <f>IFERROR(VLOOKUP(C207,[2]Sheet1!$B:$F,5,FALSE),0)</f>
        <v>73096077.920000002</v>
      </c>
      <c r="AC207" s="11">
        <v>10</v>
      </c>
      <c r="AD207" s="11">
        <v>0.52600000000000002</v>
      </c>
      <c r="AE207" s="10"/>
      <c r="AF207" s="10"/>
      <c r="AG207" s="10"/>
      <c r="AH207" s="10"/>
    </row>
    <row r="208" spans="1:34" x14ac:dyDescent="0.45">
      <c r="A208" t="s">
        <v>55</v>
      </c>
      <c r="B208" t="s">
        <v>56</v>
      </c>
      <c r="C208" t="s">
        <v>43</v>
      </c>
      <c r="D208">
        <v>289</v>
      </c>
      <c r="E208" s="11">
        <v>8743785</v>
      </c>
      <c r="F208" s="5">
        <v>9194542</v>
      </c>
      <c r="G208" s="11">
        <v>84728741</v>
      </c>
      <c r="H208" s="11">
        <v>75857098</v>
      </c>
      <c r="I208">
        <v>2893248</v>
      </c>
      <c r="J208">
        <v>3969254</v>
      </c>
      <c r="K208">
        <v>2216631</v>
      </c>
      <c r="L208">
        <v>1812965</v>
      </c>
      <c r="M208">
        <v>21</v>
      </c>
      <c r="N208">
        <v>14</v>
      </c>
      <c r="O208">
        <v>1</v>
      </c>
      <c r="P208">
        <v>10</v>
      </c>
      <c r="Q208">
        <v>2</v>
      </c>
      <c r="R208">
        <v>20</v>
      </c>
      <c r="S208">
        <v>0.9</v>
      </c>
      <c r="T208">
        <v>205</v>
      </c>
      <c r="U208">
        <v>309</v>
      </c>
      <c r="V208">
        <v>7.0000000000000007E-2</v>
      </c>
      <c r="W208">
        <v>1812965</v>
      </c>
      <c r="X208">
        <v>21</v>
      </c>
      <c r="Y208" s="12" t="str">
        <f>IFERROR(VLOOKUP(C208,[1]Index!$D:$F,3,FALSE),"Non List")</f>
        <v>Commercial Banks</v>
      </c>
      <c r="Z208">
        <f>IFERROR(VLOOKUP(C208,[1]LP!$B:$C,2,FALSE),0)</f>
        <v>189.1</v>
      </c>
      <c r="AA208" s="11">
        <f t="shared" si="3"/>
        <v>9</v>
      </c>
      <c r="AB208" s="5">
        <f>IFERROR(VLOOKUP(C208,[2]Sheet1!$B:$F,5,FALSE),0)</f>
        <v>89996863.319999993</v>
      </c>
      <c r="AC208" s="11">
        <v>10</v>
      </c>
      <c r="AD208" s="11">
        <v>20</v>
      </c>
      <c r="AE208" s="10"/>
      <c r="AF208" s="10"/>
      <c r="AG208" s="10"/>
      <c r="AH208" s="10"/>
    </row>
    <row r="209" spans="1:34" x14ac:dyDescent="0.45">
      <c r="A209" t="s">
        <v>55</v>
      </c>
      <c r="B209" t="s">
        <v>56</v>
      </c>
      <c r="C209" t="s">
        <v>44</v>
      </c>
      <c r="D209">
        <v>287</v>
      </c>
      <c r="E209" s="11">
        <v>8033299</v>
      </c>
      <c r="F209" s="5">
        <v>3711714</v>
      </c>
      <c r="G209" s="11">
        <v>81313340</v>
      </c>
      <c r="H209" s="11">
        <v>70927683</v>
      </c>
      <c r="I209">
        <v>2666284</v>
      </c>
      <c r="J209">
        <v>3721831</v>
      </c>
      <c r="K209">
        <v>2731289</v>
      </c>
      <c r="L209">
        <v>1892041</v>
      </c>
      <c r="M209">
        <v>24</v>
      </c>
      <c r="N209">
        <v>12</v>
      </c>
      <c r="O209">
        <v>2</v>
      </c>
      <c r="P209">
        <v>16</v>
      </c>
      <c r="Q209">
        <v>2</v>
      </c>
      <c r="R209">
        <v>24</v>
      </c>
      <c r="S209">
        <v>0.7</v>
      </c>
      <c r="T209">
        <v>146</v>
      </c>
      <c r="U209">
        <v>278</v>
      </c>
      <c r="V209">
        <v>-0.03</v>
      </c>
      <c r="W209">
        <v>1892041</v>
      </c>
      <c r="X209">
        <v>24</v>
      </c>
      <c r="Y209" s="12" t="str">
        <f>IFERROR(VLOOKUP(C209,[1]Index!$D:$F,3,FALSE),"Non List")</f>
        <v>Commercial Banks</v>
      </c>
      <c r="Z209">
        <f>IFERROR(VLOOKUP(C209,[1]LP!$B:$C,2,FALSE),0)</f>
        <v>205.9</v>
      </c>
      <c r="AA209" s="11">
        <f t="shared" si="3"/>
        <v>8.6</v>
      </c>
      <c r="AB209" s="5">
        <f>IFERROR(VLOOKUP(C209,[2]Sheet1!$B:$F,5,FALSE),0)</f>
        <v>95072621.010000005</v>
      </c>
      <c r="AC209" s="11">
        <v>16</v>
      </c>
      <c r="AD209" s="11">
        <v>0</v>
      </c>
      <c r="AE209" s="10"/>
      <c r="AF209" s="10"/>
      <c r="AG209" s="10"/>
      <c r="AH209" s="10"/>
    </row>
    <row r="210" spans="1:34" x14ac:dyDescent="0.45">
      <c r="A210" t="s">
        <v>55</v>
      </c>
      <c r="B210" t="s">
        <v>56</v>
      </c>
      <c r="C210" t="s">
        <v>45</v>
      </c>
      <c r="D210">
        <v>310</v>
      </c>
      <c r="E210" s="11">
        <v>8001255</v>
      </c>
      <c r="F210" s="5">
        <v>3288277</v>
      </c>
      <c r="G210" s="11">
        <v>79196339</v>
      </c>
      <c r="H210" s="11">
        <v>70026333</v>
      </c>
      <c r="I210">
        <v>2960851</v>
      </c>
      <c r="J210">
        <v>3953520</v>
      </c>
      <c r="K210">
        <v>2665141</v>
      </c>
      <c r="L210">
        <v>1693663</v>
      </c>
      <c r="M210">
        <v>21</v>
      </c>
      <c r="N210">
        <v>15</v>
      </c>
      <c r="O210">
        <v>2</v>
      </c>
      <c r="P210">
        <v>15</v>
      </c>
      <c r="Q210">
        <v>2</v>
      </c>
      <c r="R210">
        <v>32</v>
      </c>
      <c r="S210">
        <v>0</v>
      </c>
      <c r="T210">
        <v>141</v>
      </c>
      <c r="U210">
        <v>259</v>
      </c>
      <c r="V210">
        <v>-0.16</v>
      </c>
      <c r="W210">
        <v>1693663</v>
      </c>
      <c r="X210">
        <v>21</v>
      </c>
      <c r="Y210" s="12" t="str">
        <f>IFERROR(VLOOKUP(C210,[1]Index!$D:$F,3,FALSE),"Non List")</f>
        <v>Commercial Banks</v>
      </c>
      <c r="Z210">
        <f>IFERROR(VLOOKUP(C210,[1]LP!$B:$C,2,FALSE),0)</f>
        <v>256.5</v>
      </c>
      <c r="AA210" s="11">
        <f t="shared" si="3"/>
        <v>12.2</v>
      </c>
      <c r="AB210" s="5">
        <f>IFERROR(VLOOKUP(C210,[2]Sheet1!$B:$F,5,FALSE),0)</f>
        <v>66549474.509999998</v>
      </c>
      <c r="AC210" s="11">
        <v>0</v>
      </c>
      <c r="AD210" s="11">
        <v>14</v>
      </c>
      <c r="AE210" s="10"/>
      <c r="AF210" s="10"/>
      <c r="AG210" s="10"/>
      <c r="AH210" s="10"/>
    </row>
    <row r="211" spans="1:34" x14ac:dyDescent="0.45">
      <c r="A211" t="s">
        <v>55</v>
      </c>
      <c r="B211" t="s">
        <v>56</v>
      </c>
      <c r="C211" t="s">
        <v>46</v>
      </c>
      <c r="D211">
        <v>322</v>
      </c>
      <c r="E211" s="11">
        <v>8046905</v>
      </c>
      <c r="F211" s="5">
        <v>4748735</v>
      </c>
      <c r="G211" s="11">
        <v>84216418</v>
      </c>
      <c r="H211" s="11">
        <v>75885697</v>
      </c>
      <c r="I211">
        <v>4128887</v>
      </c>
      <c r="J211">
        <v>5216703</v>
      </c>
      <c r="K211">
        <v>3039273</v>
      </c>
      <c r="L211">
        <v>1886889</v>
      </c>
      <c r="M211">
        <v>23</v>
      </c>
      <c r="N211">
        <v>14</v>
      </c>
      <c r="O211">
        <v>2</v>
      </c>
      <c r="P211">
        <v>15</v>
      </c>
      <c r="Q211">
        <v>2</v>
      </c>
      <c r="R211">
        <v>28</v>
      </c>
      <c r="S211">
        <v>0.2</v>
      </c>
      <c r="T211">
        <v>159</v>
      </c>
      <c r="U211">
        <v>290</v>
      </c>
      <c r="V211">
        <v>-0.1</v>
      </c>
      <c r="W211">
        <v>1886889</v>
      </c>
      <c r="X211">
        <v>23</v>
      </c>
      <c r="Y211" s="12" t="str">
        <f>IFERROR(VLOOKUP(C211,[1]Index!$D:$F,3,FALSE),"Non List")</f>
        <v>Commercial Banks</v>
      </c>
      <c r="Z211">
        <f>IFERROR(VLOOKUP(C211,[1]LP!$B:$C,2,FALSE),0)</f>
        <v>296</v>
      </c>
      <c r="AA211" s="11">
        <f t="shared" si="3"/>
        <v>12.9</v>
      </c>
      <c r="AB211" s="5">
        <f>IFERROR(VLOOKUP(C211,[2]Sheet1!$B:$F,5,FALSE),0)</f>
        <v>30361886.129999999</v>
      </c>
      <c r="AC211" s="11">
        <v>5</v>
      </c>
      <c r="AD211" s="11">
        <v>10.79</v>
      </c>
      <c r="AE211" s="10"/>
      <c r="AF211" s="10"/>
      <c r="AG211" s="10"/>
      <c r="AH211" s="10"/>
    </row>
    <row r="212" spans="1:34" x14ac:dyDescent="0.45">
      <c r="A212" t="s">
        <v>55</v>
      </c>
      <c r="B212" t="s">
        <v>56</v>
      </c>
      <c r="C212" t="s">
        <v>47</v>
      </c>
      <c r="D212">
        <v>389</v>
      </c>
      <c r="E212" s="11">
        <v>8464385</v>
      </c>
      <c r="F212" s="5">
        <v>5850903</v>
      </c>
      <c r="G212" s="11">
        <v>101748243</v>
      </c>
      <c r="H212" s="11">
        <v>86133315</v>
      </c>
      <c r="I212">
        <v>3513846</v>
      </c>
      <c r="J212">
        <v>4652292</v>
      </c>
      <c r="K212">
        <v>2893068</v>
      </c>
      <c r="L212">
        <v>1854801</v>
      </c>
      <c r="M212">
        <v>22</v>
      </c>
      <c r="N212">
        <v>18</v>
      </c>
      <c r="O212">
        <v>2</v>
      </c>
      <c r="P212">
        <v>13</v>
      </c>
      <c r="Q212">
        <v>2</v>
      </c>
      <c r="R212">
        <v>41</v>
      </c>
      <c r="S212">
        <v>1.1000000000000001</v>
      </c>
      <c r="T212">
        <v>169</v>
      </c>
      <c r="U212">
        <v>289</v>
      </c>
      <c r="V212">
        <v>-0.26</v>
      </c>
      <c r="W212">
        <v>1854801</v>
      </c>
      <c r="X212">
        <v>22</v>
      </c>
      <c r="Y212" s="12" t="str">
        <f>IFERROR(VLOOKUP(C212,[1]Index!$D:$F,3,FALSE),"Non List")</f>
        <v>Commercial Banks</v>
      </c>
      <c r="Z212">
        <f>IFERROR(VLOOKUP(C212,[1]LP!$B:$C,2,FALSE),0)</f>
        <v>240.5</v>
      </c>
      <c r="AA212" s="11">
        <f t="shared" si="3"/>
        <v>10.9</v>
      </c>
      <c r="AB212" s="5">
        <f>IFERROR(VLOOKUP(C212,[2]Sheet1!$B:$F,5,FALSE),0)</f>
        <v>69040902.930000007</v>
      </c>
      <c r="AC212" s="11">
        <v>5</v>
      </c>
      <c r="AD212" s="11">
        <v>8.16</v>
      </c>
      <c r="AE212" s="10"/>
      <c r="AF212" s="10"/>
      <c r="AG212" s="10"/>
      <c r="AH212" s="10"/>
    </row>
    <row r="213" spans="1:34" x14ac:dyDescent="0.45">
      <c r="A213" t="s">
        <v>55</v>
      </c>
      <c r="B213" t="s">
        <v>56</v>
      </c>
      <c r="C213" t="s">
        <v>48</v>
      </c>
      <c r="D213">
        <v>436</v>
      </c>
      <c r="E213" s="11">
        <v>8011431</v>
      </c>
      <c r="F213" s="5">
        <v>6237581</v>
      </c>
      <c r="G213" s="11">
        <v>67387757</v>
      </c>
      <c r="H213" s="11">
        <v>47079748</v>
      </c>
      <c r="I213">
        <v>3317393</v>
      </c>
      <c r="J213">
        <v>4699918</v>
      </c>
      <c r="K213">
        <v>3112982</v>
      </c>
      <c r="L213">
        <v>2018757</v>
      </c>
      <c r="M213">
        <v>25</v>
      </c>
      <c r="N213">
        <v>17</v>
      </c>
      <c r="O213">
        <v>2</v>
      </c>
      <c r="P213">
        <v>14</v>
      </c>
      <c r="Q213">
        <v>2</v>
      </c>
      <c r="R213">
        <v>42</v>
      </c>
      <c r="S213">
        <v>0.2</v>
      </c>
      <c r="T213">
        <v>178</v>
      </c>
      <c r="U213">
        <v>318</v>
      </c>
      <c r="V213">
        <v>-0.27</v>
      </c>
      <c r="W213">
        <v>2018757</v>
      </c>
      <c r="X213">
        <v>25</v>
      </c>
      <c r="Y213" s="12" t="str">
        <f>IFERROR(VLOOKUP(C213,[1]Index!$D:$F,3,FALSE),"Non List")</f>
        <v>Commercial Banks</v>
      </c>
      <c r="Z213">
        <f>IFERROR(VLOOKUP(C213,[1]LP!$B:$C,2,FALSE),0)</f>
        <v>576.70000000000005</v>
      </c>
      <c r="AA213" s="11">
        <f t="shared" si="3"/>
        <v>23.1</v>
      </c>
      <c r="AB213" s="5">
        <f>IFERROR(VLOOKUP(C213,[2]Sheet1!$B:$F,5,FALSE),0)</f>
        <v>25912139.09</v>
      </c>
      <c r="AC213" s="11">
        <v>0</v>
      </c>
      <c r="AD213" s="11">
        <v>17.5</v>
      </c>
      <c r="AE213" s="10"/>
      <c r="AF213" s="10"/>
      <c r="AG213" s="10"/>
      <c r="AH213" s="10"/>
    </row>
    <row r="214" spans="1:34" x14ac:dyDescent="0.45">
      <c r="A214" t="s">
        <v>55</v>
      </c>
      <c r="B214" t="s">
        <v>56</v>
      </c>
      <c r="C214" t="s">
        <v>49</v>
      </c>
      <c r="D214">
        <v>232</v>
      </c>
      <c r="E214" s="11">
        <v>8152556</v>
      </c>
      <c r="F214" s="5">
        <v>4685457</v>
      </c>
      <c r="G214" s="11">
        <v>69493018</v>
      </c>
      <c r="H214" s="11">
        <v>61644847</v>
      </c>
      <c r="I214">
        <v>2890227</v>
      </c>
      <c r="J214">
        <v>3593222</v>
      </c>
      <c r="K214">
        <v>2136282</v>
      </c>
      <c r="L214">
        <v>1311769</v>
      </c>
      <c r="M214">
        <v>16</v>
      </c>
      <c r="N214">
        <v>14</v>
      </c>
      <c r="O214">
        <v>1</v>
      </c>
      <c r="P214">
        <v>10</v>
      </c>
      <c r="Q214">
        <v>2</v>
      </c>
      <c r="R214">
        <v>21</v>
      </c>
      <c r="S214">
        <v>1.3</v>
      </c>
      <c r="T214">
        <v>157</v>
      </c>
      <c r="U214">
        <v>239</v>
      </c>
      <c r="V214">
        <v>0.03</v>
      </c>
      <c r="W214">
        <v>1311769</v>
      </c>
      <c r="X214">
        <v>16</v>
      </c>
      <c r="Y214" s="12" t="str">
        <f>IFERROR(VLOOKUP(C214,[1]Index!$D:$F,3,FALSE),"Non List")</f>
        <v>zdelist</v>
      </c>
      <c r="Z214">
        <f>IFERROR(VLOOKUP(C214,[1]LP!$B:$C,2,FALSE),0)</f>
        <v>0</v>
      </c>
      <c r="AA214" s="11">
        <f t="shared" si="3"/>
        <v>0</v>
      </c>
      <c r="AB214" s="5">
        <f>IFERROR(VLOOKUP(C214,[2]Sheet1!$B:$F,5,FALSE),0)</f>
        <v>0</v>
      </c>
      <c r="AC214" s="11">
        <v>0</v>
      </c>
      <c r="AD214" s="11">
        <v>11.5</v>
      </c>
      <c r="AE214" s="10"/>
      <c r="AF214" s="10"/>
      <c r="AG214" s="10"/>
      <c r="AH214" s="10"/>
    </row>
    <row r="215" spans="1:34" x14ac:dyDescent="0.45">
      <c r="A215" t="s">
        <v>55</v>
      </c>
      <c r="B215" t="s">
        <v>56</v>
      </c>
      <c r="C215" t="s">
        <v>50</v>
      </c>
      <c r="D215">
        <v>213</v>
      </c>
      <c r="E215" s="11">
        <v>8063435</v>
      </c>
      <c r="F215" s="5">
        <v>1102028</v>
      </c>
      <c r="G215" s="11">
        <v>61498188</v>
      </c>
      <c r="H215" s="11">
        <v>54638320</v>
      </c>
      <c r="I215">
        <v>1935639</v>
      </c>
      <c r="J215">
        <v>2519202</v>
      </c>
      <c r="K215">
        <v>1320691</v>
      </c>
      <c r="L215">
        <v>875735</v>
      </c>
      <c r="M215">
        <v>11</v>
      </c>
      <c r="N215">
        <v>20</v>
      </c>
      <c r="O215">
        <v>2</v>
      </c>
      <c r="P215">
        <v>10</v>
      </c>
      <c r="Q215">
        <v>1</v>
      </c>
      <c r="R215">
        <v>37</v>
      </c>
      <c r="S215">
        <v>0.4</v>
      </c>
      <c r="T215">
        <v>114</v>
      </c>
      <c r="U215">
        <v>167</v>
      </c>
      <c r="V215">
        <v>-0.22</v>
      </c>
      <c r="W215">
        <v>875735</v>
      </c>
      <c r="X215">
        <v>11</v>
      </c>
      <c r="Y215" s="12" t="str">
        <f>IFERROR(VLOOKUP(C215,[1]Index!$D:$F,3,FALSE),"Non List")</f>
        <v>zdelist</v>
      </c>
      <c r="Z215">
        <f>IFERROR(VLOOKUP(C215,[1]LP!$B:$C,2,FALSE),0)</f>
        <v>0</v>
      </c>
      <c r="AA215" s="11">
        <f t="shared" si="3"/>
        <v>0</v>
      </c>
      <c r="AB215" s="5">
        <f>IFERROR(VLOOKUP(C215,[2]Sheet1!$B:$F,5,FALSE),0)</f>
        <v>0</v>
      </c>
      <c r="AC215" s="11">
        <v>2</v>
      </c>
      <c r="AD215" s="11">
        <v>4.5</v>
      </c>
      <c r="AE215" s="10"/>
      <c r="AF215" s="10"/>
      <c r="AG215" s="10"/>
      <c r="AH215" s="10"/>
    </row>
    <row r="216" spans="1:34" x14ac:dyDescent="0.45">
      <c r="A216" t="s">
        <v>55</v>
      </c>
      <c r="B216" t="s">
        <v>56</v>
      </c>
      <c r="C216" t="s">
        <v>51</v>
      </c>
      <c r="D216">
        <v>262</v>
      </c>
      <c r="E216" s="11">
        <v>8233963</v>
      </c>
      <c r="F216" s="5">
        <v>5866953</v>
      </c>
      <c r="G216" s="11">
        <v>97308865</v>
      </c>
      <c r="H216" s="11">
        <v>76099611</v>
      </c>
      <c r="I216">
        <v>2984647</v>
      </c>
      <c r="J216">
        <v>3687844</v>
      </c>
      <c r="K216">
        <v>1147407</v>
      </c>
      <c r="L216">
        <v>1129661</v>
      </c>
      <c r="M216">
        <v>14</v>
      </c>
      <c r="N216">
        <v>19</v>
      </c>
      <c r="O216">
        <v>2</v>
      </c>
      <c r="P216">
        <v>8</v>
      </c>
      <c r="Q216">
        <v>1</v>
      </c>
      <c r="R216">
        <v>29</v>
      </c>
      <c r="S216">
        <v>3.6</v>
      </c>
      <c r="T216">
        <v>171</v>
      </c>
      <c r="U216">
        <v>230</v>
      </c>
      <c r="V216">
        <v>-0.12</v>
      </c>
      <c r="W216">
        <v>1129661</v>
      </c>
      <c r="X216">
        <v>14</v>
      </c>
      <c r="Y216" s="12" t="str">
        <f>IFERROR(VLOOKUP(C216,[1]Index!$D:$F,3,FALSE),"Non List")</f>
        <v>Commercial Banks</v>
      </c>
      <c r="Z216">
        <f>IFERROR(VLOOKUP(C216,[1]LP!$B:$C,2,FALSE),0)</f>
        <v>149.5</v>
      </c>
      <c r="AA216" s="11">
        <f t="shared" si="3"/>
        <v>10.7</v>
      </c>
      <c r="AB216" s="5">
        <f>IFERROR(VLOOKUP(C216,[2]Sheet1!$B:$F,5,FALSE),0)</f>
        <v>115358201</v>
      </c>
      <c r="AC216" s="11">
        <v>8</v>
      </c>
      <c r="AD216" s="11">
        <v>0.42</v>
      </c>
      <c r="AE216" s="10"/>
      <c r="AF216" s="10"/>
      <c r="AG216" s="10"/>
      <c r="AH216" s="10"/>
    </row>
    <row r="217" spans="1:34" x14ac:dyDescent="0.45">
      <c r="A217" t="s">
        <v>55</v>
      </c>
      <c r="B217" t="s">
        <v>56</v>
      </c>
      <c r="C217" t="s">
        <v>52</v>
      </c>
      <c r="D217">
        <v>238</v>
      </c>
      <c r="E217" s="11">
        <v>7072896</v>
      </c>
      <c r="F217" s="5">
        <v>6352965</v>
      </c>
      <c r="G217" s="11">
        <v>77304829</v>
      </c>
      <c r="H217" s="11">
        <v>68865152</v>
      </c>
      <c r="I217">
        <v>3110436</v>
      </c>
      <c r="J217">
        <v>3946293</v>
      </c>
      <c r="K217">
        <v>2405342</v>
      </c>
      <c r="L217">
        <v>1548668</v>
      </c>
      <c r="M217">
        <v>22</v>
      </c>
      <c r="N217">
        <v>11</v>
      </c>
      <c r="O217">
        <v>1</v>
      </c>
      <c r="P217">
        <v>12</v>
      </c>
      <c r="Q217">
        <v>2</v>
      </c>
      <c r="R217">
        <v>14</v>
      </c>
      <c r="S217">
        <v>1.3</v>
      </c>
      <c r="T217">
        <v>190</v>
      </c>
      <c r="U217">
        <v>306</v>
      </c>
      <c r="V217">
        <v>0.28000000000000003</v>
      </c>
      <c r="W217">
        <v>1548668</v>
      </c>
      <c r="X217">
        <v>22</v>
      </c>
      <c r="Y217" s="12" t="str">
        <f>IFERROR(VLOOKUP(C217,[1]Index!$D:$F,3,FALSE),"Non List")</f>
        <v>zdelist</v>
      </c>
      <c r="Z217">
        <f>IFERROR(VLOOKUP(C217,[1]LP!$B:$C,2,FALSE),0)</f>
        <v>0</v>
      </c>
      <c r="AA217" s="11">
        <f t="shared" si="3"/>
        <v>0</v>
      </c>
      <c r="AB217" s="5">
        <f>IFERROR(VLOOKUP(C217,[2]Sheet1!$B:$F,5,FALSE),0)</f>
        <v>0</v>
      </c>
      <c r="AC217" s="11">
        <v>14</v>
      </c>
      <c r="AD217" s="11">
        <v>11</v>
      </c>
      <c r="AE217" s="10"/>
      <c r="AF217" s="10"/>
      <c r="AG217" s="10"/>
      <c r="AH217" s="10"/>
    </row>
    <row r="218" spans="1:34" x14ac:dyDescent="0.45">
      <c r="A218" t="s">
        <v>24</v>
      </c>
      <c r="B218" t="s">
        <v>57</v>
      </c>
      <c r="C218" t="s">
        <v>26</v>
      </c>
      <c r="D218">
        <v>364</v>
      </c>
      <c r="E218" s="11">
        <v>8505216</v>
      </c>
      <c r="F218" s="5">
        <v>14696948</v>
      </c>
      <c r="G218" s="11">
        <v>102626483</v>
      </c>
      <c r="H218" s="11">
        <v>103612662</v>
      </c>
      <c r="I218">
        <v>1845835</v>
      </c>
      <c r="J218">
        <v>2186909</v>
      </c>
      <c r="K218">
        <v>1164095</v>
      </c>
      <c r="L218">
        <v>395911</v>
      </c>
      <c r="M218">
        <v>19</v>
      </c>
      <c r="N218">
        <v>20</v>
      </c>
      <c r="O218">
        <v>1</v>
      </c>
      <c r="P218">
        <v>7</v>
      </c>
      <c r="Q218">
        <v>0</v>
      </c>
      <c r="R218">
        <v>26</v>
      </c>
      <c r="S218">
        <v>3.9</v>
      </c>
      <c r="T218">
        <v>273</v>
      </c>
      <c r="U218">
        <v>338</v>
      </c>
      <c r="V218">
        <v>-7.0000000000000007E-2</v>
      </c>
      <c r="W218">
        <v>395910</v>
      </c>
      <c r="X218">
        <v>19</v>
      </c>
      <c r="Y218" s="12" t="str">
        <f>IFERROR(VLOOKUP(C218,[1]Index!$D:$F,3,FALSE),"Non List")</f>
        <v>Commercial Banks</v>
      </c>
      <c r="Z218">
        <f>IFERROR(VLOOKUP(C218,[1]LP!$B:$C,2,FALSE),0)</f>
        <v>261.10000000000002</v>
      </c>
      <c r="AA218" s="11">
        <f t="shared" si="3"/>
        <v>13.7</v>
      </c>
      <c r="AB218" s="5">
        <f>IFERROR(VLOOKUP(C218,[2]Sheet1!$B:$F,5,FALSE),0)</f>
        <v>65913203.57</v>
      </c>
      <c r="AC218" s="11">
        <v>6</v>
      </c>
      <c r="AD218" s="11">
        <v>24</v>
      </c>
      <c r="AE218" s="10"/>
      <c r="AF218" s="10"/>
      <c r="AG218" s="10"/>
      <c r="AH218" s="10"/>
    </row>
    <row r="219" spans="1:34" x14ac:dyDescent="0.45">
      <c r="A219" t="s">
        <v>24</v>
      </c>
      <c r="B219" t="s">
        <v>57</v>
      </c>
      <c r="C219" t="s">
        <v>27</v>
      </c>
      <c r="D219">
        <v>211</v>
      </c>
      <c r="E219" s="11">
        <v>8003390</v>
      </c>
      <c r="F219" s="5">
        <v>2053467</v>
      </c>
      <c r="G219" s="11">
        <v>39436921</v>
      </c>
      <c r="H219" s="11">
        <v>41945053</v>
      </c>
      <c r="I219">
        <v>586455</v>
      </c>
      <c r="J219">
        <v>707191</v>
      </c>
      <c r="K219">
        <v>440241</v>
      </c>
      <c r="L219">
        <v>121269</v>
      </c>
      <c r="M219">
        <v>6</v>
      </c>
      <c r="N219">
        <v>35</v>
      </c>
      <c r="O219">
        <v>2</v>
      </c>
      <c r="P219">
        <v>5</v>
      </c>
      <c r="Q219">
        <v>0</v>
      </c>
      <c r="R219">
        <v>59</v>
      </c>
      <c r="S219">
        <v>3.1</v>
      </c>
      <c r="T219">
        <v>126</v>
      </c>
      <c r="U219">
        <v>131</v>
      </c>
      <c r="V219">
        <v>-0.38</v>
      </c>
      <c r="W219">
        <v>121269</v>
      </c>
      <c r="X219">
        <v>6</v>
      </c>
      <c r="Y219" s="12" t="str">
        <f>IFERROR(VLOOKUP(C219,[1]Index!$D:$F,3,FALSE),"Non List")</f>
        <v>zdelist</v>
      </c>
      <c r="Z219">
        <f>IFERROR(VLOOKUP(C219,[1]LP!$B:$C,2,FALSE),0)</f>
        <v>0</v>
      </c>
      <c r="AA219" s="11">
        <f t="shared" si="3"/>
        <v>0</v>
      </c>
      <c r="AB219" s="5">
        <f>IFERROR(VLOOKUP(C219,[2]Sheet1!$B:$F,5,FALSE),0)</f>
        <v>0</v>
      </c>
      <c r="AC219" s="11">
        <v>0</v>
      </c>
      <c r="AD219" s="11">
        <v>6.57</v>
      </c>
      <c r="AE219" s="10"/>
      <c r="AF219" s="10"/>
      <c r="AG219" s="10"/>
      <c r="AH219" s="10"/>
    </row>
    <row r="220" spans="1:34" x14ac:dyDescent="0.45">
      <c r="A220" t="s">
        <v>24</v>
      </c>
      <c r="B220" t="s">
        <v>57</v>
      </c>
      <c r="C220" t="s">
        <v>28</v>
      </c>
      <c r="D220">
        <v>249</v>
      </c>
      <c r="E220" s="11">
        <v>8370485</v>
      </c>
      <c r="F220" s="5">
        <v>3327577</v>
      </c>
      <c r="G220" s="11">
        <v>63387255</v>
      </c>
      <c r="H220" s="11">
        <v>59883631</v>
      </c>
      <c r="I220">
        <v>753141</v>
      </c>
      <c r="J220">
        <v>984448</v>
      </c>
      <c r="K220">
        <v>593522</v>
      </c>
      <c r="L220">
        <v>343500</v>
      </c>
      <c r="M220">
        <v>16</v>
      </c>
      <c r="N220">
        <v>15</v>
      </c>
      <c r="O220">
        <v>2</v>
      </c>
      <c r="P220">
        <v>12</v>
      </c>
      <c r="Q220">
        <v>0</v>
      </c>
      <c r="R220">
        <v>27</v>
      </c>
      <c r="S220">
        <v>1.2</v>
      </c>
      <c r="T220">
        <v>140</v>
      </c>
      <c r="U220">
        <v>227</v>
      </c>
      <c r="V220">
        <v>-0.09</v>
      </c>
      <c r="W220">
        <v>343500</v>
      </c>
      <c r="X220">
        <v>16</v>
      </c>
      <c r="Y220" s="12" t="str">
        <f>IFERROR(VLOOKUP(C220,[1]Index!$D:$F,3,FALSE),"Non List")</f>
        <v>Commercial Banks</v>
      </c>
      <c r="Z220">
        <f>IFERROR(VLOOKUP(C220,[1]LP!$B:$C,2,FALSE),0)</f>
        <v>172</v>
      </c>
      <c r="AA220" s="11">
        <f t="shared" si="3"/>
        <v>10.8</v>
      </c>
      <c r="AB220" s="5">
        <f>IFERROR(VLOOKUP(C220,[2]Sheet1!$B:$F,5,FALSE),0)</f>
        <v>69595284.469999999</v>
      </c>
      <c r="AC220" s="11">
        <v>3</v>
      </c>
      <c r="AD220" s="11">
        <v>12</v>
      </c>
      <c r="AE220" s="10"/>
      <c r="AF220" s="10"/>
      <c r="AG220" s="10"/>
      <c r="AH220" s="10"/>
    </row>
    <row r="221" spans="1:34" x14ac:dyDescent="0.45">
      <c r="A221" t="s">
        <v>24</v>
      </c>
      <c r="B221" t="s">
        <v>57</v>
      </c>
      <c r="C221" t="s">
        <v>29</v>
      </c>
      <c r="D221">
        <v>502</v>
      </c>
      <c r="E221" s="11">
        <v>8106863</v>
      </c>
      <c r="F221" s="5">
        <v>8634742</v>
      </c>
      <c r="G221" s="11">
        <v>120339181</v>
      </c>
      <c r="H221" s="11">
        <v>103318127</v>
      </c>
      <c r="I221">
        <v>1310625</v>
      </c>
      <c r="J221">
        <v>1602716</v>
      </c>
      <c r="K221">
        <v>1024821</v>
      </c>
      <c r="L221">
        <v>490174</v>
      </c>
      <c r="M221">
        <v>24</v>
      </c>
      <c r="N221">
        <v>21</v>
      </c>
      <c r="O221">
        <v>2</v>
      </c>
      <c r="P221">
        <v>12</v>
      </c>
      <c r="Q221">
        <v>0</v>
      </c>
      <c r="R221">
        <v>51</v>
      </c>
      <c r="S221">
        <v>0.2</v>
      </c>
      <c r="T221">
        <v>207</v>
      </c>
      <c r="U221">
        <v>335</v>
      </c>
      <c r="V221">
        <v>-0.33</v>
      </c>
      <c r="W221">
        <v>490173</v>
      </c>
      <c r="X221">
        <v>24</v>
      </c>
      <c r="Y221" s="12" t="str">
        <f>IFERROR(VLOOKUP(C221,[1]Index!$D:$F,3,FALSE),"Non List")</f>
        <v>Commercial Banks</v>
      </c>
      <c r="Z221">
        <f>IFERROR(VLOOKUP(C221,[1]LP!$B:$C,2,FALSE),0)</f>
        <v>532</v>
      </c>
      <c r="AA221" s="11">
        <f t="shared" si="3"/>
        <v>22.2</v>
      </c>
      <c r="AB221" s="5">
        <f>IFERROR(VLOOKUP(C221,[2]Sheet1!$B:$F,5,FALSE),0)</f>
        <v>47977743.060000002</v>
      </c>
      <c r="AC221" s="11">
        <v>5</v>
      </c>
      <c r="AD221" s="11">
        <v>20</v>
      </c>
      <c r="AE221" s="10"/>
      <c r="AF221" s="10"/>
      <c r="AG221" s="10"/>
      <c r="AH221" s="10"/>
    </row>
    <row r="222" spans="1:34" x14ac:dyDescent="0.45">
      <c r="A222" t="s">
        <v>24</v>
      </c>
      <c r="B222" t="s">
        <v>57</v>
      </c>
      <c r="C222" t="s">
        <v>30</v>
      </c>
      <c r="D222">
        <v>299</v>
      </c>
      <c r="E222" s="11">
        <v>10310516</v>
      </c>
      <c r="F222" s="5">
        <v>5735850</v>
      </c>
      <c r="G222" s="11">
        <v>111469063</v>
      </c>
      <c r="H222" s="11">
        <v>99509791</v>
      </c>
      <c r="I222">
        <v>1200899</v>
      </c>
      <c r="J222">
        <v>1633487</v>
      </c>
      <c r="K222">
        <v>956953</v>
      </c>
      <c r="L222">
        <v>517684</v>
      </c>
      <c r="M222">
        <v>20</v>
      </c>
      <c r="N222">
        <v>15</v>
      </c>
      <c r="O222">
        <v>2</v>
      </c>
      <c r="P222">
        <v>13</v>
      </c>
      <c r="Q222">
        <v>0</v>
      </c>
      <c r="R222">
        <v>29</v>
      </c>
      <c r="S222">
        <v>1.1000000000000001</v>
      </c>
      <c r="T222">
        <v>156</v>
      </c>
      <c r="U222">
        <v>265</v>
      </c>
      <c r="V222">
        <v>-0.11</v>
      </c>
      <c r="W222">
        <v>517683</v>
      </c>
      <c r="X222">
        <v>20</v>
      </c>
      <c r="Y222" s="12" t="str">
        <f>IFERROR(VLOOKUP(C222,[1]Index!$D:$F,3,FALSE),"Non List")</f>
        <v>Commercial Banks</v>
      </c>
      <c r="Z222">
        <f>IFERROR(VLOOKUP(C222,[1]LP!$B:$C,2,FALSE),0)</f>
        <v>186.5</v>
      </c>
      <c r="AA222" s="11">
        <f t="shared" si="3"/>
        <v>9.3000000000000007</v>
      </c>
      <c r="AB222" s="5">
        <f>IFERROR(VLOOKUP(C222,[2]Sheet1!$B:$F,5,FALSE),0)</f>
        <v>176308400.53</v>
      </c>
      <c r="AC222" s="11">
        <v>12.75</v>
      </c>
      <c r="AD222" s="11">
        <v>12.75</v>
      </c>
      <c r="AE222" s="10"/>
      <c r="AF222" s="10"/>
      <c r="AG222" s="10"/>
      <c r="AH222" s="10"/>
    </row>
    <row r="223" spans="1:34" x14ac:dyDescent="0.45">
      <c r="A223" t="s">
        <v>24</v>
      </c>
      <c r="B223" t="s">
        <v>57</v>
      </c>
      <c r="C223" t="s">
        <v>31</v>
      </c>
      <c r="D223">
        <v>484</v>
      </c>
      <c r="E223" s="11">
        <v>8520255</v>
      </c>
      <c r="F223" s="5">
        <v>6893602</v>
      </c>
      <c r="G223" s="11">
        <v>102459114</v>
      </c>
      <c r="H223" s="11">
        <v>94240786</v>
      </c>
      <c r="I223">
        <v>1312804</v>
      </c>
      <c r="J223">
        <v>1759216</v>
      </c>
      <c r="K223">
        <v>1188128</v>
      </c>
      <c r="L223">
        <v>475865</v>
      </c>
      <c r="M223">
        <v>22</v>
      </c>
      <c r="N223">
        <v>22</v>
      </c>
      <c r="O223">
        <v>3</v>
      </c>
      <c r="P223">
        <v>12</v>
      </c>
      <c r="Q223">
        <v>0</v>
      </c>
      <c r="R223">
        <v>58</v>
      </c>
      <c r="S223">
        <v>1.5</v>
      </c>
      <c r="T223">
        <v>181</v>
      </c>
      <c r="U223">
        <v>301</v>
      </c>
      <c r="V223">
        <v>-0.38</v>
      </c>
      <c r="W223">
        <v>475865</v>
      </c>
      <c r="X223">
        <v>22</v>
      </c>
      <c r="Y223" s="12" t="str">
        <f>IFERROR(VLOOKUP(C223,[1]Index!$D:$F,3,FALSE),"Non List")</f>
        <v>Commercial Banks</v>
      </c>
      <c r="Z223">
        <f>IFERROR(VLOOKUP(C223,[1]LP!$B:$C,2,FALSE),0)</f>
        <v>191</v>
      </c>
      <c r="AA223" s="11">
        <f t="shared" si="3"/>
        <v>8.6999999999999993</v>
      </c>
      <c r="AB223" s="5">
        <f>IFERROR(VLOOKUP(C223,[2]Sheet1!$B:$F,5,FALSE),0)</f>
        <v>32484923.449999999</v>
      </c>
      <c r="AC223" s="11">
        <v>10</v>
      </c>
      <c r="AD223" s="11">
        <v>12</v>
      </c>
      <c r="AE223" s="10"/>
      <c r="AF223" s="10"/>
      <c r="AG223" s="10"/>
      <c r="AH223" s="10"/>
    </row>
    <row r="224" spans="1:34" x14ac:dyDescent="0.45">
      <c r="A224" t="s">
        <v>24</v>
      </c>
      <c r="B224" t="s">
        <v>57</v>
      </c>
      <c r="C224" t="s">
        <v>32</v>
      </c>
      <c r="D224">
        <v>214</v>
      </c>
      <c r="E224" s="11">
        <v>8000786</v>
      </c>
      <c r="F224" s="5">
        <v>2345961</v>
      </c>
      <c r="G224" s="11">
        <v>62887908</v>
      </c>
      <c r="H224" s="11">
        <v>58456185</v>
      </c>
      <c r="I224">
        <v>795036</v>
      </c>
      <c r="J224">
        <v>1001115</v>
      </c>
      <c r="K224">
        <v>575770</v>
      </c>
      <c r="L224">
        <v>255998</v>
      </c>
      <c r="M224">
        <v>13</v>
      </c>
      <c r="N224">
        <v>17</v>
      </c>
      <c r="O224">
        <v>2</v>
      </c>
      <c r="P224">
        <v>10</v>
      </c>
      <c r="Q224">
        <v>0</v>
      </c>
      <c r="R224">
        <v>28</v>
      </c>
      <c r="S224">
        <v>1.5</v>
      </c>
      <c r="T224">
        <v>129</v>
      </c>
      <c r="U224">
        <v>193</v>
      </c>
      <c r="V224">
        <v>-0.1</v>
      </c>
      <c r="W224">
        <v>255998</v>
      </c>
      <c r="X224">
        <v>13</v>
      </c>
      <c r="Y224" s="12" t="str">
        <f>IFERROR(VLOOKUP(C224,[1]Index!$D:$F,3,FALSE),"Non List")</f>
        <v>zdelist</v>
      </c>
      <c r="Z224">
        <f>IFERROR(VLOOKUP(C224,[1]LP!$B:$C,2,FALSE),0)</f>
        <v>0</v>
      </c>
      <c r="AA224" s="11">
        <f t="shared" si="3"/>
        <v>0</v>
      </c>
      <c r="AB224" s="5">
        <f>IFERROR(VLOOKUP(C224,[2]Sheet1!$B:$F,5,FALSE),0)</f>
        <v>0</v>
      </c>
      <c r="AC224" s="11">
        <v>6</v>
      </c>
      <c r="AD224" s="11">
        <v>6</v>
      </c>
      <c r="AE224" s="10"/>
      <c r="AF224" s="10"/>
      <c r="AG224" s="10"/>
      <c r="AH224" s="10"/>
    </row>
    <row r="225" spans="1:34" x14ac:dyDescent="0.45">
      <c r="A225" t="s">
        <v>24</v>
      </c>
      <c r="B225" t="s">
        <v>57</v>
      </c>
      <c r="C225" t="s">
        <v>33</v>
      </c>
      <c r="D225">
        <v>213</v>
      </c>
      <c r="E225" s="11">
        <v>7163395</v>
      </c>
      <c r="F225" s="5">
        <v>3954897</v>
      </c>
      <c r="G225" s="11">
        <v>72498235</v>
      </c>
      <c r="H225" s="11">
        <v>67824218</v>
      </c>
      <c r="I225">
        <v>817691</v>
      </c>
      <c r="J225">
        <v>995011</v>
      </c>
      <c r="K225">
        <v>638316</v>
      </c>
      <c r="L225">
        <v>351803</v>
      </c>
      <c r="M225">
        <v>20</v>
      </c>
      <c r="N225">
        <v>11</v>
      </c>
      <c r="O225">
        <v>1</v>
      </c>
      <c r="P225">
        <v>13</v>
      </c>
      <c r="Q225">
        <v>0</v>
      </c>
      <c r="R225">
        <v>15</v>
      </c>
      <c r="S225">
        <v>1.1000000000000001</v>
      </c>
      <c r="T225">
        <v>155</v>
      </c>
      <c r="U225">
        <v>262</v>
      </c>
      <c r="V225">
        <v>0.23</v>
      </c>
      <c r="W225">
        <v>351803</v>
      </c>
      <c r="X225">
        <v>20</v>
      </c>
      <c r="Y225" s="12" t="str">
        <f>IFERROR(VLOOKUP(C225,[1]Index!$D:$F,3,FALSE),"Non List")</f>
        <v>Commercial Banks</v>
      </c>
      <c r="Z225">
        <f>IFERROR(VLOOKUP(C225,[1]LP!$B:$C,2,FALSE),0)</f>
        <v>144.30000000000001</v>
      </c>
      <c r="AA225" s="11">
        <f t="shared" si="3"/>
        <v>7.2</v>
      </c>
      <c r="AB225" s="5">
        <f>IFERROR(VLOOKUP(C225,[2]Sheet1!$B:$F,5,FALSE),0)</f>
        <v>128506730.66</v>
      </c>
      <c r="AC225" s="11">
        <v>10</v>
      </c>
      <c r="AD225" s="11">
        <v>0.52</v>
      </c>
      <c r="AE225" s="10"/>
      <c r="AF225" s="10"/>
      <c r="AG225" s="10"/>
      <c r="AH225" s="10"/>
    </row>
    <row r="226" spans="1:34" x14ac:dyDescent="0.45">
      <c r="A226" t="s">
        <v>24</v>
      </c>
      <c r="B226" t="s">
        <v>57</v>
      </c>
      <c r="C226" t="s">
        <v>34</v>
      </c>
      <c r="D226">
        <v>234</v>
      </c>
      <c r="E226" s="11">
        <v>8920509</v>
      </c>
      <c r="F226" s="5">
        <v>4112239</v>
      </c>
      <c r="G226" s="11">
        <v>69072579</v>
      </c>
      <c r="H226" s="11">
        <v>64627036</v>
      </c>
      <c r="I226">
        <v>740029</v>
      </c>
      <c r="J226">
        <v>1010219</v>
      </c>
      <c r="K226">
        <v>642793</v>
      </c>
      <c r="L226">
        <v>251307</v>
      </c>
      <c r="M226">
        <v>11</v>
      </c>
      <c r="N226">
        <v>21</v>
      </c>
      <c r="O226">
        <v>2</v>
      </c>
      <c r="P226">
        <v>8</v>
      </c>
      <c r="Q226">
        <v>0</v>
      </c>
      <c r="R226">
        <v>33</v>
      </c>
      <c r="S226">
        <v>1.5</v>
      </c>
      <c r="T226">
        <v>146</v>
      </c>
      <c r="U226">
        <v>192</v>
      </c>
      <c r="V226">
        <v>-0.18</v>
      </c>
      <c r="W226">
        <v>251307</v>
      </c>
      <c r="X226">
        <v>11</v>
      </c>
      <c r="Y226" s="12" t="str">
        <f>IFERROR(VLOOKUP(C226,[1]Index!$D:$F,3,FALSE),"Non List")</f>
        <v>zdelist</v>
      </c>
      <c r="Z226">
        <f>IFERROR(VLOOKUP(C226,[1]LP!$B:$C,2,FALSE),0)</f>
        <v>0</v>
      </c>
      <c r="AA226" s="11">
        <f t="shared" si="3"/>
        <v>0</v>
      </c>
      <c r="AB226" s="5">
        <f>IFERROR(VLOOKUP(C226,[2]Sheet1!$B:$F,5,FALSE),0)</f>
        <v>0</v>
      </c>
      <c r="AC226" s="11">
        <v>10</v>
      </c>
      <c r="AD226" s="11">
        <v>5</v>
      </c>
      <c r="AE226" s="10"/>
      <c r="AF226" s="10"/>
      <c r="AG226" s="10"/>
      <c r="AH226" s="10"/>
    </row>
    <row r="227" spans="1:34" x14ac:dyDescent="0.45">
      <c r="A227" t="s">
        <v>24</v>
      </c>
      <c r="B227" t="s">
        <v>57</v>
      </c>
      <c r="C227" t="s">
        <v>35</v>
      </c>
      <c r="D227">
        <v>270</v>
      </c>
      <c r="E227" s="11">
        <v>8055693</v>
      </c>
      <c r="F227" s="5">
        <v>2692869</v>
      </c>
      <c r="G227" s="11">
        <v>77984863</v>
      </c>
      <c r="H227" s="11">
        <v>71805674</v>
      </c>
      <c r="I227">
        <v>842583</v>
      </c>
      <c r="J227">
        <v>1124488</v>
      </c>
      <c r="K227">
        <v>628182</v>
      </c>
      <c r="L227">
        <v>386934</v>
      </c>
      <c r="M227">
        <v>19</v>
      </c>
      <c r="N227">
        <v>14</v>
      </c>
      <c r="O227">
        <v>2</v>
      </c>
      <c r="P227">
        <v>14</v>
      </c>
      <c r="Q227">
        <v>0</v>
      </c>
      <c r="R227">
        <v>28</v>
      </c>
      <c r="S227">
        <v>0.5</v>
      </c>
      <c r="T227">
        <v>133</v>
      </c>
      <c r="U227">
        <v>240</v>
      </c>
      <c r="V227">
        <v>-0.11</v>
      </c>
      <c r="W227">
        <v>386934</v>
      </c>
      <c r="X227">
        <v>19</v>
      </c>
      <c r="Y227" s="12" t="str">
        <f>IFERROR(VLOOKUP(C227,[1]Index!$D:$F,3,FALSE),"Non List")</f>
        <v>Commercial Banks</v>
      </c>
      <c r="Z227">
        <f>IFERROR(VLOOKUP(C227,[1]LP!$B:$C,2,FALSE),0)</f>
        <v>182.8</v>
      </c>
      <c r="AA227" s="11">
        <f t="shared" si="3"/>
        <v>9.6</v>
      </c>
      <c r="AB227" s="5">
        <f>IFERROR(VLOOKUP(C227,[2]Sheet1!$B:$F,5,FALSE),0)</f>
        <v>56944650.630000003</v>
      </c>
      <c r="AC227" s="11">
        <v>5</v>
      </c>
      <c r="AD227" s="11">
        <v>11</v>
      </c>
      <c r="AE227" s="10"/>
      <c r="AF227" s="10"/>
      <c r="AG227" s="10"/>
      <c r="AH227" s="10"/>
    </row>
    <row r="228" spans="1:34" x14ac:dyDescent="0.45">
      <c r="A228" t="s">
        <v>24</v>
      </c>
      <c r="B228" t="s">
        <v>57</v>
      </c>
      <c r="C228" t="s">
        <v>36</v>
      </c>
      <c r="D228">
        <v>232</v>
      </c>
      <c r="E228" s="11">
        <v>10388622</v>
      </c>
      <c r="F228" s="5">
        <v>2807560</v>
      </c>
      <c r="G228" s="11">
        <v>66119878</v>
      </c>
      <c r="H228" s="11">
        <v>62249650</v>
      </c>
      <c r="I228">
        <v>928160</v>
      </c>
      <c r="J228">
        <v>1119248</v>
      </c>
      <c r="K228">
        <v>723979</v>
      </c>
      <c r="L228">
        <v>236190</v>
      </c>
      <c r="M228">
        <v>9</v>
      </c>
      <c r="N228">
        <v>26</v>
      </c>
      <c r="O228">
        <v>2</v>
      </c>
      <c r="P228">
        <v>7</v>
      </c>
      <c r="Q228">
        <v>0</v>
      </c>
      <c r="R228">
        <v>47</v>
      </c>
      <c r="S228">
        <v>1.1000000000000001</v>
      </c>
      <c r="T228">
        <v>127</v>
      </c>
      <c r="U228">
        <v>161</v>
      </c>
      <c r="V228">
        <v>-0.31</v>
      </c>
      <c r="W228">
        <v>236191</v>
      </c>
      <c r="X228">
        <v>9</v>
      </c>
      <c r="Y228" s="12" t="str">
        <f>IFERROR(VLOOKUP(C228,[1]Index!$D:$F,3,FALSE),"Non List")</f>
        <v>zdelist</v>
      </c>
      <c r="Z228">
        <f>IFERROR(VLOOKUP(C228,[1]LP!$B:$C,2,FALSE),0)</f>
        <v>0</v>
      </c>
      <c r="AA228" s="11">
        <f t="shared" si="3"/>
        <v>0</v>
      </c>
      <c r="AB228" s="5">
        <f>IFERROR(VLOOKUP(C228,[2]Sheet1!$B:$F,5,FALSE),0)</f>
        <v>0</v>
      </c>
      <c r="AC228" s="11">
        <v>0</v>
      </c>
      <c r="AD228" s="11">
        <v>11.75</v>
      </c>
      <c r="AE228" s="10"/>
      <c r="AF228" s="10"/>
      <c r="AG228" s="10"/>
      <c r="AH228" s="10"/>
    </row>
    <row r="229" spans="1:34" x14ac:dyDescent="0.45">
      <c r="A229" t="s">
        <v>24</v>
      </c>
      <c r="B229" t="s">
        <v>57</v>
      </c>
      <c r="C229" t="s">
        <v>37</v>
      </c>
      <c r="D229">
        <v>925</v>
      </c>
      <c r="E229" s="11">
        <v>8043221</v>
      </c>
      <c r="F229" s="5">
        <v>13795439</v>
      </c>
      <c r="G229" s="11">
        <v>143301948</v>
      </c>
      <c r="H229" s="11">
        <v>128078862</v>
      </c>
      <c r="I229">
        <v>1843105</v>
      </c>
      <c r="J229">
        <v>2401706</v>
      </c>
      <c r="K229">
        <v>1688090</v>
      </c>
      <c r="L229">
        <v>933189</v>
      </c>
      <c r="M229">
        <v>46</v>
      </c>
      <c r="N229">
        <v>20</v>
      </c>
      <c r="O229">
        <v>3</v>
      </c>
      <c r="P229">
        <v>17</v>
      </c>
      <c r="Q229">
        <v>1</v>
      </c>
      <c r="R229">
        <v>68</v>
      </c>
      <c r="S229">
        <v>0.6</v>
      </c>
      <c r="T229">
        <v>272</v>
      </c>
      <c r="U229">
        <v>532</v>
      </c>
      <c r="V229">
        <v>-0.42</v>
      </c>
      <c r="W229">
        <v>933190</v>
      </c>
      <c r="X229">
        <v>46</v>
      </c>
      <c r="Y229" s="12" t="str">
        <f>IFERROR(VLOOKUP(C229,[1]Index!$D:$F,3,FALSE),"Non List")</f>
        <v>Commercial Banks</v>
      </c>
      <c r="Z229">
        <f>IFERROR(VLOOKUP(C229,[1]LP!$B:$C,2,FALSE),0)</f>
        <v>458</v>
      </c>
      <c r="AA229" s="11">
        <f t="shared" si="3"/>
        <v>10</v>
      </c>
      <c r="AB229" s="5">
        <f>IFERROR(VLOOKUP(C229,[2]Sheet1!$B:$F,5,FALSE),0)</f>
        <v>108227988.66</v>
      </c>
      <c r="AC229" s="11">
        <v>12</v>
      </c>
      <c r="AD229" s="11">
        <v>22</v>
      </c>
      <c r="AE229" s="10"/>
      <c r="AF229" s="10"/>
      <c r="AG229" s="10"/>
      <c r="AH229" s="10"/>
    </row>
    <row r="230" spans="1:34" x14ac:dyDescent="0.45">
      <c r="A230" t="s">
        <v>24</v>
      </c>
      <c r="B230" t="s">
        <v>57</v>
      </c>
      <c r="C230" t="s">
        <v>38</v>
      </c>
      <c r="D230">
        <v>399</v>
      </c>
      <c r="E230" s="11">
        <v>8088299</v>
      </c>
      <c r="F230" s="5">
        <v>4064094</v>
      </c>
      <c r="G230" s="11">
        <v>47069645</v>
      </c>
      <c r="H230" s="11">
        <v>48412865</v>
      </c>
      <c r="I230">
        <v>690387</v>
      </c>
      <c r="J230">
        <v>1028609</v>
      </c>
      <c r="K230">
        <v>683325</v>
      </c>
      <c r="L230">
        <v>220196</v>
      </c>
      <c r="M230">
        <v>11</v>
      </c>
      <c r="N230">
        <v>37</v>
      </c>
      <c r="O230">
        <v>3</v>
      </c>
      <c r="P230">
        <v>7</v>
      </c>
      <c r="Q230">
        <v>0</v>
      </c>
      <c r="R230">
        <v>98</v>
      </c>
      <c r="S230">
        <v>1.6</v>
      </c>
      <c r="T230">
        <v>150</v>
      </c>
      <c r="U230">
        <v>192</v>
      </c>
      <c r="V230">
        <v>-0.52</v>
      </c>
      <c r="W230">
        <v>220196</v>
      </c>
      <c r="X230">
        <v>11</v>
      </c>
      <c r="Y230" s="12" t="str">
        <f>IFERROR(VLOOKUP(C230,[1]Index!$D:$F,3,FALSE),"Non List")</f>
        <v>zdelist</v>
      </c>
      <c r="Z230">
        <f>IFERROR(VLOOKUP(C230,[1]LP!$B:$C,2,FALSE),0)</f>
        <v>0</v>
      </c>
      <c r="AA230" s="11">
        <f t="shared" si="3"/>
        <v>0</v>
      </c>
      <c r="AB230" s="5">
        <f>IFERROR(VLOOKUP(C230,[2]Sheet1!$B:$F,5,FALSE),0)</f>
        <v>0</v>
      </c>
      <c r="AC230" s="11">
        <v>5</v>
      </c>
      <c r="AD230" s="11">
        <v>7</v>
      </c>
      <c r="AE230" s="10"/>
      <c r="AF230" s="10"/>
      <c r="AG230" s="10"/>
      <c r="AH230" s="10"/>
    </row>
    <row r="231" spans="1:34" x14ac:dyDescent="0.45">
      <c r="A231" t="s">
        <v>24</v>
      </c>
      <c r="B231" t="s">
        <v>57</v>
      </c>
      <c r="C231" t="s">
        <v>39</v>
      </c>
      <c r="D231">
        <v>311</v>
      </c>
      <c r="E231" s="11">
        <v>9808192</v>
      </c>
      <c r="F231" s="5">
        <v>19606058</v>
      </c>
      <c r="G231" s="11">
        <v>93431456</v>
      </c>
      <c r="H231" s="11">
        <v>79049145</v>
      </c>
      <c r="I231">
        <v>1369999</v>
      </c>
      <c r="J231">
        <v>2005586</v>
      </c>
      <c r="K231">
        <v>1313502</v>
      </c>
      <c r="L231">
        <v>979175</v>
      </c>
      <c r="M231">
        <v>40</v>
      </c>
      <c r="N231">
        <v>8</v>
      </c>
      <c r="O231">
        <v>1</v>
      </c>
      <c r="P231">
        <v>13</v>
      </c>
      <c r="Q231">
        <v>1</v>
      </c>
      <c r="R231">
        <v>8</v>
      </c>
      <c r="S231">
        <v>2.8</v>
      </c>
      <c r="T231">
        <v>300</v>
      </c>
      <c r="U231">
        <v>519</v>
      </c>
      <c r="V231">
        <v>0.67</v>
      </c>
      <c r="W231">
        <v>979175</v>
      </c>
      <c r="X231">
        <v>40</v>
      </c>
      <c r="Y231" s="12" t="str">
        <f>IFERROR(VLOOKUP(C231,[1]Index!$D:$F,3,FALSE),"Non List")</f>
        <v>Commercial Banks</v>
      </c>
      <c r="Z231">
        <f>IFERROR(VLOOKUP(C231,[1]LP!$B:$C,2,FALSE),0)</f>
        <v>219.5</v>
      </c>
      <c r="AA231" s="11">
        <f t="shared" si="3"/>
        <v>5.5</v>
      </c>
      <c r="AB231" s="5">
        <f>IFERROR(VLOOKUP(C231,[2]Sheet1!$B:$F,5,FALSE),0)</f>
        <v>72000712.349999994</v>
      </c>
      <c r="AC231" s="11">
        <v>15</v>
      </c>
      <c r="AD231" s="11">
        <v>10</v>
      </c>
      <c r="AE231" s="10"/>
      <c r="AF231" s="10"/>
      <c r="AG231" s="10"/>
      <c r="AH231" s="10"/>
    </row>
    <row r="232" spans="1:34" x14ac:dyDescent="0.45">
      <c r="A232" t="s">
        <v>24</v>
      </c>
      <c r="B232" t="s">
        <v>57</v>
      </c>
      <c r="C232" t="s">
        <v>40</v>
      </c>
      <c r="D232">
        <v>221</v>
      </c>
      <c r="E232" s="11">
        <v>4685902</v>
      </c>
      <c r="F232" s="5">
        <v>4908078</v>
      </c>
      <c r="G232" s="11">
        <v>62843028</v>
      </c>
      <c r="H232" s="11">
        <v>57301943</v>
      </c>
      <c r="I232">
        <v>808075</v>
      </c>
      <c r="J232">
        <v>961221</v>
      </c>
      <c r="K232">
        <v>529132</v>
      </c>
      <c r="L232">
        <v>280462</v>
      </c>
      <c r="M232">
        <v>24</v>
      </c>
      <c r="N232">
        <v>9</v>
      </c>
      <c r="O232">
        <v>1</v>
      </c>
      <c r="P232">
        <v>12</v>
      </c>
      <c r="Q232">
        <v>0</v>
      </c>
      <c r="R232">
        <v>10</v>
      </c>
      <c r="S232">
        <v>3.7</v>
      </c>
      <c r="T232">
        <v>205</v>
      </c>
      <c r="U232">
        <v>332</v>
      </c>
      <c r="V232">
        <v>0.5</v>
      </c>
      <c r="W232">
        <v>280462</v>
      </c>
      <c r="X232">
        <v>24</v>
      </c>
      <c r="Y232" s="12" t="str">
        <f>IFERROR(VLOOKUP(C232,[1]Index!$D:$F,3,FALSE),"Non List")</f>
        <v>zdelist</v>
      </c>
      <c r="Z232">
        <f>IFERROR(VLOOKUP(C232,[1]LP!$B:$C,2,FALSE),0)</f>
        <v>0</v>
      </c>
      <c r="AA232" s="11">
        <f t="shared" si="3"/>
        <v>0</v>
      </c>
      <c r="AB232" s="5">
        <f>IFERROR(VLOOKUP(C232,[2]Sheet1!$B:$F,5,FALSE),0)</f>
        <v>0</v>
      </c>
      <c r="AC232" s="11">
        <v>15</v>
      </c>
      <c r="AD232" s="11">
        <v>0.78</v>
      </c>
      <c r="AE232" s="10"/>
      <c r="AF232" s="10"/>
      <c r="AG232" s="10"/>
      <c r="AH232" s="10"/>
    </row>
    <row r="233" spans="1:34" x14ac:dyDescent="0.45">
      <c r="A233" t="s">
        <v>24</v>
      </c>
      <c r="B233" t="s">
        <v>57</v>
      </c>
      <c r="C233" t="s">
        <v>41</v>
      </c>
      <c r="D233">
        <v>460</v>
      </c>
      <c r="E233" s="11">
        <v>12561807</v>
      </c>
      <c r="F233" s="5">
        <v>15641660</v>
      </c>
      <c r="G233" s="11">
        <v>141211670</v>
      </c>
      <c r="H233" s="11">
        <v>124608346</v>
      </c>
      <c r="I233">
        <v>1593686</v>
      </c>
      <c r="J233">
        <v>2177340</v>
      </c>
      <c r="K233">
        <v>1557172</v>
      </c>
      <c r="L233">
        <v>1054669</v>
      </c>
      <c r="M233">
        <v>34</v>
      </c>
      <c r="N233">
        <v>14</v>
      </c>
      <c r="O233">
        <v>2</v>
      </c>
      <c r="P233">
        <v>15</v>
      </c>
      <c r="Q233">
        <v>1</v>
      </c>
      <c r="R233">
        <v>28</v>
      </c>
      <c r="S233">
        <v>1.2</v>
      </c>
      <c r="T233">
        <v>225</v>
      </c>
      <c r="U233">
        <v>412</v>
      </c>
      <c r="V233">
        <v>-0.1</v>
      </c>
      <c r="W233">
        <v>1054670</v>
      </c>
      <c r="X233">
        <v>34</v>
      </c>
      <c r="Y233" s="12" t="str">
        <f>IFERROR(VLOOKUP(C233,[1]Index!$D:$F,3,FALSE),"Non List")</f>
        <v>zdelist</v>
      </c>
      <c r="Z233">
        <f>IFERROR(VLOOKUP(C233,[1]LP!$B:$C,2,FALSE),0)</f>
        <v>0</v>
      </c>
      <c r="AA233" s="11">
        <f t="shared" si="3"/>
        <v>0</v>
      </c>
      <c r="AB233" s="5">
        <f>IFERROR(VLOOKUP(C233,[2]Sheet1!$B:$F,5,FALSE),0)</f>
        <v>0</v>
      </c>
      <c r="AC233" s="11">
        <v>10.5</v>
      </c>
      <c r="AD233" s="11">
        <v>8.5</v>
      </c>
      <c r="AE233" s="10"/>
      <c r="AF233" s="10"/>
      <c r="AG233" s="10"/>
      <c r="AH233" s="10"/>
    </row>
    <row r="234" spans="1:34" x14ac:dyDescent="0.45">
      <c r="A234" t="s">
        <v>24</v>
      </c>
      <c r="B234" t="s">
        <v>57</v>
      </c>
      <c r="C234" t="s">
        <v>42</v>
      </c>
      <c r="D234">
        <v>751</v>
      </c>
      <c r="E234" s="11">
        <v>8834229</v>
      </c>
      <c r="F234" s="5">
        <v>5096941</v>
      </c>
      <c r="G234" s="11">
        <v>163307613</v>
      </c>
      <c r="H234" s="11">
        <v>139264589</v>
      </c>
      <c r="I234">
        <v>1862787</v>
      </c>
      <c r="J234">
        <v>2354273</v>
      </c>
      <c r="K234">
        <v>1358681</v>
      </c>
      <c r="L234">
        <v>582217</v>
      </c>
      <c r="M234">
        <v>26</v>
      </c>
      <c r="N234">
        <v>28</v>
      </c>
      <c r="O234">
        <v>5</v>
      </c>
      <c r="P234">
        <v>17</v>
      </c>
      <c r="Q234">
        <v>0</v>
      </c>
      <c r="R234">
        <v>136</v>
      </c>
      <c r="S234">
        <v>0.3</v>
      </c>
      <c r="T234">
        <v>158</v>
      </c>
      <c r="U234">
        <v>306</v>
      </c>
      <c r="V234">
        <v>-0.59</v>
      </c>
      <c r="W234">
        <v>582218</v>
      </c>
      <c r="X234">
        <v>26</v>
      </c>
      <c r="Y234" s="12" t="str">
        <f>IFERROR(VLOOKUP(C234,[1]Index!$D:$F,3,FALSE),"Non List")</f>
        <v>Commercial Banks</v>
      </c>
      <c r="Z234">
        <f>IFERROR(VLOOKUP(C234,[1]LP!$B:$C,2,FALSE),0)</f>
        <v>419.9</v>
      </c>
      <c r="AA234" s="11">
        <f t="shared" si="3"/>
        <v>16.2</v>
      </c>
      <c r="AB234" s="5">
        <f>IFERROR(VLOOKUP(C234,[2]Sheet1!$B:$F,5,FALSE),0)</f>
        <v>73096077.920000002</v>
      </c>
      <c r="AC234" s="11">
        <v>10</v>
      </c>
      <c r="AD234" s="11">
        <v>11.05</v>
      </c>
      <c r="AE234" s="10"/>
      <c r="AF234" s="10"/>
      <c r="AG234" s="10"/>
      <c r="AH234" s="10"/>
    </row>
    <row r="235" spans="1:34" x14ac:dyDescent="0.45">
      <c r="A235" t="s">
        <v>24</v>
      </c>
      <c r="B235" t="s">
        <v>57</v>
      </c>
      <c r="C235" t="s">
        <v>43</v>
      </c>
      <c r="D235">
        <v>289</v>
      </c>
      <c r="E235" s="11">
        <v>8743784</v>
      </c>
      <c r="F235" s="5">
        <v>8722146</v>
      </c>
      <c r="G235" s="11">
        <v>85832090</v>
      </c>
      <c r="H235" s="11">
        <v>82779303</v>
      </c>
      <c r="I235">
        <v>976295</v>
      </c>
      <c r="J235">
        <v>1335006</v>
      </c>
      <c r="K235">
        <v>819200</v>
      </c>
      <c r="L235">
        <v>492488</v>
      </c>
      <c r="M235">
        <v>23</v>
      </c>
      <c r="N235">
        <v>13</v>
      </c>
      <c r="O235">
        <v>1</v>
      </c>
      <c r="P235">
        <v>11</v>
      </c>
      <c r="Q235">
        <v>0</v>
      </c>
      <c r="R235">
        <v>19</v>
      </c>
      <c r="S235">
        <v>0.8</v>
      </c>
      <c r="T235">
        <v>200</v>
      </c>
      <c r="U235">
        <v>318</v>
      </c>
      <c r="V235">
        <v>0.1</v>
      </c>
      <c r="W235">
        <v>492486</v>
      </c>
      <c r="X235">
        <v>23</v>
      </c>
      <c r="Y235" s="12" t="str">
        <f>IFERROR(VLOOKUP(C235,[1]Index!$D:$F,3,FALSE),"Non List")</f>
        <v>Commercial Banks</v>
      </c>
      <c r="Z235">
        <f>IFERROR(VLOOKUP(C235,[1]LP!$B:$C,2,FALSE),0)</f>
        <v>189.1</v>
      </c>
      <c r="AA235" s="11">
        <f t="shared" si="3"/>
        <v>8.1999999999999993</v>
      </c>
      <c r="AB235" s="5">
        <f>IFERROR(VLOOKUP(C235,[2]Sheet1!$B:$F,5,FALSE),0)</f>
        <v>89996863.319999993</v>
      </c>
      <c r="AC235" s="11">
        <v>21</v>
      </c>
      <c r="AD235" s="11">
        <v>14</v>
      </c>
      <c r="AE235" s="10"/>
      <c r="AF235" s="10"/>
      <c r="AG235" s="10"/>
      <c r="AH235" s="10"/>
    </row>
    <row r="236" spans="1:34" x14ac:dyDescent="0.45">
      <c r="A236" t="s">
        <v>24</v>
      </c>
      <c r="B236" t="s">
        <v>57</v>
      </c>
      <c r="C236" t="s">
        <v>44</v>
      </c>
      <c r="D236">
        <v>287</v>
      </c>
      <c r="E236" s="11">
        <v>8033299</v>
      </c>
      <c r="F236" s="5">
        <v>3976041</v>
      </c>
      <c r="G236" s="11">
        <v>76336823</v>
      </c>
      <c r="H236" s="11">
        <v>72332717</v>
      </c>
      <c r="I236">
        <v>970289</v>
      </c>
      <c r="J236">
        <v>1354403</v>
      </c>
      <c r="K236">
        <v>1076005</v>
      </c>
      <c r="L236">
        <v>428261</v>
      </c>
      <c r="M236">
        <v>21</v>
      </c>
      <c r="N236">
        <v>13</v>
      </c>
      <c r="O236">
        <v>2</v>
      </c>
      <c r="P236">
        <v>14</v>
      </c>
      <c r="Q236">
        <v>0</v>
      </c>
      <c r="R236">
        <v>26</v>
      </c>
      <c r="S236">
        <v>1.4</v>
      </c>
      <c r="T236">
        <v>149</v>
      </c>
      <c r="U236">
        <v>268</v>
      </c>
      <c r="V236">
        <v>-7.0000000000000007E-2</v>
      </c>
      <c r="W236">
        <v>428261</v>
      </c>
      <c r="X236">
        <v>21</v>
      </c>
      <c r="Y236" s="12" t="str">
        <f>IFERROR(VLOOKUP(C236,[1]Index!$D:$F,3,FALSE),"Non List")</f>
        <v>Commercial Banks</v>
      </c>
      <c r="Z236">
        <f>IFERROR(VLOOKUP(C236,[1]LP!$B:$C,2,FALSE),0)</f>
        <v>205.9</v>
      </c>
      <c r="AA236" s="11">
        <f t="shared" si="3"/>
        <v>9.8000000000000007</v>
      </c>
      <c r="AB236" s="5">
        <f>IFERROR(VLOOKUP(C236,[2]Sheet1!$B:$F,5,FALSE),0)</f>
        <v>95072621.010000005</v>
      </c>
      <c r="AC236" s="11">
        <v>16</v>
      </c>
      <c r="AD236" s="11">
        <v>0</v>
      </c>
      <c r="AE236" s="10"/>
      <c r="AF236" s="10"/>
      <c r="AG236" s="10"/>
      <c r="AH236" s="10"/>
    </row>
    <row r="237" spans="1:34" x14ac:dyDescent="0.45">
      <c r="A237" t="s">
        <v>24</v>
      </c>
      <c r="B237" t="s">
        <v>57</v>
      </c>
      <c r="C237" t="s">
        <v>45</v>
      </c>
      <c r="D237">
        <v>308</v>
      </c>
      <c r="E237" s="11">
        <v>8001255</v>
      </c>
      <c r="F237" s="5">
        <v>3304912</v>
      </c>
      <c r="G237" s="11">
        <v>84163245</v>
      </c>
      <c r="H237" s="11">
        <v>75083775</v>
      </c>
      <c r="I237">
        <v>978416</v>
      </c>
      <c r="J237">
        <v>1318289</v>
      </c>
      <c r="K237">
        <v>868222</v>
      </c>
      <c r="L237">
        <v>464427</v>
      </c>
      <c r="M237">
        <v>23</v>
      </c>
      <c r="N237">
        <v>13</v>
      </c>
      <c r="O237">
        <v>2</v>
      </c>
      <c r="P237">
        <v>16</v>
      </c>
      <c r="Q237">
        <v>0</v>
      </c>
      <c r="R237">
        <v>29</v>
      </c>
      <c r="S237">
        <v>0.1</v>
      </c>
      <c r="T237">
        <v>141</v>
      </c>
      <c r="U237">
        <v>272</v>
      </c>
      <c r="V237">
        <v>-0.12</v>
      </c>
      <c r="W237">
        <v>464427</v>
      </c>
      <c r="X237">
        <v>23</v>
      </c>
      <c r="Y237" s="12" t="str">
        <f>IFERROR(VLOOKUP(C237,[1]Index!$D:$F,3,FALSE),"Non List")</f>
        <v>Commercial Banks</v>
      </c>
      <c r="Z237">
        <f>IFERROR(VLOOKUP(C237,[1]LP!$B:$C,2,FALSE),0)</f>
        <v>256.5</v>
      </c>
      <c r="AA237" s="11">
        <f t="shared" si="3"/>
        <v>11.2</v>
      </c>
      <c r="AB237" s="5">
        <f>IFERROR(VLOOKUP(C237,[2]Sheet1!$B:$F,5,FALSE),0)</f>
        <v>66549474.509999998</v>
      </c>
      <c r="AC237" s="11">
        <v>10</v>
      </c>
      <c r="AD237" s="11">
        <v>11.05</v>
      </c>
      <c r="AE237" s="10"/>
      <c r="AF237" s="10"/>
      <c r="AG237" s="10"/>
      <c r="AH237" s="10"/>
    </row>
    <row r="238" spans="1:34" x14ac:dyDescent="0.45">
      <c r="A238" t="s">
        <v>24</v>
      </c>
      <c r="B238" t="s">
        <v>57</v>
      </c>
      <c r="C238" t="s">
        <v>46</v>
      </c>
      <c r="D238">
        <v>325</v>
      </c>
      <c r="E238" s="11">
        <v>8449250</v>
      </c>
      <c r="F238" s="5">
        <v>5260852</v>
      </c>
      <c r="G238" s="11">
        <v>94467877</v>
      </c>
      <c r="H238" s="11">
        <v>84625841</v>
      </c>
      <c r="I238">
        <v>1060166</v>
      </c>
      <c r="J238">
        <v>1376885</v>
      </c>
      <c r="K238">
        <v>775309</v>
      </c>
      <c r="L238">
        <v>279775</v>
      </c>
      <c r="M238">
        <v>13</v>
      </c>
      <c r="N238">
        <v>25</v>
      </c>
      <c r="O238">
        <v>2</v>
      </c>
      <c r="P238">
        <v>8</v>
      </c>
      <c r="Q238">
        <v>0</v>
      </c>
      <c r="R238">
        <v>49</v>
      </c>
      <c r="S238">
        <v>0.2</v>
      </c>
      <c r="T238">
        <v>162</v>
      </c>
      <c r="U238">
        <v>220</v>
      </c>
      <c r="V238">
        <v>-0.32</v>
      </c>
      <c r="W238">
        <v>279775</v>
      </c>
      <c r="X238">
        <v>13</v>
      </c>
      <c r="Y238" s="12" t="str">
        <f>IFERROR(VLOOKUP(C238,[1]Index!$D:$F,3,FALSE),"Non List")</f>
        <v>Commercial Banks</v>
      </c>
      <c r="Z238">
        <f>IFERROR(VLOOKUP(C238,[1]LP!$B:$C,2,FALSE),0)</f>
        <v>296</v>
      </c>
      <c r="AA238" s="11">
        <f t="shared" si="3"/>
        <v>22.8</v>
      </c>
      <c r="AB238" s="5">
        <f>IFERROR(VLOOKUP(C238,[2]Sheet1!$B:$F,5,FALSE),0)</f>
        <v>30361886.129999999</v>
      </c>
      <c r="AC238" s="11">
        <v>6</v>
      </c>
      <c r="AD238" s="11">
        <v>10.84</v>
      </c>
      <c r="AE238" s="10"/>
      <c r="AF238" s="10"/>
      <c r="AG238" s="10"/>
      <c r="AH238" s="10"/>
    </row>
    <row r="239" spans="1:34" x14ac:dyDescent="0.45">
      <c r="A239" t="s">
        <v>24</v>
      </c>
      <c r="B239" t="s">
        <v>57</v>
      </c>
      <c r="C239" t="s">
        <v>47</v>
      </c>
      <c r="D239">
        <v>389</v>
      </c>
      <c r="E239" s="11">
        <v>8887604</v>
      </c>
      <c r="F239" s="5">
        <v>5627729</v>
      </c>
      <c r="G239" s="11">
        <v>100253140</v>
      </c>
      <c r="H239" s="11">
        <v>90670512</v>
      </c>
      <c r="I239">
        <v>1241974</v>
      </c>
      <c r="J239">
        <v>1555218</v>
      </c>
      <c r="K239">
        <v>1046999</v>
      </c>
      <c r="L239">
        <v>311590</v>
      </c>
      <c r="M239">
        <v>14</v>
      </c>
      <c r="N239">
        <v>28</v>
      </c>
      <c r="O239">
        <v>2</v>
      </c>
      <c r="P239">
        <v>9</v>
      </c>
      <c r="Q239">
        <v>0</v>
      </c>
      <c r="R239">
        <v>66</v>
      </c>
      <c r="S239">
        <v>1.4</v>
      </c>
      <c r="T239">
        <v>163</v>
      </c>
      <c r="U239">
        <v>227</v>
      </c>
      <c r="V239">
        <v>-0.42</v>
      </c>
      <c r="W239">
        <v>311589</v>
      </c>
      <c r="X239">
        <v>14</v>
      </c>
      <c r="Y239" s="12" t="str">
        <f>IFERROR(VLOOKUP(C239,[1]Index!$D:$F,3,FALSE),"Non List")</f>
        <v>Commercial Banks</v>
      </c>
      <c r="Z239">
        <f>IFERROR(VLOOKUP(C239,[1]LP!$B:$C,2,FALSE),0)</f>
        <v>240.5</v>
      </c>
      <c r="AA239" s="11">
        <f t="shared" si="3"/>
        <v>17.2</v>
      </c>
      <c r="AB239" s="5">
        <f>IFERROR(VLOOKUP(C239,[2]Sheet1!$B:$F,5,FALSE),0)</f>
        <v>69040902.930000007</v>
      </c>
      <c r="AC239" s="11">
        <v>10</v>
      </c>
      <c r="AD239" s="11">
        <v>15.26</v>
      </c>
      <c r="AE239" s="10"/>
      <c r="AF239" s="10"/>
      <c r="AG239" s="10"/>
      <c r="AH239" s="10"/>
    </row>
    <row r="240" spans="1:34" x14ac:dyDescent="0.45">
      <c r="A240" t="s">
        <v>24</v>
      </c>
      <c r="B240" t="s">
        <v>57</v>
      </c>
      <c r="C240" t="s">
        <v>48</v>
      </c>
      <c r="D240">
        <v>436</v>
      </c>
      <c r="E240" s="11">
        <v>8011431</v>
      </c>
      <c r="F240" s="5">
        <v>6789101</v>
      </c>
      <c r="G240" s="11">
        <v>65470922</v>
      </c>
      <c r="H240" s="11">
        <v>48364803</v>
      </c>
      <c r="I240">
        <v>842369</v>
      </c>
      <c r="J240">
        <v>1340530</v>
      </c>
      <c r="K240">
        <v>913246</v>
      </c>
      <c r="L240">
        <v>584535</v>
      </c>
      <c r="M240">
        <v>29</v>
      </c>
      <c r="N240">
        <v>15</v>
      </c>
      <c r="O240">
        <v>2</v>
      </c>
      <c r="P240">
        <v>16</v>
      </c>
      <c r="Q240">
        <v>1</v>
      </c>
      <c r="R240">
        <v>35</v>
      </c>
      <c r="S240">
        <v>0.2</v>
      </c>
      <c r="T240">
        <v>185</v>
      </c>
      <c r="U240">
        <v>348</v>
      </c>
      <c r="V240">
        <v>-0.2</v>
      </c>
      <c r="W240">
        <v>584534</v>
      </c>
      <c r="X240">
        <v>29</v>
      </c>
      <c r="Y240" s="12" t="str">
        <f>IFERROR(VLOOKUP(C240,[1]Index!$D:$F,3,FALSE),"Non List")</f>
        <v>Commercial Banks</v>
      </c>
      <c r="Z240">
        <f>IFERROR(VLOOKUP(C240,[1]LP!$B:$C,2,FALSE),0)</f>
        <v>576.70000000000005</v>
      </c>
      <c r="AA240" s="11">
        <f t="shared" si="3"/>
        <v>19.899999999999999</v>
      </c>
      <c r="AB240" s="5">
        <f>IFERROR(VLOOKUP(C240,[2]Sheet1!$B:$F,5,FALSE),0)</f>
        <v>25912139.09</v>
      </c>
      <c r="AC240" s="11">
        <v>0</v>
      </c>
      <c r="AD240" s="11">
        <v>22.5</v>
      </c>
      <c r="AE240" s="10"/>
      <c r="AF240" s="10"/>
      <c r="AG240" s="10"/>
      <c r="AH240" s="10"/>
    </row>
    <row r="241" spans="1:34" x14ac:dyDescent="0.45">
      <c r="A241" t="s">
        <v>24</v>
      </c>
      <c r="B241" t="s">
        <v>57</v>
      </c>
      <c r="C241" t="s">
        <v>49</v>
      </c>
      <c r="D241">
        <v>232</v>
      </c>
      <c r="E241" s="11">
        <v>8152556</v>
      </c>
      <c r="F241" s="5">
        <v>3730121</v>
      </c>
      <c r="G241" s="11">
        <v>75792475</v>
      </c>
      <c r="H241" s="11">
        <v>66593455</v>
      </c>
      <c r="I241">
        <v>821811</v>
      </c>
      <c r="J241">
        <v>1102013</v>
      </c>
      <c r="K241">
        <v>643777</v>
      </c>
      <c r="L241">
        <v>272005</v>
      </c>
      <c r="M241">
        <v>13</v>
      </c>
      <c r="N241">
        <v>17</v>
      </c>
      <c r="O241">
        <v>2</v>
      </c>
      <c r="P241">
        <v>9</v>
      </c>
      <c r="Q241">
        <v>0</v>
      </c>
      <c r="R241">
        <v>28</v>
      </c>
      <c r="S241">
        <v>1.1000000000000001</v>
      </c>
      <c r="T241">
        <v>146</v>
      </c>
      <c r="U241">
        <v>209</v>
      </c>
      <c r="V241">
        <v>-0.1</v>
      </c>
      <c r="W241">
        <v>272006</v>
      </c>
      <c r="X241">
        <v>13</v>
      </c>
      <c r="Y241" s="12" t="str">
        <f>IFERROR(VLOOKUP(C241,[1]Index!$D:$F,3,FALSE),"Non List")</f>
        <v>zdelist</v>
      </c>
      <c r="Z241">
        <f>IFERROR(VLOOKUP(C241,[1]LP!$B:$C,2,FALSE),0)</f>
        <v>0</v>
      </c>
      <c r="AA241" s="11">
        <f t="shared" si="3"/>
        <v>0</v>
      </c>
      <c r="AB241" s="5">
        <f>IFERROR(VLOOKUP(C241,[2]Sheet1!$B:$F,5,FALSE),0)</f>
        <v>0</v>
      </c>
      <c r="AC241" s="11">
        <v>10</v>
      </c>
      <c r="AD241" s="11">
        <v>5.8</v>
      </c>
      <c r="AE241" s="10"/>
      <c r="AF241" s="10"/>
      <c r="AG241" s="10"/>
      <c r="AH241" s="10"/>
    </row>
    <row r="242" spans="1:34" x14ac:dyDescent="0.45">
      <c r="A242" t="s">
        <v>24</v>
      </c>
      <c r="B242" t="s">
        <v>57</v>
      </c>
      <c r="C242" t="s">
        <v>50</v>
      </c>
      <c r="D242">
        <v>213</v>
      </c>
      <c r="E242" s="11">
        <v>8063435</v>
      </c>
      <c r="F242" s="5">
        <v>1382568</v>
      </c>
      <c r="G242" s="11">
        <v>62370912</v>
      </c>
      <c r="H242" s="11">
        <v>57545054</v>
      </c>
      <c r="I242">
        <v>801527</v>
      </c>
      <c r="J242">
        <v>962968</v>
      </c>
      <c r="K242">
        <v>485476</v>
      </c>
      <c r="L242">
        <v>200077</v>
      </c>
      <c r="M242">
        <v>10</v>
      </c>
      <c r="N242">
        <v>21</v>
      </c>
      <c r="O242">
        <v>2</v>
      </c>
      <c r="P242">
        <v>8</v>
      </c>
      <c r="Q242">
        <v>0</v>
      </c>
      <c r="R242">
        <v>39</v>
      </c>
      <c r="S242">
        <v>0.8</v>
      </c>
      <c r="T242">
        <v>117</v>
      </c>
      <c r="U242">
        <v>162</v>
      </c>
      <c r="V242">
        <v>-0.24</v>
      </c>
      <c r="W242">
        <v>200076</v>
      </c>
      <c r="X242">
        <v>10</v>
      </c>
      <c r="Y242" s="12" t="str">
        <f>IFERROR(VLOOKUP(C242,[1]Index!$D:$F,3,FALSE),"Non List")</f>
        <v>zdelist</v>
      </c>
      <c r="Z242">
        <f>IFERROR(VLOOKUP(C242,[1]LP!$B:$C,2,FALSE),0)</f>
        <v>0</v>
      </c>
      <c r="AA242" s="11">
        <f t="shared" si="3"/>
        <v>0</v>
      </c>
      <c r="AB242" s="5">
        <f>IFERROR(VLOOKUP(C242,[2]Sheet1!$B:$F,5,FALSE),0)</f>
        <v>0</v>
      </c>
      <c r="AC242" s="11">
        <v>2</v>
      </c>
      <c r="AD242" s="11">
        <v>4.75</v>
      </c>
      <c r="AE242" s="10"/>
      <c r="AF242" s="10"/>
      <c r="AG242" s="10"/>
      <c r="AH242" s="10"/>
    </row>
    <row r="243" spans="1:34" x14ac:dyDescent="0.45">
      <c r="A243" t="s">
        <v>24</v>
      </c>
      <c r="B243" t="s">
        <v>57</v>
      </c>
      <c r="C243" t="s">
        <v>51</v>
      </c>
      <c r="D243">
        <v>263</v>
      </c>
      <c r="E243" s="11">
        <v>8233959</v>
      </c>
      <c r="F243" s="5">
        <v>4858691</v>
      </c>
      <c r="G243" s="11">
        <v>103024596</v>
      </c>
      <c r="H243" s="11">
        <v>86018093</v>
      </c>
      <c r="I243">
        <v>1133630</v>
      </c>
      <c r="J243">
        <v>1454246</v>
      </c>
      <c r="K243">
        <v>765486</v>
      </c>
      <c r="L243">
        <v>643142</v>
      </c>
      <c r="M243">
        <v>31</v>
      </c>
      <c r="N243">
        <v>8</v>
      </c>
      <c r="O243">
        <v>2</v>
      </c>
      <c r="P243">
        <v>20</v>
      </c>
      <c r="Q243">
        <v>1</v>
      </c>
      <c r="R243">
        <v>14</v>
      </c>
      <c r="S243">
        <v>2.5</v>
      </c>
      <c r="T243">
        <v>159</v>
      </c>
      <c r="U243">
        <v>334</v>
      </c>
      <c r="V243">
        <v>0.27</v>
      </c>
      <c r="W243">
        <v>643141</v>
      </c>
      <c r="X243">
        <v>31</v>
      </c>
      <c r="Y243" s="12" t="str">
        <f>IFERROR(VLOOKUP(C243,[1]Index!$D:$F,3,FALSE),"Non List")</f>
        <v>Commercial Banks</v>
      </c>
      <c r="Z243">
        <f>IFERROR(VLOOKUP(C243,[1]LP!$B:$C,2,FALSE),0)</f>
        <v>149.5</v>
      </c>
      <c r="AA243" s="11">
        <f t="shared" si="3"/>
        <v>4.8</v>
      </c>
      <c r="AB243" s="5">
        <f>IFERROR(VLOOKUP(C243,[2]Sheet1!$B:$F,5,FALSE),0)</f>
        <v>115358201</v>
      </c>
      <c r="AC243" s="11">
        <v>16</v>
      </c>
      <c r="AD243" s="11">
        <v>0.84</v>
      </c>
      <c r="AE243" s="10"/>
      <c r="AF243" s="10"/>
      <c r="AG243" s="10"/>
      <c r="AH243" s="10"/>
    </row>
    <row r="244" spans="1:34" x14ac:dyDescent="0.45">
      <c r="A244" t="s">
        <v>24</v>
      </c>
      <c r="B244" t="s">
        <v>57</v>
      </c>
      <c r="C244" t="s">
        <v>52</v>
      </c>
      <c r="D244">
        <v>238</v>
      </c>
      <c r="E244" s="11">
        <v>7072896</v>
      </c>
      <c r="F244" s="5">
        <v>5961400</v>
      </c>
      <c r="G244" s="11">
        <v>79957448</v>
      </c>
      <c r="H244" s="11">
        <v>71805571</v>
      </c>
      <c r="I244">
        <v>877909</v>
      </c>
      <c r="J244">
        <v>1107631</v>
      </c>
      <c r="K244">
        <v>690524</v>
      </c>
      <c r="L244">
        <v>386825</v>
      </c>
      <c r="M244">
        <v>22</v>
      </c>
      <c r="N244">
        <v>11</v>
      </c>
      <c r="O244">
        <v>1</v>
      </c>
      <c r="P244">
        <v>12</v>
      </c>
      <c r="Q244">
        <v>0</v>
      </c>
      <c r="R244">
        <v>14</v>
      </c>
      <c r="S244">
        <v>1.6</v>
      </c>
      <c r="T244">
        <v>184</v>
      </c>
      <c r="U244">
        <v>301</v>
      </c>
      <c r="V244">
        <v>0.26</v>
      </c>
      <c r="W244">
        <v>386824</v>
      </c>
      <c r="X244">
        <v>22</v>
      </c>
      <c r="Y244" s="12" t="str">
        <f>IFERROR(VLOOKUP(C244,[1]Index!$D:$F,3,FALSE),"Non List")</f>
        <v>zdelist</v>
      </c>
      <c r="Z244">
        <f>IFERROR(VLOOKUP(C244,[1]LP!$B:$C,2,FALSE),0)</f>
        <v>0</v>
      </c>
      <c r="AA244" s="11">
        <f t="shared" si="3"/>
        <v>0</v>
      </c>
      <c r="AB244" s="5">
        <f>IFERROR(VLOOKUP(C244,[2]Sheet1!$B:$F,5,FALSE),0)</f>
        <v>0</v>
      </c>
      <c r="AC244" s="11">
        <v>6</v>
      </c>
      <c r="AD244" s="11">
        <v>11</v>
      </c>
      <c r="AE244" s="10"/>
      <c r="AF244" s="10"/>
      <c r="AG244" s="10"/>
      <c r="AH244" s="10"/>
    </row>
    <row r="245" spans="1:34" x14ac:dyDescent="0.45">
      <c r="A245" t="s">
        <v>53</v>
      </c>
      <c r="B245" t="s">
        <v>57</v>
      </c>
      <c r="C245" t="s">
        <v>26</v>
      </c>
      <c r="D245">
        <v>364</v>
      </c>
      <c r="E245" s="11">
        <v>8505216</v>
      </c>
      <c r="F245" s="5">
        <v>14221879</v>
      </c>
      <c r="G245" s="11">
        <v>110132753</v>
      </c>
      <c r="H245" s="11">
        <v>107312576</v>
      </c>
      <c r="I245">
        <v>3571205</v>
      </c>
      <c r="J245">
        <v>4251952</v>
      </c>
      <c r="K245">
        <v>2287022</v>
      </c>
      <c r="L245">
        <v>1364295</v>
      </c>
      <c r="M245">
        <v>32</v>
      </c>
      <c r="N245">
        <v>11</v>
      </c>
      <c r="O245">
        <v>1</v>
      </c>
      <c r="P245">
        <v>12</v>
      </c>
      <c r="Q245">
        <v>1</v>
      </c>
      <c r="R245">
        <v>15</v>
      </c>
      <c r="S245">
        <v>4.5</v>
      </c>
      <c r="T245">
        <v>267</v>
      </c>
      <c r="U245">
        <v>439</v>
      </c>
      <c r="V245">
        <v>0.21</v>
      </c>
      <c r="W245">
        <v>1093754</v>
      </c>
      <c r="X245">
        <v>26</v>
      </c>
      <c r="Y245" s="12" t="str">
        <f>IFERROR(VLOOKUP(C245,[1]Index!$D:$F,3,FALSE),"Non List")</f>
        <v>Commercial Banks</v>
      </c>
      <c r="Z245">
        <f>IFERROR(VLOOKUP(C245,[1]LP!$B:$C,2,FALSE),0)</f>
        <v>261.10000000000002</v>
      </c>
      <c r="AA245" s="11">
        <f t="shared" si="3"/>
        <v>8.1999999999999993</v>
      </c>
      <c r="AB245" s="5">
        <f>IFERROR(VLOOKUP(C245,[2]Sheet1!$B:$F,5,FALSE),0)</f>
        <v>65913203.57</v>
      </c>
      <c r="AC245" s="11">
        <v>6</v>
      </c>
      <c r="AD245" s="11">
        <v>24</v>
      </c>
      <c r="AE245" s="10"/>
      <c r="AF245" s="10"/>
      <c r="AG245" s="10"/>
      <c r="AH245" s="10"/>
    </row>
    <row r="246" spans="1:34" x14ac:dyDescent="0.45">
      <c r="A246" t="s">
        <v>53</v>
      </c>
      <c r="B246" t="s">
        <v>57</v>
      </c>
      <c r="C246" t="s">
        <v>27</v>
      </c>
      <c r="D246">
        <v>211</v>
      </c>
      <c r="E246" s="11">
        <v>8003390</v>
      </c>
      <c r="F246" s="5">
        <v>2715658</v>
      </c>
      <c r="G246" s="11">
        <v>43084586</v>
      </c>
      <c r="H246" s="11">
        <v>43550637</v>
      </c>
      <c r="I246">
        <v>1098028</v>
      </c>
      <c r="J246">
        <v>1332210</v>
      </c>
      <c r="K246">
        <v>791244</v>
      </c>
      <c r="L246">
        <v>359716</v>
      </c>
      <c r="M246">
        <v>9</v>
      </c>
      <c r="N246">
        <v>24</v>
      </c>
      <c r="O246">
        <v>2</v>
      </c>
      <c r="P246">
        <v>7</v>
      </c>
      <c r="Q246">
        <v>1</v>
      </c>
      <c r="R246">
        <v>37</v>
      </c>
      <c r="S246">
        <v>3.5</v>
      </c>
      <c r="T246">
        <v>134</v>
      </c>
      <c r="U246">
        <v>165</v>
      </c>
      <c r="V246">
        <v>-0.22</v>
      </c>
      <c r="W246">
        <v>239808</v>
      </c>
      <c r="X246">
        <v>6</v>
      </c>
      <c r="Y246" s="12" t="str">
        <f>IFERROR(VLOOKUP(C246,[1]Index!$D:$F,3,FALSE),"Non List")</f>
        <v>zdelist</v>
      </c>
      <c r="Z246">
        <f>IFERROR(VLOOKUP(C246,[1]LP!$B:$C,2,FALSE),0)</f>
        <v>0</v>
      </c>
      <c r="AA246" s="11">
        <f t="shared" si="3"/>
        <v>0</v>
      </c>
      <c r="AB246" s="5">
        <f>IFERROR(VLOOKUP(C246,[2]Sheet1!$B:$F,5,FALSE),0)</f>
        <v>0</v>
      </c>
      <c r="AC246" s="11">
        <v>0</v>
      </c>
      <c r="AD246" s="11">
        <v>6.57</v>
      </c>
      <c r="AE246" s="10"/>
      <c r="AF246" s="10"/>
      <c r="AG246" s="10"/>
      <c r="AH246" s="10"/>
    </row>
    <row r="247" spans="1:34" x14ac:dyDescent="0.45">
      <c r="A247" t="s">
        <v>53</v>
      </c>
      <c r="B247" t="s">
        <v>57</v>
      </c>
      <c r="C247" t="s">
        <v>28</v>
      </c>
      <c r="D247">
        <v>248</v>
      </c>
      <c r="E247" s="11">
        <v>8371065</v>
      </c>
      <c r="F247" s="5">
        <v>3372358</v>
      </c>
      <c r="G247" s="11">
        <v>65124281</v>
      </c>
      <c r="H247" s="11">
        <v>60474435</v>
      </c>
      <c r="I247">
        <v>1494542</v>
      </c>
      <c r="J247">
        <v>1865321</v>
      </c>
      <c r="K247">
        <v>1092665</v>
      </c>
      <c r="L247">
        <v>770346</v>
      </c>
      <c r="M247">
        <v>18</v>
      </c>
      <c r="N247">
        <v>13</v>
      </c>
      <c r="O247">
        <v>2</v>
      </c>
      <c r="P247">
        <v>13</v>
      </c>
      <c r="Q247">
        <v>1</v>
      </c>
      <c r="R247">
        <v>24</v>
      </c>
      <c r="S247">
        <v>1.6</v>
      </c>
      <c r="T247">
        <v>140</v>
      </c>
      <c r="U247">
        <v>241</v>
      </c>
      <c r="V247">
        <v>-0.03</v>
      </c>
      <c r="W247">
        <v>659696</v>
      </c>
      <c r="X247">
        <v>16</v>
      </c>
      <c r="Y247" s="12" t="str">
        <f>IFERROR(VLOOKUP(C247,[1]Index!$D:$F,3,FALSE),"Non List")</f>
        <v>Commercial Banks</v>
      </c>
      <c r="Z247">
        <f>IFERROR(VLOOKUP(C247,[1]LP!$B:$C,2,FALSE),0)</f>
        <v>172</v>
      </c>
      <c r="AA247" s="11">
        <f t="shared" si="3"/>
        <v>9.6</v>
      </c>
      <c r="AB247" s="5">
        <f>IFERROR(VLOOKUP(C247,[2]Sheet1!$B:$F,5,FALSE),0)</f>
        <v>69595284.469999999</v>
      </c>
      <c r="AC247" s="11">
        <v>3</v>
      </c>
      <c r="AD247" s="11">
        <v>12</v>
      </c>
      <c r="AE247" s="10"/>
      <c r="AF247" s="10"/>
      <c r="AG247" s="10"/>
      <c r="AH247" s="10"/>
    </row>
    <row r="248" spans="1:34" x14ac:dyDescent="0.45">
      <c r="A248" t="s">
        <v>53</v>
      </c>
      <c r="B248" t="s">
        <v>57</v>
      </c>
      <c r="C248" t="s">
        <v>29</v>
      </c>
      <c r="D248">
        <v>502</v>
      </c>
      <c r="E248" s="11">
        <v>8106863</v>
      </c>
      <c r="F248" s="5">
        <v>7581148</v>
      </c>
      <c r="G248" s="11">
        <v>124177926</v>
      </c>
      <c r="H248" s="11">
        <v>105927470</v>
      </c>
      <c r="I248">
        <v>2671082</v>
      </c>
      <c r="J248">
        <v>3330022</v>
      </c>
      <c r="K248">
        <v>2154094</v>
      </c>
      <c r="L248">
        <v>1429916</v>
      </c>
      <c r="M248">
        <v>35</v>
      </c>
      <c r="N248">
        <v>14</v>
      </c>
      <c r="O248">
        <v>3</v>
      </c>
      <c r="P248">
        <v>18</v>
      </c>
      <c r="Q248">
        <v>1</v>
      </c>
      <c r="R248">
        <v>37</v>
      </c>
      <c r="S248">
        <v>0.2</v>
      </c>
      <c r="T248">
        <v>194</v>
      </c>
      <c r="U248">
        <v>392</v>
      </c>
      <c r="V248">
        <v>-0.22</v>
      </c>
      <c r="W248">
        <v>1041824</v>
      </c>
      <c r="X248">
        <v>26</v>
      </c>
      <c r="Y248" s="12" t="str">
        <f>IFERROR(VLOOKUP(C248,[1]Index!$D:$F,3,FALSE),"Non List")</f>
        <v>Commercial Banks</v>
      </c>
      <c r="Z248">
        <f>IFERROR(VLOOKUP(C248,[1]LP!$B:$C,2,FALSE),0)</f>
        <v>532</v>
      </c>
      <c r="AA248" s="11">
        <f t="shared" si="3"/>
        <v>15.2</v>
      </c>
      <c r="AB248" s="5">
        <f>IFERROR(VLOOKUP(C248,[2]Sheet1!$B:$F,5,FALSE),0)</f>
        <v>47977743.060000002</v>
      </c>
      <c r="AC248" s="11">
        <v>5</v>
      </c>
      <c r="AD248" s="11">
        <v>20</v>
      </c>
      <c r="AE248" s="10"/>
      <c r="AF248" s="10"/>
      <c r="AG248" s="10"/>
      <c r="AH248" s="10"/>
    </row>
    <row r="249" spans="1:34" x14ac:dyDescent="0.45">
      <c r="A249" t="s">
        <v>53</v>
      </c>
      <c r="B249" t="s">
        <v>57</v>
      </c>
      <c r="C249" t="s">
        <v>30</v>
      </c>
      <c r="D249">
        <v>298</v>
      </c>
      <c r="E249" s="11">
        <v>10310516</v>
      </c>
      <c r="F249" s="5">
        <v>4488539</v>
      </c>
      <c r="G249" s="11">
        <v>113175953</v>
      </c>
      <c r="H249" s="11">
        <v>102408455</v>
      </c>
      <c r="I249">
        <v>2381080</v>
      </c>
      <c r="J249">
        <v>3122846</v>
      </c>
      <c r="K249">
        <v>1812400</v>
      </c>
      <c r="L249">
        <v>1229387</v>
      </c>
      <c r="M249">
        <v>24</v>
      </c>
      <c r="N249">
        <v>13</v>
      </c>
      <c r="O249">
        <v>2</v>
      </c>
      <c r="P249">
        <v>17</v>
      </c>
      <c r="Q249">
        <v>1</v>
      </c>
      <c r="R249">
        <v>26</v>
      </c>
      <c r="S249">
        <v>0.8</v>
      </c>
      <c r="T249">
        <v>144</v>
      </c>
      <c r="U249">
        <v>277</v>
      </c>
      <c r="V249">
        <v>-7.0000000000000007E-2</v>
      </c>
      <c r="W249">
        <v>1127041</v>
      </c>
      <c r="X249">
        <v>22</v>
      </c>
      <c r="Y249" s="12" t="str">
        <f>IFERROR(VLOOKUP(C249,[1]Index!$D:$F,3,FALSE),"Non List")</f>
        <v>Commercial Banks</v>
      </c>
      <c r="Z249">
        <f>IFERROR(VLOOKUP(C249,[1]LP!$B:$C,2,FALSE),0)</f>
        <v>186.5</v>
      </c>
      <c r="AA249" s="11">
        <f t="shared" si="3"/>
        <v>7.8</v>
      </c>
      <c r="AB249" s="5">
        <f>IFERROR(VLOOKUP(C249,[2]Sheet1!$B:$F,5,FALSE),0)</f>
        <v>176308400.53</v>
      </c>
      <c r="AC249" s="11">
        <v>12.75</v>
      </c>
      <c r="AD249" s="11">
        <v>12.75</v>
      </c>
      <c r="AE249" s="10"/>
      <c r="AF249" s="10"/>
      <c r="AG249" s="10"/>
      <c r="AH249" s="10"/>
    </row>
    <row r="250" spans="1:34" x14ac:dyDescent="0.45">
      <c r="A250" t="s">
        <v>53</v>
      </c>
      <c r="B250" t="s">
        <v>57</v>
      </c>
      <c r="C250" t="s">
        <v>31</v>
      </c>
      <c r="D250">
        <v>484</v>
      </c>
      <c r="E250" s="11">
        <v>8520256</v>
      </c>
      <c r="F250" s="5">
        <v>6066040</v>
      </c>
      <c r="G250" s="11">
        <v>106107324</v>
      </c>
      <c r="H250" s="11">
        <v>98836632</v>
      </c>
      <c r="I250">
        <v>2493438</v>
      </c>
      <c r="J250">
        <v>3309410</v>
      </c>
      <c r="K250">
        <v>2136800</v>
      </c>
      <c r="L250">
        <v>1367043</v>
      </c>
      <c r="M250">
        <v>32</v>
      </c>
      <c r="N250">
        <v>15</v>
      </c>
      <c r="O250">
        <v>3</v>
      </c>
      <c r="P250">
        <v>19</v>
      </c>
      <c r="Q250">
        <v>1</v>
      </c>
      <c r="R250">
        <v>43</v>
      </c>
      <c r="S250">
        <v>1.3</v>
      </c>
      <c r="T250">
        <v>171</v>
      </c>
      <c r="U250">
        <v>352</v>
      </c>
      <c r="V250">
        <v>-0.27</v>
      </c>
      <c r="W250">
        <v>1161171</v>
      </c>
      <c r="X250">
        <v>27</v>
      </c>
      <c r="Y250" s="12" t="str">
        <f>IFERROR(VLOOKUP(C250,[1]Index!$D:$F,3,FALSE),"Non List")</f>
        <v>Commercial Banks</v>
      </c>
      <c r="Z250">
        <f>IFERROR(VLOOKUP(C250,[1]LP!$B:$C,2,FALSE),0)</f>
        <v>191</v>
      </c>
      <c r="AA250" s="11">
        <f t="shared" si="3"/>
        <v>6</v>
      </c>
      <c r="AB250" s="5">
        <f>IFERROR(VLOOKUP(C250,[2]Sheet1!$B:$F,5,FALSE),0)</f>
        <v>32484923.449999999</v>
      </c>
      <c r="AC250" s="11">
        <v>10</v>
      </c>
      <c r="AD250" s="11">
        <v>12</v>
      </c>
      <c r="AE250" s="10"/>
      <c r="AF250" s="10"/>
      <c r="AG250" s="10"/>
      <c r="AH250" s="10"/>
    </row>
    <row r="251" spans="1:34" x14ac:dyDescent="0.45">
      <c r="A251" t="s">
        <v>53</v>
      </c>
      <c r="B251" t="s">
        <v>57</v>
      </c>
      <c r="C251" t="s">
        <v>32</v>
      </c>
      <c r="D251">
        <v>214</v>
      </c>
      <c r="E251" s="11">
        <v>8000786</v>
      </c>
      <c r="F251" s="5">
        <v>3038676</v>
      </c>
      <c r="G251" s="11">
        <v>68438423</v>
      </c>
      <c r="H251" s="11">
        <v>63651032</v>
      </c>
      <c r="I251">
        <v>1582179</v>
      </c>
      <c r="J251">
        <v>1996767</v>
      </c>
      <c r="K251">
        <v>1141281</v>
      </c>
      <c r="L251">
        <v>634694</v>
      </c>
      <c r="M251">
        <v>16</v>
      </c>
      <c r="N251">
        <v>13</v>
      </c>
      <c r="O251">
        <v>2</v>
      </c>
      <c r="P251">
        <v>12</v>
      </c>
      <c r="Q251">
        <v>1</v>
      </c>
      <c r="R251">
        <v>21</v>
      </c>
      <c r="S251">
        <v>1.5</v>
      </c>
      <c r="T251">
        <v>138</v>
      </c>
      <c r="U251">
        <v>222</v>
      </c>
      <c r="V251">
        <v>0.04</v>
      </c>
      <c r="W251">
        <v>0</v>
      </c>
      <c r="X251">
        <v>0</v>
      </c>
      <c r="Y251" s="12" t="str">
        <f>IFERROR(VLOOKUP(C251,[1]Index!$D:$F,3,FALSE),"Non List")</f>
        <v>zdelist</v>
      </c>
      <c r="Z251">
        <f>IFERROR(VLOOKUP(C251,[1]LP!$B:$C,2,FALSE),0)</f>
        <v>0</v>
      </c>
      <c r="AA251" s="11">
        <f t="shared" si="3"/>
        <v>0</v>
      </c>
      <c r="AB251" s="5">
        <f>IFERROR(VLOOKUP(C251,[2]Sheet1!$B:$F,5,FALSE),0)</f>
        <v>0</v>
      </c>
      <c r="AC251" s="11">
        <v>6</v>
      </c>
      <c r="AD251" s="11">
        <v>6</v>
      </c>
      <c r="AE251" s="10"/>
      <c r="AF251" s="10"/>
      <c r="AG251" s="10"/>
      <c r="AH251" s="10"/>
    </row>
    <row r="252" spans="1:34" x14ac:dyDescent="0.45">
      <c r="A252" t="s">
        <v>53</v>
      </c>
      <c r="B252" t="s">
        <v>57</v>
      </c>
      <c r="C252" t="s">
        <v>33</v>
      </c>
      <c r="D252">
        <v>213</v>
      </c>
      <c r="E252" s="11">
        <v>7163395</v>
      </c>
      <c r="F252" s="5">
        <v>4290946</v>
      </c>
      <c r="G252" s="11">
        <v>75448539</v>
      </c>
      <c r="H252" s="11">
        <v>70772203</v>
      </c>
      <c r="I252">
        <v>1517108</v>
      </c>
      <c r="J252">
        <v>1871612</v>
      </c>
      <c r="K252">
        <v>1135822</v>
      </c>
      <c r="L252">
        <v>676244</v>
      </c>
      <c r="M252">
        <v>19</v>
      </c>
      <c r="N252">
        <v>11</v>
      </c>
      <c r="O252">
        <v>1</v>
      </c>
      <c r="P252">
        <v>12</v>
      </c>
      <c r="Q252">
        <v>1</v>
      </c>
      <c r="R252">
        <v>15</v>
      </c>
      <c r="S252">
        <v>1.2</v>
      </c>
      <c r="T252">
        <v>160</v>
      </c>
      <c r="U252">
        <v>261</v>
      </c>
      <c r="V252">
        <v>0.22</v>
      </c>
      <c r="W252">
        <v>603813</v>
      </c>
      <c r="X252">
        <v>17</v>
      </c>
      <c r="Y252" s="12" t="str">
        <f>IFERROR(VLOOKUP(C252,[1]Index!$D:$F,3,FALSE),"Non List")</f>
        <v>Commercial Banks</v>
      </c>
      <c r="Z252">
        <f>IFERROR(VLOOKUP(C252,[1]LP!$B:$C,2,FALSE),0)</f>
        <v>144.30000000000001</v>
      </c>
      <c r="AA252" s="11">
        <f t="shared" si="3"/>
        <v>7.6</v>
      </c>
      <c r="AB252" s="5">
        <f>IFERROR(VLOOKUP(C252,[2]Sheet1!$B:$F,5,FALSE),0)</f>
        <v>128506730.66</v>
      </c>
      <c r="AC252" s="11">
        <v>10</v>
      </c>
      <c r="AD252" s="11">
        <v>0.52</v>
      </c>
      <c r="AE252" s="10"/>
      <c r="AF252" s="10"/>
      <c r="AG252" s="10"/>
      <c r="AH252" s="10"/>
    </row>
    <row r="253" spans="1:34" x14ac:dyDescent="0.45">
      <c r="A253" t="s">
        <v>53</v>
      </c>
      <c r="B253" t="s">
        <v>57</v>
      </c>
      <c r="C253" t="s">
        <v>34</v>
      </c>
      <c r="D253">
        <v>230</v>
      </c>
      <c r="E253" s="11">
        <v>8221667</v>
      </c>
      <c r="F253" s="5">
        <v>4446137</v>
      </c>
      <c r="G253" s="11">
        <v>75894566</v>
      </c>
      <c r="H253" s="11">
        <v>70571251</v>
      </c>
      <c r="I253">
        <v>1454331</v>
      </c>
      <c r="J253">
        <v>2007002</v>
      </c>
      <c r="K253">
        <v>1213027</v>
      </c>
      <c r="L253">
        <v>723792</v>
      </c>
      <c r="M253">
        <v>18</v>
      </c>
      <c r="N253">
        <v>13</v>
      </c>
      <c r="O253">
        <v>1</v>
      </c>
      <c r="P253">
        <v>11</v>
      </c>
      <c r="Q253">
        <v>1</v>
      </c>
      <c r="R253">
        <v>19</v>
      </c>
      <c r="S253">
        <v>1.1000000000000001</v>
      </c>
      <c r="T253">
        <v>154</v>
      </c>
      <c r="U253">
        <v>247</v>
      </c>
      <c r="V253">
        <v>7.0000000000000007E-2</v>
      </c>
      <c r="W253">
        <v>672113</v>
      </c>
      <c r="X253">
        <v>16</v>
      </c>
      <c r="Y253" s="12" t="str">
        <f>IFERROR(VLOOKUP(C253,[1]Index!$D:$F,3,FALSE),"Non List")</f>
        <v>zdelist</v>
      </c>
      <c r="Z253">
        <f>IFERROR(VLOOKUP(C253,[1]LP!$B:$C,2,FALSE),0)</f>
        <v>0</v>
      </c>
      <c r="AA253" s="11">
        <f t="shared" si="3"/>
        <v>0</v>
      </c>
      <c r="AB253" s="5">
        <f>IFERROR(VLOOKUP(C253,[2]Sheet1!$B:$F,5,FALSE),0)</f>
        <v>0</v>
      </c>
      <c r="AC253" s="11">
        <v>10</v>
      </c>
      <c r="AD253" s="11">
        <v>5</v>
      </c>
      <c r="AE253" s="10"/>
      <c r="AF253" s="10"/>
      <c r="AG253" s="10"/>
      <c r="AH253" s="10"/>
    </row>
    <row r="254" spans="1:34" x14ac:dyDescent="0.45">
      <c r="A254" t="s">
        <v>53</v>
      </c>
      <c r="B254" t="s">
        <v>57</v>
      </c>
      <c r="C254" t="s">
        <v>35</v>
      </c>
      <c r="D254">
        <v>270</v>
      </c>
      <c r="E254" s="11">
        <v>8055693</v>
      </c>
      <c r="F254" s="5">
        <v>2272465</v>
      </c>
      <c r="G254" s="11">
        <v>85176247</v>
      </c>
      <c r="H254" s="11">
        <v>74653510</v>
      </c>
      <c r="I254">
        <v>1696599</v>
      </c>
      <c r="J254">
        <v>2225846</v>
      </c>
      <c r="K254">
        <v>1264498</v>
      </c>
      <c r="L254">
        <v>781379</v>
      </c>
      <c r="M254">
        <v>19</v>
      </c>
      <c r="N254">
        <v>14</v>
      </c>
      <c r="O254">
        <v>2</v>
      </c>
      <c r="P254">
        <v>15</v>
      </c>
      <c r="Q254">
        <v>1</v>
      </c>
      <c r="R254">
        <v>29</v>
      </c>
      <c r="S254">
        <v>0.4</v>
      </c>
      <c r="T254">
        <v>128</v>
      </c>
      <c r="U254">
        <v>236</v>
      </c>
      <c r="V254">
        <v>-0.12</v>
      </c>
      <c r="W254">
        <v>803665</v>
      </c>
      <c r="X254">
        <v>20</v>
      </c>
      <c r="Y254" s="12" t="str">
        <f>IFERROR(VLOOKUP(C254,[1]Index!$D:$F,3,FALSE),"Non List")</f>
        <v>Commercial Banks</v>
      </c>
      <c r="Z254">
        <f>IFERROR(VLOOKUP(C254,[1]LP!$B:$C,2,FALSE),0)</f>
        <v>182.8</v>
      </c>
      <c r="AA254" s="11">
        <f t="shared" si="3"/>
        <v>9.6</v>
      </c>
      <c r="AB254" s="5">
        <f>IFERROR(VLOOKUP(C254,[2]Sheet1!$B:$F,5,FALSE),0)</f>
        <v>56944650.630000003</v>
      </c>
      <c r="AC254" s="11">
        <v>5</v>
      </c>
      <c r="AD254" s="11">
        <v>11</v>
      </c>
      <c r="AE254" s="10"/>
      <c r="AF254" s="10"/>
      <c r="AG254" s="10"/>
      <c r="AH254" s="10"/>
    </row>
    <row r="255" spans="1:34" x14ac:dyDescent="0.45">
      <c r="A255" t="s">
        <v>53</v>
      </c>
      <c r="B255" t="s">
        <v>57</v>
      </c>
      <c r="C255" t="s">
        <v>36</v>
      </c>
      <c r="D255">
        <v>232</v>
      </c>
      <c r="E255" s="11">
        <v>10388621</v>
      </c>
      <c r="F255" s="5">
        <v>2312706</v>
      </c>
      <c r="G255" s="11">
        <v>70859462</v>
      </c>
      <c r="H255" s="11">
        <v>65849351</v>
      </c>
      <c r="I255">
        <v>1780153</v>
      </c>
      <c r="J255">
        <v>2183680</v>
      </c>
      <c r="K255">
        <v>1332323</v>
      </c>
      <c r="L255">
        <v>732045</v>
      </c>
      <c r="M255">
        <v>14</v>
      </c>
      <c r="N255">
        <v>16</v>
      </c>
      <c r="O255">
        <v>2</v>
      </c>
      <c r="P255">
        <v>12</v>
      </c>
      <c r="Q255">
        <v>1</v>
      </c>
      <c r="R255">
        <v>31</v>
      </c>
      <c r="S255">
        <v>1.2</v>
      </c>
      <c r="T255">
        <v>122</v>
      </c>
      <c r="U255">
        <v>197</v>
      </c>
      <c r="V255">
        <v>-0.15</v>
      </c>
      <c r="W255">
        <v>547029</v>
      </c>
      <c r="X255">
        <v>11</v>
      </c>
      <c r="Y255" s="12" t="str">
        <f>IFERROR(VLOOKUP(C255,[1]Index!$D:$F,3,FALSE),"Non List")</f>
        <v>zdelist</v>
      </c>
      <c r="Z255">
        <f>IFERROR(VLOOKUP(C255,[1]LP!$B:$C,2,FALSE),0)</f>
        <v>0</v>
      </c>
      <c r="AA255" s="11">
        <f t="shared" si="3"/>
        <v>0</v>
      </c>
      <c r="AB255" s="5">
        <f>IFERROR(VLOOKUP(C255,[2]Sheet1!$B:$F,5,FALSE),0)</f>
        <v>0</v>
      </c>
      <c r="AC255" s="11">
        <v>0</v>
      </c>
      <c r="AD255" s="11">
        <v>11.75</v>
      </c>
      <c r="AE255" s="10"/>
      <c r="AF255" s="10"/>
      <c r="AG255" s="10"/>
      <c r="AH255" s="10"/>
    </row>
    <row r="256" spans="1:34" x14ac:dyDescent="0.45">
      <c r="A256" t="s">
        <v>53</v>
      </c>
      <c r="B256" t="s">
        <v>57</v>
      </c>
      <c r="C256" t="s">
        <v>37</v>
      </c>
      <c r="D256">
        <v>924</v>
      </c>
      <c r="E256" s="11">
        <v>9008408</v>
      </c>
      <c r="F256" s="5">
        <v>14523753</v>
      </c>
      <c r="G256" s="11">
        <v>149382011</v>
      </c>
      <c r="H256" s="11">
        <v>130710675</v>
      </c>
      <c r="I256">
        <v>3611355</v>
      </c>
      <c r="J256">
        <v>4696688</v>
      </c>
      <c r="K256">
        <v>3313441</v>
      </c>
      <c r="L256">
        <v>2176861</v>
      </c>
      <c r="M256">
        <v>48</v>
      </c>
      <c r="N256">
        <v>19</v>
      </c>
      <c r="O256">
        <v>4</v>
      </c>
      <c r="P256">
        <v>19</v>
      </c>
      <c r="Q256">
        <v>1</v>
      </c>
      <c r="R256">
        <v>68</v>
      </c>
      <c r="S256">
        <v>0.6</v>
      </c>
      <c r="T256">
        <v>261</v>
      </c>
      <c r="U256">
        <v>533</v>
      </c>
      <c r="V256">
        <v>-0.42</v>
      </c>
      <c r="W256">
        <v>2045048</v>
      </c>
      <c r="X256">
        <v>45</v>
      </c>
      <c r="Y256" s="12" t="str">
        <f>IFERROR(VLOOKUP(C256,[1]Index!$D:$F,3,FALSE),"Non List")</f>
        <v>Commercial Banks</v>
      </c>
      <c r="Z256">
        <f>IFERROR(VLOOKUP(C256,[1]LP!$B:$C,2,FALSE),0)</f>
        <v>458</v>
      </c>
      <c r="AA256" s="11">
        <f t="shared" si="3"/>
        <v>9.5</v>
      </c>
      <c r="AB256" s="5">
        <f>IFERROR(VLOOKUP(C256,[2]Sheet1!$B:$F,5,FALSE),0)</f>
        <v>108227988.66</v>
      </c>
      <c r="AC256" s="11">
        <v>12</v>
      </c>
      <c r="AD256" s="11">
        <v>22</v>
      </c>
      <c r="AE256" s="10"/>
      <c r="AF256" s="10"/>
      <c r="AG256" s="10"/>
      <c r="AH256" s="10"/>
    </row>
    <row r="257" spans="1:34" x14ac:dyDescent="0.45">
      <c r="A257" t="s">
        <v>53</v>
      </c>
      <c r="B257" t="s">
        <v>57</v>
      </c>
      <c r="C257" t="s">
        <v>38</v>
      </c>
      <c r="D257">
        <v>399</v>
      </c>
      <c r="E257" s="11">
        <v>8088299</v>
      </c>
      <c r="F257" s="5">
        <v>3512490</v>
      </c>
      <c r="G257" s="11">
        <v>52471689</v>
      </c>
      <c r="H257" s="11">
        <v>51403457</v>
      </c>
      <c r="I257">
        <v>1396541</v>
      </c>
      <c r="J257">
        <v>1955938</v>
      </c>
      <c r="K257">
        <v>1268442</v>
      </c>
      <c r="L257">
        <v>793309</v>
      </c>
      <c r="M257">
        <v>20</v>
      </c>
      <c r="N257">
        <v>20</v>
      </c>
      <c r="O257">
        <v>3</v>
      </c>
      <c r="P257">
        <v>14</v>
      </c>
      <c r="Q257">
        <v>1</v>
      </c>
      <c r="R257">
        <v>57</v>
      </c>
      <c r="S257">
        <v>1.8</v>
      </c>
      <c r="T257">
        <v>143</v>
      </c>
      <c r="U257">
        <v>252</v>
      </c>
      <c r="V257">
        <v>-0.37</v>
      </c>
      <c r="W257">
        <v>618216</v>
      </c>
      <c r="X257">
        <v>15</v>
      </c>
      <c r="Y257" s="12" t="str">
        <f>IFERROR(VLOOKUP(C257,[1]Index!$D:$F,3,FALSE),"Non List")</f>
        <v>zdelist</v>
      </c>
      <c r="Z257">
        <f>IFERROR(VLOOKUP(C257,[1]LP!$B:$C,2,FALSE),0)</f>
        <v>0</v>
      </c>
      <c r="AA257" s="11">
        <f t="shared" si="3"/>
        <v>0</v>
      </c>
      <c r="AB257" s="5">
        <f>IFERROR(VLOOKUP(C257,[2]Sheet1!$B:$F,5,FALSE),0)</f>
        <v>0</v>
      </c>
      <c r="AC257" s="11">
        <v>5</v>
      </c>
      <c r="AD257" s="11">
        <v>7</v>
      </c>
      <c r="AE257" s="10"/>
      <c r="AF257" s="10"/>
      <c r="AG257" s="10"/>
      <c r="AH257" s="10"/>
    </row>
    <row r="258" spans="1:34" x14ac:dyDescent="0.45">
      <c r="A258" t="s">
        <v>53</v>
      </c>
      <c r="B258" t="s">
        <v>57</v>
      </c>
      <c r="C258" t="s">
        <v>39</v>
      </c>
      <c r="D258">
        <v>311</v>
      </c>
      <c r="E258" s="11">
        <v>9811148</v>
      </c>
      <c r="F258" s="5">
        <v>19650014</v>
      </c>
      <c r="G258" s="11">
        <v>105678286</v>
      </c>
      <c r="H258" s="11">
        <v>85798472</v>
      </c>
      <c r="I258">
        <v>3167249</v>
      </c>
      <c r="J258">
        <v>3994362</v>
      </c>
      <c r="K258">
        <v>2494152</v>
      </c>
      <c r="L258">
        <v>1661497</v>
      </c>
      <c r="M258">
        <v>34</v>
      </c>
      <c r="N258">
        <v>9</v>
      </c>
      <c r="O258">
        <v>1</v>
      </c>
      <c r="P258">
        <v>11</v>
      </c>
      <c r="Q258">
        <v>1</v>
      </c>
      <c r="R258">
        <v>10</v>
      </c>
      <c r="S258">
        <v>2.7</v>
      </c>
      <c r="T258">
        <v>300</v>
      </c>
      <c r="U258">
        <v>478</v>
      </c>
      <c r="V258">
        <v>0.54</v>
      </c>
      <c r="W258">
        <v>1576875</v>
      </c>
      <c r="X258">
        <v>32</v>
      </c>
      <c r="Y258" s="12" t="str">
        <f>IFERROR(VLOOKUP(C258,[1]Index!$D:$F,3,FALSE),"Non List")</f>
        <v>Commercial Banks</v>
      </c>
      <c r="Z258">
        <f>IFERROR(VLOOKUP(C258,[1]LP!$B:$C,2,FALSE),0)</f>
        <v>219.5</v>
      </c>
      <c r="AA258" s="11">
        <f t="shared" si="3"/>
        <v>6.5</v>
      </c>
      <c r="AB258" s="5">
        <f>IFERROR(VLOOKUP(C258,[2]Sheet1!$B:$F,5,FALSE),0)</f>
        <v>72000712.349999994</v>
      </c>
      <c r="AC258" s="11">
        <v>15</v>
      </c>
      <c r="AD258" s="11">
        <v>10</v>
      </c>
      <c r="AE258" s="10"/>
      <c r="AF258" s="10"/>
      <c r="AG258" s="10"/>
      <c r="AH258" s="10"/>
    </row>
    <row r="259" spans="1:34" x14ac:dyDescent="0.45">
      <c r="A259" t="s">
        <v>53</v>
      </c>
      <c r="B259" t="s">
        <v>57</v>
      </c>
      <c r="C259" t="s">
        <v>40</v>
      </c>
      <c r="D259">
        <v>221</v>
      </c>
      <c r="E259" s="11">
        <v>7018587</v>
      </c>
      <c r="F259" s="5">
        <v>4179303</v>
      </c>
      <c r="G259" s="11">
        <v>64717387</v>
      </c>
      <c r="H259" s="11">
        <v>58442377</v>
      </c>
      <c r="I259">
        <v>1465441</v>
      </c>
      <c r="J259">
        <v>1789276</v>
      </c>
      <c r="K259">
        <v>988182</v>
      </c>
      <c r="L259">
        <v>741174</v>
      </c>
      <c r="M259">
        <v>21</v>
      </c>
      <c r="N259">
        <v>10</v>
      </c>
      <c r="O259">
        <v>1</v>
      </c>
      <c r="P259">
        <v>13</v>
      </c>
      <c r="Q259">
        <v>1</v>
      </c>
      <c r="R259">
        <v>15</v>
      </c>
      <c r="S259">
        <v>3.5</v>
      </c>
      <c r="T259">
        <v>160</v>
      </c>
      <c r="U259">
        <v>275</v>
      </c>
      <c r="V259">
        <v>0.25</v>
      </c>
      <c r="W259">
        <v>643971</v>
      </c>
      <c r="X259">
        <v>18</v>
      </c>
      <c r="Y259" s="12" t="str">
        <f>IFERROR(VLOOKUP(C259,[1]Index!$D:$F,3,FALSE),"Non List")</f>
        <v>zdelist</v>
      </c>
      <c r="Z259">
        <f>IFERROR(VLOOKUP(C259,[1]LP!$B:$C,2,FALSE),0)</f>
        <v>0</v>
      </c>
      <c r="AA259" s="11">
        <f t="shared" ref="AA259:AA322" si="4">ROUND(IFERROR(Z259/M259,0),1)</f>
        <v>0</v>
      </c>
      <c r="AB259" s="5">
        <f>IFERROR(VLOOKUP(C259,[2]Sheet1!$B:$F,5,FALSE),0)</f>
        <v>0</v>
      </c>
      <c r="AC259" s="11">
        <v>15</v>
      </c>
      <c r="AD259" s="11">
        <v>0.78</v>
      </c>
      <c r="AE259" s="10"/>
      <c r="AF259" s="10"/>
      <c r="AG259" s="10"/>
      <c r="AH259" s="10"/>
    </row>
    <row r="260" spans="1:34" x14ac:dyDescent="0.45">
      <c r="A260" t="s">
        <v>53</v>
      </c>
      <c r="B260" t="s">
        <v>57</v>
      </c>
      <c r="C260" t="s">
        <v>41</v>
      </c>
      <c r="D260">
        <v>460</v>
      </c>
      <c r="E260" s="11">
        <v>12589907</v>
      </c>
      <c r="F260" s="5">
        <v>11977403</v>
      </c>
      <c r="G260" s="11">
        <v>142106652</v>
      </c>
      <c r="H260" s="11">
        <v>127416902</v>
      </c>
      <c r="I260">
        <v>3313235</v>
      </c>
      <c r="J260">
        <v>4369993</v>
      </c>
      <c r="K260">
        <v>3135688</v>
      </c>
      <c r="L260">
        <v>1975571</v>
      </c>
      <c r="M260">
        <v>31</v>
      </c>
      <c r="N260">
        <v>15</v>
      </c>
      <c r="O260">
        <v>2</v>
      </c>
      <c r="P260">
        <v>16</v>
      </c>
      <c r="Q260">
        <v>1</v>
      </c>
      <c r="R260">
        <v>35</v>
      </c>
      <c r="S260">
        <v>2</v>
      </c>
      <c r="T260">
        <v>195</v>
      </c>
      <c r="U260">
        <v>371</v>
      </c>
      <c r="V260">
        <v>-0.19</v>
      </c>
      <c r="W260">
        <v>1726531</v>
      </c>
      <c r="X260">
        <v>27</v>
      </c>
      <c r="Y260" s="12" t="str">
        <f>IFERROR(VLOOKUP(C260,[1]Index!$D:$F,3,FALSE),"Non List")</f>
        <v>zdelist</v>
      </c>
      <c r="Z260">
        <f>IFERROR(VLOOKUP(C260,[1]LP!$B:$C,2,FALSE),0)</f>
        <v>0</v>
      </c>
      <c r="AA260" s="11">
        <f t="shared" si="4"/>
        <v>0</v>
      </c>
      <c r="AB260" s="5">
        <f>IFERROR(VLOOKUP(C260,[2]Sheet1!$B:$F,5,FALSE),0)</f>
        <v>0</v>
      </c>
      <c r="AC260" s="11">
        <v>10.5</v>
      </c>
      <c r="AD260" s="11">
        <v>8.5</v>
      </c>
      <c r="AE260" s="10"/>
      <c r="AF260" s="10"/>
      <c r="AG260" s="10"/>
      <c r="AH260" s="10"/>
    </row>
    <row r="261" spans="1:34" x14ac:dyDescent="0.45">
      <c r="A261" t="s">
        <v>53</v>
      </c>
      <c r="B261" t="s">
        <v>57</v>
      </c>
      <c r="C261" t="s">
        <v>42</v>
      </c>
      <c r="D261">
        <v>751</v>
      </c>
      <c r="E261" s="11">
        <v>8834229</v>
      </c>
      <c r="F261" s="5">
        <v>4411258</v>
      </c>
      <c r="G261" s="11">
        <v>175764356</v>
      </c>
      <c r="H261" s="11">
        <v>149303944</v>
      </c>
      <c r="I261">
        <v>3607617</v>
      </c>
      <c r="J261">
        <v>4611140</v>
      </c>
      <c r="K261">
        <v>2739362</v>
      </c>
      <c r="L261">
        <v>1511459</v>
      </c>
      <c r="M261">
        <v>34</v>
      </c>
      <c r="N261">
        <v>22</v>
      </c>
      <c r="O261">
        <v>5</v>
      </c>
      <c r="P261">
        <v>23</v>
      </c>
      <c r="Q261">
        <v>1</v>
      </c>
      <c r="R261">
        <v>110</v>
      </c>
      <c r="S261">
        <v>0.3</v>
      </c>
      <c r="T261">
        <v>150</v>
      </c>
      <c r="U261">
        <v>340</v>
      </c>
      <c r="V261">
        <v>-0.55000000000000004</v>
      </c>
      <c r="W261">
        <v>1260225</v>
      </c>
      <c r="X261">
        <v>29</v>
      </c>
      <c r="Y261" s="12" t="str">
        <f>IFERROR(VLOOKUP(C261,[1]Index!$D:$F,3,FALSE),"Non List")</f>
        <v>Commercial Banks</v>
      </c>
      <c r="Z261">
        <f>IFERROR(VLOOKUP(C261,[1]LP!$B:$C,2,FALSE),0)</f>
        <v>419.9</v>
      </c>
      <c r="AA261" s="11">
        <f t="shared" si="4"/>
        <v>12.4</v>
      </c>
      <c r="AB261" s="5">
        <f>IFERROR(VLOOKUP(C261,[2]Sheet1!$B:$F,5,FALSE),0)</f>
        <v>73096077.920000002</v>
      </c>
      <c r="AC261" s="11">
        <v>10</v>
      </c>
      <c r="AD261" s="11">
        <v>11.05</v>
      </c>
      <c r="AE261" s="10"/>
      <c r="AF261" s="10"/>
      <c r="AG261" s="10"/>
      <c r="AH261" s="10"/>
    </row>
    <row r="262" spans="1:34" x14ac:dyDescent="0.45">
      <c r="A262" t="s">
        <v>53</v>
      </c>
      <c r="B262" t="s">
        <v>57</v>
      </c>
      <c r="C262" t="s">
        <v>43</v>
      </c>
      <c r="D262">
        <v>289</v>
      </c>
      <c r="E262" s="11">
        <v>9618162</v>
      </c>
      <c r="F262" s="5">
        <v>9243227</v>
      </c>
      <c r="G262" s="11">
        <v>88070975</v>
      </c>
      <c r="H262" s="11">
        <v>85375659</v>
      </c>
      <c r="I262">
        <v>2005533</v>
      </c>
      <c r="J262">
        <v>2741597</v>
      </c>
      <c r="K262">
        <v>1653071</v>
      </c>
      <c r="L262">
        <v>1109942</v>
      </c>
      <c r="M262">
        <v>23</v>
      </c>
      <c r="N262">
        <v>13</v>
      </c>
      <c r="O262">
        <v>1</v>
      </c>
      <c r="P262">
        <v>12</v>
      </c>
      <c r="Q262">
        <v>1</v>
      </c>
      <c r="R262">
        <v>18</v>
      </c>
      <c r="S262">
        <v>0.8</v>
      </c>
      <c r="T262">
        <v>196</v>
      </c>
      <c r="U262">
        <v>319</v>
      </c>
      <c r="V262">
        <v>0.1</v>
      </c>
      <c r="W262">
        <v>974855</v>
      </c>
      <c r="X262">
        <v>20</v>
      </c>
      <c r="Y262" s="12" t="str">
        <f>IFERROR(VLOOKUP(C262,[1]Index!$D:$F,3,FALSE),"Non List")</f>
        <v>Commercial Banks</v>
      </c>
      <c r="Z262">
        <f>IFERROR(VLOOKUP(C262,[1]LP!$B:$C,2,FALSE),0)</f>
        <v>189.1</v>
      </c>
      <c r="AA262" s="11">
        <f t="shared" si="4"/>
        <v>8.1999999999999993</v>
      </c>
      <c r="AB262" s="5">
        <f>IFERROR(VLOOKUP(C262,[2]Sheet1!$B:$F,5,FALSE),0)</f>
        <v>89996863.319999993</v>
      </c>
      <c r="AC262" s="11">
        <v>21</v>
      </c>
      <c r="AD262" s="11">
        <v>14</v>
      </c>
      <c r="AE262" s="10"/>
      <c r="AF262" s="10"/>
      <c r="AG262" s="10"/>
      <c r="AH262" s="10"/>
    </row>
    <row r="263" spans="1:34" x14ac:dyDescent="0.45">
      <c r="A263" t="s">
        <v>53</v>
      </c>
      <c r="B263" t="s">
        <v>57</v>
      </c>
      <c r="C263" t="s">
        <v>44</v>
      </c>
      <c r="D263">
        <v>287</v>
      </c>
      <c r="E263" s="11">
        <v>8033299</v>
      </c>
      <c r="F263" s="5">
        <v>4221208</v>
      </c>
      <c r="G263" s="11">
        <v>76727057</v>
      </c>
      <c r="H263" s="11">
        <v>72604017</v>
      </c>
      <c r="I263">
        <v>1772203</v>
      </c>
      <c r="J263">
        <v>2368794</v>
      </c>
      <c r="K263">
        <v>1833478</v>
      </c>
      <c r="L263">
        <v>1060895</v>
      </c>
      <c r="M263">
        <v>26</v>
      </c>
      <c r="N263">
        <v>11</v>
      </c>
      <c r="O263">
        <v>2</v>
      </c>
      <c r="P263">
        <v>17</v>
      </c>
      <c r="Q263">
        <v>1</v>
      </c>
      <c r="R263">
        <v>20</v>
      </c>
      <c r="S263">
        <v>1.6</v>
      </c>
      <c r="T263">
        <v>153</v>
      </c>
      <c r="U263">
        <v>301</v>
      </c>
      <c r="V263">
        <v>0.05</v>
      </c>
      <c r="W263">
        <v>934268</v>
      </c>
      <c r="X263">
        <v>23</v>
      </c>
      <c r="Y263" s="12" t="str">
        <f>IFERROR(VLOOKUP(C263,[1]Index!$D:$F,3,FALSE),"Non List")</f>
        <v>Commercial Banks</v>
      </c>
      <c r="Z263">
        <f>IFERROR(VLOOKUP(C263,[1]LP!$B:$C,2,FALSE),0)</f>
        <v>205.9</v>
      </c>
      <c r="AA263" s="11">
        <f t="shared" si="4"/>
        <v>7.9</v>
      </c>
      <c r="AB263" s="5">
        <f>IFERROR(VLOOKUP(C263,[2]Sheet1!$B:$F,5,FALSE),0)</f>
        <v>95072621.010000005</v>
      </c>
      <c r="AC263" s="11">
        <v>16</v>
      </c>
      <c r="AD263" s="11">
        <v>0</v>
      </c>
      <c r="AE263" s="10"/>
      <c r="AF263" s="10"/>
      <c r="AG263" s="10"/>
      <c r="AH263" s="10"/>
    </row>
    <row r="264" spans="1:34" x14ac:dyDescent="0.45">
      <c r="A264" t="s">
        <v>53</v>
      </c>
      <c r="B264" t="s">
        <v>57</v>
      </c>
      <c r="C264" t="s">
        <v>45</v>
      </c>
      <c r="D264">
        <v>308</v>
      </c>
      <c r="E264" s="11">
        <v>8001255</v>
      </c>
      <c r="F264" s="5">
        <v>2643851</v>
      </c>
      <c r="G264" s="11">
        <v>85680841</v>
      </c>
      <c r="H264" s="11">
        <v>77226975</v>
      </c>
      <c r="I264">
        <v>1909440</v>
      </c>
      <c r="J264">
        <v>2532597</v>
      </c>
      <c r="K264">
        <v>1657373</v>
      </c>
      <c r="L264">
        <v>982085</v>
      </c>
      <c r="M264">
        <v>25</v>
      </c>
      <c r="N264">
        <v>13</v>
      </c>
      <c r="O264">
        <v>2</v>
      </c>
      <c r="P264">
        <v>18</v>
      </c>
      <c r="Q264">
        <v>1</v>
      </c>
      <c r="R264">
        <v>29</v>
      </c>
      <c r="S264">
        <v>0.2</v>
      </c>
      <c r="T264">
        <v>133</v>
      </c>
      <c r="U264">
        <v>271</v>
      </c>
      <c r="V264">
        <v>-0.12</v>
      </c>
      <c r="W264">
        <v>949981</v>
      </c>
      <c r="X264">
        <v>24</v>
      </c>
      <c r="Y264" s="12" t="str">
        <f>IFERROR(VLOOKUP(C264,[1]Index!$D:$F,3,FALSE),"Non List")</f>
        <v>Commercial Banks</v>
      </c>
      <c r="Z264">
        <f>IFERROR(VLOOKUP(C264,[1]LP!$B:$C,2,FALSE),0)</f>
        <v>256.5</v>
      </c>
      <c r="AA264" s="11">
        <f t="shared" si="4"/>
        <v>10.3</v>
      </c>
      <c r="AB264" s="5">
        <f>IFERROR(VLOOKUP(C264,[2]Sheet1!$B:$F,5,FALSE),0)</f>
        <v>66549474.509999998</v>
      </c>
      <c r="AC264" s="11">
        <v>10</v>
      </c>
      <c r="AD264" s="11">
        <v>11.05</v>
      </c>
      <c r="AE264" s="10"/>
      <c r="AF264" s="10"/>
      <c r="AG264" s="10"/>
      <c r="AH264" s="10"/>
    </row>
    <row r="265" spans="1:34" x14ac:dyDescent="0.45">
      <c r="A265" t="s">
        <v>53</v>
      </c>
      <c r="B265" t="s">
        <v>57</v>
      </c>
      <c r="C265" t="s">
        <v>46</v>
      </c>
      <c r="D265">
        <v>325</v>
      </c>
      <c r="E265" s="11">
        <v>8449251</v>
      </c>
      <c r="F265" s="5">
        <v>4471838</v>
      </c>
      <c r="G265" s="11">
        <v>97837621</v>
      </c>
      <c r="H265" s="11">
        <v>90923707</v>
      </c>
      <c r="I265">
        <v>2188347</v>
      </c>
      <c r="J265">
        <v>2770473</v>
      </c>
      <c r="K265">
        <v>1575079</v>
      </c>
      <c r="L265">
        <v>1022790</v>
      </c>
      <c r="M265">
        <v>24</v>
      </c>
      <c r="N265">
        <v>13</v>
      </c>
      <c r="O265">
        <v>2</v>
      </c>
      <c r="P265">
        <v>16</v>
      </c>
      <c r="Q265">
        <v>1</v>
      </c>
      <c r="R265">
        <v>28</v>
      </c>
      <c r="S265">
        <v>0.2</v>
      </c>
      <c r="T265">
        <v>153</v>
      </c>
      <c r="U265">
        <v>289</v>
      </c>
      <c r="V265">
        <v>-0.11</v>
      </c>
      <c r="W265">
        <v>902216</v>
      </c>
      <c r="X265">
        <v>21</v>
      </c>
      <c r="Y265" s="12" t="str">
        <f>IFERROR(VLOOKUP(C265,[1]Index!$D:$F,3,FALSE),"Non List")</f>
        <v>Commercial Banks</v>
      </c>
      <c r="Z265">
        <f>IFERROR(VLOOKUP(C265,[1]LP!$B:$C,2,FALSE),0)</f>
        <v>296</v>
      </c>
      <c r="AA265" s="11">
        <f t="shared" si="4"/>
        <v>12.3</v>
      </c>
      <c r="AB265" s="5">
        <f>IFERROR(VLOOKUP(C265,[2]Sheet1!$B:$F,5,FALSE),0)</f>
        <v>30361886.129999999</v>
      </c>
      <c r="AC265" s="11">
        <v>6</v>
      </c>
      <c r="AD265" s="11">
        <v>10.84</v>
      </c>
      <c r="AE265" s="10"/>
      <c r="AF265" s="10"/>
      <c r="AG265" s="10"/>
      <c r="AH265" s="10"/>
    </row>
    <row r="266" spans="1:34" x14ac:dyDescent="0.45">
      <c r="A266" t="s">
        <v>53</v>
      </c>
      <c r="B266" t="s">
        <v>57</v>
      </c>
      <c r="C266" t="s">
        <v>47</v>
      </c>
      <c r="D266">
        <v>389</v>
      </c>
      <c r="E266" s="11">
        <v>8887605</v>
      </c>
      <c r="F266" s="5">
        <v>5197228</v>
      </c>
      <c r="G266" s="11">
        <v>106384918</v>
      </c>
      <c r="H266" s="11">
        <v>97507052</v>
      </c>
      <c r="I266">
        <v>2288836</v>
      </c>
      <c r="J266">
        <v>2953485</v>
      </c>
      <c r="K266">
        <v>1856112</v>
      </c>
      <c r="L266">
        <v>1069444</v>
      </c>
      <c r="M266">
        <v>24</v>
      </c>
      <c r="N266">
        <v>16</v>
      </c>
      <c r="O266">
        <v>2</v>
      </c>
      <c r="P266">
        <v>15</v>
      </c>
      <c r="Q266">
        <v>1</v>
      </c>
      <c r="R266">
        <v>40</v>
      </c>
      <c r="S266">
        <v>1.6</v>
      </c>
      <c r="T266">
        <v>158</v>
      </c>
      <c r="U266">
        <v>293</v>
      </c>
      <c r="V266">
        <v>-0.25</v>
      </c>
      <c r="W266">
        <v>870501</v>
      </c>
      <c r="X266">
        <v>20</v>
      </c>
      <c r="Y266" s="12" t="str">
        <f>IFERROR(VLOOKUP(C266,[1]Index!$D:$F,3,FALSE),"Non List")</f>
        <v>Commercial Banks</v>
      </c>
      <c r="Z266">
        <f>IFERROR(VLOOKUP(C266,[1]LP!$B:$C,2,FALSE),0)</f>
        <v>240.5</v>
      </c>
      <c r="AA266" s="11">
        <f t="shared" si="4"/>
        <v>10</v>
      </c>
      <c r="AB266" s="5">
        <f>IFERROR(VLOOKUP(C266,[2]Sheet1!$B:$F,5,FALSE),0)</f>
        <v>69040902.930000007</v>
      </c>
      <c r="AC266" s="11">
        <v>10</v>
      </c>
      <c r="AD266" s="11">
        <v>15.26</v>
      </c>
      <c r="AE266" s="10"/>
      <c r="AF266" s="10"/>
      <c r="AG266" s="10"/>
      <c r="AH266" s="10"/>
    </row>
    <row r="267" spans="1:34" x14ac:dyDescent="0.45">
      <c r="A267" t="s">
        <v>53</v>
      </c>
      <c r="B267" t="s">
        <v>57</v>
      </c>
      <c r="C267" t="s">
        <v>48</v>
      </c>
      <c r="D267">
        <v>436</v>
      </c>
      <c r="E267" s="11">
        <v>8011431</v>
      </c>
      <c r="F267" s="5">
        <v>7039850</v>
      </c>
      <c r="G267" s="11">
        <v>65984118</v>
      </c>
      <c r="H267" s="11">
        <v>50968614</v>
      </c>
      <c r="I267">
        <v>1651852</v>
      </c>
      <c r="J267">
        <v>2461269</v>
      </c>
      <c r="K267">
        <v>1690687</v>
      </c>
      <c r="L267">
        <v>1145346</v>
      </c>
      <c r="M267">
        <v>29</v>
      </c>
      <c r="N267">
        <v>15</v>
      </c>
      <c r="O267">
        <v>2</v>
      </c>
      <c r="P267">
        <v>15</v>
      </c>
      <c r="Q267">
        <v>1</v>
      </c>
      <c r="R267">
        <v>35</v>
      </c>
      <c r="S267">
        <v>0.2</v>
      </c>
      <c r="T267">
        <v>188</v>
      </c>
      <c r="U267">
        <v>348</v>
      </c>
      <c r="V267">
        <v>-0.2</v>
      </c>
      <c r="W267">
        <v>998151</v>
      </c>
      <c r="X267">
        <v>25</v>
      </c>
      <c r="Y267" s="12" t="str">
        <f>IFERROR(VLOOKUP(C267,[1]Index!$D:$F,3,FALSE),"Non List")</f>
        <v>Commercial Banks</v>
      </c>
      <c r="Z267">
        <f>IFERROR(VLOOKUP(C267,[1]LP!$B:$C,2,FALSE),0)</f>
        <v>576.70000000000005</v>
      </c>
      <c r="AA267" s="11">
        <f t="shared" si="4"/>
        <v>19.899999999999999</v>
      </c>
      <c r="AB267" s="5">
        <f>IFERROR(VLOOKUP(C267,[2]Sheet1!$B:$F,5,FALSE),0)</f>
        <v>25912139.09</v>
      </c>
      <c r="AC267" s="11">
        <v>0</v>
      </c>
      <c r="AD267" s="11">
        <v>22.5</v>
      </c>
      <c r="AE267" s="10"/>
      <c r="AF267" s="10"/>
      <c r="AG267" s="10"/>
      <c r="AH267" s="10"/>
    </row>
    <row r="268" spans="1:34" x14ac:dyDescent="0.45">
      <c r="A268" t="s">
        <v>53</v>
      </c>
      <c r="B268" t="s">
        <v>57</v>
      </c>
      <c r="C268" t="s">
        <v>49</v>
      </c>
      <c r="D268">
        <v>232</v>
      </c>
      <c r="E268" s="11">
        <v>8152556</v>
      </c>
      <c r="F268" s="5">
        <v>4106130</v>
      </c>
      <c r="G268" s="11">
        <v>76062607</v>
      </c>
      <c r="H268" s="11">
        <v>67753770</v>
      </c>
      <c r="I268">
        <v>1721409</v>
      </c>
      <c r="J268">
        <v>2249546</v>
      </c>
      <c r="K268">
        <v>1339254</v>
      </c>
      <c r="L268">
        <v>792754</v>
      </c>
      <c r="M268">
        <v>19</v>
      </c>
      <c r="N268">
        <v>12</v>
      </c>
      <c r="O268">
        <v>2</v>
      </c>
      <c r="P268">
        <v>13</v>
      </c>
      <c r="Q268">
        <v>1</v>
      </c>
      <c r="R268">
        <v>18</v>
      </c>
      <c r="S268">
        <v>1.3</v>
      </c>
      <c r="T268">
        <v>150</v>
      </c>
      <c r="U268">
        <v>256</v>
      </c>
      <c r="V268">
        <v>0.11</v>
      </c>
      <c r="W268">
        <v>726155</v>
      </c>
      <c r="X268">
        <v>18</v>
      </c>
      <c r="Y268" s="12" t="str">
        <f>IFERROR(VLOOKUP(C268,[1]Index!$D:$F,3,FALSE),"Non List")</f>
        <v>zdelist</v>
      </c>
      <c r="Z268">
        <f>IFERROR(VLOOKUP(C268,[1]LP!$B:$C,2,FALSE),0)</f>
        <v>0</v>
      </c>
      <c r="AA268" s="11">
        <f t="shared" si="4"/>
        <v>0</v>
      </c>
      <c r="AB268" s="5">
        <f>IFERROR(VLOOKUP(C268,[2]Sheet1!$B:$F,5,FALSE),0)</f>
        <v>0</v>
      </c>
      <c r="AC268" s="11">
        <v>10</v>
      </c>
      <c r="AD268" s="11">
        <v>5.8</v>
      </c>
      <c r="AE268" s="10"/>
      <c r="AF268" s="10"/>
      <c r="AG268" s="10"/>
      <c r="AH268" s="10"/>
    </row>
    <row r="269" spans="1:34" x14ac:dyDescent="0.45">
      <c r="A269" t="s">
        <v>53</v>
      </c>
      <c r="B269" t="s">
        <v>57</v>
      </c>
      <c r="C269" t="s">
        <v>50</v>
      </c>
      <c r="D269">
        <v>213</v>
      </c>
      <c r="E269" s="11">
        <v>8224704</v>
      </c>
      <c r="F269" s="5">
        <v>1640473</v>
      </c>
      <c r="G269" s="11">
        <v>64127818</v>
      </c>
      <c r="H269" s="11">
        <v>58898024</v>
      </c>
      <c r="I269">
        <v>1339359</v>
      </c>
      <c r="J269">
        <v>1628151</v>
      </c>
      <c r="K269">
        <v>893256</v>
      </c>
      <c r="L269">
        <v>518168</v>
      </c>
      <c r="M269">
        <v>13</v>
      </c>
      <c r="N269">
        <v>17</v>
      </c>
      <c r="O269">
        <v>2</v>
      </c>
      <c r="P269">
        <v>11</v>
      </c>
      <c r="Q269">
        <v>1</v>
      </c>
      <c r="R269">
        <v>30</v>
      </c>
      <c r="S269">
        <v>0.8</v>
      </c>
      <c r="T269">
        <v>120</v>
      </c>
      <c r="U269">
        <v>184</v>
      </c>
      <c r="V269">
        <v>-0.13</v>
      </c>
      <c r="W269">
        <v>443500</v>
      </c>
      <c r="X269">
        <v>11</v>
      </c>
      <c r="Y269" s="12" t="str">
        <f>IFERROR(VLOOKUP(C269,[1]Index!$D:$F,3,FALSE),"Non List")</f>
        <v>zdelist</v>
      </c>
      <c r="Z269">
        <f>IFERROR(VLOOKUP(C269,[1]LP!$B:$C,2,FALSE),0)</f>
        <v>0</v>
      </c>
      <c r="AA269" s="11">
        <f t="shared" si="4"/>
        <v>0</v>
      </c>
      <c r="AB269" s="5">
        <f>IFERROR(VLOOKUP(C269,[2]Sheet1!$B:$F,5,FALSE),0)</f>
        <v>0</v>
      </c>
      <c r="AC269" s="11">
        <v>2</v>
      </c>
      <c r="AD269" s="11">
        <v>4.75</v>
      </c>
      <c r="AE269" s="10"/>
      <c r="AF269" s="10"/>
      <c r="AG269" s="10"/>
      <c r="AH269" s="10"/>
    </row>
    <row r="270" spans="1:34" x14ac:dyDescent="0.45">
      <c r="A270" t="s">
        <v>53</v>
      </c>
      <c r="B270" t="s">
        <v>57</v>
      </c>
      <c r="C270" t="s">
        <v>51</v>
      </c>
      <c r="D270">
        <v>263</v>
      </c>
      <c r="E270" s="11">
        <v>8233959</v>
      </c>
      <c r="F270" s="5">
        <v>5601204</v>
      </c>
      <c r="G270" s="11">
        <v>104981380</v>
      </c>
      <c r="H270" s="11">
        <v>88159869</v>
      </c>
      <c r="I270">
        <v>2153061</v>
      </c>
      <c r="J270">
        <v>2747666</v>
      </c>
      <c r="K270">
        <v>1374823</v>
      </c>
      <c r="L270">
        <v>1041816</v>
      </c>
      <c r="M270">
        <v>25</v>
      </c>
      <c r="N270">
        <v>10</v>
      </c>
      <c r="O270">
        <v>2</v>
      </c>
      <c r="P270">
        <v>15</v>
      </c>
      <c r="Q270">
        <v>1</v>
      </c>
      <c r="R270">
        <v>16</v>
      </c>
      <c r="S270">
        <v>2.5</v>
      </c>
      <c r="T270">
        <v>168</v>
      </c>
      <c r="U270">
        <v>309</v>
      </c>
      <c r="V270">
        <v>0.18</v>
      </c>
      <c r="W270">
        <v>1081215</v>
      </c>
      <c r="X270">
        <v>26</v>
      </c>
      <c r="Y270" s="12" t="str">
        <f>IFERROR(VLOOKUP(C270,[1]Index!$D:$F,3,FALSE),"Non List")</f>
        <v>Commercial Banks</v>
      </c>
      <c r="Z270">
        <f>IFERROR(VLOOKUP(C270,[1]LP!$B:$C,2,FALSE),0)</f>
        <v>149.5</v>
      </c>
      <c r="AA270" s="11">
        <f t="shared" si="4"/>
        <v>6</v>
      </c>
      <c r="AB270" s="5">
        <f>IFERROR(VLOOKUP(C270,[2]Sheet1!$B:$F,5,FALSE),0)</f>
        <v>115358201</v>
      </c>
      <c r="AC270" s="11">
        <v>16</v>
      </c>
      <c r="AD270" s="11">
        <v>0.84</v>
      </c>
      <c r="AE270" s="10"/>
      <c r="AF270" s="10"/>
      <c r="AG270" s="10"/>
      <c r="AH270" s="10"/>
    </row>
    <row r="271" spans="1:34" x14ac:dyDescent="0.45">
      <c r="A271" t="s">
        <v>53</v>
      </c>
      <c r="B271" t="s">
        <v>57</v>
      </c>
      <c r="C271" t="s">
        <v>52</v>
      </c>
      <c r="D271">
        <v>238</v>
      </c>
      <c r="E271" s="11">
        <v>8063101</v>
      </c>
      <c r="F271" s="5">
        <v>6124966</v>
      </c>
      <c r="G271" s="11">
        <v>80218277</v>
      </c>
      <c r="H271" s="11">
        <v>73538302</v>
      </c>
      <c r="I271">
        <v>1769112</v>
      </c>
      <c r="J271">
        <v>2181389</v>
      </c>
      <c r="K271">
        <v>1293577</v>
      </c>
      <c r="L271">
        <v>737541</v>
      </c>
      <c r="M271">
        <v>18</v>
      </c>
      <c r="N271">
        <v>13</v>
      </c>
      <c r="O271">
        <v>1</v>
      </c>
      <c r="P271">
        <v>10</v>
      </c>
      <c r="Q271">
        <v>1</v>
      </c>
      <c r="R271">
        <v>18</v>
      </c>
      <c r="S271">
        <v>2.1</v>
      </c>
      <c r="T271">
        <v>176</v>
      </c>
      <c r="U271">
        <v>269</v>
      </c>
      <c r="V271">
        <v>0.13</v>
      </c>
      <c r="W271">
        <v>661311</v>
      </c>
      <c r="X271">
        <v>16</v>
      </c>
      <c r="Y271" s="12" t="str">
        <f>IFERROR(VLOOKUP(C271,[1]Index!$D:$F,3,FALSE),"Non List")</f>
        <v>zdelist</v>
      </c>
      <c r="Z271">
        <f>IFERROR(VLOOKUP(C271,[1]LP!$B:$C,2,FALSE),0)</f>
        <v>0</v>
      </c>
      <c r="AA271" s="11">
        <f t="shared" si="4"/>
        <v>0</v>
      </c>
      <c r="AB271" s="5">
        <f>IFERROR(VLOOKUP(C271,[2]Sheet1!$B:$F,5,FALSE),0)</f>
        <v>0</v>
      </c>
      <c r="AC271" s="11">
        <v>6</v>
      </c>
      <c r="AD271" s="11">
        <v>11</v>
      </c>
      <c r="AE271" s="10"/>
      <c r="AF271" s="10"/>
      <c r="AG271" s="10"/>
      <c r="AH271" s="10"/>
    </row>
    <row r="272" spans="1:34" x14ac:dyDescent="0.45">
      <c r="A272" t="s">
        <v>54</v>
      </c>
      <c r="B272" t="s">
        <v>57</v>
      </c>
      <c r="C272" t="s">
        <v>26</v>
      </c>
      <c r="D272">
        <v>365</v>
      </c>
      <c r="E272" s="11">
        <v>9015529</v>
      </c>
      <c r="F272" s="5">
        <v>12563479</v>
      </c>
      <c r="G272" s="11">
        <v>112848771</v>
      </c>
      <c r="H272" s="11">
        <v>109883911</v>
      </c>
      <c r="I272">
        <v>5301995</v>
      </c>
      <c r="J272">
        <v>6354964</v>
      </c>
      <c r="K272">
        <v>3309990</v>
      </c>
      <c r="L272">
        <v>2212127</v>
      </c>
      <c r="M272">
        <v>33</v>
      </c>
      <c r="N272">
        <v>11</v>
      </c>
      <c r="O272">
        <v>2</v>
      </c>
      <c r="P272">
        <v>14</v>
      </c>
      <c r="Q272">
        <v>2</v>
      </c>
      <c r="R272">
        <v>17</v>
      </c>
      <c r="S272">
        <v>4.2</v>
      </c>
      <c r="T272">
        <v>239</v>
      </c>
      <c r="U272">
        <v>420</v>
      </c>
      <c r="V272">
        <v>0.15</v>
      </c>
      <c r="W272">
        <v>1329729</v>
      </c>
      <c r="X272">
        <v>20</v>
      </c>
      <c r="Y272" s="12" t="str">
        <f>IFERROR(VLOOKUP(C272,[1]Index!$D:$F,3,FALSE),"Non List")</f>
        <v>Commercial Banks</v>
      </c>
      <c r="Z272">
        <f>IFERROR(VLOOKUP(C272,[1]LP!$B:$C,2,FALSE),0)</f>
        <v>261.10000000000002</v>
      </c>
      <c r="AA272" s="11">
        <f t="shared" si="4"/>
        <v>7.9</v>
      </c>
      <c r="AB272" s="5">
        <f>IFERROR(VLOOKUP(C272,[2]Sheet1!$B:$F,5,FALSE),0)</f>
        <v>65913203.57</v>
      </c>
      <c r="AC272" s="11">
        <v>6</v>
      </c>
      <c r="AD272" s="11">
        <v>24</v>
      </c>
      <c r="AE272" s="10"/>
      <c r="AF272" s="10"/>
      <c r="AG272" s="10"/>
      <c r="AH272" s="10"/>
    </row>
    <row r="273" spans="1:34" x14ac:dyDescent="0.45">
      <c r="A273" t="s">
        <v>54</v>
      </c>
      <c r="B273" t="s">
        <v>57</v>
      </c>
      <c r="C273" t="s">
        <v>27</v>
      </c>
      <c r="D273">
        <v>209.1</v>
      </c>
      <c r="E273" s="11">
        <v>8003390</v>
      </c>
      <c r="F273" s="5">
        <v>2001848</v>
      </c>
      <c r="G273" s="11">
        <v>39927972</v>
      </c>
      <c r="H273" s="11">
        <v>41412029</v>
      </c>
      <c r="I273">
        <v>1573650</v>
      </c>
      <c r="J273">
        <v>1908841</v>
      </c>
      <c r="K273">
        <v>1067586</v>
      </c>
      <c r="L273">
        <v>493892</v>
      </c>
      <c r="M273">
        <v>8</v>
      </c>
      <c r="N273">
        <v>25</v>
      </c>
      <c r="O273">
        <v>2</v>
      </c>
      <c r="P273">
        <v>7</v>
      </c>
      <c r="Q273">
        <v>1</v>
      </c>
      <c r="R273">
        <v>42</v>
      </c>
      <c r="S273">
        <v>4</v>
      </c>
      <c r="T273">
        <v>125</v>
      </c>
      <c r="U273">
        <v>152</v>
      </c>
      <c r="V273">
        <v>-0.27</v>
      </c>
      <c r="W273">
        <v>223033</v>
      </c>
      <c r="X273">
        <v>4</v>
      </c>
      <c r="Y273" s="12" t="str">
        <f>IFERROR(VLOOKUP(C273,[1]Index!$D:$F,3,FALSE),"Non List")</f>
        <v>zdelist</v>
      </c>
      <c r="Z273">
        <f>IFERROR(VLOOKUP(C273,[1]LP!$B:$C,2,FALSE),0)</f>
        <v>0</v>
      </c>
      <c r="AA273" s="11">
        <f t="shared" si="4"/>
        <v>0</v>
      </c>
      <c r="AB273" s="5">
        <f>IFERROR(VLOOKUP(C273,[2]Sheet1!$B:$F,5,FALSE),0)</f>
        <v>0</v>
      </c>
      <c r="AC273" s="11">
        <v>0</v>
      </c>
      <c r="AD273" s="11">
        <v>6.57</v>
      </c>
      <c r="AE273" s="10"/>
      <c r="AF273" s="10"/>
      <c r="AG273" s="10"/>
      <c r="AH273" s="10"/>
    </row>
    <row r="274" spans="1:34" x14ac:dyDescent="0.45">
      <c r="A274" t="s">
        <v>54</v>
      </c>
      <c r="B274" t="s">
        <v>57</v>
      </c>
      <c r="C274" t="s">
        <v>28</v>
      </c>
      <c r="D274">
        <v>249</v>
      </c>
      <c r="E274" s="11">
        <v>8371065</v>
      </c>
      <c r="F274" s="5">
        <v>3669657</v>
      </c>
      <c r="G274" s="11">
        <v>65920925</v>
      </c>
      <c r="H274" s="11">
        <v>61025291</v>
      </c>
      <c r="I274">
        <v>2087245</v>
      </c>
      <c r="J274">
        <v>2634034</v>
      </c>
      <c r="K274">
        <v>1499090</v>
      </c>
      <c r="L274">
        <v>1069602</v>
      </c>
      <c r="M274">
        <v>17</v>
      </c>
      <c r="N274">
        <v>15</v>
      </c>
      <c r="O274">
        <v>2</v>
      </c>
      <c r="P274">
        <v>12</v>
      </c>
      <c r="Q274">
        <v>1</v>
      </c>
      <c r="R274">
        <v>25</v>
      </c>
      <c r="S274">
        <v>1.6</v>
      </c>
      <c r="T274">
        <v>144</v>
      </c>
      <c r="U274">
        <v>235</v>
      </c>
      <c r="V274">
        <v>-0.06</v>
      </c>
      <c r="W274">
        <v>660512</v>
      </c>
      <c r="X274">
        <v>11</v>
      </c>
      <c r="Y274" s="12" t="str">
        <f>IFERROR(VLOOKUP(C274,[1]Index!$D:$F,3,FALSE),"Non List")</f>
        <v>Commercial Banks</v>
      </c>
      <c r="Z274">
        <f>IFERROR(VLOOKUP(C274,[1]LP!$B:$C,2,FALSE),0)</f>
        <v>172</v>
      </c>
      <c r="AA274" s="11">
        <f t="shared" si="4"/>
        <v>10.1</v>
      </c>
      <c r="AB274" s="5">
        <f>IFERROR(VLOOKUP(C274,[2]Sheet1!$B:$F,5,FALSE),0)</f>
        <v>69595284.469999999</v>
      </c>
      <c r="AC274" s="11">
        <v>3</v>
      </c>
      <c r="AD274" s="11">
        <v>12</v>
      </c>
      <c r="AE274" s="10"/>
      <c r="AF274" s="10"/>
      <c r="AG274" s="10"/>
      <c r="AH274" s="10"/>
    </row>
    <row r="275" spans="1:34" x14ac:dyDescent="0.45">
      <c r="A275" t="s">
        <v>54</v>
      </c>
      <c r="B275" t="s">
        <v>57</v>
      </c>
      <c r="C275" t="s">
        <v>29</v>
      </c>
      <c r="D275">
        <v>503</v>
      </c>
      <c r="E275" s="11">
        <v>8106863</v>
      </c>
      <c r="F275" s="5">
        <v>8441435</v>
      </c>
      <c r="G275" s="11">
        <v>124542022</v>
      </c>
      <c r="H275" s="11">
        <v>102321468</v>
      </c>
      <c r="I275">
        <v>4106287</v>
      </c>
      <c r="J275">
        <v>5075353</v>
      </c>
      <c r="K275">
        <v>3304992</v>
      </c>
      <c r="L275">
        <v>2216037</v>
      </c>
      <c r="M275">
        <v>36</v>
      </c>
      <c r="N275">
        <v>14</v>
      </c>
      <c r="O275">
        <v>2</v>
      </c>
      <c r="P275">
        <v>18</v>
      </c>
      <c r="Q275">
        <v>1</v>
      </c>
      <c r="R275">
        <v>34</v>
      </c>
      <c r="S275">
        <v>0.2</v>
      </c>
      <c r="T275">
        <v>204</v>
      </c>
      <c r="U275">
        <v>409</v>
      </c>
      <c r="V275">
        <v>-0.19</v>
      </c>
      <c r="W275">
        <v>1350399</v>
      </c>
      <c r="X275">
        <v>22</v>
      </c>
      <c r="Y275" s="12" t="str">
        <f>IFERROR(VLOOKUP(C275,[1]Index!$D:$F,3,FALSE),"Non List")</f>
        <v>Commercial Banks</v>
      </c>
      <c r="Z275">
        <f>IFERROR(VLOOKUP(C275,[1]LP!$B:$C,2,FALSE),0)</f>
        <v>532</v>
      </c>
      <c r="AA275" s="11">
        <f t="shared" si="4"/>
        <v>14.8</v>
      </c>
      <c r="AB275" s="5">
        <f>IFERROR(VLOOKUP(C275,[2]Sheet1!$B:$F,5,FALSE),0)</f>
        <v>47977743.060000002</v>
      </c>
      <c r="AC275" s="11">
        <v>5</v>
      </c>
      <c r="AD275" s="11">
        <v>20</v>
      </c>
      <c r="AE275" s="10"/>
      <c r="AF275" s="10"/>
      <c r="AG275" s="10"/>
      <c r="AH275" s="10"/>
    </row>
    <row r="276" spans="1:34" x14ac:dyDescent="0.45">
      <c r="A276" t="s">
        <v>54</v>
      </c>
      <c r="B276" t="s">
        <v>57</v>
      </c>
      <c r="C276" t="s">
        <v>30</v>
      </c>
      <c r="D276">
        <v>297.5</v>
      </c>
      <c r="E276" s="11">
        <v>10310516</v>
      </c>
      <c r="F276" s="5">
        <v>5126338</v>
      </c>
      <c r="G276" s="11">
        <v>116943165</v>
      </c>
      <c r="H276" s="11">
        <v>103169706</v>
      </c>
      <c r="I276">
        <v>3687945</v>
      </c>
      <c r="J276">
        <v>4765135</v>
      </c>
      <c r="K276">
        <v>2786788</v>
      </c>
      <c r="L276">
        <v>1872125</v>
      </c>
      <c r="M276">
        <v>24</v>
      </c>
      <c r="N276">
        <v>12</v>
      </c>
      <c r="O276">
        <v>2</v>
      </c>
      <c r="P276">
        <v>16</v>
      </c>
      <c r="Q276">
        <v>1</v>
      </c>
      <c r="R276">
        <v>24</v>
      </c>
      <c r="S276">
        <v>0.8</v>
      </c>
      <c r="T276">
        <v>150</v>
      </c>
      <c r="U276">
        <v>286</v>
      </c>
      <c r="V276">
        <v>-0.04</v>
      </c>
      <c r="W276">
        <v>1417452</v>
      </c>
      <c r="X276">
        <v>18</v>
      </c>
      <c r="Y276" s="12" t="str">
        <f>IFERROR(VLOOKUP(C276,[1]Index!$D:$F,3,FALSE),"Non List")</f>
        <v>Commercial Banks</v>
      </c>
      <c r="Z276">
        <f>IFERROR(VLOOKUP(C276,[1]LP!$B:$C,2,FALSE),0)</f>
        <v>186.5</v>
      </c>
      <c r="AA276" s="11">
        <f t="shared" si="4"/>
        <v>7.8</v>
      </c>
      <c r="AB276" s="5">
        <f>IFERROR(VLOOKUP(C276,[2]Sheet1!$B:$F,5,FALSE),0)</f>
        <v>176308400.53</v>
      </c>
      <c r="AC276" s="11">
        <v>12.75</v>
      </c>
      <c r="AD276" s="11">
        <v>12.75</v>
      </c>
      <c r="AE276" s="10"/>
      <c r="AF276" s="10"/>
      <c r="AG276" s="10"/>
      <c r="AH276" s="10"/>
    </row>
    <row r="277" spans="1:34" x14ac:dyDescent="0.45">
      <c r="A277" t="s">
        <v>54</v>
      </c>
      <c r="B277" t="s">
        <v>57</v>
      </c>
      <c r="C277" t="s">
        <v>31</v>
      </c>
      <c r="D277">
        <v>484</v>
      </c>
      <c r="E277" s="11">
        <v>8520256</v>
      </c>
      <c r="F277" s="5">
        <v>6745741</v>
      </c>
      <c r="G277" s="11">
        <v>108582107</v>
      </c>
      <c r="H277" s="11">
        <v>93775357</v>
      </c>
      <c r="I277">
        <v>3753436</v>
      </c>
      <c r="J277">
        <v>4907492</v>
      </c>
      <c r="K277">
        <v>3096763</v>
      </c>
      <c r="L277">
        <v>2014076</v>
      </c>
      <c r="M277">
        <v>32</v>
      </c>
      <c r="N277">
        <v>15</v>
      </c>
      <c r="O277">
        <v>3</v>
      </c>
      <c r="P277">
        <v>18</v>
      </c>
      <c r="Q277">
        <v>2</v>
      </c>
      <c r="R277">
        <v>41</v>
      </c>
      <c r="S277">
        <v>1.3</v>
      </c>
      <c r="T277">
        <v>179</v>
      </c>
      <c r="U277">
        <v>356</v>
      </c>
      <c r="V277">
        <v>-0.26</v>
      </c>
      <c r="W277">
        <v>1334897</v>
      </c>
      <c r="X277">
        <v>21</v>
      </c>
      <c r="Y277" s="12" t="str">
        <f>IFERROR(VLOOKUP(C277,[1]Index!$D:$F,3,FALSE),"Non List")</f>
        <v>Commercial Banks</v>
      </c>
      <c r="Z277">
        <f>IFERROR(VLOOKUP(C277,[1]LP!$B:$C,2,FALSE),0)</f>
        <v>191</v>
      </c>
      <c r="AA277" s="11">
        <f t="shared" si="4"/>
        <v>6</v>
      </c>
      <c r="AB277" s="5">
        <f>IFERROR(VLOOKUP(C277,[2]Sheet1!$B:$F,5,FALSE),0)</f>
        <v>32484923.449999999</v>
      </c>
      <c r="AC277" s="11">
        <v>10</v>
      </c>
      <c r="AD277" s="11">
        <v>12</v>
      </c>
      <c r="AE277" s="10"/>
      <c r="AF277" s="10"/>
      <c r="AG277" s="10"/>
      <c r="AH277" s="10"/>
    </row>
    <row r="278" spans="1:34" x14ac:dyDescent="0.45">
      <c r="A278" t="s">
        <v>54</v>
      </c>
      <c r="B278" t="s">
        <v>57</v>
      </c>
      <c r="C278" t="s">
        <v>32</v>
      </c>
      <c r="D278">
        <v>214</v>
      </c>
      <c r="E278" s="11">
        <v>8000786</v>
      </c>
      <c r="F278" s="5">
        <v>2376072</v>
      </c>
      <c r="G278" s="11">
        <v>70449793</v>
      </c>
      <c r="H278" s="11">
        <v>64701087</v>
      </c>
      <c r="I278">
        <v>2450904</v>
      </c>
      <c r="J278">
        <v>3067643</v>
      </c>
      <c r="K278">
        <v>1663684</v>
      </c>
      <c r="L278">
        <v>1023744</v>
      </c>
      <c r="M278">
        <v>17</v>
      </c>
      <c r="N278">
        <v>13</v>
      </c>
      <c r="O278">
        <v>2</v>
      </c>
      <c r="P278">
        <v>13</v>
      </c>
      <c r="Q278">
        <v>1</v>
      </c>
      <c r="R278">
        <v>21</v>
      </c>
      <c r="S278">
        <v>1.2</v>
      </c>
      <c r="T278">
        <v>130</v>
      </c>
      <c r="U278">
        <v>223</v>
      </c>
      <c r="V278">
        <v>0.04</v>
      </c>
      <c r="W278">
        <v>1023744</v>
      </c>
      <c r="X278">
        <v>17</v>
      </c>
      <c r="Y278" s="12" t="str">
        <f>IFERROR(VLOOKUP(C278,[1]Index!$D:$F,3,FALSE),"Non List")</f>
        <v>zdelist</v>
      </c>
      <c r="Z278">
        <f>IFERROR(VLOOKUP(C278,[1]LP!$B:$C,2,FALSE),0)</f>
        <v>0</v>
      </c>
      <c r="AA278" s="11">
        <f t="shared" si="4"/>
        <v>0</v>
      </c>
      <c r="AB278" s="5">
        <f>IFERROR(VLOOKUP(C278,[2]Sheet1!$B:$F,5,FALSE),0)</f>
        <v>0</v>
      </c>
      <c r="AC278" s="11">
        <v>6</v>
      </c>
      <c r="AD278" s="11">
        <v>6</v>
      </c>
      <c r="AE278" s="10"/>
      <c r="AF278" s="10"/>
      <c r="AG278" s="10"/>
      <c r="AH278" s="10"/>
    </row>
    <row r="279" spans="1:34" x14ac:dyDescent="0.45">
      <c r="A279" t="s">
        <v>54</v>
      </c>
      <c r="B279" t="s">
        <v>57</v>
      </c>
      <c r="C279" t="s">
        <v>33</v>
      </c>
      <c r="D279">
        <v>213.1</v>
      </c>
      <c r="E279" s="11">
        <v>8685616</v>
      </c>
      <c r="F279" s="5">
        <v>4353189</v>
      </c>
      <c r="G279" s="11">
        <v>69045909</v>
      </c>
      <c r="H279" s="11">
        <v>69598802</v>
      </c>
      <c r="I279">
        <v>2233064</v>
      </c>
      <c r="J279">
        <v>2764298</v>
      </c>
      <c r="K279">
        <v>1665025</v>
      </c>
      <c r="L279">
        <v>1003289</v>
      </c>
      <c r="M279">
        <v>15</v>
      </c>
      <c r="N279">
        <v>14</v>
      </c>
      <c r="O279">
        <v>1</v>
      </c>
      <c r="P279">
        <v>10</v>
      </c>
      <c r="Q279">
        <v>1</v>
      </c>
      <c r="R279">
        <v>20</v>
      </c>
      <c r="S279">
        <v>1.4</v>
      </c>
      <c r="T279">
        <v>150</v>
      </c>
      <c r="U279">
        <v>228</v>
      </c>
      <c r="V279">
        <v>7.0000000000000007E-2</v>
      </c>
      <c r="W279">
        <v>616087</v>
      </c>
      <c r="X279">
        <v>9</v>
      </c>
      <c r="Y279" s="12" t="str">
        <f>IFERROR(VLOOKUP(C279,[1]Index!$D:$F,3,FALSE),"Non List")</f>
        <v>Commercial Banks</v>
      </c>
      <c r="Z279">
        <f>IFERROR(VLOOKUP(C279,[1]LP!$B:$C,2,FALSE),0)</f>
        <v>144.30000000000001</v>
      </c>
      <c r="AA279" s="11">
        <f t="shared" si="4"/>
        <v>9.6</v>
      </c>
      <c r="AB279" s="5">
        <f>IFERROR(VLOOKUP(C279,[2]Sheet1!$B:$F,5,FALSE),0)</f>
        <v>128506730.66</v>
      </c>
      <c r="AC279" s="11">
        <v>10</v>
      </c>
      <c r="AD279" s="11">
        <v>0.52</v>
      </c>
      <c r="AE279" s="10"/>
      <c r="AF279" s="10"/>
      <c r="AG279" s="10"/>
      <c r="AH279" s="10"/>
    </row>
    <row r="280" spans="1:34" x14ac:dyDescent="0.45">
      <c r="A280" t="s">
        <v>54</v>
      </c>
      <c r="B280" t="s">
        <v>57</v>
      </c>
      <c r="C280" t="s">
        <v>34</v>
      </c>
      <c r="D280">
        <v>230</v>
      </c>
      <c r="E280" s="11">
        <v>8920509</v>
      </c>
      <c r="F280" s="5">
        <v>3139744</v>
      </c>
      <c r="G280" s="11">
        <v>77446188</v>
      </c>
      <c r="H280" s="11">
        <v>70515740</v>
      </c>
      <c r="I280">
        <v>2196217</v>
      </c>
      <c r="J280">
        <v>3033591</v>
      </c>
      <c r="K280">
        <v>1809264</v>
      </c>
      <c r="L280">
        <v>1029632</v>
      </c>
      <c r="M280">
        <v>15</v>
      </c>
      <c r="N280">
        <v>15</v>
      </c>
      <c r="O280">
        <v>2</v>
      </c>
      <c r="P280">
        <v>11</v>
      </c>
      <c r="Q280">
        <v>1</v>
      </c>
      <c r="R280">
        <v>25</v>
      </c>
      <c r="S280">
        <v>1.2</v>
      </c>
      <c r="T280">
        <v>135</v>
      </c>
      <c r="U280">
        <v>216</v>
      </c>
      <c r="V280">
        <v>-0.06</v>
      </c>
      <c r="W280">
        <v>705536</v>
      </c>
      <c r="X280">
        <v>11</v>
      </c>
      <c r="Y280" s="12" t="str">
        <f>IFERROR(VLOOKUP(C280,[1]Index!$D:$F,3,FALSE),"Non List")</f>
        <v>zdelist</v>
      </c>
      <c r="Z280">
        <f>IFERROR(VLOOKUP(C280,[1]LP!$B:$C,2,FALSE),0)</f>
        <v>0</v>
      </c>
      <c r="AA280" s="11">
        <f t="shared" si="4"/>
        <v>0</v>
      </c>
      <c r="AB280" s="5">
        <f>IFERROR(VLOOKUP(C280,[2]Sheet1!$B:$F,5,FALSE),0)</f>
        <v>0</v>
      </c>
      <c r="AC280" s="11">
        <v>10</v>
      </c>
      <c r="AD280" s="11">
        <v>5</v>
      </c>
      <c r="AE280" s="10"/>
      <c r="AF280" s="10"/>
      <c r="AG280" s="10"/>
      <c r="AH280" s="10"/>
    </row>
    <row r="281" spans="1:34" x14ac:dyDescent="0.45">
      <c r="A281" t="s">
        <v>54</v>
      </c>
      <c r="B281" t="s">
        <v>57</v>
      </c>
      <c r="C281" t="s">
        <v>35</v>
      </c>
      <c r="D281">
        <v>270</v>
      </c>
      <c r="E281" s="11">
        <v>8055693</v>
      </c>
      <c r="F281" s="5">
        <v>2301179</v>
      </c>
      <c r="G281" s="11">
        <v>81163161</v>
      </c>
      <c r="H281" s="11">
        <v>74984076</v>
      </c>
      <c r="I281">
        <v>2601697</v>
      </c>
      <c r="J281">
        <v>3362561</v>
      </c>
      <c r="K281">
        <v>1872415</v>
      </c>
      <c r="L281">
        <v>1240818</v>
      </c>
      <c r="M281">
        <v>21</v>
      </c>
      <c r="N281">
        <v>13</v>
      </c>
      <c r="O281">
        <v>2</v>
      </c>
      <c r="P281">
        <v>16</v>
      </c>
      <c r="Q281">
        <v>1</v>
      </c>
      <c r="R281">
        <v>28</v>
      </c>
      <c r="S281">
        <v>0.5</v>
      </c>
      <c r="T281">
        <v>129</v>
      </c>
      <c r="U281">
        <v>244</v>
      </c>
      <c r="V281">
        <v>-0.1</v>
      </c>
      <c r="W281">
        <v>981831</v>
      </c>
      <c r="X281">
        <v>16</v>
      </c>
      <c r="Y281" s="12" t="str">
        <f>IFERROR(VLOOKUP(C281,[1]Index!$D:$F,3,FALSE),"Non List")</f>
        <v>Commercial Banks</v>
      </c>
      <c r="Z281">
        <f>IFERROR(VLOOKUP(C281,[1]LP!$B:$C,2,FALSE),0)</f>
        <v>182.8</v>
      </c>
      <c r="AA281" s="11">
        <f t="shared" si="4"/>
        <v>8.6999999999999993</v>
      </c>
      <c r="AB281" s="5">
        <f>IFERROR(VLOOKUP(C281,[2]Sheet1!$B:$F,5,FALSE),0)</f>
        <v>56944650.630000003</v>
      </c>
      <c r="AC281" s="11">
        <v>5</v>
      </c>
      <c r="AD281" s="11">
        <v>11</v>
      </c>
      <c r="AE281" s="10"/>
      <c r="AF281" s="10"/>
      <c r="AG281" s="10"/>
      <c r="AH281" s="10"/>
    </row>
    <row r="282" spans="1:34" x14ac:dyDescent="0.45">
      <c r="A282" t="s">
        <v>54</v>
      </c>
      <c r="B282" t="s">
        <v>57</v>
      </c>
      <c r="C282" t="s">
        <v>36</v>
      </c>
      <c r="D282">
        <v>232.9</v>
      </c>
      <c r="E282" s="11">
        <v>10388621</v>
      </c>
      <c r="F282" s="5">
        <v>2722297</v>
      </c>
      <c r="G282" s="11">
        <v>75211742</v>
      </c>
      <c r="H282" s="11">
        <v>67586507</v>
      </c>
      <c r="I282">
        <v>2752797</v>
      </c>
      <c r="J282">
        <v>3377784</v>
      </c>
      <c r="K282">
        <v>2090187</v>
      </c>
      <c r="L282">
        <v>1214282</v>
      </c>
      <c r="M282">
        <v>16</v>
      </c>
      <c r="N282">
        <v>15</v>
      </c>
      <c r="O282">
        <v>2</v>
      </c>
      <c r="P282">
        <v>12</v>
      </c>
      <c r="Q282">
        <v>1</v>
      </c>
      <c r="R282">
        <v>28</v>
      </c>
      <c r="S282">
        <v>1.4</v>
      </c>
      <c r="T282">
        <v>126</v>
      </c>
      <c r="U282">
        <v>210</v>
      </c>
      <c r="V282">
        <v>-0.1</v>
      </c>
      <c r="W282">
        <v>767494</v>
      </c>
      <c r="X282">
        <v>10</v>
      </c>
      <c r="Y282" s="12" t="str">
        <f>IFERROR(VLOOKUP(C282,[1]Index!$D:$F,3,FALSE),"Non List")</f>
        <v>zdelist</v>
      </c>
      <c r="Z282">
        <f>IFERROR(VLOOKUP(C282,[1]LP!$B:$C,2,FALSE),0)</f>
        <v>0</v>
      </c>
      <c r="AA282" s="11">
        <f t="shared" si="4"/>
        <v>0</v>
      </c>
      <c r="AB282" s="5">
        <f>IFERROR(VLOOKUP(C282,[2]Sheet1!$B:$F,5,FALSE),0)</f>
        <v>0</v>
      </c>
      <c r="AC282" s="11">
        <v>0</v>
      </c>
      <c r="AD282" s="11">
        <v>11.75</v>
      </c>
      <c r="AE282" s="10"/>
      <c r="AF282" s="10"/>
      <c r="AG282" s="10"/>
      <c r="AH282" s="10"/>
    </row>
    <row r="283" spans="1:34" x14ac:dyDescent="0.45">
      <c r="A283" t="s">
        <v>54</v>
      </c>
      <c r="B283" t="s">
        <v>57</v>
      </c>
      <c r="C283" t="s">
        <v>37</v>
      </c>
      <c r="D283">
        <v>924.9</v>
      </c>
      <c r="E283" s="11">
        <v>9011845</v>
      </c>
      <c r="F283" s="5">
        <v>12831093</v>
      </c>
      <c r="G283" s="11">
        <v>153695132</v>
      </c>
      <c r="H283" s="11">
        <v>128197344</v>
      </c>
      <c r="I283">
        <v>5410095</v>
      </c>
      <c r="J283">
        <v>6995212</v>
      </c>
      <c r="K283">
        <v>4897494</v>
      </c>
      <c r="L283">
        <v>3191072</v>
      </c>
      <c r="M283">
        <v>47</v>
      </c>
      <c r="N283">
        <v>20</v>
      </c>
      <c r="O283">
        <v>4</v>
      </c>
      <c r="P283">
        <v>19</v>
      </c>
      <c r="Q283">
        <v>2</v>
      </c>
      <c r="R283">
        <v>75</v>
      </c>
      <c r="S283">
        <v>0.6</v>
      </c>
      <c r="T283">
        <v>242</v>
      </c>
      <c r="U283">
        <v>507</v>
      </c>
      <c r="V283">
        <v>-0.45</v>
      </c>
      <c r="W283">
        <v>2324423</v>
      </c>
      <c r="X283">
        <v>34</v>
      </c>
      <c r="Y283" s="12" t="str">
        <f>IFERROR(VLOOKUP(C283,[1]Index!$D:$F,3,FALSE),"Non List")</f>
        <v>Commercial Banks</v>
      </c>
      <c r="Z283">
        <f>IFERROR(VLOOKUP(C283,[1]LP!$B:$C,2,FALSE),0)</f>
        <v>458</v>
      </c>
      <c r="AA283" s="11">
        <f t="shared" si="4"/>
        <v>9.6999999999999993</v>
      </c>
      <c r="AB283" s="5">
        <f>IFERROR(VLOOKUP(C283,[2]Sheet1!$B:$F,5,FALSE),0)</f>
        <v>108227988.66</v>
      </c>
      <c r="AC283" s="11">
        <v>12</v>
      </c>
      <c r="AD283" s="11">
        <v>22</v>
      </c>
      <c r="AE283" s="10"/>
      <c r="AF283" s="10"/>
      <c r="AG283" s="10"/>
      <c r="AH283" s="10"/>
    </row>
    <row r="284" spans="1:34" x14ac:dyDescent="0.45">
      <c r="A284" t="s">
        <v>54</v>
      </c>
      <c r="B284" t="s">
        <v>57</v>
      </c>
      <c r="C284" t="s">
        <v>38</v>
      </c>
      <c r="D284">
        <v>399</v>
      </c>
      <c r="E284" s="11">
        <v>8088299</v>
      </c>
      <c r="F284" s="5">
        <v>3890644</v>
      </c>
      <c r="G284" s="11">
        <v>56061582</v>
      </c>
      <c r="H284" s="11">
        <v>51521378</v>
      </c>
      <c r="I284">
        <v>2111316</v>
      </c>
      <c r="J284">
        <v>2994042</v>
      </c>
      <c r="K284">
        <v>1935164</v>
      </c>
      <c r="L284">
        <v>1141478</v>
      </c>
      <c r="M284">
        <v>19</v>
      </c>
      <c r="N284">
        <v>21</v>
      </c>
      <c r="O284">
        <v>3</v>
      </c>
      <c r="P284">
        <v>13</v>
      </c>
      <c r="Q284">
        <v>2</v>
      </c>
      <c r="R284">
        <v>57</v>
      </c>
      <c r="S284">
        <v>1.9</v>
      </c>
      <c r="T284">
        <v>148</v>
      </c>
      <c r="U284">
        <v>250</v>
      </c>
      <c r="V284">
        <v>-0.37</v>
      </c>
      <c r="W284">
        <v>602584</v>
      </c>
      <c r="X284">
        <v>10</v>
      </c>
      <c r="Y284" s="12" t="str">
        <f>IFERROR(VLOOKUP(C284,[1]Index!$D:$F,3,FALSE),"Non List")</f>
        <v>zdelist</v>
      </c>
      <c r="Z284">
        <f>IFERROR(VLOOKUP(C284,[1]LP!$B:$C,2,FALSE),0)</f>
        <v>0</v>
      </c>
      <c r="AA284" s="11">
        <f t="shared" si="4"/>
        <v>0</v>
      </c>
      <c r="AB284" s="5">
        <f>IFERROR(VLOOKUP(C284,[2]Sheet1!$B:$F,5,FALSE),0)</f>
        <v>0</v>
      </c>
      <c r="AC284" s="11">
        <v>5</v>
      </c>
      <c r="AD284" s="11">
        <v>7</v>
      </c>
      <c r="AE284" s="10"/>
      <c r="AF284" s="10"/>
      <c r="AG284" s="10"/>
      <c r="AH284" s="10"/>
    </row>
    <row r="285" spans="1:34" x14ac:dyDescent="0.45">
      <c r="A285" t="s">
        <v>54</v>
      </c>
      <c r="B285" t="s">
        <v>57</v>
      </c>
      <c r="C285" t="s">
        <v>39</v>
      </c>
      <c r="D285">
        <v>312</v>
      </c>
      <c r="E285" s="11">
        <v>9811148</v>
      </c>
      <c r="F285" s="5">
        <v>20060487</v>
      </c>
      <c r="G285" s="11">
        <v>105632627</v>
      </c>
      <c r="H285" s="11">
        <v>88191221</v>
      </c>
      <c r="I285">
        <v>4725255</v>
      </c>
      <c r="J285">
        <v>5822633</v>
      </c>
      <c r="K285">
        <v>3549126</v>
      </c>
      <c r="L285">
        <v>2245577</v>
      </c>
      <c r="M285">
        <v>31</v>
      </c>
      <c r="N285">
        <v>10</v>
      </c>
      <c r="O285">
        <v>1</v>
      </c>
      <c r="P285">
        <v>10</v>
      </c>
      <c r="Q285">
        <v>2</v>
      </c>
      <c r="R285">
        <v>10</v>
      </c>
      <c r="S285">
        <v>2.7</v>
      </c>
      <c r="T285">
        <v>304</v>
      </c>
      <c r="U285">
        <v>457</v>
      </c>
      <c r="V285">
        <v>0.47</v>
      </c>
      <c r="W285">
        <v>1621696</v>
      </c>
      <c r="X285">
        <v>22</v>
      </c>
      <c r="Y285" s="12" t="str">
        <f>IFERROR(VLOOKUP(C285,[1]Index!$D:$F,3,FALSE),"Non List")</f>
        <v>Commercial Banks</v>
      </c>
      <c r="Z285">
        <f>IFERROR(VLOOKUP(C285,[1]LP!$B:$C,2,FALSE),0)</f>
        <v>219.5</v>
      </c>
      <c r="AA285" s="11">
        <f t="shared" si="4"/>
        <v>7.1</v>
      </c>
      <c r="AB285" s="5">
        <f>IFERROR(VLOOKUP(C285,[2]Sheet1!$B:$F,5,FALSE),0)</f>
        <v>72000712.349999994</v>
      </c>
      <c r="AC285" s="11">
        <v>15</v>
      </c>
      <c r="AD285" s="11">
        <v>10</v>
      </c>
      <c r="AE285" s="10"/>
      <c r="AF285" s="10"/>
      <c r="AG285" s="10"/>
      <c r="AH285" s="10"/>
    </row>
    <row r="286" spans="1:34" x14ac:dyDescent="0.45">
      <c r="A286" t="s">
        <v>54</v>
      </c>
      <c r="B286" t="s">
        <v>57</v>
      </c>
      <c r="C286" t="s">
        <v>40</v>
      </c>
      <c r="D286">
        <v>221.1</v>
      </c>
      <c r="E286" s="11">
        <v>7018587</v>
      </c>
      <c r="F286" s="5">
        <v>5240016</v>
      </c>
      <c r="G286" s="11">
        <v>61459849</v>
      </c>
      <c r="H286" s="11">
        <v>56807905</v>
      </c>
      <c r="I286">
        <v>2230868</v>
      </c>
      <c r="J286">
        <v>2747781</v>
      </c>
      <c r="K286">
        <v>1512290</v>
      </c>
      <c r="L286">
        <v>1164028</v>
      </c>
      <c r="M286">
        <v>22</v>
      </c>
      <c r="N286">
        <v>10</v>
      </c>
      <c r="O286">
        <v>1</v>
      </c>
      <c r="P286">
        <v>13</v>
      </c>
      <c r="Q286">
        <v>1</v>
      </c>
      <c r="R286">
        <v>13</v>
      </c>
      <c r="S286">
        <v>3.3</v>
      </c>
      <c r="T286">
        <v>175</v>
      </c>
      <c r="U286">
        <v>295</v>
      </c>
      <c r="V286">
        <v>0.33</v>
      </c>
      <c r="W286">
        <v>839944</v>
      </c>
      <c r="X286">
        <v>16</v>
      </c>
      <c r="Y286" s="12" t="str">
        <f>IFERROR(VLOOKUP(C286,[1]Index!$D:$F,3,FALSE),"Non List")</f>
        <v>zdelist</v>
      </c>
      <c r="Z286">
        <f>IFERROR(VLOOKUP(C286,[1]LP!$B:$C,2,FALSE),0)</f>
        <v>0</v>
      </c>
      <c r="AA286" s="11">
        <f t="shared" si="4"/>
        <v>0</v>
      </c>
      <c r="AB286" s="5">
        <f>IFERROR(VLOOKUP(C286,[2]Sheet1!$B:$F,5,FALSE),0)</f>
        <v>0</v>
      </c>
      <c r="AC286" s="11">
        <v>15</v>
      </c>
      <c r="AD286" s="11">
        <v>0.78</v>
      </c>
      <c r="AE286" s="10"/>
      <c r="AF286" s="10"/>
      <c r="AG286" s="10"/>
      <c r="AH286" s="10"/>
    </row>
    <row r="287" spans="1:34" x14ac:dyDescent="0.45">
      <c r="A287" t="s">
        <v>54</v>
      </c>
      <c r="B287" t="s">
        <v>57</v>
      </c>
      <c r="C287" t="s">
        <v>41</v>
      </c>
      <c r="D287">
        <v>460</v>
      </c>
      <c r="E287" s="11">
        <v>12589907</v>
      </c>
      <c r="F287" s="5">
        <v>12489288</v>
      </c>
      <c r="G287" s="11">
        <v>142029070</v>
      </c>
      <c r="H287" s="11">
        <v>124028747</v>
      </c>
      <c r="I287">
        <v>4911798</v>
      </c>
      <c r="J287">
        <v>6441811</v>
      </c>
      <c r="K287">
        <v>4611601</v>
      </c>
      <c r="L287">
        <v>2565639</v>
      </c>
      <c r="M287">
        <v>27</v>
      </c>
      <c r="N287">
        <v>17</v>
      </c>
      <c r="O287">
        <v>2</v>
      </c>
      <c r="P287">
        <v>14</v>
      </c>
      <c r="Q287">
        <v>1</v>
      </c>
      <c r="R287">
        <v>39</v>
      </c>
      <c r="S287">
        <v>3</v>
      </c>
      <c r="T287">
        <v>199</v>
      </c>
      <c r="U287">
        <v>349</v>
      </c>
      <c r="V287">
        <v>-0.24</v>
      </c>
      <c r="W287">
        <v>1437646</v>
      </c>
      <c r="X287">
        <v>15</v>
      </c>
      <c r="Y287" s="12" t="str">
        <f>IFERROR(VLOOKUP(C287,[1]Index!$D:$F,3,FALSE),"Non List")</f>
        <v>zdelist</v>
      </c>
      <c r="Z287">
        <f>IFERROR(VLOOKUP(C287,[1]LP!$B:$C,2,FALSE),0)</f>
        <v>0</v>
      </c>
      <c r="AA287" s="11">
        <f t="shared" si="4"/>
        <v>0</v>
      </c>
      <c r="AB287" s="5">
        <f>IFERROR(VLOOKUP(C287,[2]Sheet1!$B:$F,5,FALSE),0)</f>
        <v>0</v>
      </c>
      <c r="AC287" s="11">
        <v>10.5</v>
      </c>
      <c r="AD287" s="11">
        <v>8.5</v>
      </c>
      <c r="AE287" s="10"/>
      <c r="AF287" s="10"/>
      <c r="AG287" s="10"/>
      <c r="AH287" s="10"/>
    </row>
    <row r="288" spans="1:34" x14ac:dyDescent="0.45">
      <c r="A288" t="s">
        <v>54</v>
      </c>
      <c r="B288" t="s">
        <v>57</v>
      </c>
      <c r="C288" t="s">
        <v>42</v>
      </c>
      <c r="D288">
        <v>750.5</v>
      </c>
      <c r="E288" s="11">
        <v>8834229</v>
      </c>
      <c r="F288" s="5">
        <v>5454240</v>
      </c>
      <c r="G288" s="11">
        <v>154135181</v>
      </c>
      <c r="H288" s="11">
        <v>141555895</v>
      </c>
      <c r="I288">
        <v>5323658</v>
      </c>
      <c r="J288">
        <v>7066526</v>
      </c>
      <c r="K288">
        <v>4173610</v>
      </c>
      <c r="L288">
        <v>2276469</v>
      </c>
      <c r="M288">
        <v>34</v>
      </c>
      <c r="N288">
        <v>22</v>
      </c>
      <c r="O288">
        <v>5</v>
      </c>
      <c r="P288">
        <v>21</v>
      </c>
      <c r="Q288">
        <v>1</v>
      </c>
      <c r="R288">
        <v>101</v>
      </c>
      <c r="S288">
        <v>0.5</v>
      </c>
      <c r="T288">
        <v>162</v>
      </c>
      <c r="U288">
        <v>354</v>
      </c>
      <c r="V288">
        <v>-0.53</v>
      </c>
      <c r="W288">
        <v>1051204</v>
      </c>
      <c r="X288">
        <v>16</v>
      </c>
      <c r="Y288" s="12" t="str">
        <f>IFERROR(VLOOKUP(C288,[1]Index!$D:$F,3,FALSE),"Non List")</f>
        <v>Commercial Banks</v>
      </c>
      <c r="Z288">
        <f>IFERROR(VLOOKUP(C288,[1]LP!$B:$C,2,FALSE),0)</f>
        <v>419.9</v>
      </c>
      <c r="AA288" s="11">
        <f t="shared" si="4"/>
        <v>12.4</v>
      </c>
      <c r="AB288" s="5">
        <f>IFERROR(VLOOKUP(C288,[2]Sheet1!$B:$F,5,FALSE),0)</f>
        <v>73096077.920000002</v>
      </c>
      <c r="AC288" s="11">
        <v>10</v>
      </c>
      <c r="AD288" s="11">
        <v>11.05</v>
      </c>
      <c r="AE288" s="10"/>
      <c r="AF288" s="10"/>
      <c r="AG288" s="10"/>
      <c r="AH288" s="10"/>
    </row>
    <row r="289" spans="1:34" x14ac:dyDescent="0.45">
      <c r="A289" t="s">
        <v>54</v>
      </c>
      <c r="B289" t="s">
        <v>57</v>
      </c>
      <c r="C289" t="s">
        <v>43</v>
      </c>
      <c r="D289">
        <v>289</v>
      </c>
      <c r="E289" s="11">
        <v>9618163</v>
      </c>
      <c r="F289" s="5">
        <v>7138273</v>
      </c>
      <c r="G289" s="11">
        <v>93962600</v>
      </c>
      <c r="H289" s="11">
        <v>87024524</v>
      </c>
      <c r="I289">
        <v>3094199</v>
      </c>
      <c r="J289">
        <v>4178654</v>
      </c>
      <c r="K289">
        <v>2483743</v>
      </c>
      <c r="L289">
        <v>1651128</v>
      </c>
      <c r="M289">
        <v>23</v>
      </c>
      <c r="N289">
        <v>13</v>
      </c>
      <c r="O289">
        <v>2</v>
      </c>
      <c r="P289">
        <v>13</v>
      </c>
      <c r="Q289">
        <v>1</v>
      </c>
      <c r="R289">
        <v>21</v>
      </c>
      <c r="S289">
        <v>0.8</v>
      </c>
      <c r="T289">
        <v>174</v>
      </c>
      <c r="U289">
        <v>299</v>
      </c>
      <c r="V289">
        <v>0.04</v>
      </c>
      <c r="W289">
        <v>972154</v>
      </c>
      <c r="X289">
        <v>13</v>
      </c>
      <c r="Y289" s="12" t="str">
        <f>IFERROR(VLOOKUP(C289,[1]Index!$D:$F,3,FALSE),"Non List")</f>
        <v>Commercial Banks</v>
      </c>
      <c r="Z289">
        <f>IFERROR(VLOOKUP(C289,[1]LP!$B:$C,2,FALSE),0)</f>
        <v>189.1</v>
      </c>
      <c r="AA289" s="11">
        <f t="shared" si="4"/>
        <v>8.1999999999999993</v>
      </c>
      <c r="AB289" s="5">
        <f>IFERROR(VLOOKUP(C289,[2]Sheet1!$B:$F,5,FALSE),0)</f>
        <v>89996863.319999993</v>
      </c>
      <c r="AC289" s="11">
        <v>21</v>
      </c>
      <c r="AD289" s="11">
        <v>14</v>
      </c>
      <c r="AE289" s="10"/>
      <c r="AF289" s="10"/>
      <c r="AG289" s="10"/>
      <c r="AH289" s="10"/>
    </row>
    <row r="290" spans="1:34" x14ac:dyDescent="0.45">
      <c r="A290" t="s">
        <v>54</v>
      </c>
      <c r="B290" t="s">
        <v>57</v>
      </c>
      <c r="C290" t="s">
        <v>44</v>
      </c>
      <c r="D290">
        <v>287</v>
      </c>
      <c r="E290" s="11">
        <v>9318627</v>
      </c>
      <c r="F290" s="5">
        <v>4697629</v>
      </c>
      <c r="G290" s="11">
        <v>68657820</v>
      </c>
      <c r="H290" s="11">
        <v>69863986</v>
      </c>
      <c r="I290">
        <v>2601530</v>
      </c>
      <c r="J290">
        <v>3411474</v>
      </c>
      <c r="K290">
        <v>2541646</v>
      </c>
      <c r="L290">
        <v>1547905</v>
      </c>
      <c r="M290">
        <v>22</v>
      </c>
      <c r="N290">
        <v>13</v>
      </c>
      <c r="O290">
        <v>2</v>
      </c>
      <c r="P290">
        <v>15</v>
      </c>
      <c r="Q290">
        <v>2</v>
      </c>
      <c r="R290">
        <v>25</v>
      </c>
      <c r="S290">
        <v>1.6</v>
      </c>
      <c r="T290">
        <v>150</v>
      </c>
      <c r="U290">
        <v>274</v>
      </c>
      <c r="V290">
        <v>-0.05</v>
      </c>
      <c r="W290">
        <v>1007988</v>
      </c>
      <c r="X290">
        <v>14</v>
      </c>
      <c r="Y290" s="12" t="str">
        <f>IFERROR(VLOOKUP(C290,[1]Index!$D:$F,3,FALSE),"Non List")</f>
        <v>Commercial Banks</v>
      </c>
      <c r="Z290">
        <f>IFERROR(VLOOKUP(C290,[1]LP!$B:$C,2,FALSE),0)</f>
        <v>205.9</v>
      </c>
      <c r="AA290" s="11">
        <f t="shared" si="4"/>
        <v>9.4</v>
      </c>
      <c r="AB290" s="5">
        <f>IFERROR(VLOOKUP(C290,[2]Sheet1!$B:$F,5,FALSE),0)</f>
        <v>95072621.010000005</v>
      </c>
      <c r="AC290" s="11">
        <v>16</v>
      </c>
      <c r="AD290" s="11">
        <v>0</v>
      </c>
      <c r="AE290" s="10"/>
      <c r="AF290" s="10"/>
      <c r="AG290" s="10"/>
      <c r="AH290" s="10"/>
    </row>
    <row r="291" spans="1:34" x14ac:dyDescent="0.45">
      <c r="A291" t="s">
        <v>54</v>
      </c>
      <c r="B291" t="s">
        <v>57</v>
      </c>
      <c r="C291" t="s">
        <v>45</v>
      </c>
      <c r="D291">
        <v>309</v>
      </c>
      <c r="E291" s="11">
        <v>8001255</v>
      </c>
      <c r="F291" s="5">
        <v>3226257</v>
      </c>
      <c r="G291" s="11">
        <v>85269299</v>
      </c>
      <c r="H291" s="11">
        <v>79135778</v>
      </c>
      <c r="I291">
        <v>2919810</v>
      </c>
      <c r="J291">
        <v>3813138</v>
      </c>
      <c r="K291">
        <v>2501606</v>
      </c>
      <c r="L291">
        <v>1575323</v>
      </c>
      <c r="M291">
        <v>26</v>
      </c>
      <c r="N291">
        <v>12</v>
      </c>
      <c r="O291">
        <v>2</v>
      </c>
      <c r="P291">
        <v>19</v>
      </c>
      <c r="Q291">
        <v>2</v>
      </c>
      <c r="R291">
        <v>26</v>
      </c>
      <c r="S291">
        <v>0.1</v>
      </c>
      <c r="T291">
        <v>140</v>
      </c>
      <c r="U291">
        <v>288</v>
      </c>
      <c r="V291">
        <v>-7.0000000000000007E-2</v>
      </c>
      <c r="W291">
        <v>1111023</v>
      </c>
      <c r="X291">
        <v>19</v>
      </c>
      <c r="Y291" s="12" t="str">
        <f>IFERROR(VLOOKUP(C291,[1]Index!$D:$F,3,FALSE),"Non List")</f>
        <v>Commercial Banks</v>
      </c>
      <c r="Z291">
        <f>IFERROR(VLOOKUP(C291,[1]LP!$B:$C,2,FALSE),0)</f>
        <v>256.5</v>
      </c>
      <c r="AA291" s="11">
        <f t="shared" si="4"/>
        <v>9.9</v>
      </c>
      <c r="AB291" s="5">
        <f>IFERROR(VLOOKUP(C291,[2]Sheet1!$B:$F,5,FALSE),0)</f>
        <v>66549474.509999998</v>
      </c>
      <c r="AC291" s="11">
        <v>10</v>
      </c>
      <c r="AD291" s="11">
        <v>11.05</v>
      </c>
      <c r="AE291" s="10"/>
      <c r="AF291" s="10"/>
      <c r="AG291" s="10"/>
      <c r="AH291" s="10"/>
    </row>
    <row r="292" spans="1:34" x14ac:dyDescent="0.45">
      <c r="A292" t="s">
        <v>54</v>
      </c>
      <c r="B292" t="s">
        <v>57</v>
      </c>
      <c r="C292" t="s">
        <v>46</v>
      </c>
      <c r="D292">
        <v>324.89999999999998</v>
      </c>
      <c r="E292" s="11">
        <v>8449251</v>
      </c>
      <c r="F292" s="5">
        <v>5032037</v>
      </c>
      <c r="G292" s="11">
        <v>100083441</v>
      </c>
      <c r="H292" s="11">
        <v>85794388</v>
      </c>
      <c r="I292">
        <v>3357210</v>
      </c>
      <c r="J292">
        <v>4236366</v>
      </c>
      <c r="K292">
        <v>2342482</v>
      </c>
      <c r="L292">
        <v>1600647</v>
      </c>
      <c r="M292">
        <v>25</v>
      </c>
      <c r="N292">
        <v>13</v>
      </c>
      <c r="O292">
        <v>2</v>
      </c>
      <c r="P292">
        <v>16</v>
      </c>
      <c r="Q292">
        <v>1</v>
      </c>
      <c r="R292">
        <v>26</v>
      </c>
      <c r="S292">
        <v>0.2</v>
      </c>
      <c r="T292">
        <v>160</v>
      </c>
      <c r="U292">
        <v>301</v>
      </c>
      <c r="V292">
        <v>-7.0000000000000007E-2</v>
      </c>
      <c r="W292">
        <v>1178376</v>
      </c>
      <c r="X292">
        <v>19</v>
      </c>
      <c r="Y292" s="12" t="str">
        <f>IFERROR(VLOOKUP(C292,[1]Index!$D:$F,3,FALSE),"Non List")</f>
        <v>Commercial Banks</v>
      </c>
      <c r="Z292">
        <f>IFERROR(VLOOKUP(C292,[1]LP!$B:$C,2,FALSE),0)</f>
        <v>296</v>
      </c>
      <c r="AA292" s="11">
        <f t="shared" si="4"/>
        <v>11.8</v>
      </c>
      <c r="AB292" s="5">
        <f>IFERROR(VLOOKUP(C292,[2]Sheet1!$B:$F,5,FALSE),0)</f>
        <v>30361886.129999999</v>
      </c>
      <c r="AC292" s="11">
        <v>6</v>
      </c>
      <c r="AD292" s="11">
        <v>10.84</v>
      </c>
      <c r="AE292" s="10"/>
      <c r="AF292" s="10"/>
      <c r="AG292" s="10"/>
      <c r="AH292" s="10"/>
    </row>
    <row r="293" spans="1:34" x14ac:dyDescent="0.45">
      <c r="A293" t="s">
        <v>54</v>
      </c>
      <c r="B293" t="s">
        <v>57</v>
      </c>
      <c r="C293" t="s">
        <v>47</v>
      </c>
      <c r="D293">
        <v>390</v>
      </c>
      <c r="E293" s="11">
        <v>8887605</v>
      </c>
      <c r="F293" s="5">
        <v>5577393</v>
      </c>
      <c r="G293" s="11">
        <v>105635750</v>
      </c>
      <c r="H293" s="11">
        <v>101383639</v>
      </c>
      <c r="I293">
        <v>3408403</v>
      </c>
      <c r="J293">
        <v>4439343</v>
      </c>
      <c r="K293">
        <v>2653590</v>
      </c>
      <c r="L293">
        <v>1592927</v>
      </c>
      <c r="M293">
        <v>24</v>
      </c>
      <c r="N293">
        <v>16</v>
      </c>
      <c r="O293">
        <v>2</v>
      </c>
      <c r="P293">
        <v>15</v>
      </c>
      <c r="Q293">
        <v>1</v>
      </c>
      <c r="R293">
        <v>39</v>
      </c>
      <c r="S293">
        <v>1.4</v>
      </c>
      <c r="T293">
        <v>163</v>
      </c>
      <c r="U293">
        <v>296</v>
      </c>
      <c r="V293">
        <v>-0.24</v>
      </c>
      <c r="W293">
        <v>895397</v>
      </c>
      <c r="X293">
        <v>13</v>
      </c>
      <c r="Y293" s="12" t="str">
        <f>IFERROR(VLOOKUP(C293,[1]Index!$D:$F,3,FALSE),"Non List")</f>
        <v>Commercial Banks</v>
      </c>
      <c r="Z293">
        <f>IFERROR(VLOOKUP(C293,[1]LP!$B:$C,2,FALSE),0)</f>
        <v>240.5</v>
      </c>
      <c r="AA293" s="11">
        <f t="shared" si="4"/>
        <v>10</v>
      </c>
      <c r="AB293" s="5">
        <f>IFERROR(VLOOKUP(C293,[2]Sheet1!$B:$F,5,FALSE),0)</f>
        <v>69040902.930000007</v>
      </c>
      <c r="AC293" s="11">
        <v>10</v>
      </c>
      <c r="AD293" s="11">
        <v>15.26</v>
      </c>
      <c r="AE293" s="10"/>
      <c r="AF293" s="10"/>
      <c r="AG293" s="10"/>
      <c r="AH293" s="10"/>
    </row>
    <row r="294" spans="1:34" x14ac:dyDescent="0.45">
      <c r="A294" t="s">
        <v>54</v>
      </c>
      <c r="B294" t="s">
        <v>57</v>
      </c>
      <c r="C294" t="s">
        <v>48</v>
      </c>
      <c r="D294">
        <v>435.5</v>
      </c>
      <c r="E294" s="11">
        <v>8011431</v>
      </c>
      <c r="F294" s="5">
        <v>6183572</v>
      </c>
      <c r="G294" s="11">
        <v>70813030</v>
      </c>
      <c r="H294" s="11">
        <v>53462305</v>
      </c>
      <c r="I294">
        <v>2556027</v>
      </c>
      <c r="J294">
        <v>3742853</v>
      </c>
      <c r="K294">
        <v>2569614</v>
      </c>
      <c r="L294">
        <v>1734477</v>
      </c>
      <c r="M294">
        <v>29</v>
      </c>
      <c r="N294">
        <v>15</v>
      </c>
      <c r="O294">
        <v>2</v>
      </c>
      <c r="P294">
        <v>16</v>
      </c>
      <c r="Q294">
        <v>2</v>
      </c>
      <c r="R294">
        <v>37</v>
      </c>
      <c r="S294">
        <v>0.2</v>
      </c>
      <c r="T294">
        <v>177</v>
      </c>
      <c r="U294">
        <v>339</v>
      </c>
      <c r="V294">
        <v>-0.22</v>
      </c>
      <c r="W294">
        <v>1106649</v>
      </c>
      <c r="X294">
        <v>18</v>
      </c>
      <c r="Y294" s="12" t="str">
        <f>IFERROR(VLOOKUP(C294,[1]Index!$D:$F,3,FALSE),"Non List")</f>
        <v>Commercial Banks</v>
      </c>
      <c r="Z294">
        <f>IFERROR(VLOOKUP(C294,[1]LP!$B:$C,2,FALSE),0)</f>
        <v>576.70000000000005</v>
      </c>
      <c r="AA294" s="11">
        <f t="shared" si="4"/>
        <v>19.899999999999999</v>
      </c>
      <c r="AB294" s="5">
        <f>IFERROR(VLOOKUP(C294,[2]Sheet1!$B:$F,5,FALSE),0)</f>
        <v>25912139.09</v>
      </c>
      <c r="AC294" s="11">
        <v>0</v>
      </c>
      <c r="AD294" s="11">
        <v>22.5</v>
      </c>
      <c r="AE294" s="10"/>
      <c r="AF294" s="10"/>
      <c r="AG294" s="10"/>
      <c r="AH294" s="10"/>
    </row>
    <row r="295" spans="1:34" x14ac:dyDescent="0.45">
      <c r="A295" t="s">
        <v>54</v>
      </c>
      <c r="B295" t="s">
        <v>57</v>
      </c>
      <c r="C295" t="s">
        <v>49</v>
      </c>
      <c r="D295">
        <v>231</v>
      </c>
      <c r="E295" s="11">
        <v>8152556</v>
      </c>
      <c r="F295" s="5">
        <v>3631877</v>
      </c>
      <c r="G295" s="11">
        <v>72196183</v>
      </c>
      <c r="H295" s="11">
        <v>68815327</v>
      </c>
      <c r="I295">
        <v>2643772</v>
      </c>
      <c r="J295">
        <v>3333315</v>
      </c>
      <c r="K295">
        <v>2033620</v>
      </c>
      <c r="L295">
        <v>1226099</v>
      </c>
      <c r="M295">
        <v>20</v>
      </c>
      <c r="N295">
        <v>12</v>
      </c>
      <c r="O295">
        <v>2</v>
      </c>
      <c r="P295">
        <v>14</v>
      </c>
      <c r="Q295">
        <v>1</v>
      </c>
      <c r="R295">
        <v>18</v>
      </c>
      <c r="S295">
        <v>1.4</v>
      </c>
      <c r="T295">
        <v>145</v>
      </c>
      <c r="U295">
        <v>255</v>
      </c>
      <c r="V295">
        <v>0.11</v>
      </c>
      <c r="W295">
        <v>913425</v>
      </c>
      <c r="X295">
        <v>15</v>
      </c>
      <c r="Y295" s="12" t="str">
        <f>IFERROR(VLOOKUP(C295,[1]Index!$D:$F,3,FALSE),"Non List")</f>
        <v>zdelist</v>
      </c>
      <c r="Z295">
        <f>IFERROR(VLOOKUP(C295,[1]LP!$B:$C,2,FALSE),0)</f>
        <v>0</v>
      </c>
      <c r="AA295" s="11">
        <f t="shared" si="4"/>
        <v>0</v>
      </c>
      <c r="AB295" s="5">
        <f>IFERROR(VLOOKUP(C295,[2]Sheet1!$B:$F,5,FALSE),0)</f>
        <v>0</v>
      </c>
      <c r="AC295" s="11">
        <v>10</v>
      </c>
      <c r="AD295" s="11">
        <v>5.8</v>
      </c>
      <c r="AE295" s="10"/>
      <c r="AF295" s="10"/>
      <c r="AG295" s="10"/>
      <c r="AH295" s="10"/>
    </row>
    <row r="296" spans="1:34" x14ac:dyDescent="0.45">
      <c r="A296" t="s">
        <v>54</v>
      </c>
      <c r="B296" t="s">
        <v>57</v>
      </c>
      <c r="C296" t="s">
        <v>50</v>
      </c>
      <c r="D296">
        <v>214</v>
      </c>
      <c r="E296" s="11">
        <v>8250462</v>
      </c>
      <c r="F296" s="5">
        <v>2051401</v>
      </c>
      <c r="G296" s="11">
        <v>57823363</v>
      </c>
      <c r="H296" s="11">
        <v>57399364</v>
      </c>
      <c r="I296">
        <v>1971722</v>
      </c>
      <c r="J296">
        <v>2370738</v>
      </c>
      <c r="K296">
        <v>1218997</v>
      </c>
      <c r="L296">
        <v>610672</v>
      </c>
      <c r="M296">
        <v>10</v>
      </c>
      <c r="N296">
        <v>22</v>
      </c>
      <c r="O296">
        <v>2</v>
      </c>
      <c r="P296">
        <v>8</v>
      </c>
      <c r="Q296">
        <v>1</v>
      </c>
      <c r="R296">
        <v>37</v>
      </c>
      <c r="S296">
        <v>1.5</v>
      </c>
      <c r="T296">
        <v>125</v>
      </c>
      <c r="U296">
        <v>167</v>
      </c>
      <c r="V296">
        <v>-0.22</v>
      </c>
      <c r="W296">
        <v>345996</v>
      </c>
      <c r="X296">
        <v>6</v>
      </c>
      <c r="Y296" s="12" t="str">
        <f>IFERROR(VLOOKUP(C296,[1]Index!$D:$F,3,FALSE),"Non List")</f>
        <v>zdelist</v>
      </c>
      <c r="Z296">
        <f>IFERROR(VLOOKUP(C296,[1]LP!$B:$C,2,FALSE),0)</f>
        <v>0</v>
      </c>
      <c r="AA296" s="11">
        <f t="shared" si="4"/>
        <v>0</v>
      </c>
      <c r="AB296" s="5">
        <f>IFERROR(VLOOKUP(C296,[2]Sheet1!$B:$F,5,FALSE),0)</f>
        <v>0</v>
      </c>
      <c r="AC296" s="11">
        <v>2</v>
      </c>
      <c r="AD296" s="11">
        <v>4.75</v>
      </c>
      <c r="AE296" s="10"/>
      <c r="AF296" s="10"/>
      <c r="AG296" s="10"/>
      <c r="AH296" s="10"/>
    </row>
    <row r="297" spans="1:34" x14ac:dyDescent="0.45">
      <c r="A297" t="s">
        <v>54</v>
      </c>
      <c r="B297" t="s">
        <v>57</v>
      </c>
      <c r="C297" t="s">
        <v>51</v>
      </c>
      <c r="D297">
        <v>261.5</v>
      </c>
      <c r="E297" s="11">
        <v>8892676</v>
      </c>
      <c r="F297" s="5">
        <v>5776135</v>
      </c>
      <c r="G297" s="11">
        <v>107452328</v>
      </c>
      <c r="H297" s="11">
        <v>86169497</v>
      </c>
      <c r="I297">
        <v>3378379</v>
      </c>
      <c r="J297">
        <v>4254425</v>
      </c>
      <c r="K297">
        <v>2289922</v>
      </c>
      <c r="L297">
        <v>1452171</v>
      </c>
      <c r="M297">
        <v>22</v>
      </c>
      <c r="N297">
        <v>12</v>
      </c>
      <c r="O297">
        <v>2</v>
      </c>
      <c r="P297">
        <v>13</v>
      </c>
      <c r="Q297">
        <v>1</v>
      </c>
      <c r="R297">
        <v>19</v>
      </c>
      <c r="S297">
        <v>2.4</v>
      </c>
      <c r="T297">
        <v>165</v>
      </c>
      <c r="U297">
        <v>284</v>
      </c>
      <c r="V297">
        <v>0.09</v>
      </c>
      <c r="W297">
        <v>1143808</v>
      </c>
      <c r="X297">
        <v>17</v>
      </c>
      <c r="Y297" s="12" t="str">
        <f>IFERROR(VLOOKUP(C297,[1]Index!$D:$F,3,FALSE),"Non List")</f>
        <v>Commercial Banks</v>
      </c>
      <c r="Z297">
        <f>IFERROR(VLOOKUP(C297,[1]LP!$B:$C,2,FALSE),0)</f>
        <v>149.5</v>
      </c>
      <c r="AA297" s="11">
        <f t="shared" si="4"/>
        <v>6.8</v>
      </c>
      <c r="AB297" s="5">
        <f>IFERROR(VLOOKUP(C297,[2]Sheet1!$B:$F,5,FALSE),0)</f>
        <v>115358201</v>
      </c>
      <c r="AC297" s="11">
        <v>16</v>
      </c>
      <c r="AD297" s="11">
        <v>0.84</v>
      </c>
      <c r="AE297" s="10"/>
      <c r="AF297" s="10"/>
      <c r="AG297" s="10"/>
      <c r="AH297" s="10"/>
    </row>
    <row r="298" spans="1:34" x14ac:dyDescent="0.45">
      <c r="A298" t="s">
        <v>54</v>
      </c>
      <c r="B298" t="s">
        <v>57</v>
      </c>
      <c r="C298" t="s">
        <v>52</v>
      </c>
      <c r="D298">
        <v>237.1</v>
      </c>
      <c r="E298" s="11">
        <v>8063101</v>
      </c>
      <c r="F298" s="5">
        <v>4831083</v>
      </c>
      <c r="G298" s="11">
        <v>81135069</v>
      </c>
      <c r="H298" s="11">
        <v>71261504</v>
      </c>
      <c r="I298">
        <v>2735285</v>
      </c>
      <c r="J298">
        <v>3334539</v>
      </c>
      <c r="K298">
        <v>1960123</v>
      </c>
      <c r="L298">
        <v>1204683</v>
      </c>
      <c r="M298">
        <v>20</v>
      </c>
      <c r="N298">
        <v>12</v>
      </c>
      <c r="O298">
        <v>1</v>
      </c>
      <c r="P298">
        <v>12</v>
      </c>
      <c r="Q298">
        <v>1</v>
      </c>
      <c r="R298">
        <v>18</v>
      </c>
      <c r="S298">
        <v>2.1</v>
      </c>
      <c r="T298">
        <v>160</v>
      </c>
      <c r="U298">
        <v>268</v>
      </c>
      <c r="V298">
        <v>0.13</v>
      </c>
      <c r="W298">
        <v>73380</v>
      </c>
      <c r="X298">
        <v>1</v>
      </c>
      <c r="Y298" s="12" t="str">
        <f>IFERROR(VLOOKUP(C298,[1]Index!$D:$F,3,FALSE),"Non List")</f>
        <v>zdelist</v>
      </c>
      <c r="Z298">
        <f>IFERROR(VLOOKUP(C298,[1]LP!$B:$C,2,FALSE),0)</f>
        <v>0</v>
      </c>
      <c r="AA298" s="11">
        <f t="shared" si="4"/>
        <v>0</v>
      </c>
      <c r="AB298" s="5">
        <f>IFERROR(VLOOKUP(C298,[2]Sheet1!$B:$F,5,FALSE),0)</f>
        <v>0</v>
      </c>
      <c r="AC298" s="11">
        <v>6</v>
      </c>
      <c r="AD298" s="11">
        <v>11</v>
      </c>
      <c r="AE298" s="10"/>
      <c r="AF298" s="10"/>
      <c r="AG298" s="10"/>
      <c r="AH298" s="10"/>
    </row>
    <row r="299" spans="1:34" x14ac:dyDescent="0.45">
      <c r="A299" t="s">
        <v>55</v>
      </c>
      <c r="B299" t="s">
        <v>57</v>
      </c>
      <c r="C299" t="s">
        <v>26</v>
      </c>
      <c r="D299">
        <v>365</v>
      </c>
      <c r="E299" s="11">
        <v>9015529</v>
      </c>
      <c r="F299" s="5">
        <v>14202395</v>
      </c>
      <c r="G299" s="11">
        <v>119763452</v>
      </c>
      <c r="H299" s="11">
        <v>110797191</v>
      </c>
      <c r="I299">
        <v>7370387</v>
      </c>
      <c r="J299">
        <v>8800026</v>
      </c>
      <c r="K299">
        <v>4860126</v>
      </c>
      <c r="L299">
        <v>4027284</v>
      </c>
      <c r="M299">
        <v>45</v>
      </c>
      <c r="N299">
        <v>8</v>
      </c>
      <c r="O299">
        <v>1</v>
      </c>
      <c r="P299">
        <v>17</v>
      </c>
      <c r="Q299">
        <v>3</v>
      </c>
      <c r="R299">
        <v>12</v>
      </c>
      <c r="S299">
        <v>2.9</v>
      </c>
      <c r="T299">
        <v>258</v>
      </c>
      <c r="U299">
        <v>509</v>
      </c>
      <c r="V299">
        <v>0.39</v>
      </c>
      <c r="W299">
        <v>3311348</v>
      </c>
      <c r="X299">
        <v>37</v>
      </c>
      <c r="Y299" s="12" t="str">
        <f>IFERROR(VLOOKUP(C299,[1]Index!$D:$F,3,FALSE),"Non List")</f>
        <v>Commercial Banks</v>
      </c>
      <c r="Z299">
        <f>IFERROR(VLOOKUP(C299,[1]LP!$B:$C,2,FALSE),0)</f>
        <v>261.10000000000002</v>
      </c>
      <c r="AA299" s="11">
        <f t="shared" si="4"/>
        <v>5.8</v>
      </c>
      <c r="AB299" s="5">
        <f>IFERROR(VLOOKUP(C299,[2]Sheet1!$B:$F,5,FALSE),0)</f>
        <v>65913203.57</v>
      </c>
      <c r="AC299" s="11">
        <v>6</v>
      </c>
      <c r="AD299" s="11">
        <v>24</v>
      </c>
      <c r="AE299" s="10"/>
      <c r="AF299" s="10"/>
      <c r="AG299" s="10"/>
      <c r="AH299" s="10"/>
    </row>
    <row r="300" spans="1:34" x14ac:dyDescent="0.45">
      <c r="A300" t="s">
        <v>55</v>
      </c>
      <c r="B300" t="s">
        <v>57</v>
      </c>
      <c r="C300" t="s">
        <v>27</v>
      </c>
      <c r="D300">
        <v>209.1</v>
      </c>
      <c r="E300" s="11">
        <v>8003390</v>
      </c>
      <c r="F300" s="5">
        <v>2239051</v>
      </c>
      <c r="G300" s="11">
        <v>42000234</v>
      </c>
      <c r="H300" s="11">
        <v>42694272</v>
      </c>
      <c r="I300">
        <v>2202202</v>
      </c>
      <c r="J300">
        <v>2648791</v>
      </c>
      <c r="K300">
        <v>1262408</v>
      </c>
      <c r="L300">
        <v>760406</v>
      </c>
      <c r="M300">
        <v>10</v>
      </c>
      <c r="N300">
        <v>22</v>
      </c>
      <c r="O300">
        <v>2</v>
      </c>
      <c r="P300">
        <v>7</v>
      </c>
      <c r="Q300">
        <v>1</v>
      </c>
      <c r="R300">
        <v>36</v>
      </c>
      <c r="S300">
        <v>2.4</v>
      </c>
      <c r="T300">
        <v>128</v>
      </c>
      <c r="U300">
        <v>165</v>
      </c>
      <c r="V300">
        <v>-0.21</v>
      </c>
      <c r="W300">
        <v>556986</v>
      </c>
      <c r="X300">
        <v>7</v>
      </c>
      <c r="Y300" s="12" t="str">
        <f>IFERROR(VLOOKUP(C300,[1]Index!$D:$F,3,FALSE),"Non List")</f>
        <v>zdelist</v>
      </c>
      <c r="Z300">
        <f>IFERROR(VLOOKUP(C300,[1]LP!$B:$C,2,FALSE),0)</f>
        <v>0</v>
      </c>
      <c r="AA300" s="11">
        <f t="shared" si="4"/>
        <v>0</v>
      </c>
      <c r="AB300" s="5">
        <f>IFERROR(VLOOKUP(C300,[2]Sheet1!$B:$F,5,FALSE),0)</f>
        <v>0</v>
      </c>
      <c r="AC300" s="11">
        <v>0</v>
      </c>
      <c r="AD300" s="11">
        <v>6.57</v>
      </c>
      <c r="AE300" s="10"/>
      <c r="AF300" s="10"/>
      <c r="AG300" s="10"/>
      <c r="AH300" s="10"/>
    </row>
    <row r="301" spans="1:34" x14ac:dyDescent="0.45">
      <c r="A301" t="s">
        <v>55</v>
      </c>
      <c r="B301" t="s">
        <v>57</v>
      </c>
      <c r="C301" t="s">
        <v>28</v>
      </c>
      <c r="D301">
        <v>249</v>
      </c>
      <c r="E301" s="11">
        <v>8622197</v>
      </c>
      <c r="F301" s="5">
        <v>4091081</v>
      </c>
      <c r="G301" s="11">
        <v>70509085</v>
      </c>
      <c r="H301" s="11">
        <v>62909241</v>
      </c>
      <c r="I301">
        <v>2816445</v>
      </c>
      <c r="J301">
        <v>3607580</v>
      </c>
      <c r="K301">
        <v>1982493</v>
      </c>
      <c r="L301">
        <v>1488424</v>
      </c>
      <c r="M301">
        <v>17</v>
      </c>
      <c r="N301">
        <v>14</v>
      </c>
      <c r="O301">
        <v>2</v>
      </c>
      <c r="P301">
        <v>12</v>
      </c>
      <c r="Q301">
        <v>2</v>
      </c>
      <c r="R301">
        <v>24</v>
      </c>
      <c r="S301">
        <v>1.2</v>
      </c>
      <c r="T301">
        <v>147</v>
      </c>
      <c r="U301">
        <v>239</v>
      </c>
      <c r="V301">
        <v>-0.04</v>
      </c>
      <c r="W301">
        <v>1119466</v>
      </c>
      <c r="X301">
        <v>13</v>
      </c>
      <c r="Y301" s="12" t="str">
        <f>IFERROR(VLOOKUP(C301,[1]Index!$D:$F,3,FALSE),"Non List")</f>
        <v>Commercial Banks</v>
      </c>
      <c r="Z301">
        <f>IFERROR(VLOOKUP(C301,[1]LP!$B:$C,2,FALSE),0)</f>
        <v>172</v>
      </c>
      <c r="AA301" s="11">
        <f t="shared" si="4"/>
        <v>10.1</v>
      </c>
      <c r="AB301" s="5">
        <f>IFERROR(VLOOKUP(C301,[2]Sheet1!$B:$F,5,FALSE),0)</f>
        <v>69595284.469999999</v>
      </c>
      <c r="AC301" s="11">
        <v>3</v>
      </c>
      <c r="AD301" s="11">
        <v>12</v>
      </c>
      <c r="AE301" s="10"/>
      <c r="AF301" s="10"/>
      <c r="AG301" s="10"/>
      <c r="AH301" s="10"/>
    </row>
    <row r="302" spans="1:34" x14ac:dyDescent="0.45">
      <c r="A302" t="s">
        <v>55</v>
      </c>
      <c r="B302" t="s">
        <v>57</v>
      </c>
      <c r="C302" t="s">
        <v>29</v>
      </c>
      <c r="D302">
        <v>503</v>
      </c>
      <c r="E302" s="11">
        <v>8106863</v>
      </c>
      <c r="F302" s="5">
        <v>9527073</v>
      </c>
      <c r="G302" s="11">
        <v>129550539</v>
      </c>
      <c r="H302" s="11">
        <v>104568922</v>
      </c>
      <c r="I302">
        <v>5636686</v>
      </c>
      <c r="J302">
        <v>6965463</v>
      </c>
      <c r="K302">
        <v>4511560</v>
      </c>
      <c r="L302">
        <v>3046108</v>
      </c>
      <c r="M302">
        <v>38</v>
      </c>
      <c r="N302">
        <v>13</v>
      </c>
      <c r="O302">
        <v>2</v>
      </c>
      <c r="P302">
        <v>17</v>
      </c>
      <c r="Q302">
        <v>2</v>
      </c>
      <c r="R302">
        <v>31</v>
      </c>
      <c r="S302">
        <v>0.2</v>
      </c>
      <c r="T302">
        <v>218</v>
      </c>
      <c r="U302">
        <v>429</v>
      </c>
      <c r="V302">
        <v>-0.15</v>
      </c>
      <c r="W302">
        <v>2188038</v>
      </c>
      <c r="X302">
        <v>27</v>
      </c>
      <c r="Y302" s="12" t="str">
        <f>IFERROR(VLOOKUP(C302,[1]Index!$D:$F,3,FALSE),"Non List")</f>
        <v>Commercial Banks</v>
      </c>
      <c r="Z302">
        <f>IFERROR(VLOOKUP(C302,[1]LP!$B:$C,2,FALSE),0)</f>
        <v>532</v>
      </c>
      <c r="AA302" s="11">
        <f t="shared" si="4"/>
        <v>14</v>
      </c>
      <c r="AB302" s="5">
        <f>IFERROR(VLOOKUP(C302,[2]Sheet1!$B:$F,5,FALSE),0)</f>
        <v>47977743.060000002</v>
      </c>
      <c r="AC302" s="11">
        <v>5</v>
      </c>
      <c r="AD302" s="11">
        <v>20</v>
      </c>
      <c r="AE302" s="10"/>
      <c r="AF302" s="10"/>
      <c r="AG302" s="10"/>
      <c r="AH302" s="10"/>
    </row>
    <row r="303" spans="1:34" x14ac:dyDescent="0.45">
      <c r="A303" t="s">
        <v>55</v>
      </c>
      <c r="B303" t="s">
        <v>57</v>
      </c>
      <c r="C303" t="s">
        <v>30</v>
      </c>
      <c r="D303">
        <v>297.5</v>
      </c>
      <c r="E303" s="11">
        <v>10310516</v>
      </c>
      <c r="F303" s="5">
        <v>6044381</v>
      </c>
      <c r="G303" s="11">
        <v>120088440</v>
      </c>
      <c r="H303" s="11">
        <v>108985590</v>
      </c>
      <c r="I303">
        <v>5168471</v>
      </c>
      <c r="J303">
        <v>6726193</v>
      </c>
      <c r="K303">
        <v>4058492</v>
      </c>
      <c r="L303">
        <v>2795294</v>
      </c>
      <c r="M303">
        <v>27</v>
      </c>
      <c r="N303">
        <v>11</v>
      </c>
      <c r="O303">
        <v>2</v>
      </c>
      <c r="P303">
        <v>17</v>
      </c>
      <c r="Q303">
        <v>2</v>
      </c>
      <c r="R303">
        <v>21</v>
      </c>
      <c r="S303">
        <v>0.6</v>
      </c>
      <c r="T303">
        <v>159</v>
      </c>
      <c r="U303">
        <v>311</v>
      </c>
      <c r="V303">
        <v>0.05</v>
      </c>
      <c r="W303">
        <v>2429858</v>
      </c>
      <c r="X303">
        <v>24</v>
      </c>
      <c r="Y303" s="12" t="str">
        <f>IFERROR(VLOOKUP(C303,[1]Index!$D:$F,3,FALSE),"Non List")</f>
        <v>Commercial Banks</v>
      </c>
      <c r="Z303">
        <f>IFERROR(VLOOKUP(C303,[1]LP!$B:$C,2,FALSE),0)</f>
        <v>186.5</v>
      </c>
      <c r="AA303" s="11">
        <f t="shared" si="4"/>
        <v>6.9</v>
      </c>
      <c r="AB303" s="5">
        <f>IFERROR(VLOOKUP(C303,[2]Sheet1!$B:$F,5,FALSE),0)</f>
        <v>176308400.53</v>
      </c>
      <c r="AC303" s="11">
        <v>12.75</v>
      </c>
      <c r="AD303" s="11">
        <v>12.75</v>
      </c>
      <c r="AE303" s="10"/>
      <c r="AF303" s="10"/>
      <c r="AG303" s="10"/>
      <c r="AH303" s="10"/>
    </row>
    <row r="304" spans="1:34" x14ac:dyDescent="0.45">
      <c r="A304" t="s">
        <v>55</v>
      </c>
      <c r="B304" t="s">
        <v>57</v>
      </c>
      <c r="C304" t="s">
        <v>31</v>
      </c>
      <c r="D304">
        <v>484</v>
      </c>
      <c r="E304" s="11">
        <v>8520256</v>
      </c>
      <c r="F304" s="5">
        <v>7562950</v>
      </c>
      <c r="G304" s="11">
        <v>109390482</v>
      </c>
      <c r="H304" s="11">
        <v>92820907</v>
      </c>
      <c r="I304">
        <v>5042347</v>
      </c>
      <c r="J304">
        <v>6689522</v>
      </c>
      <c r="K304">
        <v>4160947</v>
      </c>
      <c r="L304">
        <v>2847006</v>
      </c>
      <c r="M304">
        <v>33</v>
      </c>
      <c r="N304">
        <v>14</v>
      </c>
      <c r="O304">
        <v>3</v>
      </c>
      <c r="P304">
        <v>18</v>
      </c>
      <c r="Q304">
        <v>2</v>
      </c>
      <c r="R304">
        <v>37</v>
      </c>
      <c r="S304">
        <v>1.1000000000000001</v>
      </c>
      <c r="T304">
        <v>189</v>
      </c>
      <c r="U304">
        <v>377</v>
      </c>
      <c r="V304">
        <v>-0.22</v>
      </c>
      <c r="W304">
        <v>2022439</v>
      </c>
      <c r="X304">
        <v>24</v>
      </c>
      <c r="Y304" s="12" t="str">
        <f>IFERROR(VLOOKUP(C304,[1]Index!$D:$F,3,FALSE),"Non List")</f>
        <v>Commercial Banks</v>
      </c>
      <c r="Z304">
        <f>IFERROR(VLOOKUP(C304,[1]LP!$B:$C,2,FALSE),0)</f>
        <v>191</v>
      </c>
      <c r="AA304" s="11">
        <f t="shared" si="4"/>
        <v>5.8</v>
      </c>
      <c r="AB304" s="5">
        <f>IFERROR(VLOOKUP(C304,[2]Sheet1!$B:$F,5,FALSE),0)</f>
        <v>32484923.449999999</v>
      </c>
      <c r="AC304" s="11">
        <v>10</v>
      </c>
      <c r="AD304" s="11">
        <v>12</v>
      </c>
      <c r="AE304" s="10"/>
      <c r="AF304" s="10"/>
      <c r="AG304" s="10"/>
      <c r="AH304" s="10"/>
    </row>
    <row r="305" spans="1:34" x14ac:dyDescent="0.45">
      <c r="A305" t="s">
        <v>55</v>
      </c>
      <c r="B305" t="s">
        <v>57</v>
      </c>
      <c r="C305" t="s">
        <v>32</v>
      </c>
      <c r="D305">
        <v>214</v>
      </c>
      <c r="E305" s="11">
        <v>8000786</v>
      </c>
      <c r="F305" s="5">
        <v>2683160</v>
      </c>
      <c r="G305" s="11">
        <v>76018695</v>
      </c>
      <c r="H305" s="11">
        <v>66841315</v>
      </c>
      <c r="I305">
        <v>3417854</v>
      </c>
      <c r="J305">
        <v>4252183</v>
      </c>
      <c r="K305">
        <v>2188784</v>
      </c>
      <c r="L305">
        <v>1344912</v>
      </c>
      <c r="M305">
        <v>17</v>
      </c>
      <c r="N305">
        <v>13</v>
      </c>
      <c r="O305">
        <v>2</v>
      </c>
      <c r="P305">
        <v>13</v>
      </c>
      <c r="Q305">
        <v>1</v>
      </c>
      <c r="R305">
        <v>20</v>
      </c>
      <c r="S305">
        <v>1.1000000000000001</v>
      </c>
      <c r="T305">
        <v>134</v>
      </c>
      <c r="U305">
        <v>225</v>
      </c>
      <c r="V305">
        <v>0.05</v>
      </c>
      <c r="W305">
        <v>1344912</v>
      </c>
      <c r="X305">
        <v>17</v>
      </c>
      <c r="Y305" s="12" t="str">
        <f>IFERROR(VLOOKUP(C305,[1]Index!$D:$F,3,FALSE),"Non List")</f>
        <v>zdelist</v>
      </c>
      <c r="Z305">
        <f>IFERROR(VLOOKUP(C305,[1]LP!$B:$C,2,FALSE),0)</f>
        <v>0</v>
      </c>
      <c r="AA305" s="11">
        <f t="shared" si="4"/>
        <v>0</v>
      </c>
      <c r="AB305" s="5">
        <f>IFERROR(VLOOKUP(C305,[2]Sheet1!$B:$F,5,FALSE),0)</f>
        <v>0</v>
      </c>
      <c r="AC305" s="11">
        <v>6</v>
      </c>
      <c r="AD305" s="11">
        <v>6</v>
      </c>
      <c r="AE305" s="10"/>
      <c r="AF305" s="10"/>
      <c r="AG305" s="10"/>
      <c r="AH305" s="10"/>
    </row>
    <row r="306" spans="1:34" x14ac:dyDescent="0.45">
      <c r="A306" t="s">
        <v>55</v>
      </c>
      <c r="B306" t="s">
        <v>57</v>
      </c>
      <c r="C306" t="s">
        <v>33</v>
      </c>
      <c r="D306">
        <v>213.1</v>
      </c>
      <c r="E306" s="11">
        <v>8685573</v>
      </c>
      <c r="F306" s="5">
        <v>3181971</v>
      </c>
      <c r="G306" s="11">
        <v>73201354</v>
      </c>
      <c r="H306" s="11">
        <v>73120310</v>
      </c>
      <c r="I306">
        <v>3019456</v>
      </c>
      <c r="J306">
        <v>3794084</v>
      </c>
      <c r="K306">
        <v>2136882</v>
      </c>
      <c r="L306">
        <v>1334046</v>
      </c>
      <c r="M306">
        <v>15</v>
      </c>
      <c r="N306">
        <v>14</v>
      </c>
      <c r="O306">
        <v>2</v>
      </c>
      <c r="P306">
        <v>11</v>
      </c>
      <c r="Q306">
        <v>1</v>
      </c>
      <c r="R306">
        <v>22</v>
      </c>
      <c r="S306">
        <v>1</v>
      </c>
      <c r="T306">
        <v>137</v>
      </c>
      <c r="U306">
        <v>217</v>
      </c>
      <c r="V306">
        <v>0.02</v>
      </c>
      <c r="W306">
        <v>967097</v>
      </c>
      <c r="X306">
        <v>11</v>
      </c>
      <c r="Y306" s="12" t="str">
        <f>IFERROR(VLOOKUP(C306,[1]Index!$D:$F,3,FALSE),"Non List")</f>
        <v>Commercial Banks</v>
      </c>
      <c r="Z306">
        <f>IFERROR(VLOOKUP(C306,[1]LP!$B:$C,2,FALSE),0)</f>
        <v>144.30000000000001</v>
      </c>
      <c r="AA306" s="11">
        <f t="shared" si="4"/>
        <v>9.6</v>
      </c>
      <c r="AB306" s="5">
        <f>IFERROR(VLOOKUP(C306,[2]Sheet1!$B:$F,5,FALSE),0)</f>
        <v>128506730.66</v>
      </c>
      <c r="AC306" s="11">
        <v>10</v>
      </c>
      <c r="AD306" s="11">
        <v>0.52</v>
      </c>
      <c r="AE306" s="10"/>
      <c r="AF306" s="10"/>
      <c r="AG306" s="10"/>
      <c r="AH306" s="10"/>
    </row>
    <row r="307" spans="1:34" x14ac:dyDescent="0.45">
      <c r="A307" t="s">
        <v>55</v>
      </c>
      <c r="B307" t="s">
        <v>57</v>
      </c>
      <c r="C307" t="s">
        <v>34</v>
      </c>
      <c r="D307">
        <v>230</v>
      </c>
      <c r="E307" s="11">
        <v>8920509</v>
      </c>
      <c r="F307" s="5">
        <v>3716806</v>
      </c>
      <c r="G307" s="11">
        <v>79743108</v>
      </c>
      <c r="H307" s="11">
        <v>75227869</v>
      </c>
      <c r="I307">
        <v>3044641</v>
      </c>
      <c r="J307">
        <v>4180789</v>
      </c>
      <c r="K307">
        <v>2437962</v>
      </c>
      <c r="L307">
        <v>1576000</v>
      </c>
      <c r="M307">
        <v>18</v>
      </c>
      <c r="N307">
        <v>13</v>
      </c>
      <c r="O307">
        <v>2</v>
      </c>
      <c r="P307">
        <v>12</v>
      </c>
      <c r="Q307">
        <v>2</v>
      </c>
      <c r="R307">
        <v>21</v>
      </c>
      <c r="S307">
        <v>1.1000000000000001</v>
      </c>
      <c r="T307">
        <v>142</v>
      </c>
      <c r="U307">
        <v>237</v>
      </c>
      <c r="V307">
        <v>0.03</v>
      </c>
      <c r="W307">
        <v>1156190</v>
      </c>
      <c r="X307">
        <v>13</v>
      </c>
      <c r="Y307" s="12" t="str">
        <f>IFERROR(VLOOKUP(C307,[1]Index!$D:$F,3,FALSE),"Non List")</f>
        <v>zdelist</v>
      </c>
      <c r="Z307">
        <f>IFERROR(VLOOKUP(C307,[1]LP!$B:$C,2,FALSE),0)</f>
        <v>0</v>
      </c>
      <c r="AA307" s="11">
        <f t="shared" si="4"/>
        <v>0</v>
      </c>
      <c r="AB307" s="5">
        <f>IFERROR(VLOOKUP(C307,[2]Sheet1!$B:$F,5,FALSE),0)</f>
        <v>0</v>
      </c>
      <c r="AC307" s="11">
        <v>10</v>
      </c>
      <c r="AD307" s="11">
        <v>5</v>
      </c>
      <c r="AE307" s="10"/>
      <c r="AF307" s="10"/>
      <c r="AG307" s="10"/>
      <c r="AH307" s="10"/>
    </row>
    <row r="308" spans="1:34" x14ac:dyDescent="0.45">
      <c r="A308" t="s">
        <v>55</v>
      </c>
      <c r="B308" t="s">
        <v>57</v>
      </c>
      <c r="C308" t="s">
        <v>35</v>
      </c>
      <c r="D308">
        <v>270</v>
      </c>
      <c r="E308" s="11">
        <v>8458478</v>
      </c>
      <c r="F308" s="5">
        <v>3188183</v>
      </c>
      <c r="G308" s="11">
        <v>85198526</v>
      </c>
      <c r="H308" s="11">
        <v>75297274</v>
      </c>
      <c r="I308">
        <v>3539947</v>
      </c>
      <c r="J308">
        <v>4604963</v>
      </c>
      <c r="K308">
        <v>2538843</v>
      </c>
      <c r="L308">
        <v>1703575</v>
      </c>
      <c r="M308">
        <v>20</v>
      </c>
      <c r="N308">
        <v>13</v>
      </c>
      <c r="O308">
        <v>2</v>
      </c>
      <c r="P308">
        <v>15</v>
      </c>
      <c r="Q308">
        <v>2</v>
      </c>
      <c r="R308">
        <v>26</v>
      </c>
      <c r="S308">
        <v>0.4</v>
      </c>
      <c r="T308">
        <v>138</v>
      </c>
      <c r="U308">
        <v>250</v>
      </c>
      <c r="V308">
        <v>-7.0000000000000007E-2</v>
      </c>
      <c r="W308">
        <v>1320458</v>
      </c>
      <c r="X308">
        <v>16</v>
      </c>
      <c r="Y308" s="12" t="str">
        <f>IFERROR(VLOOKUP(C308,[1]Index!$D:$F,3,FALSE),"Non List")</f>
        <v>Commercial Banks</v>
      </c>
      <c r="Z308">
        <f>IFERROR(VLOOKUP(C308,[1]LP!$B:$C,2,FALSE),0)</f>
        <v>182.8</v>
      </c>
      <c r="AA308" s="11">
        <f t="shared" si="4"/>
        <v>9.1</v>
      </c>
      <c r="AB308" s="5">
        <f>IFERROR(VLOOKUP(C308,[2]Sheet1!$B:$F,5,FALSE),0)</f>
        <v>56944650.630000003</v>
      </c>
      <c r="AC308" s="11">
        <v>5</v>
      </c>
      <c r="AD308" s="11">
        <v>11</v>
      </c>
      <c r="AE308" s="10"/>
      <c r="AF308" s="10"/>
      <c r="AG308" s="10"/>
      <c r="AH308" s="10"/>
    </row>
    <row r="309" spans="1:34" x14ac:dyDescent="0.45">
      <c r="A309" t="s">
        <v>55</v>
      </c>
      <c r="B309" t="s">
        <v>57</v>
      </c>
      <c r="C309" t="s">
        <v>36</v>
      </c>
      <c r="D309">
        <v>232.9</v>
      </c>
      <c r="E309" s="11">
        <v>10388621</v>
      </c>
      <c r="F309" s="5">
        <v>3213588</v>
      </c>
      <c r="G309" s="11">
        <v>78684859</v>
      </c>
      <c r="H309" s="11">
        <v>69987926</v>
      </c>
      <c r="I309">
        <v>3795677</v>
      </c>
      <c r="J309">
        <v>4660707</v>
      </c>
      <c r="K309">
        <v>2767169</v>
      </c>
      <c r="L309">
        <v>1719269</v>
      </c>
      <c r="M309">
        <v>17</v>
      </c>
      <c r="N309">
        <v>14</v>
      </c>
      <c r="O309">
        <v>2</v>
      </c>
      <c r="P309">
        <v>13</v>
      </c>
      <c r="Q309">
        <v>2</v>
      </c>
      <c r="R309">
        <v>25</v>
      </c>
      <c r="S309">
        <v>0.9</v>
      </c>
      <c r="T309">
        <v>131</v>
      </c>
      <c r="U309">
        <v>221</v>
      </c>
      <c r="V309">
        <v>-0.05</v>
      </c>
      <c r="W309">
        <v>1358077</v>
      </c>
      <c r="X309">
        <v>13</v>
      </c>
      <c r="Y309" s="12" t="str">
        <f>IFERROR(VLOOKUP(C309,[1]Index!$D:$F,3,FALSE),"Non List")</f>
        <v>zdelist</v>
      </c>
      <c r="Z309">
        <f>IFERROR(VLOOKUP(C309,[1]LP!$B:$C,2,FALSE),0)</f>
        <v>0</v>
      </c>
      <c r="AA309" s="11">
        <f t="shared" si="4"/>
        <v>0</v>
      </c>
      <c r="AB309" s="5">
        <f>IFERROR(VLOOKUP(C309,[2]Sheet1!$B:$F,5,FALSE),0)</f>
        <v>0</v>
      </c>
      <c r="AC309" s="11">
        <v>0</v>
      </c>
      <c r="AD309" s="11">
        <v>11.75</v>
      </c>
      <c r="AE309" s="10"/>
      <c r="AF309" s="10"/>
      <c r="AG309" s="10"/>
      <c r="AH309" s="10"/>
    </row>
    <row r="310" spans="1:34" x14ac:dyDescent="0.45">
      <c r="A310" t="s">
        <v>55</v>
      </c>
      <c r="B310" t="s">
        <v>57</v>
      </c>
      <c r="C310" t="s">
        <v>37</v>
      </c>
      <c r="D310">
        <v>924.9</v>
      </c>
      <c r="E310" s="11">
        <v>9011845</v>
      </c>
      <c r="F310" s="5">
        <v>14244478</v>
      </c>
      <c r="G310" s="11">
        <v>164373042</v>
      </c>
      <c r="H310" s="11">
        <v>129284327</v>
      </c>
      <c r="I310">
        <v>7336036</v>
      </c>
      <c r="J310">
        <v>9544799</v>
      </c>
      <c r="K310">
        <v>6470201</v>
      </c>
      <c r="L310">
        <v>4294181</v>
      </c>
      <c r="M310">
        <v>48</v>
      </c>
      <c r="N310">
        <v>19</v>
      </c>
      <c r="O310">
        <v>4</v>
      </c>
      <c r="P310">
        <v>18</v>
      </c>
      <c r="Q310">
        <v>2</v>
      </c>
      <c r="R310">
        <v>69</v>
      </c>
      <c r="S310">
        <v>0.7</v>
      </c>
      <c r="T310">
        <v>258</v>
      </c>
      <c r="U310">
        <v>526</v>
      </c>
      <c r="V310">
        <v>-0.43</v>
      </c>
      <c r="W310">
        <v>3184640</v>
      </c>
      <c r="X310">
        <v>35</v>
      </c>
      <c r="Y310" s="12" t="str">
        <f>IFERROR(VLOOKUP(C310,[1]Index!$D:$F,3,FALSE),"Non List")</f>
        <v>Commercial Banks</v>
      </c>
      <c r="Z310">
        <f>IFERROR(VLOOKUP(C310,[1]LP!$B:$C,2,FALSE),0)</f>
        <v>458</v>
      </c>
      <c r="AA310" s="11">
        <f t="shared" si="4"/>
        <v>9.5</v>
      </c>
      <c r="AB310" s="5">
        <f>IFERROR(VLOOKUP(C310,[2]Sheet1!$B:$F,5,FALSE),0)</f>
        <v>108227988.66</v>
      </c>
      <c r="AC310" s="11">
        <v>12</v>
      </c>
      <c r="AD310" s="11">
        <v>22</v>
      </c>
      <c r="AE310" s="10"/>
      <c r="AF310" s="10"/>
      <c r="AG310" s="10"/>
      <c r="AH310" s="10"/>
    </row>
    <row r="311" spans="1:34" x14ac:dyDescent="0.45">
      <c r="A311" t="s">
        <v>55</v>
      </c>
      <c r="B311" t="s">
        <v>57</v>
      </c>
      <c r="C311" t="s">
        <v>38</v>
      </c>
      <c r="D311">
        <v>399</v>
      </c>
      <c r="E311" s="11">
        <v>8088299</v>
      </c>
      <c r="F311" s="5">
        <v>4360204</v>
      </c>
      <c r="G311" s="11">
        <v>59827534</v>
      </c>
      <c r="H311" s="11">
        <v>52729583</v>
      </c>
      <c r="I311">
        <v>2914334</v>
      </c>
      <c r="J311">
        <v>4207747</v>
      </c>
      <c r="K311">
        <v>2697024</v>
      </c>
      <c r="L311">
        <v>1619518</v>
      </c>
      <c r="M311">
        <v>20</v>
      </c>
      <c r="N311">
        <v>20</v>
      </c>
      <c r="O311">
        <v>3</v>
      </c>
      <c r="P311">
        <v>13</v>
      </c>
      <c r="Q311">
        <v>2</v>
      </c>
      <c r="R311">
        <v>52</v>
      </c>
      <c r="S311">
        <v>1.6</v>
      </c>
      <c r="T311">
        <v>154</v>
      </c>
      <c r="U311">
        <v>263</v>
      </c>
      <c r="V311">
        <v>-0.34</v>
      </c>
      <c r="W311">
        <v>1039759</v>
      </c>
      <c r="X311">
        <v>13</v>
      </c>
      <c r="Y311" s="12" t="str">
        <f>IFERROR(VLOOKUP(C311,[1]Index!$D:$F,3,FALSE),"Non List")</f>
        <v>zdelist</v>
      </c>
      <c r="Z311">
        <f>IFERROR(VLOOKUP(C311,[1]LP!$B:$C,2,FALSE),0)</f>
        <v>0</v>
      </c>
      <c r="AA311" s="11">
        <f t="shared" si="4"/>
        <v>0</v>
      </c>
      <c r="AB311" s="5">
        <f>IFERROR(VLOOKUP(C311,[2]Sheet1!$B:$F,5,FALSE),0)</f>
        <v>0</v>
      </c>
      <c r="AC311" s="11">
        <v>5</v>
      </c>
      <c r="AD311" s="11">
        <v>7</v>
      </c>
      <c r="AE311" s="10"/>
      <c r="AF311" s="10"/>
      <c r="AG311" s="10"/>
      <c r="AH311" s="10"/>
    </row>
    <row r="312" spans="1:34" x14ac:dyDescent="0.45">
      <c r="A312" t="s">
        <v>55</v>
      </c>
      <c r="B312" t="s">
        <v>57</v>
      </c>
      <c r="C312" t="s">
        <v>39</v>
      </c>
      <c r="D312">
        <v>312</v>
      </c>
      <c r="E312" s="11">
        <v>9811148</v>
      </c>
      <c r="F312" s="5">
        <v>19626770</v>
      </c>
      <c r="G312" s="11">
        <v>117200789</v>
      </c>
      <c r="H312" s="11">
        <v>92414064</v>
      </c>
      <c r="I312">
        <v>6179132</v>
      </c>
      <c r="J312">
        <v>7688649</v>
      </c>
      <c r="K312">
        <v>4918449</v>
      </c>
      <c r="L312">
        <v>2611981</v>
      </c>
      <c r="M312">
        <v>27</v>
      </c>
      <c r="N312">
        <v>12</v>
      </c>
      <c r="O312">
        <v>1</v>
      </c>
      <c r="P312">
        <v>9</v>
      </c>
      <c r="Q312">
        <v>2</v>
      </c>
      <c r="R312">
        <v>12</v>
      </c>
      <c r="S312">
        <v>2.6</v>
      </c>
      <c r="T312">
        <v>300</v>
      </c>
      <c r="U312">
        <v>424</v>
      </c>
      <c r="V312">
        <v>0.36</v>
      </c>
      <c r="W312">
        <v>3451284</v>
      </c>
      <c r="X312">
        <v>35</v>
      </c>
      <c r="Y312" s="12" t="str">
        <f>IFERROR(VLOOKUP(C312,[1]Index!$D:$F,3,FALSE),"Non List")</f>
        <v>Commercial Banks</v>
      </c>
      <c r="Z312">
        <f>IFERROR(VLOOKUP(C312,[1]LP!$B:$C,2,FALSE),0)</f>
        <v>219.5</v>
      </c>
      <c r="AA312" s="11">
        <f t="shared" si="4"/>
        <v>8.1</v>
      </c>
      <c r="AB312" s="5">
        <f>IFERROR(VLOOKUP(C312,[2]Sheet1!$B:$F,5,FALSE),0)</f>
        <v>72000712.349999994</v>
      </c>
      <c r="AC312" s="11">
        <v>15</v>
      </c>
      <c r="AD312" s="11">
        <v>10</v>
      </c>
      <c r="AE312" s="10"/>
      <c r="AF312" s="10"/>
      <c r="AG312" s="10"/>
      <c r="AH312" s="10"/>
    </row>
    <row r="313" spans="1:34" x14ac:dyDescent="0.45">
      <c r="A313" t="s">
        <v>55</v>
      </c>
      <c r="B313" t="s">
        <v>57</v>
      </c>
      <c r="C313" t="s">
        <v>40</v>
      </c>
      <c r="D313">
        <v>221.1</v>
      </c>
      <c r="E313" s="11">
        <v>8133840</v>
      </c>
      <c r="F313" s="5">
        <v>5501166</v>
      </c>
      <c r="G313" s="11">
        <v>67035624</v>
      </c>
      <c r="H313" s="11">
        <v>61131877</v>
      </c>
      <c r="I313">
        <v>3088010</v>
      </c>
      <c r="J313">
        <v>3851463</v>
      </c>
      <c r="K313">
        <v>1975272</v>
      </c>
      <c r="L313">
        <v>1526823</v>
      </c>
      <c r="M313">
        <v>19</v>
      </c>
      <c r="N313">
        <v>12</v>
      </c>
      <c r="O313">
        <v>1</v>
      </c>
      <c r="P313">
        <v>11</v>
      </c>
      <c r="Q313">
        <v>2</v>
      </c>
      <c r="R313">
        <v>16</v>
      </c>
      <c r="S313">
        <v>2.8</v>
      </c>
      <c r="T313">
        <v>168</v>
      </c>
      <c r="U313">
        <v>266</v>
      </c>
      <c r="V313">
        <v>0.2</v>
      </c>
      <c r="W313">
        <v>1199791</v>
      </c>
      <c r="X313">
        <v>15</v>
      </c>
      <c r="Y313" s="12" t="str">
        <f>IFERROR(VLOOKUP(C313,[1]Index!$D:$F,3,FALSE),"Non List")</f>
        <v>zdelist</v>
      </c>
      <c r="Z313">
        <f>IFERROR(VLOOKUP(C313,[1]LP!$B:$C,2,FALSE),0)</f>
        <v>0</v>
      </c>
      <c r="AA313" s="11">
        <f t="shared" si="4"/>
        <v>0</v>
      </c>
      <c r="AB313" s="5">
        <f>IFERROR(VLOOKUP(C313,[2]Sheet1!$B:$F,5,FALSE),0)</f>
        <v>0</v>
      </c>
      <c r="AC313" s="11">
        <v>15</v>
      </c>
      <c r="AD313" s="11">
        <v>0.78</v>
      </c>
      <c r="AE313" s="10"/>
      <c r="AF313" s="10"/>
      <c r="AG313" s="10"/>
      <c r="AH313" s="10"/>
    </row>
    <row r="314" spans="1:34" x14ac:dyDescent="0.45">
      <c r="A314" t="s">
        <v>55</v>
      </c>
      <c r="B314" t="s">
        <v>57</v>
      </c>
      <c r="C314" t="s">
        <v>41</v>
      </c>
      <c r="D314">
        <v>460</v>
      </c>
      <c r="E314" s="11">
        <v>12869749</v>
      </c>
      <c r="F314" s="5">
        <v>12841283</v>
      </c>
      <c r="G314" s="11">
        <v>149392282</v>
      </c>
      <c r="H314" s="11">
        <v>123001709</v>
      </c>
      <c r="I314">
        <v>6153188</v>
      </c>
      <c r="J314">
        <v>8327492</v>
      </c>
      <c r="K314">
        <v>5729086</v>
      </c>
      <c r="L314">
        <v>3415604</v>
      </c>
      <c r="M314">
        <v>27</v>
      </c>
      <c r="N314">
        <v>17</v>
      </c>
      <c r="O314">
        <v>2</v>
      </c>
      <c r="P314">
        <v>13</v>
      </c>
      <c r="Q314">
        <v>2</v>
      </c>
      <c r="R314">
        <v>40</v>
      </c>
      <c r="S314">
        <v>2.8</v>
      </c>
      <c r="T314">
        <v>200</v>
      </c>
      <c r="U314">
        <v>345</v>
      </c>
      <c r="V314">
        <v>-0.25</v>
      </c>
      <c r="W314">
        <v>1390683</v>
      </c>
      <c r="X314">
        <v>11</v>
      </c>
      <c r="Y314" s="12" t="str">
        <f>IFERROR(VLOOKUP(C314,[1]Index!$D:$F,3,FALSE),"Non List")</f>
        <v>zdelist</v>
      </c>
      <c r="Z314">
        <f>IFERROR(VLOOKUP(C314,[1]LP!$B:$C,2,FALSE),0)</f>
        <v>0</v>
      </c>
      <c r="AA314" s="11">
        <f t="shared" si="4"/>
        <v>0</v>
      </c>
      <c r="AB314" s="5">
        <f>IFERROR(VLOOKUP(C314,[2]Sheet1!$B:$F,5,FALSE),0)</f>
        <v>0</v>
      </c>
      <c r="AC314" s="11">
        <v>10.5</v>
      </c>
      <c r="AD314" s="11">
        <v>8.5</v>
      </c>
      <c r="AE314" s="10"/>
      <c r="AF314" s="10"/>
      <c r="AG314" s="10"/>
      <c r="AH314" s="10"/>
    </row>
    <row r="315" spans="1:34" x14ac:dyDescent="0.45">
      <c r="A315" t="s">
        <v>55</v>
      </c>
      <c r="B315" t="s">
        <v>57</v>
      </c>
      <c r="C315" t="s">
        <v>42</v>
      </c>
      <c r="D315">
        <v>750.5</v>
      </c>
      <c r="E315" s="11">
        <v>9717652</v>
      </c>
      <c r="F315" s="5">
        <v>6131584</v>
      </c>
      <c r="G315" s="11">
        <v>176820689</v>
      </c>
      <c r="H315" s="11">
        <v>142582774</v>
      </c>
      <c r="I315">
        <v>6960033</v>
      </c>
      <c r="J315">
        <v>9506239</v>
      </c>
      <c r="K315">
        <v>5165557</v>
      </c>
      <c r="L315">
        <v>3053304</v>
      </c>
      <c r="M315">
        <v>31</v>
      </c>
      <c r="N315">
        <v>24</v>
      </c>
      <c r="O315">
        <v>5</v>
      </c>
      <c r="P315">
        <v>19</v>
      </c>
      <c r="Q315">
        <v>1</v>
      </c>
      <c r="R315">
        <v>110</v>
      </c>
      <c r="S315">
        <v>0.5</v>
      </c>
      <c r="T315">
        <v>163</v>
      </c>
      <c r="U315">
        <v>340</v>
      </c>
      <c r="V315">
        <v>-0.55000000000000004</v>
      </c>
      <c r="W315">
        <v>2152857</v>
      </c>
      <c r="X315">
        <v>22</v>
      </c>
      <c r="Y315" s="12" t="str">
        <f>IFERROR(VLOOKUP(C315,[1]Index!$D:$F,3,FALSE),"Non List")</f>
        <v>Commercial Banks</v>
      </c>
      <c r="Z315">
        <f>IFERROR(VLOOKUP(C315,[1]LP!$B:$C,2,FALSE),0)</f>
        <v>419.9</v>
      </c>
      <c r="AA315" s="11">
        <f t="shared" si="4"/>
        <v>13.5</v>
      </c>
      <c r="AB315" s="5">
        <f>IFERROR(VLOOKUP(C315,[2]Sheet1!$B:$F,5,FALSE),0)</f>
        <v>73096077.920000002</v>
      </c>
      <c r="AC315" s="11">
        <v>10</v>
      </c>
      <c r="AD315" s="11">
        <v>11.05</v>
      </c>
      <c r="AE315" s="10"/>
      <c r="AF315" s="10"/>
      <c r="AG315" s="10"/>
      <c r="AH315" s="10"/>
    </row>
    <row r="316" spans="1:34" x14ac:dyDescent="0.45">
      <c r="A316" t="s">
        <v>55</v>
      </c>
      <c r="B316" t="s">
        <v>57</v>
      </c>
      <c r="C316" t="s">
        <v>43</v>
      </c>
      <c r="D316">
        <v>289</v>
      </c>
      <c r="E316" s="11">
        <v>9618163</v>
      </c>
      <c r="F316" s="5">
        <v>7837630</v>
      </c>
      <c r="G316" s="11">
        <v>97892302</v>
      </c>
      <c r="H316" s="11">
        <v>88488182</v>
      </c>
      <c r="I316">
        <v>4266196</v>
      </c>
      <c r="J316">
        <v>5738195</v>
      </c>
      <c r="K316">
        <v>3441859</v>
      </c>
      <c r="L316">
        <v>2310054</v>
      </c>
      <c r="M316">
        <v>24</v>
      </c>
      <c r="N316">
        <v>12</v>
      </c>
      <c r="O316">
        <v>2</v>
      </c>
      <c r="P316">
        <v>13</v>
      </c>
      <c r="Q316">
        <v>2</v>
      </c>
      <c r="R316">
        <v>19</v>
      </c>
      <c r="S316">
        <v>0.8</v>
      </c>
      <c r="T316">
        <v>181</v>
      </c>
      <c r="U316">
        <v>313</v>
      </c>
      <c r="V316">
        <v>0.08</v>
      </c>
      <c r="W316">
        <v>1274793</v>
      </c>
      <c r="X316">
        <v>13</v>
      </c>
      <c r="Y316" s="12" t="str">
        <f>IFERROR(VLOOKUP(C316,[1]Index!$D:$F,3,FALSE),"Non List")</f>
        <v>Commercial Banks</v>
      </c>
      <c r="Z316">
        <f>IFERROR(VLOOKUP(C316,[1]LP!$B:$C,2,FALSE),0)</f>
        <v>189.1</v>
      </c>
      <c r="AA316" s="11">
        <f t="shared" si="4"/>
        <v>7.9</v>
      </c>
      <c r="AB316" s="5">
        <f>IFERROR(VLOOKUP(C316,[2]Sheet1!$B:$F,5,FALSE),0)</f>
        <v>89996863.319999993</v>
      </c>
      <c r="AC316" s="11">
        <v>21</v>
      </c>
      <c r="AD316" s="11">
        <v>14</v>
      </c>
      <c r="AE316" s="10"/>
      <c r="AF316" s="10"/>
      <c r="AG316" s="10"/>
      <c r="AH316" s="10"/>
    </row>
    <row r="317" spans="1:34" x14ac:dyDescent="0.45">
      <c r="A317" t="s">
        <v>55</v>
      </c>
      <c r="B317" t="s">
        <v>57</v>
      </c>
      <c r="C317" t="s">
        <v>44</v>
      </c>
      <c r="D317">
        <v>287</v>
      </c>
      <c r="E317" s="11">
        <v>9318627</v>
      </c>
      <c r="F317" s="5">
        <v>4260781</v>
      </c>
      <c r="G317" s="11">
        <v>77040074</v>
      </c>
      <c r="H317" s="11">
        <v>72518614</v>
      </c>
      <c r="I317">
        <v>3597825</v>
      </c>
      <c r="J317">
        <v>4623262</v>
      </c>
      <c r="K317">
        <v>3298167</v>
      </c>
      <c r="L317">
        <v>2365334</v>
      </c>
      <c r="M317">
        <v>25</v>
      </c>
      <c r="N317">
        <v>11</v>
      </c>
      <c r="O317">
        <v>2</v>
      </c>
      <c r="P317">
        <v>17</v>
      </c>
      <c r="Q317">
        <v>2</v>
      </c>
      <c r="R317">
        <v>22</v>
      </c>
      <c r="S317">
        <v>0.9</v>
      </c>
      <c r="T317">
        <v>146</v>
      </c>
      <c r="U317">
        <v>288</v>
      </c>
      <c r="V317">
        <v>0.01</v>
      </c>
      <c r="W317">
        <v>1600773</v>
      </c>
      <c r="X317">
        <v>17</v>
      </c>
      <c r="Y317" s="12" t="str">
        <f>IFERROR(VLOOKUP(C317,[1]Index!$D:$F,3,FALSE),"Non List")</f>
        <v>Commercial Banks</v>
      </c>
      <c r="Z317">
        <f>IFERROR(VLOOKUP(C317,[1]LP!$B:$C,2,FALSE),0)</f>
        <v>205.9</v>
      </c>
      <c r="AA317" s="11">
        <f t="shared" si="4"/>
        <v>8.1999999999999993</v>
      </c>
      <c r="AB317" s="5">
        <f>IFERROR(VLOOKUP(C317,[2]Sheet1!$B:$F,5,FALSE),0)</f>
        <v>95072621.010000005</v>
      </c>
      <c r="AC317" s="11">
        <v>16</v>
      </c>
      <c r="AD317" s="11">
        <v>0</v>
      </c>
      <c r="AE317" s="10"/>
      <c r="AF317" s="10"/>
      <c r="AG317" s="10"/>
      <c r="AH317" s="10"/>
    </row>
    <row r="318" spans="1:34" x14ac:dyDescent="0.45">
      <c r="A318" t="s">
        <v>55</v>
      </c>
      <c r="B318" t="s">
        <v>57</v>
      </c>
      <c r="C318" t="s">
        <v>45</v>
      </c>
      <c r="D318">
        <v>309</v>
      </c>
      <c r="E318" s="11">
        <v>8801381</v>
      </c>
      <c r="F318" s="5">
        <v>3899153</v>
      </c>
      <c r="G318" s="11">
        <v>89373729</v>
      </c>
      <c r="H318" s="11">
        <v>81249739</v>
      </c>
      <c r="I318">
        <v>4100138</v>
      </c>
      <c r="J318">
        <v>5250297</v>
      </c>
      <c r="K318">
        <v>3420120</v>
      </c>
      <c r="L318">
        <v>2243389</v>
      </c>
      <c r="M318">
        <v>25</v>
      </c>
      <c r="N318">
        <v>12</v>
      </c>
      <c r="O318">
        <v>2</v>
      </c>
      <c r="P318">
        <v>18</v>
      </c>
      <c r="Q318">
        <v>2</v>
      </c>
      <c r="R318">
        <v>26</v>
      </c>
      <c r="S318">
        <v>0.1</v>
      </c>
      <c r="T318">
        <v>144</v>
      </c>
      <c r="U318">
        <v>288</v>
      </c>
      <c r="V318">
        <v>-7.0000000000000007E-2</v>
      </c>
      <c r="W318">
        <v>1625693</v>
      </c>
      <c r="X318">
        <v>18</v>
      </c>
      <c r="Y318" s="12" t="str">
        <f>IFERROR(VLOOKUP(C318,[1]Index!$D:$F,3,FALSE),"Non List")</f>
        <v>Commercial Banks</v>
      </c>
      <c r="Z318">
        <f>IFERROR(VLOOKUP(C318,[1]LP!$B:$C,2,FALSE),0)</f>
        <v>256.5</v>
      </c>
      <c r="AA318" s="11">
        <f t="shared" si="4"/>
        <v>10.3</v>
      </c>
      <c r="AB318" s="5">
        <f>IFERROR(VLOOKUP(C318,[2]Sheet1!$B:$F,5,FALSE),0)</f>
        <v>66549474.509999998</v>
      </c>
      <c r="AC318" s="11">
        <v>10</v>
      </c>
      <c r="AD318" s="11">
        <v>11.05</v>
      </c>
      <c r="AE318" s="10"/>
      <c r="AF318" s="10"/>
      <c r="AG318" s="10"/>
      <c r="AH318" s="10"/>
    </row>
    <row r="319" spans="1:34" x14ac:dyDescent="0.45">
      <c r="A319" t="s">
        <v>55</v>
      </c>
      <c r="B319" t="s">
        <v>57</v>
      </c>
      <c r="C319" t="s">
        <v>46</v>
      </c>
      <c r="D319">
        <v>324.89999999999998</v>
      </c>
      <c r="E319" s="11">
        <v>8449251</v>
      </c>
      <c r="F319" s="5">
        <v>5719361</v>
      </c>
      <c r="G319" s="11">
        <v>97880825</v>
      </c>
      <c r="H319" s="11">
        <v>84300582</v>
      </c>
      <c r="I319">
        <v>4746959</v>
      </c>
      <c r="J319">
        <v>5949623</v>
      </c>
      <c r="K319">
        <v>3280572</v>
      </c>
      <c r="L319">
        <v>2303644</v>
      </c>
      <c r="M319">
        <v>27</v>
      </c>
      <c r="N319">
        <v>12</v>
      </c>
      <c r="O319">
        <v>2</v>
      </c>
      <c r="P319">
        <v>16</v>
      </c>
      <c r="Q319">
        <v>2</v>
      </c>
      <c r="R319">
        <v>23</v>
      </c>
      <c r="S319">
        <v>0.2</v>
      </c>
      <c r="T319">
        <v>168</v>
      </c>
      <c r="U319">
        <v>321</v>
      </c>
      <c r="V319">
        <v>-0.01</v>
      </c>
      <c r="W319">
        <v>1596826</v>
      </c>
      <c r="X319">
        <v>19</v>
      </c>
      <c r="Y319" s="12" t="str">
        <f>IFERROR(VLOOKUP(C319,[1]Index!$D:$F,3,FALSE),"Non List")</f>
        <v>Commercial Banks</v>
      </c>
      <c r="Z319">
        <f>IFERROR(VLOOKUP(C319,[1]LP!$B:$C,2,FALSE),0)</f>
        <v>296</v>
      </c>
      <c r="AA319" s="11">
        <f t="shared" si="4"/>
        <v>11</v>
      </c>
      <c r="AB319" s="5">
        <f>IFERROR(VLOOKUP(C319,[2]Sheet1!$B:$F,5,FALSE),0)</f>
        <v>30361886.129999999</v>
      </c>
      <c r="AC319" s="11">
        <v>6</v>
      </c>
      <c r="AD319" s="11">
        <v>10.84</v>
      </c>
      <c r="AE319" s="10"/>
      <c r="AF319" s="10"/>
      <c r="AG319" s="10"/>
      <c r="AH319" s="10"/>
    </row>
    <row r="320" spans="1:34" x14ac:dyDescent="0.45">
      <c r="A320" t="s">
        <v>55</v>
      </c>
      <c r="B320" t="s">
        <v>57</v>
      </c>
      <c r="C320" t="s">
        <v>47</v>
      </c>
      <c r="D320">
        <v>390</v>
      </c>
      <c r="E320" s="11">
        <v>8887605</v>
      </c>
      <c r="F320" s="5">
        <v>6200578</v>
      </c>
      <c r="G320" s="11">
        <v>114904865</v>
      </c>
      <c r="H320" s="11">
        <v>104768976</v>
      </c>
      <c r="I320">
        <v>4673968</v>
      </c>
      <c r="J320">
        <v>6092791</v>
      </c>
      <c r="K320">
        <v>3495658</v>
      </c>
      <c r="L320">
        <v>2308853</v>
      </c>
      <c r="M320">
        <v>26</v>
      </c>
      <c r="N320">
        <v>15</v>
      </c>
      <c r="O320">
        <v>2</v>
      </c>
      <c r="P320">
        <v>15</v>
      </c>
      <c r="Q320">
        <v>2</v>
      </c>
      <c r="R320">
        <v>35</v>
      </c>
      <c r="S320">
        <v>0.8</v>
      </c>
      <c r="T320">
        <v>170</v>
      </c>
      <c r="U320">
        <v>315</v>
      </c>
      <c r="V320">
        <v>-0.19</v>
      </c>
      <c r="W320">
        <v>1652018</v>
      </c>
      <c r="X320">
        <v>19</v>
      </c>
      <c r="Y320" s="12" t="str">
        <f>IFERROR(VLOOKUP(C320,[1]Index!$D:$F,3,FALSE),"Non List")</f>
        <v>Commercial Banks</v>
      </c>
      <c r="Z320">
        <f>IFERROR(VLOOKUP(C320,[1]LP!$B:$C,2,FALSE),0)</f>
        <v>240.5</v>
      </c>
      <c r="AA320" s="11">
        <f t="shared" si="4"/>
        <v>9.3000000000000007</v>
      </c>
      <c r="AB320" s="5">
        <f>IFERROR(VLOOKUP(C320,[2]Sheet1!$B:$F,5,FALSE),0)</f>
        <v>69040902.930000007</v>
      </c>
      <c r="AC320" s="11">
        <v>10</v>
      </c>
      <c r="AD320" s="11">
        <v>15.26</v>
      </c>
      <c r="AE320" s="10"/>
      <c r="AF320" s="10"/>
      <c r="AG320" s="10"/>
      <c r="AH320" s="10"/>
    </row>
    <row r="321" spans="1:34" x14ac:dyDescent="0.45">
      <c r="A321" t="s">
        <v>55</v>
      </c>
      <c r="B321" t="s">
        <v>57</v>
      </c>
      <c r="C321" t="s">
        <v>48</v>
      </c>
      <c r="D321">
        <v>435.5</v>
      </c>
      <c r="E321" s="11">
        <v>8011431</v>
      </c>
      <c r="F321" s="5">
        <v>6976340</v>
      </c>
      <c r="G321" s="11">
        <v>75731527</v>
      </c>
      <c r="H321" s="11">
        <v>53110141</v>
      </c>
      <c r="I321">
        <v>3523189</v>
      </c>
      <c r="J321">
        <v>5212938</v>
      </c>
      <c r="K321">
        <v>3569028</v>
      </c>
      <c r="L321">
        <v>2495359</v>
      </c>
      <c r="M321">
        <v>31</v>
      </c>
      <c r="N321">
        <v>14</v>
      </c>
      <c r="O321">
        <v>2</v>
      </c>
      <c r="P321">
        <v>17</v>
      </c>
      <c r="Q321">
        <v>3</v>
      </c>
      <c r="R321">
        <v>33</v>
      </c>
      <c r="S321">
        <v>0.2</v>
      </c>
      <c r="T321">
        <v>187</v>
      </c>
      <c r="U321">
        <v>362</v>
      </c>
      <c r="V321">
        <v>-0.17</v>
      </c>
      <c r="W321">
        <v>1802453</v>
      </c>
      <c r="X321">
        <v>22</v>
      </c>
      <c r="Y321" s="12" t="str">
        <f>IFERROR(VLOOKUP(C321,[1]Index!$D:$F,3,FALSE),"Non List")</f>
        <v>Commercial Banks</v>
      </c>
      <c r="Z321">
        <f>IFERROR(VLOOKUP(C321,[1]LP!$B:$C,2,FALSE),0)</f>
        <v>576.70000000000005</v>
      </c>
      <c r="AA321" s="11">
        <f t="shared" si="4"/>
        <v>18.600000000000001</v>
      </c>
      <c r="AB321" s="5">
        <f>IFERROR(VLOOKUP(C321,[2]Sheet1!$B:$F,5,FALSE),0)</f>
        <v>25912139.09</v>
      </c>
      <c r="AC321" s="11">
        <v>0</v>
      </c>
      <c r="AD321" s="11">
        <v>22.5</v>
      </c>
      <c r="AE321" s="10"/>
      <c r="AF321" s="10"/>
      <c r="AG321" s="10"/>
      <c r="AH321" s="10"/>
    </row>
    <row r="322" spans="1:34" x14ac:dyDescent="0.45">
      <c r="A322" t="s">
        <v>55</v>
      </c>
      <c r="B322" t="s">
        <v>57</v>
      </c>
      <c r="C322" t="s">
        <v>49</v>
      </c>
      <c r="D322">
        <v>231</v>
      </c>
      <c r="E322" s="11">
        <v>8152556</v>
      </c>
      <c r="F322" s="5">
        <v>4195954</v>
      </c>
      <c r="G322" s="11">
        <v>75432151</v>
      </c>
      <c r="H322" s="11">
        <v>68878670</v>
      </c>
      <c r="I322">
        <v>3599410</v>
      </c>
      <c r="J322">
        <v>4589288</v>
      </c>
      <c r="K322">
        <v>2707590</v>
      </c>
      <c r="L322">
        <v>1707038</v>
      </c>
      <c r="M322">
        <v>21</v>
      </c>
      <c r="N322">
        <v>11</v>
      </c>
      <c r="O322">
        <v>2</v>
      </c>
      <c r="P322">
        <v>14</v>
      </c>
      <c r="Q322">
        <v>2</v>
      </c>
      <c r="R322">
        <v>17</v>
      </c>
      <c r="S322">
        <v>1</v>
      </c>
      <c r="T322">
        <v>151</v>
      </c>
      <c r="U322">
        <v>267</v>
      </c>
      <c r="V322">
        <v>0.16</v>
      </c>
      <c r="W322">
        <v>1117741</v>
      </c>
      <c r="X322">
        <v>14</v>
      </c>
      <c r="Y322" s="12" t="str">
        <f>IFERROR(VLOOKUP(C322,[1]Index!$D:$F,3,FALSE),"Non List")</f>
        <v>zdelist</v>
      </c>
      <c r="Z322">
        <f>IFERROR(VLOOKUP(C322,[1]LP!$B:$C,2,FALSE),0)</f>
        <v>0</v>
      </c>
      <c r="AA322" s="11">
        <f t="shared" si="4"/>
        <v>0</v>
      </c>
      <c r="AB322" s="5">
        <f>IFERROR(VLOOKUP(C322,[2]Sheet1!$B:$F,5,FALSE),0)</f>
        <v>0</v>
      </c>
      <c r="AC322" s="11">
        <v>10</v>
      </c>
      <c r="AD322" s="11">
        <v>5.8</v>
      </c>
      <c r="AE322" s="10"/>
      <c r="AF322" s="10"/>
      <c r="AG322" s="10"/>
      <c r="AH322" s="10"/>
    </row>
    <row r="323" spans="1:34" x14ac:dyDescent="0.45">
      <c r="A323" t="s">
        <v>55</v>
      </c>
      <c r="B323" t="s">
        <v>57</v>
      </c>
      <c r="C323" t="s">
        <v>50</v>
      </c>
      <c r="D323">
        <v>214</v>
      </c>
      <c r="E323" s="11">
        <v>8415472</v>
      </c>
      <c r="F323" s="5">
        <v>1750539</v>
      </c>
      <c r="G323" s="11">
        <v>57996301</v>
      </c>
      <c r="H323" s="11">
        <v>56934126</v>
      </c>
      <c r="I323">
        <v>2673282</v>
      </c>
      <c r="J323">
        <v>3211684</v>
      </c>
      <c r="K323">
        <v>1627625</v>
      </c>
      <c r="L323">
        <v>860823</v>
      </c>
      <c r="M323">
        <v>10</v>
      </c>
      <c r="N323">
        <v>21</v>
      </c>
      <c r="O323">
        <v>2</v>
      </c>
      <c r="P323">
        <v>8</v>
      </c>
      <c r="Q323">
        <v>1</v>
      </c>
      <c r="R323">
        <v>37</v>
      </c>
      <c r="S323">
        <v>1.7</v>
      </c>
      <c r="T323">
        <v>121</v>
      </c>
      <c r="U323">
        <v>167</v>
      </c>
      <c r="V323">
        <v>-0.22</v>
      </c>
      <c r="W323">
        <v>535128</v>
      </c>
      <c r="X323">
        <v>6</v>
      </c>
      <c r="Y323" s="12" t="str">
        <f>IFERROR(VLOOKUP(C323,[1]Index!$D:$F,3,FALSE),"Non List")</f>
        <v>zdelist</v>
      </c>
      <c r="Z323">
        <f>IFERROR(VLOOKUP(C323,[1]LP!$B:$C,2,FALSE),0)</f>
        <v>0</v>
      </c>
      <c r="AA323" s="11">
        <f t="shared" ref="AA323:AA386" si="5">ROUND(IFERROR(Z323/M323,0),1)</f>
        <v>0</v>
      </c>
      <c r="AB323" s="5">
        <f>IFERROR(VLOOKUP(C323,[2]Sheet1!$B:$F,5,FALSE),0)</f>
        <v>0</v>
      </c>
      <c r="AC323" s="11">
        <v>2</v>
      </c>
      <c r="AD323" s="11">
        <v>4.75</v>
      </c>
      <c r="AE323" s="10"/>
      <c r="AF323" s="10"/>
      <c r="AG323" s="10"/>
      <c r="AH323" s="10"/>
    </row>
    <row r="324" spans="1:34" x14ac:dyDescent="0.45">
      <c r="A324" t="s">
        <v>55</v>
      </c>
      <c r="B324" t="s">
        <v>57</v>
      </c>
      <c r="C324" t="s">
        <v>51</v>
      </c>
      <c r="D324">
        <v>261.5</v>
      </c>
      <c r="E324" s="11">
        <v>8892675</v>
      </c>
      <c r="F324" s="5">
        <v>5673906</v>
      </c>
      <c r="G324" s="11">
        <v>112393448</v>
      </c>
      <c r="H324" s="11">
        <v>86415899</v>
      </c>
      <c r="I324">
        <v>4569324</v>
      </c>
      <c r="J324">
        <v>5793452</v>
      </c>
      <c r="K324">
        <v>2783257</v>
      </c>
      <c r="L324">
        <v>2050564</v>
      </c>
      <c r="M324">
        <v>23</v>
      </c>
      <c r="N324">
        <v>11</v>
      </c>
      <c r="O324">
        <v>2</v>
      </c>
      <c r="P324">
        <v>14</v>
      </c>
      <c r="Q324">
        <v>2</v>
      </c>
      <c r="R324">
        <v>18</v>
      </c>
      <c r="S324">
        <v>2.2999999999999998</v>
      </c>
      <c r="T324">
        <v>164</v>
      </c>
      <c r="U324">
        <v>291</v>
      </c>
      <c r="V324">
        <v>0.11</v>
      </c>
      <c r="W324">
        <v>1733809</v>
      </c>
      <c r="X324">
        <v>19</v>
      </c>
      <c r="Y324" s="12" t="str">
        <f>IFERROR(VLOOKUP(C324,[1]Index!$D:$F,3,FALSE),"Non List")</f>
        <v>Commercial Banks</v>
      </c>
      <c r="Z324">
        <f>IFERROR(VLOOKUP(C324,[1]LP!$B:$C,2,FALSE),0)</f>
        <v>149.5</v>
      </c>
      <c r="AA324" s="11">
        <f t="shared" si="5"/>
        <v>6.5</v>
      </c>
      <c r="AB324" s="5">
        <f>IFERROR(VLOOKUP(C324,[2]Sheet1!$B:$F,5,FALSE),0)</f>
        <v>115358201</v>
      </c>
      <c r="AC324" s="11">
        <v>16</v>
      </c>
      <c r="AD324" s="11">
        <v>0.84</v>
      </c>
      <c r="AE324" s="10"/>
      <c r="AF324" s="10"/>
      <c r="AG324" s="10"/>
      <c r="AH324" s="10"/>
    </row>
    <row r="325" spans="1:34" x14ac:dyDescent="0.45">
      <c r="A325" t="s">
        <v>55</v>
      </c>
      <c r="B325" t="s">
        <v>57</v>
      </c>
      <c r="C325" t="s">
        <v>52</v>
      </c>
      <c r="D325">
        <v>237.1</v>
      </c>
      <c r="E325" s="11">
        <v>8063101</v>
      </c>
      <c r="F325" s="5">
        <v>5943917</v>
      </c>
      <c r="G325" s="11">
        <v>82936130</v>
      </c>
      <c r="H325" s="11">
        <v>71737665</v>
      </c>
      <c r="I325">
        <v>3774414</v>
      </c>
      <c r="J325">
        <v>4657267</v>
      </c>
      <c r="K325">
        <v>2793287</v>
      </c>
      <c r="L325">
        <v>1938220</v>
      </c>
      <c r="M325">
        <v>24</v>
      </c>
      <c r="N325">
        <v>10</v>
      </c>
      <c r="O325">
        <v>1</v>
      </c>
      <c r="P325">
        <v>14</v>
      </c>
      <c r="Q325">
        <v>2</v>
      </c>
      <c r="R325">
        <v>13</v>
      </c>
      <c r="S325">
        <v>1.5</v>
      </c>
      <c r="T325">
        <v>174</v>
      </c>
      <c r="U325">
        <v>306</v>
      </c>
      <c r="V325">
        <v>0.28999999999999998</v>
      </c>
      <c r="W325">
        <v>1300198</v>
      </c>
      <c r="X325">
        <v>16</v>
      </c>
      <c r="Y325" s="12" t="str">
        <f>IFERROR(VLOOKUP(C325,[1]Index!$D:$F,3,FALSE),"Non List")</f>
        <v>zdelist</v>
      </c>
      <c r="Z325">
        <f>IFERROR(VLOOKUP(C325,[1]LP!$B:$C,2,FALSE),0)</f>
        <v>0</v>
      </c>
      <c r="AA325" s="11">
        <f t="shared" si="5"/>
        <v>0</v>
      </c>
      <c r="AB325" s="5">
        <f>IFERROR(VLOOKUP(C325,[2]Sheet1!$B:$F,5,FALSE),0)</f>
        <v>0</v>
      </c>
      <c r="AC325" s="11">
        <v>6</v>
      </c>
      <c r="AD325" s="11">
        <v>11</v>
      </c>
      <c r="AE325" s="10"/>
      <c r="AF325" s="10"/>
      <c r="AG325" s="10"/>
      <c r="AH325" s="10"/>
    </row>
    <row r="326" spans="1:34" x14ac:dyDescent="0.45">
      <c r="A326" t="s">
        <v>24</v>
      </c>
      <c r="B326" t="s">
        <v>58</v>
      </c>
      <c r="C326" t="s">
        <v>26</v>
      </c>
      <c r="D326">
        <v>365</v>
      </c>
      <c r="E326" s="11">
        <v>9556461</v>
      </c>
      <c r="F326" s="5">
        <v>14835745</v>
      </c>
      <c r="G326" s="11">
        <v>123546787</v>
      </c>
      <c r="H326" s="11">
        <v>111465738</v>
      </c>
      <c r="I326">
        <v>1665195</v>
      </c>
      <c r="J326">
        <v>2065644</v>
      </c>
      <c r="K326">
        <v>1070520</v>
      </c>
      <c r="L326">
        <v>525853</v>
      </c>
      <c r="M326">
        <v>22</v>
      </c>
      <c r="N326">
        <v>17</v>
      </c>
      <c r="O326">
        <v>1</v>
      </c>
      <c r="P326">
        <v>9</v>
      </c>
      <c r="Q326">
        <v>0</v>
      </c>
      <c r="R326">
        <v>24</v>
      </c>
      <c r="S326">
        <v>3.7</v>
      </c>
      <c r="T326">
        <v>255</v>
      </c>
      <c r="U326">
        <v>355</v>
      </c>
      <c r="V326">
        <v>-0.03</v>
      </c>
      <c r="W326">
        <v>261795</v>
      </c>
      <c r="X326">
        <v>11</v>
      </c>
      <c r="Y326" s="12" t="str">
        <f>IFERROR(VLOOKUP(C326,[1]Index!$D:$F,3,FALSE),"Non List")</f>
        <v>Commercial Banks</v>
      </c>
      <c r="Z326">
        <f>IFERROR(VLOOKUP(C326,[1]LP!$B:$C,2,FALSE),0)</f>
        <v>261.10000000000002</v>
      </c>
      <c r="AA326" s="11">
        <f t="shared" si="5"/>
        <v>11.9</v>
      </c>
      <c r="AB326" s="5">
        <f>IFERROR(VLOOKUP(C326,[2]Sheet1!$B:$F,5,FALSE),0)</f>
        <v>65913203.57</v>
      </c>
      <c r="AC326" s="11">
        <v>15</v>
      </c>
      <c r="AD326" s="11">
        <v>0.78949999999999998</v>
      </c>
      <c r="AE326" s="10"/>
      <c r="AF326" s="10"/>
      <c r="AG326" s="10"/>
      <c r="AH326" s="10"/>
    </row>
    <row r="327" spans="1:34" x14ac:dyDescent="0.45">
      <c r="A327" t="s">
        <v>24</v>
      </c>
      <c r="B327" t="s">
        <v>58</v>
      </c>
      <c r="C327" t="s">
        <v>27</v>
      </c>
      <c r="D327">
        <v>209.1</v>
      </c>
      <c r="E327" s="11">
        <v>8003390</v>
      </c>
      <c r="F327" s="5">
        <v>2302928</v>
      </c>
      <c r="G327" s="11">
        <v>42919226</v>
      </c>
      <c r="H327" s="11">
        <v>44189284</v>
      </c>
      <c r="I327">
        <v>602938</v>
      </c>
      <c r="J327">
        <v>712530</v>
      </c>
      <c r="K327">
        <v>319376</v>
      </c>
      <c r="L327">
        <v>158948</v>
      </c>
      <c r="M327">
        <v>8</v>
      </c>
      <c r="N327">
        <v>26</v>
      </c>
      <c r="O327">
        <v>2</v>
      </c>
      <c r="P327">
        <v>6</v>
      </c>
      <c r="Q327">
        <v>0</v>
      </c>
      <c r="R327">
        <v>43</v>
      </c>
      <c r="S327">
        <v>2.9</v>
      </c>
      <c r="T327">
        <v>129</v>
      </c>
      <c r="U327">
        <v>151</v>
      </c>
      <c r="V327">
        <v>-0.28000000000000003</v>
      </c>
      <c r="W327">
        <v>29842</v>
      </c>
      <c r="X327">
        <v>1</v>
      </c>
      <c r="Y327" s="12" t="str">
        <f>IFERROR(VLOOKUP(C327,[1]Index!$D:$F,3,FALSE),"Non List")</f>
        <v>zdelist</v>
      </c>
      <c r="Z327">
        <f>IFERROR(VLOOKUP(C327,[1]LP!$B:$C,2,FALSE),0)</f>
        <v>0</v>
      </c>
      <c r="AA327" s="11">
        <f t="shared" si="5"/>
        <v>0</v>
      </c>
      <c r="AB327" s="5">
        <f>IFERROR(VLOOKUP(C327,[2]Sheet1!$B:$F,5,FALSE),0)</f>
        <v>0</v>
      </c>
      <c r="AC327" s="11">
        <v>8</v>
      </c>
      <c r="AD327" s="11">
        <v>0.42</v>
      </c>
      <c r="AE327" s="10"/>
      <c r="AF327" s="10"/>
      <c r="AG327" s="10"/>
      <c r="AH327" s="10"/>
    </row>
    <row r="328" spans="1:34" x14ac:dyDescent="0.45">
      <c r="A328" t="s">
        <v>24</v>
      </c>
      <c r="B328" t="s">
        <v>58</v>
      </c>
      <c r="C328" t="s">
        <v>28</v>
      </c>
      <c r="D328">
        <v>249</v>
      </c>
      <c r="E328" s="11">
        <v>8622197</v>
      </c>
      <c r="F328" s="5">
        <v>3205651</v>
      </c>
      <c r="G328" s="11">
        <v>72439177</v>
      </c>
      <c r="H328" s="11">
        <v>67554182</v>
      </c>
      <c r="I328">
        <v>708325</v>
      </c>
      <c r="J328">
        <v>936927</v>
      </c>
      <c r="K328">
        <v>523068</v>
      </c>
      <c r="L328">
        <v>349169</v>
      </c>
      <c r="M328">
        <v>16</v>
      </c>
      <c r="N328">
        <v>15</v>
      </c>
      <c r="O328">
        <v>2</v>
      </c>
      <c r="P328">
        <v>12</v>
      </c>
      <c r="Q328">
        <v>0</v>
      </c>
      <c r="R328">
        <v>28</v>
      </c>
      <c r="S328">
        <v>1</v>
      </c>
      <c r="T328">
        <v>137</v>
      </c>
      <c r="U328">
        <v>223</v>
      </c>
      <c r="V328">
        <v>-0.1</v>
      </c>
      <c r="W328">
        <v>210365</v>
      </c>
      <c r="X328">
        <v>10</v>
      </c>
      <c r="Y328" s="12" t="str">
        <f>IFERROR(VLOOKUP(C328,[1]Index!$D:$F,3,FALSE),"Non List")</f>
        <v>Commercial Banks</v>
      </c>
      <c r="Z328">
        <f>IFERROR(VLOOKUP(C328,[1]LP!$B:$C,2,FALSE),0)</f>
        <v>172</v>
      </c>
      <c r="AA328" s="11">
        <f t="shared" si="5"/>
        <v>10.8</v>
      </c>
      <c r="AB328" s="5">
        <f>IFERROR(VLOOKUP(C328,[2]Sheet1!$B:$F,5,FALSE),0)</f>
        <v>69595284.469999999</v>
      </c>
      <c r="AC328" s="11">
        <v>8</v>
      </c>
      <c r="AD328" s="11">
        <v>3</v>
      </c>
      <c r="AE328" s="10"/>
      <c r="AF328" s="10"/>
      <c r="AG328" s="10"/>
      <c r="AH328" s="10"/>
    </row>
    <row r="329" spans="1:34" x14ac:dyDescent="0.45">
      <c r="A329" t="s">
        <v>24</v>
      </c>
      <c r="B329" t="s">
        <v>58</v>
      </c>
      <c r="C329" t="s">
        <v>29</v>
      </c>
      <c r="D329">
        <v>503</v>
      </c>
      <c r="E329" s="11">
        <v>8472600</v>
      </c>
      <c r="F329" s="5">
        <v>10220621</v>
      </c>
      <c r="G329" s="11">
        <v>134744985</v>
      </c>
      <c r="H329" s="11">
        <v>109538205</v>
      </c>
      <c r="I329">
        <v>1432520</v>
      </c>
      <c r="J329">
        <v>1742195</v>
      </c>
      <c r="K329">
        <v>1053973</v>
      </c>
      <c r="L329">
        <v>690868</v>
      </c>
      <c r="M329">
        <v>33</v>
      </c>
      <c r="N329">
        <v>15</v>
      </c>
      <c r="O329">
        <v>2</v>
      </c>
      <c r="P329">
        <v>15</v>
      </c>
      <c r="Q329">
        <v>0</v>
      </c>
      <c r="R329">
        <v>35</v>
      </c>
      <c r="S329">
        <v>0.2</v>
      </c>
      <c r="T329">
        <v>221</v>
      </c>
      <c r="U329">
        <v>402</v>
      </c>
      <c r="V329">
        <v>-0.2</v>
      </c>
      <c r="W329">
        <v>2632630</v>
      </c>
      <c r="X329">
        <v>124</v>
      </c>
      <c r="Y329" s="12" t="str">
        <f>IFERROR(VLOOKUP(C329,[1]Index!$D:$F,3,FALSE),"Non List")</f>
        <v>Commercial Banks</v>
      </c>
      <c r="Z329">
        <f>IFERROR(VLOOKUP(C329,[1]LP!$B:$C,2,FALSE),0)</f>
        <v>532</v>
      </c>
      <c r="AA329" s="11">
        <f t="shared" si="5"/>
        <v>16.100000000000001</v>
      </c>
      <c r="AB329" s="5">
        <f>IFERROR(VLOOKUP(C329,[2]Sheet1!$B:$F,5,FALSE),0)</f>
        <v>47977743.060000002</v>
      </c>
      <c r="AC329" s="11">
        <v>5</v>
      </c>
      <c r="AD329" s="11">
        <v>5.53</v>
      </c>
      <c r="AE329" s="10"/>
      <c r="AF329" s="10"/>
      <c r="AG329" s="10"/>
      <c r="AH329" s="10"/>
    </row>
    <row r="330" spans="1:34" x14ac:dyDescent="0.45">
      <c r="A330" t="s">
        <v>24</v>
      </c>
      <c r="B330" t="s">
        <v>58</v>
      </c>
      <c r="C330" t="s">
        <v>30</v>
      </c>
      <c r="D330">
        <v>297.5</v>
      </c>
      <c r="E330" s="11">
        <v>11625107</v>
      </c>
      <c r="F330" s="5">
        <v>6850917</v>
      </c>
      <c r="G330" s="11">
        <v>128990233</v>
      </c>
      <c r="H330" s="11">
        <v>118487180</v>
      </c>
      <c r="I330">
        <v>1564727</v>
      </c>
      <c r="J330">
        <v>2106027</v>
      </c>
      <c r="K330">
        <v>1313248</v>
      </c>
      <c r="L330">
        <v>753144</v>
      </c>
      <c r="M330">
        <v>26</v>
      </c>
      <c r="N330">
        <v>12</v>
      </c>
      <c r="O330">
        <v>2</v>
      </c>
      <c r="P330">
        <v>16</v>
      </c>
      <c r="Q330">
        <v>0</v>
      </c>
      <c r="R330">
        <v>22</v>
      </c>
      <c r="S330">
        <v>0.9</v>
      </c>
      <c r="T330">
        <v>159</v>
      </c>
      <c r="U330">
        <v>304</v>
      </c>
      <c r="V330">
        <v>0.02</v>
      </c>
      <c r="W330">
        <v>281173</v>
      </c>
      <c r="X330">
        <v>10</v>
      </c>
      <c r="Y330" s="12" t="str">
        <f>IFERROR(VLOOKUP(C330,[1]Index!$D:$F,3,FALSE),"Non List")</f>
        <v>Commercial Banks</v>
      </c>
      <c r="Z330">
        <f>IFERROR(VLOOKUP(C330,[1]LP!$B:$C,2,FALSE),0)</f>
        <v>186.5</v>
      </c>
      <c r="AA330" s="11">
        <f t="shared" si="5"/>
        <v>7.2</v>
      </c>
      <c r="AB330" s="5">
        <f>IFERROR(VLOOKUP(C330,[2]Sheet1!$B:$F,5,FALSE),0)</f>
        <v>176308400.53</v>
      </c>
      <c r="AC330" s="11">
        <v>14</v>
      </c>
      <c r="AD330" s="11">
        <v>2</v>
      </c>
      <c r="AE330" s="10"/>
      <c r="AF330" s="10"/>
      <c r="AG330" s="10"/>
      <c r="AH330" s="10"/>
    </row>
    <row r="331" spans="1:34" x14ac:dyDescent="0.45">
      <c r="A331" t="s">
        <v>24</v>
      </c>
      <c r="B331" t="s">
        <v>58</v>
      </c>
      <c r="C331" t="s">
        <v>31</v>
      </c>
      <c r="D331">
        <v>484</v>
      </c>
      <c r="E331" s="11">
        <v>8520256</v>
      </c>
      <c r="F331" s="5">
        <v>8165049</v>
      </c>
      <c r="G331" s="11">
        <v>115480393</v>
      </c>
      <c r="H331" s="11">
        <v>97706802</v>
      </c>
      <c r="I331">
        <v>1318879</v>
      </c>
      <c r="J331">
        <v>1709396</v>
      </c>
      <c r="K331">
        <v>1066922</v>
      </c>
      <c r="L331">
        <v>694222</v>
      </c>
      <c r="M331">
        <v>33</v>
      </c>
      <c r="N331">
        <v>15</v>
      </c>
      <c r="O331">
        <v>2</v>
      </c>
      <c r="P331">
        <v>17</v>
      </c>
      <c r="Q331">
        <v>0</v>
      </c>
      <c r="R331">
        <v>37</v>
      </c>
      <c r="S331">
        <v>1.2</v>
      </c>
      <c r="T331">
        <v>196</v>
      </c>
      <c r="U331">
        <v>379</v>
      </c>
      <c r="V331">
        <v>-0.22</v>
      </c>
      <c r="W331">
        <v>198841</v>
      </c>
      <c r="X331">
        <v>9</v>
      </c>
      <c r="Y331" s="12" t="str">
        <f>IFERROR(VLOOKUP(C331,[1]Index!$D:$F,3,FALSE),"Non List")</f>
        <v>Commercial Banks</v>
      </c>
      <c r="Z331">
        <f>IFERROR(VLOOKUP(C331,[1]LP!$B:$C,2,FALSE),0)</f>
        <v>191</v>
      </c>
      <c r="AA331" s="11">
        <f t="shared" si="5"/>
        <v>5.8</v>
      </c>
      <c r="AB331" s="5">
        <f>IFERROR(VLOOKUP(C331,[2]Sheet1!$B:$F,5,FALSE),0)</f>
        <v>32484923.449999999</v>
      </c>
      <c r="AC331" s="11">
        <v>14</v>
      </c>
      <c r="AD331" s="11">
        <v>6</v>
      </c>
      <c r="AE331" s="10"/>
      <c r="AF331" s="10"/>
      <c r="AG331" s="10"/>
      <c r="AH331" s="10"/>
    </row>
    <row r="332" spans="1:34" x14ac:dyDescent="0.45">
      <c r="A332" t="s">
        <v>24</v>
      </c>
      <c r="B332" t="s">
        <v>58</v>
      </c>
      <c r="C332" t="s">
        <v>32</v>
      </c>
      <c r="D332">
        <v>214</v>
      </c>
      <c r="E332" s="11">
        <v>8000786</v>
      </c>
      <c r="F332" s="5">
        <v>3000330</v>
      </c>
      <c r="G332" s="11">
        <v>75039051</v>
      </c>
      <c r="H332" s="11">
        <v>68598842</v>
      </c>
      <c r="I332">
        <v>997560</v>
      </c>
      <c r="J332">
        <v>1187479</v>
      </c>
      <c r="K332">
        <v>663850</v>
      </c>
      <c r="L332">
        <v>366921</v>
      </c>
      <c r="M332">
        <v>18</v>
      </c>
      <c r="N332">
        <v>12</v>
      </c>
      <c r="O332">
        <v>2</v>
      </c>
      <c r="P332">
        <v>13</v>
      </c>
      <c r="Q332">
        <v>0</v>
      </c>
      <c r="R332">
        <v>18</v>
      </c>
      <c r="S332">
        <v>1.3</v>
      </c>
      <c r="T332">
        <v>138</v>
      </c>
      <c r="U332">
        <v>238</v>
      </c>
      <c r="V332">
        <v>0.11</v>
      </c>
      <c r="W332">
        <v>366921</v>
      </c>
      <c r="X332">
        <v>18</v>
      </c>
      <c r="Y332" s="12" t="str">
        <f>IFERROR(VLOOKUP(C332,[1]Index!$D:$F,3,FALSE),"Non List")</f>
        <v>zdelist</v>
      </c>
      <c r="Z332">
        <f>IFERROR(VLOOKUP(C332,[1]LP!$B:$C,2,FALSE),0)</f>
        <v>0</v>
      </c>
      <c r="AA332" s="11">
        <f t="shared" si="5"/>
        <v>0</v>
      </c>
      <c r="AB332" s="5">
        <f>IFERROR(VLOOKUP(C332,[2]Sheet1!$B:$F,5,FALSE),0)</f>
        <v>0</v>
      </c>
      <c r="AC332" s="11">
        <v>0</v>
      </c>
      <c r="AD332" s="11">
        <v>0</v>
      </c>
      <c r="AE332" s="10"/>
      <c r="AF332" s="10"/>
      <c r="AG332" s="10"/>
      <c r="AH332" s="10"/>
    </row>
    <row r="333" spans="1:34" x14ac:dyDescent="0.45">
      <c r="A333" t="s">
        <v>24</v>
      </c>
      <c r="B333" t="s">
        <v>58</v>
      </c>
      <c r="C333" t="s">
        <v>33</v>
      </c>
      <c r="D333">
        <v>213.1</v>
      </c>
      <c r="E333" s="11">
        <v>9554130</v>
      </c>
      <c r="F333" s="5">
        <v>2520901</v>
      </c>
      <c r="G333" s="11">
        <v>78302899</v>
      </c>
      <c r="H333" s="11">
        <v>77248480</v>
      </c>
      <c r="I333">
        <v>918549</v>
      </c>
      <c r="J333">
        <v>1179139</v>
      </c>
      <c r="K333">
        <v>635851</v>
      </c>
      <c r="L333">
        <v>401989</v>
      </c>
      <c r="M333">
        <v>17</v>
      </c>
      <c r="N333">
        <v>13</v>
      </c>
      <c r="O333">
        <v>2</v>
      </c>
      <c r="P333">
        <v>13</v>
      </c>
      <c r="Q333">
        <v>0</v>
      </c>
      <c r="R333">
        <v>21</v>
      </c>
      <c r="S333">
        <v>1.1000000000000001</v>
      </c>
      <c r="T333">
        <v>126</v>
      </c>
      <c r="U333">
        <v>219</v>
      </c>
      <c r="V333">
        <v>0.03</v>
      </c>
      <c r="W333">
        <v>254890</v>
      </c>
      <c r="X333">
        <v>11</v>
      </c>
      <c r="Y333" s="12" t="str">
        <f>IFERROR(VLOOKUP(C333,[1]Index!$D:$F,3,FALSE),"Non List")</f>
        <v>Commercial Banks</v>
      </c>
      <c r="Z333">
        <f>IFERROR(VLOOKUP(C333,[1]LP!$B:$C,2,FALSE),0)</f>
        <v>144.30000000000001</v>
      </c>
      <c r="AA333" s="11">
        <f t="shared" si="5"/>
        <v>8.5</v>
      </c>
      <c r="AB333" s="5">
        <f>IFERROR(VLOOKUP(C333,[2]Sheet1!$B:$F,5,FALSE),0)</f>
        <v>128506730.66</v>
      </c>
      <c r="AC333" s="11">
        <v>10.85</v>
      </c>
      <c r="AD333" s="11">
        <v>3.15</v>
      </c>
      <c r="AE333" s="10"/>
      <c r="AF333" s="10"/>
      <c r="AG333" s="10"/>
      <c r="AH333" s="10"/>
    </row>
    <row r="334" spans="1:34" x14ac:dyDescent="0.45">
      <c r="A334" t="s">
        <v>24</v>
      </c>
      <c r="B334" t="s">
        <v>58</v>
      </c>
      <c r="C334" t="s">
        <v>34</v>
      </c>
      <c r="D334">
        <v>230</v>
      </c>
      <c r="E334" s="11">
        <v>9812560</v>
      </c>
      <c r="F334" s="5">
        <v>4098007</v>
      </c>
      <c r="G334" s="11">
        <v>82205702</v>
      </c>
      <c r="H334" s="11">
        <v>78198434</v>
      </c>
      <c r="I334">
        <v>865793</v>
      </c>
      <c r="J334">
        <v>1164503</v>
      </c>
      <c r="K334">
        <v>656629</v>
      </c>
      <c r="L334">
        <v>401946</v>
      </c>
      <c r="M334">
        <v>16</v>
      </c>
      <c r="N334">
        <v>14</v>
      </c>
      <c r="O334">
        <v>2</v>
      </c>
      <c r="P334">
        <v>12</v>
      </c>
      <c r="Q334">
        <v>0</v>
      </c>
      <c r="R334">
        <v>23</v>
      </c>
      <c r="S334">
        <v>1</v>
      </c>
      <c r="T334">
        <v>142</v>
      </c>
      <c r="U334">
        <v>228</v>
      </c>
      <c r="V334">
        <v>-0.01</v>
      </c>
      <c r="W334">
        <v>199067</v>
      </c>
      <c r="X334">
        <v>8</v>
      </c>
      <c r="Y334" s="12" t="str">
        <f>IFERROR(VLOOKUP(C334,[1]Index!$D:$F,3,FALSE),"Non List")</f>
        <v>zdelist</v>
      </c>
      <c r="Z334">
        <f>IFERROR(VLOOKUP(C334,[1]LP!$B:$C,2,FALSE),0)</f>
        <v>0</v>
      </c>
      <c r="AA334" s="11">
        <f t="shared" si="5"/>
        <v>0</v>
      </c>
      <c r="AB334" s="5">
        <f>IFERROR(VLOOKUP(C334,[2]Sheet1!$B:$F,5,FALSE),0)</f>
        <v>0</v>
      </c>
      <c r="AC334" s="11">
        <v>9</v>
      </c>
      <c r="AD334" s="11">
        <v>2.5</v>
      </c>
      <c r="AE334" s="10"/>
      <c r="AF334" s="10"/>
      <c r="AG334" s="10"/>
      <c r="AH334" s="10"/>
    </row>
    <row r="335" spans="1:34" x14ac:dyDescent="0.45">
      <c r="A335" t="s">
        <v>24</v>
      </c>
      <c r="B335" t="s">
        <v>58</v>
      </c>
      <c r="C335" t="s">
        <v>35</v>
      </c>
      <c r="D335">
        <v>270</v>
      </c>
      <c r="E335" s="11">
        <v>8458478</v>
      </c>
      <c r="F335" s="5">
        <v>2253489</v>
      </c>
      <c r="G335" s="11">
        <v>91273348</v>
      </c>
      <c r="H335" s="11">
        <v>83630808</v>
      </c>
      <c r="I335">
        <v>952494</v>
      </c>
      <c r="J335">
        <v>1281533</v>
      </c>
      <c r="K335">
        <v>633880</v>
      </c>
      <c r="L335">
        <v>376005</v>
      </c>
      <c r="M335">
        <v>18</v>
      </c>
      <c r="N335">
        <v>15</v>
      </c>
      <c r="O335">
        <v>2</v>
      </c>
      <c r="P335">
        <v>14</v>
      </c>
      <c r="Q335">
        <v>0</v>
      </c>
      <c r="R335">
        <v>32</v>
      </c>
      <c r="S335">
        <v>0.3</v>
      </c>
      <c r="T335">
        <v>127</v>
      </c>
      <c r="U335">
        <v>225</v>
      </c>
      <c r="V335">
        <v>-0.17</v>
      </c>
      <c r="W335">
        <v>150546</v>
      </c>
      <c r="X335">
        <v>7</v>
      </c>
      <c r="Y335" s="12" t="str">
        <f>IFERROR(VLOOKUP(C335,[1]Index!$D:$F,3,FALSE),"Non List")</f>
        <v>Commercial Banks</v>
      </c>
      <c r="Z335">
        <f>IFERROR(VLOOKUP(C335,[1]LP!$B:$C,2,FALSE),0)</f>
        <v>182.8</v>
      </c>
      <c r="AA335" s="11">
        <f t="shared" si="5"/>
        <v>10.199999999999999</v>
      </c>
      <c r="AB335" s="5">
        <f>IFERROR(VLOOKUP(C335,[2]Sheet1!$B:$F,5,FALSE),0)</f>
        <v>56944650.630000003</v>
      </c>
      <c r="AC335" s="11">
        <v>7.03</v>
      </c>
      <c r="AD335" s="11">
        <v>3.37</v>
      </c>
      <c r="AE335" s="10"/>
      <c r="AF335" s="10"/>
      <c r="AG335" s="10"/>
      <c r="AH335" s="10"/>
    </row>
    <row r="336" spans="1:34" x14ac:dyDescent="0.45">
      <c r="A336" t="s">
        <v>24</v>
      </c>
      <c r="B336" t="s">
        <v>58</v>
      </c>
      <c r="C336" t="s">
        <v>36</v>
      </c>
      <c r="D336">
        <v>232.9</v>
      </c>
      <c r="E336" s="11">
        <v>10388621</v>
      </c>
      <c r="F336" s="5">
        <v>3515566</v>
      </c>
      <c r="G336" s="11">
        <v>79895702</v>
      </c>
      <c r="H336" s="11">
        <v>71118234</v>
      </c>
      <c r="I336">
        <v>1054370</v>
      </c>
      <c r="J336">
        <v>1298887</v>
      </c>
      <c r="K336">
        <v>771006</v>
      </c>
      <c r="L336">
        <v>437408</v>
      </c>
      <c r="M336">
        <v>17</v>
      </c>
      <c r="N336">
        <v>14</v>
      </c>
      <c r="O336">
        <v>2</v>
      </c>
      <c r="P336">
        <v>13</v>
      </c>
      <c r="Q336">
        <v>0</v>
      </c>
      <c r="R336">
        <v>24</v>
      </c>
      <c r="S336">
        <v>1.4</v>
      </c>
      <c r="T336">
        <v>134</v>
      </c>
      <c r="U336">
        <v>225</v>
      </c>
      <c r="V336">
        <v>-0.03</v>
      </c>
      <c r="W336">
        <v>325668</v>
      </c>
      <c r="X336">
        <v>13</v>
      </c>
      <c r="Y336" s="12" t="str">
        <f>IFERROR(VLOOKUP(C336,[1]Index!$D:$F,3,FALSE),"Non List")</f>
        <v>zdelist</v>
      </c>
      <c r="Z336">
        <f>IFERROR(VLOOKUP(C336,[1]LP!$B:$C,2,FALSE),0)</f>
        <v>0</v>
      </c>
      <c r="AA336" s="11">
        <f t="shared" si="5"/>
        <v>0</v>
      </c>
      <c r="AB336" s="5">
        <f>IFERROR(VLOOKUP(C336,[2]Sheet1!$B:$F,5,FALSE),0)</f>
        <v>0</v>
      </c>
      <c r="AC336" s="11">
        <v>10</v>
      </c>
      <c r="AD336" s="11">
        <v>3.05</v>
      </c>
      <c r="AE336" s="10"/>
      <c r="AF336" s="10"/>
      <c r="AG336" s="10"/>
      <c r="AH336" s="10"/>
    </row>
    <row r="337" spans="1:34" x14ac:dyDescent="0.45">
      <c r="A337" t="s">
        <v>24</v>
      </c>
      <c r="B337" t="s">
        <v>58</v>
      </c>
      <c r="C337" t="s">
        <v>37</v>
      </c>
      <c r="D337">
        <v>924.9</v>
      </c>
      <c r="E337" s="11">
        <v>10097497</v>
      </c>
      <c r="F337" s="5">
        <v>15337858</v>
      </c>
      <c r="G337" s="11">
        <v>172994871</v>
      </c>
      <c r="H337" s="11">
        <v>135489031</v>
      </c>
      <c r="I337">
        <v>1918599</v>
      </c>
      <c r="J337">
        <v>2510329</v>
      </c>
      <c r="K337">
        <v>1667634</v>
      </c>
      <c r="L337">
        <v>1123586</v>
      </c>
      <c r="M337">
        <v>44</v>
      </c>
      <c r="N337">
        <v>21</v>
      </c>
      <c r="O337">
        <v>4</v>
      </c>
      <c r="P337">
        <v>18</v>
      </c>
      <c r="Q337">
        <v>1</v>
      </c>
      <c r="R337">
        <v>76</v>
      </c>
      <c r="S337">
        <v>0.7</v>
      </c>
      <c r="T337">
        <v>252</v>
      </c>
      <c r="U337">
        <v>502</v>
      </c>
      <c r="V337">
        <v>-0.46</v>
      </c>
      <c r="W337">
        <v>742263</v>
      </c>
      <c r="X337">
        <v>29</v>
      </c>
      <c r="Y337" s="12" t="str">
        <f>IFERROR(VLOOKUP(C337,[1]Index!$D:$F,3,FALSE),"Non List")</f>
        <v>Commercial Banks</v>
      </c>
      <c r="Z337">
        <f>IFERROR(VLOOKUP(C337,[1]LP!$B:$C,2,FALSE),0)</f>
        <v>458</v>
      </c>
      <c r="AA337" s="11">
        <f t="shared" si="5"/>
        <v>10.4</v>
      </c>
      <c r="AB337" s="5">
        <f>IFERROR(VLOOKUP(C337,[2]Sheet1!$B:$F,5,FALSE),0)</f>
        <v>108227988.66</v>
      </c>
      <c r="AC337" s="11">
        <v>33.5</v>
      </c>
      <c r="AD337" s="11">
        <v>1.76</v>
      </c>
      <c r="AE337" s="10"/>
      <c r="AF337" s="10"/>
      <c r="AG337" s="10"/>
      <c r="AH337" s="10"/>
    </row>
    <row r="338" spans="1:34" x14ac:dyDescent="0.45">
      <c r="A338" t="s">
        <v>24</v>
      </c>
      <c r="B338" t="s">
        <v>58</v>
      </c>
      <c r="C338" t="s">
        <v>38</v>
      </c>
      <c r="D338">
        <v>399</v>
      </c>
      <c r="E338" s="11">
        <v>8088299</v>
      </c>
      <c r="F338" s="5">
        <v>4705421</v>
      </c>
      <c r="G338" s="11">
        <v>59379958</v>
      </c>
      <c r="H338" s="11">
        <v>55850363</v>
      </c>
      <c r="I338">
        <v>747905</v>
      </c>
      <c r="J338">
        <v>1024350</v>
      </c>
      <c r="K338">
        <v>641252</v>
      </c>
      <c r="L338">
        <v>402521</v>
      </c>
      <c r="M338">
        <v>20</v>
      </c>
      <c r="N338">
        <v>20</v>
      </c>
      <c r="O338">
        <v>3</v>
      </c>
      <c r="P338">
        <v>13</v>
      </c>
      <c r="Q338">
        <v>1</v>
      </c>
      <c r="R338">
        <v>51</v>
      </c>
      <c r="S338">
        <v>2</v>
      </c>
      <c r="T338">
        <v>158</v>
      </c>
      <c r="U338">
        <v>266</v>
      </c>
      <c r="V338">
        <v>-0.33</v>
      </c>
      <c r="W338">
        <v>148635</v>
      </c>
      <c r="X338">
        <v>7</v>
      </c>
      <c r="Y338" s="12" t="str">
        <f>IFERROR(VLOOKUP(C338,[1]Index!$D:$F,3,FALSE),"Non List")</f>
        <v>zdelist</v>
      </c>
      <c r="Z338">
        <f>IFERROR(VLOOKUP(C338,[1]LP!$B:$C,2,FALSE),0)</f>
        <v>0</v>
      </c>
      <c r="AA338" s="11">
        <f t="shared" si="5"/>
        <v>0</v>
      </c>
      <c r="AB338" s="5">
        <f>IFERROR(VLOOKUP(C338,[2]Sheet1!$B:$F,5,FALSE),0)</f>
        <v>0</v>
      </c>
      <c r="AC338" s="11">
        <v>6</v>
      </c>
      <c r="AD338" s="11">
        <v>2.42</v>
      </c>
      <c r="AE338" s="10"/>
      <c r="AF338" s="10"/>
      <c r="AG338" s="10"/>
      <c r="AH338" s="10"/>
    </row>
    <row r="339" spans="1:34" x14ac:dyDescent="0.45">
      <c r="A339" t="s">
        <v>24</v>
      </c>
      <c r="B339" t="s">
        <v>58</v>
      </c>
      <c r="C339" t="s">
        <v>39</v>
      </c>
      <c r="D339">
        <v>312</v>
      </c>
      <c r="E339" s="11">
        <v>9811148</v>
      </c>
      <c r="F339" s="5">
        <v>19603758</v>
      </c>
      <c r="G339" s="11">
        <v>114798221</v>
      </c>
      <c r="H339" s="11">
        <v>92659211</v>
      </c>
      <c r="I339">
        <v>1328262</v>
      </c>
      <c r="J339">
        <v>1622409</v>
      </c>
      <c r="K339">
        <v>720427</v>
      </c>
      <c r="L339">
        <v>581824</v>
      </c>
      <c r="M339">
        <v>24</v>
      </c>
      <c r="N339">
        <v>13</v>
      </c>
      <c r="O339">
        <v>1</v>
      </c>
      <c r="P339">
        <v>8</v>
      </c>
      <c r="Q339">
        <v>0</v>
      </c>
      <c r="R339">
        <v>14</v>
      </c>
      <c r="S339">
        <v>2.8</v>
      </c>
      <c r="T339">
        <v>300</v>
      </c>
      <c r="U339">
        <v>400</v>
      </c>
      <c r="V339">
        <v>0.28000000000000003</v>
      </c>
      <c r="W339">
        <v>65665</v>
      </c>
      <c r="X339">
        <v>3</v>
      </c>
      <c r="Y339" s="12" t="str">
        <f>IFERROR(VLOOKUP(C339,[1]Index!$D:$F,3,FALSE),"Non List")</f>
        <v>Commercial Banks</v>
      </c>
      <c r="Z339">
        <f>IFERROR(VLOOKUP(C339,[1]LP!$B:$C,2,FALSE),0)</f>
        <v>219.5</v>
      </c>
      <c r="AA339" s="11">
        <f t="shared" si="5"/>
        <v>9.1</v>
      </c>
      <c r="AB339" s="5">
        <f>IFERROR(VLOOKUP(C339,[2]Sheet1!$B:$F,5,FALSE),0)</f>
        <v>72000712.349999994</v>
      </c>
      <c r="AC339" s="11">
        <v>12</v>
      </c>
      <c r="AD339" s="11">
        <v>4</v>
      </c>
      <c r="AE339" s="10"/>
      <c r="AF339" s="10"/>
      <c r="AG339" s="10"/>
      <c r="AH339" s="10"/>
    </row>
    <row r="340" spans="1:34" x14ac:dyDescent="0.45">
      <c r="A340" t="s">
        <v>24</v>
      </c>
      <c r="B340" t="s">
        <v>58</v>
      </c>
      <c r="C340" t="s">
        <v>40</v>
      </c>
      <c r="D340">
        <v>221.1</v>
      </c>
      <c r="E340" s="11">
        <v>8133841</v>
      </c>
      <c r="F340" s="5">
        <v>4660349</v>
      </c>
      <c r="G340" s="11">
        <v>66023589</v>
      </c>
      <c r="H340" s="11">
        <v>63206042</v>
      </c>
      <c r="I340">
        <v>837101</v>
      </c>
      <c r="J340">
        <v>1021297</v>
      </c>
      <c r="K340">
        <v>560237</v>
      </c>
      <c r="L340">
        <v>340343</v>
      </c>
      <c r="M340">
        <v>17</v>
      </c>
      <c r="N340">
        <v>13</v>
      </c>
      <c r="O340">
        <v>1</v>
      </c>
      <c r="P340">
        <v>11</v>
      </c>
      <c r="Q340">
        <v>0</v>
      </c>
      <c r="R340">
        <v>19</v>
      </c>
      <c r="S340">
        <v>2.9</v>
      </c>
      <c r="T340">
        <v>157</v>
      </c>
      <c r="U340">
        <v>243</v>
      </c>
      <c r="V340">
        <v>0.1</v>
      </c>
      <c r="W340">
        <v>102901</v>
      </c>
      <c r="X340">
        <v>5</v>
      </c>
      <c r="Y340" s="12" t="str">
        <f>IFERROR(VLOOKUP(C340,[1]Index!$D:$F,3,FALSE),"Non List")</f>
        <v>zdelist</v>
      </c>
      <c r="Z340">
        <f>IFERROR(VLOOKUP(C340,[1]LP!$B:$C,2,FALSE),0)</f>
        <v>0</v>
      </c>
      <c r="AA340" s="11">
        <f t="shared" si="5"/>
        <v>0</v>
      </c>
      <c r="AB340" s="5">
        <f>IFERROR(VLOOKUP(C340,[2]Sheet1!$B:$F,5,FALSE),0)</f>
        <v>0</v>
      </c>
      <c r="AC340" s="11">
        <v>10.269500000000001</v>
      </c>
      <c r="AD340" s="11">
        <v>0.54049999999999998</v>
      </c>
      <c r="AE340" s="10"/>
      <c r="AF340" s="10"/>
      <c r="AG340" s="10"/>
      <c r="AH340" s="10"/>
    </row>
    <row r="341" spans="1:34" x14ac:dyDescent="0.45">
      <c r="A341" t="s">
        <v>24</v>
      </c>
      <c r="B341" t="s">
        <v>58</v>
      </c>
      <c r="C341" t="s">
        <v>41</v>
      </c>
      <c r="D341">
        <v>460</v>
      </c>
      <c r="E341" s="11">
        <v>14221073</v>
      </c>
      <c r="F341" s="5">
        <v>13441365</v>
      </c>
      <c r="G341" s="11">
        <v>151289259</v>
      </c>
      <c r="H341" s="11">
        <v>130035990</v>
      </c>
      <c r="I341">
        <v>1527175</v>
      </c>
      <c r="J341">
        <v>2154874</v>
      </c>
      <c r="K341">
        <v>1539091</v>
      </c>
      <c r="L341">
        <v>844420</v>
      </c>
      <c r="M341">
        <v>24</v>
      </c>
      <c r="N341">
        <v>19</v>
      </c>
      <c r="O341">
        <v>2</v>
      </c>
      <c r="P341">
        <v>12</v>
      </c>
      <c r="Q341">
        <v>0</v>
      </c>
      <c r="R341">
        <v>46</v>
      </c>
      <c r="S341">
        <v>2.8</v>
      </c>
      <c r="T341">
        <v>195</v>
      </c>
      <c r="U341">
        <v>322</v>
      </c>
      <c r="V341">
        <v>-0.3</v>
      </c>
      <c r="W341">
        <v>423776</v>
      </c>
      <c r="X341">
        <v>12</v>
      </c>
      <c r="Y341" s="12" t="str">
        <f>IFERROR(VLOOKUP(C341,[1]Index!$D:$F,3,FALSE),"Non List")</f>
        <v>zdelist</v>
      </c>
      <c r="Z341">
        <f>IFERROR(VLOOKUP(C341,[1]LP!$B:$C,2,FALSE),0)</f>
        <v>0</v>
      </c>
      <c r="AA341" s="11">
        <f t="shared" si="5"/>
        <v>0</v>
      </c>
      <c r="AB341" s="5">
        <f>IFERROR(VLOOKUP(C341,[2]Sheet1!$B:$F,5,FALSE),0)</f>
        <v>0</v>
      </c>
      <c r="AC341" s="11">
        <v>13</v>
      </c>
      <c r="AD341" s="11">
        <v>5.5</v>
      </c>
      <c r="AE341" s="10"/>
      <c r="AF341" s="10"/>
      <c r="AG341" s="10"/>
      <c r="AH341" s="10"/>
    </row>
    <row r="342" spans="1:34" x14ac:dyDescent="0.45">
      <c r="A342" t="s">
        <v>24</v>
      </c>
      <c r="B342" t="s">
        <v>58</v>
      </c>
      <c r="C342" t="s">
        <v>42</v>
      </c>
      <c r="D342">
        <v>750.5</v>
      </c>
      <c r="E342" s="11">
        <v>9717652</v>
      </c>
      <c r="F342" s="5">
        <v>5209989</v>
      </c>
      <c r="G342" s="11">
        <v>179240486</v>
      </c>
      <c r="H342" s="11">
        <v>154203217</v>
      </c>
      <c r="I342">
        <v>1840015</v>
      </c>
      <c r="J342">
        <v>2636278</v>
      </c>
      <c r="K342">
        <v>1599824</v>
      </c>
      <c r="L342">
        <v>1009605</v>
      </c>
      <c r="M342">
        <v>42</v>
      </c>
      <c r="N342">
        <v>18</v>
      </c>
      <c r="O342">
        <v>5</v>
      </c>
      <c r="P342">
        <v>27</v>
      </c>
      <c r="Q342">
        <v>0</v>
      </c>
      <c r="R342">
        <v>88</v>
      </c>
      <c r="S342">
        <v>0.5</v>
      </c>
      <c r="T342">
        <v>154</v>
      </c>
      <c r="U342">
        <v>379</v>
      </c>
      <c r="V342">
        <v>-0.5</v>
      </c>
      <c r="W342">
        <v>448452</v>
      </c>
      <c r="X342">
        <v>18</v>
      </c>
      <c r="Y342" s="12" t="str">
        <f>IFERROR(VLOOKUP(C342,[1]Index!$D:$F,3,FALSE),"Non List")</f>
        <v>Commercial Banks</v>
      </c>
      <c r="Z342">
        <f>IFERROR(VLOOKUP(C342,[1]LP!$B:$C,2,FALSE),0)</f>
        <v>419.9</v>
      </c>
      <c r="AA342" s="11">
        <f t="shared" si="5"/>
        <v>10</v>
      </c>
      <c r="AB342" s="5">
        <f>IFERROR(VLOOKUP(C342,[2]Sheet1!$B:$F,5,FALSE),0)</f>
        <v>73096077.920000002</v>
      </c>
      <c r="AC342" s="11">
        <v>19</v>
      </c>
      <c r="AD342" s="11">
        <v>1</v>
      </c>
      <c r="AE342" s="10"/>
      <c r="AF342" s="10"/>
      <c r="AG342" s="10"/>
      <c r="AH342" s="10"/>
    </row>
    <row r="343" spans="1:34" x14ac:dyDescent="0.45">
      <c r="A343" t="s">
        <v>24</v>
      </c>
      <c r="B343" t="s">
        <v>58</v>
      </c>
      <c r="C343" t="s">
        <v>43</v>
      </c>
      <c r="D343">
        <v>289</v>
      </c>
      <c r="E343" s="11">
        <v>11529742</v>
      </c>
      <c r="F343" s="5">
        <v>9500421</v>
      </c>
      <c r="G343" s="11">
        <v>121912673</v>
      </c>
      <c r="H343" s="11">
        <v>110313525</v>
      </c>
      <c r="I343">
        <v>1223654</v>
      </c>
      <c r="J343">
        <v>1603493</v>
      </c>
      <c r="K343">
        <v>968066</v>
      </c>
      <c r="L343">
        <v>815136</v>
      </c>
      <c r="M343">
        <v>28</v>
      </c>
      <c r="N343">
        <v>10</v>
      </c>
      <c r="O343">
        <v>2</v>
      </c>
      <c r="P343">
        <v>16</v>
      </c>
      <c r="Q343">
        <v>0</v>
      </c>
      <c r="R343">
        <v>16</v>
      </c>
      <c r="S343">
        <v>2</v>
      </c>
      <c r="T343">
        <v>182</v>
      </c>
      <c r="U343">
        <v>340</v>
      </c>
      <c r="V343">
        <v>0.18</v>
      </c>
      <c r="W343">
        <v>536168</v>
      </c>
      <c r="X343">
        <v>19</v>
      </c>
      <c r="Y343" s="12" t="str">
        <f>IFERROR(VLOOKUP(C343,[1]Index!$D:$F,3,FALSE),"Non List")</f>
        <v>Commercial Banks</v>
      </c>
      <c r="Z343">
        <f>IFERROR(VLOOKUP(C343,[1]LP!$B:$C,2,FALSE),0)</f>
        <v>189.1</v>
      </c>
      <c r="AA343" s="11">
        <f t="shared" si="5"/>
        <v>6.8</v>
      </c>
      <c r="AB343" s="5">
        <f>IFERROR(VLOOKUP(C343,[2]Sheet1!$B:$F,5,FALSE),0)</f>
        <v>89996863.319999993</v>
      </c>
      <c r="AC343" s="11">
        <v>13</v>
      </c>
      <c r="AD343" s="11">
        <v>3.2</v>
      </c>
      <c r="AE343" s="10"/>
      <c r="AF343" s="10"/>
      <c r="AG343" s="10"/>
      <c r="AH343" s="10"/>
    </row>
    <row r="344" spans="1:34" x14ac:dyDescent="0.45">
      <c r="A344" t="s">
        <v>24</v>
      </c>
      <c r="B344" t="s">
        <v>58</v>
      </c>
      <c r="C344" t="s">
        <v>44</v>
      </c>
      <c r="D344">
        <v>287</v>
      </c>
      <c r="E344" s="11">
        <v>9686852</v>
      </c>
      <c r="F344" s="5">
        <v>5142225</v>
      </c>
      <c r="G344" s="11">
        <v>78594932</v>
      </c>
      <c r="H344" s="11">
        <v>79137219</v>
      </c>
      <c r="I344">
        <v>1060505</v>
      </c>
      <c r="J344">
        <v>1571855</v>
      </c>
      <c r="K344">
        <v>1196115</v>
      </c>
      <c r="L344">
        <v>659768</v>
      </c>
      <c r="M344">
        <v>27</v>
      </c>
      <c r="N344">
        <v>11</v>
      </c>
      <c r="O344">
        <v>2</v>
      </c>
      <c r="P344">
        <v>18</v>
      </c>
      <c r="Q344">
        <v>1</v>
      </c>
      <c r="R344">
        <v>20</v>
      </c>
      <c r="S344">
        <v>1.1000000000000001</v>
      </c>
      <c r="T344">
        <v>153</v>
      </c>
      <c r="U344">
        <v>306</v>
      </c>
      <c r="V344">
        <v>7.0000000000000007E-2</v>
      </c>
      <c r="W344">
        <v>228844</v>
      </c>
      <c r="X344">
        <v>9</v>
      </c>
      <c r="Y344" s="12" t="str">
        <f>IFERROR(VLOOKUP(C344,[1]Index!$D:$F,3,FALSE),"Non List")</f>
        <v>Commercial Banks</v>
      </c>
      <c r="Z344">
        <f>IFERROR(VLOOKUP(C344,[1]LP!$B:$C,2,FALSE),0)</f>
        <v>205.9</v>
      </c>
      <c r="AA344" s="11">
        <f t="shared" si="5"/>
        <v>7.6</v>
      </c>
      <c r="AB344" s="5">
        <f>IFERROR(VLOOKUP(C344,[2]Sheet1!$B:$F,5,FALSE),0)</f>
        <v>95072621.010000005</v>
      </c>
      <c r="AC344" s="11">
        <v>15</v>
      </c>
      <c r="AD344" s="11">
        <v>0</v>
      </c>
      <c r="AE344" s="10"/>
      <c r="AF344" s="10"/>
      <c r="AG344" s="10"/>
      <c r="AH344" s="10"/>
    </row>
    <row r="345" spans="1:34" x14ac:dyDescent="0.45">
      <c r="A345" t="s">
        <v>24</v>
      </c>
      <c r="B345" t="s">
        <v>58</v>
      </c>
      <c r="C345" t="s">
        <v>45</v>
      </c>
      <c r="D345">
        <v>309</v>
      </c>
      <c r="E345" s="11">
        <v>8801381</v>
      </c>
      <c r="F345" s="5">
        <v>2891572</v>
      </c>
      <c r="G345" s="11">
        <v>95921772</v>
      </c>
      <c r="H345" s="11">
        <v>83521341</v>
      </c>
      <c r="I345">
        <v>1145049</v>
      </c>
      <c r="J345">
        <v>1482530</v>
      </c>
      <c r="K345">
        <v>944499</v>
      </c>
      <c r="L345">
        <v>593602</v>
      </c>
      <c r="M345">
        <v>27</v>
      </c>
      <c r="N345">
        <v>11</v>
      </c>
      <c r="O345">
        <v>2</v>
      </c>
      <c r="P345">
        <v>20</v>
      </c>
      <c r="Q345">
        <v>1</v>
      </c>
      <c r="R345">
        <v>27</v>
      </c>
      <c r="S345">
        <v>0.2</v>
      </c>
      <c r="T345">
        <v>133</v>
      </c>
      <c r="U345">
        <v>284</v>
      </c>
      <c r="V345">
        <v>-0.08</v>
      </c>
      <c r="W345">
        <v>275441</v>
      </c>
      <c r="X345">
        <v>12</v>
      </c>
      <c r="Y345" s="12" t="str">
        <f>IFERROR(VLOOKUP(C345,[1]Index!$D:$F,3,FALSE),"Non List")</f>
        <v>Commercial Banks</v>
      </c>
      <c r="Z345">
        <f>IFERROR(VLOOKUP(C345,[1]LP!$B:$C,2,FALSE),0)</f>
        <v>256.5</v>
      </c>
      <c r="AA345" s="11">
        <f t="shared" si="5"/>
        <v>9.5</v>
      </c>
      <c r="AB345" s="5">
        <f>IFERROR(VLOOKUP(C345,[2]Sheet1!$B:$F,5,FALSE),0)</f>
        <v>66549474.509999998</v>
      </c>
      <c r="AC345" s="11">
        <v>10</v>
      </c>
      <c r="AD345" s="11">
        <v>3.6</v>
      </c>
      <c r="AE345" s="10"/>
      <c r="AF345" s="10"/>
      <c r="AG345" s="10"/>
      <c r="AH345" s="10"/>
    </row>
    <row r="346" spans="1:34" x14ac:dyDescent="0.45">
      <c r="A346" t="s">
        <v>24</v>
      </c>
      <c r="B346" t="s">
        <v>58</v>
      </c>
      <c r="C346" t="s">
        <v>46</v>
      </c>
      <c r="D346">
        <v>324.89999999999998</v>
      </c>
      <c r="E346" s="11">
        <v>8449251</v>
      </c>
      <c r="F346" s="5">
        <v>6092418</v>
      </c>
      <c r="G346" s="11">
        <v>99707052</v>
      </c>
      <c r="H346" s="11">
        <v>90972153</v>
      </c>
      <c r="I346">
        <v>1035875</v>
      </c>
      <c r="J346">
        <v>1342110</v>
      </c>
      <c r="K346">
        <v>669578</v>
      </c>
      <c r="L346">
        <v>437231</v>
      </c>
      <c r="M346">
        <v>21</v>
      </c>
      <c r="N346">
        <v>16</v>
      </c>
      <c r="O346">
        <v>2</v>
      </c>
      <c r="P346">
        <v>12</v>
      </c>
      <c r="Q346">
        <v>0</v>
      </c>
      <c r="R346">
        <v>30</v>
      </c>
      <c r="S346">
        <v>0.2</v>
      </c>
      <c r="T346">
        <v>172</v>
      </c>
      <c r="U346">
        <v>283</v>
      </c>
      <c r="V346">
        <v>-0.13</v>
      </c>
      <c r="W346">
        <v>319151</v>
      </c>
      <c r="X346">
        <v>15</v>
      </c>
      <c r="Y346" s="12" t="str">
        <f>IFERROR(VLOOKUP(C346,[1]Index!$D:$F,3,FALSE),"Non List")</f>
        <v>Commercial Banks</v>
      </c>
      <c r="Z346">
        <f>IFERROR(VLOOKUP(C346,[1]LP!$B:$C,2,FALSE),0)</f>
        <v>296</v>
      </c>
      <c r="AA346" s="11">
        <f t="shared" si="5"/>
        <v>14.1</v>
      </c>
      <c r="AB346" s="5">
        <f>IFERROR(VLOOKUP(C346,[2]Sheet1!$B:$F,5,FALSE),0)</f>
        <v>30361886.129999999</v>
      </c>
      <c r="AC346" s="11">
        <v>6</v>
      </c>
      <c r="AD346" s="11">
        <v>3.47</v>
      </c>
      <c r="AE346" s="10"/>
      <c r="AF346" s="10"/>
      <c r="AG346" s="10"/>
      <c r="AH346" s="10"/>
    </row>
    <row r="347" spans="1:34" x14ac:dyDescent="0.45">
      <c r="A347" t="s">
        <v>24</v>
      </c>
      <c r="B347" t="s">
        <v>58</v>
      </c>
      <c r="C347" t="s">
        <v>47</v>
      </c>
      <c r="D347">
        <v>390</v>
      </c>
      <c r="E347" s="11">
        <v>8887605</v>
      </c>
      <c r="F347" s="5">
        <v>6512156</v>
      </c>
      <c r="G347" s="11">
        <v>118408239</v>
      </c>
      <c r="H347" s="11">
        <v>108683226</v>
      </c>
      <c r="I347">
        <v>1431820</v>
      </c>
      <c r="J347">
        <v>1828755</v>
      </c>
      <c r="K347">
        <v>1060614</v>
      </c>
      <c r="L347">
        <v>521439</v>
      </c>
      <c r="M347">
        <v>23</v>
      </c>
      <c r="N347">
        <v>17</v>
      </c>
      <c r="O347">
        <v>2</v>
      </c>
      <c r="P347">
        <v>14</v>
      </c>
      <c r="Q347">
        <v>0</v>
      </c>
      <c r="R347">
        <v>37</v>
      </c>
      <c r="S347">
        <v>1.3</v>
      </c>
      <c r="T347">
        <v>173</v>
      </c>
      <c r="U347">
        <v>302</v>
      </c>
      <c r="V347">
        <v>-0.22</v>
      </c>
      <c r="W347">
        <v>189831</v>
      </c>
      <c r="X347">
        <v>9</v>
      </c>
      <c r="Y347" s="12" t="str">
        <f>IFERROR(VLOOKUP(C347,[1]Index!$D:$F,3,FALSE),"Non List")</f>
        <v>Commercial Banks</v>
      </c>
      <c r="Z347">
        <f>IFERROR(VLOOKUP(C347,[1]LP!$B:$C,2,FALSE),0)</f>
        <v>240.5</v>
      </c>
      <c r="AA347" s="11">
        <f t="shared" si="5"/>
        <v>10.5</v>
      </c>
      <c r="AB347" s="5">
        <f>IFERROR(VLOOKUP(C347,[2]Sheet1!$B:$F,5,FALSE),0)</f>
        <v>69040902.930000007</v>
      </c>
      <c r="AC347" s="11">
        <v>12</v>
      </c>
      <c r="AD347" s="11">
        <v>3</v>
      </c>
      <c r="AE347" s="10"/>
      <c r="AF347" s="10"/>
      <c r="AG347" s="10"/>
      <c r="AH347" s="10"/>
    </row>
    <row r="348" spans="1:34" x14ac:dyDescent="0.45">
      <c r="A348" t="s">
        <v>24</v>
      </c>
      <c r="B348" t="s">
        <v>58</v>
      </c>
      <c r="C348" t="s">
        <v>48</v>
      </c>
      <c r="D348">
        <v>435.5</v>
      </c>
      <c r="E348" s="11">
        <v>8011431</v>
      </c>
      <c r="F348" s="5">
        <v>7545424</v>
      </c>
      <c r="G348" s="11">
        <v>75862665</v>
      </c>
      <c r="H348" s="11">
        <v>51689128</v>
      </c>
      <c r="I348">
        <v>933531</v>
      </c>
      <c r="J348">
        <v>1352220</v>
      </c>
      <c r="K348">
        <v>922594</v>
      </c>
      <c r="L348">
        <v>644112</v>
      </c>
      <c r="M348">
        <v>32</v>
      </c>
      <c r="N348">
        <v>14</v>
      </c>
      <c r="O348">
        <v>2</v>
      </c>
      <c r="P348">
        <v>17</v>
      </c>
      <c r="Q348">
        <v>1</v>
      </c>
      <c r="R348">
        <v>30</v>
      </c>
      <c r="S348">
        <v>0.2</v>
      </c>
      <c r="T348">
        <v>194</v>
      </c>
      <c r="U348">
        <v>375</v>
      </c>
      <c r="V348">
        <v>-0.14000000000000001</v>
      </c>
      <c r="W348">
        <v>490472</v>
      </c>
      <c r="X348">
        <v>24</v>
      </c>
      <c r="Y348" s="12" t="str">
        <f>IFERROR(VLOOKUP(C348,[1]Index!$D:$F,3,FALSE),"Non List")</f>
        <v>Commercial Banks</v>
      </c>
      <c r="Z348">
        <f>IFERROR(VLOOKUP(C348,[1]LP!$B:$C,2,FALSE),0)</f>
        <v>576.70000000000005</v>
      </c>
      <c r="AA348" s="11">
        <f t="shared" si="5"/>
        <v>18</v>
      </c>
      <c r="AB348" s="5">
        <f>IFERROR(VLOOKUP(C348,[2]Sheet1!$B:$F,5,FALSE),0)</f>
        <v>25912139.09</v>
      </c>
      <c r="AC348" s="11">
        <v>7</v>
      </c>
      <c r="AD348" s="11">
        <v>4.84</v>
      </c>
      <c r="AE348" s="10"/>
      <c r="AF348" s="10"/>
      <c r="AG348" s="10"/>
      <c r="AH348" s="10"/>
    </row>
    <row r="349" spans="1:34" x14ac:dyDescent="0.45">
      <c r="A349" t="s">
        <v>24</v>
      </c>
      <c r="B349" t="s">
        <v>58</v>
      </c>
      <c r="C349" t="s">
        <v>49</v>
      </c>
      <c r="D349">
        <v>231</v>
      </c>
      <c r="E349" s="11">
        <v>8967811</v>
      </c>
      <c r="F349" s="5">
        <v>4547567</v>
      </c>
      <c r="G349" s="11">
        <v>77894666</v>
      </c>
      <c r="H349" s="11">
        <v>72551872</v>
      </c>
      <c r="I349">
        <v>1100514</v>
      </c>
      <c r="J349">
        <v>1380212</v>
      </c>
      <c r="K349">
        <v>827670</v>
      </c>
      <c r="L349">
        <v>454367</v>
      </c>
      <c r="M349">
        <v>20</v>
      </c>
      <c r="N349">
        <v>11</v>
      </c>
      <c r="O349">
        <v>2</v>
      </c>
      <c r="P349">
        <v>13</v>
      </c>
      <c r="Q349">
        <v>0</v>
      </c>
      <c r="R349">
        <v>17</v>
      </c>
      <c r="S349">
        <v>1.3</v>
      </c>
      <c r="T349">
        <v>151</v>
      </c>
      <c r="U349">
        <v>262</v>
      </c>
      <c r="V349">
        <v>0.13</v>
      </c>
      <c r="W349">
        <v>158363</v>
      </c>
      <c r="X349">
        <v>7</v>
      </c>
      <c r="Y349" s="12" t="str">
        <f>IFERROR(VLOOKUP(C349,[1]Index!$D:$F,3,FALSE),"Non List")</f>
        <v>zdelist</v>
      </c>
      <c r="Z349">
        <f>IFERROR(VLOOKUP(C349,[1]LP!$B:$C,2,FALSE),0)</f>
        <v>0</v>
      </c>
      <c r="AA349" s="11">
        <f t="shared" si="5"/>
        <v>0</v>
      </c>
      <c r="AB349" s="5">
        <f>IFERROR(VLOOKUP(C349,[2]Sheet1!$B:$F,5,FALSE),0)</f>
        <v>0</v>
      </c>
      <c r="AC349" s="11">
        <v>5.8</v>
      </c>
      <c r="AD349" s="11">
        <v>2.48</v>
      </c>
      <c r="AE349" s="10"/>
      <c r="AF349" s="10"/>
      <c r="AG349" s="10"/>
      <c r="AH349" s="10"/>
    </row>
    <row r="350" spans="1:34" x14ac:dyDescent="0.45">
      <c r="A350" t="s">
        <v>24</v>
      </c>
      <c r="B350" t="s">
        <v>58</v>
      </c>
      <c r="C350" t="s">
        <v>50</v>
      </c>
      <c r="D350">
        <v>214</v>
      </c>
      <c r="E350" s="11">
        <v>8415472</v>
      </c>
      <c r="F350" s="5">
        <v>1791269</v>
      </c>
      <c r="G350" s="11">
        <v>61249160</v>
      </c>
      <c r="H350" s="11">
        <v>58549260</v>
      </c>
      <c r="I350">
        <v>780464</v>
      </c>
      <c r="J350">
        <v>911406</v>
      </c>
      <c r="K350">
        <v>502550</v>
      </c>
      <c r="L350">
        <v>370815</v>
      </c>
      <c r="M350">
        <v>18</v>
      </c>
      <c r="N350">
        <v>12</v>
      </c>
      <c r="O350">
        <v>2</v>
      </c>
      <c r="P350">
        <v>15</v>
      </c>
      <c r="Q350">
        <v>0</v>
      </c>
      <c r="R350">
        <v>21</v>
      </c>
      <c r="S350">
        <v>2.5</v>
      </c>
      <c r="T350">
        <v>121</v>
      </c>
      <c r="U350">
        <v>219</v>
      </c>
      <c r="V350">
        <v>0.02</v>
      </c>
      <c r="W350">
        <v>180799</v>
      </c>
      <c r="X350">
        <v>9</v>
      </c>
      <c r="Y350" s="12" t="str">
        <f>IFERROR(VLOOKUP(C350,[1]Index!$D:$F,3,FALSE),"Non List")</f>
        <v>zdelist</v>
      </c>
      <c r="Z350">
        <f>IFERROR(VLOOKUP(C350,[1]LP!$B:$C,2,FALSE),0)</f>
        <v>0</v>
      </c>
      <c r="AA350" s="11">
        <f t="shared" si="5"/>
        <v>0</v>
      </c>
      <c r="AB350" s="5">
        <f>IFERROR(VLOOKUP(C350,[2]Sheet1!$B:$F,5,FALSE),0)</f>
        <v>0</v>
      </c>
      <c r="AC350" s="11">
        <v>5.25</v>
      </c>
      <c r="AD350" s="11">
        <v>2.25</v>
      </c>
      <c r="AE350" s="10"/>
      <c r="AF350" s="10"/>
      <c r="AG350" s="10"/>
      <c r="AH350" s="10"/>
    </row>
    <row r="351" spans="1:34" x14ac:dyDescent="0.45">
      <c r="A351" t="s">
        <v>24</v>
      </c>
      <c r="B351" t="s">
        <v>58</v>
      </c>
      <c r="C351" t="s">
        <v>51</v>
      </c>
      <c r="D351">
        <v>261.5</v>
      </c>
      <c r="E351" s="11">
        <v>10315507</v>
      </c>
      <c r="F351" s="5">
        <v>5968809</v>
      </c>
      <c r="G351" s="11">
        <v>106469356</v>
      </c>
      <c r="H351" s="11">
        <v>91685322</v>
      </c>
      <c r="I351">
        <v>1406839</v>
      </c>
      <c r="J351">
        <v>1815737</v>
      </c>
      <c r="K351">
        <v>1015945</v>
      </c>
      <c r="L351">
        <v>628466</v>
      </c>
      <c r="M351">
        <v>24</v>
      </c>
      <c r="N351">
        <v>11</v>
      </c>
      <c r="O351">
        <v>2</v>
      </c>
      <c r="P351">
        <v>15</v>
      </c>
      <c r="Q351">
        <v>0</v>
      </c>
      <c r="R351">
        <v>18</v>
      </c>
      <c r="S351">
        <v>3.3</v>
      </c>
      <c r="T351">
        <v>158</v>
      </c>
      <c r="U351">
        <v>294</v>
      </c>
      <c r="V351">
        <v>0.12</v>
      </c>
      <c r="W351">
        <v>55763</v>
      </c>
      <c r="X351">
        <v>2</v>
      </c>
      <c r="Y351" s="12" t="str">
        <f>IFERROR(VLOOKUP(C351,[1]Index!$D:$F,3,FALSE),"Non List")</f>
        <v>Commercial Banks</v>
      </c>
      <c r="Z351">
        <f>IFERROR(VLOOKUP(C351,[1]LP!$B:$C,2,FALSE),0)</f>
        <v>149.5</v>
      </c>
      <c r="AA351" s="11">
        <f t="shared" si="5"/>
        <v>6.2</v>
      </c>
      <c r="AB351" s="5">
        <f>IFERROR(VLOOKUP(C351,[2]Sheet1!$B:$F,5,FALSE),0)</f>
        <v>115358201</v>
      </c>
      <c r="AC351" s="11">
        <v>10</v>
      </c>
      <c r="AD351" s="11">
        <v>0.52629999999999999</v>
      </c>
      <c r="AE351" s="10"/>
      <c r="AF351" s="10"/>
      <c r="AG351" s="10"/>
      <c r="AH351" s="10"/>
    </row>
    <row r="352" spans="1:34" x14ac:dyDescent="0.45">
      <c r="A352" t="s">
        <v>24</v>
      </c>
      <c r="B352" t="s">
        <v>58</v>
      </c>
      <c r="C352" t="s">
        <v>52</v>
      </c>
      <c r="D352">
        <v>237.1</v>
      </c>
      <c r="E352" s="11">
        <v>8546887</v>
      </c>
      <c r="F352" s="5">
        <v>5865878</v>
      </c>
      <c r="G352" s="11">
        <v>85777787</v>
      </c>
      <c r="H352" s="11">
        <v>72486267</v>
      </c>
      <c r="I352">
        <v>977315</v>
      </c>
      <c r="J352">
        <v>1191692</v>
      </c>
      <c r="K352">
        <v>647776</v>
      </c>
      <c r="L352">
        <v>383725</v>
      </c>
      <c r="M352">
        <v>18</v>
      </c>
      <c r="N352">
        <v>13</v>
      </c>
      <c r="O352">
        <v>1</v>
      </c>
      <c r="P352">
        <v>11</v>
      </c>
      <c r="Q352">
        <v>0</v>
      </c>
      <c r="R352">
        <v>19</v>
      </c>
      <c r="S352">
        <v>1.7</v>
      </c>
      <c r="T352">
        <v>169</v>
      </c>
      <c r="U352">
        <v>261</v>
      </c>
      <c r="V352">
        <v>0.1</v>
      </c>
      <c r="W352">
        <v>187622</v>
      </c>
      <c r="X352">
        <v>9</v>
      </c>
      <c r="Y352" s="12" t="str">
        <f>IFERROR(VLOOKUP(C352,[1]Index!$D:$F,3,FALSE),"Non List")</f>
        <v>zdelist</v>
      </c>
      <c r="Z352">
        <f>IFERROR(VLOOKUP(C352,[1]LP!$B:$C,2,FALSE),0)</f>
        <v>0</v>
      </c>
      <c r="AA352" s="11">
        <f t="shared" si="5"/>
        <v>0</v>
      </c>
      <c r="AB352" s="5">
        <f>IFERROR(VLOOKUP(C352,[2]Sheet1!$B:$F,5,FALSE),0)</f>
        <v>0</v>
      </c>
      <c r="AC352" s="11">
        <v>13</v>
      </c>
      <c r="AD352" s="11">
        <v>3</v>
      </c>
      <c r="AE352" s="10"/>
      <c r="AF352" s="10"/>
      <c r="AG352" s="10"/>
      <c r="AH352" s="10"/>
    </row>
    <row r="353" spans="1:34" x14ac:dyDescent="0.45">
      <c r="A353" t="s">
        <v>53</v>
      </c>
      <c r="B353" t="s">
        <v>58</v>
      </c>
      <c r="C353" t="s">
        <v>26</v>
      </c>
      <c r="D353">
        <v>365</v>
      </c>
      <c r="E353" s="11">
        <v>9556461</v>
      </c>
      <c r="F353" s="5">
        <v>14881373</v>
      </c>
      <c r="G353" s="11">
        <v>127216793</v>
      </c>
      <c r="H353" s="11">
        <v>115360994</v>
      </c>
      <c r="I353">
        <v>3171603</v>
      </c>
      <c r="J353">
        <v>4199356</v>
      </c>
      <c r="K353">
        <v>2161727</v>
      </c>
      <c r="L353">
        <v>1418746</v>
      </c>
      <c r="M353">
        <v>30</v>
      </c>
      <c r="N353">
        <v>12</v>
      </c>
      <c r="O353">
        <v>1</v>
      </c>
      <c r="P353">
        <v>12</v>
      </c>
      <c r="Q353">
        <v>1</v>
      </c>
      <c r="R353">
        <v>18</v>
      </c>
      <c r="S353">
        <v>3.9</v>
      </c>
      <c r="T353">
        <v>256</v>
      </c>
      <c r="U353">
        <v>413</v>
      </c>
      <c r="V353">
        <v>0.13</v>
      </c>
      <c r="W353">
        <v>1148387</v>
      </c>
      <c r="X353">
        <v>24</v>
      </c>
      <c r="Y353" s="12" t="str">
        <f>IFERROR(VLOOKUP(C353,[1]Index!$D:$F,3,FALSE),"Non List")</f>
        <v>Commercial Banks</v>
      </c>
      <c r="Z353">
        <f>IFERROR(VLOOKUP(C353,[1]LP!$B:$C,2,FALSE),0)</f>
        <v>261.10000000000002</v>
      </c>
      <c r="AA353" s="11">
        <f t="shared" si="5"/>
        <v>8.6999999999999993</v>
      </c>
      <c r="AB353" s="5">
        <f>IFERROR(VLOOKUP(C353,[2]Sheet1!$B:$F,5,FALSE),0)</f>
        <v>65913203.57</v>
      </c>
      <c r="AC353" s="11">
        <v>15</v>
      </c>
      <c r="AD353" s="11">
        <v>0.78949999999999998</v>
      </c>
      <c r="AE353" s="10"/>
      <c r="AF353" s="10"/>
      <c r="AG353" s="10"/>
      <c r="AH353" s="10"/>
    </row>
    <row r="354" spans="1:34" x14ac:dyDescent="0.45">
      <c r="A354" t="s">
        <v>53</v>
      </c>
      <c r="B354" t="s">
        <v>58</v>
      </c>
      <c r="C354" t="s">
        <v>27</v>
      </c>
      <c r="D354">
        <v>209.2</v>
      </c>
      <c r="E354" s="11">
        <v>8003390</v>
      </c>
      <c r="F354" s="5">
        <v>1938820</v>
      </c>
      <c r="G354" s="11">
        <v>47746081</v>
      </c>
      <c r="H354" s="11">
        <v>47761711</v>
      </c>
      <c r="I354">
        <v>1192881</v>
      </c>
      <c r="J354">
        <v>1455541</v>
      </c>
      <c r="K354">
        <v>631528</v>
      </c>
      <c r="L354">
        <v>316247</v>
      </c>
      <c r="M354">
        <v>8</v>
      </c>
      <c r="N354">
        <v>26</v>
      </c>
      <c r="O354">
        <v>2</v>
      </c>
      <c r="P354">
        <v>6</v>
      </c>
      <c r="Q354">
        <v>0</v>
      </c>
      <c r="R354">
        <v>44</v>
      </c>
      <c r="S354">
        <v>2.7</v>
      </c>
      <c r="T354">
        <v>124</v>
      </c>
      <c r="U354">
        <v>149</v>
      </c>
      <c r="V354">
        <v>-0.28999999999999998</v>
      </c>
      <c r="W354">
        <v>131152</v>
      </c>
      <c r="X354">
        <v>3</v>
      </c>
      <c r="Y354" s="12" t="str">
        <f>IFERROR(VLOOKUP(C354,[1]Index!$D:$F,3,FALSE),"Non List")</f>
        <v>zdelist</v>
      </c>
      <c r="Z354">
        <f>IFERROR(VLOOKUP(C354,[1]LP!$B:$C,2,FALSE),0)</f>
        <v>0</v>
      </c>
      <c r="AA354" s="11">
        <f t="shared" si="5"/>
        <v>0</v>
      </c>
      <c r="AB354" s="5">
        <f>IFERROR(VLOOKUP(C354,[2]Sheet1!$B:$F,5,FALSE),0)</f>
        <v>0</v>
      </c>
      <c r="AC354" s="11">
        <v>8</v>
      </c>
      <c r="AD354" s="11">
        <v>0.42</v>
      </c>
      <c r="AE354" s="10"/>
      <c r="AF354" s="10"/>
      <c r="AG354" s="10"/>
      <c r="AH354" s="10"/>
    </row>
    <row r="355" spans="1:34" x14ac:dyDescent="0.45">
      <c r="A355" t="s">
        <v>53</v>
      </c>
      <c r="B355" t="s">
        <v>58</v>
      </c>
      <c r="C355" t="s">
        <v>28</v>
      </c>
      <c r="D355">
        <v>249</v>
      </c>
      <c r="E355" s="11">
        <v>8622197</v>
      </c>
      <c r="F355" s="5">
        <v>3546678</v>
      </c>
      <c r="G355" s="11">
        <v>75593363</v>
      </c>
      <c r="H355" s="11">
        <v>69098125</v>
      </c>
      <c r="I355">
        <v>1438000</v>
      </c>
      <c r="J355">
        <v>1863181</v>
      </c>
      <c r="K355">
        <v>1022032</v>
      </c>
      <c r="L355">
        <v>687701</v>
      </c>
      <c r="M355">
        <v>16</v>
      </c>
      <c r="N355">
        <v>16</v>
      </c>
      <c r="O355">
        <v>2</v>
      </c>
      <c r="P355">
        <v>11</v>
      </c>
      <c r="Q355">
        <v>1</v>
      </c>
      <c r="R355">
        <v>27</v>
      </c>
      <c r="S355">
        <v>1</v>
      </c>
      <c r="T355">
        <v>141</v>
      </c>
      <c r="U355">
        <v>225</v>
      </c>
      <c r="V355">
        <v>-0.1</v>
      </c>
      <c r="W355">
        <v>621059</v>
      </c>
      <c r="X355">
        <v>14</v>
      </c>
      <c r="Y355" s="12" t="str">
        <f>IFERROR(VLOOKUP(C355,[1]Index!$D:$F,3,FALSE),"Non List")</f>
        <v>Commercial Banks</v>
      </c>
      <c r="Z355">
        <f>IFERROR(VLOOKUP(C355,[1]LP!$B:$C,2,FALSE),0)</f>
        <v>172</v>
      </c>
      <c r="AA355" s="11">
        <f t="shared" si="5"/>
        <v>10.8</v>
      </c>
      <c r="AB355" s="5">
        <f>IFERROR(VLOOKUP(C355,[2]Sheet1!$B:$F,5,FALSE),0)</f>
        <v>69595284.469999999</v>
      </c>
      <c r="AC355" s="11">
        <v>8</v>
      </c>
      <c r="AD355" s="11">
        <v>3</v>
      </c>
      <c r="AE355" s="10"/>
      <c r="AF355" s="10"/>
      <c r="AG355" s="10"/>
      <c r="AH355" s="10"/>
    </row>
    <row r="356" spans="1:34" x14ac:dyDescent="0.45">
      <c r="A356" t="s">
        <v>53</v>
      </c>
      <c r="B356" t="s">
        <v>58</v>
      </c>
      <c r="C356" t="s">
        <v>29</v>
      </c>
      <c r="D356">
        <v>502</v>
      </c>
      <c r="E356" s="11">
        <v>8510207</v>
      </c>
      <c r="F356" s="5">
        <v>9066100</v>
      </c>
      <c r="G356" s="11">
        <v>141195515</v>
      </c>
      <c r="H356" s="11">
        <v>114330160</v>
      </c>
      <c r="I356">
        <v>2902481</v>
      </c>
      <c r="J356">
        <v>3585884</v>
      </c>
      <c r="K356">
        <v>2246376</v>
      </c>
      <c r="L356">
        <v>1509830</v>
      </c>
      <c r="M356">
        <v>35</v>
      </c>
      <c r="N356">
        <v>14</v>
      </c>
      <c r="O356">
        <v>2</v>
      </c>
      <c r="P356">
        <v>17</v>
      </c>
      <c r="Q356">
        <v>1</v>
      </c>
      <c r="R356">
        <v>34</v>
      </c>
      <c r="S356">
        <v>0.2</v>
      </c>
      <c r="T356">
        <v>207</v>
      </c>
      <c r="U356">
        <v>406</v>
      </c>
      <c r="V356">
        <v>-0.19</v>
      </c>
      <c r="W356">
        <v>864977</v>
      </c>
      <c r="X356">
        <v>20</v>
      </c>
      <c r="Y356" s="12" t="str">
        <f>IFERROR(VLOOKUP(C356,[1]Index!$D:$F,3,FALSE),"Non List")</f>
        <v>Commercial Banks</v>
      </c>
      <c r="Z356">
        <f>IFERROR(VLOOKUP(C356,[1]LP!$B:$C,2,FALSE),0)</f>
        <v>532</v>
      </c>
      <c r="AA356" s="11">
        <f t="shared" si="5"/>
        <v>15.2</v>
      </c>
      <c r="AB356" s="5">
        <f>IFERROR(VLOOKUP(C356,[2]Sheet1!$B:$F,5,FALSE),0)</f>
        <v>47977743.060000002</v>
      </c>
      <c r="AC356" s="11">
        <v>5</v>
      </c>
      <c r="AD356" s="11">
        <v>5.53</v>
      </c>
      <c r="AE356" s="10"/>
      <c r="AF356" s="10"/>
      <c r="AG356" s="10"/>
      <c r="AH356" s="10"/>
    </row>
    <row r="357" spans="1:34" x14ac:dyDescent="0.45">
      <c r="A357" t="s">
        <v>53</v>
      </c>
      <c r="B357" t="s">
        <v>58</v>
      </c>
      <c r="C357" t="s">
        <v>30</v>
      </c>
      <c r="D357">
        <v>297</v>
      </c>
      <c r="E357" s="11">
        <v>18975880</v>
      </c>
      <c r="F357" s="5">
        <v>8583593</v>
      </c>
      <c r="G357" s="11">
        <v>197411319</v>
      </c>
      <c r="H357" s="11">
        <v>190526538</v>
      </c>
      <c r="I357">
        <v>3548698</v>
      </c>
      <c r="J357">
        <v>4569491</v>
      </c>
      <c r="K357">
        <v>2783008</v>
      </c>
      <c r="L357">
        <v>1685908</v>
      </c>
      <c r="M357">
        <v>18</v>
      </c>
      <c r="N357">
        <v>17</v>
      </c>
      <c r="O357">
        <v>2</v>
      </c>
      <c r="P357">
        <v>12</v>
      </c>
      <c r="Q357">
        <v>1</v>
      </c>
      <c r="R357">
        <v>34</v>
      </c>
      <c r="S357">
        <v>1.2</v>
      </c>
      <c r="T357">
        <v>145</v>
      </c>
      <c r="U357">
        <v>241</v>
      </c>
      <c r="V357">
        <v>-0.19</v>
      </c>
      <c r="W357">
        <v>1208531</v>
      </c>
      <c r="X357">
        <v>13</v>
      </c>
      <c r="Y357" s="12" t="str">
        <f>IFERROR(VLOOKUP(C357,[1]Index!$D:$F,3,FALSE),"Non List")</f>
        <v>Commercial Banks</v>
      </c>
      <c r="Z357">
        <f>IFERROR(VLOOKUP(C357,[1]LP!$B:$C,2,FALSE),0)</f>
        <v>186.5</v>
      </c>
      <c r="AA357" s="11">
        <f t="shared" si="5"/>
        <v>10.4</v>
      </c>
      <c r="AB357" s="5">
        <f>IFERROR(VLOOKUP(C357,[2]Sheet1!$B:$F,5,FALSE),0)</f>
        <v>176308400.53</v>
      </c>
      <c r="AC357" s="11">
        <v>14</v>
      </c>
      <c r="AD357" s="11">
        <v>2</v>
      </c>
      <c r="AE357" s="10"/>
      <c r="AF357" s="10"/>
      <c r="AG357" s="10"/>
      <c r="AH357" s="10"/>
    </row>
    <row r="358" spans="1:34" x14ac:dyDescent="0.45">
      <c r="A358" t="s">
        <v>53</v>
      </c>
      <c r="B358" t="s">
        <v>58</v>
      </c>
      <c r="C358" t="s">
        <v>31</v>
      </c>
      <c r="D358">
        <v>484</v>
      </c>
      <c r="E358" s="11">
        <v>9372281</v>
      </c>
      <c r="F358" s="5">
        <v>9218778</v>
      </c>
      <c r="G358" s="11">
        <v>112729111</v>
      </c>
      <c r="H358" s="11">
        <v>97720453</v>
      </c>
      <c r="I358">
        <v>2578060</v>
      </c>
      <c r="J358">
        <v>3371616</v>
      </c>
      <c r="K358">
        <v>2007527</v>
      </c>
      <c r="L358">
        <v>1742407</v>
      </c>
      <c r="M358">
        <v>37</v>
      </c>
      <c r="N358">
        <v>13</v>
      </c>
      <c r="O358">
        <v>2</v>
      </c>
      <c r="P358">
        <v>19</v>
      </c>
      <c r="Q358">
        <v>1</v>
      </c>
      <c r="R358">
        <v>32</v>
      </c>
      <c r="S358">
        <v>1.3</v>
      </c>
      <c r="T358">
        <v>198</v>
      </c>
      <c r="U358">
        <v>407</v>
      </c>
      <c r="V358">
        <v>-0.16</v>
      </c>
      <c r="W358">
        <v>929290</v>
      </c>
      <c r="X358">
        <v>20</v>
      </c>
      <c r="Y358" s="12" t="str">
        <f>IFERROR(VLOOKUP(C358,[1]Index!$D:$F,3,FALSE),"Non List")</f>
        <v>Commercial Banks</v>
      </c>
      <c r="Z358">
        <f>IFERROR(VLOOKUP(C358,[1]LP!$B:$C,2,FALSE),0)</f>
        <v>191</v>
      </c>
      <c r="AA358" s="11">
        <f t="shared" si="5"/>
        <v>5.2</v>
      </c>
      <c r="AB358" s="5">
        <f>IFERROR(VLOOKUP(C358,[2]Sheet1!$B:$F,5,FALSE),0)</f>
        <v>32484923.449999999</v>
      </c>
      <c r="AC358" s="11">
        <v>14</v>
      </c>
      <c r="AD358" s="11">
        <v>6</v>
      </c>
      <c r="AE358" s="10"/>
      <c r="AF358" s="10"/>
      <c r="AG358" s="10"/>
      <c r="AH358" s="10"/>
    </row>
    <row r="359" spans="1:34" x14ac:dyDescent="0.45">
      <c r="A359" t="s">
        <v>53</v>
      </c>
      <c r="B359" t="s">
        <v>58</v>
      </c>
      <c r="C359" t="s">
        <v>33</v>
      </c>
      <c r="D359">
        <v>213.1</v>
      </c>
      <c r="E359" s="11">
        <v>9554130</v>
      </c>
      <c r="F359" s="5">
        <v>2927714</v>
      </c>
      <c r="G359" s="11">
        <v>80675256</v>
      </c>
      <c r="H359" s="11">
        <v>80925266</v>
      </c>
      <c r="I359">
        <v>1822942</v>
      </c>
      <c r="J359">
        <v>2317225</v>
      </c>
      <c r="K359">
        <v>1265062</v>
      </c>
      <c r="L359">
        <v>803012</v>
      </c>
      <c r="M359">
        <v>17</v>
      </c>
      <c r="N359">
        <v>13</v>
      </c>
      <c r="O359">
        <v>2</v>
      </c>
      <c r="P359">
        <v>13</v>
      </c>
      <c r="Q359">
        <v>1</v>
      </c>
      <c r="R359">
        <v>21</v>
      </c>
      <c r="S359">
        <v>1</v>
      </c>
      <c r="T359">
        <v>131</v>
      </c>
      <c r="U359">
        <v>222</v>
      </c>
      <c r="V359">
        <v>0.04</v>
      </c>
      <c r="W359">
        <v>658594</v>
      </c>
      <c r="X359">
        <v>14</v>
      </c>
      <c r="Y359" s="12" t="str">
        <f>IFERROR(VLOOKUP(C359,[1]Index!$D:$F,3,FALSE),"Non List")</f>
        <v>Commercial Banks</v>
      </c>
      <c r="Z359">
        <f>IFERROR(VLOOKUP(C359,[1]LP!$B:$C,2,FALSE),0)</f>
        <v>144.30000000000001</v>
      </c>
      <c r="AA359" s="11">
        <f t="shared" si="5"/>
        <v>8.5</v>
      </c>
      <c r="AB359" s="5">
        <f>IFERROR(VLOOKUP(C359,[2]Sheet1!$B:$F,5,FALSE),0)</f>
        <v>128506730.66</v>
      </c>
      <c r="AC359" s="11">
        <v>10.85</v>
      </c>
      <c r="AD359" s="11">
        <v>3.15</v>
      </c>
      <c r="AE359" s="10"/>
      <c r="AF359" s="10"/>
      <c r="AG359" s="10"/>
      <c r="AH359" s="10"/>
    </row>
    <row r="360" spans="1:34" x14ac:dyDescent="0.45">
      <c r="A360" t="s">
        <v>53</v>
      </c>
      <c r="B360" t="s">
        <v>58</v>
      </c>
      <c r="C360" t="s">
        <v>34</v>
      </c>
      <c r="D360">
        <v>230</v>
      </c>
      <c r="E360" s="11">
        <v>9812560</v>
      </c>
      <c r="F360" s="5">
        <v>3326561</v>
      </c>
      <c r="G360" s="11">
        <v>88230801</v>
      </c>
      <c r="H360" s="11">
        <v>85052595</v>
      </c>
      <c r="I360">
        <v>1744404</v>
      </c>
      <c r="J360">
        <v>2369904</v>
      </c>
      <c r="K360">
        <v>1355039</v>
      </c>
      <c r="L360">
        <v>903029</v>
      </c>
      <c r="M360">
        <v>18</v>
      </c>
      <c r="N360">
        <v>13</v>
      </c>
      <c r="O360">
        <v>2</v>
      </c>
      <c r="P360">
        <v>14</v>
      </c>
      <c r="Q360">
        <v>1</v>
      </c>
      <c r="R360">
        <v>22</v>
      </c>
      <c r="S360">
        <v>0.9</v>
      </c>
      <c r="T360">
        <v>134</v>
      </c>
      <c r="U360">
        <v>235</v>
      </c>
      <c r="V360">
        <v>0.02</v>
      </c>
      <c r="W360">
        <v>591844</v>
      </c>
      <c r="X360">
        <v>12</v>
      </c>
      <c r="Y360" s="12" t="str">
        <f>IFERROR(VLOOKUP(C360,[1]Index!$D:$F,3,FALSE),"Non List")</f>
        <v>zdelist</v>
      </c>
      <c r="Z360">
        <f>IFERROR(VLOOKUP(C360,[1]LP!$B:$C,2,FALSE),0)</f>
        <v>0</v>
      </c>
      <c r="AA360" s="11">
        <f t="shared" si="5"/>
        <v>0</v>
      </c>
      <c r="AB360" s="5">
        <f>IFERROR(VLOOKUP(C360,[2]Sheet1!$B:$F,5,FALSE),0)</f>
        <v>0</v>
      </c>
      <c r="AC360" s="11">
        <v>9</v>
      </c>
      <c r="AD360" s="11">
        <v>2.5</v>
      </c>
      <c r="AE360" s="10"/>
      <c r="AF360" s="10"/>
      <c r="AG360" s="10"/>
      <c r="AH360" s="10"/>
    </row>
    <row r="361" spans="1:34" x14ac:dyDescent="0.45">
      <c r="A361" t="s">
        <v>53</v>
      </c>
      <c r="B361" t="s">
        <v>58</v>
      </c>
      <c r="C361" t="s">
        <v>35</v>
      </c>
      <c r="D361">
        <v>270</v>
      </c>
      <c r="E361" s="11">
        <v>8458478</v>
      </c>
      <c r="F361" s="5">
        <v>2696760</v>
      </c>
      <c r="G361" s="11">
        <v>97523903</v>
      </c>
      <c r="H361" s="11">
        <v>87546619</v>
      </c>
      <c r="I361">
        <v>1986876</v>
      </c>
      <c r="J361">
        <v>2706465</v>
      </c>
      <c r="K361">
        <v>1410137</v>
      </c>
      <c r="L361">
        <v>821850</v>
      </c>
      <c r="M361">
        <v>19</v>
      </c>
      <c r="N361">
        <v>14</v>
      </c>
      <c r="O361">
        <v>2</v>
      </c>
      <c r="P361">
        <v>15</v>
      </c>
      <c r="Q361">
        <v>1</v>
      </c>
      <c r="R361">
        <v>28</v>
      </c>
      <c r="S361">
        <v>0.5</v>
      </c>
      <c r="T361">
        <v>132</v>
      </c>
      <c r="U361">
        <v>240</v>
      </c>
      <c r="V361">
        <v>-0.11</v>
      </c>
      <c r="W361">
        <v>606354</v>
      </c>
      <c r="X361">
        <v>14</v>
      </c>
      <c r="Y361" s="12" t="str">
        <f>IFERROR(VLOOKUP(C361,[1]Index!$D:$F,3,FALSE),"Non List")</f>
        <v>Commercial Banks</v>
      </c>
      <c r="Z361">
        <f>IFERROR(VLOOKUP(C361,[1]LP!$B:$C,2,FALSE),0)</f>
        <v>182.8</v>
      </c>
      <c r="AA361" s="11">
        <f t="shared" si="5"/>
        <v>9.6</v>
      </c>
      <c r="AB361" s="5">
        <f>IFERROR(VLOOKUP(C361,[2]Sheet1!$B:$F,5,FALSE),0)</f>
        <v>56944650.630000003</v>
      </c>
      <c r="AC361" s="11">
        <v>7.03</v>
      </c>
      <c r="AD361" s="11">
        <v>3.37</v>
      </c>
      <c r="AE361" s="10"/>
      <c r="AF361" s="10"/>
      <c r="AG361" s="10"/>
      <c r="AH361" s="10"/>
    </row>
    <row r="362" spans="1:34" x14ac:dyDescent="0.45">
      <c r="A362" t="s">
        <v>53</v>
      </c>
      <c r="B362" t="s">
        <v>58</v>
      </c>
      <c r="C362" t="s">
        <v>36</v>
      </c>
      <c r="D362">
        <v>232.9</v>
      </c>
      <c r="E362" s="11">
        <v>10388621</v>
      </c>
      <c r="F362" s="5">
        <v>2831370</v>
      </c>
      <c r="G362" s="11">
        <v>80216017</v>
      </c>
      <c r="H362" s="11">
        <v>74189384</v>
      </c>
      <c r="I362">
        <v>2132530</v>
      </c>
      <c r="J362">
        <v>2631878</v>
      </c>
      <c r="K362">
        <v>1576074</v>
      </c>
      <c r="L362">
        <v>950205</v>
      </c>
      <c r="M362">
        <v>18</v>
      </c>
      <c r="N362">
        <v>13</v>
      </c>
      <c r="O362">
        <v>2</v>
      </c>
      <c r="P362">
        <v>14</v>
      </c>
      <c r="Q362">
        <v>1</v>
      </c>
      <c r="R362">
        <v>23</v>
      </c>
      <c r="S362">
        <v>1.5</v>
      </c>
      <c r="T362">
        <v>127</v>
      </c>
      <c r="U362">
        <v>229</v>
      </c>
      <c r="V362">
        <v>-0.02</v>
      </c>
      <c r="W362">
        <v>626933</v>
      </c>
      <c r="X362">
        <v>12</v>
      </c>
      <c r="Y362" s="12" t="str">
        <f>IFERROR(VLOOKUP(C362,[1]Index!$D:$F,3,FALSE),"Non List")</f>
        <v>zdelist</v>
      </c>
      <c r="Z362">
        <f>IFERROR(VLOOKUP(C362,[1]LP!$B:$C,2,FALSE),0)</f>
        <v>0</v>
      </c>
      <c r="AA362" s="11">
        <f t="shared" si="5"/>
        <v>0</v>
      </c>
      <c r="AB362" s="5">
        <f>IFERROR(VLOOKUP(C362,[2]Sheet1!$B:$F,5,FALSE),0)</f>
        <v>0</v>
      </c>
      <c r="AC362" s="11">
        <v>10</v>
      </c>
      <c r="AD362" s="11">
        <v>3.05</v>
      </c>
      <c r="AE362" s="10"/>
      <c r="AF362" s="10"/>
      <c r="AG362" s="10"/>
      <c r="AH362" s="10"/>
    </row>
    <row r="363" spans="1:34" x14ac:dyDescent="0.45">
      <c r="A363" t="s">
        <v>53</v>
      </c>
      <c r="B363" t="s">
        <v>58</v>
      </c>
      <c r="C363" t="s">
        <v>37</v>
      </c>
      <c r="D363">
        <v>924.5</v>
      </c>
      <c r="E363" s="11">
        <v>10097497</v>
      </c>
      <c r="F363" s="5">
        <v>13801135</v>
      </c>
      <c r="G363" s="11">
        <v>164324532</v>
      </c>
      <c r="H363" s="11">
        <v>141394523</v>
      </c>
      <c r="I363">
        <v>3451686</v>
      </c>
      <c r="J363">
        <v>4622173</v>
      </c>
      <c r="K363">
        <v>3021775</v>
      </c>
      <c r="L363">
        <v>2041862</v>
      </c>
      <c r="M363">
        <v>40</v>
      </c>
      <c r="N363">
        <v>23</v>
      </c>
      <c r="O363">
        <v>4</v>
      </c>
      <c r="P363">
        <v>17</v>
      </c>
      <c r="Q363">
        <v>1</v>
      </c>
      <c r="R363">
        <v>89</v>
      </c>
      <c r="S363">
        <v>0.8</v>
      </c>
      <c r="T363">
        <v>237</v>
      </c>
      <c r="U363">
        <v>464</v>
      </c>
      <c r="V363">
        <v>-0.5</v>
      </c>
      <c r="W363">
        <v>1459137</v>
      </c>
      <c r="X363">
        <v>29</v>
      </c>
      <c r="Y363" s="12" t="str">
        <f>IFERROR(VLOOKUP(C363,[1]Index!$D:$F,3,FALSE),"Non List")</f>
        <v>Commercial Banks</v>
      </c>
      <c r="Z363">
        <f>IFERROR(VLOOKUP(C363,[1]LP!$B:$C,2,FALSE),0)</f>
        <v>458</v>
      </c>
      <c r="AA363" s="11">
        <f t="shared" si="5"/>
        <v>11.5</v>
      </c>
      <c r="AB363" s="5">
        <f>IFERROR(VLOOKUP(C363,[2]Sheet1!$B:$F,5,FALSE),0)</f>
        <v>108227988.66</v>
      </c>
      <c r="AC363" s="11">
        <v>33.5</v>
      </c>
      <c r="AD363" s="11">
        <v>1.76</v>
      </c>
      <c r="AE363" s="10"/>
      <c r="AF363" s="10"/>
      <c r="AG363" s="10"/>
      <c r="AH363" s="10"/>
    </row>
    <row r="364" spans="1:34" x14ac:dyDescent="0.45">
      <c r="A364" t="s">
        <v>53</v>
      </c>
      <c r="B364" t="s">
        <v>58</v>
      </c>
      <c r="C364" t="s">
        <v>38</v>
      </c>
      <c r="D364">
        <v>399</v>
      </c>
      <c r="E364" s="11">
        <v>8492714</v>
      </c>
      <c r="F364" s="5">
        <v>4563204</v>
      </c>
      <c r="G364" s="11">
        <v>63124367</v>
      </c>
      <c r="H364" s="11">
        <v>57934653</v>
      </c>
      <c r="I364">
        <v>1355242</v>
      </c>
      <c r="J364">
        <v>2019888</v>
      </c>
      <c r="K364">
        <v>1224381</v>
      </c>
      <c r="L364">
        <v>807778</v>
      </c>
      <c r="M364">
        <v>19</v>
      </c>
      <c r="N364">
        <v>21</v>
      </c>
      <c r="O364">
        <v>3</v>
      </c>
      <c r="P364">
        <v>12</v>
      </c>
      <c r="Q364">
        <v>1</v>
      </c>
      <c r="R364">
        <v>55</v>
      </c>
      <c r="S364">
        <v>1.9</v>
      </c>
      <c r="T364">
        <v>154</v>
      </c>
      <c r="U364">
        <v>256</v>
      </c>
      <c r="V364">
        <v>-0.36</v>
      </c>
      <c r="W364">
        <v>438132</v>
      </c>
      <c r="X364">
        <v>10</v>
      </c>
      <c r="Y364" s="12" t="str">
        <f>IFERROR(VLOOKUP(C364,[1]Index!$D:$F,3,FALSE),"Non List")</f>
        <v>zdelist</v>
      </c>
      <c r="Z364">
        <f>IFERROR(VLOOKUP(C364,[1]LP!$B:$C,2,FALSE),0)</f>
        <v>0</v>
      </c>
      <c r="AA364" s="11">
        <f t="shared" si="5"/>
        <v>0</v>
      </c>
      <c r="AB364" s="5">
        <f>IFERROR(VLOOKUP(C364,[2]Sheet1!$B:$F,5,FALSE),0)</f>
        <v>0</v>
      </c>
      <c r="AC364" s="11">
        <v>6</v>
      </c>
      <c r="AD364" s="11">
        <v>2.42</v>
      </c>
      <c r="AE364" s="10"/>
      <c r="AF364" s="10"/>
      <c r="AG364" s="10"/>
      <c r="AH364" s="10"/>
    </row>
    <row r="365" spans="1:34" x14ac:dyDescent="0.45">
      <c r="A365" t="s">
        <v>53</v>
      </c>
      <c r="B365" t="s">
        <v>58</v>
      </c>
      <c r="C365" t="s">
        <v>39</v>
      </c>
      <c r="D365">
        <v>312</v>
      </c>
      <c r="E365" s="11">
        <v>9811148</v>
      </c>
      <c r="F365" s="5">
        <v>19382224</v>
      </c>
      <c r="G365" s="11">
        <v>117122879</v>
      </c>
      <c r="H365" s="11">
        <v>98459683</v>
      </c>
      <c r="I365">
        <v>2745080</v>
      </c>
      <c r="J365">
        <v>3393983</v>
      </c>
      <c r="K365">
        <v>1884274</v>
      </c>
      <c r="L365">
        <v>1352397</v>
      </c>
      <c r="M365">
        <v>28</v>
      </c>
      <c r="N365">
        <v>11</v>
      </c>
      <c r="O365">
        <v>1</v>
      </c>
      <c r="P365">
        <v>9</v>
      </c>
      <c r="Q365">
        <v>1</v>
      </c>
      <c r="R365">
        <v>12</v>
      </c>
      <c r="S365">
        <v>2.7</v>
      </c>
      <c r="T365">
        <v>298</v>
      </c>
      <c r="U365">
        <v>430</v>
      </c>
      <c r="V365">
        <v>0.38</v>
      </c>
      <c r="W365">
        <v>683719</v>
      </c>
      <c r="X365">
        <v>14</v>
      </c>
      <c r="Y365" s="12" t="str">
        <f>IFERROR(VLOOKUP(C365,[1]Index!$D:$F,3,FALSE),"Non List")</f>
        <v>Commercial Banks</v>
      </c>
      <c r="Z365">
        <f>IFERROR(VLOOKUP(C365,[1]LP!$B:$C,2,FALSE),0)</f>
        <v>219.5</v>
      </c>
      <c r="AA365" s="11">
        <f t="shared" si="5"/>
        <v>7.8</v>
      </c>
      <c r="AB365" s="5">
        <f>IFERROR(VLOOKUP(C365,[2]Sheet1!$B:$F,5,FALSE),0)</f>
        <v>72000712.349999994</v>
      </c>
      <c r="AC365" s="11">
        <v>12</v>
      </c>
      <c r="AD365" s="11">
        <v>4</v>
      </c>
      <c r="AE365" s="10"/>
      <c r="AF365" s="10"/>
      <c r="AG365" s="10"/>
      <c r="AH365" s="10"/>
    </row>
    <row r="366" spans="1:34" x14ac:dyDescent="0.45">
      <c r="A366" t="s">
        <v>53</v>
      </c>
      <c r="B366" t="s">
        <v>58</v>
      </c>
      <c r="C366" t="s">
        <v>40</v>
      </c>
      <c r="D366">
        <v>221.1</v>
      </c>
      <c r="E366" s="11">
        <v>8133841</v>
      </c>
      <c r="F366" s="5">
        <v>4569251</v>
      </c>
      <c r="G366" s="11">
        <v>63617321</v>
      </c>
      <c r="H366" s="11">
        <v>64895585</v>
      </c>
      <c r="I366">
        <v>1665444</v>
      </c>
      <c r="J366">
        <v>2047336</v>
      </c>
      <c r="K366">
        <v>1122697</v>
      </c>
      <c r="L366">
        <v>756349</v>
      </c>
      <c r="M366">
        <v>19</v>
      </c>
      <c r="N366">
        <v>12</v>
      </c>
      <c r="O366">
        <v>1</v>
      </c>
      <c r="P366">
        <v>12</v>
      </c>
      <c r="Q366">
        <v>1</v>
      </c>
      <c r="R366">
        <v>17</v>
      </c>
      <c r="S366">
        <v>2.8</v>
      </c>
      <c r="T366">
        <v>156</v>
      </c>
      <c r="U366">
        <v>256</v>
      </c>
      <c r="V366">
        <v>0.16</v>
      </c>
      <c r="W366">
        <v>525260</v>
      </c>
      <c r="X366">
        <v>13</v>
      </c>
      <c r="Y366" s="12" t="str">
        <f>IFERROR(VLOOKUP(C366,[1]Index!$D:$F,3,FALSE),"Non List")</f>
        <v>zdelist</v>
      </c>
      <c r="Z366">
        <f>IFERROR(VLOOKUP(C366,[1]LP!$B:$C,2,FALSE),0)</f>
        <v>0</v>
      </c>
      <c r="AA366" s="11">
        <f t="shared" si="5"/>
        <v>0</v>
      </c>
      <c r="AB366" s="5">
        <f>IFERROR(VLOOKUP(C366,[2]Sheet1!$B:$F,5,FALSE),0)</f>
        <v>0</v>
      </c>
      <c r="AC366" s="11">
        <v>10.269500000000001</v>
      </c>
      <c r="AD366" s="11">
        <v>0.54049999999999998</v>
      </c>
      <c r="AE366" s="10"/>
      <c r="AF366" s="10"/>
      <c r="AG366" s="10"/>
      <c r="AH366" s="10"/>
    </row>
    <row r="367" spans="1:34" x14ac:dyDescent="0.45">
      <c r="A367" t="s">
        <v>53</v>
      </c>
      <c r="B367" t="s">
        <v>58</v>
      </c>
      <c r="C367" t="s">
        <v>41</v>
      </c>
      <c r="D367">
        <v>460</v>
      </c>
      <c r="E367" s="11">
        <v>14221073</v>
      </c>
      <c r="F367" s="5">
        <v>11949392</v>
      </c>
      <c r="G367" s="11">
        <v>149952742</v>
      </c>
      <c r="H367" s="11">
        <v>132603835</v>
      </c>
      <c r="I367">
        <v>3063356</v>
      </c>
      <c r="J367">
        <v>4233898</v>
      </c>
      <c r="K367">
        <v>2939976</v>
      </c>
      <c r="L367">
        <v>1666112</v>
      </c>
      <c r="M367">
        <v>23</v>
      </c>
      <c r="N367">
        <v>20</v>
      </c>
      <c r="O367">
        <v>3</v>
      </c>
      <c r="P367">
        <v>13</v>
      </c>
      <c r="Q367">
        <v>1</v>
      </c>
      <c r="R367">
        <v>49</v>
      </c>
      <c r="S367">
        <v>2.9</v>
      </c>
      <c r="T367">
        <v>184</v>
      </c>
      <c r="U367">
        <v>311</v>
      </c>
      <c r="V367">
        <v>-0.32</v>
      </c>
      <c r="W367">
        <v>843412</v>
      </c>
      <c r="X367">
        <v>12</v>
      </c>
      <c r="Y367" s="12" t="str">
        <f>IFERROR(VLOOKUP(C367,[1]Index!$D:$F,3,FALSE),"Non List")</f>
        <v>zdelist</v>
      </c>
      <c r="Z367">
        <f>IFERROR(VLOOKUP(C367,[1]LP!$B:$C,2,FALSE),0)</f>
        <v>0</v>
      </c>
      <c r="AA367" s="11">
        <f t="shared" si="5"/>
        <v>0</v>
      </c>
      <c r="AB367" s="5">
        <f>IFERROR(VLOOKUP(C367,[2]Sheet1!$B:$F,5,FALSE),0)</f>
        <v>0</v>
      </c>
      <c r="AC367" s="11">
        <v>13</v>
      </c>
      <c r="AD367" s="11">
        <v>5.5</v>
      </c>
      <c r="AE367" s="10"/>
      <c r="AF367" s="10"/>
      <c r="AG367" s="10"/>
      <c r="AH367" s="10"/>
    </row>
    <row r="368" spans="1:34" x14ac:dyDescent="0.45">
      <c r="A368" t="s">
        <v>53</v>
      </c>
      <c r="B368" t="s">
        <v>58</v>
      </c>
      <c r="C368" t="s">
        <v>42</v>
      </c>
      <c r="D368">
        <v>751</v>
      </c>
      <c r="E368" s="11">
        <v>9717652</v>
      </c>
      <c r="F368" s="5">
        <v>6303384</v>
      </c>
      <c r="G368" s="11">
        <v>178743861</v>
      </c>
      <c r="H368" s="11">
        <v>151452735</v>
      </c>
      <c r="I368">
        <v>3647460</v>
      </c>
      <c r="J368">
        <v>5139939</v>
      </c>
      <c r="K368">
        <v>3095819</v>
      </c>
      <c r="L368">
        <v>2016226</v>
      </c>
      <c r="M368">
        <v>41</v>
      </c>
      <c r="N368">
        <v>18</v>
      </c>
      <c r="O368">
        <v>5</v>
      </c>
      <c r="P368">
        <v>25</v>
      </c>
      <c r="Q368">
        <v>1</v>
      </c>
      <c r="R368">
        <v>83</v>
      </c>
      <c r="S368">
        <v>0.5</v>
      </c>
      <c r="T368">
        <v>165</v>
      </c>
      <c r="U368">
        <v>392</v>
      </c>
      <c r="V368">
        <v>-0.48</v>
      </c>
      <c r="W368">
        <v>1074116</v>
      </c>
      <c r="X368">
        <v>22</v>
      </c>
      <c r="Y368" s="12" t="str">
        <f>IFERROR(VLOOKUP(C368,[1]Index!$D:$F,3,FALSE),"Non List")</f>
        <v>Commercial Banks</v>
      </c>
      <c r="Z368">
        <f>IFERROR(VLOOKUP(C368,[1]LP!$B:$C,2,FALSE),0)</f>
        <v>419.9</v>
      </c>
      <c r="AA368" s="11">
        <f t="shared" si="5"/>
        <v>10.199999999999999</v>
      </c>
      <c r="AB368" s="5">
        <f>IFERROR(VLOOKUP(C368,[2]Sheet1!$B:$F,5,FALSE),0)</f>
        <v>73096077.920000002</v>
      </c>
      <c r="AC368" s="11">
        <v>19</v>
      </c>
      <c r="AD368" s="11">
        <v>1</v>
      </c>
      <c r="AE368" s="10"/>
      <c r="AF368" s="10"/>
      <c r="AG368" s="10"/>
      <c r="AH368" s="10"/>
    </row>
    <row r="369" spans="1:34" x14ac:dyDescent="0.45">
      <c r="A369" t="s">
        <v>53</v>
      </c>
      <c r="B369" t="s">
        <v>58</v>
      </c>
      <c r="C369" t="s">
        <v>43</v>
      </c>
      <c r="D369">
        <v>289</v>
      </c>
      <c r="E369" s="11">
        <v>13950988</v>
      </c>
      <c r="F369" s="5">
        <v>10209512</v>
      </c>
      <c r="G369" s="11">
        <v>126429059</v>
      </c>
      <c r="H369" s="11">
        <v>113637053</v>
      </c>
      <c r="I369">
        <v>2734390</v>
      </c>
      <c r="J369">
        <v>3544403</v>
      </c>
      <c r="K369">
        <v>2120112</v>
      </c>
      <c r="L369">
        <v>1636077</v>
      </c>
      <c r="M369">
        <v>23</v>
      </c>
      <c r="N369">
        <v>12</v>
      </c>
      <c r="O369">
        <v>2</v>
      </c>
      <c r="P369">
        <v>14</v>
      </c>
      <c r="Q369">
        <v>1</v>
      </c>
      <c r="R369">
        <v>21</v>
      </c>
      <c r="S369">
        <v>2</v>
      </c>
      <c r="T369">
        <v>173</v>
      </c>
      <c r="U369">
        <v>302</v>
      </c>
      <c r="V369">
        <v>0.05</v>
      </c>
      <c r="W369">
        <v>1116525</v>
      </c>
      <c r="X369">
        <v>16</v>
      </c>
      <c r="Y369" s="12" t="str">
        <f>IFERROR(VLOOKUP(C369,[1]Index!$D:$F,3,FALSE),"Non List")</f>
        <v>Commercial Banks</v>
      </c>
      <c r="Z369">
        <f>IFERROR(VLOOKUP(C369,[1]LP!$B:$C,2,FALSE),0)</f>
        <v>189.1</v>
      </c>
      <c r="AA369" s="11">
        <f t="shared" si="5"/>
        <v>8.1999999999999993</v>
      </c>
      <c r="AB369" s="5">
        <f>IFERROR(VLOOKUP(C369,[2]Sheet1!$B:$F,5,FALSE),0)</f>
        <v>89996863.319999993</v>
      </c>
      <c r="AC369" s="11">
        <v>13</v>
      </c>
      <c r="AD369" s="11">
        <v>3.2</v>
      </c>
      <c r="AE369" s="10"/>
      <c r="AF369" s="10"/>
      <c r="AG369" s="10"/>
      <c r="AH369" s="10"/>
    </row>
    <row r="370" spans="1:34" x14ac:dyDescent="0.45">
      <c r="A370" t="s">
        <v>53</v>
      </c>
      <c r="B370" t="s">
        <v>58</v>
      </c>
      <c r="C370" t="s">
        <v>44</v>
      </c>
      <c r="D370">
        <v>290</v>
      </c>
      <c r="E370" s="11">
        <v>11236748</v>
      </c>
      <c r="F370" s="5">
        <v>5658493</v>
      </c>
      <c r="G370" s="11">
        <v>80353535</v>
      </c>
      <c r="H370" s="11">
        <v>80915443</v>
      </c>
      <c r="I370">
        <v>2164610</v>
      </c>
      <c r="J370">
        <v>2893005</v>
      </c>
      <c r="K370">
        <v>2165742</v>
      </c>
      <c r="L370">
        <v>1300787</v>
      </c>
      <c r="M370">
        <v>23</v>
      </c>
      <c r="N370">
        <v>13</v>
      </c>
      <c r="O370">
        <v>2</v>
      </c>
      <c r="P370">
        <v>15</v>
      </c>
      <c r="Q370">
        <v>1</v>
      </c>
      <c r="R370">
        <v>24</v>
      </c>
      <c r="S370">
        <v>1.5</v>
      </c>
      <c r="T370">
        <v>150</v>
      </c>
      <c r="U370">
        <v>280</v>
      </c>
      <c r="V370">
        <v>-0.04</v>
      </c>
      <c r="W370">
        <v>865959</v>
      </c>
      <c r="X370">
        <v>15</v>
      </c>
      <c r="Y370" s="12" t="str">
        <f>IFERROR(VLOOKUP(C370,[1]Index!$D:$F,3,FALSE),"Non List")</f>
        <v>Commercial Banks</v>
      </c>
      <c r="Z370">
        <f>IFERROR(VLOOKUP(C370,[1]LP!$B:$C,2,FALSE),0)</f>
        <v>205.9</v>
      </c>
      <c r="AA370" s="11">
        <f t="shared" si="5"/>
        <v>9</v>
      </c>
      <c r="AB370" s="5">
        <f>IFERROR(VLOOKUP(C370,[2]Sheet1!$B:$F,5,FALSE),0)</f>
        <v>95072621.010000005</v>
      </c>
      <c r="AC370" s="11">
        <v>15</v>
      </c>
      <c r="AD370" s="11">
        <v>0</v>
      </c>
      <c r="AE370" s="10"/>
      <c r="AF370" s="10"/>
      <c r="AG370" s="10"/>
      <c r="AH370" s="10"/>
    </row>
    <row r="371" spans="1:34" x14ac:dyDescent="0.45">
      <c r="A371" t="s">
        <v>53</v>
      </c>
      <c r="B371" t="s">
        <v>58</v>
      </c>
      <c r="C371" t="s">
        <v>45</v>
      </c>
      <c r="D371">
        <v>309</v>
      </c>
      <c r="E371" s="11">
        <v>8801381</v>
      </c>
      <c r="F371" s="5">
        <v>3438204</v>
      </c>
      <c r="G371" s="11">
        <v>99300501</v>
      </c>
      <c r="H371" s="11">
        <v>88712928</v>
      </c>
      <c r="I371">
        <v>2167987</v>
      </c>
      <c r="J371">
        <v>2813482</v>
      </c>
      <c r="K371">
        <v>1842083</v>
      </c>
      <c r="L371">
        <v>1147465</v>
      </c>
      <c r="M371">
        <v>26</v>
      </c>
      <c r="N371">
        <v>12</v>
      </c>
      <c r="O371">
        <v>2</v>
      </c>
      <c r="P371">
        <v>19</v>
      </c>
      <c r="Q371">
        <v>1</v>
      </c>
      <c r="R371">
        <v>26</v>
      </c>
      <c r="S371">
        <v>0.4</v>
      </c>
      <c r="T371">
        <v>139</v>
      </c>
      <c r="U371">
        <v>286</v>
      </c>
      <c r="V371">
        <v>-0.08</v>
      </c>
      <c r="W371">
        <v>950923</v>
      </c>
      <c r="X371">
        <v>22</v>
      </c>
      <c r="Y371" s="12" t="str">
        <f>IFERROR(VLOOKUP(C371,[1]Index!$D:$F,3,FALSE),"Non List")</f>
        <v>Commercial Banks</v>
      </c>
      <c r="Z371">
        <f>IFERROR(VLOOKUP(C371,[1]LP!$B:$C,2,FALSE),0)</f>
        <v>256.5</v>
      </c>
      <c r="AA371" s="11">
        <f t="shared" si="5"/>
        <v>9.9</v>
      </c>
      <c r="AB371" s="5">
        <f>IFERROR(VLOOKUP(C371,[2]Sheet1!$B:$F,5,FALSE),0)</f>
        <v>66549474.509999998</v>
      </c>
      <c r="AC371" s="11">
        <v>10</v>
      </c>
      <c r="AD371" s="11">
        <v>3.6</v>
      </c>
      <c r="AE371" s="10"/>
      <c r="AF371" s="10"/>
      <c r="AG371" s="10"/>
      <c r="AH371" s="10"/>
    </row>
    <row r="372" spans="1:34" x14ac:dyDescent="0.45">
      <c r="A372" t="s">
        <v>53</v>
      </c>
      <c r="B372" t="s">
        <v>58</v>
      </c>
      <c r="C372" t="s">
        <v>46</v>
      </c>
      <c r="D372">
        <v>324.89999999999998</v>
      </c>
      <c r="E372" s="11">
        <v>8956206</v>
      </c>
      <c r="F372" s="5">
        <v>5779431</v>
      </c>
      <c r="G372" s="11">
        <v>104647280</v>
      </c>
      <c r="H372" s="11">
        <v>94233181</v>
      </c>
      <c r="I372">
        <v>2101746</v>
      </c>
      <c r="J372">
        <v>2725334</v>
      </c>
      <c r="K372">
        <v>1479160</v>
      </c>
      <c r="L372">
        <v>1000752</v>
      </c>
      <c r="M372">
        <v>22</v>
      </c>
      <c r="N372">
        <v>15</v>
      </c>
      <c r="O372">
        <v>2</v>
      </c>
      <c r="P372">
        <v>14</v>
      </c>
      <c r="Q372">
        <v>1</v>
      </c>
      <c r="R372">
        <v>29</v>
      </c>
      <c r="S372">
        <v>0.2</v>
      </c>
      <c r="T372">
        <v>165</v>
      </c>
      <c r="U372">
        <v>288</v>
      </c>
      <c r="V372">
        <v>-0.11</v>
      </c>
      <c r="W372">
        <v>736655</v>
      </c>
      <c r="X372">
        <v>16</v>
      </c>
      <c r="Y372" s="12" t="str">
        <f>IFERROR(VLOOKUP(C372,[1]Index!$D:$F,3,FALSE),"Non List")</f>
        <v>Commercial Banks</v>
      </c>
      <c r="Z372">
        <f>IFERROR(VLOOKUP(C372,[1]LP!$B:$C,2,FALSE),0)</f>
        <v>296</v>
      </c>
      <c r="AA372" s="11">
        <f t="shared" si="5"/>
        <v>13.5</v>
      </c>
      <c r="AB372" s="5">
        <f>IFERROR(VLOOKUP(C372,[2]Sheet1!$B:$F,5,FALSE),0)</f>
        <v>30361886.129999999</v>
      </c>
      <c r="AC372" s="11">
        <v>6</v>
      </c>
      <c r="AD372" s="11">
        <v>3.47</v>
      </c>
      <c r="AE372" s="10"/>
      <c r="AF372" s="10"/>
      <c r="AG372" s="10"/>
      <c r="AH372" s="10"/>
    </row>
    <row r="373" spans="1:34" x14ac:dyDescent="0.45">
      <c r="A373" t="s">
        <v>53</v>
      </c>
      <c r="B373" t="s">
        <v>58</v>
      </c>
      <c r="C373" t="s">
        <v>47</v>
      </c>
      <c r="D373">
        <v>390</v>
      </c>
      <c r="E373" s="11">
        <v>9787767</v>
      </c>
      <c r="F373" s="5">
        <v>4964216</v>
      </c>
      <c r="G373" s="11">
        <v>126545076</v>
      </c>
      <c r="H373" s="11">
        <v>118364250</v>
      </c>
      <c r="I373">
        <v>2773834</v>
      </c>
      <c r="J373">
        <v>3614926</v>
      </c>
      <c r="K373">
        <v>2044305</v>
      </c>
      <c r="L373">
        <v>1026549</v>
      </c>
      <c r="M373">
        <v>21</v>
      </c>
      <c r="N373">
        <v>19</v>
      </c>
      <c r="O373">
        <v>3</v>
      </c>
      <c r="P373">
        <v>14</v>
      </c>
      <c r="Q373">
        <v>1</v>
      </c>
      <c r="R373">
        <v>48</v>
      </c>
      <c r="S373">
        <v>1.6</v>
      </c>
      <c r="T373">
        <v>151</v>
      </c>
      <c r="U373">
        <v>267</v>
      </c>
      <c r="V373">
        <v>-0.32</v>
      </c>
      <c r="W373">
        <v>574916</v>
      </c>
      <c r="X373">
        <v>12</v>
      </c>
      <c r="Y373" s="12" t="str">
        <f>IFERROR(VLOOKUP(C373,[1]Index!$D:$F,3,FALSE),"Non List")</f>
        <v>Commercial Banks</v>
      </c>
      <c r="Z373">
        <f>IFERROR(VLOOKUP(C373,[1]LP!$B:$C,2,FALSE),0)</f>
        <v>240.5</v>
      </c>
      <c r="AA373" s="11">
        <f t="shared" si="5"/>
        <v>11.5</v>
      </c>
      <c r="AB373" s="5">
        <f>IFERROR(VLOOKUP(C373,[2]Sheet1!$B:$F,5,FALSE),0)</f>
        <v>69040902.930000007</v>
      </c>
      <c r="AC373" s="11">
        <v>12</v>
      </c>
      <c r="AD373" s="11">
        <v>3</v>
      </c>
      <c r="AE373" s="10"/>
      <c r="AF373" s="10"/>
      <c r="AG373" s="10"/>
      <c r="AH373" s="10"/>
    </row>
    <row r="374" spans="1:34" x14ac:dyDescent="0.45">
      <c r="A374" t="s">
        <v>53</v>
      </c>
      <c r="B374" t="s">
        <v>58</v>
      </c>
      <c r="C374" t="s">
        <v>48</v>
      </c>
      <c r="D374">
        <v>435.5</v>
      </c>
      <c r="E374" s="11">
        <v>8011431</v>
      </c>
      <c r="F374" s="5">
        <v>6331289</v>
      </c>
      <c r="G374" s="11">
        <v>80540717</v>
      </c>
      <c r="H374" s="11">
        <v>54293058</v>
      </c>
      <c r="I374">
        <v>1837031</v>
      </c>
      <c r="J374">
        <v>2652603</v>
      </c>
      <c r="K374">
        <v>1787760</v>
      </c>
      <c r="L374">
        <v>1226913</v>
      </c>
      <c r="M374">
        <v>31</v>
      </c>
      <c r="N374">
        <v>14</v>
      </c>
      <c r="O374">
        <v>2</v>
      </c>
      <c r="P374">
        <v>17</v>
      </c>
      <c r="Q374">
        <v>1</v>
      </c>
      <c r="R374">
        <v>35</v>
      </c>
      <c r="S374">
        <v>0.2</v>
      </c>
      <c r="T374">
        <v>179</v>
      </c>
      <c r="U374">
        <v>351</v>
      </c>
      <c r="V374">
        <v>-0.19</v>
      </c>
      <c r="W374">
        <v>1030776</v>
      </c>
      <c r="X374">
        <v>26</v>
      </c>
      <c r="Y374" s="12" t="str">
        <f>IFERROR(VLOOKUP(C374,[1]Index!$D:$F,3,FALSE),"Non List")</f>
        <v>Commercial Banks</v>
      </c>
      <c r="Z374">
        <f>IFERROR(VLOOKUP(C374,[1]LP!$B:$C,2,FALSE),0)</f>
        <v>576.70000000000005</v>
      </c>
      <c r="AA374" s="11">
        <f t="shared" si="5"/>
        <v>18.600000000000001</v>
      </c>
      <c r="AB374" s="5">
        <f>IFERROR(VLOOKUP(C374,[2]Sheet1!$B:$F,5,FALSE),0)</f>
        <v>25912139.09</v>
      </c>
      <c r="AC374" s="11">
        <v>7</v>
      </c>
      <c r="AD374" s="11">
        <v>4.84</v>
      </c>
      <c r="AE374" s="10"/>
      <c r="AF374" s="10"/>
      <c r="AG374" s="10"/>
      <c r="AH374" s="10"/>
    </row>
    <row r="375" spans="1:34" x14ac:dyDescent="0.45">
      <c r="A375" t="s">
        <v>53</v>
      </c>
      <c r="B375" t="s">
        <v>58</v>
      </c>
      <c r="C375" t="s">
        <v>49</v>
      </c>
      <c r="D375">
        <v>231</v>
      </c>
      <c r="E375" s="11">
        <v>8967811</v>
      </c>
      <c r="F375" s="5">
        <v>3789812</v>
      </c>
      <c r="G375" s="11">
        <v>82155814</v>
      </c>
      <c r="H375" s="11">
        <v>75587853</v>
      </c>
      <c r="I375">
        <v>2047436</v>
      </c>
      <c r="J375">
        <v>2697747</v>
      </c>
      <c r="K375">
        <v>1590122</v>
      </c>
      <c r="L375">
        <v>944388</v>
      </c>
      <c r="M375">
        <v>21</v>
      </c>
      <c r="N375">
        <v>11</v>
      </c>
      <c r="O375">
        <v>2</v>
      </c>
      <c r="P375">
        <v>15</v>
      </c>
      <c r="Q375">
        <v>1</v>
      </c>
      <c r="R375">
        <v>18</v>
      </c>
      <c r="S375">
        <v>1.7</v>
      </c>
      <c r="T375">
        <v>142</v>
      </c>
      <c r="U375">
        <v>260</v>
      </c>
      <c r="V375">
        <v>0.12</v>
      </c>
      <c r="W375">
        <v>519038</v>
      </c>
      <c r="X375">
        <v>12</v>
      </c>
      <c r="Y375" s="12" t="str">
        <f>IFERROR(VLOOKUP(C375,[1]Index!$D:$F,3,FALSE),"Non List")</f>
        <v>zdelist</v>
      </c>
      <c r="Z375">
        <f>IFERROR(VLOOKUP(C375,[1]LP!$B:$C,2,FALSE),0)</f>
        <v>0</v>
      </c>
      <c r="AA375" s="11">
        <f t="shared" si="5"/>
        <v>0</v>
      </c>
      <c r="AB375" s="5">
        <f>IFERROR(VLOOKUP(C375,[2]Sheet1!$B:$F,5,FALSE),0)</f>
        <v>0</v>
      </c>
      <c r="AC375" s="11">
        <v>5.8</v>
      </c>
      <c r="AD375" s="11">
        <v>2.48</v>
      </c>
      <c r="AE375" s="10"/>
      <c r="AF375" s="10"/>
      <c r="AG375" s="10"/>
      <c r="AH375" s="10"/>
    </row>
    <row r="376" spans="1:34" x14ac:dyDescent="0.45">
      <c r="A376" t="s">
        <v>53</v>
      </c>
      <c r="B376" t="s">
        <v>58</v>
      </c>
      <c r="C376" t="s">
        <v>50</v>
      </c>
      <c r="D376">
        <v>214</v>
      </c>
      <c r="E376" s="11">
        <v>8415472</v>
      </c>
      <c r="F376" s="5">
        <v>2271918</v>
      </c>
      <c r="G376" s="11">
        <v>61247882</v>
      </c>
      <c r="H376" s="11">
        <v>59507123</v>
      </c>
      <c r="I376">
        <v>1527861</v>
      </c>
      <c r="J376">
        <v>1775051</v>
      </c>
      <c r="K376">
        <v>964123</v>
      </c>
      <c r="L376">
        <v>650287</v>
      </c>
      <c r="M376">
        <v>15</v>
      </c>
      <c r="N376">
        <v>14</v>
      </c>
      <c r="O376">
        <v>2</v>
      </c>
      <c r="P376">
        <v>12</v>
      </c>
      <c r="Q376">
        <v>1</v>
      </c>
      <c r="R376">
        <v>23</v>
      </c>
      <c r="S376">
        <v>1.7</v>
      </c>
      <c r="T376">
        <v>127</v>
      </c>
      <c r="U376">
        <v>210</v>
      </c>
      <c r="V376">
        <v>-0.02</v>
      </c>
      <c r="W376">
        <v>423005</v>
      </c>
      <c r="X376">
        <v>10</v>
      </c>
      <c r="Y376" s="12" t="str">
        <f>IFERROR(VLOOKUP(C376,[1]Index!$D:$F,3,FALSE),"Non List")</f>
        <v>zdelist</v>
      </c>
      <c r="Z376">
        <f>IFERROR(VLOOKUP(C376,[1]LP!$B:$C,2,FALSE),0)</f>
        <v>0</v>
      </c>
      <c r="AA376" s="11">
        <f t="shared" si="5"/>
        <v>0</v>
      </c>
      <c r="AB376" s="5">
        <f>IFERROR(VLOOKUP(C376,[2]Sheet1!$B:$F,5,FALSE),0)</f>
        <v>0</v>
      </c>
      <c r="AC376" s="11">
        <v>5.25</v>
      </c>
      <c r="AD376" s="11">
        <v>2.25</v>
      </c>
      <c r="AE376" s="10"/>
      <c r="AF376" s="10"/>
      <c r="AG376" s="10"/>
      <c r="AH376" s="10"/>
    </row>
    <row r="377" spans="1:34" x14ac:dyDescent="0.45">
      <c r="A377" t="s">
        <v>53</v>
      </c>
      <c r="B377" t="s">
        <v>58</v>
      </c>
      <c r="C377" t="s">
        <v>51</v>
      </c>
      <c r="D377">
        <v>261.5</v>
      </c>
      <c r="E377" s="11">
        <v>10315507</v>
      </c>
      <c r="F377" s="5">
        <v>4911218</v>
      </c>
      <c r="G377" s="11">
        <v>115500356</v>
      </c>
      <c r="H377" s="11">
        <v>94716414</v>
      </c>
      <c r="I377">
        <v>2457163</v>
      </c>
      <c r="J377">
        <v>3221107</v>
      </c>
      <c r="K377">
        <v>1663658</v>
      </c>
      <c r="L377">
        <v>1085776</v>
      </c>
      <c r="M377">
        <v>21</v>
      </c>
      <c r="N377">
        <v>12</v>
      </c>
      <c r="O377">
        <v>2</v>
      </c>
      <c r="P377">
        <v>14</v>
      </c>
      <c r="Q377">
        <v>1</v>
      </c>
      <c r="R377">
        <v>22</v>
      </c>
      <c r="S377">
        <v>3.1</v>
      </c>
      <c r="T377">
        <v>148</v>
      </c>
      <c r="U377">
        <v>264</v>
      </c>
      <c r="V377">
        <v>0.01</v>
      </c>
      <c r="W377">
        <v>1033087</v>
      </c>
      <c r="X377">
        <v>20</v>
      </c>
      <c r="Y377" s="12" t="str">
        <f>IFERROR(VLOOKUP(C377,[1]Index!$D:$F,3,FALSE),"Non List")</f>
        <v>Commercial Banks</v>
      </c>
      <c r="Z377">
        <f>IFERROR(VLOOKUP(C377,[1]LP!$B:$C,2,FALSE),0)</f>
        <v>149.5</v>
      </c>
      <c r="AA377" s="11">
        <f t="shared" si="5"/>
        <v>7.1</v>
      </c>
      <c r="AB377" s="5">
        <f>IFERROR(VLOOKUP(C377,[2]Sheet1!$B:$F,5,FALSE),0)</f>
        <v>115358201</v>
      </c>
      <c r="AC377" s="11">
        <v>10</v>
      </c>
      <c r="AD377" s="11">
        <v>0.52629999999999999</v>
      </c>
      <c r="AE377" s="10"/>
      <c r="AF377" s="10"/>
      <c r="AG377" s="10"/>
      <c r="AH377" s="10"/>
    </row>
    <row r="378" spans="1:34" x14ac:dyDescent="0.45">
      <c r="A378" t="s">
        <v>53</v>
      </c>
      <c r="B378" t="s">
        <v>58</v>
      </c>
      <c r="C378" t="s">
        <v>52</v>
      </c>
      <c r="D378">
        <v>237.1</v>
      </c>
      <c r="E378" s="11">
        <v>8546887</v>
      </c>
      <c r="F378" s="5">
        <v>5115213</v>
      </c>
      <c r="G378" s="11">
        <v>89207328</v>
      </c>
      <c r="H378" s="11">
        <v>76892712</v>
      </c>
      <c r="I378">
        <v>1932790</v>
      </c>
      <c r="J378">
        <v>2405483</v>
      </c>
      <c r="K378">
        <v>1293155</v>
      </c>
      <c r="L378">
        <v>883817</v>
      </c>
      <c r="M378">
        <v>21</v>
      </c>
      <c r="N378">
        <v>11</v>
      </c>
      <c r="O378">
        <v>1</v>
      </c>
      <c r="P378">
        <v>13</v>
      </c>
      <c r="Q378">
        <v>1</v>
      </c>
      <c r="R378">
        <v>17</v>
      </c>
      <c r="S378">
        <v>1.5</v>
      </c>
      <c r="T378">
        <v>160</v>
      </c>
      <c r="U378">
        <v>273</v>
      </c>
      <c r="V378">
        <v>0.15</v>
      </c>
      <c r="W378">
        <v>598247</v>
      </c>
      <c r="X378">
        <v>14</v>
      </c>
      <c r="Y378" s="12" t="str">
        <f>IFERROR(VLOOKUP(C378,[1]Index!$D:$F,3,FALSE),"Non List")</f>
        <v>zdelist</v>
      </c>
      <c r="Z378">
        <f>IFERROR(VLOOKUP(C378,[1]LP!$B:$C,2,FALSE),0)</f>
        <v>0</v>
      </c>
      <c r="AA378" s="11">
        <f t="shared" si="5"/>
        <v>0</v>
      </c>
      <c r="AB378" s="5">
        <f>IFERROR(VLOOKUP(C378,[2]Sheet1!$B:$F,5,FALSE),0)</f>
        <v>0</v>
      </c>
      <c r="AC378" s="11">
        <v>13</v>
      </c>
      <c r="AD378" s="11">
        <v>3</v>
      </c>
      <c r="AE378" s="10"/>
      <c r="AF378" s="10"/>
      <c r="AG378" s="10"/>
      <c r="AH378" s="10"/>
    </row>
    <row r="379" spans="1:34" x14ac:dyDescent="0.45">
      <c r="A379" t="s">
        <v>54</v>
      </c>
      <c r="B379" t="s">
        <v>58</v>
      </c>
      <c r="C379" t="s">
        <v>26</v>
      </c>
      <c r="D379">
        <v>365</v>
      </c>
      <c r="E379" s="11">
        <v>9556461</v>
      </c>
      <c r="F379" s="5">
        <v>12869365</v>
      </c>
      <c r="G379" s="11">
        <v>130518610</v>
      </c>
      <c r="H379" s="11">
        <v>121395780</v>
      </c>
      <c r="I379">
        <v>4361864</v>
      </c>
      <c r="J379">
        <v>5977825</v>
      </c>
      <c r="K379">
        <v>2814148</v>
      </c>
      <c r="L379">
        <v>1795552</v>
      </c>
      <c r="M379">
        <v>25</v>
      </c>
      <c r="N379">
        <v>15</v>
      </c>
      <c r="O379">
        <v>2</v>
      </c>
      <c r="P379">
        <v>11</v>
      </c>
      <c r="Q379">
        <v>1</v>
      </c>
      <c r="R379">
        <v>23</v>
      </c>
      <c r="S379">
        <v>3.7</v>
      </c>
      <c r="T379">
        <v>235</v>
      </c>
      <c r="U379">
        <v>364</v>
      </c>
      <c r="V379">
        <v>0</v>
      </c>
      <c r="W379">
        <v>1258811</v>
      </c>
      <c r="X379">
        <v>18</v>
      </c>
      <c r="Y379" s="12" t="str">
        <f>IFERROR(VLOOKUP(C379,[1]Index!$D:$F,3,FALSE),"Non List")</f>
        <v>Commercial Banks</v>
      </c>
      <c r="Z379">
        <f>IFERROR(VLOOKUP(C379,[1]LP!$B:$C,2,FALSE),0)</f>
        <v>261.10000000000002</v>
      </c>
      <c r="AA379" s="11">
        <f t="shared" si="5"/>
        <v>10.4</v>
      </c>
      <c r="AB379" s="5">
        <f>IFERROR(VLOOKUP(C379,[2]Sheet1!$B:$F,5,FALSE),0)</f>
        <v>65913203.57</v>
      </c>
      <c r="AC379" s="11">
        <v>15</v>
      </c>
      <c r="AD379" s="11">
        <v>0.78949999999999998</v>
      </c>
      <c r="AE379" s="10"/>
      <c r="AF379" s="10"/>
      <c r="AG379" s="10"/>
      <c r="AH379" s="10"/>
    </row>
    <row r="380" spans="1:34" x14ac:dyDescent="0.45">
      <c r="A380" t="s">
        <v>54</v>
      </c>
      <c r="B380" t="s">
        <v>58</v>
      </c>
      <c r="C380" t="s">
        <v>27</v>
      </c>
      <c r="D380">
        <v>209.2</v>
      </c>
      <c r="E380" s="11">
        <v>8003390</v>
      </c>
      <c r="F380" s="5">
        <v>1971866</v>
      </c>
      <c r="G380" s="11">
        <v>49849948</v>
      </c>
      <c r="H380" s="11">
        <v>51011658</v>
      </c>
      <c r="I380">
        <v>1708980</v>
      </c>
      <c r="J380">
        <v>2095269</v>
      </c>
      <c r="K380">
        <v>848881</v>
      </c>
      <c r="L380">
        <v>360533</v>
      </c>
      <c r="M380">
        <v>6</v>
      </c>
      <c r="N380">
        <v>35</v>
      </c>
      <c r="O380">
        <v>2</v>
      </c>
      <c r="P380">
        <v>5</v>
      </c>
      <c r="Q380">
        <v>1</v>
      </c>
      <c r="R380">
        <v>59</v>
      </c>
      <c r="S380">
        <v>3</v>
      </c>
      <c r="T380">
        <v>125</v>
      </c>
      <c r="U380">
        <v>130</v>
      </c>
      <c r="V380">
        <v>-0.38</v>
      </c>
      <c r="W380">
        <v>360533</v>
      </c>
      <c r="X380">
        <v>6</v>
      </c>
      <c r="Y380" s="12" t="str">
        <f>IFERROR(VLOOKUP(C380,[1]Index!$D:$F,3,FALSE),"Non List")</f>
        <v>zdelist</v>
      </c>
      <c r="Z380">
        <f>IFERROR(VLOOKUP(C380,[1]LP!$B:$C,2,FALSE),0)</f>
        <v>0</v>
      </c>
      <c r="AA380" s="11">
        <f t="shared" si="5"/>
        <v>0</v>
      </c>
      <c r="AB380" s="5">
        <f>IFERROR(VLOOKUP(C380,[2]Sheet1!$B:$F,5,FALSE),0)</f>
        <v>0</v>
      </c>
      <c r="AC380" s="11">
        <v>8</v>
      </c>
      <c r="AD380" s="11">
        <v>0.42</v>
      </c>
      <c r="AE380" s="10"/>
      <c r="AF380" s="10"/>
      <c r="AG380" s="10"/>
      <c r="AH380" s="10"/>
    </row>
    <row r="381" spans="1:34" x14ac:dyDescent="0.45">
      <c r="A381" t="s">
        <v>54</v>
      </c>
      <c r="B381" t="s">
        <v>58</v>
      </c>
      <c r="C381" t="s">
        <v>28</v>
      </c>
      <c r="D381">
        <v>249</v>
      </c>
      <c r="E381" s="11">
        <v>8622197</v>
      </c>
      <c r="F381" s="5">
        <v>3946757</v>
      </c>
      <c r="G381" s="11">
        <v>77836513</v>
      </c>
      <c r="H381" s="11">
        <v>75014268</v>
      </c>
      <c r="I381">
        <v>2244813</v>
      </c>
      <c r="J381">
        <v>2926569</v>
      </c>
      <c r="K381">
        <v>1627903</v>
      </c>
      <c r="L381">
        <v>1091245</v>
      </c>
      <c r="M381">
        <v>17</v>
      </c>
      <c r="N381">
        <v>15</v>
      </c>
      <c r="O381">
        <v>2</v>
      </c>
      <c r="P381">
        <v>12</v>
      </c>
      <c r="Q381">
        <v>1</v>
      </c>
      <c r="R381">
        <v>25</v>
      </c>
      <c r="S381">
        <v>1</v>
      </c>
      <c r="T381">
        <v>146</v>
      </c>
      <c r="U381">
        <v>235</v>
      </c>
      <c r="V381">
        <v>-0.06</v>
      </c>
      <c r="W381">
        <v>410966</v>
      </c>
      <c r="X381">
        <v>6</v>
      </c>
      <c r="Y381" s="12" t="str">
        <f>IFERROR(VLOOKUP(C381,[1]Index!$D:$F,3,FALSE),"Non List")</f>
        <v>Commercial Banks</v>
      </c>
      <c r="Z381">
        <f>IFERROR(VLOOKUP(C381,[1]LP!$B:$C,2,FALSE),0)</f>
        <v>172</v>
      </c>
      <c r="AA381" s="11">
        <f t="shared" si="5"/>
        <v>10.1</v>
      </c>
      <c r="AB381" s="5">
        <f>IFERROR(VLOOKUP(C381,[2]Sheet1!$B:$F,5,FALSE),0)</f>
        <v>69595284.469999999</v>
      </c>
      <c r="AC381" s="11">
        <v>8</v>
      </c>
      <c r="AD381" s="11">
        <v>3</v>
      </c>
      <c r="AE381" s="10"/>
      <c r="AF381" s="10"/>
      <c r="AG381" s="10"/>
      <c r="AH381" s="10"/>
    </row>
    <row r="382" spans="1:34" x14ac:dyDescent="0.45">
      <c r="A382" t="s">
        <v>54</v>
      </c>
      <c r="B382" t="s">
        <v>58</v>
      </c>
      <c r="C382" t="s">
        <v>29</v>
      </c>
      <c r="D382">
        <v>502</v>
      </c>
      <c r="E382" s="11">
        <v>8510207</v>
      </c>
      <c r="F382" s="5">
        <v>9909075</v>
      </c>
      <c r="G382" s="11">
        <v>140062709</v>
      </c>
      <c r="H382" s="11">
        <v>114599114</v>
      </c>
      <c r="I382">
        <v>4346365</v>
      </c>
      <c r="J382">
        <v>5436212</v>
      </c>
      <c r="K382">
        <v>3468774</v>
      </c>
      <c r="L382">
        <v>2352657</v>
      </c>
      <c r="M382">
        <v>37</v>
      </c>
      <c r="N382">
        <v>14</v>
      </c>
      <c r="O382">
        <v>2</v>
      </c>
      <c r="P382">
        <v>17</v>
      </c>
      <c r="Q382">
        <v>1</v>
      </c>
      <c r="R382">
        <v>32</v>
      </c>
      <c r="S382">
        <v>0.2</v>
      </c>
      <c r="T382">
        <v>216</v>
      </c>
      <c r="U382">
        <v>424</v>
      </c>
      <c r="V382">
        <v>-0.16</v>
      </c>
      <c r="W382">
        <v>943661</v>
      </c>
      <c r="X382">
        <v>15</v>
      </c>
      <c r="Y382" s="12" t="str">
        <f>IFERROR(VLOOKUP(C382,[1]Index!$D:$F,3,FALSE),"Non List")</f>
        <v>Commercial Banks</v>
      </c>
      <c r="Z382">
        <f>IFERROR(VLOOKUP(C382,[1]LP!$B:$C,2,FALSE),0)</f>
        <v>532</v>
      </c>
      <c r="AA382" s="11">
        <f t="shared" si="5"/>
        <v>14.4</v>
      </c>
      <c r="AB382" s="5">
        <f>IFERROR(VLOOKUP(C382,[2]Sheet1!$B:$F,5,FALSE),0)</f>
        <v>47977743.060000002</v>
      </c>
      <c r="AC382" s="11">
        <v>5</v>
      </c>
      <c r="AD382" s="11">
        <v>5.53</v>
      </c>
      <c r="AE382" s="10"/>
      <c r="AF382" s="10"/>
      <c r="AG382" s="10"/>
      <c r="AH382" s="10"/>
    </row>
    <row r="383" spans="1:34" x14ac:dyDescent="0.45">
      <c r="A383" t="s">
        <v>54</v>
      </c>
      <c r="B383" t="s">
        <v>58</v>
      </c>
      <c r="C383" t="s">
        <v>30</v>
      </c>
      <c r="D383">
        <v>297</v>
      </c>
      <c r="E383" s="11">
        <v>18975880</v>
      </c>
      <c r="F383" s="5">
        <v>9610993</v>
      </c>
      <c r="G383" s="11">
        <v>201597000</v>
      </c>
      <c r="H383" s="11">
        <v>195188402</v>
      </c>
      <c r="I383">
        <v>6003352</v>
      </c>
      <c r="J383">
        <v>7523562</v>
      </c>
      <c r="K383">
        <v>4467139</v>
      </c>
      <c r="L383">
        <v>2702615</v>
      </c>
      <c r="M383">
        <v>19</v>
      </c>
      <c r="N383">
        <v>16</v>
      </c>
      <c r="O383">
        <v>2</v>
      </c>
      <c r="P383">
        <v>13</v>
      </c>
      <c r="Q383">
        <v>1</v>
      </c>
      <c r="R383">
        <v>31</v>
      </c>
      <c r="S383">
        <v>1.1000000000000001</v>
      </c>
      <c r="T383">
        <v>151</v>
      </c>
      <c r="U383">
        <v>254</v>
      </c>
      <c r="V383">
        <v>-0.15</v>
      </c>
      <c r="W383">
        <v>579505</v>
      </c>
      <c r="X383">
        <v>4</v>
      </c>
      <c r="Y383" s="12" t="str">
        <f>IFERROR(VLOOKUP(C383,[1]Index!$D:$F,3,FALSE),"Non List")</f>
        <v>Commercial Banks</v>
      </c>
      <c r="Z383">
        <f>IFERROR(VLOOKUP(C383,[1]LP!$B:$C,2,FALSE),0)</f>
        <v>186.5</v>
      </c>
      <c r="AA383" s="11">
        <f t="shared" si="5"/>
        <v>9.8000000000000007</v>
      </c>
      <c r="AB383" s="5">
        <f>IFERROR(VLOOKUP(C383,[2]Sheet1!$B:$F,5,FALSE),0)</f>
        <v>176308400.53</v>
      </c>
      <c r="AC383" s="11">
        <v>14</v>
      </c>
      <c r="AD383" s="11">
        <v>2</v>
      </c>
      <c r="AE383" s="10"/>
      <c r="AF383" s="10"/>
      <c r="AG383" s="10"/>
      <c r="AH383" s="10"/>
    </row>
    <row r="384" spans="1:34" x14ac:dyDescent="0.45">
      <c r="A384" t="s">
        <v>54</v>
      </c>
      <c r="B384" t="s">
        <v>58</v>
      </c>
      <c r="C384" t="s">
        <v>31</v>
      </c>
      <c r="D384">
        <v>484</v>
      </c>
      <c r="E384" s="11">
        <v>9372281</v>
      </c>
      <c r="F384" s="5">
        <v>7919123</v>
      </c>
      <c r="G384" s="11">
        <v>116324483</v>
      </c>
      <c r="H384" s="11">
        <v>105821033</v>
      </c>
      <c r="I384">
        <v>3842464</v>
      </c>
      <c r="J384">
        <v>4967735</v>
      </c>
      <c r="K384">
        <v>2940849</v>
      </c>
      <c r="L384">
        <v>2317114</v>
      </c>
      <c r="M384">
        <v>33</v>
      </c>
      <c r="N384">
        <v>15</v>
      </c>
      <c r="O384">
        <v>3</v>
      </c>
      <c r="P384">
        <v>18</v>
      </c>
      <c r="Q384">
        <v>2</v>
      </c>
      <c r="R384">
        <v>38</v>
      </c>
      <c r="S384">
        <v>1.1000000000000001</v>
      </c>
      <c r="T384">
        <v>185</v>
      </c>
      <c r="U384">
        <v>370</v>
      </c>
      <c r="V384">
        <v>-0.24</v>
      </c>
      <c r="W384">
        <v>828763</v>
      </c>
      <c r="X384">
        <v>12</v>
      </c>
      <c r="Y384" s="12" t="str">
        <f>IFERROR(VLOOKUP(C384,[1]Index!$D:$F,3,FALSE),"Non List")</f>
        <v>Commercial Banks</v>
      </c>
      <c r="Z384">
        <f>IFERROR(VLOOKUP(C384,[1]LP!$B:$C,2,FALSE),0)</f>
        <v>191</v>
      </c>
      <c r="AA384" s="11">
        <f t="shared" si="5"/>
        <v>5.8</v>
      </c>
      <c r="AB384" s="5">
        <f>IFERROR(VLOOKUP(C384,[2]Sheet1!$B:$F,5,FALSE),0)</f>
        <v>32484923.449999999</v>
      </c>
      <c r="AC384" s="11">
        <v>14</v>
      </c>
      <c r="AD384" s="11">
        <v>6</v>
      </c>
      <c r="AE384" s="10"/>
      <c r="AF384" s="10"/>
      <c r="AG384" s="10"/>
      <c r="AH384" s="10"/>
    </row>
    <row r="385" spans="1:34" x14ac:dyDescent="0.45">
      <c r="A385" t="s">
        <v>54</v>
      </c>
      <c r="B385" t="s">
        <v>58</v>
      </c>
      <c r="C385" t="s">
        <v>33</v>
      </c>
      <c r="D385">
        <v>213.1</v>
      </c>
      <c r="E385" s="11">
        <v>9554130</v>
      </c>
      <c r="F385" s="5">
        <v>3119342</v>
      </c>
      <c r="G385" s="11">
        <v>85506710</v>
      </c>
      <c r="H385" s="11">
        <v>89705015</v>
      </c>
      <c r="I385">
        <v>2752684</v>
      </c>
      <c r="J385">
        <v>3470424</v>
      </c>
      <c r="K385">
        <v>1670677</v>
      </c>
      <c r="L385">
        <v>1012714</v>
      </c>
      <c r="M385">
        <v>14</v>
      </c>
      <c r="N385">
        <v>15</v>
      </c>
      <c r="O385">
        <v>2</v>
      </c>
      <c r="P385">
        <v>11</v>
      </c>
      <c r="Q385">
        <v>1</v>
      </c>
      <c r="R385">
        <v>24</v>
      </c>
      <c r="S385">
        <v>1</v>
      </c>
      <c r="T385">
        <v>133</v>
      </c>
      <c r="U385">
        <v>205</v>
      </c>
      <c r="V385">
        <v>-0.04</v>
      </c>
      <c r="W385">
        <v>45061</v>
      </c>
      <c r="X385">
        <v>1</v>
      </c>
      <c r="Y385" s="12" t="str">
        <f>IFERROR(VLOOKUP(C385,[1]Index!$D:$F,3,FALSE),"Non List")</f>
        <v>Commercial Banks</v>
      </c>
      <c r="Z385">
        <f>IFERROR(VLOOKUP(C385,[1]LP!$B:$C,2,FALSE),0)</f>
        <v>144.30000000000001</v>
      </c>
      <c r="AA385" s="11">
        <f t="shared" si="5"/>
        <v>10.3</v>
      </c>
      <c r="AB385" s="5">
        <f>IFERROR(VLOOKUP(C385,[2]Sheet1!$B:$F,5,FALSE),0)</f>
        <v>128506730.66</v>
      </c>
      <c r="AC385" s="11">
        <v>10.85</v>
      </c>
      <c r="AD385" s="11">
        <v>3.15</v>
      </c>
      <c r="AE385" s="10"/>
      <c r="AF385" s="10"/>
      <c r="AG385" s="10"/>
      <c r="AH385" s="10"/>
    </row>
    <row r="386" spans="1:34" x14ac:dyDescent="0.45">
      <c r="A386" t="s">
        <v>54</v>
      </c>
      <c r="B386" t="s">
        <v>58</v>
      </c>
      <c r="C386" t="s">
        <v>34</v>
      </c>
      <c r="D386">
        <v>230</v>
      </c>
      <c r="E386" s="11">
        <v>9812560</v>
      </c>
      <c r="F386" s="5">
        <v>3606844</v>
      </c>
      <c r="G386" s="11">
        <v>97363347</v>
      </c>
      <c r="H386" s="11">
        <v>90986012</v>
      </c>
      <c r="I386">
        <v>2610496</v>
      </c>
      <c r="J386">
        <v>3469852</v>
      </c>
      <c r="K386">
        <v>1972415</v>
      </c>
      <c r="L386">
        <v>1089978</v>
      </c>
      <c r="M386">
        <v>15</v>
      </c>
      <c r="N386">
        <v>16</v>
      </c>
      <c r="O386">
        <v>2</v>
      </c>
      <c r="P386">
        <v>11</v>
      </c>
      <c r="Q386">
        <v>1</v>
      </c>
      <c r="R386">
        <v>26</v>
      </c>
      <c r="S386">
        <v>1.8</v>
      </c>
      <c r="T386">
        <v>137</v>
      </c>
      <c r="U386">
        <v>213</v>
      </c>
      <c r="V386">
        <v>-7.0000000000000007E-2</v>
      </c>
      <c r="W386">
        <v>-410109</v>
      </c>
      <c r="X386">
        <v>-6</v>
      </c>
      <c r="Y386" s="12" t="str">
        <f>IFERROR(VLOOKUP(C386,[1]Index!$D:$F,3,FALSE),"Non List")</f>
        <v>zdelist</v>
      </c>
      <c r="Z386">
        <f>IFERROR(VLOOKUP(C386,[1]LP!$B:$C,2,FALSE),0)</f>
        <v>0</v>
      </c>
      <c r="AA386" s="11">
        <f t="shared" si="5"/>
        <v>0</v>
      </c>
      <c r="AB386" s="5">
        <f>IFERROR(VLOOKUP(C386,[2]Sheet1!$B:$F,5,FALSE),0)</f>
        <v>0</v>
      </c>
      <c r="AC386" s="11">
        <v>9</v>
      </c>
      <c r="AD386" s="11">
        <v>2.5</v>
      </c>
      <c r="AE386" s="10"/>
      <c r="AF386" s="10"/>
      <c r="AG386" s="10"/>
      <c r="AH386" s="10"/>
    </row>
    <row r="387" spans="1:34" x14ac:dyDescent="0.45">
      <c r="A387" t="s">
        <v>54</v>
      </c>
      <c r="B387" t="s">
        <v>58</v>
      </c>
      <c r="C387" t="s">
        <v>35</v>
      </c>
      <c r="D387">
        <v>270</v>
      </c>
      <c r="E387" s="11">
        <v>8458478</v>
      </c>
      <c r="F387" s="5">
        <v>3045818</v>
      </c>
      <c r="G387" s="11">
        <v>99851129</v>
      </c>
      <c r="H387" s="11">
        <v>92496968</v>
      </c>
      <c r="I387">
        <v>3038910</v>
      </c>
      <c r="J387">
        <v>4024478</v>
      </c>
      <c r="K387">
        <v>2026440</v>
      </c>
      <c r="L387">
        <v>1166856</v>
      </c>
      <c r="M387">
        <v>18</v>
      </c>
      <c r="N387">
        <v>15</v>
      </c>
      <c r="O387">
        <v>2</v>
      </c>
      <c r="P387">
        <v>14</v>
      </c>
      <c r="Q387">
        <v>1</v>
      </c>
      <c r="R387">
        <v>29</v>
      </c>
      <c r="S387">
        <v>0.5</v>
      </c>
      <c r="T387">
        <v>136</v>
      </c>
      <c r="U387">
        <v>237</v>
      </c>
      <c r="V387">
        <v>-0.12</v>
      </c>
      <c r="W387">
        <v>188217</v>
      </c>
      <c r="X387">
        <v>3</v>
      </c>
      <c r="Y387" s="12" t="str">
        <f>IFERROR(VLOOKUP(C387,[1]Index!$D:$F,3,FALSE),"Non List")</f>
        <v>Commercial Banks</v>
      </c>
      <c r="Z387">
        <f>IFERROR(VLOOKUP(C387,[1]LP!$B:$C,2,FALSE),0)</f>
        <v>182.8</v>
      </c>
      <c r="AA387" s="11">
        <f t="shared" ref="AA387:AA450" si="6">ROUND(IFERROR(Z387/M387,0),1)</f>
        <v>10.199999999999999</v>
      </c>
      <c r="AB387" s="5">
        <f>IFERROR(VLOOKUP(C387,[2]Sheet1!$B:$F,5,FALSE),0)</f>
        <v>56944650.630000003</v>
      </c>
      <c r="AC387" s="11">
        <v>7.03</v>
      </c>
      <c r="AD387" s="11">
        <v>3.37</v>
      </c>
      <c r="AE387" s="10"/>
      <c r="AF387" s="10"/>
      <c r="AG387" s="10"/>
      <c r="AH387" s="10"/>
    </row>
    <row r="388" spans="1:34" x14ac:dyDescent="0.45">
      <c r="A388" t="s">
        <v>54</v>
      </c>
      <c r="B388" t="s">
        <v>58</v>
      </c>
      <c r="C388" t="s">
        <v>36</v>
      </c>
      <c r="D388">
        <v>232.9</v>
      </c>
      <c r="E388" s="11">
        <v>10388621</v>
      </c>
      <c r="F388" s="5">
        <v>3344363</v>
      </c>
      <c r="G388" s="11">
        <v>85074027</v>
      </c>
      <c r="H388" s="11">
        <v>78740107</v>
      </c>
      <c r="I388">
        <v>3183389</v>
      </c>
      <c r="J388">
        <v>3895528</v>
      </c>
      <c r="K388">
        <v>2339416</v>
      </c>
      <c r="L388">
        <v>1451090</v>
      </c>
      <c r="M388">
        <v>19</v>
      </c>
      <c r="N388">
        <v>13</v>
      </c>
      <c r="O388">
        <v>2</v>
      </c>
      <c r="P388">
        <v>14</v>
      </c>
      <c r="Q388">
        <v>1</v>
      </c>
      <c r="R388">
        <v>22</v>
      </c>
      <c r="S388">
        <v>1.3</v>
      </c>
      <c r="T388">
        <v>132</v>
      </c>
      <c r="U388">
        <v>235</v>
      </c>
      <c r="V388">
        <v>0.01</v>
      </c>
      <c r="W388">
        <v>459847</v>
      </c>
      <c r="X388">
        <v>6</v>
      </c>
      <c r="Y388" s="12" t="str">
        <f>IFERROR(VLOOKUP(C388,[1]Index!$D:$F,3,FALSE),"Non List")</f>
        <v>zdelist</v>
      </c>
      <c r="Z388">
        <f>IFERROR(VLOOKUP(C388,[1]LP!$B:$C,2,FALSE),0)</f>
        <v>0</v>
      </c>
      <c r="AA388" s="11">
        <f t="shared" si="6"/>
        <v>0</v>
      </c>
      <c r="AB388" s="5">
        <f>IFERROR(VLOOKUP(C388,[2]Sheet1!$B:$F,5,FALSE),0)</f>
        <v>0</v>
      </c>
      <c r="AC388" s="11">
        <v>10</v>
      </c>
      <c r="AD388" s="11">
        <v>3.05</v>
      </c>
      <c r="AE388" s="10"/>
      <c r="AF388" s="10"/>
      <c r="AG388" s="10"/>
      <c r="AH388" s="10"/>
    </row>
    <row r="389" spans="1:34" x14ac:dyDescent="0.45">
      <c r="A389" t="s">
        <v>54</v>
      </c>
      <c r="B389" t="s">
        <v>58</v>
      </c>
      <c r="C389" t="s">
        <v>37</v>
      </c>
      <c r="D389">
        <v>924.5</v>
      </c>
      <c r="E389" s="11">
        <v>10097497</v>
      </c>
      <c r="F389" s="5">
        <v>14864946</v>
      </c>
      <c r="G389" s="11">
        <v>171024328</v>
      </c>
      <c r="H389" s="11">
        <v>149390898</v>
      </c>
      <c r="I389">
        <v>5370512</v>
      </c>
      <c r="J389">
        <v>7067778</v>
      </c>
      <c r="K389">
        <v>4613291</v>
      </c>
      <c r="L389">
        <v>3158686</v>
      </c>
      <c r="M389">
        <v>42</v>
      </c>
      <c r="N389">
        <v>22</v>
      </c>
      <c r="O389">
        <v>4</v>
      </c>
      <c r="P389">
        <v>17</v>
      </c>
      <c r="Q389">
        <v>1</v>
      </c>
      <c r="R389">
        <v>83</v>
      </c>
      <c r="S389">
        <v>0.6</v>
      </c>
      <c r="T389">
        <v>247</v>
      </c>
      <c r="U389">
        <v>482</v>
      </c>
      <c r="V389">
        <v>-0.48</v>
      </c>
      <c r="W389">
        <v>2095284</v>
      </c>
      <c r="X389">
        <v>28</v>
      </c>
      <c r="Y389" s="12" t="str">
        <f>IFERROR(VLOOKUP(C389,[1]Index!$D:$F,3,FALSE),"Non List")</f>
        <v>Commercial Banks</v>
      </c>
      <c r="Z389">
        <f>IFERROR(VLOOKUP(C389,[1]LP!$B:$C,2,FALSE),0)</f>
        <v>458</v>
      </c>
      <c r="AA389" s="11">
        <f t="shared" si="6"/>
        <v>10.9</v>
      </c>
      <c r="AB389" s="5">
        <f>IFERROR(VLOOKUP(C389,[2]Sheet1!$B:$F,5,FALSE),0)</f>
        <v>108227988.66</v>
      </c>
      <c r="AC389" s="11">
        <v>33.5</v>
      </c>
      <c r="AD389" s="11">
        <v>1.76</v>
      </c>
      <c r="AE389" s="10"/>
      <c r="AF389" s="10"/>
      <c r="AG389" s="10"/>
      <c r="AH389" s="10"/>
    </row>
    <row r="390" spans="1:34" x14ac:dyDescent="0.45">
      <c r="A390" t="s">
        <v>54</v>
      </c>
      <c r="B390" t="s">
        <v>58</v>
      </c>
      <c r="C390" t="s">
        <v>38</v>
      </c>
      <c r="D390">
        <v>399</v>
      </c>
      <c r="E390" s="11">
        <v>8495814</v>
      </c>
      <c r="F390" s="5">
        <v>4352677</v>
      </c>
      <c r="G390" s="11">
        <v>63296950</v>
      </c>
      <c r="H390" s="11">
        <v>59806048</v>
      </c>
      <c r="I390">
        <v>2141053</v>
      </c>
      <c r="J390">
        <v>3074791</v>
      </c>
      <c r="K390">
        <v>1878757</v>
      </c>
      <c r="L390">
        <v>1005010</v>
      </c>
      <c r="M390">
        <v>16</v>
      </c>
      <c r="N390">
        <v>25</v>
      </c>
      <c r="O390">
        <v>3</v>
      </c>
      <c r="P390">
        <v>10</v>
      </c>
      <c r="Q390">
        <v>1</v>
      </c>
      <c r="R390">
        <v>67</v>
      </c>
      <c r="S390">
        <v>2.8</v>
      </c>
      <c r="T390">
        <v>151</v>
      </c>
      <c r="U390">
        <v>232</v>
      </c>
      <c r="V390">
        <v>-0.42</v>
      </c>
      <c r="W390">
        <v>28016</v>
      </c>
      <c r="X390">
        <v>0</v>
      </c>
      <c r="Y390" s="12" t="str">
        <f>IFERROR(VLOOKUP(C390,[1]Index!$D:$F,3,FALSE),"Non List")</f>
        <v>zdelist</v>
      </c>
      <c r="Z390">
        <f>IFERROR(VLOOKUP(C390,[1]LP!$B:$C,2,FALSE),0)</f>
        <v>0</v>
      </c>
      <c r="AA390" s="11">
        <f t="shared" si="6"/>
        <v>0</v>
      </c>
      <c r="AB390" s="5">
        <f>IFERROR(VLOOKUP(C390,[2]Sheet1!$B:$F,5,FALSE),0)</f>
        <v>0</v>
      </c>
      <c r="AC390" s="11">
        <v>6</v>
      </c>
      <c r="AD390" s="11">
        <v>2.42</v>
      </c>
      <c r="AE390" s="10"/>
      <c r="AF390" s="10"/>
      <c r="AG390" s="10"/>
      <c r="AH390" s="10"/>
    </row>
    <row r="391" spans="1:34" x14ac:dyDescent="0.45">
      <c r="A391" t="s">
        <v>54</v>
      </c>
      <c r="B391" t="s">
        <v>58</v>
      </c>
      <c r="C391" t="s">
        <v>39</v>
      </c>
      <c r="D391">
        <v>312</v>
      </c>
      <c r="E391" s="11">
        <v>11282820</v>
      </c>
      <c r="F391" s="5">
        <v>19291634</v>
      </c>
      <c r="G391" s="11">
        <v>122700367</v>
      </c>
      <c r="H391" s="11">
        <v>101678606</v>
      </c>
      <c r="I391">
        <v>4218247</v>
      </c>
      <c r="J391">
        <v>5238575</v>
      </c>
      <c r="K391">
        <v>2982412</v>
      </c>
      <c r="L391">
        <v>1996583</v>
      </c>
      <c r="M391">
        <v>24</v>
      </c>
      <c r="N391">
        <v>13</v>
      </c>
      <c r="O391">
        <v>1</v>
      </c>
      <c r="P391">
        <v>9</v>
      </c>
      <c r="Q391">
        <v>1</v>
      </c>
      <c r="R391">
        <v>15</v>
      </c>
      <c r="S391">
        <v>2.6</v>
      </c>
      <c r="T391">
        <v>271</v>
      </c>
      <c r="U391">
        <v>379</v>
      </c>
      <c r="V391">
        <v>0.22</v>
      </c>
      <c r="W391">
        <v>-61983</v>
      </c>
      <c r="X391">
        <v>-1</v>
      </c>
      <c r="Y391" s="12" t="str">
        <f>IFERROR(VLOOKUP(C391,[1]Index!$D:$F,3,FALSE),"Non List")</f>
        <v>Commercial Banks</v>
      </c>
      <c r="Z391">
        <f>IFERROR(VLOOKUP(C391,[1]LP!$B:$C,2,FALSE),0)</f>
        <v>219.5</v>
      </c>
      <c r="AA391" s="11">
        <f t="shared" si="6"/>
        <v>9.1</v>
      </c>
      <c r="AB391" s="5">
        <f>IFERROR(VLOOKUP(C391,[2]Sheet1!$B:$F,5,FALSE),0)</f>
        <v>72000712.349999994</v>
      </c>
      <c r="AC391" s="11">
        <v>12</v>
      </c>
      <c r="AD391" s="11">
        <v>4</v>
      </c>
      <c r="AE391" s="10"/>
      <c r="AF391" s="10"/>
      <c r="AG391" s="10"/>
      <c r="AH391" s="10"/>
    </row>
    <row r="392" spans="1:34" x14ac:dyDescent="0.45">
      <c r="A392" t="s">
        <v>54</v>
      </c>
      <c r="B392" t="s">
        <v>58</v>
      </c>
      <c r="C392" t="s">
        <v>40</v>
      </c>
      <c r="D392">
        <v>221.1</v>
      </c>
      <c r="E392" s="11">
        <v>9353917</v>
      </c>
      <c r="F392" s="5">
        <v>3693160</v>
      </c>
      <c r="G392" s="11">
        <v>66060060</v>
      </c>
      <c r="H392" s="11">
        <v>66490867</v>
      </c>
      <c r="I392">
        <v>2506270</v>
      </c>
      <c r="J392">
        <v>3063839</v>
      </c>
      <c r="K392">
        <v>1685002</v>
      </c>
      <c r="L392">
        <v>1165886</v>
      </c>
      <c r="M392">
        <v>17</v>
      </c>
      <c r="N392">
        <v>13</v>
      </c>
      <c r="O392">
        <v>2</v>
      </c>
      <c r="P392">
        <v>12</v>
      </c>
      <c r="Q392">
        <v>1</v>
      </c>
      <c r="R392">
        <v>21</v>
      </c>
      <c r="S392">
        <v>2.8</v>
      </c>
      <c r="T392">
        <v>139</v>
      </c>
      <c r="U392">
        <v>228</v>
      </c>
      <c r="V392">
        <v>0.03</v>
      </c>
      <c r="W392">
        <v>305329</v>
      </c>
      <c r="X392">
        <v>4</v>
      </c>
      <c r="Y392" s="12" t="str">
        <f>IFERROR(VLOOKUP(C392,[1]Index!$D:$F,3,FALSE),"Non List")</f>
        <v>zdelist</v>
      </c>
      <c r="Z392">
        <f>IFERROR(VLOOKUP(C392,[1]LP!$B:$C,2,FALSE),0)</f>
        <v>0</v>
      </c>
      <c r="AA392" s="11">
        <f t="shared" si="6"/>
        <v>0</v>
      </c>
      <c r="AB392" s="5">
        <f>IFERROR(VLOOKUP(C392,[2]Sheet1!$B:$F,5,FALSE),0)</f>
        <v>0</v>
      </c>
      <c r="AC392" s="11">
        <v>10.269500000000001</v>
      </c>
      <c r="AD392" s="11">
        <v>0.54049999999999998</v>
      </c>
      <c r="AE392" s="10"/>
      <c r="AF392" s="10"/>
      <c r="AG392" s="10"/>
      <c r="AH392" s="10"/>
    </row>
    <row r="393" spans="1:34" x14ac:dyDescent="0.45">
      <c r="A393" t="s">
        <v>54</v>
      </c>
      <c r="B393" t="s">
        <v>58</v>
      </c>
      <c r="C393" t="s">
        <v>41</v>
      </c>
      <c r="D393">
        <v>460</v>
      </c>
      <c r="E393" s="11">
        <v>14248954</v>
      </c>
      <c r="F393" s="5">
        <v>12827413</v>
      </c>
      <c r="G393" s="11">
        <v>156779731</v>
      </c>
      <c r="H393" s="11">
        <v>138188989</v>
      </c>
      <c r="I393">
        <v>4535952</v>
      </c>
      <c r="J393">
        <v>6306097</v>
      </c>
      <c r="K393">
        <v>4339944</v>
      </c>
      <c r="L393">
        <v>2495527</v>
      </c>
      <c r="M393">
        <v>23</v>
      </c>
      <c r="N393">
        <v>20</v>
      </c>
      <c r="O393">
        <v>2</v>
      </c>
      <c r="P393">
        <v>12</v>
      </c>
      <c r="Q393">
        <v>1</v>
      </c>
      <c r="R393">
        <v>48</v>
      </c>
      <c r="S393">
        <v>2.7</v>
      </c>
      <c r="T393">
        <v>190</v>
      </c>
      <c r="U393">
        <v>316</v>
      </c>
      <c r="V393">
        <v>-0.31</v>
      </c>
      <c r="W393">
        <v>247154</v>
      </c>
      <c r="X393">
        <v>2</v>
      </c>
      <c r="Y393" s="12" t="str">
        <f>IFERROR(VLOOKUP(C393,[1]Index!$D:$F,3,FALSE),"Non List")</f>
        <v>zdelist</v>
      </c>
      <c r="Z393">
        <f>IFERROR(VLOOKUP(C393,[1]LP!$B:$C,2,FALSE),0)</f>
        <v>0</v>
      </c>
      <c r="AA393" s="11">
        <f t="shared" si="6"/>
        <v>0</v>
      </c>
      <c r="AB393" s="5">
        <f>IFERROR(VLOOKUP(C393,[2]Sheet1!$B:$F,5,FALSE),0)</f>
        <v>0</v>
      </c>
      <c r="AC393" s="11">
        <v>13</v>
      </c>
      <c r="AD393" s="11">
        <v>5.5</v>
      </c>
      <c r="AE393" s="10"/>
      <c r="AF393" s="10"/>
      <c r="AG393" s="10"/>
      <c r="AH393" s="10"/>
    </row>
    <row r="394" spans="1:34" x14ac:dyDescent="0.45">
      <c r="A394" t="s">
        <v>54</v>
      </c>
      <c r="B394" t="s">
        <v>58</v>
      </c>
      <c r="C394" t="s">
        <v>42</v>
      </c>
      <c r="D394">
        <v>751</v>
      </c>
      <c r="E394" s="11">
        <v>9717652</v>
      </c>
      <c r="F394" s="5">
        <v>6735101</v>
      </c>
      <c r="G394" s="11">
        <v>186817759</v>
      </c>
      <c r="H394" s="11">
        <v>161187181</v>
      </c>
      <c r="I394">
        <v>5522594</v>
      </c>
      <c r="J394">
        <v>7962142</v>
      </c>
      <c r="K394">
        <v>4596049</v>
      </c>
      <c r="L394">
        <v>2502498</v>
      </c>
      <c r="M394">
        <v>34</v>
      </c>
      <c r="N394">
        <v>22</v>
      </c>
      <c r="O394">
        <v>4</v>
      </c>
      <c r="P394">
        <v>20</v>
      </c>
      <c r="Q394">
        <v>1</v>
      </c>
      <c r="R394">
        <v>97</v>
      </c>
      <c r="S394">
        <v>0.8</v>
      </c>
      <c r="T394">
        <v>169</v>
      </c>
      <c r="U394">
        <v>362</v>
      </c>
      <c r="V394">
        <v>-0.52</v>
      </c>
      <c r="W394">
        <v>407499</v>
      </c>
      <c r="X394">
        <v>6</v>
      </c>
      <c r="Y394" s="12" t="str">
        <f>IFERROR(VLOOKUP(C394,[1]Index!$D:$F,3,FALSE),"Non List")</f>
        <v>Commercial Banks</v>
      </c>
      <c r="Z394">
        <f>IFERROR(VLOOKUP(C394,[1]LP!$B:$C,2,FALSE),0)</f>
        <v>419.9</v>
      </c>
      <c r="AA394" s="11">
        <f t="shared" si="6"/>
        <v>12.4</v>
      </c>
      <c r="AB394" s="5">
        <f>IFERROR(VLOOKUP(C394,[2]Sheet1!$B:$F,5,FALSE),0)</f>
        <v>73096077.920000002</v>
      </c>
      <c r="AC394" s="11">
        <v>19</v>
      </c>
      <c r="AD394" s="11">
        <v>1</v>
      </c>
      <c r="AE394" s="10"/>
      <c r="AF394" s="10"/>
      <c r="AG394" s="10"/>
      <c r="AH394" s="10"/>
    </row>
    <row r="395" spans="1:34" x14ac:dyDescent="0.45">
      <c r="A395" t="s">
        <v>54</v>
      </c>
      <c r="B395" t="s">
        <v>58</v>
      </c>
      <c r="C395" t="s">
        <v>43</v>
      </c>
      <c r="D395">
        <v>289</v>
      </c>
      <c r="E395" s="11">
        <v>13950987</v>
      </c>
      <c r="F395" s="5">
        <v>6533505</v>
      </c>
      <c r="G395" s="11">
        <v>127930897</v>
      </c>
      <c r="H395" s="11">
        <v>115566628</v>
      </c>
      <c r="I395">
        <v>4295777</v>
      </c>
      <c r="J395">
        <v>5471595</v>
      </c>
      <c r="K395">
        <v>3313728</v>
      </c>
      <c r="L395">
        <v>1883283</v>
      </c>
      <c r="M395">
        <v>18</v>
      </c>
      <c r="N395">
        <v>16</v>
      </c>
      <c r="O395">
        <v>2</v>
      </c>
      <c r="P395">
        <v>12</v>
      </c>
      <c r="Q395">
        <v>1</v>
      </c>
      <c r="R395">
        <v>32</v>
      </c>
      <c r="S395">
        <v>2.5</v>
      </c>
      <c r="T395">
        <v>147</v>
      </c>
      <c r="U395">
        <v>244</v>
      </c>
      <c r="V395">
        <v>-0.16</v>
      </c>
      <c r="W395">
        <v>587708</v>
      </c>
      <c r="X395">
        <v>6</v>
      </c>
      <c r="Y395" s="12" t="str">
        <f>IFERROR(VLOOKUP(C395,[1]Index!$D:$F,3,FALSE),"Non List")</f>
        <v>Commercial Banks</v>
      </c>
      <c r="Z395">
        <f>IFERROR(VLOOKUP(C395,[1]LP!$B:$C,2,FALSE),0)</f>
        <v>189.1</v>
      </c>
      <c r="AA395" s="11">
        <f t="shared" si="6"/>
        <v>10.5</v>
      </c>
      <c r="AB395" s="5">
        <f>IFERROR(VLOOKUP(C395,[2]Sheet1!$B:$F,5,FALSE),0)</f>
        <v>89996863.319999993</v>
      </c>
      <c r="AC395" s="11">
        <v>13</v>
      </c>
      <c r="AD395" s="11">
        <v>3.2</v>
      </c>
      <c r="AE395" s="10"/>
      <c r="AF395" s="10"/>
      <c r="AG395" s="10"/>
      <c r="AH395" s="10"/>
    </row>
    <row r="396" spans="1:34" x14ac:dyDescent="0.45">
      <c r="A396" t="s">
        <v>54</v>
      </c>
      <c r="B396" t="s">
        <v>58</v>
      </c>
      <c r="C396" t="s">
        <v>44</v>
      </c>
      <c r="D396">
        <v>290</v>
      </c>
      <c r="E396" s="11">
        <v>13985250</v>
      </c>
      <c r="F396" s="5">
        <v>6239899</v>
      </c>
      <c r="G396" s="11">
        <v>114733185</v>
      </c>
      <c r="H396" s="11">
        <v>111004605</v>
      </c>
      <c r="I396">
        <v>3340858</v>
      </c>
      <c r="J396">
        <v>4267740</v>
      </c>
      <c r="K396">
        <v>3099626</v>
      </c>
      <c r="L396">
        <v>2030675</v>
      </c>
      <c r="M396">
        <v>19</v>
      </c>
      <c r="N396">
        <v>15</v>
      </c>
      <c r="O396">
        <v>2</v>
      </c>
      <c r="P396">
        <v>13</v>
      </c>
      <c r="Q396">
        <v>1</v>
      </c>
      <c r="R396">
        <v>30</v>
      </c>
      <c r="S396">
        <v>1</v>
      </c>
      <c r="T396">
        <v>145</v>
      </c>
      <c r="U396">
        <v>251</v>
      </c>
      <c r="V396">
        <v>-0.13</v>
      </c>
      <c r="W396">
        <v>641214</v>
      </c>
      <c r="X396">
        <v>6</v>
      </c>
      <c r="Y396" s="12" t="str">
        <f>IFERROR(VLOOKUP(C396,[1]Index!$D:$F,3,FALSE),"Non List")</f>
        <v>Commercial Banks</v>
      </c>
      <c r="Z396">
        <f>IFERROR(VLOOKUP(C396,[1]LP!$B:$C,2,FALSE),0)</f>
        <v>205.9</v>
      </c>
      <c r="AA396" s="11">
        <f t="shared" si="6"/>
        <v>10.8</v>
      </c>
      <c r="AB396" s="5">
        <f>IFERROR(VLOOKUP(C396,[2]Sheet1!$B:$F,5,FALSE),0)</f>
        <v>95072621.010000005</v>
      </c>
      <c r="AC396" s="11">
        <v>15</v>
      </c>
      <c r="AD396" s="11">
        <v>0</v>
      </c>
      <c r="AE396" s="10"/>
      <c r="AF396" s="10"/>
      <c r="AG396" s="10"/>
      <c r="AH396" s="10"/>
    </row>
    <row r="397" spans="1:34" x14ac:dyDescent="0.45">
      <c r="A397" t="s">
        <v>54</v>
      </c>
      <c r="B397" t="s">
        <v>58</v>
      </c>
      <c r="C397" t="s">
        <v>45</v>
      </c>
      <c r="D397">
        <v>309</v>
      </c>
      <c r="E397" s="11">
        <v>8801381</v>
      </c>
      <c r="F397" s="5">
        <v>3893506</v>
      </c>
      <c r="G397" s="11">
        <v>100806586</v>
      </c>
      <c r="H397" s="11">
        <v>92119838</v>
      </c>
      <c r="I397">
        <v>3242763</v>
      </c>
      <c r="J397">
        <v>4178344</v>
      </c>
      <c r="K397">
        <v>2686944</v>
      </c>
      <c r="L397">
        <v>1618722</v>
      </c>
      <c r="M397">
        <v>25</v>
      </c>
      <c r="N397">
        <v>13</v>
      </c>
      <c r="O397">
        <v>2</v>
      </c>
      <c r="P397">
        <v>17</v>
      </c>
      <c r="Q397">
        <v>1</v>
      </c>
      <c r="R397">
        <v>27</v>
      </c>
      <c r="S397">
        <v>0.4</v>
      </c>
      <c r="T397">
        <v>144</v>
      </c>
      <c r="U397">
        <v>282</v>
      </c>
      <c r="V397">
        <v>-0.09</v>
      </c>
      <c r="W397">
        <v>1618722</v>
      </c>
      <c r="X397">
        <v>25</v>
      </c>
      <c r="Y397" s="12" t="str">
        <f>IFERROR(VLOOKUP(C397,[1]Index!$D:$F,3,FALSE),"Non List")</f>
        <v>Commercial Banks</v>
      </c>
      <c r="Z397">
        <f>IFERROR(VLOOKUP(C397,[1]LP!$B:$C,2,FALSE),0)</f>
        <v>256.5</v>
      </c>
      <c r="AA397" s="11">
        <f t="shared" si="6"/>
        <v>10.3</v>
      </c>
      <c r="AB397" s="5">
        <f>IFERROR(VLOOKUP(C397,[2]Sheet1!$B:$F,5,FALSE),0)</f>
        <v>66549474.509999998</v>
      </c>
      <c r="AC397" s="11">
        <v>10</v>
      </c>
      <c r="AD397" s="11">
        <v>3.6</v>
      </c>
      <c r="AE397" s="10"/>
      <c r="AF397" s="10"/>
      <c r="AG397" s="10"/>
      <c r="AH397" s="10"/>
    </row>
    <row r="398" spans="1:34" x14ac:dyDescent="0.45">
      <c r="A398" t="s">
        <v>54</v>
      </c>
      <c r="B398" t="s">
        <v>58</v>
      </c>
      <c r="C398" t="s">
        <v>46</v>
      </c>
      <c r="D398">
        <v>324.89999999999998</v>
      </c>
      <c r="E398" s="11">
        <v>8956206</v>
      </c>
      <c r="F398" s="5">
        <v>5703023</v>
      </c>
      <c r="G398" s="11">
        <v>107002501</v>
      </c>
      <c r="H398" s="11">
        <v>95216886</v>
      </c>
      <c r="I398">
        <v>3139893</v>
      </c>
      <c r="J398">
        <v>4002750</v>
      </c>
      <c r="K398">
        <v>2144457</v>
      </c>
      <c r="L398">
        <v>1438211</v>
      </c>
      <c r="M398">
        <v>21</v>
      </c>
      <c r="N398">
        <v>15</v>
      </c>
      <c r="O398">
        <v>2</v>
      </c>
      <c r="P398">
        <v>13</v>
      </c>
      <c r="Q398">
        <v>1</v>
      </c>
      <c r="R398">
        <v>30</v>
      </c>
      <c r="S398">
        <v>0.2</v>
      </c>
      <c r="T398">
        <v>164</v>
      </c>
      <c r="U398">
        <v>281</v>
      </c>
      <c r="V398">
        <v>-0.14000000000000001</v>
      </c>
      <c r="W398">
        <v>104392</v>
      </c>
      <c r="X398">
        <v>2</v>
      </c>
      <c r="Y398" s="12" t="str">
        <f>IFERROR(VLOOKUP(C398,[1]Index!$D:$F,3,FALSE),"Non List")</f>
        <v>Commercial Banks</v>
      </c>
      <c r="Z398">
        <f>IFERROR(VLOOKUP(C398,[1]LP!$B:$C,2,FALSE),0)</f>
        <v>296</v>
      </c>
      <c r="AA398" s="11">
        <f t="shared" si="6"/>
        <v>14.1</v>
      </c>
      <c r="AB398" s="5">
        <f>IFERROR(VLOOKUP(C398,[2]Sheet1!$B:$F,5,FALSE),0)</f>
        <v>30361886.129999999</v>
      </c>
      <c r="AC398" s="11">
        <v>6</v>
      </c>
      <c r="AD398" s="11">
        <v>3.47</v>
      </c>
      <c r="AE398" s="10"/>
      <c r="AF398" s="10"/>
      <c r="AG398" s="10"/>
      <c r="AH398" s="10"/>
    </row>
    <row r="399" spans="1:34" x14ac:dyDescent="0.45">
      <c r="A399" t="s">
        <v>54</v>
      </c>
      <c r="B399" t="s">
        <v>58</v>
      </c>
      <c r="C399" t="s">
        <v>47</v>
      </c>
      <c r="D399">
        <v>390</v>
      </c>
      <c r="E399" s="11">
        <v>9787767</v>
      </c>
      <c r="F399" s="5">
        <v>5230336</v>
      </c>
      <c r="G399" s="11">
        <v>130345856</v>
      </c>
      <c r="H399" s="11">
        <v>124388112</v>
      </c>
      <c r="I399">
        <v>4185448</v>
      </c>
      <c r="J399">
        <v>5398325</v>
      </c>
      <c r="K399">
        <v>3002481</v>
      </c>
      <c r="L399">
        <v>1339983</v>
      </c>
      <c r="M399">
        <v>18</v>
      </c>
      <c r="N399">
        <v>21</v>
      </c>
      <c r="O399">
        <v>3</v>
      </c>
      <c r="P399">
        <v>12</v>
      </c>
      <c r="Q399">
        <v>1</v>
      </c>
      <c r="R399">
        <v>54</v>
      </c>
      <c r="S399">
        <v>2.2000000000000002</v>
      </c>
      <c r="T399">
        <v>153</v>
      </c>
      <c r="U399">
        <v>251</v>
      </c>
      <c r="V399">
        <v>-0.36</v>
      </c>
      <c r="W399">
        <v>-153211</v>
      </c>
      <c r="X399">
        <v>-2</v>
      </c>
      <c r="Y399" s="12" t="str">
        <f>IFERROR(VLOOKUP(C399,[1]Index!$D:$F,3,FALSE),"Non List")</f>
        <v>Commercial Banks</v>
      </c>
      <c r="Z399">
        <f>IFERROR(VLOOKUP(C399,[1]LP!$B:$C,2,FALSE),0)</f>
        <v>240.5</v>
      </c>
      <c r="AA399" s="11">
        <f t="shared" si="6"/>
        <v>13.4</v>
      </c>
      <c r="AB399" s="5">
        <f>IFERROR(VLOOKUP(C399,[2]Sheet1!$B:$F,5,FALSE),0)</f>
        <v>69040902.930000007</v>
      </c>
      <c r="AC399" s="11">
        <v>12</v>
      </c>
      <c r="AD399" s="11">
        <v>3</v>
      </c>
      <c r="AE399" s="10"/>
      <c r="AF399" s="10"/>
      <c r="AG399" s="10"/>
      <c r="AH399" s="10"/>
    </row>
    <row r="400" spans="1:34" x14ac:dyDescent="0.45">
      <c r="A400" t="s">
        <v>54</v>
      </c>
      <c r="B400" t="s">
        <v>58</v>
      </c>
      <c r="C400" t="s">
        <v>48</v>
      </c>
      <c r="D400">
        <v>435.5</v>
      </c>
      <c r="E400" s="11">
        <v>8011431</v>
      </c>
      <c r="F400" s="5">
        <v>6872261</v>
      </c>
      <c r="G400" s="11">
        <v>85514375</v>
      </c>
      <c r="H400" s="11">
        <v>57573131</v>
      </c>
      <c r="I400">
        <v>2794771</v>
      </c>
      <c r="J400">
        <v>3938783</v>
      </c>
      <c r="K400">
        <v>2644003</v>
      </c>
      <c r="L400">
        <v>1802594</v>
      </c>
      <c r="M400">
        <v>30</v>
      </c>
      <c r="N400">
        <v>15</v>
      </c>
      <c r="O400">
        <v>2</v>
      </c>
      <c r="P400">
        <v>16</v>
      </c>
      <c r="Q400">
        <v>2</v>
      </c>
      <c r="R400">
        <v>34</v>
      </c>
      <c r="S400">
        <v>0.2</v>
      </c>
      <c r="T400">
        <v>186</v>
      </c>
      <c r="U400">
        <v>354</v>
      </c>
      <c r="V400">
        <v>-0.19</v>
      </c>
      <c r="W400">
        <v>1313533</v>
      </c>
      <c r="X400">
        <v>22</v>
      </c>
      <c r="Y400" s="12" t="str">
        <f>IFERROR(VLOOKUP(C400,[1]Index!$D:$F,3,FALSE),"Non List")</f>
        <v>Commercial Banks</v>
      </c>
      <c r="Z400">
        <f>IFERROR(VLOOKUP(C400,[1]LP!$B:$C,2,FALSE),0)</f>
        <v>576.70000000000005</v>
      </c>
      <c r="AA400" s="11">
        <f t="shared" si="6"/>
        <v>19.2</v>
      </c>
      <c r="AB400" s="5">
        <f>IFERROR(VLOOKUP(C400,[2]Sheet1!$B:$F,5,FALSE),0)</f>
        <v>25912139.09</v>
      </c>
      <c r="AC400" s="11">
        <v>7</v>
      </c>
      <c r="AD400" s="11">
        <v>4.84</v>
      </c>
      <c r="AE400" s="10"/>
      <c r="AF400" s="10"/>
      <c r="AG400" s="10"/>
      <c r="AH400" s="10"/>
    </row>
    <row r="401" spans="1:34" x14ac:dyDescent="0.45">
      <c r="A401" t="s">
        <v>54</v>
      </c>
      <c r="B401" t="s">
        <v>58</v>
      </c>
      <c r="C401" t="s">
        <v>49</v>
      </c>
      <c r="D401">
        <v>231</v>
      </c>
      <c r="E401" s="11">
        <v>8967811</v>
      </c>
      <c r="F401" s="5">
        <v>3765358</v>
      </c>
      <c r="G401" s="11">
        <v>86355780</v>
      </c>
      <c r="H401" s="11">
        <v>80141765</v>
      </c>
      <c r="I401">
        <v>2994392</v>
      </c>
      <c r="J401">
        <v>3935322</v>
      </c>
      <c r="K401">
        <v>2345249</v>
      </c>
      <c r="L401">
        <v>935283</v>
      </c>
      <c r="M401">
        <v>14</v>
      </c>
      <c r="N401">
        <v>17</v>
      </c>
      <c r="O401">
        <v>2</v>
      </c>
      <c r="P401">
        <v>10</v>
      </c>
      <c r="Q401">
        <v>1</v>
      </c>
      <c r="R401">
        <v>27</v>
      </c>
      <c r="S401">
        <v>1.3</v>
      </c>
      <c r="T401">
        <v>142</v>
      </c>
      <c r="U401">
        <v>211</v>
      </c>
      <c r="V401">
        <v>-0.09</v>
      </c>
      <c r="W401">
        <v>-175521</v>
      </c>
      <c r="X401">
        <v>-3</v>
      </c>
      <c r="Y401" s="12" t="str">
        <f>IFERROR(VLOOKUP(C401,[1]Index!$D:$F,3,FALSE),"Non List")</f>
        <v>zdelist</v>
      </c>
      <c r="Z401">
        <f>IFERROR(VLOOKUP(C401,[1]LP!$B:$C,2,FALSE),0)</f>
        <v>0</v>
      </c>
      <c r="AA401" s="11">
        <f t="shared" si="6"/>
        <v>0</v>
      </c>
      <c r="AB401" s="5">
        <f>IFERROR(VLOOKUP(C401,[2]Sheet1!$B:$F,5,FALSE),0)</f>
        <v>0</v>
      </c>
      <c r="AC401" s="11">
        <v>5.8</v>
      </c>
      <c r="AD401" s="11">
        <v>2.48</v>
      </c>
      <c r="AE401" s="10"/>
      <c r="AF401" s="10"/>
      <c r="AG401" s="10"/>
      <c r="AH401" s="10"/>
    </row>
    <row r="402" spans="1:34" x14ac:dyDescent="0.45">
      <c r="A402" t="s">
        <v>54</v>
      </c>
      <c r="B402" t="s">
        <v>58</v>
      </c>
      <c r="C402" t="s">
        <v>50</v>
      </c>
      <c r="D402">
        <v>214</v>
      </c>
      <c r="E402" s="11">
        <v>8415472</v>
      </c>
      <c r="F402" s="5">
        <v>2501455</v>
      </c>
      <c r="G402" s="11">
        <v>58774581</v>
      </c>
      <c r="H402" s="11">
        <v>58109560</v>
      </c>
      <c r="I402">
        <v>2251585</v>
      </c>
      <c r="J402">
        <v>2623959</v>
      </c>
      <c r="K402">
        <v>1417652</v>
      </c>
      <c r="L402">
        <v>915778</v>
      </c>
      <c r="M402">
        <v>15</v>
      </c>
      <c r="N402">
        <v>15</v>
      </c>
      <c r="O402">
        <v>2</v>
      </c>
      <c r="P402">
        <v>11</v>
      </c>
      <c r="Q402">
        <v>1</v>
      </c>
      <c r="R402">
        <v>24</v>
      </c>
      <c r="S402">
        <v>2.2000000000000002</v>
      </c>
      <c r="T402">
        <v>130</v>
      </c>
      <c r="U402">
        <v>206</v>
      </c>
      <c r="V402">
        <v>-0.04</v>
      </c>
      <c r="W402">
        <v>134115</v>
      </c>
      <c r="X402">
        <v>2</v>
      </c>
      <c r="Y402" s="12" t="str">
        <f>IFERROR(VLOOKUP(C402,[1]Index!$D:$F,3,FALSE),"Non List")</f>
        <v>zdelist</v>
      </c>
      <c r="Z402">
        <f>IFERROR(VLOOKUP(C402,[1]LP!$B:$C,2,FALSE),0)</f>
        <v>0</v>
      </c>
      <c r="AA402" s="11">
        <f t="shared" si="6"/>
        <v>0</v>
      </c>
      <c r="AB402" s="5">
        <f>IFERROR(VLOOKUP(C402,[2]Sheet1!$B:$F,5,FALSE),0)</f>
        <v>0</v>
      </c>
      <c r="AC402" s="11">
        <v>5.25</v>
      </c>
      <c r="AD402" s="11">
        <v>2.25</v>
      </c>
      <c r="AE402" s="10"/>
      <c r="AF402" s="10"/>
      <c r="AG402" s="10"/>
      <c r="AH402" s="10"/>
    </row>
    <row r="403" spans="1:34" x14ac:dyDescent="0.45">
      <c r="A403" t="s">
        <v>54</v>
      </c>
      <c r="B403" t="s">
        <v>58</v>
      </c>
      <c r="C403" t="s">
        <v>51</v>
      </c>
      <c r="D403">
        <v>261.5</v>
      </c>
      <c r="E403" s="11">
        <v>10315507</v>
      </c>
      <c r="F403" s="5">
        <v>5331905</v>
      </c>
      <c r="G403" s="11">
        <v>118070714</v>
      </c>
      <c r="H403" s="11">
        <v>99398286</v>
      </c>
      <c r="I403">
        <v>3597758</v>
      </c>
      <c r="J403">
        <v>4673705</v>
      </c>
      <c r="K403">
        <v>2258515</v>
      </c>
      <c r="L403">
        <v>1464162</v>
      </c>
      <c r="M403">
        <v>19</v>
      </c>
      <c r="N403">
        <v>14</v>
      </c>
      <c r="O403">
        <v>2</v>
      </c>
      <c r="P403">
        <v>12</v>
      </c>
      <c r="Q403">
        <v>1</v>
      </c>
      <c r="R403">
        <v>24</v>
      </c>
      <c r="S403">
        <v>3</v>
      </c>
      <c r="T403">
        <v>152</v>
      </c>
      <c r="U403">
        <v>254</v>
      </c>
      <c r="V403">
        <v>-0.03</v>
      </c>
      <c r="W403">
        <v>774981</v>
      </c>
      <c r="X403">
        <v>10</v>
      </c>
      <c r="Y403" s="12" t="str">
        <f>IFERROR(VLOOKUP(C403,[1]Index!$D:$F,3,FALSE),"Non List")</f>
        <v>Commercial Banks</v>
      </c>
      <c r="Z403">
        <f>IFERROR(VLOOKUP(C403,[1]LP!$B:$C,2,FALSE),0)</f>
        <v>149.5</v>
      </c>
      <c r="AA403" s="11">
        <f t="shared" si="6"/>
        <v>7.9</v>
      </c>
      <c r="AB403" s="5">
        <f>IFERROR(VLOOKUP(C403,[2]Sheet1!$B:$F,5,FALSE),0)</f>
        <v>115358201</v>
      </c>
      <c r="AC403" s="11">
        <v>10</v>
      </c>
      <c r="AD403" s="11">
        <v>0.52629999999999999</v>
      </c>
      <c r="AE403" s="10"/>
      <c r="AF403" s="10"/>
      <c r="AG403" s="10"/>
      <c r="AH403" s="10"/>
    </row>
    <row r="404" spans="1:34" x14ac:dyDescent="0.45">
      <c r="A404" t="s">
        <v>54</v>
      </c>
      <c r="B404" t="s">
        <v>58</v>
      </c>
      <c r="C404" t="s">
        <v>52</v>
      </c>
      <c r="D404">
        <v>237.1</v>
      </c>
      <c r="E404" s="11">
        <v>8546887</v>
      </c>
      <c r="F404" s="5">
        <v>5121444</v>
      </c>
      <c r="G404" s="11">
        <v>89770924</v>
      </c>
      <c r="H404" s="11">
        <v>78724983</v>
      </c>
      <c r="I404">
        <v>2878780</v>
      </c>
      <c r="J404">
        <v>3560783</v>
      </c>
      <c r="K404">
        <v>2041898</v>
      </c>
      <c r="L404">
        <v>873493</v>
      </c>
      <c r="M404">
        <v>14</v>
      </c>
      <c r="N404">
        <v>17</v>
      </c>
      <c r="O404">
        <v>1</v>
      </c>
      <c r="P404">
        <v>9</v>
      </c>
      <c r="Q404">
        <v>1</v>
      </c>
      <c r="R404">
        <v>26</v>
      </c>
      <c r="S404">
        <v>1.5</v>
      </c>
      <c r="T404">
        <v>160</v>
      </c>
      <c r="U404">
        <v>221</v>
      </c>
      <c r="V404">
        <v>-7.0000000000000007E-2</v>
      </c>
      <c r="W404">
        <v>-90883</v>
      </c>
      <c r="X404">
        <v>-1</v>
      </c>
      <c r="Y404" s="12" t="str">
        <f>IFERROR(VLOOKUP(C404,[1]Index!$D:$F,3,FALSE),"Non List")</f>
        <v>zdelist</v>
      </c>
      <c r="Z404">
        <f>IFERROR(VLOOKUP(C404,[1]LP!$B:$C,2,FALSE),0)</f>
        <v>0</v>
      </c>
      <c r="AA404" s="11">
        <f t="shared" si="6"/>
        <v>0</v>
      </c>
      <c r="AB404" s="5">
        <f>IFERROR(VLOOKUP(C404,[2]Sheet1!$B:$F,5,FALSE),0)</f>
        <v>0</v>
      </c>
      <c r="AC404" s="11">
        <v>13</v>
      </c>
      <c r="AD404" s="11">
        <v>3</v>
      </c>
      <c r="AE404" s="10"/>
      <c r="AF404" s="10"/>
      <c r="AG404" s="10"/>
      <c r="AH404" s="10"/>
    </row>
    <row r="405" spans="1:34" x14ac:dyDescent="0.45">
      <c r="A405" t="s">
        <v>55</v>
      </c>
      <c r="B405" t="s">
        <v>58</v>
      </c>
      <c r="C405" t="s">
        <v>26</v>
      </c>
      <c r="D405">
        <v>365</v>
      </c>
      <c r="E405" s="11">
        <v>9556461</v>
      </c>
      <c r="F405" s="5">
        <v>13470266</v>
      </c>
      <c r="G405" s="11">
        <v>143648273</v>
      </c>
      <c r="H405" s="11">
        <v>123052285</v>
      </c>
      <c r="I405">
        <v>6235793</v>
      </c>
      <c r="J405">
        <v>8475264</v>
      </c>
      <c r="K405">
        <v>4804598</v>
      </c>
      <c r="L405">
        <v>3142069</v>
      </c>
      <c r="M405">
        <v>33</v>
      </c>
      <c r="N405">
        <v>11</v>
      </c>
      <c r="O405">
        <v>2</v>
      </c>
      <c r="P405">
        <v>14</v>
      </c>
      <c r="Q405">
        <v>2</v>
      </c>
      <c r="R405">
        <v>17</v>
      </c>
      <c r="S405">
        <v>2.7</v>
      </c>
      <c r="T405">
        <v>241</v>
      </c>
      <c r="U405">
        <v>422</v>
      </c>
      <c r="V405">
        <v>0.16</v>
      </c>
      <c r="W405">
        <v>1665396</v>
      </c>
      <c r="X405">
        <v>17</v>
      </c>
      <c r="Y405" s="12" t="str">
        <f>IFERROR(VLOOKUP(C405,[1]Index!$D:$F,3,FALSE),"Non List")</f>
        <v>Commercial Banks</v>
      </c>
      <c r="Z405">
        <f>IFERROR(VLOOKUP(C405,[1]LP!$B:$C,2,FALSE),0)</f>
        <v>261.10000000000002</v>
      </c>
      <c r="AA405" s="11">
        <f t="shared" si="6"/>
        <v>7.9</v>
      </c>
      <c r="AB405" s="5">
        <f>IFERROR(VLOOKUP(C405,[2]Sheet1!$B:$F,5,FALSE),0)</f>
        <v>65913203.57</v>
      </c>
      <c r="AC405" s="11">
        <v>15</v>
      </c>
      <c r="AD405" s="11">
        <v>0.78949999999999998</v>
      </c>
      <c r="AE405" s="10"/>
      <c r="AF405" s="10"/>
      <c r="AG405" s="10"/>
      <c r="AH405" s="10"/>
    </row>
    <row r="406" spans="1:34" x14ac:dyDescent="0.45">
      <c r="A406" t="s">
        <v>55</v>
      </c>
      <c r="B406" t="s">
        <v>58</v>
      </c>
      <c r="C406" t="s">
        <v>27</v>
      </c>
      <c r="D406">
        <v>210</v>
      </c>
      <c r="E406" s="11">
        <v>8003390</v>
      </c>
      <c r="F406" s="5">
        <v>2068815</v>
      </c>
      <c r="G406" s="11">
        <v>57512407</v>
      </c>
      <c r="H406" s="11">
        <v>51512715</v>
      </c>
      <c r="I406">
        <v>2238433</v>
      </c>
      <c r="J406">
        <v>2791181</v>
      </c>
      <c r="K406">
        <v>1116321</v>
      </c>
      <c r="L406">
        <v>457000</v>
      </c>
      <c r="M406">
        <v>6</v>
      </c>
      <c r="N406">
        <v>37</v>
      </c>
      <c r="O406">
        <v>2</v>
      </c>
      <c r="P406">
        <v>5</v>
      </c>
      <c r="Q406">
        <v>1</v>
      </c>
      <c r="R406">
        <v>61</v>
      </c>
      <c r="S406">
        <v>2.4</v>
      </c>
      <c r="T406">
        <v>126</v>
      </c>
      <c r="U406">
        <v>127</v>
      </c>
      <c r="V406">
        <v>-0.39</v>
      </c>
      <c r="W406">
        <v>252196</v>
      </c>
      <c r="X406">
        <v>3</v>
      </c>
      <c r="Y406" s="12" t="str">
        <f>IFERROR(VLOOKUP(C406,[1]Index!$D:$F,3,FALSE),"Non List")</f>
        <v>zdelist</v>
      </c>
      <c r="Z406">
        <f>IFERROR(VLOOKUP(C406,[1]LP!$B:$C,2,FALSE),0)</f>
        <v>0</v>
      </c>
      <c r="AA406" s="11">
        <f t="shared" si="6"/>
        <v>0</v>
      </c>
      <c r="AB406" s="5">
        <f>IFERROR(VLOOKUP(C406,[2]Sheet1!$B:$F,5,FALSE),0)</f>
        <v>0</v>
      </c>
      <c r="AC406" s="11">
        <v>8</v>
      </c>
      <c r="AD406" s="11">
        <v>0.42</v>
      </c>
      <c r="AE406" s="10"/>
      <c r="AF406" s="10"/>
      <c r="AG406" s="10"/>
      <c r="AH406" s="10"/>
    </row>
    <row r="407" spans="1:34" x14ac:dyDescent="0.45">
      <c r="A407" t="s">
        <v>55</v>
      </c>
      <c r="B407" t="s">
        <v>58</v>
      </c>
      <c r="C407" t="s">
        <v>28</v>
      </c>
      <c r="D407">
        <v>249</v>
      </c>
      <c r="E407" s="11">
        <v>9089817</v>
      </c>
      <c r="F407" s="5">
        <v>4278408</v>
      </c>
      <c r="G407" s="11">
        <v>88516228</v>
      </c>
      <c r="H407" s="11">
        <v>79169816</v>
      </c>
      <c r="I407">
        <v>2881690</v>
      </c>
      <c r="J407">
        <v>3768558</v>
      </c>
      <c r="K407">
        <v>2132038</v>
      </c>
      <c r="L407">
        <v>1116040</v>
      </c>
      <c r="M407">
        <v>12</v>
      </c>
      <c r="N407">
        <v>20</v>
      </c>
      <c r="O407">
        <v>2</v>
      </c>
      <c r="P407">
        <v>8</v>
      </c>
      <c r="Q407">
        <v>1</v>
      </c>
      <c r="R407">
        <v>34</v>
      </c>
      <c r="S407">
        <v>1.5</v>
      </c>
      <c r="T407">
        <v>147</v>
      </c>
      <c r="U407">
        <v>202</v>
      </c>
      <c r="V407">
        <v>-0.19</v>
      </c>
      <c r="W407">
        <v>824000</v>
      </c>
      <c r="X407">
        <v>9</v>
      </c>
      <c r="Y407" s="12" t="str">
        <f>IFERROR(VLOOKUP(C407,[1]Index!$D:$F,3,FALSE),"Non List")</f>
        <v>Commercial Banks</v>
      </c>
      <c r="Z407">
        <f>IFERROR(VLOOKUP(C407,[1]LP!$B:$C,2,FALSE),0)</f>
        <v>172</v>
      </c>
      <c r="AA407" s="11">
        <f t="shared" si="6"/>
        <v>14.3</v>
      </c>
      <c r="AB407" s="5">
        <f>IFERROR(VLOOKUP(C407,[2]Sheet1!$B:$F,5,FALSE),0)</f>
        <v>69595284.469999999</v>
      </c>
      <c r="AC407" s="11">
        <v>8</v>
      </c>
      <c r="AD407" s="11">
        <v>3</v>
      </c>
      <c r="AE407" s="10"/>
      <c r="AF407" s="10"/>
      <c r="AG407" s="10"/>
      <c r="AH407" s="10"/>
    </row>
    <row r="408" spans="1:34" x14ac:dyDescent="0.45">
      <c r="A408" t="s">
        <v>55</v>
      </c>
      <c r="B408" t="s">
        <v>58</v>
      </c>
      <c r="C408" t="s">
        <v>29</v>
      </c>
      <c r="D408">
        <v>502</v>
      </c>
      <c r="E408" s="11">
        <v>8510207</v>
      </c>
      <c r="F408" s="5">
        <v>10110900</v>
      </c>
      <c r="G408" s="11">
        <v>143545475</v>
      </c>
      <c r="H408" s="11">
        <v>112195372</v>
      </c>
      <c r="I408">
        <v>5310412</v>
      </c>
      <c r="J408">
        <v>6700333</v>
      </c>
      <c r="K408">
        <v>4120897</v>
      </c>
      <c r="L408">
        <v>2499994</v>
      </c>
      <c r="M408">
        <v>29</v>
      </c>
      <c r="N408">
        <v>17</v>
      </c>
      <c r="O408">
        <v>2</v>
      </c>
      <c r="P408">
        <v>13</v>
      </c>
      <c r="Q408">
        <v>1</v>
      </c>
      <c r="R408">
        <v>39</v>
      </c>
      <c r="S408">
        <v>0.2</v>
      </c>
      <c r="T408">
        <v>219</v>
      </c>
      <c r="U408">
        <v>380</v>
      </c>
      <c r="V408">
        <v>-0.24</v>
      </c>
      <c r="W408">
        <v>1673167</v>
      </c>
      <c r="X408">
        <v>20</v>
      </c>
      <c r="Y408" s="12" t="str">
        <f>IFERROR(VLOOKUP(C408,[1]Index!$D:$F,3,FALSE),"Non List")</f>
        <v>Commercial Banks</v>
      </c>
      <c r="Z408">
        <f>IFERROR(VLOOKUP(C408,[1]LP!$B:$C,2,FALSE),0)</f>
        <v>532</v>
      </c>
      <c r="AA408" s="11">
        <f t="shared" si="6"/>
        <v>18.3</v>
      </c>
      <c r="AB408" s="5">
        <f>IFERROR(VLOOKUP(C408,[2]Sheet1!$B:$F,5,FALSE),0)</f>
        <v>47977743.060000002</v>
      </c>
      <c r="AC408" s="11">
        <v>5</v>
      </c>
      <c r="AD408" s="11">
        <v>5.53</v>
      </c>
      <c r="AE408" s="10"/>
      <c r="AF408" s="10"/>
      <c r="AG408" s="10"/>
      <c r="AH408" s="10"/>
    </row>
    <row r="409" spans="1:34" x14ac:dyDescent="0.45">
      <c r="A409" t="s">
        <v>55</v>
      </c>
      <c r="B409" t="s">
        <v>58</v>
      </c>
      <c r="C409" t="s">
        <v>30</v>
      </c>
      <c r="D409">
        <v>297</v>
      </c>
      <c r="E409" s="11">
        <v>18975880</v>
      </c>
      <c r="F409" s="5">
        <v>10042074</v>
      </c>
      <c r="G409" s="11">
        <v>212315385</v>
      </c>
      <c r="H409" s="11">
        <v>189388664</v>
      </c>
      <c r="I409">
        <v>8192075</v>
      </c>
      <c r="J409">
        <v>10208368</v>
      </c>
      <c r="K409">
        <v>6145866</v>
      </c>
      <c r="L409">
        <v>3088042</v>
      </c>
      <c r="M409">
        <v>16</v>
      </c>
      <c r="N409">
        <v>18</v>
      </c>
      <c r="O409">
        <v>2</v>
      </c>
      <c r="P409">
        <v>11</v>
      </c>
      <c r="Q409">
        <v>1</v>
      </c>
      <c r="R409">
        <v>35</v>
      </c>
      <c r="S409">
        <v>1.8</v>
      </c>
      <c r="T409">
        <v>153</v>
      </c>
      <c r="U409">
        <v>237</v>
      </c>
      <c r="V409">
        <v>-0.2</v>
      </c>
      <c r="W409">
        <v>1732882</v>
      </c>
      <c r="X409">
        <v>9</v>
      </c>
      <c r="Y409" s="12" t="str">
        <f>IFERROR(VLOOKUP(C409,[1]Index!$D:$F,3,FALSE),"Non List")</f>
        <v>Commercial Banks</v>
      </c>
      <c r="Z409">
        <f>IFERROR(VLOOKUP(C409,[1]LP!$B:$C,2,FALSE),0)</f>
        <v>186.5</v>
      </c>
      <c r="AA409" s="11">
        <f t="shared" si="6"/>
        <v>11.7</v>
      </c>
      <c r="AB409" s="5">
        <f>IFERROR(VLOOKUP(C409,[2]Sheet1!$B:$F,5,FALSE),0)</f>
        <v>176308400.53</v>
      </c>
      <c r="AC409" s="11">
        <v>14</v>
      </c>
      <c r="AD409" s="11">
        <v>2</v>
      </c>
      <c r="AE409" s="10"/>
      <c r="AF409" s="10"/>
      <c r="AG409" s="10"/>
      <c r="AH409" s="10"/>
    </row>
    <row r="410" spans="1:34" x14ac:dyDescent="0.45">
      <c r="A410" t="s">
        <v>55</v>
      </c>
      <c r="B410" t="s">
        <v>58</v>
      </c>
      <c r="C410" t="s">
        <v>31</v>
      </c>
      <c r="D410">
        <v>484</v>
      </c>
      <c r="E410" s="11">
        <v>9372281</v>
      </c>
      <c r="F410" s="5">
        <v>8173016</v>
      </c>
      <c r="G410" s="11">
        <v>125264382</v>
      </c>
      <c r="H410" s="11">
        <v>101653351</v>
      </c>
      <c r="I410">
        <v>4756647</v>
      </c>
      <c r="J410">
        <v>6354677</v>
      </c>
      <c r="K410">
        <v>3651939</v>
      </c>
      <c r="L410">
        <v>2542588</v>
      </c>
      <c r="M410">
        <v>27</v>
      </c>
      <c r="N410">
        <v>18</v>
      </c>
      <c r="O410">
        <v>3</v>
      </c>
      <c r="P410">
        <v>14</v>
      </c>
      <c r="Q410">
        <v>2</v>
      </c>
      <c r="R410">
        <v>46</v>
      </c>
      <c r="S410">
        <v>1</v>
      </c>
      <c r="T410">
        <v>187</v>
      </c>
      <c r="U410">
        <v>338</v>
      </c>
      <c r="V410">
        <v>-0.3</v>
      </c>
      <c r="W410">
        <v>1309244</v>
      </c>
      <c r="X410">
        <v>14</v>
      </c>
      <c r="Y410" s="12" t="str">
        <f>IFERROR(VLOOKUP(C410,[1]Index!$D:$F,3,FALSE),"Non List")</f>
        <v>Commercial Banks</v>
      </c>
      <c r="Z410">
        <f>IFERROR(VLOOKUP(C410,[1]LP!$B:$C,2,FALSE),0)</f>
        <v>191</v>
      </c>
      <c r="AA410" s="11">
        <f t="shared" si="6"/>
        <v>7.1</v>
      </c>
      <c r="AB410" s="5">
        <f>IFERROR(VLOOKUP(C410,[2]Sheet1!$B:$F,5,FALSE),0)</f>
        <v>32484923.449999999</v>
      </c>
      <c r="AC410" s="11">
        <v>14</v>
      </c>
      <c r="AD410" s="11">
        <v>6</v>
      </c>
      <c r="AE410" s="10"/>
      <c r="AF410" s="10"/>
      <c r="AG410" s="10"/>
      <c r="AH410" s="10"/>
    </row>
    <row r="411" spans="1:34" x14ac:dyDescent="0.45">
      <c r="A411" t="s">
        <v>55</v>
      </c>
      <c r="B411" t="s">
        <v>58</v>
      </c>
      <c r="C411" t="s">
        <v>33</v>
      </c>
      <c r="D411">
        <v>213.1</v>
      </c>
      <c r="E411" s="11">
        <v>12520049</v>
      </c>
      <c r="F411" s="5">
        <v>4565762</v>
      </c>
      <c r="G411" s="11">
        <v>116547033</v>
      </c>
      <c r="H411" s="11">
        <v>111092706</v>
      </c>
      <c r="I411">
        <v>3630149</v>
      </c>
      <c r="J411">
        <v>4502817</v>
      </c>
      <c r="K411">
        <v>2174915</v>
      </c>
      <c r="L411">
        <v>1226559</v>
      </c>
      <c r="M411">
        <v>10</v>
      </c>
      <c r="N411">
        <v>22</v>
      </c>
      <c r="O411">
        <v>2</v>
      </c>
      <c r="P411">
        <v>7</v>
      </c>
      <c r="Q411">
        <v>1</v>
      </c>
      <c r="R411">
        <v>34</v>
      </c>
      <c r="S411">
        <v>1.4</v>
      </c>
      <c r="T411">
        <v>136</v>
      </c>
      <c r="U411">
        <v>173</v>
      </c>
      <c r="V411">
        <v>-0.19</v>
      </c>
      <c r="W411">
        <v>712883</v>
      </c>
      <c r="X411">
        <v>6</v>
      </c>
      <c r="Y411" s="12" t="str">
        <f>IFERROR(VLOOKUP(C411,[1]Index!$D:$F,3,FALSE),"Non List")</f>
        <v>Commercial Banks</v>
      </c>
      <c r="Z411">
        <f>IFERROR(VLOOKUP(C411,[1]LP!$B:$C,2,FALSE),0)</f>
        <v>144.30000000000001</v>
      </c>
      <c r="AA411" s="11">
        <f t="shared" si="6"/>
        <v>14.4</v>
      </c>
      <c r="AB411" s="5">
        <f>IFERROR(VLOOKUP(C411,[2]Sheet1!$B:$F,5,FALSE),0)</f>
        <v>128506730.66</v>
      </c>
      <c r="AC411" s="11">
        <v>10.85</v>
      </c>
      <c r="AD411" s="11">
        <v>3.15</v>
      </c>
      <c r="AE411" s="10"/>
      <c r="AF411" s="10"/>
      <c r="AG411" s="10"/>
      <c r="AH411" s="10"/>
    </row>
    <row r="412" spans="1:34" x14ac:dyDescent="0.45">
      <c r="A412" t="s">
        <v>55</v>
      </c>
      <c r="B412" t="s">
        <v>58</v>
      </c>
      <c r="C412" t="s">
        <v>34</v>
      </c>
      <c r="D412">
        <v>230</v>
      </c>
      <c r="E412" s="11">
        <v>9812560</v>
      </c>
      <c r="F412" s="5">
        <v>4144407</v>
      </c>
      <c r="G412" s="11">
        <v>100864397</v>
      </c>
      <c r="H412" s="11">
        <v>89439821</v>
      </c>
      <c r="I412">
        <v>3412005</v>
      </c>
      <c r="J412">
        <v>4553454</v>
      </c>
      <c r="K412">
        <v>2492742</v>
      </c>
      <c r="L412">
        <v>1484789</v>
      </c>
      <c r="M412">
        <v>15</v>
      </c>
      <c r="N412">
        <v>15</v>
      </c>
      <c r="O412">
        <v>2</v>
      </c>
      <c r="P412">
        <v>11</v>
      </c>
      <c r="Q412">
        <v>1</v>
      </c>
      <c r="R412">
        <v>25</v>
      </c>
      <c r="S412">
        <v>1</v>
      </c>
      <c r="T412">
        <v>142</v>
      </c>
      <c r="U412">
        <v>220</v>
      </c>
      <c r="V412">
        <v>-0.04</v>
      </c>
      <c r="W412">
        <v>1127262</v>
      </c>
      <c r="X412">
        <v>11</v>
      </c>
      <c r="Y412" s="12" t="str">
        <f>IFERROR(VLOOKUP(C412,[1]Index!$D:$F,3,FALSE),"Non List")</f>
        <v>zdelist</v>
      </c>
      <c r="Z412">
        <f>IFERROR(VLOOKUP(C412,[1]LP!$B:$C,2,FALSE),0)</f>
        <v>0</v>
      </c>
      <c r="AA412" s="11">
        <f t="shared" si="6"/>
        <v>0</v>
      </c>
      <c r="AB412" s="5">
        <f>IFERROR(VLOOKUP(C412,[2]Sheet1!$B:$F,5,FALSE),0)</f>
        <v>0</v>
      </c>
      <c r="AC412" s="11">
        <v>9</v>
      </c>
      <c r="AD412" s="11">
        <v>2.5</v>
      </c>
      <c r="AE412" s="10"/>
      <c r="AF412" s="10"/>
      <c r="AG412" s="10"/>
      <c r="AH412" s="10"/>
    </row>
    <row r="413" spans="1:34" x14ac:dyDescent="0.45">
      <c r="A413" t="s">
        <v>55</v>
      </c>
      <c r="B413" t="s">
        <v>58</v>
      </c>
      <c r="C413" t="s">
        <v>35</v>
      </c>
      <c r="D413">
        <v>268</v>
      </c>
      <c r="E413" s="11">
        <v>8458478</v>
      </c>
      <c r="F413" s="5">
        <v>3113117</v>
      </c>
      <c r="G413" s="11">
        <v>104098900</v>
      </c>
      <c r="H413" s="11">
        <v>92336303</v>
      </c>
      <c r="I413">
        <v>3861899</v>
      </c>
      <c r="J413">
        <v>5060544</v>
      </c>
      <c r="K413">
        <v>2509437</v>
      </c>
      <c r="L413">
        <v>1252043</v>
      </c>
      <c r="M413">
        <v>15</v>
      </c>
      <c r="N413">
        <v>18</v>
      </c>
      <c r="O413">
        <v>2</v>
      </c>
      <c r="P413">
        <v>11</v>
      </c>
      <c r="Q413">
        <v>1</v>
      </c>
      <c r="R413">
        <v>36</v>
      </c>
      <c r="S413">
        <v>0.5</v>
      </c>
      <c r="T413">
        <v>137</v>
      </c>
      <c r="U413">
        <v>213</v>
      </c>
      <c r="V413">
        <v>-0.2</v>
      </c>
      <c r="W413">
        <v>908279</v>
      </c>
      <c r="X413">
        <v>11</v>
      </c>
      <c r="Y413" s="12" t="str">
        <f>IFERROR(VLOOKUP(C413,[1]Index!$D:$F,3,FALSE),"Non List")</f>
        <v>Commercial Banks</v>
      </c>
      <c r="Z413">
        <f>IFERROR(VLOOKUP(C413,[1]LP!$B:$C,2,FALSE),0)</f>
        <v>182.8</v>
      </c>
      <c r="AA413" s="11">
        <f t="shared" si="6"/>
        <v>12.2</v>
      </c>
      <c r="AB413" s="5">
        <f>IFERROR(VLOOKUP(C413,[2]Sheet1!$B:$F,5,FALSE),0)</f>
        <v>56944650.630000003</v>
      </c>
      <c r="AC413" s="11">
        <v>7.03</v>
      </c>
      <c r="AD413" s="11">
        <v>3.37</v>
      </c>
      <c r="AE413" s="10"/>
      <c r="AF413" s="10"/>
      <c r="AG413" s="10"/>
      <c r="AH413" s="10"/>
    </row>
    <row r="414" spans="1:34" x14ac:dyDescent="0.45">
      <c r="A414" t="s">
        <v>55</v>
      </c>
      <c r="B414" t="s">
        <v>58</v>
      </c>
      <c r="C414" t="s">
        <v>36</v>
      </c>
      <c r="D414">
        <v>232.9</v>
      </c>
      <c r="E414" s="11">
        <v>13138621</v>
      </c>
      <c r="F414" s="5">
        <v>4465671</v>
      </c>
      <c r="G414" s="11">
        <v>127894615</v>
      </c>
      <c r="H414" s="11">
        <v>110604128</v>
      </c>
      <c r="I414">
        <v>4171048</v>
      </c>
      <c r="J414">
        <v>5110613</v>
      </c>
      <c r="K414">
        <v>3043037</v>
      </c>
      <c r="L414">
        <v>1520593</v>
      </c>
      <c r="M414">
        <v>12</v>
      </c>
      <c r="N414">
        <v>20</v>
      </c>
      <c r="O414">
        <v>2</v>
      </c>
      <c r="P414">
        <v>9</v>
      </c>
      <c r="Q414">
        <v>1</v>
      </c>
      <c r="R414">
        <v>35</v>
      </c>
      <c r="S414">
        <v>1.2</v>
      </c>
      <c r="T414">
        <v>134</v>
      </c>
      <c r="U414">
        <v>187</v>
      </c>
      <c r="V414">
        <v>-0.2</v>
      </c>
      <c r="W414">
        <v>1115976</v>
      </c>
      <c r="X414">
        <v>8</v>
      </c>
      <c r="Y414" s="12" t="str">
        <f>IFERROR(VLOOKUP(C414,[1]Index!$D:$F,3,FALSE),"Non List")</f>
        <v>zdelist</v>
      </c>
      <c r="Z414">
        <f>IFERROR(VLOOKUP(C414,[1]LP!$B:$C,2,FALSE),0)</f>
        <v>0</v>
      </c>
      <c r="AA414" s="11">
        <f t="shared" si="6"/>
        <v>0</v>
      </c>
      <c r="AB414" s="5">
        <f>IFERROR(VLOOKUP(C414,[2]Sheet1!$B:$F,5,FALSE),0)</f>
        <v>0</v>
      </c>
      <c r="AC414" s="11">
        <v>10</v>
      </c>
      <c r="AD414" s="11">
        <v>3.05</v>
      </c>
      <c r="AE414" s="10"/>
      <c r="AF414" s="10"/>
      <c r="AG414" s="10"/>
      <c r="AH414" s="10"/>
    </row>
    <row r="415" spans="1:34" x14ac:dyDescent="0.45">
      <c r="A415" t="s">
        <v>55</v>
      </c>
      <c r="B415" t="s">
        <v>58</v>
      </c>
      <c r="C415" t="s">
        <v>37</v>
      </c>
      <c r="D415">
        <v>924.6</v>
      </c>
      <c r="E415" s="11">
        <v>10097497</v>
      </c>
      <c r="F415" s="5">
        <v>15703984</v>
      </c>
      <c r="G415" s="11">
        <v>190806470</v>
      </c>
      <c r="H415" s="11">
        <v>148231388</v>
      </c>
      <c r="I415">
        <v>7020274</v>
      </c>
      <c r="J415">
        <v>9160748</v>
      </c>
      <c r="K415">
        <v>5838195</v>
      </c>
      <c r="L415">
        <v>3566672</v>
      </c>
      <c r="M415">
        <v>35</v>
      </c>
      <c r="N415">
        <v>26</v>
      </c>
      <c r="O415">
        <v>4</v>
      </c>
      <c r="P415">
        <v>14</v>
      </c>
      <c r="Q415">
        <v>2</v>
      </c>
      <c r="R415">
        <v>95</v>
      </c>
      <c r="S415">
        <v>1</v>
      </c>
      <c r="T415">
        <v>256</v>
      </c>
      <c r="U415">
        <v>451</v>
      </c>
      <c r="V415">
        <v>-0.51</v>
      </c>
      <c r="W415">
        <v>3042237</v>
      </c>
      <c r="X415">
        <v>30</v>
      </c>
      <c r="Y415" s="12" t="str">
        <f>IFERROR(VLOOKUP(C415,[1]Index!$D:$F,3,FALSE),"Non List")</f>
        <v>Commercial Banks</v>
      </c>
      <c r="Z415">
        <f>IFERROR(VLOOKUP(C415,[1]LP!$B:$C,2,FALSE),0)</f>
        <v>458</v>
      </c>
      <c r="AA415" s="11">
        <f t="shared" si="6"/>
        <v>13.1</v>
      </c>
      <c r="AB415" s="5">
        <f>IFERROR(VLOOKUP(C415,[2]Sheet1!$B:$F,5,FALSE),0)</f>
        <v>108227988.66</v>
      </c>
      <c r="AC415" s="11">
        <v>33.5</v>
      </c>
      <c r="AD415" s="11">
        <v>1.76</v>
      </c>
      <c r="AE415" s="10"/>
      <c r="AF415" s="10"/>
      <c r="AG415" s="10"/>
      <c r="AH415" s="10"/>
    </row>
    <row r="416" spans="1:34" x14ac:dyDescent="0.45">
      <c r="A416" t="s">
        <v>55</v>
      </c>
      <c r="B416" t="s">
        <v>58</v>
      </c>
      <c r="C416" t="s">
        <v>38</v>
      </c>
      <c r="D416">
        <v>399</v>
      </c>
      <c r="E416" s="11">
        <v>8495814</v>
      </c>
      <c r="F416" s="5">
        <v>4600594</v>
      </c>
      <c r="G416" s="11">
        <v>66435054</v>
      </c>
      <c r="H416" s="11">
        <v>58966517</v>
      </c>
      <c r="I416">
        <v>2844736</v>
      </c>
      <c r="J416">
        <v>4222150</v>
      </c>
      <c r="K416">
        <v>2597037</v>
      </c>
      <c r="L416">
        <v>1244580</v>
      </c>
      <c r="M416">
        <v>15</v>
      </c>
      <c r="N416">
        <v>27</v>
      </c>
      <c r="O416">
        <v>3</v>
      </c>
      <c r="P416">
        <v>10</v>
      </c>
      <c r="Q416">
        <v>1</v>
      </c>
      <c r="R416">
        <v>71</v>
      </c>
      <c r="S416">
        <v>2.9</v>
      </c>
      <c r="T416">
        <v>154</v>
      </c>
      <c r="U416">
        <v>225</v>
      </c>
      <c r="V416">
        <v>-0.44</v>
      </c>
      <c r="W416">
        <v>449114</v>
      </c>
      <c r="X416">
        <v>5</v>
      </c>
      <c r="Y416" s="12" t="str">
        <f>IFERROR(VLOOKUP(C416,[1]Index!$D:$F,3,FALSE),"Non List")</f>
        <v>zdelist</v>
      </c>
      <c r="Z416">
        <f>IFERROR(VLOOKUP(C416,[1]LP!$B:$C,2,FALSE),0)</f>
        <v>0</v>
      </c>
      <c r="AA416" s="11">
        <f t="shared" si="6"/>
        <v>0</v>
      </c>
      <c r="AB416" s="5">
        <f>IFERROR(VLOOKUP(C416,[2]Sheet1!$B:$F,5,FALSE),0)</f>
        <v>0</v>
      </c>
      <c r="AC416" s="11">
        <v>6</v>
      </c>
      <c r="AD416" s="11">
        <v>2.42</v>
      </c>
      <c r="AE416" s="10"/>
      <c r="AF416" s="10"/>
      <c r="AG416" s="10"/>
      <c r="AH416" s="10"/>
    </row>
    <row r="417" spans="1:34" x14ac:dyDescent="0.45">
      <c r="A417" t="s">
        <v>55</v>
      </c>
      <c r="B417" t="s">
        <v>58</v>
      </c>
      <c r="C417" t="s">
        <v>39</v>
      </c>
      <c r="D417">
        <v>312</v>
      </c>
      <c r="E417" s="11">
        <v>11282820</v>
      </c>
      <c r="F417" s="5">
        <v>18899208</v>
      </c>
      <c r="G417" s="11">
        <v>142114285</v>
      </c>
      <c r="H417" s="11">
        <v>104588243</v>
      </c>
      <c r="I417">
        <v>5618948</v>
      </c>
      <c r="J417">
        <v>7146048</v>
      </c>
      <c r="K417">
        <v>4111595</v>
      </c>
      <c r="L417">
        <v>2556439</v>
      </c>
      <c r="M417">
        <v>23</v>
      </c>
      <c r="N417">
        <v>14</v>
      </c>
      <c r="O417">
        <v>1</v>
      </c>
      <c r="P417">
        <v>8</v>
      </c>
      <c r="Q417">
        <v>1</v>
      </c>
      <c r="R417">
        <v>16</v>
      </c>
      <c r="S417">
        <v>2.6</v>
      </c>
      <c r="T417">
        <v>268</v>
      </c>
      <c r="U417">
        <v>369</v>
      </c>
      <c r="V417">
        <v>0.18</v>
      </c>
      <c r="W417">
        <v>2210494</v>
      </c>
      <c r="X417">
        <v>20</v>
      </c>
      <c r="Y417" s="12" t="str">
        <f>IFERROR(VLOOKUP(C417,[1]Index!$D:$F,3,FALSE),"Non List")</f>
        <v>Commercial Banks</v>
      </c>
      <c r="Z417">
        <f>IFERROR(VLOOKUP(C417,[1]LP!$B:$C,2,FALSE),0)</f>
        <v>219.5</v>
      </c>
      <c r="AA417" s="11">
        <f t="shared" si="6"/>
        <v>9.5</v>
      </c>
      <c r="AB417" s="5">
        <f>IFERROR(VLOOKUP(C417,[2]Sheet1!$B:$F,5,FALSE),0)</f>
        <v>72000712.349999994</v>
      </c>
      <c r="AC417" s="11">
        <v>12</v>
      </c>
      <c r="AD417" s="11">
        <v>4</v>
      </c>
      <c r="AE417" s="10"/>
      <c r="AF417" s="10"/>
      <c r="AG417" s="10"/>
      <c r="AH417" s="10"/>
    </row>
    <row r="418" spans="1:34" x14ac:dyDescent="0.45">
      <c r="A418" t="s">
        <v>55</v>
      </c>
      <c r="B418" t="s">
        <v>58</v>
      </c>
      <c r="C418" t="s">
        <v>40</v>
      </c>
      <c r="D418">
        <v>221.1</v>
      </c>
      <c r="E418" s="11">
        <v>9353917</v>
      </c>
      <c r="F418" s="5">
        <v>3826566</v>
      </c>
      <c r="G418" s="11">
        <v>73786879</v>
      </c>
      <c r="H418" s="11">
        <v>65107489</v>
      </c>
      <c r="I418">
        <v>3219277</v>
      </c>
      <c r="J418">
        <v>4031976</v>
      </c>
      <c r="K418">
        <v>2070590</v>
      </c>
      <c r="L418">
        <v>1130985</v>
      </c>
      <c r="M418">
        <v>12</v>
      </c>
      <c r="N418">
        <v>18</v>
      </c>
      <c r="O418">
        <v>2</v>
      </c>
      <c r="P418">
        <v>9</v>
      </c>
      <c r="Q418">
        <v>1</v>
      </c>
      <c r="R418">
        <v>29</v>
      </c>
      <c r="S418">
        <v>2.8</v>
      </c>
      <c r="T418">
        <v>141</v>
      </c>
      <c r="U418">
        <v>196</v>
      </c>
      <c r="V418">
        <v>-0.11</v>
      </c>
      <c r="W418">
        <v>699918</v>
      </c>
      <c r="X418">
        <v>7</v>
      </c>
      <c r="Y418" s="12" t="str">
        <f>IFERROR(VLOOKUP(C418,[1]Index!$D:$F,3,FALSE),"Non List")</f>
        <v>zdelist</v>
      </c>
      <c r="Z418">
        <f>IFERROR(VLOOKUP(C418,[1]LP!$B:$C,2,FALSE),0)</f>
        <v>0</v>
      </c>
      <c r="AA418" s="11">
        <f t="shared" si="6"/>
        <v>0</v>
      </c>
      <c r="AB418" s="5">
        <f>IFERROR(VLOOKUP(C418,[2]Sheet1!$B:$F,5,FALSE),0)</f>
        <v>0</v>
      </c>
      <c r="AC418" s="11">
        <v>10.269500000000001</v>
      </c>
      <c r="AD418" s="11">
        <v>0.54049999999999998</v>
      </c>
      <c r="AE418" s="10"/>
      <c r="AF418" s="10"/>
      <c r="AG418" s="10"/>
      <c r="AH418" s="10"/>
    </row>
    <row r="419" spans="1:34" x14ac:dyDescent="0.45">
      <c r="A419" t="s">
        <v>55</v>
      </c>
      <c r="B419" t="s">
        <v>58</v>
      </c>
      <c r="C419" t="s">
        <v>41</v>
      </c>
      <c r="D419">
        <v>460</v>
      </c>
      <c r="E419" s="11">
        <v>14248955</v>
      </c>
      <c r="F419" s="5">
        <v>13071293</v>
      </c>
      <c r="G419" s="11">
        <v>166362126</v>
      </c>
      <c r="H419" s="11">
        <v>135457513</v>
      </c>
      <c r="I419">
        <v>5760197</v>
      </c>
      <c r="J419">
        <v>8059359</v>
      </c>
      <c r="K419">
        <v>5516281</v>
      </c>
      <c r="L419">
        <v>2571651</v>
      </c>
      <c r="M419">
        <v>18</v>
      </c>
      <c r="N419">
        <v>26</v>
      </c>
      <c r="O419">
        <v>2</v>
      </c>
      <c r="P419">
        <v>9</v>
      </c>
      <c r="Q419">
        <v>1</v>
      </c>
      <c r="R419">
        <v>61</v>
      </c>
      <c r="S419">
        <v>2.9</v>
      </c>
      <c r="T419">
        <v>192</v>
      </c>
      <c r="U419">
        <v>279</v>
      </c>
      <c r="V419">
        <v>-0.39</v>
      </c>
      <c r="W419">
        <v>652366</v>
      </c>
      <c r="X419">
        <v>5</v>
      </c>
      <c r="Y419" s="12" t="str">
        <f>IFERROR(VLOOKUP(C419,[1]Index!$D:$F,3,FALSE),"Non List")</f>
        <v>zdelist</v>
      </c>
      <c r="Z419">
        <f>IFERROR(VLOOKUP(C419,[1]LP!$B:$C,2,FALSE),0)</f>
        <v>0</v>
      </c>
      <c r="AA419" s="11">
        <f t="shared" si="6"/>
        <v>0</v>
      </c>
      <c r="AB419" s="5">
        <f>IFERROR(VLOOKUP(C419,[2]Sheet1!$B:$F,5,FALSE),0)</f>
        <v>0</v>
      </c>
      <c r="AC419" s="11">
        <v>13</v>
      </c>
      <c r="AD419" s="11">
        <v>5.5</v>
      </c>
      <c r="AE419" s="10"/>
      <c r="AF419" s="10"/>
      <c r="AG419" s="10"/>
      <c r="AH419" s="10"/>
    </row>
    <row r="420" spans="1:34" x14ac:dyDescent="0.45">
      <c r="A420" t="s">
        <v>55</v>
      </c>
      <c r="B420" t="s">
        <v>58</v>
      </c>
      <c r="C420" t="s">
        <v>42</v>
      </c>
      <c r="D420">
        <v>751</v>
      </c>
      <c r="E420" s="11">
        <v>9717652</v>
      </c>
      <c r="F420" s="5">
        <v>7517884</v>
      </c>
      <c r="G420" s="11">
        <v>201630384</v>
      </c>
      <c r="H420" s="11">
        <v>160185659</v>
      </c>
      <c r="I420">
        <v>7604832</v>
      </c>
      <c r="J420">
        <v>10726411</v>
      </c>
      <c r="K420">
        <v>5588087</v>
      </c>
      <c r="L420">
        <v>3121488</v>
      </c>
      <c r="M420">
        <v>32</v>
      </c>
      <c r="N420">
        <v>23</v>
      </c>
      <c r="O420">
        <v>4</v>
      </c>
      <c r="P420">
        <v>18</v>
      </c>
      <c r="Q420">
        <v>1</v>
      </c>
      <c r="R420">
        <v>99</v>
      </c>
      <c r="S420">
        <v>0.8</v>
      </c>
      <c r="T420">
        <v>177</v>
      </c>
      <c r="U420">
        <v>358</v>
      </c>
      <c r="V420">
        <v>-0.52</v>
      </c>
      <c r="W420">
        <v>1440734</v>
      </c>
      <c r="X420">
        <v>15</v>
      </c>
      <c r="Y420" s="12" t="str">
        <f>IFERROR(VLOOKUP(C420,[1]Index!$D:$F,3,FALSE),"Non List")</f>
        <v>Commercial Banks</v>
      </c>
      <c r="Z420">
        <f>IFERROR(VLOOKUP(C420,[1]LP!$B:$C,2,FALSE),0)</f>
        <v>419.9</v>
      </c>
      <c r="AA420" s="11">
        <f t="shared" si="6"/>
        <v>13.1</v>
      </c>
      <c r="AB420" s="5">
        <f>IFERROR(VLOOKUP(C420,[2]Sheet1!$B:$F,5,FALSE),0)</f>
        <v>73096077.920000002</v>
      </c>
      <c r="AC420" s="11">
        <v>19</v>
      </c>
      <c r="AD420" s="11">
        <v>1</v>
      </c>
      <c r="AE420" s="10"/>
      <c r="AF420" s="10"/>
      <c r="AG420" s="10"/>
      <c r="AH420" s="10"/>
    </row>
    <row r="421" spans="1:34" x14ac:dyDescent="0.45">
      <c r="A421" t="s">
        <v>55</v>
      </c>
      <c r="B421" t="s">
        <v>58</v>
      </c>
      <c r="C421" t="s">
        <v>43</v>
      </c>
      <c r="D421">
        <v>291</v>
      </c>
      <c r="E421" s="11">
        <v>13950987</v>
      </c>
      <c r="F421" s="5">
        <v>6915467</v>
      </c>
      <c r="G421" s="11">
        <v>131660368</v>
      </c>
      <c r="H421" s="11">
        <v>115703255</v>
      </c>
      <c r="I421">
        <v>5525613</v>
      </c>
      <c r="J421">
        <v>6935054</v>
      </c>
      <c r="K421">
        <v>4054269</v>
      </c>
      <c r="L421">
        <v>2270669</v>
      </c>
      <c r="M421">
        <v>16</v>
      </c>
      <c r="N421">
        <v>18</v>
      </c>
      <c r="O421">
        <v>2</v>
      </c>
      <c r="P421">
        <v>11</v>
      </c>
      <c r="Q421">
        <v>1</v>
      </c>
      <c r="R421">
        <v>35</v>
      </c>
      <c r="S421">
        <v>2.7</v>
      </c>
      <c r="T421">
        <v>150</v>
      </c>
      <c r="U421">
        <v>234</v>
      </c>
      <c r="V421">
        <v>-0.2</v>
      </c>
      <c r="W421">
        <v>1426829</v>
      </c>
      <c r="X421">
        <v>10</v>
      </c>
      <c r="Y421" s="12" t="str">
        <f>IFERROR(VLOOKUP(C421,[1]Index!$D:$F,3,FALSE),"Non List")</f>
        <v>Commercial Banks</v>
      </c>
      <c r="Z421">
        <f>IFERROR(VLOOKUP(C421,[1]LP!$B:$C,2,FALSE),0)</f>
        <v>189.1</v>
      </c>
      <c r="AA421" s="11">
        <f t="shared" si="6"/>
        <v>11.8</v>
      </c>
      <c r="AB421" s="5">
        <f>IFERROR(VLOOKUP(C421,[2]Sheet1!$B:$F,5,FALSE),0)</f>
        <v>89996863.319999993</v>
      </c>
      <c r="AC421" s="11">
        <v>13</v>
      </c>
      <c r="AD421" s="11">
        <v>3.2</v>
      </c>
      <c r="AE421" s="10"/>
      <c r="AF421" s="10"/>
      <c r="AG421" s="10"/>
      <c r="AH421" s="10"/>
    </row>
    <row r="422" spans="1:34" x14ac:dyDescent="0.45">
      <c r="A422" t="s">
        <v>55</v>
      </c>
      <c r="B422" t="s">
        <v>58</v>
      </c>
      <c r="C422" t="s">
        <v>44</v>
      </c>
      <c r="D422">
        <v>290</v>
      </c>
      <c r="E422" s="11">
        <v>13985250</v>
      </c>
      <c r="F422" s="5">
        <v>6560687</v>
      </c>
      <c r="G422" s="11">
        <v>119441614</v>
      </c>
      <c r="H422" s="11">
        <v>110454296</v>
      </c>
      <c r="I422">
        <v>4617811</v>
      </c>
      <c r="J422">
        <v>5780083</v>
      </c>
      <c r="K422">
        <v>4053193</v>
      </c>
      <c r="L422">
        <v>2292803</v>
      </c>
      <c r="M422">
        <v>16</v>
      </c>
      <c r="N422">
        <v>18</v>
      </c>
      <c r="O422">
        <v>2</v>
      </c>
      <c r="P422">
        <v>11</v>
      </c>
      <c r="Q422">
        <v>2</v>
      </c>
      <c r="R422">
        <v>35</v>
      </c>
      <c r="S422">
        <v>1.5</v>
      </c>
      <c r="T422">
        <v>147</v>
      </c>
      <c r="U422">
        <v>233</v>
      </c>
      <c r="V422">
        <v>-0.2</v>
      </c>
      <c r="W422">
        <v>1615719</v>
      </c>
      <c r="X422">
        <v>12</v>
      </c>
      <c r="Y422" s="12" t="str">
        <f>IFERROR(VLOOKUP(C422,[1]Index!$D:$F,3,FALSE),"Non List")</f>
        <v>Commercial Banks</v>
      </c>
      <c r="Z422">
        <f>IFERROR(VLOOKUP(C422,[1]LP!$B:$C,2,FALSE),0)</f>
        <v>205.9</v>
      </c>
      <c r="AA422" s="11">
        <f t="shared" si="6"/>
        <v>12.9</v>
      </c>
      <c r="AB422" s="5">
        <f>IFERROR(VLOOKUP(C422,[2]Sheet1!$B:$F,5,FALSE),0)</f>
        <v>95072621.010000005</v>
      </c>
      <c r="AC422" s="11">
        <v>15</v>
      </c>
      <c r="AD422" s="11">
        <v>0</v>
      </c>
      <c r="AE422" s="10"/>
      <c r="AF422" s="10"/>
      <c r="AG422" s="10"/>
      <c r="AH422" s="10"/>
    </row>
    <row r="423" spans="1:34" x14ac:dyDescent="0.45">
      <c r="A423" t="s">
        <v>55</v>
      </c>
      <c r="B423" t="s">
        <v>58</v>
      </c>
      <c r="C423" t="s">
        <v>45</v>
      </c>
      <c r="D423">
        <v>309.5</v>
      </c>
      <c r="E423" s="11">
        <v>8801381</v>
      </c>
      <c r="F423" s="5">
        <v>3945409</v>
      </c>
      <c r="G423" s="11">
        <v>106835786</v>
      </c>
      <c r="H423" s="11">
        <v>90566104</v>
      </c>
      <c r="I423">
        <v>4215463</v>
      </c>
      <c r="J423">
        <v>5282913</v>
      </c>
      <c r="K423">
        <v>3302071</v>
      </c>
      <c r="L423">
        <v>1703374</v>
      </c>
      <c r="M423">
        <v>19</v>
      </c>
      <c r="N423">
        <v>16</v>
      </c>
      <c r="O423">
        <v>2</v>
      </c>
      <c r="P423">
        <v>13</v>
      </c>
      <c r="Q423">
        <v>1</v>
      </c>
      <c r="R423">
        <v>34</v>
      </c>
      <c r="S423">
        <v>0.5</v>
      </c>
      <c r="T423">
        <v>145</v>
      </c>
      <c r="U423">
        <v>251</v>
      </c>
      <c r="V423">
        <v>-0.19</v>
      </c>
      <c r="W423">
        <v>1119722</v>
      </c>
      <c r="X423">
        <v>13</v>
      </c>
      <c r="Y423" s="12" t="str">
        <f>IFERROR(VLOOKUP(C423,[1]Index!$D:$F,3,FALSE),"Non List")</f>
        <v>Commercial Banks</v>
      </c>
      <c r="Z423">
        <f>IFERROR(VLOOKUP(C423,[1]LP!$B:$C,2,FALSE),0)</f>
        <v>256.5</v>
      </c>
      <c r="AA423" s="11">
        <f t="shared" si="6"/>
        <v>13.5</v>
      </c>
      <c r="AB423" s="5">
        <f>IFERROR(VLOOKUP(C423,[2]Sheet1!$B:$F,5,FALSE),0)</f>
        <v>66549474.509999998</v>
      </c>
      <c r="AC423" s="11">
        <v>10</v>
      </c>
      <c r="AD423" s="11">
        <v>3.6</v>
      </c>
      <c r="AE423" s="10"/>
      <c r="AF423" s="10"/>
      <c r="AG423" s="10"/>
      <c r="AH423" s="10"/>
    </row>
    <row r="424" spans="1:34" x14ac:dyDescent="0.45">
      <c r="A424" t="s">
        <v>55</v>
      </c>
      <c r="B424" t="s">
        <v>58</v>
      </c>
      <c r="C424" t="s">
        <v>46</v>
      </c>
      <c r="D424">
        <v>324.89999999999998</v>
      </c>
      <c r="E424" s="11">
        <v>8956206</v>
      </c>
      <c r="F424" s="5">
        <v>5789147</v>
      </c>
      <c r="G424" s="11">
        <v>110445873</v>
      </c>
      <c r="H424" s="11">
        <v>89615500</v>
      </c>
      <c r="I424">
        <v>4249761</v>
      </c>
      <c r="J424">
        <v>5336526</v>
      </c>
      <c r="K424">
        <v>2468559</v>
      </c>
      <c r="L424">
        <v>1530780</v>
      </c>
      <c r="M424">
        <v>17</v>
      </c>
      <c r="N424">
        <v>19</v>
      </c>
      <c r="O424">
        <v>2</v>
      </c>
      <c r="P424">
        <v>10</v>
      </c>
      <c r="Q424">
        <v>1</v>
      </c>
      <c r="R424">
        <v>37</v>
      </c>
      <c r="S424">
        <v>0.2</v>
      </c>
      <c r="T424">
        <v>165</v>
      </c>
      <c r="U424">
        <v>252</v>
      </c>
      <c r="V424">
        <v>-0.23</v>
      </c>
      <c r="W424">
        <v>986119</v>
      </c>
      <c r="X424">
        <v>11</v>
      </c>
      <c r="Y424" s="12" t="str">
        <f>IFERROR(VLOOKUP(C424,[1]Index!$D:$F,3,FALSE),"Non List")</f>
        <v>Commercial Banks</v>
      </c>
      <c r="Z424">
        <f>IFERROR(VLOOKUP(C424,[1]LP!$B:$C,2,FALSE),0)</f>
        <v>296</v>
      </c>
      <c r="AA424" s="11">
        <f t="shared" si="6"/>
        <v>17.399999999999999</v>
      </c>
      <c r="AB424" s="5">
        <f>IFERROR(VLOOKUP(C424,[2]Sheet1!$B:$F,5,FALSE),0)</f>
        <v>30361886.129999999</v>
      </c>
      <c r="AC424" s="11">
        <v>6</v>
      </c>
      <c r="AD424" s="11">
        <v>3.47</v>
      </c>
      <c r="AE424" s="10"/>
      <c r="AF424" s="10"/>
      <c r="AG424" s="10"/>
      <c r="AH424" s="10"/>
    </row>
    <row r="425" spans="1:34" x14ac:dyDescent="0.45">
      <c r="A425" t="s">
        <v>55</v>
      </c>
      <c r="B425" t="s">
        <v>58</v>
      </c>
      <c r="C425" t="s">
        <v>47</v>
      </c>
      <c r="D425">
        <v>390</v>
      </c>
      <c r="E425" s="11">
        <v>9787767</v>
      </c>
      <c r="F425" s="5">
        <v>6188052</v>
      </c>
      <c r="G425" s="11">
        <v>139609498</v>
      </c>
      <c r="H425" s="11">
        <v>123448090</v>
      </c>
      <c r="I425">
        <v>5587910</v>
      </c>
      <c r="J425">
        <v>7146471</v>
      </c>
      <c r="K425">
        <v>3793458</v>
      </c>
      <c r="L425">
        <v>2092771</v>
      </c>
      <c r="M425">
        <v>21</v>
      </c>
      <c r="N425">
        <v>18</v>
      </c>
      <c r="O425">
        <v>2</v>
      </c>
      <c r="P425">
        <v>13</v>
      </c>
      <c r="Q425">
        <v>1</v>
      </c>
      <c r="R425">
        <v>44</v>
      </c>
      <c r="S425">
        <v>1.6</v>
      </c>
      <c r="T425">
        <v>163</v>
      </c>
      <c r="U425">
        <v>280</v>
      </c>
      <c r="V425">
        <v>-0.28000000000000003</v>
      </c>
      <c r="W425">
        <v>866485</v>
      </c>
      <c r="X425">
        <v>9</v>
      </c>
      <c r="Y425" s="12" t="str">
        <f>IFERROR(VLOOKUP(C425,[1]Index!$D:$F,3,FALSE),"Non List")</f>
        <v>Commercial Banks</v>
      </c>
      <c r="Z425">
        <f>IFERROR(VLOOKUP(C425,[1]LP!$B:$C,2,FALSE),0)</f>
        <v>240.5</v>
      </c>
      <c r="AA425" s="11">
        <f t="shared" si="6"/>
        <v>11.5</v>
      </c>
      <c r="AB425" s="5">
        <f>IFERROR(VLOOKUP(C425,[2]Sheet1!$B:$F,5,FALSE),0)</f>
        <v>69040902.930000007</v>
      </c>
      <c r="AC425" s="11">
        <v>12</v>
      </c>
      <c r="AD425" s="11">
        <v>3</v>
      </c>
      <c r="AE425" s="10"/>
      <c r="AF425" s="10"/>
      <c r="AG425" s="10"/>
      <c r="AH425" s="10"/>
    </row>
    <row r="426" spans="1:34" x14ac:dyDescent="0.45">
      <c r="A426" t="s">
        <v>55</v>
      </c>
      <c r="B426" t="s">
        <v>58</v>
      </c>
      <c r="C426" t="s">
        <v>48</v>
      </c>
      <c r="D426">
        <v>436.1</v>
      </c>
      <c r="E426" s="11">
        <v>8011431</v>
      </c>
      <c r="F426" s="5">
        <v>7090138</v>
      </c>
      <c r="G426" s="11">
        <v>98467598</v>
      </c>
      <c r="H426" s="11">
        <v>53911294</v>
      </c>
      <c r="I426">
        <v>3513260</v>
      </c>
      <c r="J426">
        <v>4965047</v>
      </c>
      <c r="K426">
        <v>3280506</v>
      </c>
      <c r="L426">
        <v>1983925</v>
      </c>
      <c r="M426">
        <v>25</v>
      </c>
      <c r="N426">
        <v>18</v>
      </c>
      <c r="O426">
        <v>2</v>
      </c>
      <c r="P426">
        <v>13</v>
      </c>
      <c r="Q426">
        <v>2</v>
      </c>
      <c r="R426">
        <v>41</v>
      </c>
      <c r="S426">
        <v>0.4</v>
      </c>
      <c r="T426">
        <v>189</v>
      </c>
      <c r="U426">
        <v>324</v>
      </c>
      <c r="V426">
        <v>-0.26</v>
      </c>
      <c r="W426">
        <v>1515780</v>
      </c>
      <c r="X426">
        <v>19</v>
      </c>
      <c r="Y426" s="12" t="str">
        <f>IFERROR(VLOOKUP(C426,[1]Index!$D:$F,3,FALSE),"Non List")</f>
        <v>Commercial Banks</v>
      </c>
      <c r="Z426">
        <f>IFERROR(VLOOKUP(C426,[1]LP!$B:$C,2,FALSE),0)</f>
        <v>576.70000000000005</v>
      </c>
      <c r="AA426" s="11">
        <f t="shared" si="6"/>
        <v>23.1</v>
      </c>
      <c r="AB426" s="5">
        <f>IFERROR(VLOOKUP(C426,[2]Sheet1!$B:$F,5,FALSE),0)</f>
        <v>25912139.09</v>
      </c>
      <c r="AC426" s="11">
        <v>7</v>
      </c>
      <c r="AD426" s="11">
        <v>4.84</v>
      </c>
      <c r="AE426" s="10"/>
      <c r="AF426" s="10"/>
      <c r="AG426" s="10"/>
      <c r="AH426" s="10"/>
    </row>
    <row r="427" spans="1:34" x14ac:dyDescent="0.45">
      <c r="A427" t="s">
        <v>55</v>
      </c>
      <c r="B427" t="s">
        <v>58</v>
      </c>
      <c r="C427" t="s">
        <v>49</v>
      </c>
      <c r="D427">
        <v>231</v>
      </c>
      <c r="E427" s="11">
        <v>8967811</v>
      </c>
      <c r="F427" s="5">
        <v>4561089</v>
      </c>
      <c r="G427" s="11">
        <v>90223272</v>
      </c>
      <c r="H427" s="11">
        <v>81040373</v>
      </c>
      <c r="I427">
        <v>3878098</v>
      </c>
      <c r="J427">
        <v>5037595</v>
      </c>
      <c r="K427">
        <v>2809034</v>
      </c>
      <c r="L427">
        <v>1392878</v>
      </c>
      <c r="M427">
        <v>16</v>
      </c>
      <c r="N427">
        <v>15</v>
      </c>
      <c r="O427">
        <v>2</v>
      </c>
      <c r="P427">
        <v>10</v>
      </c>
      <c r="Q427">
        <v>1</v>
      </c>
      <c r="R427">
        <v>23</v>
      </c>
      <c r="S427">
        <v>1.9</v>
      </c>
      <c r="T427">
        <v>151</v>
      </c>
      <c r="U427">
        <v>230</v>
      </c>
      <c r="V427">
        <v>-0.01</v>
      </c>
      <c r="W427">
        <v>529122</v>
      </c>
      <c r="X427">
        <v>6</v>
      </c>
      <c r="Y427" s="12" t="str">
        <f>IFERROR(VLOOKUP(C427,[1]Index!$D:$F,3,FALSE),"Non List")</f>
        <v>zdelist</v>
      </c>
      <c r="Z427">
        <f>IFERROR(VLOOKUP(C427,[1]LP!$B:$C,2,FALSE),0)</f>
        <v>0</v>
      </c>
      <c r="AA427" s="11">
        <f t="shared" si="6"/>
        <v>0</v>
      </c>
      <c r="AB427" s="5">
        <f>IFERROR(VLOOKUP(C427,[2]Sheet1!$B:$F,5,FALSE),0)</f>
        <v>0</v>
      </c>
      <c r="AC427" s="11">
        <v>5.8</v>
      </c>
      <c r="AD427" s="11">
        <v>2.48</v>
      </c>
      <c r="AE427" s="10"/>
      <c r="AF427" s="10"/>
      <c r="AG427" s="10"/>
      <c r="AH427" s="10"/>
    </row>
    <row r="428" spans="1:34" x14ac:dyDescent="0.45">
      <c r="A428" t="s">
        <v>55</v>
      </c>
      <c r="B428" t="s">
        <v>58</v>
      </c>
      <c r="C428" t="s">
        <v>50</v>
      </c>
      <c r="D428">
        <v>214</v>
      </c>
      <c r="E428" s="11">
        <v>8415472</v>
      </c>
      <c r="F428" s="5">
        <v>2251576</v>
      </c>
      <c r="G428" s="11">
        <v>65340392</v>
      </c>
      <c r="H428" s="11">
        <v>58044421</v>
      </c>
      <c r="I428">
        <v>2862001</v>
      </c>
      <c r="J428">
        <v>3313386</v>
      </c>
      <c r="K428">
        <v>1763469</v>
      </c>
      <c r="L428">
        <v>906324</v>
      </c>
      <c r="M428">
        <v>11</v>
      </c>
      <c r="N428">
        <v>20</v>
      </c>
      <c r="O428">
        <v>2</v>
      </c>
      <c r="P428">
        <v>9</v>
      </c>
      <c r="Q428">
        <v>1</v>
      </c>
      <c r="R428">
        <v>34</v>
      </c>
      <c r="S428">
        <v>2.2000000000000002</v>
      </c>
      <c r="T428">
        <v>127</v>
      </c>
      <c r="U428">
        <v>175</v>
      </c>
      <c r="V428">
        <v>-0.18</v>
      </c>
      <c r="W428">
        <v>400092</v>
      </c>
      <c r="X428">
        <v>5</v>
      </c>
      <c r="Y428" s="12" t="str">
        <f>IFERROR(VLOOKUP(C428,[1]Index!$D:$F,3,FALSE),"Non List")</f>
        <v>zdelist</v>
      </c>
      <c r="Z428">
        <f>IFERROR(VLOOKUP(C428,[1]LP!$B:$C,2,FALSE),0)</f>
        <v>0</v>
      </c>
      <c r="AA428" s="11">
        <f t="shared" si="6"/>
        <v>0</v>
      </c>
      <c r="AB428" s="5">
        <f>IFERROR(VLOOKUP(C428,[2]Sheet1!$B:$F,5,FALSE),0)</f>
        <v>0</v>
      </c>
      <c r="AC428" s="11">
        <v>5.25</v>
      </c>
      <c r="AD428" s="11">
        <v>2.25</v>
      </c>
      <c r="AE428" s="10"/>
      <c r="AF428" s="10"/>
      <c r="AG428" s="10"/>
      <c r="AH428" s="10"/>
    </row>
    <row r="429" spans="1:34" x14ac:dyDescent="0.45">
      <c r="A429" t="s">
        <v>55</v>
      </c>
      <c r="B429" t="s">
        <v>58</v>
      </c>
      <c r="C429" t="s">
        <v>51</v>
      </c>
      <c r="D429">
        <v>261.5</v>
      </c>
      <c r="E429" s="11">
        <v>10315507</v>
      </c>
      <c r="F429" s="5">
        <v>5291313</v>
      </c>
      <c r="G429" s="11">
        <v>128494354</v>
      </c>
      <c r="H429" s="11">
        <v>99692110</v>
      </c>
      <c r="I429">
        <v>4645815</v>
      </c>
      <c r="J429">
        <v>5932051</v>
      </c>
      <c r="K429">
        <v>2345617</v>
      </c>
      <c r="L429">
        <v>1366975</v>
      </c>
      <c r="M429">
        <v>13</v>
      </c>
      <c r="N429">
        <v>20</v>
      </c>
      <c r="O429">
        <v>2</v>
      </c>
      <c r="P429">
        <v>9</v>
      </c>
      <c r="Q429">
        <v>1</v>
      </c>
      <c r="R429">
        <v>34</v>
      </c>
      <c r="S429">
        <v>2.8</v>
      </c>
      <c r="T429">
        <v>151</v>
      </c>
      <c r="U429">
        <v>212</v>
      </c>
      <c r="V429">
        <v>-0.19</v>
      </c>
      <c r="W429">
        <v>1082617</v>
      </c>
      <c r="X429">
        <v>10</v>
      </c>
      <c r="Y429" s="12" t="str">
        <f>IFERROR(VLOOKUP(C429,[1]Index!$D:$F,3,FALSE),"Non List")</f>
        <v>Commercial Banks</v>
      </c>
      <c r="Z429">
        <f>IFERROR(VLOOKUP(C429,[1]LP!$B:$C,2,FALSE),0)</f>
        <v>149.5</v>
      </c>
      <c r="AA429" s="11">
        <f t="shared" si="6"/>
        <v>11.5</v>
      </c>
      <c r="AB429" s="5">
        <f>IFERROR(VLOOKUP(C429,[2]Sheet1!$B:$F,5,FALSE),0)</f>
        <v>115358201</v>
      </c>
      <c r="AC429" s="11">
        <v>10</v>
      </c>
      <c r="AD429" s="11">
        <v>0.52629999999999999</v>
      </c>
      <c r="AE429" s="10"/>
      <c r="AF429" s="10"/>
      <c r="AG429" s="10"/>
      <c r="AH429" s="10"/>
    </row>
    <row r="430" spans="1:34" x14ac:dyDescent="0.45">
      <c r="A430" t="s">
        <v>55</v>
      </c>
      <c r="B430" t="s">
        <v>58</v>
      </c>
      <c r="C430" t="s">
        <v>52</v>
      </c>
      <c r="D430">
        <v>237.6</v>
      </c>
      <c r="E430" s="11">
        <v>8546887</v>
      </c>
      <c r="F430" s="5">
        <v>5763674</v>
      </c>
      <c r="G430" s="11">
        <v>92103300</v>
      </c>
      <c r="H430" s="11">
        <v>75915257</v>
      </c>
      <c r="I430">
        <v>3582845</v>
      </c>
      <c r="J430">
        <v>4446654</v>
      </c>
      <c r="K430">
        <v>2652882</v>
      </c>
      <c r="L430">
        <v>1475569</v>
      </c>
      <c r="M430">
        <v>17</v>
      </c>
      <c r="N430">
        <v>14</v>
      </c>
      <c r="O430">
        <v>1</v>
      </c>
      <c r="P430">
        <v>10</v>
      </c>
      <c r="Q430">
        <v>1</v>
      </c>
      <c r="R430">
        <v>20</v>
      </c>
      <c r="S430">
        <v>2.4</v>
      </c>
      <c r="T430">
        <v>167</v>
      </c>
      <c r="U430">
        <v>255</v>
      </c>
      <c r="V430">
        <v>7.0000000000000007E-2</v>
      </c>
      <c r="W430">
        <v>880786</v>
      </c>
      <c r="X430">
        <v>10</v>
      </c>
      <c r="Y430" s="12" t="str">
        <f>IFERROR(VLOOKUP(C430,[1]Index!$D:$F,3,FALSE),"Non List")</f>
        <v>zdelist</v>
      </c>
      <c r="Z430">
        <f>IFERROR(VLOOKUP(C430,[1]LP!$B:$C,2,FALSE),0)</f>
        <v>0</v>
      </c>
      <c r="AA430" s="11">
        <f t="shared" si="6"/>
        <v>0</v>
      </c>
      <c r="AB430" s="5">
        <f>IFERROR(VLOOKUP(C430,[2]Sheet1!$B:$F,5,FALSE),0)</f>
        <v>0</v>
      </c>
      <c r="AC430" s="11">
        <v>13</v>
      </c>
      <c r="AD430" s="11">
        <v>3</v>
      </c>
      <c r="AE430" s="10"/>
      <c r="AF430" s="10"/>
      <c r="AG430" s="10"/>
      <c r="AH430" s="10"/>
    </row>
    <row r="431" spans="1:34" x14ac:dyDescent="0.45">
      <c r="A431" t="s">
        <v>24</v>
      </c>
      <c r="B431" t="s">
        <v>59</v>
      </c>
      <c r="C431" t="s">
        <v>26</v>
      </c>
      <c r="D431">
        <v>365</v>
      </c>
      <c r="E431" s="11">
        <v>14989173</v>
      </c>
      <c r="F431" s="5">
        <v>13929512</v>
      </c>
      <c r="G431" s="11">
        <v>140705253</v>
      </c>
      <c r="H431" s="11">
        <v>123422704</v>
      </c>
      <c r="I431">
        <v>1360736</v>
      </c>
      <c r="J431">
        <v>1941551</v>
      </c>
      <c r="K431">
        <v>928714</v>
      </c>
      <c r="L431">
        <v>379979</v>
      </c>
      <c r="M431">
        <v>10</v>
      </c>
      <c r="N431">
        <v>36</v>
      </c>
      <c r="O431">
        <v>2</v>
      </c>
      <c r="P431">
        <v>5</v>
      </c>
      <c r="Q431">
        <v>0</v>
      </c>
      <c r="R431">
        <v>68</v>
      </c>
      <c r="S431">
        <v>2.4</v>
      </c>
      <c r="T431">
        <v>193</v>
      </c>
      <c r="U431">
        <v>210</v>
      </c>
      <c r="V431">
        <v>-0.43</v>
      </c>
      <c r="W431">
        <v>2296</v>
      </c>
      <c r="X431">
        <v>0</v>
      </c>
      <c r="Y431" s="12" t="str">
        <f>IFERROR(VLOOKUP(C431,[1]Index!$D:$F,3,FALSE),"Non List")</f>
        <v>Commercial Banks</v>
      </c>
      <c r="Z431">
        <f>IFERROR(VLOOKUP(C431,[1]LP!$B:$C,2,FALSE),0)</f>
        <v>261.10000000000002</v>
      </c>
      <c r="AA431" s="11">
        <f t="shared" si="6"/>
        <v>26.1</v>
      </c>
      <c r="AB431" s="5">
        <f>IFERROR(VLOOKUP(C431,[2]Sheet1!$B:$F,5,FALSE),0)</f>
        <v>65913203.57</v>
      </c>
      <c r="AC431" s="11">
        <v>20</v>
      </c>
      <c r="AD431" s="11">
        <v>1.0526</v>
      </c>
      <c r="AE431" s="10"/>
      <c r="AF431" s="10"/>
      <c r="AG431" s="10"/>
      <c r="AH431" s="10"/>
    </row>
    <row r="432" spans="1:34" x14ac:dyDescent="0.45">
      <c r="A432" t="s">
        <v>24</v>
      </c>
      <c r="B432" t="s">
        <v>59</v>
      </c>
      <c r="C432" t="s">
        <v>27</v>
      </c>
      <c r="D432">
        <v>210</v>
      </c>
      <c r="E432" s="11">
        <v>8003390</v>
      </c>
      <c r="F432" s="5">
        <v>2353621</v>
      </c>
      <c r="G432" s="11">
        <v>69401870</v>
      </c>
      <c r="H432" s="11">
        <v>56927815</v>
      </c>
      <c r="I432">
        <v>497675</v>
      </c>
      <c r="J432">
        <v>639070</v>
      </c>
      <c r="K432">
        <v>274943</v>
      </c>
      <c r="L432">
        <v>96680</v>
      </c>
      <c r="M432">
        <v>5</v>
      </c>
      <c r="N432">
        <v>44</v>
      </c>
      <c r="O432">
        <v>2</v>
      </c>
      <c r="P432">
        <v>4</v>
      </c>
      <c r="Q432">
        <v>0</v>
      </c>
      <c r="R432">
        <v>71</v>
      </c>
      <c r="S432">
        <v>1.5</v>
      </c>
      <c r="T432">
        <v>129</v>
      </c>
      <c r="U432">
        <v>118</v>
      </c>
      <c r="V432">
        <v>-0.44</v>
      </c>
      <c r="W432">
        <v>-129907</v>
      </c>
      <c r="X432">
        <v>-6</v>
      </c>
      <c r="Y432" s="12" t="str">
        <f>IFERROR(VLOOKUP(C432,[1]Index!$D:$F,3,FALSE),"Non List")</f>
        <v>zdelist</v>
      </c>
      <c r="Z432">
        <f>IFERROR(VLOOKUP(C432,[1]LP!$B:$C,2,FALSE),0)</f>
        <v>0</v>
      </c>
      <c r="AA432" s="11">
        <f t="shared" si="6"/>
        <v>0</v>
      </c>
      <c r="AB432" s="5">
        <f>IFERROR(VLOOKUP(C432,[2]Sheet1!$B:$F,5,FALSE),0)</f>
        <v>0</v>
      </c>
      <c r="AC432" s="11">
        <v>5</v>
      </c>
      <c r="AD432" s="11">
        <v>0.26</v>
      </c>
      <c r="AE432" s="10"/>
      <c r="AF432" s="10"/>
      <c r="AG432" s="10"/>
      <c r="AH432" s="10"/>
    </row>
    <row r="433" spans="1:34" x14ac:dyDescent="0.45">
      <c r="A433" t="s">
        <v>24</v>
      </c>
      <c r="B433" t="s">
        <v>59</v>
      </c>
      <c r="C433" t="s">
        <v>28</v>
      </c>
      <c r="D433">
        <v>249</v>
      </c>
      <c r="E433" s="11">
        <v>9089817</v>
      </c>
      <c r="F433" s="5">
        <v>4853846</v>
      </c>
      <c r="G433" s="11">
        <v>97940622</v>
      </c>
      <c r="H433" s="11">
        <v>82648624</v>
      </c>
      <c r="I433">
        <v>839173</v>
      </c>
      <c r="J433">
        <v>1182413</v>
      </c>
      <c r="K433">
        <v>707920</v>
      </c>
      <c r="L433">
        <v>515591</v>
      </c>
      <c r="M433">
        <v>23</v>
      </c>
      <c r="N433">
        <v>11</v>
      </c>
      <c r="O433">
        <v>2</v>
      </c>
      <c r="P433">
        <v>15</v>
      </c>
      <c r="Q433">
        <v>0</v>
      </c>
      <c r="R433">
        <v>18</v>
      </c>
      <c r="S433">
        <v>1.4</v>
      </c>
      <c r="T433">
        <v>153</v>
      </c>
      <c r="U433">
        <v>280</v>
      </c>
      <c r="V433">
        <v>0.12</v>
      </c>
      <c r="W433">
        <v>9274</v>
      </c>
      <c r="X433">
        <v>0</v>
      </c>
      <c r="Y433" s="12" t="str">
        <f>IFERROR(VLOOKUP(C433,[1]Index!$D:$F,3,FALSE),"Non List")</f>
        <v>Commercial Banks</v>
      </c>
      <c r="Z433">
        <f>IFERROR(VLOOKUP(C433,[1]LP!$B:$C,2,FALSE),0)</f>
        <v>172</v>
      </c>
      <c r="AA433" s="11">
        <f t="shared" si="6"/>
        <v>7.5</v>
      </c>
      <c r="AB433" s="5">
        <f>IFERROR(VLOOKUP(C433,[2]Sheet1!$B:$F,5,FALSE),0)</f>
        <v>69595284.469999999</v>
      </c>
      <c r="AC433" s="11">
        <v>12.913</v>
      </c>
      <c r="AD433" s="11">
        <v>3.0870000000000002</v>
      </c>
      <c r="AE433" s="10"/>
      <c r="AF433" s="10"/>
      <c r="AG433" s="10"/>
      <c r="AH433" s="10"/>
    </row>
    <row r="434" spans="1:34" x14ac:dyDescent="0.45">
      <c r="A434" t="s">
        <v>24</v>
      </c>
      <c r="B434" t="s">
        <v>59</v>
      </c>
      <c r="C434" t="s">
        <v>29</v>
      </c>
      <c r="D434">
        <v>502</v>
      </c>
      <c r="E434" s="11">
        <v>8510207</v>
      </c>
      <c r="F434" s="5">
        <v>10445437</v>
      </c>
      <c r="G434" s="11">
        <v>156549579</v>
      </c>
      <c r="H434" s="11">
        <v>115924504</v>
      </c>
      <c r="I434">
        <v>1023298</v>
      </c>
      <c r="J434">
        <v>1268007</v>
      </c>
      <c r="K434">
        <v>682656</v>
      </c>
      <c r="L434">
        <v>334764</v>
      </c>
      <c r="M434">
        <v>16</v>
      </c>
      <c r="N434">
        <v>32</v>
      </c>
      <c r="O434">
        <v>2</v>
      </c>
      <c r="P434">
        <v>7</v>
      </c>
      <c r="Q434">
        <v>0</v>
      </c>
      <c r="R434">
        <v>72</v>
      </c>
      <c r="S434">
        <v>0.2</v>
      </c>
      <c r="T434">
        <v>223</v>
      </c>
      <c r="U434">
        <v>281</v>
      </c>
      <c r="V434">
        <v>-0.44</v>
      </c>
      <c r="W434">
        <v>135977</v>
      </c>
      <c r="X434">
        <v>6</v>
      </c>
      <c r="Y434" s="12" t="str">
        <f>IFERROR(VLOOKUP(C434,[1]Index!$D:$F,3,FALSE),"Non List")</f>
        <v>Commercial Banks</v>
      </c>
      <c r="Z434">
        <f>IFERROR(VLOOKUP(C434,[1]LP!$B:$C,2,FALSE),0)</f>
        <v>532</v>
      </c>
      <c r="AA434" s="11">
        <f t="shared" si="6"/>
        <v>33.299999999999997</v>
      </c>
      <c r="AB434" s="5">
        <f>IFERROR(VLOOKUP(C434,[2]Sheet1!$B:$F,5,FALSE),0)</f>
        <v>47977743.060000002</v>
      </c>
      <c r="AC434" s="11">
        <v>6</v>
      </c>
      <c r="AD434" s="11">
        <v>4.32</v>
      </c>
      <c r="AE434" s="10"/>
      <c r="AF434" s="10"/>
      <c r="AG434" s="10"/>
      <c r="AH434" s="10"/>
    </row>
    <row r="435" spans="1:34" x14ac:dyDescent="0.45">
      <c r="A435" t="s">
        <v>24</v>
      </c>
      <c r="B435" t="s">
        <v>59</v>
      </c>
      <c r="C435" t="s">
        <v>30</v>
      </c>
      <c r="D435">
        <v>297</v>
      </c>
      <c r="E435" s="11">
        <v>18975880</v>
      </c>
      <c r="F435" s="5">
        <v>11117294</v>
      </c>
      <c r="G435" s="11">
        <v>224237507</v>
      </c>
      <c r="H435" s="11">
        <v>195731201</v>
      </c>
      <c r="I435">
        <v>2593609</v>
      </c>
      <c r="J435">
        <v>3219088</v>
      </c>
      <c r="K435">
        <v>1992290</v>
      </c>
      <c r="L435">
        <v>1058840</v>
      </c>
      <c r="M435">
        <v>22</v>
      </c>
      <c r="N435">
        <v>13</v>
      </c>
      <c r="O435">
        <v>2</v>
      </c>
      <c r="P435">
        <v>14</v>
      </c>
      <c r="Q435">
        <v>0</v>
      </c>
      <c r="R435">
        <v>25</v>
      </c>
      <c r="S435">
        <v>1.8</v>
      </c>
      <c r="T435">
        <v>159</v>
      </c>
      <c r="U435">
        <v>282</v>
      </c>
      <c r="V435">
        <v>-0.05</v>
      </c>
      <c r="W435">
        <v>226161</v>
      </c>
      <c r="X435">
        <v>5</v>
      </c>
      <c r="Y435" s="12" t="str">
        <f>IFERROR(VLOOKUP(C435,[1]Index!$D:$F,3,FALSE),"Non List")</f>
        <v>Commercial Banks</v>
      </c>
      <c r="Z435">
        <f>IFERROR(VLOOKUP(C435,[1]LP!$B:$C,2,FALSE),0)</f>
        <v>186.5</v>
      </c>
      <c r="AA435" s="11">
        <f t="shared" si="6"/>
        <v>8.5</v>
      </c>
      <c r="AB435" s="5">
        <f>IFERROR(VLOOKUP(C435,[2]Sheet1!$B:$F,5,FALSE),0)</f>
        <v>176308400.53</v>
      </c>
      <c r="AC435" s="11">
        <v>10</v>
      </c>
      <c r="AD435" s="11">
        <v>3.5</v>
      </c>
      <c r="AE435" s="10"/>
      <c r="AF435" s="10"/>
      <c r="AG435" s="10"/>
      <c r="AH435" s="10"/>
    </row>
    <row r="436" spans="1:34" x14ac:dyDescent="0.45">
      <c r="A436" t="s">
        <v>24</v>
      </c>
      <c r="B436" t="s">
        <v>59</v>
      </c>
      <c r="C436" t="s">
        <v>31</v>
      </c>
      <c r="D436">
        <v>484</v>
      </c>
      <c r="E436" s="11">
        <v>9372281</v>
      </c>
      <c r="F436" s="5">
        <v>8584395</v>
      </c>
      <c r="G436" s="11">
        <v>128826985</v>
      </c>
      <c r="H436" s="11">
        <v>99383025</v>
      </c>
      <c r="I436">
        <v>938960</v>
      </c>
      <c r="J436">
        <v>1272195</v>
      </c>
      <c r="K436">
        <v>652368</v>
      </c>
      <c r="L436">
        <v>365914</v>
      </c>
      <c r="M436">
        <v>16</v>
      </c>
      <c r="N436">
        <v>31</v>
      </c>
      <c r="O436">
        <v>3</v>
      </c>
      <c r="P436">
        <v>8</v>
      </c>
      <c r="Q436">
        <v>0</v>
      </c>
      <c r="R436">
        <v>79</v>
      </c>
      <c r="S436">
        <v>0</v>
      </c>
      <c r="T436">
        <v>192</v>
      </c>
      <c r="U436">
        <v>259</v>
      </c>
      <c r="V436">
        <v>-0.46</v>
      </c>
      <c r="W436">
        <v>6262</v>
      </c>
      <c r="X436">
        <v>0</v>
      </c>
      <c r="Y436" s="12" t="str">
        <f>IFERROR(VLOOKUP(C436,[1]Index!$D:$F,3,FALSE),"Non List")</f>
        <v>Commercial Banks</v>
      </c>
      <c r="Z436">
        <f>IFERROR(VLOOKUP(C436,[1]LP!$B:$C,2,FALSE),0)</f>
        <v>191</v>
      </c>
      <c r="AA436" s="11">
        <f t="shared" si="6"/>
        <v>11.9</v>
      </c>
      <c r="AB436" s="5">
        <f>IFERROR(VLOOKUP(C436,[2]Sheet1!$B:$F,5,FALSE),0)</f>
        <v>32484923.449999999</v>
      </c>
      <c r="AC436" s="11">
        <v>21.38</v>
      </c>
      <c r="AD436" s="11">
        <v>4.62</v>
      </c>
      <c r="AE436" s="10"/>
      <c r="AF436" s="10"/>
      <c r="AG436" s="10"/>
      <c r="AH436" s="10"/>
    </row>
    <row r="437" spans="1:34" x14ac:dyDescent="0.45">
      <c r="A437" t="s">
        <v>24</v>
      </c>
      <c r="B437" t="s">
        <v>59</v>
      </c>
      <c r="C437" t="s">
        <v>33</v>
      </c>
      <c r="D437">
        <v>213.1</v>
      </c>
      <c r="E437" s="11">
        <v>12520049</v>
      </c>
      <c r="F437" s="5">
        <v>5264764</v>
      </c>
      <c r="G437" s="11">
        <v>117026018</v>
      </c>
      <c r="H437" s="11">
        <v>110325268</v>
      </c>
      <c r="I437">
        <v>1315697</v>
      </c>
      <c r="J437">
        <v>1602504</v>
      </c>
      <c r="K437">
        <v>873976</v>
      </c>
      <c r="L437">
        <v>602543</v>
      </c>
      <c r="M437">
        <v>19</v>
      </c>
      <c r="N437">
        <v>11</v>
      </c>
      <c r="O437">
        <v>2</v>
      </c>
      <c r="P437">
        <v>14</v>
      </c>
      <c r="Q437">
        <v>0</v>
      </c>
      <c r="R437">
        <v>17</v>
      </c>
      <c r="S437">
        <v>1.4</v>
      </c>
      <c r="T437">
        <v>142</v>
      </c>
      <c r="U437">
        <v>248</v>
      </c>
      <c r="V437">
        <v>0.16</v>
      </c>
      <c r="W437">
        <v>259132</v>
      </c>
      <c r="X437">
        <v>8</v>
      </c>
      <c r="Y437" s="12" t="str">
        <f>IFERROR(VLOOKUP(C437,[1]Index!$D:$F,3,FALSE),"Non List")</f>
        <v>Commercial Banks</v>
      </c>
      <c r="Z437">
        <f>IFERROR(VLOOKUP(C437,[1]LP!$B:$C,2,FALSE),0)</f>
        <v>144.30000000000001</v>
      </c>
      <c r="AA437" s="11">
        <f t="shared" si="6"/>
        <v>7.6</v>
      </c>
      <c r="AB437" s="5">
        <f>IFERROR(VLOOKUP(C437,[2]Sheet1!$B:$F,5,FALSE),0)</f>
        <v>128506730.66</v>
      </c>
      <c r="AC437" s="11">
        <v>6</v>
      </c>
      <c r="AD437" s="11">
        <v>2.67</v>
      </c>
      <c r="AE437" s="10"/>
      <c r="AF437" s="10"/>
      <c r="AG437" s="10"/>
      <c r="AH437" s="10"/>
    </row>
    <row r="438" spans="1:34" x14ac:dyDescent="0.45">
      <c r="A438" t="s">
        <v>24</v>
      </c>
      <c r="B438" t="s">
        <v>59</v>
      </c>
      <c r="C438" t="s">
        <v>34</v>
      </c>
      <c r="D438">
        <v>230</v>
      </c>
      <c r="E438" s="11">
        <v>9812560</v>
      </c>
      <c r="F438" s="5">
        <v>4830197</v>
      </c>
      <c r="G438" s="11">
        <v>101175501</v>
      </c>
      <c r="H438" s="11">
        <v>87564769</v>
      </c>
      <c r="I438">
        <v>762326</v>
      </c>
      <c r="J438">
        <v>1157057</v>
      </c>
      <c r="K438">
        <v>662020</v>
      </c>
      <c r="L438">
        <v>312373</v>
      </c>
      <c r="M438">
        <v>13</v>
      </c>
      <c r="N438">
        <v>18</v>
      </c>
      <c r="O438">
        <v>2</v>
      </c>
      <c r="P438">
        <v>9</v>
      </c>
      <c r="Q438">
        <v>0</v>
      </c>
      <c r="R438">
        <v>28</v>
      </c>
      <c r="S438">
        <v>1</v>
      </c>
      <c r="T438">
        <v>149</v>
      </c>
      <c r="U438">
        <v>207</v>
      </c>
      <c r="V438">
        <v>-0.1</v>
      </c>
      <c r="W438">
        <v>32451</v>
      </c>
      <c r="X438">
        <v>1</v>
      </c>
      <c r="Y438" s="12" t="str">
        <f>IFERROR(VLOOKUP(C438,[1]Index!$D:$F,3,FALSE),"Non List")</f>
        <v>zdelist</v>
      </c>
      <c r="Z438">
        <f>IFERROR(VLOOKUP(C438,[1]LP!$B:$C,2,FALSE),0)</f>
        <v>0</v>
      </c>
      <c r="AA438" s="11">
        <f t="shared" si="6"/>
        <v>0</v>
      </c>
      <c r="AB438" s="5">
        <f>IFERROR(VLOOKUP(C438,[2]Sheet1!$B:$F,5,FALSE),0)</f>
        <v>0</v>
      </c>
      <c r="AC438" s="11">
        <v>8</v>
      </c>
      <c r="AD438" s="11">
        <v>3.5</v>
      </c>
      <c r="AE438" s="10"/>
      <c r="AF438" s="10"/>
      <c r="AG438" s="10"/>
      <c r="AH438" s="10"/>
    </row>
    <row r="439" spans="1:34" x14ac:dyDescent="0.45">
      <c r="A439" t="s">
        <v>24</v>
      </c>
      <c r="B439" t="s">
        <v>59</v>
      </c>
      <c r="C439" t="s">
        <v>35</v>
      </c>
      <c r="D439">
        <v>268</v>
      </c>
      <c r="E439" s="11">
        <v>8458478</v>
      </c>
      <c r="F439" s="5">
        <v>3469672</v>
      </c>
      <c r="G439" s="11">
        <v>111884835</v>
      </c>
      <c r="H439" s="11">
        <v>97807010</v>
      </c>
      <c r="I439">
        <v>955392</v>
      </c>
      <c r="J439">
        <v>1327635</v>
      </c>
      <c r="K439">
        <v>647926</v>
      </c>
      <c r="L439">
        <v>360909</v>
      </c>
      <c r="M439">
        <v>17</v>
      </c>
      <c r="N439">
        <v>16</v>
      </c>
      <c r="O439">
        <v>2</v>
      </c>
      <c r="P439">
        <v>12</v>
      </c>
      <c r="Q439">
        <v>0</v>
      </c>
      <c r="R439">
        <v>30</v>
      </c>
      <c r="S439">
        <v>0.4</v>
      </c>
      <c r="T439">
        <v>141</v>
      </c>
      <c r="U439">
        <v>233</v>
      </c>
      <c r="V439">
        <v>-0.13</v>
      </c>
      <c r="W439">
        <v>66634</v>
      </c>
      <c r="X439">
        <v>3</v>
      </c>
      <c r="Y439" s="12" t="str">
        <f>IFERROR(VLOOKUP(C439,[1]Index!$D:$F,3,FALSE),"Non List")</f>
        <v>Commercial Banks</v>
      </c>
      <c r="Z439">
        <f>IFERROR(VLOOKUP(C439,[1]LP!$B:$C,2,FALSE),0)</f>
        <v>182.8</v>
      </c>
      <c r="AA439" s="11">
        <f t="shared" si="6"/>
        <v>10.8</v>
      </c>
      <c r="AB439" s="5">
        <f>IFERROR(VLOOKUP(C439,[2]Sheet1!$B:$F,5,FALSE),0)</f>
        <v>56944650.630000003</v>
      </c>
      <c r="AC439" s="11">
        <v>13.3</v>
      </c>
      <c r="AD439" s="11">
        <v>0.7</v>
      </c>
      <c r="AE439" s="10"/>
      <c r="AF439" s="10"/>
      <c r="AG439" s="10"/>
      <c r="AH439" s="10"/>
    </row>
    <row r="440" spans="1:34" x14ac:dyDescent="0.45">
      <c r="A440" t="s">
        <v>24</v>
      </c>
      <c r="B440" t="s">
        <v>59</v>
      </c>
      <c r="C440" t="s">
        <v>36</v>
      </c>
      <c r="D440">
        <v>232.9</v>
      </c>
      <c r="E440" s="11">
        <v>13138621</v>
      </c>
      <c r="F440" s="5">
        <v>5318536</v>
      </c>
      <c r="G440" s="11">
        <v>129617216</v>
      </c>
      <c r="H440" s="11">
        <v>117693270</v>
      </c>
      <c r="I440">
        <v>1331492</v>
      </c>
      <c r="J440">
        <v>1606009</v>
      </c>
      <c r="K440">
        <v>884796</v>
      </c>
      <c r="L440">
        <v>607904</v>
      </c>
      <c r="M440">
        <v>18</v>
      </c>
      <c r="N440">
        <v>13</v>
      </c>
      <c r="O440">
        <v>2</v>
      </c>
      <c r="P440">
        <v>13</v>
      </c>
      <c r="Q440">
        <v>0</v>
      </c>
      <c r="R440">
        <v>21</v>
      </c>
      <c r="S440">
        <v>1</v>
      </c>
      <c r="T440">
        <v>140</v>
      </c>
      <c r="U440">
        <v>242</v>
      </c>
      <c r="V440">
        <v>0.04</v>
      </c>
      <c r="W440">
        <v>55663</v>
      </c>
      <c r="X440">
        <v>2</v>
      </c>
      <c r="Y440" s="12" t="str">
        <f>IFERROR(VLOOKUP(C440,[1]Index!$D:$F,3,FALSE),"Non List")</f>
        <v>zdelist</v>
      </c>
      <c r="Z440">
        <f>IFERROR(VLOOKUP(C440,[1]LP!$B:$C,2,FALSE),0)</f>
        <v>0</v>
      </c>
      <c r="AA440" s="11">
        <f t="shared" si="6"/>
        <v>0</v>
      </c>
      <c r="AB440" s="5">
        <f>IFERROR(VLOOKUP(C440,[2]Sheet1!$B:$F,5,FALSE),0)</f>
        <v>0</v>
      </c>
      <c r="AC440" s="11">
        <v>10</v>
      </c>
      <c r="AD440" s="11">
        <v>2.0699999999999998</v>
      </c>
      <c r="AE440" s="10"/>
      <c r="AF440" s="10"/>
      <c r="AG440" s="10"/>
      <c r="AH440" s="10"/>
    </row>
    <row r="441" spans="1:34" x14ac:dyDescent="0.45">
      <c r="A441" t="s">
        <v>24</v>
      </c>
      <c r="B441" t="s">
        <v>59</v>
      </c>
      <c r="C441" t="s">
        <v>37</v>
      </c>
      <c r="D441">
        <v>924.6</v>
      </c>
      <c r="E441" s="11">
        <v>10097497</v>
      </c>
      <c r="F441" s="5">
        <v>16870782</v>
      </c>
      <c r="G441" s="11">
        <v>196151871</v>
      </c>
      <c r="H441" s="11">
        <v>157196024</v>
      </c>
      <c r="I441">
        <v>1574015</v>
      </c>
      <c r="J441">
        <v>2119355</v>
      </c>
      <c r="K441">
        <v>1207078</v>
      </c>
      <c r="L441">
        <v>1035711</v>
      </c>
      <c r="M441">
        <v>41</v>
      </c>
      <c r="N441">
        <v>23</v>
      </c>
      <c r="O441">
        <v>3</v>
      </c>
      <c r="P441">
        <v>15</v>
      </c>
      <c r="Q441">
        <v>0</v>
      </c>
      <c r="R441">
        <v>78</v>
      </c>
      <c r="S441">
        <v>0.7</v>
      </c>
      <c r="T441">
        <v>267</v>
      </c>
      <c r="U441">
        <v>496</v>
      </c>
      <c r="V441">
        <v>-0.46</v>
      </c>
      <c r="W441">
        <v>1208807</v>
      </c>
      <c r="X441">
        <v>48</v>
      </c>
      <c r="Y441" s="12" t="str">
        <f>IFERROR(VLOOKUP(C441,[1]Index!$D:$F,3,FALSE),"Non List")</f>
        <v>Commercial Banks</v>
      </c>
      <c r="Z441">
        <f>IFERROR(VLOOKUP(C441,[1]LP!$B:$C,2,FALSE),0)</f>
        <v>458</v>
      </c>
      <c r="AA441" s="11">
        <f t="shared" si="6"/>
        <v>11.2</v>
      </c>
      <c r="AB441" s="5">
        <f>IFERROR(VLOOKUP(C441,[2]Sheet1!$B:$F,5,FALSE),0)</f>
        <v>108227988.66</v>
      </c>
      <c r="AC441" s="11">
        <v>33.6</v>
      </c>
      <c r="AD441" s="11">
        <v>4.4000000000000004</v>
      </c>
      <c r="AE441" s="10"/>
      <c r="AF441" s="10"/>
      <c r="AG441" s="10"/>
      <c r="AH441" s="10"/>
    </row>
    <row r="442" spans="1:34" x14ac:dyDescent="0.45">
      <c r="A442" t="s">
        <v>24</v>
      </c>
      <c r="B442" t="s">
        <v>59</v>
      </c>
      <c r="C442" t="s">
        <v>38</v>
      </c>
      <c r="D442">
        <v>399</v>
      </c>
      <c r="E442" s="11">
        <v>8495814</v>
      </c>
      <c r="F442" s="5">
        <v>5310670</v>
      </c>
      <c r="G442" s="11">
        <v>68557583</v>
      </c>
      <c r="H442" s="11">
        <v>59446516</v>
      </c>
      <c r="I442">
        <v>692245</v>
      </c>
      <c r="J442">
        <v>1019855</v>
      </c>
      <c r="K442">
        <v>589614</v>
      </c>
      <c r="L442">
        <v>571181</v>
      </c>
      <c r="M442">
        <v>27</v>
      </c>
      <c r="N442">
        <v>15</v>
      </c>
      <c r="O442">
        <v>2</v>
      </c>
      <c r="P442">
        <v>17</v>
      </c>
      <c r="Q442">
        <v>1</v>
      </c>
      <c r="R442">
        <v>37</v>
      </c>
      <c r="S442">
        <v>2.4</v>
      </c>
      <c r="T442">
        <v>163</v>
      </c>
      <c r="U442">
        <v>314</v>
      </c>
      <c r="V442">
        <v>-0.21</v>
      </c>
      <c r="W442">
        <v>58926</v>
      </c>
      <c r="X442">
        <v>3</v>
      </c>
      <c r="Y442" s="12" t="str">
        <f>IFERROR(VLOOKUP(C442,[1]Index!$D:$F,3,FALSE),"Non List")</f>
        <v>zdelist</v>
      </c>
      <c r="Z442">
        <f>IFERROR(VLOOKUP(C442,[1]LP!$B:$C,2,FALSE),0)</f>
        <v>0</v>
      </c>
      <c r="AA442" s="11">
        <f t="shared" si="6"/>
        <v>0</v>
      </c>
      <c r="AB442" s="5">
        <f>IFERROR(VLOOKUP(C442,[2]Sheet1!$B:$F,5,FALSE),0)</f>
        <v>0</v>
      </c>
      <c r="AC442" s="11">
        <v>12</v>
      </c>
      <c r="AD442" s="11">
        <v>3.5</v>
      </c>
      <c r="AE442" s="10"/>
      <c r="AF442" s="10"/>
      <c r="AG442" s="10"/>
      <c r="AH442" s="10"/>
    </row>
    <row r="443" spans="1:34" x14ac:dyDescent="0.45">
      <c r="A443" t="s">
        <v>24</v>
      </c>
      <c r="B443" t="s">
        <v>59</v>
      </c>
      <c r="C443" t="s">
        <v>39</v>
      </c>
      <c r="D443">
        <v>312</v>
      </c>
      <c r="E443" s="11">
        <v>11282820</v>
      </c>
      <c r="F443" s="5">
        <v>19574844</v>
      </c>
      <c r="G443" s="11">
        <v>145469373</v>
      </c>
      <c r="H443" s="11">
        <v>107045615</v>
      </c>
      <c r="I443">
        <v>1481593</v>
      </c>
      <c r="J443">
        <v>1804199</v>
      </c>
      <c r="K443">
        <v>934909</v>
      </c>
      <c r="L443">
        <v>550419</v>
      </c>
      <c r="M443">
        <v>19</v>
      </c>
      <c r="N443">
        <v>16</v>
      </c>
      <c r="O443">
        <v>1</v>
      </c>
      <c r="P443">
        <v>7</v>
      </c>
      <c r="Q443">
        <v>0</v>
      </c>
      <c r="R443">
        <v>18</v>
      </c>
      <c r="S443">
        <v>3</v>
      </c>
      <c r="T443">
        <v>273</v>
      </c>
      <c r="U443">
        <v>346</v>
      </c>
      <c r="V443">
        <v>0.11</v>
      </c>
      <c r="W443">
        <v>196464</v>
      </c>
      <c r="X443">
        <v>7</v>
      </c>
      <c r="Y443" s="12" t="str">
        <f>IFERROR(VLOOKUP(C443,[1]Index!$D:$F,3,FALSE),"Non List")</f>
        <v>Commercial Banks</v>
      </c>
      <c r="Z443">
        <f>IFERROR(VLOOKUP(C443,[1]LP!$B:$C,2,FALSE),0)</f>
        <v>219.5</v>
      </c>
      <c r="AA443" s="11">
        <f t="shared" si="6"/>
        <v>11.6</v>
      </c>
      <c r="AB443" s="5">
        <f>IFERROR(VLOOKUP(C443,[2]Sheet1!$B:$F,5,FALSE),0)</f>
        <v>72000712.349999994</v>
      </c>
      <c r="AC443" s="11">
        <v>14</v>
      </c>
      <c r="AD443" s="11">
        <v>3</v>
      </c>
      <c r="AE443" s="10"/>
      <c r="AF443" s="10"/>
      <c r="AG443" s="10"/>
      <c r="AH443" s="10"/>
    </row>
    <row r="444" spans="1:34" x14ac:dyDescent="0.45">
      <c r="A444" t="s">
        <v>24</v>
      </c>
      <c r="B444" t="s">
        <v>59</v>
      </c>
      <c r="C444" t="s">
        <v>40</v>
      </c>
      <c r="D444">
        <v>221.1</v>
      </c>
      <c r="E444" s="11">
        <v>9353917</v>
      </c>
      <c r="F444" s="5">
        <v>4170486</v>
      </c>
      <c r="G444" s="11">
        <v>80893518</v>
      </c>
      <c r="H444" s="11">
        <v>67520953</v>
      </c>
      <c r="I444">
        <v>798573</v>
      </c>
      <c r="J444">
        <v>1015927</v>
      </c>
      <c r="K444">
        <v>549180</v>
      </c>
      <c r="L444">
        <v>334587</v>
      </c>
      <c r="M444">
        <v>14</v>
      </c>
      <c r="N444">
        <v>15</v>
      </c>
      <c r="O444">
        <v>2</v>
      </c>
      <c r="P444">
        <v>10</v>
      </c>
      <c r="Q444">
        <v>0</v>
      </c>
      <c r="R444">
        <v>24</v>
      </c>
      <c r="S444">
        <v>2.8</v>
      </c>
      <c r="T444">
        <v>145</v>
      </c>
      <c r="U444">
        <v>216</v>
      </c>
      <c r="V444">
        <v>-0.03</v>
      </c>
      <c r="W444">
        <v>122575</v>
      </c>
      <c r="X444">
        <v>5</v>
      </c>
      <c r="Y444" s="12" t="str">
        <f>IFERROR(VLOOKUP(C444,[1]Index!$D:$F,3,FALSE),"Non List")</f>
        <v>zdelist</v>
      </c>
      <c r="Z444">
        <f>IFERROR(VLOOKUP(C444,[1]LP!$B:$C,2,FALSE),0)</f>
        <v>0</v>
      </c>
      <c r="AA444" s="11">
        <f t="shared" si="6"/>
        <v>0</v>
      </c>
      <c r="AB444" s="5">
        <f>IFERROR(VLOOKUP(C444,[2]Sheet1!$B:$F,5,FALSE),0)</f>
        <v>0</v>
      </c>
      <c r="AC444" s="11">
        <v>8</v>
      </c>
      <c r="AD444" s="11">
        <v>0.42</v>
      </c>
      <c r="AE444" s="10"/>
      <c r="AF444" s="10"/>
      <c r="AG444" s="10"/>
      <c r="AH444" s="10"/>
    </row>
    <row r="445" spans="1:34" x14ac:dyDescent="0.45">
      <c r="A445" t="s">
        <v>24</v>
      </c>
      <c r="B445" t="s">
        <v>59</v>
      </c>
      <c r="C445" t="s">
        <v>41</v>
      </c>
      <c r="D445">
        <v>460</v>
      </c>
      <c r="E445" s="11">
        <v>14248955</v>
      </c>
      <c r="F445" s="5">
        <v>13876217</v>
      </c>
      <c r="G445" s="11">
        <v>184882568</v>
      </c>
      <c r="H445" s="11">
        <v>139022451</v>
      </c>
      <c r="I445">
        <v>1633539</v>
      </c>
      <c r="J445">
        <v>2099272</v>
      </c>
      <c r="K445">
        <v>1520356</v>
      </c>
      <c r="L445">
        <v>623813</v>
      </c>
      <c r="M445">
        <v>17</v>
      </c>
      <c r="N445">
        <v>26</v>
      </c>
      <c r="O445">
        <v>2</v>
      </c>
      <c r="P445">
        <v>9</v>
      </c>
      <c r="Q445">
        <v>0</v>
      </c>
      <c r="R445">
        <v>61</v>
      </c>
      <c r="S445">
        <v>2.8</v>
      </c>
      <c r="T445">
        <v>197</v>
      </c>
      <c r="U445">
        <v>279</v>
      </c>
      <c r="V445">
        <v>-0.39</v>
      </c>
      <c r="W445">
        <v>205098</v>
      </c>
      <c r="X445">
        <v>6</v>
      </c>
      <c r="Y445" s="12" t="str">
        <f>IFERROR(VLOOKUP(C445,[1]Index!$D:$F,3,FALSE),"Non List")</f>
        <v>zdelist</v>
      </c>
      <c r="Z445">
        <f>IFERROR(VLOOKUP(C445,[1]LP!$B:$C,2,FALSE),0)</f>
        <v>0</v>
      </c>
      <c r="AA445" s="11">
        <f t="shared" si="6"/>
        <v>0</v>
      </c>
      <c r="AB445" s="5">
        <f>IFERROR(VLOOKUP(C445,[2]Sheet1!$B:$F,5,FALSE),0)</f>
        <v>0</v>
      </c>
      <c r="AC445" s="11">
        <v>12.611000000000001</v>
      </c>
      <c r="AD445" s="11">
        <v>3.3889999999999998</v>
      </c>
      <c r="AE445" s="10"/>
      <c r="AF445" s="10"/>
      <c r="AG445" s="10"/>
      <c r="AH445" s="10"/>
    </row>
    <row r="446" spans="1:34" x14ac:dyDescent="0.45">
      <c r="A446" t="s">
        <v>24</v>
      </c>
      <c r="B446" t="s">
        <v>59</v>
      </c>
      <c r="C446" t="s">
        <v>42</v>
      </c>
      <c r="D446">
        <v>751</v>
      </c>
      <c r="E446" s="11">
        <v>9717652</v>
      </c>
      <c r="F446" s="5">
        <v>8717676</v>
      </c>
      <c r="G446" s="11">
        <v>231334138</v>
      </c>
      <c r="H446" s="11">
        <v>189817698</v>
      </c>
      <c r="I446">
        <v>1981505</v>
      </c>
      <c r="J446">
        <v>2524493</v>
      </c>
      <c r="K446">
        <v>1433064</v>
      </c>
      <c r="L446">
        <v>1021009</v>
      </c>
      <c r="M446">
        <v>42</v>
      </c>
      <c r="N446">
        <v>18</v>
      </c>
      <c r="O446">
        <v>4</v>
      </c>
      <c r="P446">
        <v>22</v>
      </c>
      <c r="Q446">
        <v>0</v>
      </c>
      <c r="R446">
        <v>71</v>
      </c>
      <c r="S446">
        <v>0.4</v>
      </c>
      <c r="T446">
        <v>190</v>
      </c>
      <c r="U446">
        <v>423</v>
      </c>
      <c r="V446">
        <v>-0.44</v>
      </c>
      <c r="W446">
        <v>46665</v>
      </c>
      <c r="X446">
        <v>2</v>
      </c>
      <c r="Y446" s="12" t="str">
        <f>IFERROR(VLOOKUP(C446,[1]Index!$D:$F,3,FALSE),"Non List")</f>
        <v>Commercial Banks</v>
      </c>
      <c r="Z446">
        <f>IFERROR(VLOOKUP(C446,[1]LP!$B:$C,2,FALSE),0)</f>
        <v>419.9</v>
      </c>
      <c r="AA446" s="11">
        <f t="shared" si="6"/>
        <v>10</v>
      </c>
      <c r="AB446" s="5">
        <f>IFERROR(VLOOKUP(C446,[2]Sheet1!$B:$F,5,FALSE),0)</f>
        <v>73096077.920000002</v>
      </c>
      <c r="AC446" s="11">
        <v>0</v>
      </c>
      <c r="AD446" s="11">
        <v>0</v>
      </c>
      <c r="AE446" s="10"/>
      <c r="AF446" s="10"/>
      <c r="AG446" s="10"/>
      <c r="AH446" s="10"/>
    </row>
    <row r="447" spans="1:34" x14ac:dyDescent="0.45">
      <c r="A447" t="s">
        <v>24</v>
      </c>
      <c r="B447" t="s">
        <v>59</v>
      </c>
      <c r="C447" t="s">
        <v>43</v>
      </c>
      <c r="D447">
        <v>291</v>
      </c>
      <c r="E447" s="11">
        <v>14447753</v>
      </c>
      <c r="F447" s="5">
        <v>7823135</v>
      </c>
      <c r="G447" s="11">
        <v>140168825</v>
      </c>
      <c r="H447" s="11">
        <v>127571468</v>
      </c>
      <c r="I447">
        <v>1357160</v>
      </c>
      <c r="J447">
        <v>1825042</v>
      </c>
      <c r="K447">
        <v>1069327</v>
      </c>
      <c r="L447">
        <v>732970</v>
      </c>
      <c r="M447">
        <v>20</v>
      </c>
      <c r="N447">
        <v>14</v>
      </c>
      <c r="O447">
        <v>2</v>
      </c>
      <c r="P447">
        <v>13</v>
      </c>
      <c r="Q447">
        <v>0</v>
      </c>
      <c r="R447">
        <v>27</v>
      </c>
      <c r="S447">
        <v>2.2999999999999998</v>
      </c>
      <c r="T447">
        <v>154</v>
      </c>
      <c r="U447">
        <v>265</v>
      </c>
      <c r="V447">
        <v>-0.09</v>
      </c>
      <c r="W447">
        <v>519105</v>
      </c>
      <c r="X447">
        <v>14</v>
      </c>
      <c r="Y447" s="12" t="str">
        <f>IFERROR(VLOOKUP(C447,[1]Index!$D:$F,3,FALSE),"Non List")</f>
        <v>Commercial Banks</v>
      </c>
      <c r="Z447">
        <f>IFERROR(VLOOKUP(C447,[1]LP!$B:$C,2,FALSE),0)</f>
        <v>189.1</v>
      </c>
      <c r="AA447" s="11">
        <f t="shared" si="6"/>
        <v>9.5</v>
      </c>
      <c r="AB447" s="5">
        <f>IFERROR(VLOOKUP(C447,[2]Sheet1!$B:$F,5,FALSE),0)</f>
        <v>89996863.319999993</v>
      </c>
      <c r="AC447" s="11">
        <v>12.5</v>
      </c>
      <c r="AD447" s="11">
        <v>3.3</v>
      </c>
      <c r="AE447" s="10"/>
      <c r="AF447" s="10"/>
      <c r="AG447" s="10"/>
      <c r="AH447" s="10"/>
    </row>
    <row r="448" spans="1:34" x14ac:dyDescent="0.45">
      <c r="A448" t="s">
        <v>24</v>
      </c>
      <c r="B448" t="s">
        <v>59</v>
      </c>
      <c r="C448" t="s">
        <v>44</v>
      </c>
      <c r="D448">
        <v>290</v>
      </c>
      <c r="E448" s="11">
        <v>13985250</v>
      </c>
      <c r="F448" s="5">
        <v>7587966</v>
      </c>
      <c r="G448" s="11">
        <v>124508449</v>
      </c>
      <c r="H448" s="11">
        <v>113447296</v>
      </c>
      <c r="I448">
        <v>1550837</v>
      </c>
      <c r="J448">
        <v>2251953</v>
      </c>
      <c r="K448">
        <v>1704779</v>
      </c>
      <c r="L448">
        <v>1017635</v>
      </c>
      <c r="M448">
        <v>29</v>
      </c>
      <c r="N448">
        <v>10</v>
      </c>
      <c r="O448">
        <v>2</v>
      </c>
      <c r="P448">
        <v>19</v>
      </c>
      <c r="Q448">
        <v>1</v>
      </c>
      <c r="R448">
        <v>19</v>
      </c>
      <c r="S448">
        <v>1.4</v>
      </c>
      <c r="T448">
        <v>154</v>
      </c>
      <c r="U448">
        <v>318</v>
      </c>
      <c r="V448">
        <v>0.1</v>
      </c>
      <c r="W448">
        <v>338447</v>
      </c>
      <c r="X448">
        <v>10</v>
      </c>
      <c r="Y448" s="12" t="str">
        <f>IFERROR(VLOOKUP(C448,[1]Index!$D:$F,3,FALSE),"Non List")</f>
        <v>Commercial Banks</v>
      </c>
      <c r="Z448">
        <f>IFERROR(VLOOKUP(C448,[1]LP!$B:$C,2,FALSE),0)</f>
        <v>205.9</v>
      </c>
      <c r="AA448" s="11">
        <f t="shared" si="6"/>
        <v>7.1</v>
      </c>
      <c r="AB448" s="5">
        <f>IFERROR(VLOOKUP(C448,[2]Sheet1!$B:$F,5,FALSE),0)</f>
        <v>95072621.010000005</v>
      </c>
      <c r="AC448" s="11">
        <v>16</v>
      </c>
      <c r="AD448" s="11">
        <v>0.63129999999999997</v>
      </c>
      <c r="AE448" s="10"/>
      <c r="AF448" s="10"/>
      <c r="AG448" s="10"/>
      <c r="AH448" s="10"/>
    </row>
    <row r="449" spans="1:34" x14ac:dyDescent="0.45">
      <c r="A449" t="s">
        <v>24</v>
      </c>
      <c r="B449" t="s">
        <v>59</v>
      </c>
      <c r="C449" t="s">
        <v>45</v>
      </c>
      <c r="D449">
        <v>309.5</v>
      </c>
      <c r="E449" s="11">
        <v>8801381</v>
      </c>
      <c r="F449" s="5">
        <v>4392535</v>
      </c>
      <c r="G449" s="11">
        <v>108259510</v>
      </c>
      <c r="H449" s="11">
        <v>95626155</v>
      </c>
      <c r="I449">
        <v>976637</v>
      </c>
      <c r="J449">
        <v>1237114</v>
      </c>
      <c r="K449">
        <v>735680</v>
      </c>
      <c r="L449">
        <v>373255</v>
      </c>
      <c r="M449">
        <v>17</v>
      </c>
      <c r="N449">
        <v>18</v>
      </c>
      <c r="O449">
        <v>2</v>
      </c>
      <c r="P449">
        <v>11</v>
      </c>
      <c r="Q449">
        <v>0</v>
      </c>
      <c r="R449">
        <v>38</v>
      </c>
      <c r="S449">
        <v>0.4</v>
      </c>
      <c r="T449">
        <v>150</v>
      </c>
      <c r="U449">
        <v>239</v>
      </c>
      <c r="V449">
        <v>-0.23</v>
      </c>
      <c r="W449">
        <v>-102304</v>
      </c>
      <c r="X449">
        <v>-5</v>
      </c>
      <c r="Y449" s="12" t="str">
        <f>IFERROR(VLOOKUP(C449,[1]Index!$D:$F,3,FALSE),"Non List")</f>
        <v>Commercial Banks</v>
      </c>
      <c r="Z449">
        <f>IFERROR(VLOOKUP(C449,[1]LP!$B:$C,2,FALSE),0)</f>
        <v>256.5</v>
      </c>
      <c r="AA449" s="11">
        <f t="shared" si="6"/>
        <v>15.1</v>
      </c>
      <c r="AB449" s="5">
        <f>IFERROR(VLOOKUP(C449,[2]Sheet1!$B:$F,5,FALSE),0)</f>
        <v>66549474.509999998</v>
      </c>
      <c r="AC449" s="11">
        <v>17</v>
      </c>
      <c r="AD449" s="11">
        <v>0.89470000000000005</v>
      </c>
      <c r="AE449" s="10"/>
      <c r="AF449" s="10"/>
      <c r="AG449" s="10"/>
      <c r="AH449" s="10"/>
    </row>
    <row r="450" spans="1:34" x14ac:dyDescent="0.45">
      <c r="A450" t="s">
        <v>24</v>
      </c>
      <c r="B450" t="s">
        <v>59</v>
      </c>
      <c r="C450" t="s">
        <v>46</v>
      </c>
      <c r="D450">
        <v>324.89999999999998</v>
      </c>
      <c r="E450" s="11">
        <v>8956206</v>
      </c>
      <c r="F450" s="5">
        <v>6021446</v>
      </c>
      <c r="G450" s="11">
        <v>112361848</v>
      </c>
      <c r="H450" s="11">
        <v>86943284</v>
      </c>
      <c r="I450">
        <v>598543</v>
      </c>
      <c r="J450">
        <v>873034</v>
      </c>
      <c r="K450">
        <v>270670</v>
      </c>
      <c r="L450">
        <v>200502</v>
      </c>
      <c r="M450">
        <v>9</v>
      </c>
      <c r="N450">
        <v>36</v>
      </c>
      <c r="O450">
        <v>2</v>
      </c>
      <c r="P450">
        <v>5</v>
      </c>
      <c r="Q450">
        <v>0</v>
      </c>
      <c r="R450">
        <v>71</v>
      </c>
      <c r="S450">
        <v>0.3</v>
      </c>
      <c r="T450">
        <v>167</v>
      </c>
      <c r="U450">
        <v>183</v>
      </c>
      <c r="V450">
        <v>-0.44</v>
      </c>
      <c r="W450">
        <v>25830</v>
      </c>
      <c r="X450">
        <v>1</v>
      </c>
      <c r="Y450" s="12" t="str">
        <f>IFERROR(VLOOKUP(C450,[1]Index!$D:$F,3,FALSE),"Non List")</f>
        <v>Commercial Banks</v>
      </c>
      <c r="Z450">
        <f>IFERROR(VLOOKUP(C450,[1]LP!$B:$C,2,FALSE),0)</f>
        <v>296</v>
      </c>
      <c r="AA450" s="11">
        <f t="shared" si="6"/>
        <v>32.9</v>
      </c>
      <c r="AB450" s="5">
        <f>IFERROR(VLOOKUP(C450,[2]Sheet1!$B:$F,5,FALSE),0)</f>
        <v>30361886.129999999</v>
      </c>
      <c r="AC450" s="11">
        <v>3.5</v>
      </c>
      <c r="AD450" s="11">
        <v>1.81</v>
      </c>
      <c r="AE450" s="10"/>
      <c r="AF450" s="10"/>
      <c r="AG450" s="10"/>
      <c r="AH450" s="10"/>
    </row>
    <row r="451" spans="1:34" x14ac:dyDescent="0.45">
      <c r="A451" t="s">
        <v>24</v>
      </c>
      <c r="B451" t="s">
        <v>59</v>
      </c>
      <c r="C451" t="s">
        <v>47</v>
      </c>
      <c r="D451">
        <v>390</v>
      </c>
      <c r="E451" s="11">
        <v>9787767</v>
      </c>
      <c r="F451" s="5">
        <v>7402435</v>
      </c>
      <c r="G451" s="11">
        <v>149452597</v>
      </c>
      <c r="H451" s="11">
        <v>127043616</v>
      </c>
      <c r="I451">
        <v>1343742</v>
      </c>
      <c r="J451">
        <v>1733904</v>
      </c>
      <c r="K451">
        <v>985104</v>
      </c>
      <c r="L451">
        <v>500640</v>
      </c>
      <c r="M451">
        <v>20</v>
      </c>
      <c r="N451">
        <v>19</v>
      </c>
      <c r="O451">
        <v>2</v>
      </c>
      <c r="P451">
        <v>12</v>
      </c>
      <c r="Q451">
        <v>0</v>
      </c>
      <c r="R451">
        <v>42</v>
      </c>
      <c r="S451">
        <v>1.3</v>
      </c>
      <c r="T451">
        <v>176</v>
      </c>
      <c r="U451">
        <v>284</v>
      </c>
      <c r="V451">
        <v>-0.27</v>
      </c>
      <c r="W451">
        <v>-486237</v>
      </c>
      <c r="X451">
        <v>-20</v>
      </c>
      <c r="Y451" s="12" t="str">
        <f>IFERROR(VLOOKUP(C451,[1]Index!$D:$F,3,FALSE),"Non List")</f>
        <v>Commercial Banks</v>
      </c>
      <c r="Z451">
        <f>IFERROR(VLOOKUP(C451,[1]LP!$B:$C,2,FALSE),0)</f>
        <v>240.5</v>
      </c>
      <c r="AA451" s="11">
        <f t="shared" ref="AA451:AA514" si="7">ROUND(IFERROR(Z451/M451,0),1)</f>
        <v>12</v>
      </c>
      <c r="AB451" s="5">
        <f>IFERROR(VLOOKUP(C451,[2]Sheet1!$B:$F,5,FALSE),0)</f>
        <v>69040902.930000007</v>
      </c>
      <c r="AC451" s="11">
        <v>14.25</v>
      </c>
      <c r="AD451" s="11">
        <v>0.75</v>
      </c>
      <c r="AE451" s="10"/>
      <c r="AF451" s="10"/>
      <c r="AG451" s="10"/>
      <c r="AH451" s="10"/>
    </row>
    <row r="452" spans="1:34" x14ac:dyDescent="0.45">
      <c r="A452" t="s">
        <v>24</v>
      </c>
      <c r="B452" t="s">
        <v>59</v>
      </c>
      <c r="C452" t="s">
        <v>48</v>
      </c>
      <c r="D452">
        <v>436.1</v>
      </c>
      <c r="E452" s="11">
        <v>8011431</v>
      </c>
      <c r="F452" s="5">
        <v>7541395</v>
      </c>
      <c r="G452" s="11">
        <v>82224339</v>
      </c>
      <c r="H452" s="11">
        <v>50173855</v>
      </c>
      <c r="I452">
        <v>601606</v>
      </c>
      <c r="J452">
        <v>936214</v>
      </c>
      <c r="K452">
        <v>558000</v>
      </c>
      <c r="L452">
        <v>401370</v>
      </c>
      <c r="M452">
        <v>20</v>
      </c>
      <c r="N452">
        <v>22</v>
      </c>
      <c r="O452">
        <v>2</v>
      </c>
      <c r="P452">
        <v>10</v>
      </c>
      <c r="Q452">
        <v>0</v>
      </c>
      <c r="R452">
        <v>49</v>
      </c>
      <c r="S452">
        <v>0.9</v>
      </c>
      <c r="T452">
        <v>194</v>
      </c>
      <c r="U452">
        <v>296</v>
      </c>
      <c r="V452">
        <v>-0.32</v>
      </c>
      <c r="W452">
        <v>348838</v>
      </c>
      <c r="X452">
        <v>17</v>
      </c>
      <c r="Y452" s="12" t="str">
        <f>IFERROR(VLOOKUP(C452,[1]Index!$D:$F,3,FALSE),"Non List")</f>
        <v>Commercial Banks</v>
      </c>
      <c r="Z452">
        <f>IFERROR(VLOOKUP(C452,[1]LP!$B:$C,2,FALSE),0)</f>
        <v>576.70000000000005</v>
      </c>
      <c r="AA452" s="11">
        <f t="shared" si="7"/>
        <v>28.8</v>
      </c>
      <c r="AB452" s="5">
        <f>IFERROR(VLOOKUP(C452,[2]Sheet1!$B:$F,5,FALSE),0)</f>
        <v>25912139.09</v>
      </c>
      <c r="AC452" s="11">
        <v>10</v>
      </c>
      <c r="AD452" s="11">
        <v>3.06</v>
      </c>
      <c r="AE452" s="10"/>
      <c r="AF452" s="10"/>
      <c r="AG452" s="10"/>
      <c r="AH452" s="10"/>
    </row>
    <row r="453" spans="1:34" x14ac:dyDescent="0.45">
      <c r="A453" t="s">
        <v>24</v>
      </c>
      <c r="B453" t="s">
        <v>59</v>
      </c>
      <c r="C453" t="s">
        <v>49</v>
      </c>
      <c r="D453">
        <v>231</v>
      </c>
      <c r="E453" s="11">
        <v>8967811</v>
      </c>
      <c r="F453" s="5">
        <v>4835114</v>
      </c>
      <c r="G453" s="11">
        <v>91553135</v>
      </c>
      <c r="H453" s="11">
        <v>84967257</v>
      </c>
      <c r="I453">
        <v>927976</v>
      </c>
      <c r="J453">
        <v>1254879</v>
      </c>
      <c r="K453">
        <v>640764</v>
      </c>
      <c r="L453">
        <v>382977</v>
      </c>
      <c r="M453">
        <v>17</v>
      </c>
      <c r="N453">
        <v>14</v>
      </c>
      <c r="O453">
        <v>2</v>
      </c>
      <c r="P453">
        <v>11</v>
      </c>
      <c r="Q453">
        <v>0</v>
      </c>
      <c r="R453">
        <v>20</v>
      </c>
      <c r="S453">
        <v>1.6</v>
      </c>
      <c r="T453">
        <v>154</v>
      </c>
      <c r="U453">
        <v>243</v>
      </c>
      <c r="V453">
        <v>0.05</v>
      </c>
      <c r="W453">
        <v>-249651</v>
      </c>
      <c r="X453">
        <v>-11</v>
      </c>
      <c r="Y453" s="12" t="str">
        <f>IFERROR(VLOOKUP(C453,[1]Index!$D:$F,3,FALSE),"Non List")</f>
        <v>zdelist</v>
      </c>
      <c r="Z453">
        <f>IFERROR(VLOOKUP(C453,[1]LP!$B:$C,2,FALSE),0)</f>
        <v>0</v>
      </c>
      <c r="AA453" s="11">
        <f t="shared" si="7"/>
        <v>0</v>
      </c>
      <c r="AB453" s="5">
        <f>IFERROR(VLOOKUP(C453,[2]Sheet1!$B:$F,5,FALSE),0)</f>
        <v>0</v>
      </c>
      <c r="AC453" s="11">
        <v>6.65</v>
      </c>
      <c r="AD453" s="11">
        <v>0.35</v>
      </c>
      <c r="AE453" s="10"/>
      <c r="AF453" s="10"/>
      <c r="AG453" s="10"/>
      <c r="AH453" s="10"/>
    </row>
    <row r="454" spans="1:34" x14ac:dyDescent="0.45">
      <c r="A454" t="s">
        <v>24</v>
      </c>
      <c r="B454" t="s">
        <v>59</v>
      </c>
      <c r="C454" t="s">
        <v>50</v>
      </c>
      <c r="D454">
        <v>214</v>
      </c>
      <c r="E454" s="11">
        <v>8415472</v>
      </c>
      <c r="F454" s="5">
        <v>2494377</v>
      </c>
      <c r="G454" s="11">
        <v>79200847</v>
      </c>
      <c r="H454" s="11">
        <v>63628032</v>
      </c>
      <c r="I454">
        <v>668418</v>
      </c>
      <c r="J454">
        <v>820914</v>
      </c>
      <c r="K454">
        <v>447817</v>
      </c>
      <c r="L454">
        <v>220259</v>
      </c>
      <c r="M454">
        <v>10</v>
      </c>
      <c r="N454">
        <v>21</v>
      </c>
      <c r="O454">
        <v>2</v>
      </c>
      <c r="P454">
        <v>8</v>
      </c>
      <c r="Q454">
        <v>0</v>
      </c>
      <c r="R454">
        <v>34</v>
      </c>
      <c r="S454">
        <v>2.1</v>
      </c>
      <c r="T454">
        <v>130</v>
      </c>
      <c r="U454">
        <v>175</v>
      </c>
      <c r="V454">
        <v>-0.18</v>
      </c>
      <c r="W454">
        <v>-116161</v>
      </c>
      <c r="X454">
        <v>-6</v>
      </c>
      <c r="Y454" s="12" t="str">
        <f>IFERROR(VLOOKUP(C454,[1]Index!$D:$F,3,FALSE),"Non List")</f>
        <v>zdelist</v>
      </c>
      <c r="Z454">
        <f>IFERROR(VLOOKUP(C454,[1]LP!$B:$C,2,FALSE),0)</f>
        <v>0</v>
      </c>
      <c r="AA454" s="11">
        <f t="shared" si="7"/>
        <v>0</v>
      </c>
      <c r="AB454" s="5">
        <f>IFERROR(VLOOKUP(C454,[2]Sheet1!$B:$F,5,FALSE),0)</f>
        <v>0</v>
      </c>
      <c r="AC454" s="11">
        <v>5.75</v>
      </c>
      <c r="AD454" s="11">
        <v>0.3</v>
      </c>
      <c r="AE454" s="10"/>
      <c r="AF454" s="10"/>
      <c r="AG454" s="10"/>
      <c r="AH454" s="10"/>
    </row>
    <row r="455" spans="1:34" x14ac:dyDescent="0.45">
      <c r="A455" t="s">
        <v>24</v>
      </c>
      <c r="B455" t="s">
        <v>59</v>
      </c>
      <c r="C455" t="s">
        <v>51</v>
      </c>
      <c r="D455">
        <v>261.5</v>
      </c>
      <c r="E455" s="11">
        <v>10315507</v>
      </c>
      <c r="F455" s="5">
        <v>5704747</v>
      </c>
      <c r="G455" s="11">
        <v>133292515</v>
      </c>
      <c r="H455" s="11">
        <v>116067074</v>
      </c>
      <c r="I455">
        <v>1693928</v>
      </c>
      <c r="J455">
        <v>2342998</v>
      </c>
      <c r="K455">
        <v>1337977</v>
      </c>
      <c r="L455">
        <v>850015</v>
      </c>
      <c r="M455">
        <v>33</v>
      </c>
      <c r="N455">
        <v>8</v>
      </c>
      <c r="O455">
        <v>2</v>
      </c>
      <c r="P455">
        <v>21</v>
      </c>
      <c r="Q455">
        <v>0</v>
      </c>
      <c r="R455">
        <v>13</v>
      </c>
      <c r="S455">
        <v>2.7</v>
      </c>
      <c r="T455">
        <v>155</v>
      </c>
      <c r="U455">
        <v>339</v>
      </c>
      <c r="V455">
        <v>0.3</v>
      </c>
      <c r="W455">
        <v>175628</v>
      </c>
      <c r="X455">
        <v>7</v>
      </c>
      <c r="Y455" s="12" t="str">
        <f>IFERROR(VLOOKUP(C455,[1]Index!$D:$F,3,FALSE),"Non List")</f>
        <v>Commercial Banks</v>
      </c>
      <c r="Z455">
        <f>IFERROR(VLOOKUP(C455,[1]LP!$B:$C,2,FALSE),0)</f>
        <v>149.5</v>
      </c>
      <c r="AA455" s="11">
        <f t="shared" si="7"/>
        <v>4.5</v>
      </c>
      <c r="AB455" s="5">
        <f>IFERROR(VLOOKUP(C455,[2]Sheet1!$B:$F,5,FALSE),0)</f>
        <v>115358201</v>
      </c>
      <c r="AC455" s="11">
        <v>12</v>
      </c>
      <c r="AD455" s="11">
        <v>0.63</v>
      </c>
      <c r="AE455" s="10"/>
      <c r="AF455" s="10"/>
      <c r="AG455" s="10"/>
      <c r="AH455" s="10"/>
    </row>
    <row r="456" spans="1:34" x14ac:dyDescent="0.45">
      <c r="A456" t="s">
        <v>24</v>
      </c>
      <c r="B456" t="s">
        <v>59</v>
      </c>
      <c r="C456" t="s">
        <v>52</v>
      </c>
      <c r="D456">
        <v>237.6</v>
      </c>
      <c r="E456" s="11">
        <v>8546887</v>
      </c>
      <c r="F456" s="5">
        <v>6232654</v>
      </c>
      <c r="G456" s="11">
        <v>93388718</v>
      </c>
      <c r="H456" s="11">
        <v>77503775</v>
      </c>
      <c r="I456">
        <v>769946</v>
      </c>
      <c r="J456">
        <v>1001984</v>
      </c>
      <c r="K456">
        <v>558474</v>
      </c>
      <c r="L456">
        <v>241406</v>
      </c>
      <c r="M456">
        <v>11</v>
      </c>
      <c r="N456">
        <v>21</v>
      </c>
      <c r="O456">
        <v>1</v>
      </c>
      <c r="P456">
        <v>7</v>
      </c>
      <c r="Q456">
        <v>0</v>
      </c>
      <c r="R456">
        <v>29</v>
      </c>
      <c r="S456">
        <v>2.2000000000000002</v>
      </c>
      <c r="T456">
        <v>173</v>
      </c>
      <c r="U456">
        <v>209</v>
      </c>
      <c r="V456">
        <v>-0.12</v>
      </c>
      <c r="W456">
        <v>-126057</v>
      </c>
      <c r="X456">
        <v>-6</v>
      </c>
      <c r="Y456" s="12" t="str">
        <f>IFERROR(VLOOKUP(C456,[1]Index!$D:$F,3,FALSE),"Non List")</f>
        <v>zdelist</v>
      </c>
      <c r="Z456">
        <f>IFERROR(VLOOKUP(C456,[1]LP!$B:$C,2,FALSE),0)</f>
        <v>0</v>
      </c>
      <c r="AA456" s="11">
        <f t="shared" si="7"/>
        <v>0</v>
      </c>
      <c r="AB456" s="5">
        <f>IFERROR(VLOOKUP(C456,[2]Sheet1!$B:$F,5,FALSE),0)</f>
        <v>0</v>
      </c>
      <c r="AC456" s="11">
        <v>10</v>
      </c>
      <c r="AD456" s="11">
        <v>4</v>
      </c>
      <c r="AE456" s="10"/>
      <c r="AF456" s="10"/>
      <c r="AG456" s="10"/>
      <c r="AH456" s="10"/>
    </row>
    <row r="457" spans="1:34" x14ac:dyDescent="0.45">
      <c r="A457" t="s">
        <v>53</v>
      </c>
      <c r="B457" t="s">
        <v>59</v>
      </c>
      <c r="C457" t="s">
        <v>26</v>
      </c>
      <c r="D457">
        <v>365</v>
      </c>
      <c r="E457" s="11">
        <v>16422642</v>
      </c>
      <c r="F457" s="5">
        <v>13227657</v>
      </c>
      <c r="G457" s="11">
        <v>144195312</v>
      </c>
      <c r="H457" s="11">
        <v>132485146</v>
      </c>
      <c r="I457">
        <v>2880048</v>
      </c>
      <c r="J457">
        <v>4198157</v>
      </c>
      <c r="K457">
        <v>2146888</v>
      </c>
      <c r="L457">
        <v>1158707</v>
      </c>
      <c r="M457">
        <v>14</v>
      </c>
      <c r="N457">
        <v>26</v>
      </c>
      <c r="O457">
        <v>2</v>
      </c>
      <c r="P457">
        <v>8</v>
      </c>
      <c r="Q457">
        <v>1</v>
      </c>
      <c r="R457">
        <v>52</v>
      </c>
      <c r="S457">
        <v>3.1</v>
      </c>
      <c r="T457">
        <v>181</v>
      </c>
      <c r="U457">
        <v>239</v>
      </c>
      <c r="V457">
        <v>-0.34</v>
      </c>
      <c r="W457">
        <v>809588</v>
      </c>
      <c r="X457">
        <v>10</v>
      </c>
      <c r="Y457" s="12" t="str">
        <f>IFERROR(VLOOKUP(C457,[1]Index!$D:$F,3,FALSE),"Non List")</f>
        <v>Commercial Banks</v>
      </c>
      <c r="Z457">
        <f>IFERROR(VLOOKUP(C457,[1]LP!$B:$C,2,FALSE),0)</f>
        <v>261.10000000000002</v>
      </c>
      <c r="AA457" s="11">
        <f t="shared" si="7"/>
        <v>18.7</v>
      </c>
      <c r="AB457" s="5">
        <f>IFERROR(VLOOKUP(C457,[2]Sheet1!$B:$F,5,FALSE),0)</f>
        <v>65913203.57</v>
      </c>
      <c r="AC457" s="11">
        <v>20</v>
      </c>
      <c r="AD457" s="11">
        <v>1.0526</v>
      </c>
      <c r="AE457" s="10"/>
      <c r="AF457" s="10"/>
      <c r="AG457" s="10"/>
      <c r="AH457" s="10"/>
    </row>
    <row r="458" spans="1:34" x14ac:dyDescent="0.45">
      <c r="A458" t="s">
        <v>53</v>
      </c>
      <c r="B458" t="s">
        <v>59</v>
      </c>
      <c r="C458" t="s">
        <v>27</v>
      </c>
      <c r="D458">
        <v>209.5</v>
      </c>
      <c r="E458" s="11">
        <v>8003390</v>
      </c>
      <c r="F458" s="5">
        <v>2387097</v>
      </c>
      <c r="G458" s="11">
        <v>76840621</v>
      </c>
      <c r="H458" s="11">
        <v>65831408</v>
      </c>
      <c r="I458">
        <v>934508</v>
      </c>
      <c r="J458">
        <v>1258333</v>
      </c>
      <c r="K458">
        <v>469686</v>
      </c>
      <c r="L458">
        <v>202885</v>
      </c>
      <c r="M458">
        <v>5</v>
      </c>
      <c r="N458">
        <v>41</v>
      </c>
      <c r="O458">
        <v>2</v>
      </c>
      <c r="P458">
        <v>4</v>
      </c>
      <c r="Q458">
        <v>0</v>
      </c>
      <c r="R458">
        <v>67</v>
      </c>
      <c r="S458">
        <v>1.7</v>
      </c>
      <c r="T458">
        <v>130</v>
      </c>
      <c r="U458">
        <v>122</v>
      </c>
      <c r="V458">
        <v>-0.42</v>
      </c>
      <c r="W458">
        <v>44013</v>
      </c>
      <c r="X458">
        <v>1</v>
      </c>
      <c r="Y458" s="12" t="str">
        <f>IFERROR(VLOOKUP(C458,[1]Index!$D:$F,3,FALSE),"Non List")</f>
        <v>zdelist</v>
      </c>
      <c r="Z458">
        <f>IFERROR(VLOOKUP(C458,[1]LP!$B:$C,2,FALSE),0)</f>
        <v>0</v>
      </c>
      <c r="AA458" s="11">
        <f t="shared" si="7"/>
        <v>0</v>
      </c>
      <c r="AB458" s="5">
        <f>IFERROR(VLOOKUP(C458,[2]Sheet1!$B:$F,5,FALSE),0)</f>
        <v>0</v>
      </c>
      <c r="AC458" s="11">
        <v>5</v>
      </c>
      <c r="AD458" s="11">
        <v>0.26</v>
      </c>
      <c r="AE458" s="10"/>
      <c r="AF458" s="10"/>
      <c r="AG458" s="10"/>
      <c r="AH458" s="10"/>
    </row>
    <row r="459" spans="1:34" x14ac:dyDescent="0.45">
      <c r="A459" t="s">
        <v>53</v>
      </c>
      <c r="B459" t="s">
        <v>59</v>
      </c>
      <c r="C459" t="s">
        <v>28</v>
      </c>
      <c r="D459">
        <v>248.2</v>
      </c>
      <c r="E459" s="11">
        <v>9817003</v>
      </c>
      <c r="F459" s="5">
        <v>4314850</v>
      </c>
      <c r="G459" s="11">
        <v>105178567</v>
      </c>
      <c r="H459" s="11">
        <v>87875854</v>
      </c>
      <c r="I459">
        <v>1616164</v>
      </c>
      <c r="J459">
        <v>2269669</v>
      </c>
      <c r="K459">
        <v>1329267</v>
      </c>
      <c r="L459">
        <v>875194</v>
      </c>
      <c r="M459">
        <v>18</v>
      </c>
      <c r="N459">
        <v>14</v>
      </c>
      <c r="O459">
        <v>2</v>
      </c>
      <c r="P459">
        <v>12</v>
      </c>
      <c r="Q459">
        <v>1</v>
      </c>
      <c r="R459">
        <v>24</v>
      </c>
      <c r="S459">
        <v>2.4</v>
      </c>
      <c r="T459">
        <v>144</v>
      </c>
      <c r="U459">
        <v>240</v>
      </c>
      <c r="V459">
        <v>-0.03</v>
      </c>
      <c r="W459">
        <v>848043</v>
      </c>
      <c r="X459">
        <v>17</v>
      </c>
      <c r="Y459" s="12" t="str">
        <f>IFERROR(VLOOKUP(C459,[1]Index!$D:$F,3,FALSE),"Non List")</f>
        <v>Commercial Banks</v>
      </c>
      <c r="Z459">
        <f>IFERROR(VLOOKUP(C459,[1]LP!$B:$C,2,FALSE),0)</f>
        <v>172</v>
      </c>
      <c r="AA459" s="11">
        <f t="shared" si="7"/>
        <v>9.6</v>
      </c>
      <c r="AB459" s="5">
        <f>IFERROR(VLOOKUP(C459,[2]Sheet1!$B:$F,5,FALSE),0)</f>
        <v>69595284.469999999</v>
      </c>
      <c r="AC459" s="11">
        <v>12.913</v>
      </c>
      <c r="AD459" s="11">
        <v>3.0870000000000002</v>
      </c>
      <c r="AE459" s="10"/>
      <c r="AF459" s="10"/>
      <c r="AG459" s="10"/>
      <c r="AH459" s="10"/>
    </row>
    <row r="460" spans="1:34" x14ac:dyDescent="0.45">
      <c r="A460" t="s">
        <v>53</v>
      </c>
      <c r="B460" t="s">
        <v>59</v>
      </c>
      <c r="C460" t="s">
        <v>29</v>
      </c>
      <c r="D460">
        <v>502</v>
      </c>
      <c r="E460" s="11">
        <v>8933717</v>
      </c>
      <c r="F460" s="5">
        <v>10577116</v>
      </c>
      <c r="G460" s="11">
        <v>150182622</v>
      </c>
      <c r="H460" s="11">
        <v>113491964</v>
      </c>
      <c r="I460">
        <v>1890710</v>
      </c>
      <c r="J460">
        <v>2420491</v>
      </c>
      <c r="K460">
        <v>1243112</v>
      </c>
      <c r="L460">
        <v>961904</v>
      </c>
      <c r="M460">
        <v>22</v>
      </c>
      <c r="N460">
        <v>23</v>
      </c>
      <c r="O460">
        <v>2</v>
      </c>
      <c r="P460">
        <v>10</v>
      </c>
      <c r="Q460">
        <v>0</v>
      </c>
      <c r="R460">
        <v>54</v>
      </c>
      <c r="S460">
        <v>0.2</v>
      </c>
      <c r="T460">
        <v>218</v>
      </c>
      <c r="U460">
        <v>325</v>
      </c>
      <c r="V460">
        <v>-0.35</v>
      </c>
      <c r="W460">
        <v>675617</v>
      </c>
      <c r="X460">
        <v>15</v>
      </c>
      <c r="Y460" s="12" t="str">
        <f>IFERROR(VLOOKUP(C460,[1]Index!$D:$F,3,FALSE),"Non List")</f>
        <v>Commercial Banks</v>
      </c>
      <c r="Z460">
        <f>IFERROR(VLOOKUP(C460,[1]LP!$B:$C,2,FALSE),0)</f>
        <v>532</v>
      </c>
      <c r="AA460" s="11">
        <f t="shared" si="7"/>
        <v>24.2</v>
      </c>
      <c r="AB460" s="5">
        <f>IFERROR(VLOOKUP(C460,[2]Sheet1!$B:$F,5,FALSE),0)</f>
        <v>47977743.060000002</v>
      </c>
      <c r="AC460" s="11">
        <v>6</v>
      </c>
      <c r="AD460" s="11">
        <v>4.32</v>
      </c>
      <c r="AE460" s="10"/>
      <c r="AF460" s="10"/>
      <c r="AG460" s="10"/>
      <c r="AH460" s="10"/>
    </row>
    <row r="461" spans="1:34" x14ac:dyDescent="0.45">
      <c r="A461" t="s">
        <v>53</v>
      </c>
      <c r="B461" t="s">
        <v>59</v>
      </c>
      <c r="C461" t="s">
        <v>30</v>
      </c>
      <c r="D461">
        <v>297.10000000000002</v>
      </c>
      <c r="E461" s="11">
        <v>21632503</v>
      </c>
      <c r="F461" s="5">
        <v>9221859</v>
      </c>
      <c r="G461" s="11">
        <v>234412325</v>
      </c>
      <c r="H461" s="11">
        <v>203789767</v>
      </c>
      <c r="I461">
        <v>4771855</v>
      </c>
      <c r="J461">
        <v>5957142</v>
      </c>
      <c r="K461">
        <v>3535493</v>
      </c>
      <c r="L461">
        <v>2315119</v>
      </c>
      <c r="M461">
        <v>21</v>
      </c>
      <c r="N461">
        <v>14</v>
      </c>
      <c r="O461">
        <v>2</v>
      </c>
      <c r="P461">
        <v>15</v>
      </c>
      <c r="Q461">
        <v>1</v>
      </c>
      <c r="R461">
        <v>29</v>
      </c>
      <c r="S461">
        <v>1.7</v>
      </c>
      <c r="T461">
        <v>143</v>
      </c>
      <c r="U461">
        <v>262</v>
      </c>
      <c r="V461">
        <v>-0.12</v>
      </c>
      <c r="W461">
        <v>1432046</v>
      </c>
      <c r="X461">
        <v>13</v>
      </c>
      <c r="Y461" s="12" t="str">
        <f>IFERROR(VLOOKUP(C461,[1]Index!$D:$F,3,FALSE),"Non List")</f>
        <v>Commercial Banks</v>
      </c>
      <c r="Z461">
        <f>IFERROR(VLOOKUP(C461,[1]LP!$B:$C,2,FALSE),0)</f>
        <v>186.5</v>
      </c>
      <c r="AA461" s="11">
        <f t="shared" si="7"/>
        <v>8.9</v>
      </c>
      <c r="AB461" s="5">
        <f>IFERROR(VLOOKUP(C461,[2]Sheet1!$B:$F,5,FALSE),0)</f>
        <v>176308400.53</v>
      </c>
      <c r="AC461" s="11">
        <v>10</v>
      </c>
      <c r="AD461" s="11">
        <v>3.5</v>
      </c>
      <c r="AE461" s="10"/>
      <c r="AF461" s="10"/>
      <c r="AG461" s="10"/>
      <c r="AH461" s="10"/>
    </row>
    <row r="462" spans="1:34" x14ac:dyDescent="0.45">
      <c r="A462" t="s">
        <v>53</v>
      </c>
      <c r="B462" t="s">
        <v>59</v>
      </c>
      <c r="C462" t="s">
        <v>31</v>
      </c>
      <c r="D462">
        <v>484</v>
      </c>
      <c r="E462" s="11">
        <v>10684401</v>
      </c>
      <c r="F462" s="5">
        <v>7003403</v>
      </c>
      <c r="G462" s="11">
        <v>129921734</v>
      </c>
      <c r="H462" s="11">
        <v>109007704</v>
      </c>
      <c r="I462">
        <v>1759710</v>
      </c>
      <c r="J462">
        <v>2371799</v>
      </c>
      <c r="K462">
        <v>1133635</v>
      </c>
      <c r="L462">
        <v>653268</v>
      </c>
      <c r="M462">
        <v>12</v>
      </c>
      <c r="N462">
        <v>40</v>
      </c>
      <c r="O462">
        <v>3</v>
      </c>
      <c r="P462">
        <v>7</v>
      </c>
      <c r="Q462">
        <v>0</v>
      </c>
      <c r="R462">
        <v>116</v>
      </c>
      <c r="S462">
        <v>2.1</v>
      </c>
      <c r="T462">
        <v>166</v>
      </c>
      <c r="U462">
        <v>213</v>
      </c>
      <c r="V462">
        <v>-0.56000000000000005</v>
      </c>
      <c r="W462">
        <v>391334</v>
      </c>
      <c r="X462">
        <v>7</v>
      </c>
      <c r="Y462" s="12" t="str">
        <f>IFERROR(VLOOKUP(C462,[1]Index!$D:$F,3,FALSE),"Non List")</f>
        <v>Commercial Banks</v>
      </c>
      <c r="Z462">
        <f>IFERROR(VLOOKUP(C462,[1]LP!$B:$C,2,FALSE),0)</f>
        <v>191</v>
      </c>
      <c r="AA462" s="11">
        <f t="shared" si="7"/>
        <v>15.9</v>
      </c>
      <c r="AB462" s="5">
        <f>IFERROR(VLOOKUP(C462,[2]Sheet1!$B:$F,5,FALSE),0)</f>
        <v>32484923.449999999</v>
      </c>
      <c r="AC462" s="11">
        <v>21.38</v>
      </c>
      <c r="AD462" s="11">
        <v>4.62</v>
      </c>
      <c r="AE462" s="10"/>
      <c r="AF462" s="10"/>
      <c r="AG462" s="10"/>
      <c r="AH462" s="10"/>
    </row>
    <row r="463" spans="1:34" x14ac:dyDescent="0.45">
      <c r="A463" t="s">
        <v>53</v>
      </c>
      <c r="B463" t="s">
        <v>59</v>
      </c>
      <c r="C463" t="s">
        <v>33</v>
      </c>
      <c r="D463">
        <v>213.4</v>
      </c>
      <c r="E463" s="11">
        <v>13878475</v>
      </c>
      <c r="F463" s="5">
        <v>4276765</v>
      </c>
      <c r="G463" s="11">
        <v>122728828</v>
      </c>
      <c r="H463" s="11">
        <v>114738987</v>
      </c>
      <c r="I463">
        <v>2497789</v>
      </c>
      <c r="J463">
        <v>3213491</v>
      </c>
      <c r="K463">
        <v>1698859</v>
      </c>
      <c r="L463">
        <v>1216558</v>
      </c>
      <c r="M463">
        <v>18</v>
      </c>
      <c r="N463">
        <v>12</v>
      </c>
      <c r="O463">
        <v>2</v>
      </c>
      <c r="P463">
        <v>13</v>
      </c>
      <c r="Q463">
        <v>1</v>
      </c>
      <c r="R463">
        <v>20</v>
      </c>
      <c r="S463">
        <v>1.1000000000000001</v>
      </c>
      <c r="T463">
        <v>131</v>
      </c>
      <c r="U463">
        <v>227</v>
      </c>
      <c r="V463">
        <v>0.06</v>
      </c>
      <c r="W463">
        <v>637555</v>
      </c>
      <c r="X463">
        <v>9</v>
      </c>
      <c r="Y463" s="12" t="str">
        <f>IFERROR(VLOOKUP(C463,[1]Index!$D:$F,3,FALSE),"Non List")</f>
        <v>Commercial Banks</v>
      </c>
      <c r="Z463">
        <f>IFERROR(VLOOKUP(C463,[1]LP!$B:$C,2,FALSE),0)</f>
        <v>144.30000000000001</v>
      </c>
      <c r="AA463" s="11">
        <f t="shared" si="7"/>
        <v>8</v>
      </c>
      <c r="AB463" s="5">
        <f>IFERROR(VLOOKUP(C463,[2]Sheet1!$B:$F,5,FALSE),0)</f>
        <v>128506730.66</v>
      </c>
      <c r="AC463" s="11">
        <v>6</v>
      </c>
      <c r="AD463" s="11">
        <v>2.67</v>
      </c>
      <c r="AE463" s="10"/>
      <c r="AF463" s="10"/>
      <c r="AG463" s="10"/>
      <c r="AH463" s="10"/>
    </row>
    <row r="464" spans="1:34" x14ac:dyDescent="0.45">
      <c r="A464" t="s">
        <v>53</v>
      </c>
      <c r="B464" t="s">
        <v>59</v>
      </c>
      <c r="C464" t="s">
        <v>34</v>
      </c>
      <c r="D464">
        <v>229.5</v>
      </c>
      <c r="E464" s="11">
        <v>10695690</v>
      </c>
      <c r="F464" s="5">
        <v>4688200</v>
      </c>
      <c r="G464" s="11">
        <v>104357534</v>
      </c>
      <c r="H464" s="11">
        <v>92387258</v>
      </c>
      <c r="I464">
        <v>1515279</v>
      </c>
      <c r="J464">
        <v>2323169</v>
      </c>
      <c r="K464">
        <v>1285445</v>
      </c>
      <c r="L464">
        <v>807117</v>
      </c>
      <c r="M464">
        <v>15</v>
      </c>
      <c r="N464">
        <v>15</v>
      </c>
      <c r="O464">
        <v>2</v>
      </c>
      <c r="P464">
        <v>10</v>
      </c>
      <c r="Q464">
        <v>1</v>
      </c>
      <c r="R464">
        <v>24</v>
      </c>
      <c r="S464">
        <v>0.8</v>
      </c>
      <c r="T464">
        <v>144</v>
      </c>
      <c r="U464">
        <v>221</v>
      </c>
      <c r="V464">
        <v>-0.04</v>
      </c>
      <c r="W464">
        <v>504628</v>
      </c>
      <c r="X464">
        <v>9</v>
      </c>
      <c r="Y464" s="12" t="str">
        <f>IFERROR(VLOOKUP(C464,[1]Index!$D:$F,3,FALSE),"Non List")</f>
        <v>zdelist</v>
      </c>
      <c r="Z464">
        <f>IFERROR(VLOOKUP(C464,[1]LP!$B:$C,2,FALSE),0)</f>
        <v>0</v>
      </c>
      <c r="AA464" s="11">
        <f t="shared" si="7"/>
        <v>0</v>
      </c>
      <c r="AB464" s="5">
        <f>IFERROR(VLOOKUP(C464,[2]Sheet1!$B:$F,5,FALSE),0)</f>
        <v>0</v>
      </c>
      <c r="AC464" s="11">
        <v>8</v>
      </c>
      <c r="AD464" s="11">
        <v>3.5</v>
      </c>
      <c r="AE464" s="10"/>
      <c r="AF464" s="10"/>
      <c r="AG464" s="10"/>
      <c r="AH464" s="10"/>
    </row>
    <row r="465" spans="1:34" x14ac:dyDescent="0.45">
      <c r="A465" t="s">
        <v>53</v>
      </c>
      <c r="B465" t="s">
        <v>59</v>
      </c>
      <c r="C465" t="s">
        <v>35</v>
      </c>
      <c r="D465">
        <v>268</v>
      </c>
      <c r="E465" s="11">
        <v>9053095</v>
      </c>
      <c r="F465" s="5">
        <v>3046868</v>
      </c>
      <c r="G465" s="11">
        <v>118237057</v>
      </c>
      <c r="H465" s="11">
        <v>103928639</v>
      </c>
      <c r="I465">
        <v>1988431</v>
      </c>
      <c r="J465">
        <v>2721264</v>
      </c>
      <c r="K465">
        <v>1368352</v>
      </c>
      <c r="L465">
        <v>802774</v>
      </c>
      <c r="M465">
        <v>18</v>
      </c>
      <c r="N465">
        <v>15</v>
      </c>
      <c r="O465">
        <v>2</v>
      </c>
      <c r="P465">
        <v>13</v>
      </c>
      <c r="Q465">
        <v>1</v>
      </c>
      <c r="R465">
        <v>30</v>
      </c>
      <c r="S465">
        <v>0.8</v>
      </c>
      <c r="T465">
        <v>134</v>
      </c>
      <c r="U465">
        <v>231</v>
      </c>
      <c r="V465">
        <v>-0.14000000000000001</v>
      </c>
      <c r="W465">
        <v>452253</v>
      </c>
      <c r="X465">
        <v>10</v>
      </c>
      <c r="Y465" s="12" t="str">
        <f>IFERROR(VLOOKUP(C465,[1]Index!$D:$F,3,FALSE),"Non List")</f>
        <v>Commercial Banks</v>
      </c>
      <c r="Z465">
        <f>IFERROR(VLOOKUP(C465,[1]LP!$B:$C,2,FALSE),0)</f>
        <v>182.8</v>
      </c>
      <c r="AA465" s="11">
        <f t="shared" si="7"/>
        <v>10.199999999999999</v>
      </c>
      <c r="AB465" s="5">
        <f>IFERROR(VLOOKUP(C465,[2]Sheet1!$B:$F,5,FALSE),0)</f>
        <v>56944650.630000003</v>
      </c>
      <c r="AC465" s="11">
        <v>13.3</v>
      </c>
      <c r="AD465" s="11">
        <v>0.7</v>
      </c>
      <c r="AE465" s="10"/>
      <c r="AF465" s="10"/>
      <c r="AG465" s="10"/>
      <c r="AH465" s="10"/>
    </row>
    <row r="466" spans="1:34" x14ac:dyDescent="0.45">
      <c r="A466" t="s">
        <v>53</v>
      </c>
      <c r="B466" t="s">
        <v>59</v>
      </c>
      <c r="C466" t="s">
        <v>36</v>
      </c>
      <c r="D466">
        <v>232</v>
      </c>
      <c r="E466" s="11">
        <v>14654965</v>
      </c>
      <c r="F466" s="5">
        <v>4558297</v>
      </c>
      <c r="G466" s="11">
        <v>128624085</v>
      </c>
      <c r="H466" s="11">
        <v>123395834</v>
      </c>
      <c r="I466">
        <v>2699832</v>
      </c>
      <c r="J466">
        <v>3445956</v>
      </c>
      <c r="K466">
        <v>2041747</v>
      </c>
      <c r="L466">
        <v>1304472</v>
      </c>
      <c r="M466">
        <v>18</v>
      </c>
      <c r="N466">
        <v>13</v>
      </c>
      <c r="O466">
        <v>2</v>
      </c>
      <c r="P466">
        <v>14</v>
      </c>
      <c r="Q466">
        <v>1</v>
      </c>
      <c r="R466">
        <v>23</v>
      </c>
      <c r="S466">
        <v>1.7</v>
      </c>
      <c r="T466">
        <v>131</v>
      </c>
      <c r="U466">
        <v>229</v>
      </c>
      <c r="V466">
        <v>-0.01</v>
      </c>
      <c r="W466">
        <v>681321</v>
      </c>
      <c r="X466">
        <v>9</v>
      </c>
      <c r="Y466" s="12" t="str">
        <f>IFERROR(VLOOKUP(C466,[1]Index!$D:$F,3,FALSE),"Non List")</f>
        <v>zdelist</v>
      </c>
      <c r="Z466">
        <f>IFERROR(VLOOKUP(C466,[1]LP!$B:$C,2,FALSE),0)</f>
        <v>0</v>
      </c>
      <c r="AA466" s="11">
        <f t="shared" si="7"/>
        <v>0</v>
      </c>
      <c r="AB466" s="5">
        <f>IFERROR(VLOOKUP(C466,[2]Sheet1!$B:$F,5,FALSE),0)</f>
        <v>0</v>
      </c>
      <c r="AC466" s="11">
        <v>10</v>
      </c>
      <c r="AD466" s="11">
        <v>2.0699999999999998</v>
      </c>
      <c r="AE466" s="10"/>
      <c r="AF466" s="10"/>
      <c r="AG466" s="10"/>
      <c r="AH466" s="10"/>
    </row>
    <row r="467" spans="1:34" x14ac:dyDescent="0.45">
      <c r="A467" t="s">
        <v>53</v>
      </c>
      <c r="B467" t="s">
        <v>59</v>
      </c>
      <c r="C467" t="s">
        <v>37</v>
      </c>
      <c r="D467">
        <v>923.5</v>
      </c>
      <c r="E467" s="11">
        <v>13480159</v>
      </c>
      <c r="F467" s="5">
        <v>15378780</v>
      </c>
      <c r="G467" s="11">
        <v>200149429</v>
      </c>
      <c r="H467" s="11">
        <v>170521644</v>
      </c>
      <c r="I467">
        <v>3122639</v>
      </c>
      <c r="J467">
        <v>4370083</v>
      </c>
      <c r="K467">
        <v>2729417</v>
      </c>
      <c r="L467">
        <v>2016022</v>
      </c>
      <c r="M467">
        <v>30</v>
      </c>
      <c r="N467">
        <v>31</v>
      </c>
      <c r="O467">
        <v>4</v>
      </c>
      <c r="P467">
        <v>14</v>
      </c>
      <c r="Q467">
        <v>1</v>
      </c>
      <c r="R467">
        <v>133</v>
      </c>
      <c r="S467">
        <v>0.6</v>
      </c>
      <c r="T467">
        <v>214</v>
      </c>
      <c r="U467">
        <v>380</v>
      </c>
      <c r="V467">
        <v>-0.59</v>
      </c>
      <c r="W467">
        <v>1842861</v>
      </c>
      <c r="X467">
        <v>27</v>
      </c>
      <c r="Y467" s="12" t="str">
        <f>IFERROR(VLOOKUP(C467,[1]Index!$D:$F,3,FALSE),"Non List")</f>
        <v>Commercial Banks</v>
      </c>
      <c r="Z467">
        <f>IFERROR(VLOOKUP(C467,[1]LP!$B:$C,2,FALSE),0)</f>
        <v>458</v>
      </c>
      <c r="AA467" s="11">
        <f t="shared" si="7"/>
        <v>15.3</v>
      </c>
      <c r="AB467" s="5">
        <f>IFERROR(VLOOKUP(C467,[2]Sheet1!$B:$F,5,FALSE),0)</f>
        <v>108227988.66</v>
      </c>
      <c r="AC467" s="11">
        <v>33.6</v>
      </c>
      <c r="AD467" s="11">
        <v>4.4000000000000004</v>
      </c>
      <c r="AE467" s="10"/>
      <c r="AF467" s="10"/>
      <c r="AG467" s="10"/>
      <c r="AH467" s="10"/>
    </row>
    <row r="468" spans="1:34" x14ac:dyDescent="0.45">
      <c r="A468" t="s">
        <v>53</v>
      </c>
      <c r="B468" t="s">
        <v>59</v>
      </c>
      <c r="C468" t="s">
        <v>38</v>
      </c>
      <c r="D468">
        <v>399</v>
      </c>
      <c r="E468" s="11">
        <v>8495814</v>
      </c>
      <c r="F468" s="5">
        <v>5565037</v>
      </c>
      <c r="G468" s="11">
        <v>70089799</v>
      </c>
      <c r="H468" s="11">
        <v>60926768</v>
      </c>
      <c r="I468">
        <v>1246666</v>
      </c>
      <c r="J468">
        <v>2014531</v>
      </c>
      <c r="K468">
        <v>1177916</v>
      </c>
      <c r="L468">
        <v>941256</v>
      </c>
      <c r="M468">
        <v>22</v>
      </c>
      <c r="N468">
        <v>18</v>
      </c>
      <c r="O468">
        <v>2</v>
      </c>
      <c r="P468">
        <v>13</v>
      </c>
      <c r="Q468">
        <v>1</v>
      </c>
      <c r="R468">
        <v>43</v>
      </c>
      <c r="S468">
        <v>2.4</v>
      </c>
      <c r="T468">
        <v>166</v>
      </c>
      <c r="U468">
        <v>287</v>
      </c>
      <c r="V468">
        <v>-0.28000000000000003</v>
      </c>
      <c r="W468">
        <v>460774</v>
      </c>
      <c r="X468">
        <v>11</v>
      </c>
      <c r="Y468" s="12" t="str">
        <f>IFERROR(VLOOKUP(C468,[1]Index!$D:$F,3,FALSE),"Non List")</f>
        <v>zdelist</v>
      </c>
      <c r="Z468">
        <f>IFERROR(VLOOKUP(C468,[1]LP!$B:$C,2,FALSE),0)</f>
        <v>0</v>
      </c>
      <c r="AA468" s="11">
        <f t="shared" si="7"/>
        <v>0</v>
      </c>
      <c r="AB468" s="5">
        <f>IFERROR(VLOOKUP(C468,[2]Sheet1!$B:$F,5,FALSE),0)</f>
        <v>0</v>
      </c>
      <c r="AC468" s="11">
        <v>12</v>
      </c>
      <c r="AD468" s="11">
        <v>3.5</v>
      </c>
      <c r="AE468" s="10"/>
      <c r="AF468" s="10"/>
      <c r="AG468" s="10"/>
      <c r="AH468" s="10"/>
    </row>
    <row r="469" spans="1:34" x14ac:dyDescent="0.45">
      <c r="A469" t="s">
        <v>53</v>
      </c>
      <c r="B469" t="s">
        <v>59</v>
      </c>
      <c r="C469" t="s">
        <v>39</v>
      </c>
      <c r="D469">
        <v>312.2</v>
      </c>
      <c r="E469" s="11">
        <v>12636759</v>
      </c>
      <c r="F469" s="5">
        <v>19356662</v>
      </c>
      <c r="G469" s="11">
        <v>148994869</v>
      </c>
      <c r="H469" s="11">
        <v>116610671</v>
      </c>
      <c r="I469">
        <v>2971399</v>
      </c>
      <c r="J469">
        <v>3644582</v>
      </c>
      <c r="K469">
        <v>2001086</v>
      </c>
      <c r="L469">
        <v>1350423</v>
      </c>
      <c r="M469">
        <v>21</v>
      </c>
      <c r="N469">
        <v>15</v>
      </c>
      <c r="O469">
        <v>1</v>
      </c>
      <c r="P469">
        <v>8</v>
      </c>
      <c r="Q469">
        <v>1</v>
      </c>
      <c r="R469">
        <v>18</v>
      </c>
      <c r="S469">
        <v>2.9</v>
      </c>
      <c r="T469">
        <v>253</v>
      </c>
      <c r="U469">
        <v>349</v>
      </c>
      <c r="V469">
        <v>0.12</v>
      </c>
      <c r="W469">
        <v>678206</v>
      </c>
      <c r="X469">
        <v>11</v>
      </c>
      <c r="Y469" s="12" t="str">
        <f>IFERROR(VLOOKUP(C469,[1]Index!$D:$F,3,FALSE),"Non List")</f>
        <v>Commercial Banks</v>
      </c>
      <c r="Z469">
        <f>IFERROR(VLOOKUP(C469,[1]LP!$B:$C,2,FALSE),0)</f>
        <v>219.5</v>
      </c>
      <c r="AA469" s="11">
        <f t="shared" si="7"/>
        <v>10.5</v>
      </c>
      <c r="AB469" s="5">
        <f>IFERROR(VLOOKUP(C469,[2]Sheet1!$B:$F,5,FALSE),0)</f>
        <v>72000712.349999994</v>
      </c>
      <c r="AC469" s="11">
        <v>14</v>
      </c>
      <c r="AD469" s="11">
        <v>3</v>
      </c>
      <c r="AE469" s="10"/>
      <c r="AF469" s="10"/>
      <c r="AG469" s="10"/>
      <c r="AH469" s="10"/>
    </row>
    <row r="470" spans="1:34" x14ac:dyDescent="0.45">
      <c r="A470" t="s">
        <v>53</v>
      </c>
      <c r="B470" t="s">
        <v>59</v>
      </c>
      <c r="C470" t="s">
        <v>40</v>
      </c>
      <c r="D470">
        <v>223</v>
      </c>
      <c r="E470" s="11">
        <v>9353917</v>
      </c>
      <c r="F470" s="5">
        <v>4525763</v>
      </c>
      <c r="G470" s="11">
        <v>97956989</v>
      </c>
      <c r="H470" s="11">
        <v>77494765</v>
      </c>
      <c r="I470">
        <v>1444296</v>
      </c>
      <c r="J470">
        <v>1908108</v>
      </c>
      <c r="K470">
        <v>999498</v>
      </c>
      <c r="L470">
        <v>614004</v>
      </c>
      <c r="M470">
        <v>13</v>
      </c>
      <c r="N470">
        <v>17</v>
      </c>
      <c r="O470">
        <v>2</v>
      </c>
      <c r="P470">
        <v>9</v>
      </c>
      <c r="Q470">
        <v>1</v>
      </c>
      <c r="R470">
        <v>26</v>
      </c>
      <c r="S470">
        <v>2.4</v>
      </c>
      <c r="T470">
        <v>148</v>
      </c>
      <c r="U470">
        <v>209</v>
      </c>
      <c r="V470">
        <v>-0.06</v>
      </c>
      <c r="W470">
        <v>416676</v>
      </c>
      <c r="X470">
        <v>9</v>
      </c>
      <c r="Y470" s="12" t="str">
        <f>IFERROR(VLOOKUP(C470,[1]Index!$D:$F,3,FALSE),"Non List")</f>
        <v>zdelist</v>
      </c>
      <c r="Z470">
        <f>IFERROR(VLOOKUP(C470,[1]LP!$B:$C,2,FALSE),0)</f>
        <v>0</v>
      </c>
      <c r="AA470" s="11">
        <f t="shared" si="7"/>
        <v>0</v>
      </c>
      <c r="AB470" s="5">
        <f>IFERROR(VLOOKUP(C470,[2]Sheet1!$B:$F,5,FALSE),0)</f>
        <v>0</v>
      </c>
      <c r="AC470" s="11">
        <v>8</v>
      </c>
      <c r="AD470" s="11">
        <v>0.42</v>
      </c>
      <c r="AE470" s="10"/>
      <c r="AF470" s="10"/>
      <c r="AG470" s="10"/>
      <c r="AH470" s="10"/>
    </row>
    <row r="471" spans="1:34" x14ac:dyDescent="0.45">
      <c r="A471" t="s">
        <v>53</v>
      </c>
      <c r="B471" t="s">
        <v>59</v>
      </c>
      <c r="C471" t="s">
        <v>41</v>
      </c>
      <c r="D471">
        <v>460</v>
      </c>
      <c r="E471" s="11">
        <v>14248955</v>
      </c>
      <c r="F471" s="5">
        <v>15302523</v>
      </c>
      <c r="G471" s="11">
        <v>166356763</v>
      </c>
      <c r="H471" s="11">
        <v>138019616</v>
      </c>
      <c r="I471">
        <v>2982429</v>
      </c>
      <c r="J471">
        <v>3957808</v>
      </c>
      <c r="K471">
        <v>2699001</v>
      </c>
      <c r="L471">
        <v>1586609</v>
      </c>
      <c r="M471">
        <v>22</v>
      </c>
      <c r="N471">
        <v>21</v>
      </c>
      <c r="O471">
        <v>2</v>
      </c>
      <c r="P471">
        <v>11</v>
      </c>
      <c r="Q471">
        <v>1</v>
      </c>
      <c r="R471">
        <v>46</v>
      </c>
      <c r="S471">
        <v>2.8</v>
      </c>
      <c r="T471">
        <v>207</v>
      </c>
      <c r="U471">
        <v>322</v>
      </c>
      <c r="V471">
        <v>-0.3</v>
      </c>
      <c r="W471">
        <v>493838</v>
      </c>
      <c r="X471">
        <v>7</v>
      </c>
      <c r="Y471" s="12" t="str">
        <f>IFERROR(VLOOKUP(C471,[1]Index!$D:$F,3,FALSE),"Non List")</f>
        <v>zdelist</v>
      </c>
      <c r="Z471">
        <f>IFERROR(VLOOKUP(C471,[1]LP!$B:$C,2,FALSE),0)</f>
        <v>0</v>
      </c>
      <c r="AA471" s="11">
        <f t="shared" si="7"/>
        <v>0</v>
      </c>
      <c r="AB471" s="5">
        <f>IFERROR(VLOOKUP(C471,[2]Sheet1!$B:$F,5,FALSE),0)</f>
        <v>0</v>
      </c>
      <c r="AC471" s="11">
        <v>12.611000000000001</v>
      </c>
      <c r="AD471" s="11">
        <v>3.3889999999999998</v>
      </c>
      <c r="AE471" s="10"/>
      <c r="AF471" s="10"/>
      <c r="AG471" s="10"/>
      <c r="AH471" s="10"/>
    </row>
    <row r="472" spans="1:34" x14ac:dyDescent="0.45">
      <c r="A472" t="s">
        <v>53</v>
      </c>
      <c r="B472" t="s">
        <v>59</v>
      </c>
      <c r="C472" t="s">
        <v>42</v>
      </c>
      <c r="D472">
        <v>751</v>
      </c>
      <c r="E472" s="11">
        <v>11564005</v>
      </c>
      <c r="F472" s="5">
        <v>7669460</v>
      </c>
      <c r="G472" s="11">
        <v>268105376</v>
      </c>
      <c r="H472" s="11">
        <v>221237465</v>
      </c>
      <c r="I472">
        <v>3946806</v>
      </c>
      <c r="J472">
        <v>5079317</v>
      </c>
      <c r="K472">
        <v>2966181</v>
      </c>
      <c r="L472">
        <v>2060538</v>
      </c>
      <c r="M472">
        <v>36</v>
      </c>
      <c r="N472">
        <v>21</v>
      </c>
      <c r="O472">
        <v>5</v>
      </c>
      <c r="P472">
        <v>21</v>
      </c>
      <c r="Q472">
        <v>1</v>
      </c>
      <c r="R472">
        <v>95</v>
      </c>
      <c r="S472">
        <v>0.4</v>
      </c>
      <c r="T472">
        <v>166</v>
      </c>
      <c r="U472">
        <v>365</v>
      </c>
      <c r="V472">
        <v>-0.51</v>
      </c>
      <c r="W472">
        <v>728195</v>
      </c>
      <c r="X472">
        <v>13</v>
      </c>
      <c r="Y472" s="12" t="str">
        <f>IFERROR(VLOOKUP(C472,[1]Index!$D:$F,3,FALSE),"Non List")</f>
        <v>Commercial Banks</v>
      </c>
      <c r="Z472">
        <f>IFERROR(VLOOKUP(C472,[1]LP!$B:$C,2,FALSE),0)</f>
        <v>419.9</v>
      </c>
      <c r="AA472" s="11">
        <f t="shared" si="7"/>
        <v>11.7</v>
      </c>
      <c r="AB472" s="5">
        <f>IFERROR(VLOOKUP(C472,[2]Sheet1!$B:$F,5,FALSE),0)</f>
        <v>73096077.920000002</v>
      </c>
      <c r="AC472" s="11">
        <v>0</v>
      </c>
      <c r="AD472" s="11">
        <v>0</v>
      </c>
      <c r="AE472" s="10"/>
      <c r="AF472" s="10"/>
      <c r="AG472" s="10"/>
      <c r="AH472" s="10"/>
    </row>
    <row r="473" spans="1:34" x14ac:dyDescent="0.45">
      <c r="A473" t="s">
        <v>53</v>
      </c>
      <c r="B473" t="s">
        <v>59</v>
      </c>
      <c r="C473" t="s">
        <v>43</v>
      </c>
      <c r="D473">
        <v>291</v>
      </c>
      <c r="E473" s="11">
        <v>14447753</v>
      </c>
      <c r="F473" s="5">
        <v>8727260</v>
      </c>
      <c r="G473" s="11">
        <v>142566647</v>
      </c>
      <c r="H473" s="11">
        <v>137292036</v>
      </c>
      <c r="I473">
        <v>2869491</v>
      </c>
      <c r="J473">
        <v>3768030</v>
      </c>
      <c r="K473">
        <v>2088230</v>
      </c>
      <c r="L473">
        <v>1613971</v>
      </c>
      <c r="M473">
        <v>22</v>
      </c>
      <c r="N473">
        <v>13</v>
      </c>
      <c r="O473">
        <v>2</v>
      </c>
      <c r="P473">
        <v>14</v>
      </c>
      <c r="Q473">
        <v>1</v>
      </c>
      <c r="R473">
        <v>24</v>
      </c>
      <c r="S473">
        <v>2.4</v>
      </c>
      <c r="T473">
        <v>160</v>
      </c>
      <c r="U473">
        <v>284</v>
      </c>
      <c r="V473">
        <v>-0.02</v>
      </c>
      <c r="W473">
        <v>1509692</v>
      </c>
      <c r="X473">
        <v>21</v>
      </c>
      <c r="Y473" s="12" t="str">
        <f>IFERROR(VLOOKUP(C473,[1]Index!$D:$F,3,FALSE),"Non List")</f>
        <v>Commercial Banks</v>
      </c>
      <c r="Z473">
        <f>IFERROR(VLOOKUP(C473,[1]LP!$B:$C,2,FALSE),0)</f>
        <v>189.1</v>
      </c>
      <c r="AA473" s="11">
        <f t="shared" si="7"/>
        <v>8.6</v>
      </c>
      <c r="AB473" s="5">
        <f>IFERROR(VLOOKUP(C473,[2]Sheet1!$B:$F,5,FALSE),0)</f>
        <v>89996863.319999993</v>
      </c>
      <c r="AC473" s="11">
        <v>12.5</v>
      </c>
      <c r="AD473" s="11">
        <v>3.3</v>
      </c>
      <c r="AE473" s="10"/>
      <c r="AF473" s="10"/>
      <c r="AG473" s="10"/>
      <c r="AH473" s="10"/>
    </row>
    <row r="474" spans="1:34" x14ac:dyDescent="0.45">
      <c r="A474" t="s">
        <v>53</v>
      </c>
      <c r="B474" t="s">
        <v>59</v>
      </c>
      <c r="C474" t="s">
        <v>44</v>
      </c>
      <c r="D474">
        <v>290</v>
      </c>
      <c r="E474" s="11">
        <v>16083037</v>
      </c>
      <c r="F474" s="5">
        <v>6325928</v>
      </c>
      <c r="G474" s="11">
        <v>130995218</v>
      </c>
      <c r="H474" s="11">
        <v>119274468</v>
      </c>
      <c r="I474">
        <v>2915051</v>
      </c>
      <c r="J474">
        <v>3933108</v>
      </c>
      <c r="K474">
        <v>2805373</v>
      </c>
      <c r="L474">
        <v>1813330</v>
      </c>
      <c r="M474">
        <v>23</v>
      </c>
      <c r="N474">
        <v>13</v>
      </c>
      <c r="O474">
        <v>2</v>
      </c>
      <c r="P474">
        <v>16</v>
      </c>
      <c r="Q474">
        <v>1</v>
      </c>
      <c r="R474">
        <v>27</v>
      </c>
      <c r="S474">
        <v>1.1000000000000001</v>
      </c>
      <c r="T474">
        <v>139</v>
      </c>
      <c r="U474">
        <v>266</v>
      </c>
      <c r="V474">
        <v>-0.08</v>
      </c>
      <c r="W474">
        <v>1264253</v>
      </c>
      <c r="X474">
        <v>16</v>
      </c>
      <c r="Y474" s="12" t="str">
        <f>IFERROR(VLOOKUP(C474,[1]Index!$D:$F,3,FALSE),"Non List")</f>
        <v>Commercial Banks</v>
      </c>
      <c r="Z474">
        <f>IFERROR(VLOOKUP(C474,[1]LP!$B:$C,2,FALSE),0)</f>
        <v>205.9</v>
      </c>
      <c r="AA474" s="11">
        <f t="shared" si="7"/>
        <v>9</v>
      </c>
      <c r="AB474" s="5">
        <f>IFERROR(VLOOKUP(C474,[2]Sheet1!$B:$F,5,FALSE),0)</f>
        <v>95072621.010000005</v>
      </c>
      <c r="AC474" s="11">
        <v>16</v>
      </c>
      <c r="AD474" s="11">
        <v>0.63129999999999997</v>
      </c>
      <c r="AE474" s="10"/>
      <c r="AF474" s="10"/>
      <c r="AG474" s="10"/>
      <c r="AH474" s="10"/>
    </row>
    <row r="475" spans="1:34" x14ac:dyDescent="0.45">
      <c r="A475" t="s">
        <v>53</v>
      </c>
      <c r="B475" t="s">
        <v>59</v>
      </c>
      <c r="C475" t="s">
        <v>45</v>
      </c>
      <c r="D475">
        <v>308.10000000000002</v>
      </c>
      <c r="E475" s="11">
        <v>9681519</v>
      </c>
      <c r="F475" s="5">
        <v>3899531</v>
      </c>
      <c r="G475" s="11">
        <v>110241439</v>
      </c>
      <c r="H475" s="11">
        <v>101641942</v>
      </c>
      <c r="I475">
        <v>1995076</v>
      </c>
      <c r="J475">
        <v>2680450</v>
      </c>
      <c r="K475">
        <v>1623280</v>
      </c>
      <c r="L475">
        <v>1062796</v>
      </c>
      <c r="M475">
        <v>22</v>
      </c>
      <c r="N475">
        <v>14</v>
      </c>
      <c r="O475">
        <v>2</v>
      </c>
      <c r="P475">
        <v>16</v>
      </c>
      <c r="Q475">
        <v>1</v>
      </c>
      <c r="R475">
        <v>31</v>
      </c>
      <c r="S475">
        <v>0.6</v>
      </c>
      <c r="T475">
        <v>140</v>
      </c>
      <c r="U475">
        <v>263</v>
      </c>
      <c r="V475">
        <v>-0.15</v>
      </c>
      <c r="W475">
        <v>892608</v>
      </c>
      <c r="X475">
        <v>18</v>
      </c>
      <c r="Y475" s="12" t="str">
        <f>IFERROR(VLOOKUP(C475,[1]Index!$D:$F,3,FALSE),"Non List")</f>
        <v>Commercial Banks</v>
      </c>
      <c r="Z475">
        <f>IFERROR(VLOOKUP(C475,[1]LP!$B:$C,2,FALSE),0)</f>
        <v>256.5</v>
      </c>
      <c r="AA475" s="11">
        <f t="shared" si="7"/>
        <v>11.7</v>
      </c>
      <c r="AB475" s="5">
        <f>IFERROR(VLOOKUP(C475,[2]Sheet1!$B:$F,5,FALSE),0)</f>
        <v>66549474.509999998</v>
      </c>
      <c r="AC475" s="11">
        <v>17</v>
      </c>
      <c r="AD475" s="11">
        <v>0.89470000000000005</v>
      </c>
      <c r="AE475" s="10"/>
      <c r="AF475" s="10"/>
      <c r="AG475" s="10"/>
      <c r="AH475" s="10"/>
    </row>
    <row r="476" spans="1:34" x14ac:dyDescent="0.45">
      <c r="A476" t="s">
        <v>53</v>
      </c>
      <c r="B476" t="s">
        <v>59</v>
      </c>
      <c r="C476" t="s">
        <v>46</v>
      </c>
      <c r="D476">
        <v>324.89999999999998</v>
      </c>
      <c r="E476" s="11">
        <v>8956206</v>
      </c>
      <c r="F476" s="5">
        <v>6082049</v>
      </c>
      <c r="G476" s="11">
        <v>103246528</v>
      </c>
      <c r="H476" s="11">
        <v>88525072</v>
      </c>
      <c r="I476">
        <v>1180141</v>
      </c>
      <c r="J476">
        <v>1778743</v>
      </c>
      <c r="K476">
        <v>640104</v>
      </c>
      <c r="L476">
        <v>514860</v>
      </c>
      <c r="M476">
        <v>11</v>
      </c>
      <c r="N476">
        <v>28</v>
      </c>
      <c r="O476">
        <v>2</v>
      </c>
      <c r="P476">
        <v>7</v>
      </c>
      <c r="Q476">
        <v>0</v>
      </c>
      <c r="R476">
        <v>55</v>
      </c>
      <c r="S476">
        <v>0.2</v>
      </c>
      <c r="T476">
        <v>168</v>
      </c>
      <c r="U476">
        <v>208</v>
      </c>
      <c r="V476">
        <v>-0.36</v>
      </c>
      <c r="W476">
        <v>141121</v>
      </c>
      <c r="X476">
        <v>3</v>
      </c>
      <c r="Y476" s="12" t="str">
        <f>IFERROR(VLOOKUP(C476,[1]Index!$D:$F,3,FALSE),"Non List")</f>
        <v>Commercial Banks</v>
      </c>
      <c r="Z476">
        <f>IFERROR(VLOOKUP(C476,[1]LP!$B:$C,2,FALSE),0)</f>
        <v>296</v>
      </c>
      <c r="AA476" s="11">
        <f t="shared" si="7"/>
        <v>26.9</v>
      </c>
      <c r="AB476" s="5">
        <f>IFERROR(VLOOKUP(C476,[2]Sheet1!$B:$F,5,FALSE),0)</f>
        <v>30361886.129999999</v>
      </c>
      <c r="AC476" s="11">
        <v>3.5</v>
      </c>
      <c r="AD476" s="11">
        <v>1.81</v>
      </c>
      <c r="AE476" s="10"/>
      <c r="AF476" s="10"/>
      <c r="AG476" s="10"/>
      <c r="AH476" s="10"/>
    </row>
    <row r="477" spans="1:34" x14ac:dyDescent="0.45">
      <c r="A477" t="s">
        <v>53</v>
      </c>
      <c r="B477" t="s">
        <v>59</v>
      </c>
      <c r="C477" t="s">
        <v>47</v>
      </c>
      <c r="D477">
        <v>390</v>
      </c>
      <c r="E477" s="11">
        <v>9787767</v>
      </c>
      <c r="F477" s="5">
        <v>8534971</v>
      </c>
      <c r="G477" s="11">
        <v>157791482</v>
      </c>
      <c r="H477" s="11">
        <v>138368795</v>
      </c>
      <c r="I477">
        <v>2531295</v>
      </c>
      <c r="J477">
        <v>3563847</v>
      </c>
      <c r="K477">
        <v>2043027</v>
      </c>
      <c r="L477">
        <v>918740</v>
      </c>
      <c r="M477">
        <v>19</v>
      </c>
      <c r="N477">
        <v>21</v>
      </c>
      <c r="O477">
        <v>2</v>
      </c>
      <c r="P477">
        <v>10</v>
      </c>
      <c r="Q477">
        <v>0</v>
      </c>
      <c r="R477">
        <v>43</v>
      </c>
      <c r="S477">
        <v>1.9</v>
      </c>
      <c r="T477">
        <v>187</v>
      </c>
      <c r="U477">
        <v>281</v>
      </c>
      <c r="V477">
        <v>-0.28000000000000003</v>
      </c>
      <c r="W477">
        <v>-136938</v>
      </c>
      <c r="X477">
        <v>-3</v>
      </c>
      <c r="Y477" s="12" t="str">
        <f>IFERROR(VLOOKUP(C477,[1]Index!$D:$F,3,FALSE),"Non List")</f>
        <v>Commercial Banks</v>
      </c>
      <c r="Z477">
        <f>IFERROR(VLOOKUP(C477,[1]LP!$B:$C,2,FALSE),0)</f>
        <v>240.5</v>
      </c>
      <c r="AA477" s="11">
        <f t="shared" si="7"/>
        <v>12.7</v>
      </c>
      <c r="AB477" s="5">
        <f>IFERROR(VLOOKUP(C477,[2]Sheet1!$B:$F,5,FALSE),0)</f>
        <v>69040902.930000007</v>
      </c>
      <c r="AC477" s="11">
        <v>14.25</v>
      </c>
      <c r="AD477" s="11">
        <v>0.75</v>
      </c>
      <c r="AE477" s="10"/>
      <c r="AF477" s="10"/>
      <c r="AG477" s="10"/>
      <c r="AH477" s="10"/>
    </row>
    <row r="478" spans="1:34" x14ac:dyDescent="0.45">
      <c r="A478" t="s">
        <v>53</v>
      </c>
      <c r="B478" t="s">
        <v>59</v>
      </c>
      <c r="C478" t="s">
        <v>48</v>
      </c>
      <c r="D478">
        <v>435.5</v>
      </c>
      <c r="E478" s="11">
        <v>8572231</v>
      </c>
      <c r="F478" s="5">
        <v>7069230</v>
      </c>
      <c r="G478" s="11">
        <v>83508529</v>
      </c>
      <c r="H478" s="11">
        <v>53124894</v>
      </c>
      <c r="I478">
        <v>1152109</v>
      </c>
      <c r="J478">
        <v>1830233</v>
      </c>
      <c r="K478">
        <v>1041719</v>
      </c>
      <c r="L478">
        <v>727638</v>
      </c>
      <c r="M478">
        <v>17</v>
      </c>
      <c r="N478">
        <v>26</v>
      </c>
      <c r="O478">
        <v>2</v>
      </c>
      <c r="P478">
        <v>9</v>
      </c>
      <c r="Q478">
        <v>1</v>
      </c>
      <c r="R478">
        <v>61</v>
      </c>
      <c r="S478">
        <v>1.5</v>
      </c>
      <c r="T478">
        <v>182</v>
      </c>
      <c r="U478">
        <v>264</v>
      </c>
      <c r="V478">
        <v>-0.39</v>
      </c>
      <c r="W478">
        <v>616433</v>
      </c>
      <c r="X478">
        <v>14</v>
      </c>
      <c r="Y478" s="12" t="str">
        <f>IFERROR(VLOOKUP(C478,[1]Index!$D:$F,3,FALSE),"Non List")</f>
        <v>Commercial Banks</v>
      </c>
      <c r="Z478">
        <f>IFERROR(VLOOKUP(C478,[1]LP!$B:$C,2,FALSE),0)</f>
        <v>576.70000000000005</v>
      </c>
      <c r="AA478" s="11">
        <f t="shared" si="7"/>
        <v>33.9</v>
      </c>
      <c r="AB478" s="5">
        <f>IFERROR(VLOOKUP(C478,[2]Sheet1!$B:$F,5,FALSE),0)</f>
        <v>25912139.09</v>
      </c>
      <c r="AC478" s="11">
        <v>10</v>
      </c>
      <c r="AD478" s="11">
        <v>3.06</v>
      </c>
      <c r="AE478" s="10"/>
      <c r="AF478" s="10"/>
      <c r="AG478" s="10"/>
      <c r="AH478" s="10"/>
    </row>
    <row r="479" spans="1:34" x14ac:dyDescent="0.45">
      <c r="A479" t="s">
        <v>53</v>
      </c>
      <c r="B479" t="s">
        <v>59</v>
      </c>
      <c r="C479" t="s">
        <v>49</v>
      </c>
      <c r="D479">
        <v>231</v>
      </c>
      <c r="E479" s="11">
        <v>9487945</v>
      </c>
      <c r="F479" s="5">
        <v>4712992</v>
      </c>
      <c r="G479" s="11">
        <v>92407578</v>
      </c>
      <c r="H479" s="11">
        <v>86967434</v>
      </c>
      <c r="I479">
        <v>1815824</v>
      </c>
      <c r="J479">
        <v>2467612</v>
      </c>
      <c r="K479">
        <v>1265666</v>
      </c>
      <c r="L479">
        <v>949412</v>
      </c>
      <c r="M479">
        <v>20</v>
      </c>
      <c r="N479">
        <v>12</v>
      </c>
      <c r="O479">
        <v>2</v>
      </c>
      <c r="P479">
        <v>13</v>
      </c>
      <c r="Q479">
        <v>1</v>
      </c>
      <c r="R479">
        <v>18</v>
      </c>
      <c r="S479">
        <v>1.1000000000000001</v>
      </c>
      <c r="T479">
        <v>150</v>
      </c>
      <c r="U479">
        <v>260</v>
      </c>
      <c r="V479">
        <v>0.12</v>
      </c>
      <c r="W479">
        <v>213390</v>
      </c>
      <c r="X479">
        <v>4</v>
      </c>
      <c r="Y479" s="12" t="str">
        <f>IFERROR(VLOOKUP(C479,[1]Index!$D:$F,3,FALSE),"Non List")</f>
        <v>zdelist</v>
      </c>
      <c r="Z479">
        <f>IFERROR(VLOOKUP(C479,[1]LP!$B:$C,2,FALSE),0)</f>
        <v>0</v>
      </c>
      <c r="AA479" s="11">
        <f t="shared" si="7"/>
        <v>0</v>
      </c>
      <c r="AB479" s="5">
        <f>IFERROR(VLOOKUP(C479,[2]Sheet1!$B:$F,5,FALSE),0)</f>
        <v>0</v>
      </c>
      <c r="AC479" s="11">
        <v>6.65</v>
      </c>
      <c r="AD479" s="11">
        <v>0.35</v>
      </c>
      <c r="AE479" s="10"/>
      <c r="AF479" s="10"/>
      <c r="AG479" s="10"/>
      <c r="AH479" s="10"/>
    </row>
    <row r="480" spans="1:34" x14ac:dyDescent="0.45">
      <c r="A480" t="s">
        <v>53</v>
      </c>
      <c r="B480" t="s">
        <v>59</v>
      </c>
      <c r="C480" t="s">
        <v>50</v>
      </c>
      <c r="D480">
        <v>214</v>
      </c>
      <c r="E480" s="11">
        <v>9034430</v>
      </c>
      <c r="F480" s="5">
        <v>1704758</v>
      </c>
      <c r="G480" s="11">
        <v>83794046</v>
      </c>
      <c r="H480" s="11">
        <v>69252077</v>
      </c>
      <c r="I480">
        <v>1220362</v>
      </c>
      <c r="J480">
        <v>1528305</v>
      </c>
      <c r="K480">
        <v>744450</v>
      </c>
      <c r="L480">
        <v>466599</v>
      </c>
      <c r="M480">
        <v>10</v>
      </c>
      <c r="N480">
        <v>21</v>
      </c>
      <c r="O480">
        <v>2</v>
      </c>
      <c r="P480">
        <v>9</v>
      </c>
      <c r="Q480">
        <v>0</v>
      </c>
      <c r="R480">
        <v>37</v>
      </c>
      <c r="S480">
        <v>1.7</v>
      </c>
      <c r="T480">
        <v>119</v>
      </c>
      <c r="U480">
        <v>166</v>
      </c>
      <c r="V480">
        <v>-0.22</v>
      </c>
      <c r="W480">
        <v>250425</v>
      </c>
      <c r="X480">
        <v>6</v>
      </c>
      <c r="Y480" s="12" t="str">
        <f>IFERROR(VLOOKUP(C480,[1]Index!$D:$F,3,FALSE),"Non List")</f>
        <v>zdelist</v>
      </c>
      <c r="Z480">
        <f>IFERROR(VLOOKUP(C480,[1]LP!$B:$C,2,FALSE),0)</f>
        <v>0</v>
      </c>
      <c r="AA480" s="11">
        <f t="shared" si="7"/>
        <v>0</v>
      </c>
      <c r="AB480" s="5">
        <f>IFERROR(VLOOKUP(C480,[2]Sheet1!$B:$F,5,FALSE),0)</f>
        <v>0</v>
      </c>
      <c r="AC480" s="11">
        <v>5.75</v>
      </c>
      <c r="AD480" s="11">
        <v>0.3</v>
      </c>
      <c r="AE480" s="10"/>
      <c r="AF480" s="10"/>
      <c r="AG480" s="10"/>
      <c r="AH480" s="10"/>
    </row>
    <row r="481" spans="1:34" x14ac:dyDescent="0.45">
      <c r="A481" t="s">
        <v>53</v>
      </c>
      <c r="B481" t="s">
        <v>59</v>
      </c>
      <c r="C481" t="s">
        <v>51</v>
      </c>
      <c r="D481">
        <v>263</v>
      </c>
      <c r="E481" s="11">
        <v>11347057</v>
      </c>
      <c r="F481" s="5">
        <v>5365457</v>
      </c>
      <c r="G481" s="11">
        <v>162024828</v>
      </c>
      <c r="H481" s="11">
        <v>126057483</v>
      </c>
      <c r="I481">
        <v>2696025</v>
      </c>
      <c r="J481">
        <v>3835143</v>
      </c>
      <c r="K481">
        <v>1958753</v>
      </c>
      <c r="L481">
        <v>1518683</v>
      </c>
      <c r="M481">
        <v>27</v>
      </c>
      <c r="N481">
        <v>10</v>
      </c>
      <c r="O481">
        <v>2</v>
      </c>
      <c r="P481">
        <v>18</v>
      </c>
      <c r="Q481">
        <v>1</v>
      </c>
      <c r="R481">
        <v>18</v>
      </c>
      <c r="S481">
        <v>2.1</v>
      </c>
      <c r="T481">
        <v>147</v>
      </c>
      <c r="U481">
        <v>298</v>
      </c>
      <c r="V481">
        <v>0.13</v>
      </c>
      <c r="W481">
        <v>999805</v>
      </c>
      <c r="X481">
        <v>18</v>
      </c>
      <c r="Y481" s="12" t="str">
        <f>IFERROR(VLOOKUP(C481,[1]Index!$D:$F,3,FALSE),"Non List")</f>
        <v>Commercial Banks</v>
      </c>
      <c r="Z481">
        <f>IFERROR(VLOOKUP(C481,[1]LP!$B:$C,2,FALSE),0)</f>
        <v>149.5</v>
      </c>
      <c r="AA481" s="11">
        <f t="shared" si="7"/>
        <v>5.5</v>
      </c>
      <c r="AB481" s="5">
        <f>IFERROR(VLOOKUP(C481,[2]Sheet1!$B:$F,5,FALSE),0)</f>
        <v>115358201</v>
      </c>
      <c r="AC481" s="11">
        <v>12</v>
      </c>
      <c r="AD481" s="11">
        <v>0.63</v>
      </c>
      <c r="AE481" s="10"/>
      <c r="AF481" s="10"/>
      <c r="AG481" s="10"/>
      <c r="AH481" s="10"/>
    </row>
    <row r="482" spans="1:34" x14ac:dyDescent="0.45">
      <c r="A482" t="s">
        <v>53</v>
      </c>
      <c r="B482" t="s">
        <v>59</v>
      </c>
      <c r="C482" t="s">
        <v>52</v>
      </c>
      <c r="D482">
        <v>237.6</v>
      </c>
      <c r="E482" s="11">
        <v>9658176</v>
      </c>
      <c r="F482" s="5">
        <v>5314122</v>
      </c>
      <c r="G482" s="11">
        <v>93352890</v>
      </c>
      <c r="H482" s="11">
        <v>85322400</v>
      </c>
      <c r="I482">
        <v>1550136</v>
      </c>
      <c r="J482">
        <v>2029128</v>
      </c>
      <c r="K482">
        <v>976195</v>
      </c>
      <c r="L482">
        <v>708511</v>
      </c>
      <c r="M482">
        <v>15</v>
      </c>
      <c r="N482">
        <v>16</v>
      </c>
      <c r="O482">
        <v>2</v>
      </c>
      <c r="P482">
        <v>9</v>
      </c>
      <c r="Q482">
        <v>1</v>
      </c>
      <c r="R482">
        <v>25</v>
      </c>
      <c r="S482">
        <v>1.5</v>
      </c>
      <c r="T482">
        <v>155</v>
      </c>
      <c r="U482">
        <v>226</v>
      </c>
      <c r="V482">
        <v>-0.05</v>
      </c>
      <c r="W482">
        <v>386286</v>
      </c>
      <c r="X482">
        <v>8</v>
      </c>
      <c r="Y482" s="12" t="str">
        <f>IFERROR(VLOOKUP(C482,[1]Index!$D:$F,3,FALSE),"Non List")</f>
        <v>zdelist</v>
      </c>
      <c r="Z482">
        <f>IFERROR(VLOOKUP(C482,[1]LP!$B:$C,2,FALSE),0)</f>
        <v>0</v>
      </c>
      <c r="AA482" s="11">
        <f t="shared" si="7"/>
        <v>0</v>
      </c>
      <c r="AB482" s="5">
        <f>IFERROR(VLOOKUP(C482,[2]Sheet1!$B:$F,5,FALSE),0)</f>
        <v>0</v>
      </c>
      <c r="AC482" s="11">
        <v>10</v>
      </c>
      <c r="AD482" s="11">
        <v>4</v>
      </c>
      <c r="AE482" s="10"/>
      <c r="AF482" s="10"/>
      <c r="AG482" s="10"/>
      <c r="AH482" s="10"/>
    </row>
    <row r="483" spans="1:34" x14ac:dyDescent="0.45">
      <c r="A483" t="s">
        <v>54</v>
      </c>
      <c r="B483" t="s">
        <v>59</v>
      </c>
      <c r="C483" t="s">
        <v>26</v>
      </c>
      <c r="D483">
        <v>365</v>
      </c>
      <c r="E483" s="11">
        <v>16422642</v>
      </c>
      <c r="F483" s="5">
        <v>14142930</v>
      </c>
      <c r="G483" s="11">
        <v>145360913</v>
      </c>
      <c r="H483" s="11">
        <v>145940978</v>
      </c>
      <c r="I483">
        <v>4428607</v>
      </c>
      <c r="J483">
        <v>6494137</v>
      </c>
      <c r="K483">
        <v>3201606</v>
      </c>
      <c r="L483">
        <v>1828589</v>
      </c>
      <c r="M483">
        <v>15</v>
      </c>
      <c r="N483">
        <v>25</v>
      </c>
      <c r="O483">
        <v>2</v>
      </c>
      <c r="P483">
        <v>8</v>
      </c>
      <c r="Q483">
        <v>1</v>
      </c>
      <c r="R483">
        <v>48</v>
      </c>
      <c r="S483">
        <v>3.1</v>
      </c>
      <c r="T483">
        <v>186</v>
      </c>
      <c r="U483">
        <v>249</v>
      </c>
      <c r="V483">
        <v>-0.32</v>
      </c>
      <c r="W483">
        <v>1187455</v>
      </c>
      <c r="X483">
        <v>10</v>
      </c>
      <c r="Y483" s="12" t="str">
        <f>IFERROR(VLOOKUP(C483,[1]Index!$D:$F,3,FALSE),"Non List")</f>
        <v>Commercial Banks</v>
      </c>
      <c r="Z483">
        <f>IFERROR(VLOOKUP(C483,[1]LP!$B:$C,2,FALSE),0)</f>
        <v>261.10000000000002</v>
      </c>
      <c r="AA483" s="11">
        <f t="shared" si="7"/>
        <v>17.399999999999999</v>
      </c>
      <c r="AB483" s="5">
        <f>IFERROR(VLOOKUP(C483,[2]Sheet1!$B:$F,5,FALSE),0)</f>
        <v>65913203.57</v>
      </c>
      <c r="AC483" s="11">
        <v>20</v>
      </c>
      <c r="AD483" s="11">
        <v>1.0526</v>
      </c>
      <c r="AE483" s="10"/>
      <c r="AF483" s="10"/>
      <c r="AG483" s="10"/>
      <c r="AH483" s="10"/>
    </row>
    <row r="484" spans="1:34" x14ac:dyDescent="0.45">
      <c r="A484" t="s">
        <v>54</v>
      </c>
      <c r="B484" t="s">
        <v>59</v>
      </c>
      <c r="C484" t="s">
        <v>27</v>
      </c>
      <c r="D484">
        <v>209.5</v>
      </c>
      <c r="E484" s="11">
        <v>8643661</v>
      </c>
      <c r="F484" s="5">
        <v>2021057</v>
      </c>
      <c r="G484" s="11">
        <v>85254082</v>
      </c>
      <c r="H484" s="11">
        <v>77364340</v>
      </c>
      <c r="I484">
        <v>1540385</v>
      </c>
      <c r="J484">
        <v>2084469</v>
      </c>
      <c r="K484">
        <v>858390</v>
      </c>
      <c r="L484">
        <v>502554</v>
      </c>
      <c r="M484">
        <v>8</v>
      </c>
      <c r="N484">
        <v>27</v>
      </c>
      <c r="O484">
        <v>2</v>
      </c>
      <c r="P484">
        <v>6</v>
      </c>
      <c r="Q484">
        <v>0</v>
      </c>
      <c r="R484">
        <v>46</v>
      </c>
      <c r="S484">
        <v>1.1000000000000001</v>
      </c>
      <c r="T484">
        <v>123</v>
      </c>
      <c r="U484">
        <v>147</v>
      </c>
      <c r="V484">
        <v>-0.3</v>
      </c>
      <c r="W484">
        <v>307795</v>
      </c>
      <c r="X484">
        <v>5</v>
      </c>
      <c r="Y484" s="12" t="str">
        <f>IFERROR(VLOOKUP(C484,[1]Index!$D:$F,3,FALSE),"Non List")</f>
        <v>zdelist</v>
      </c>
      <c r="Z484">
        <f>IFERROR(VLOOKUP(C484,[1]LP!$B:$C,2,FALSE),0)</f>
        <v>0</v>
      </c>
      <c r="AA484" s="11">
        <f t="shared" si="7"/>
        <v>0</v>
      </c>
      <c r="AB484" s="5">
        <f>IFERROR(VLOOKUP(C484,[2]Sheet1!$B:$F,5,FALSE),0)</f>
        <v>0</v>
      </c>
      <c r="AC484" s="11">
        <v>5</v>
      </c>
      <c r="AD484" s="11">
        <v>0.26</v>
      </c>
      <c r="AE484" s="10"/>
      <c r="AF484" s="10"/>
      <c r="AG484" s="10"/>
      <c r="AH484" s="10"/>
    </row>
    <row r="485" spans="1:34" x14ac:dyDescent="0.45">
      <c r="A485" t="s">
        <v>54</v>
      </c>
      <c r="B485" t="s">
        <v>59</v>
      </c>
      <c r="C485" t="s">
        <v>28</v>
      </c>
      <c r="D485">
        <v>248.2</v>
      </c>
      <c r="E485" s="11">
        <v>11662041</v>
      </c>
      <c r="F485" s="5">
        <v>5466060</v>
      </c>
      <c r="G485" s="11">
        <v>127148765</v>
      </c>
      <c r="H485" s="11">
        <v>108922213</v>
      </c>
      <c r="I485">
        <v>2540821</v>
      </c>
      <c r="J485">
        <v>3572569</v>
      </c>
      <c r="K485">
        <v>2071668</v>
      </c>
      <c r="L485">
        <v>1545341</v>
      </c>
      <c r="M485">
        <v>18</v>
      </c>
      <c r="N485">
        <v>14</v>
      </c>
      <c r="O485">
        <v>2</v>
      </c>
      <c r="P485">
        <v>12</v>
      </c>
      <c r="Q485">
        <v>1</v>
      </c>
      <c r="R485">
        <v>24</v>
      </c>
      <c r="S485">
        <v>1.8</v>
      </c>
      <c r="T485">
        <v>147</v>
      </c>
      <c r="U485">
        <v>242</v>
      </c>
      <c r="V485">
        <v>-0.03</v>
      </c>
      <c r="W485">
        <v>1346230</v>
      </c>
      <c r="X485">
        <v>15</v>
      </c>
      <c r="Y485" s="12" t="str">
        <f>IFERROR(VLOOKUP(C485,[1]Index!$D:$F,3,FALSE),"Non List")</f>
        <v>Commercial Banks</v>
      </c>
      <c r="Z485">
        <f>IFERROR(VLOOKUP(C485,[1]LP!$B:$C,2,FALSE),0)</f>
        <v>172</v>
      </c>
      <c r="AA485" s="11">
        <f t="shared" si="7"/>
        <v>9.6</v>
      </c>
      <c r="AB485" s="5">
        <f>IFERROR(VLOOKUP(C485,[2]Sheet1!$B:$F,5,FALSE),0)</f>
        <v>69595284.469999999</v>
      </c>
      <c r="AC485" s="11">
        <v>12.913</v>
      </c>
      <c r="AD485" s="11">
        <v>3.0870000000000002</v>
      </c>
      <c r="AE485" s="10"/>
      <c r="AF485" s="10"/>
      <c r="AG485" s="10"/>
      <c r="AH485" s="10"/>
    </row>
    <row r="486" spans="1:34" x14ac:dyDescent="0.45">
      <c r="A486" t="s">
        <v>54</v>
      </c>
      <c r="B486" t="s">
        <v>59</v>
      </c>
      <c r="C486" t="s">
        <v>29</v>
      </c>
      <c r="D486">
        <v>502</v>
      </c>
      <c r="E486" s="11">
        <v>8933717</v>
      </c>
      <c r="F486" s="5">
        <v>12070748</v>
      </c>
      <c r="G486" s="11">
        <v>155655693</v>
      </c>
      <c r="H486" s="11">
        <v>120375538</v>
      </c>
      <c r="I486">
        <v>2814346</v>
      </c>
      <c r="J486">
        <v>3750265</v>
      </c>
      <c r="K486">
        <v>1973447</v>
      </c>
      <c r="L486">
        <v>1507445</v>
      </c>
      <c r="M486">
        <v>22</v>
      </c>
      <c r="N486">
        <v>22</v>
      </c>
      <c r="O486">
        <v>2</v>
      </c>
      <c r="P486">
        <v>10</v>
      </c>
      <c r="Q486">
        <v>1</v>
      </c>
      <c r="R486">
        <v>48</v>
      </c>
      <c r="S486">
        <v>0.1</v>
      </c>
      <c r="T486">
        <v>235</v>
      </c>
      <c r="U486">
        <v>345</v>
      </c>
      <c r="V486">
        <v>-0.31</v>
      </c>
      <c r="W486">
        <v>1065386</v>
      </c>
      <c r="X486">
        <v>16</v>
      </c>
      <c r="Y486" s="12" t="str">
        <f>IFERROR(VLOOKUP(C486,[1]Index!$D:$F,3,FALSE),"Non List")</f>
        <v>Commercial Banks</v>
      </c>
      <c r="Z486">
        <f>IFERROR(VLOOKUP(C486,[1]LP!$B:$C,2,FALSE),0)</f>
        <v>532</v>
      </c>
      <c r="AA486" s="11">
        <f t="shared" si="7"/>
        <v>24.2</v>
      </c>
      <c r="AB486" s="5">
        <f>IFERROR(VLOOKUP(C486,[2]Sheet1!$B:$F,5,FALSE),0)</f>
        <v>47977743.060000002</v>
      </c>
      <c r="AC486" s="11">
        <v>6</v>
      </c>
      <c r="AD486" s="11">
        <v>4.32</v>
      </c>
      <c r="AE486" s="10"/>
      <c r="AF486" s="10"/>
      <c r="AG486" s="10"/>
      <c r="AH486" s="10"/>
    </row>
    <row r="487" spans="1:34" x14ac:dyDescent="0.45">
      <c r="A487" t="s">
        <v>54</v>
      </c>
      <c r="B487" t="s">
        <v>59</v>
      </c>
      <c r="C487" t="s">
        <v>30</v>
      </c>
      <c r="D487">
        <v>297.10000000000002</v>
      </c>
      <c r="E487" s="11">
        <v>21632503</v>
      </c>
      <c r="F487" s="5">
        <v>10582431</v>
      </c>
      <c r="G487" s="11">
        <v>244300312</v>
      </c>
      <c r="H487" s="11">
        <v>222905604</v>
      </c>
      <c r="I487">
        <v>6870212</v>
      </c>
      <c r="J487">
        <v>8967008</v>
      </c>
      <c r="K487">
        <v>5364112</v>
      </c>
      <c r="L487">
        <v>3578269</v>
      </c>
      <c r="M487">
        <v>22</v>
      </c>
      <c r="N487">
        <v>13</v>
      </c>
      <c r="O487">
        <v>2</v>
      </c>
      <c r="P487">
        <v>15</v>
      </c>
      <c r="Q487">
        <v>1</v>
      </c>
      <c r="R487">
        <v>27</v>
      </c>
      <c r="S487">
        <v>1.6</v>
      </c>
      <c r="T487">
        <v>149</v>
      </c>
      <c r="U487">
        <v>272</v>
      </c>
      <c r="V487">
        <v>-0.09</v>
      </c>
      <c r="W487">
        <v>2564581</v>
      </c>
      <c r="X487">
        <v>16</v>
      </c>
      <c r="Y487" s="12" t="str">
        <f>IFERROR(VLOOKUP(C487,[1]Index!$D:$F,3,FALSE),"Non List")</f>
        <v>Commercial Banks</v>
      </c>
      <c r="Z487">
        <f>IFERROR(VLOOKUP(C487,[1]LP!$B:$C,2,FALSE),0)</f>
        <v>186.5</v>
      </c>
      <c r="AA487" s="11">
        <f t="shared" si="7"/>
        <v>8.5</v>
      </c>
      <c r="AB487" s="5">
        <f>IFERROR(VLOOKUP(C487,[2]Sheet1!$B:$F,5,FALSE),0)</f>
        <v>176308400.53</v>
      </c>
      <c r="AC487" s="11">
        <v>10</v>
      </c>
      <c r="AD487" s="11">
        <v>3.5</v>
      </c>
      <c r="AE487" s="10"/>
      <c r="AF487" s="10"/>
      <c r="AG487" s="10"/>
      <c r="AH487" s="10"/>
    </row>
    <row r="488" spans="1:34" x14ac:dyDescent="0.45">
      <c r="A488" t="s">
        <v>54</v>
      </c>
      <c r="B488" t="s">
        <v>59</v>
      </c>
      <c r="C488" t="s">
        <v>31</v>
      </c>
      <c r="D488">
        <v>484</v>
      </c>
      <c r="E488" s="11">
        <v>10684401</v>
      </c>
      <c r="F488" s="5">
        <v>7672640</v>
      </c>
      <c r="G488" s="11">
        <v>132240977</v>
      </c>
      <c r="H488" s="11">
        <v>121565803</v>
      </c>
      <c r="I488">
        <v>2710972</v>
      </c>
      <c r="J488">
        <v>3732375</v>
      </c>
      <c r="K488">
        <v>1820557</v>
      </c>
      <c r="L488">
        <v>1287157</v>
      </c>
      <c r="M488">
        <v>16</v>
      </c>
      <c r="N488">
        <v>30</v>
      </c>
      <c r="O488">
        <v>3</v>
      </c>
      <c r="P488">
        <v>9</v>
      </c>
      <c r="Q488">
        <v>1</v>
      </c>
      <c r="R488">
        <v>85</v>
      </c>
      <c r="S488">
        <v>0.8</v>
      </c>
      <c r="T488">
        <v>172</v>
      </c>
      <c r="U488">
        <v>249</v>
      </c>
      <c r="V488">
        <v>-0.49</v>
      </c>
      <c r="W488">
        <v>847666</v>
      </c>
      <c r="X488">
        <v>11</v>
      </c>
      <c r="Y488" s="12" t="str">
        <f>IFERROR(VLOOKUP(C488,[1]Index!$D:$F,3,FALSE),"Non List")</f>
        <v>Commercial Banks</v>
      </c>
      <c r="Z488">
        <f>IFERROR(VLOOKUP(C488,[1]LP!$B:$C,2,FALSE),0)</f>
        <v>191</v>
      </c>
      <c r="AA488" s="11">
        <f t="shared" si="7"/>
        <v>11.9</v>
      </c>
      <c r="AB488" s="5">
        <f>IFERROR(VLOOKUP(C488,[2]Sheet1!$B:$F,5,FALSE),0)</f>
        <v>32484923.449999999</v>
      </c>
      <c r="AC488" s="11">
        <v>21.38</v>
      </c>
      <c r="AD488" s="11">
        <v>4.62</v>
      </c>
      <c r="AE488" s="10"/>
      <c r="AF488" s="10"/>
      <c r="AG488" s="10"/>
      <c r="AH488" s="10"/>
    </row>
    <row r="489" spans="1:34" x14ac:dyDescent="0.45">
      <c r="A489" t="s">
        <v>54</v>
      </c>
      <c r="B489" t="s">
        <v>59</v>
      </c>
      <c r="C489" t="s">
        <v>33</v>
      </c>
      <c r="D489">
        <v>213.4</v>
      </c>
      <c r="E489" s="11">
        <v>13878475</v>
      </c>
      <c r="F489" s="5">
        <v>4925060</v>
      </c>
      <c r="G489" s="11">
        <v>127696586</v>
      </c>
      <c r="H489" s="11">
        <v>129041586</v>
      </c>
      <c r="I489">
        <v>3827218</v>
      </c>
      <c r="J489">
        <v>5026102</v>
      </c>
      <c r="K489">
        <v>2591636</v>
      </c>
      <c r="L489">
        <v>1808484</v>
      </c>
      <c r="M489">
        <v>17</v>
      </c>
      <c r="N489">
        <v>12</v>
      </c>
      <c r="O489">
        <v>2</v>
      </c>
      <c r="P489">
        <v>13</v>
      </c>
      <c r="Q489">
        <v>1</v>
      </c>
      <c r="R489">
        <v>19</v>
      </c>
      <c r="S489">
        <v>1.1000000000000001</v>
      </c>
      <c r="T489">
        <v>135</v>
      </c>
      <c r="U489">
        <v>230</v>
      </c>
      <c r="V489">
        <v>0.08</v>
      </c>
      <c r="W489">
        <v>984650</v>
      </c>
      <c r="X489">
        <v>9</v>
      </c>
      <c r="Y489" s="12" t="str">
        <f>IFERROR(VLOOKUP(C489,[1]Index!$D:$F,3,FALSE),"Non List")</f>
        <v>Commercial Banks</v>
      </c>
      <c r="Z489">
        <f>IFERROR(VLOOKUP(C489,[1]LP!$B:$C,2,FALSE),0)</f>
        <v>144.30000000000001</v>
      </c>
      <c r="AA489" s="11">
        <f t="shared" si="7"/>
        <v>8.5</v>
      </c>
      <c r="AB489" s="5">
        <f>IFERROR(VLOOKUP(C489,[2]Sheet1!$B:$F,5,FALSE),0)</f>
        <v>128506730.66</v>
      </c>
      <c r="AC489" s="11">
        <v>6</v>
      </c>
      <c r="AD489" s="11">
        <v>2.67</v>
      </c>
      <c r="AE489" s="10"/>
      <c r="AF489" s="10"/>
      <c r="AG489" s="10"/>
      <c r="AH489" s="10"/>
    </row>
    <row r="490" spans="1:34" x14ac:dyDescent="0.45">
      <c r="A490" t="s">
        <v>54</v>
      </c>
      <c r="B490" t="s">
        <v>59</v>
      </c>
      <c r="C490" t="s">
        <v>34</v>
      </c>
      <c r="D490">
        <v>229.5</v>
      </c>
      <c r="E490" s="11">
        <v>10695690</v>
      </c>
      <c r="F490" s="5">
        <v>5564210</v>
      </c>
      <c r="G490" s="11">
        <v>106617916</v>
      </c>
      <c r="H490" s="11">
        <v>102855443</v>
      </c>
      <c r="I490">
        <v>2352673</v>
      </c>
      <c r="J490">
        <v>3642163</v>
      </c>
      <c r="K490">
        <v>2037509</v>
      </c>
      <c r="L490">
        <v>1288084</v>
      </c>
      <c r="M490">
        <v>16</v>
      </c>
      <c r="N490">
        <v>14</v>
      </c>
      <c r="O490">
        <v>2</v>
      </c>
      <c r="P490">
        <v>11</v>
      </c>
      <c r="Q490">
        <v>1</v>
      </c>
      <c r="R490">
        <v>22</v>
      </c>
      <c r="S490">
        <v>0.7</v>
      </c>
      <c r="T490">
        <v>152</v>
      </c>
      <c r="U490">
        <v>234</v>
      </c>
      <c r="V490">
        <v>0.02</v>
      </c>
      <c r="W490">
        <v>841639</v>
      </c>
      <c r="X490">
        <v>10</v>
      </c>
      <c r="Y490" s="12" t="str">
        <f>IFERROR(VLOOKUP(C490,[1]Index!$D:$F,3,FALSE),"Non List")</f>
        <v>zdelist</v>
      </c>
      <c r="Z490">
        <f>IFERROR(VLOOKUP(C490,[1]LP!$B:$C,2,FALSE),0)</f>
        <v>0</v>
      </c>
      <c r="AA490" s="11">
        <f t="shared" si="7"/>
        <v>0</v>
      </c>
      <c r="AB490" s="5">
        <f>IFERROR(VLOOKUP(C490,[2]Sheet1!$B:$F,5,FALSE),0)</f>
        <v>0</v>
      </c>
      <c r="AC490" s="11">
        <v>8</v>
      </c>
      <c r="AD490" s="11">
        <v>3.5</v>
      </c>
      <c r="AE490" s="10"/>
      <c r="AF490" s="10"/>
      <c r="AG490" s="10"/>
      <c r="AH490" s="10"/>
    </row>
    <row r="491" spans="1:34" x14ac:dyDescent="0.45">
      <c r="A491" t="s">
        <v>54</v>
      </c>
      <c r="B491" t="s">
        <v>59</v>
      </c>
      <c r="C491" t="s">
        <v>35</v>
      </c>
      <c r="D491">
        <v>268</v>
      </c>
      <c r="E491" s="11">
        <v>9053095</v>
      </c>
      <c r="F491" s="5">
        <v>3561810</v>
      </c>
      <c r="G491" s="11">
        <v>125498312</v>
      </c>
      <c r="H491" s="11">
        <v>112574996</v>
      </c>
      <c r="I491">
        <v>3163190</v>
      </c>
      <c r="J491">
        <v>4255709</v>
      </c>
      <c r="K491">
        <v>2102854</v>
      </c>
      <c r="L491">
        <v>1290613</v>
      </c>
      <c r="M491">
        <v>19</v>
      </c>
      <c r="N491">
        <v>14</v>
      </c>
      <c r="O491">
        <v>2</v>
      </c>
      <c r="P491">
        <v>14</v>
      </c>
      <c r="Q491">
        <v>1</v>
      </c>
      <c r="R491">
        <v>27</v>
      </c>
      <c r="S491">
        <v>0.5</v>
      </c>
      <c r="T491">
        <v>139</v>
      </c>
      <c r="U491">
        <v>244</v>
      </c>
      <c r="V491">
        <v>-0.09</v>
      </c>
      <c r="W491">
        <v>846910</v>
      </c>
      <c r="X491">
        <v>12</v>
      </c>
      <c r="Y491" s="12" t="str">
        <f>IFERROR(VLOOKUP(C491,[1]Index!$D:$F,3,FALSE),"Non List")</f>
        <v>Commercial Banks</v>
      </c>
      <c r="Z491">
        <f>IFERROR(VLOOKUP(C491,[1]LP!$B:$C,2,FALSE),0)</f>
        <v>182.8</v>
      </c>
      <c r="AA491" s="11">
        <f t="shared" si="7"/>
        <v>9.6</v>
      </c>
      <c r="AB491" s="5">
        <f>IFERROR(VLOOKUP(C491,[2]Sheet1!$B:$F,5,FALSE),0)</f>
        <v>56944650.630000003</v>
      </c>
      <c r="AC491" s="11">
        <v>13.3</v>
      </c>
      <c r="AD491" s="11">
        <v>0.7</v>
      </c>
      <c r="AE491" s="10"/>
      <c r="AF491" s="10"/>
      <c r="AG491" s="10"/>
      <c r="AH491" s="10"/>
    </row>
    <row r="492" spans="1:34" x14ac:dyDescent="0.45">
      <c r="A492" t="s">
        <v>54</v>
      </c>
      <c r="B492" t="s">
        <v>59</v>
      </c>
      <c r="C492" t="s">
        <v>36</v>
      </c>
      <c r="D492">
        <v>232</v>
      </c>
      <c r="E492" s="11">
        <v>14654965</v>
      </c>
      <c r="F492" s="5">
        <v>5254789</v>
      </c>
      <c r="G492" s="11">
        <v>133352291</v>
      </c>
      <c r="H492" s="11">
        <v>133003519</v>
      </c>
      <c r="I492">
        <v>4088218</v>
      </c>
      <c r="J492">
        <v>5130007</v>
      </c>
      <c r="K492">
        <v>3048718</v>
      </c>
      <c r="L492">
        <v>1972756</v>
      </c>
      <c r="M492">
        <v>18</v>
      </c>
      <c r="N492">
        <v>13</v>
      </c>
      <c r="O492">
        <v>2</v>
      </c>
      <c r="P492">
        <v>13</v>
      </c>
      <c r="Q492">
        <v>1</v>
      </c>
      <c r="R492">
        <v>22</v>
      </c>
      <c r="S492">
        <v>1.3</v>
      </c>
      <c r="T492">
        <v>136</v>
      </c>
      <c r="U492">
        <v>234</v>
      </c>
      <c r="V492">
        <v>0.01</v>
      </c>
      <c r="W492">
        <v>1297731</v>
      </c>
      <c r="X492">
        <v>12</v>
      </c>
      <c r="Y492" s="12" t="str">
        <f>IFERROR(VLOOKUP(C492,[1]Index!$D:$F,3,FALSE),"Non List")</f>
        <v>zdelist</v>
      </c>
      <c r="Z492">
        <f>IFERROR(VLOOKUP(C492,[1]LP!$B:$C,2,FALSE),0)</f>
        <v>0</v>
      </c>
      <c r="AA492" s="11">
        <f t="shared" si="7"/>
        <v>0</v>
      </c>
      <c r="AB492" s="5">
        <f>IFERROR(VLOOKUP(C492,[2]Sheet1!$B:$F,5,FALSE),0)</f>
        <v>0</v>
      </c>
      <c r="AC492" s="11">
        <v>10</v>
      </c>
      <c r="AD492" s="11">
        <v>2.0699999999999998</v>
      </c>
      <c r="AE492" s="10"/>
      <c r="AF492" s="10"/>
      <c r="AG492" s="10"/>
      <c r="AH492" s="10"/>
    </row>
    <row r="493" spans="1:34" x14ac:dyDescent="0.45">
      <c r="A493" t="s">
        <v>54</v>
      </c>
      <c r="B493" t="s">
        <v>59</v>
      </c>
      <c r="C493" t="s">
        <v>37</v>
      </c>
      <c r="D493">
        <v>923.5</v>
      </c>
      <c r="E493" s="11">
        <v>13480159</v>
      </c>
      <c r="F493" s="5">
        <v>17526830</v>
      </c>
      <c r="G493" s="11">
        <v>208333818</v>
      </c>
      <c r="H493" s="11">
        <v>186193198</v>
      </c>
      <c r="I493">
        <v>5096962</v>
      </c>
      <c r="J493">
        <v>7812420</v>
      </c>
      <c r="K493">
        <v>5044390</v>
      </c>
      <c r="L493">
        <v>3679869</v>
      </c>
      <c r="M493">
        <v>36</v>
      </c>
      <c r="N493">
        <v>25</v>
      </c>
      <c r="O493">
        <v>4</v>
      </c>
      <c r="P493">
        <v>16</v>
      </c>
      <c r="Q493">
        <v>1</v>
      </c>
      <c r="R493">
        <v>102</v>
      </c>
      <c r="S493">
        <v>0.5</v>
      </c>
      <c r="T493">
        <v>230</v>
      </c>
      <c r="U493">
        <v>434</v>
      </c>
      <c r="V493">
        <v>-0.53</v>
      </c>
      <c r="W493">
        <v>3802495</v>
      </c>
      <c r="X493">
        <v>38</v>
      </c>
      <c r="Y493" s="12" t="str">
        <f>IFERROR(VLOOKUP(C493,[1]Index!$D:$F,3,FALSE),"Non List")</f>
        <v>Commercial Banks</v>
      </c>
      <c r="Z493">
        <f>IFERROR(VLOOKUP(C493,[1]LP!$B:$C,2,FALSE),0)</f>
        <v>458</v>
      </c>
      <c r="AA493" s="11">
        <f t="shared" si="7"/>
        <v>12.7</v>
      </c>
      <c r="AB493" s="5">
        <f>IFERROR(VLOOKUP(C493,[2]Sheet1!$B:$F,5,FALSE),0)</f>
        <v>108227988.66</v>
      </c>
      <c r="AC493" s="11">
        <v>33.6</v>
      </c>
      <c r="AD493" s="11">
        <v>4.4000000000000004</v>
      </c>
      <c r="AE493" s="10"/>
      <c r="AF493" s="10"/>
      <c r="AG493" s="10"/>
      <c r="AH493" s="10"/>
    </row>
    <row r="494" spans="1:34" x14ac:dyDescent="0.45">
      <c r="A494" t="s">
        <v>54</v>
      </c>
      <c r="B494" t="s">
        <v>59</v>
      </c>
      <c r="C494" t="s">
        <v>38</v>
      </c>
      <c r="D494">
        <v>399</v>
      </c>
      <c r="E494" s="11">
        <v>9004821</v>
      </c>
      <c r="F494" s="5">
        <v>5894784</v>
      </c>
      <c r="G494" s="11">
        <v>73291057</v>
      </c>
      <c r="H494" s="11">
        <v>66271809</v>
      </c>
      <c r="I494">
        <v>1983597</v>
      </c>
      <c r="J494">
        <v>3283516</v>
      </c>
      <c r="K494">
        <v>1941183</v>
      </c>
      <c r="L494">
        <v>1638410</v>
      </c>
      <c r="M494">
        <v>24</v>
      </c>
      <c r="N494">
        <v>16</v>
      </c>
      <c r="O494">
        <v>2</v>
      </c>
      <c r="P494">
        <v>15</v>
      </c>
      <c r="Q494">
        <v>2</v>
      </c>
      <c r="R494">
        <v>40</v>
      </c>
      <c r="S494">
        <v>1.9</v>
      </c>
      <c r="T494">
        <v>165</v>
      </c>
      <c r="U494">
        <v>300</v>
      </c>
      <c r="V494">
        <v>-0.25</v>
      </c>
      <c r="W494">
        <v>983229</v>
      </c>
      <c r="X494">
        <v>15</v>
      </c>
      <c r="Y494" s="12" t="str">
        <f>IFERROR(VLOOKUP(C494,[1]Index!$D:$F,3,FALSE),"Non List")</f>
        <v>zdelist</v>
      </c>
      <c r="Z494">
        <f>IFERROR(VLOOKUP(C494,[1]LP!$B:$C,2,FALSE),0)</f>
        <v>0</v>
      </c>
      <c r="AA494" s="11">
        <f t="shared" si="7"/>
        <v>0</v>
      </c>
      <c r="AB494" s="5">
        <f>IFERROR(VLOOKUP(C494,[2]Sheet1!$B:$F,5,FALSE),0)</f>
        <v>0</v>
      </c>
      <c r="AC494" s="11">
        <v>12</v>
      </c>
      <c r="AD494" s="11">
        <v>3.5</v>
      </c>
      <c r="AE494" s="10"/>
      <c r="AF494" s="10"/>
      <c r="AG494" s="10"/>
      <c r="AH494" s="10"/>
    </row>
    <row r="495" spans="1:34" x14ac:dyDescent="0.45">
      <c r="A495" t="s">
        <v>54</v>
      </c>
      <c r="B495" t="s">
        <v>59</v>
      </c>
      <c r="C495" t="s">
        <v>39</v>
      </c>
      <c r="D495">
        <v>312.2</v>
      </c>
      <c r="E495" s="11">
        <v>12636759</v>
      </c>
      <c r="F495" s="5">
        <v>21510872</v>
      </c>
      <c r="G495" s="11">
        <v>151600837</v>
      </c>
      <c r="H495" s="11">
        <v>127929822</v>
      </c>
      <c r="I495">
        <v>4714068</v>
      </c>
      <c r="J495">
        <v>5999491</v>
      </c>
      <c r="K495">
        <v>3504636</v>
      </c>
      <c r="L495">
        <v>2262277</v>
      </c>
      <c r="M495">
        <v>24</v>
      </c>
      <c r="N495">
        <v>13</v>
      </c>
      <c r="O495">
        <v>1</v>
      </c>
      <c r="P495">
        <v>9</v>
      </c>
      <c r="Q495">
        <v>1</v>
      </c>
      <c r="R495">
        <v>15</v>
      </c>
      <c r="S495">
        <v>2.2999999999999998</v>
      </c>
      <c r="T495">
        <v>270</v>
      </c>
      <c r="U495">
        <v>381</v>
      </c>
      <c r="V495">
        <v>0.22</v>
      </c>
      <c r="W495">
        <v>1474653</v>
      </c>
      <c r="X495">
        <v>16</v>
      </c>
      <c r="Y495" s="12" t="str">
        <f>IFERROR(VLOOKUP(C495,[1]Index!$D:$F,3,FALSE),"Non List")</f>
        <v>Commercial Banks</v>
      </c>
      <c r="Z495">
        <f>IFERROR(VLOOKUP(C495,[1]LP!$B:$C,2,FALSE),0)</f>
        <v>219.5</v>
      </c>
      <c r="AA495" s="11">
        <f t="shared" si="7"/>
        <v>9.1</v>
      </c>
      <c r="AB495" s="5">
        <f>IFERROR(VLOOKUP(C495,[2]Sheet1!$B:$F,5,FALSE),0)</f>
        <v>72000712.349999994</v>
      </c>
      <c r="AC495" s="11">
        <v>14</v>
      </c>
      <c r="AD495" s="11">
        <v>3</v>
      </c>
      <c r="AE495" s="10"/>
      <c r="AF495" s="10"/>
      <c r="AG495" s="10"/>
      <c r="AH495" s="10"/>
    </row>
    <row r="496" spans="1:34" x14ac:dyDescent="0.45">
      <c r="A496" t="s">
        <v>54</v>
      </c>
      <c r="B496" t="s">
        <v>59</v>
      </c>
      <c r="C496" t="s">
        <v>40</v>
      </c>
      <c r="D496">
        <v>223</v>
      </c>
      <c r="E496" s="11">
        <v>10314517</v>
      </c>
      <c r="F496" s="5">
        <v>3947750</v>
      </c>
      <c r="G496" s="11">
        <v>101819110</v>
      </c>
      <c r="H496" s="11">
        <v>88591503</v>
      </c>
      <c r="I496">
        <v>2158917</v>
      </c>
      <c r="J496">
        <v>3188532</v>
      </c>
      <c r="K496">
        <v>1787113</v>
      </c>
      <c r="L496">
        <v>1101180</v>
      </c>
      <c r="M496">
        <v>14</v>
      </c>
      <c r="N496">
        <v>16</v>
      </c>
      <c r="O496">
        <v>2</v>
      </c>
      <c r="P496">
        <v>10</v>
      </c>
      <c r="Q496">
        <v>1</v>
      </c>
      <c r="R496">
        <v>25</v>
      </c>
      <c r="S496">
        <v>2.1</v>
      </c>
      <c r="T496">
        <v>138</v>
      </c>
      <c r="U496">
        <v>210</v>
      </c>
      <c r="V496">
        <v>-0.06</v>
      </c>
      <c r="W496">
        <v>879395</v>
      </c>
      <c r="X496">
        <v>11</v>
      </c>
      <c r="Y496" s="12" t="str">
        <f>IFERROR(VLOOKUP(C496,[1]Index!$D:$F,3,FALSE),"Non List")</f>
        <v>zdelist</v>
      </c>
      <c r="Z496">
        <f>IFERROR(VLOOKUP(C496,[1]LP!$B:$C,2,FALSE),0)</f>
        <v>0</v>
      </c>
      <c r="AA496" s="11">
        <f t="shared" si="7"/>
        <v>0</v>
      </c>
      <c r="AB496" s="5">
        <f>IFERROR(VLOOKUP(C496,[2]Sheet1!$B:$F,5,FALSE),0)</f>
        <v>0</v>
      </c>
      <c r="AC496" s="11">
        <v>8</v>
      </c>
      <c r="AD496" s="11">
        <v>0.42</v>
      </c>
      <c r="AE496" s="10"/>
      <c r="AF496" s="10"/>
      <c r="AG496" s="10"/>
      <c r="AH496" s="10"/>
    </row>
    <row r="497" spans="1:34" x14ac:dyDescent="0.45">
      <c r="A497" t="s">
        <v>54</v>
      </c>
      <c r="B497" t="s">
        <v>59</v>
      </c>
      <c r="C497" t="s">
        <v>41</v>
      </c>
      <c r="D497">
        <v>460</v>
      </c>
      <c r="E497" s="11">
        <v>16257330</v>
      </c>
      <c r="F497" s="5">
        <v>14097950</v>
      </c>
      <c r="G497" s="11">
        <v>165967126</v>
      </c>
      <c r="H497" s="11">
        <v>156092371</v>
      </c>
      <c r="I497">
        <v>4295185</v>
      </c>
      <c r="J497">
        <v>6197175</v>
      </c>
      <c r="K497">
        <v>4163591</v>
      </c>
      <c r="L497">
        <v>2847132</v>
      </c>
      <c r="M497">
        <v>23</v>
      </c>
      <c r="N497">
        <v>20</v>
      </c>
      <c r="O497">
        <v>2</v>
      </c>
      <c r="P497">
        <v>13</v>
      </c>
      <c r="Q497">
        <v>1</v>
      </c>
      <c r="R497">
        <v>48</v>
      </c>
      <c r="S497">
        <v>2.2999999999999998</v>
      </c>
      <c r="T497">
        <v>187</v>
      </c>
      <c r="U497">
        <v>313</v>
      </c>
      <c r="V497">
        <v>-0.32</v>
      </c>
      <c r="W497">
        <v>1385258</v>
      </c>
      <c r="X497">
        <v>11</v>
      </c>
      <c r="Y497" s="12" t="str">
        <f>IFERROR(VLOOKUP(C497,[1]Index!$D:$F,3,FALSE),"Non List")</f>
        <v>zdelist</v>
      </c>
      <c r="Z497">
        <f>IFERROR(VLOOKUP(C497,[1]LP!$B:$C,2,FALSE),0)</f>
        <v>0</v>
      </c>
      <c r="AA497" s="11">
        <f t="shared" si="7"/>
        <v>0</v>
      </c>
      <c r="AB497" s="5">
        <f>IFERROR(VLOOKUP(C497,[2]Sheet1!$B:$F,5,FALSE),0)</f>
        <v>0</v>
      </c>
      <c r="AC497" s="11">
        <v>12.611000000000001</v>
      </c>
      <c r="AD497" s="11">
        <v>3.3889999999999998</v>
      </c>
      <c r="AE497" s="10"/>
      <c r="AF497" s="10"/>
      <c r="AG497" s="10"/>
      <c r="AH497" s="10"/>
    </row>
    <row r="498" spans="1:34" x14ac:dyDescent="0.45">
      <c r="A498" t="s">
        <v>54</v>
      </c>
      <c r="B498" t="s">
        <v>59</v>
      </c>
      <c r="C498" t="s">
        <v>42</v>
      </c>
      <c r="D498">
        <v>751</v>
      </c>
      <c r="E498" s="11">
        <v>11564005</v>
      </c>
      <c r="F498" s="5">
        <v>8667872</v>
      </c>
      <c r="G498" s="11">
        <v>275318036</v>
      </c>
      <c r="H498" s="11">
        <v>247643478</v>
      </c>
      <c r="I498">
        <v>6584392</v>
      </c>
      <c r="J498">
        <v>8238545</v>
      </c>
      <c r="K498">
        <v>4648238</v>
      </c>
      <c r="L498">
        <v>3004816</v>
      </c>
      <c r="M498">
        <v>35</v>
      </c>
      <c r="N498">
        <v>22</v>
      </c>
      <c r="O498">
        <v>4</v>
      </c>
      <c r="P498">
        <v>20</v>
      </c>
      <c r="Q498">
        <v>1</v>
      </c>
      <c r="R498">
        <v>93</v>
      </c>
      <c r="S498">
        <v>0.5</v>
      </c>
      <c r="T498">
        <v>175</v>
      </c>
      <c r="U498">
        <v>369</v>
      </c>
      <c r="V498">
        <v>-0.51</v>
      </c>
      <c r="W498">
        <v>1220603</v>
      </c>
      <c r="X498">
        <v>14</v>
      </c>
      <c r="Y498" s="12" t="str">
        <f>IFERROR(VLOOKUP(C498,[1]Index!$D:$F,3,FALSE),"Non List")</f>
        <v>Commercial Banks</v>
      </c>
      <c r="Z498">
        <f>IFERROR(VLOOKUP(C498,[1]LP!$B:$C,2,FALSE),0)</f>
        <v>419.9</v>
      </c>
      <c r="AA498" s="11">
        <f t="shared" si="7"/>
        <v>12</v>
      </c>
      <c r="AB498" s="5">
        <f>IFERROR(VLOOKUP(C498,[2]Sheet1!$B:$F,5,FALSE),0)</f>
        <v>73096077.920000002</v>
      </c>
      <c r="AC498" s="11">
        <v>0</v>
      </c>
      <c r="AD498" s="11">
        <v>0</v>
      </c>
      <c r="AE498" s="10"/>
      <c r="AF498" s="10"/>
      <c r="AG498" s="10"/>
      <c r="AH498" s="10"/>
    </row>
    <row r="499" spans="1:34" x14ac:dyDescent="0.45">
      <c r="A499" t="s">
        <v>54</v>
      </c>
      <c r="B499" t="s">
        <v>59</v>
      </c>
      <c r="C499" t="s">
        <v>43</v>
      </c>
      <c r="D499">
        <v>291</v>
      </c>
      <c r="E499" s="11">
        <v>16325961</v>
      </c>
      <c r="F499" s="5">
        <v>7399181</v>
      </c>
      <c r="G499" s="11">
        <v>155359218</v>
      </c>
      <c r="H499" s="11">
        <v>148272490</v>
      </c>
      <c r="I499">
        <v>4309018</v>
      </c>
      <c r="J499">
        <v>5669710</v>
      </c>
      <c r="K499">
        <v>3236629</v>
      </c>
      <c r="L499">
        <v>2516486</v>
      </c>
      <c r="M499">
        <v>21</v>
      </c>
      <c r="N499">
        <v>14</v>
      </c>
      <c r="O499">
        <v>2</v>
      </c>
      <c r="P499">
        <v>14</v>
      </c>
      <c r="Q499">
        <v>1</v>
      </c>
      <c r="R499">
        <v>28</v>
      </c>
      <c r="S499">
        <v>2</v>
      </c>
      <c r="T499">
        <v>145</v>
      </c>
      <c r="U499">
        <v>259</v>
      </c>
      <c r="V499">
        <v>-0.11</v>
      </c>
      <c r="W499">
        <v>2275789</v>
      </c>
      <c r="X499">
        <v>19</v>
      </c>
      <c r="Y499" s="12" t="str">
        <f>IFERROR(VLOOKUP(C499,[1]Index!$D:$F,3,FALSE),"Non List")</f>
        <v>Commercial Banks</v>
      </c>
      <c r="Z499">
        <f>IFERROR(VLOOKUP(C499,[1]LP!$B:$C,2,FALSE),0)</f>
        <v>189.1</v>
      </c>
      <c r="AA499" s="11">
        <f t="shared" si="7"/>
        <v>9</v>
      </c>
      <c r="AB499" s="5">
        <f>IFERROR(VLOOKUP(C499,[2]Sheet1!$B:$F,5,FALSE),0)</f>
        <v>89996863.319999993</v>
      </c>
      <c r="AC499" s="11">
        <v>12.5</v>
      </c>
      <c r="AD499" s="11">
        <v>3.3</v>
      </c>
      <c r="AE499" s="10"/>
      <c r="AF499" s="10"/>
      <c r="AG499" s="10"/>
      <c r="AH499" s="10"/>
    </row>
    <row r="500" spans="1:34" x14ac:dyDescent="0.45">
      <c r="A500" t="s">
        <v>54</v>
      </c>
      <c r="B500" t="s">
        <v>59</v>
      </c>
      <c r="C500" t="s">
        <v>44</v>
      </c>
      <c r="D500">
        <v>290</v>
      </c>
      <c r="E500" s="11">
        <v>16083037</v>
      </c>
      <c r="F500" s="5">
        <v>7378200</v>
      </c>
      <c r="G500" s="11">
        <v>140520319</v>
      </c>
      <c r="H500" s="11">
        <v>128852641</v>
      </c>
      <c r="I500">
        <v>4406421</v>
      </c>
      <c r="J500">
        <v>5837835</v>
      </c>
      <c r="K500">
        <v>4100644</v>
      </c>
      <c r="L500">
        <v>2817676</v>
      </c>
      <c r="M500">
        <v>23</v>
      </c>
      <c r="N500">
        <v>12</v>
      </c>
      <c r="O500">
        <v>2</v>
      </c>
      <c r="P500">
        <v>16</v>
      </c>
      <c r="Q500">
        <v>2</v>
      </c>
      <c r="R500">
        <v>25</v>
      </c>
      <c r="S500">
        <v>0.9</v>
      </c>
      <c r="T500">
        <v>146</v>
      </c>
      <c r="U500">
        <v>277</v>
      </c>
      <c r="V500">
        <v>-0.05</v>
      </c>
      <c r="W500">
        <v>2200452</v>
      </c>
      <c r="X500">
        <v>18</v>
      </c>
      <c r="Y500" s="12" t="str">
        <f>IFERROR(VLOOKUP(C500,[1]Index!$D:$F,3,FALSE),"Non List")</f>
        <v>Commercial Banks</v>
      </c>
      <c r="Z500">
        <f>IFERROR(VLOOKUP(C500,[1]LP!$B:$C,2,FALSE),0)</f>
        <v>205.9</v>
      </c>
      <c r="AA500" s="11">
        <f t="shared" si="7"/>
        <v>9</v>
      </c>
      <c r="AB500" s="5">
        <f>IFERROR(VLOOKUP(C500,[2]Sheet1!$B:$F,5,FALSE),0)</f>
        <v>95072621.010000005</v>
      </c>
      <c r="AC500" s="11">
        <v>16</v>
      </c>
      <c r="AD500" s="11">
        <v>0.63129999999999997</v>
      </c>
      <c r="AE500" s="10"/>
      <c r="AF500" s="10"/>
      <c r="AG500" s="10"/>
      <c r="AH500" s="10"/>
    </row>
    <row r="501" spans="1:34" x14ac:dyDescent="0.45">
      <c r="A501" t="s">
        <v>54</v>
      </c>
      <c r="B501" t="s">
        <v>59</v>
      </c>
      <c r="C501" t="s">
        <v>45</v>
      </c>
      <c r="D501">
        <v>308.10000000000002</v>
      </c>
      <c r="E501" s="11">
        <v>9681519</v>
      </c>
      <c r="F501" s="5">
        <v>4715380</v>
      </c>
      <c r="G501" s="11">
        <v>122797614</v>
      </c>
      <c r="H501" s="11">
        <v>114064362</v>
      </c>
      <c r="I501">
        <v>3272017</v>
      </c>
      <c r="J501">
        <v>4301372</v>
      </c>
      <c r="K501">
        <v>2650988</v>
      </c>
      <c r="L501">
        <v>1856169</v>
      </c>
      <c r="M501">
        <v>26</v>
      </c>
      <c r="N501">
        <v>12</v>
      </c>
      <c r="O501">
        <v>2</v>
      </c>
      <c r="P501">
        <v>17</v>
      </c>
      <c r="Q501">
        <v>1</v>
      </c>
      <c r="R501">
        <v>25</v>
      </c>
      <c r="S501">
        <v>0.2</v>
      </c>
      <c r="T501">
        <v>149</v>
      </c>
      <c r="U501">
        <v>292</v>
      </c>
      <c r="V501">
        <v>-0.05</v>
      </c>
      <c r="W501">
        <v>1409524</v>
      </c>
      <c r="X501">
        <v>19</v>
      </c>
      <c r="Y501" s="12" t="str">
        <f>IFERROR(VLOOKUP(C501,[1]Index!$D:$F,3,FALSE),"Non List")</f>
        <v>Commercial Banks</v>
      </c>
      <c r="Z501">
        <f>IFERROR(VLOOKUP(C501,[1]LP!$B:$C,2,FALSE),0)</f>
        <v>256.5</v>
      </c>
      <c r="AA501" s="11">
        <f t="shared" si="7"/>
        <v>9.9</v>
      </c>
      <c r="AB501" s="5">
        <f>IFERROR(VLOOKUP(C501,[2]Sheet1!$B:$F,5,FALSE),0)</f>
        <v>66549474.509999998</v>
      </c>
      <c r="AC501" s="11">
        <v>17</v>
      </c>
      <c r="AD501" s="11">
        <v>0.89470000000000005</v>
      </c>
      <c r="AE501" s="10"/>
      <c r="AF501" s="10"/>
      <c r="AG501" s="10"/>
      <c r="AH501" s="10"/>
    </row>
    <row r="502" spans="1:34" x14ac:dyDescent="0.45">
      <c r="A502" t="s">
        <v>54</v>
      </c>
      <c r="B502" t="s">
        <v>59</v>
      </c>
      <c r="C502" t="s">
        <v>46</v>
      </c>
      <c r="D502">
        <v>324.89999999999998</v>
      </c>
      <c r="E502" s="11">
        <v>9493578</v>
      </c>
      <c r="F502" s="5">
        <v>5821571</v>
      </c>
      <c r="G502" s="11">
        <v>101178877</v>
      </c>
      <c r="H502" s="11">
        <v>95924124</v>
      </c>
      <c r="I502">
        <v>1957813</v>
      </c>
      <c r="J502">
        <v>2958207</v>
      </c>
      <c r="K502">
        <v>1218542</v>
      </c>
      <c r="L502">
        <v>878646</v>
      </c>
      <c r="M502">
        <v>12</v>
      </c>
      <c r="N502">
        <v>26</v>
      </c>
      <c r="O502">
        <v>2</v>
      </c>
      <c r="P502">
        <v>8</v>
      </c>
      <c r="Q502">
        <v>1</v>
      </c>
      <c r="R502">
        <v>53</v>
      </c>
      <c r="S502">
        <v>0.2</v>
      </c>
      <c r="T502">
        <v>161</v>
      </c>
      <c r="U502">
        <v>212</v>
      </c>
      <c r="V502">
        <v>-0.35</v>
      </c>
      <c r="W502">
        <v>444613</v>
      </c>
      <c r="X502">
        <v>6</v>
      </c>
      <c r="Y502" s="12" t="str">
        <f>IFERROR(VLOOKUP(C502,[1]Index!$D:$F,3,FALSE),"Non List")</f>
        <v>Commercial Banks</v>
      </c>
      <c r="Z502">
        <f>IFERROR(VLOOKUP(C502,[1]LP!$B:$C,2,FALSE),0)</f>
        <v>296</v>
      </c>
      <c r="AA502" s="11">
        <f t="shared" si="7"/>
        <v>24.7</v>
      </c>
      <c r="AB502" s="5">
        <f>IFERROR(VLOOKUP(C502,[2]Sheet1!$B:$F,5,FALSE),0)</f>
        <v>30361886.129999999</v>
      </c>
      <c r="AC502" s="11">
        <v>3.5</v>
      </c>
      <c r="AD502" s="11">
        <v>1.81</v>
      </c>
      <c r="AE502" s="10"/>
      <c r="AF502" s="10"/>
      <c r="AG502" s="10"/>
      <c r="AH502" s="10"/>
    </row>
    <row r="503" spans="1:34" x14ac:dyDescent="0.45">
      <c r="A503" t="s">
        <v>54</v>
      </c>
      <c r="B503" t="s">
        <v>59</v>
      </c>
      <c r="C503" t="s">
        <v>47</v>
      </c>
      <c r="D503">
        <v>390</v>
      </c>
      <c r="E503" s="11">
        <v>10962299</v>
      </c>
      <c r="F503" s="5">
        <v>8977223</v>
      </c>
      <c r="G503" s="11">
        <v>172311891</v>
      </c>
      <c r="H503" s="11">
        <v>153055395</v>
      </c>
      <c r="I503">
        <v>3933116</v>
      </c>
      <c r="J503">
        <v>5889361</v>
      </c>
      <c r="K503">
        <v>3395940</v>
      </c>
      <c r="L503">
        <v>2065239</v>
      </c>
      <c r="M503">
        <v>25</v>
      </c>
      <c r="N503">
        <v>16</v>
      </c>
      <c r="O503">
        <v>2</v>
      </c>
      <c r="P503">
        <v>14</v>
      </c>
      <c r="Q503">
        <v>1</v>
      </c>
      <c r="R503">
        <v>33</v>
      </c>
      <c r="S503">
        <v>0.9</v>
      </c>
      <c r="T503">
        <v>182</v>
      </c>
      <c r="U503">
        <v>321</v>
      </c>
      <c r="V503">
        <v>-0.18</v>
      </c>
      <c r="W503">
        <v>831449</v>
      </c>
      <c r="X503">
        <v>10</v>
      </c>
      <c r="Y503" s="12" t="str">
        <f>IFERROR(VLOOKUP(C503,[1]Index!$D:$F,3,FALSE),"Non List")</f>
        <v>Commercial Banks</v>
      </c>
      <c r="Z503">
        <f>IFERROR(VLOOKUP(C503,[1]LP!$B:$C,2,FALSE),0)</f>
        <v>240.5</v>
      </c>
      <c r="AA503" s="11">
        <f t="shared" si="7"/>
        <v>9.6</v>
      </c>
      <c r="AB503" s="5">
        <f>IFERROR(VLOOKUP(C503,[2]Sheet1!$B:$F,5,FALSE),0)</f>
        <v>69040902.930000007</v>
      </c>
      <c r="AC503" s="11">
        <v>14.25</v>
      </c>
      <c r="AD503" s="11">
        <v>0.75</v>
      </c>
      <c r="AE503" s="10"/>
      <c r="AF503" s="10"/>
      <c r="AG503" s="10"/>
      <c r="AH503" s="10"/>
    </row>
    <row r="504" spans="1:34" x14ac:dyDescent="0.45">
      <c r="A504" t="s">
        <v>54</v>
      </c>
      <c r="B504" t="s">
        <v>59</v>
      </c>
      <c r="C504" t="s">
        <v>48</v>
      </c>
      <c r="D504">
        <v>435.5</v>
      </c>
      <c r="E504" s="11">
        <v>8572231</v>
      </c>
      <c r="F504" s="5">
        <v>7453631</v>
      </c>
      <c r="G504" s="11">
        <v>78388652</v>
      </c>
      <c r="H504" s="11">
        <v>61957579</v>
      </c>
      <c r="I504">
        <v>1832750</v>
      </c>
      <c r="J504">
        <v>2888367</v>
      </c>
      <c r="K504">
        <v>1638995</v>
      </c>
      <c r="L504">
        <v>1183620</v>
      </c>
      <c r="M504">
        <v>18</v>
      </c>
      <c r="N504">
        <v>24</v>
      </c>
      <c r="O504">
        <v>2</v>
      </c>
      <c r="P504">
        <v>10</v>
      </c>
      <c r="Q504">
        <v>1</v>
      </c>
      <c r="R504">
        <v>55</v>
      </c>
      <c r="S504">
        <v>0.5</v>
      </c>
      <c r="T504">
        <v>187</v>
      </c>
      <c r="U504">
        <v>278</v>
      </c>
      <c r="V504">
        <v>-0.36</v>
      </c>
      <c r="W504">
        <v>955905</v>
      </c>
      <c r="X504">
        <v>15</v>
      </c>
      <c r="Y504" s="12" t="str">
        <f>IFERROR(VLOOKUP(C504,[1]Index!$D:$F,3,FALSE),"Non List")</f>
        <v>Commercial Banks</v>
      </c>
      <c r="Z504">
        <f>IFERROR(VLOOKUP(C504,[1]LP!$B:$C,2,FALSE),0)</f>
        <v>576.70000000000005</v>
      </c>
      <c r="AA504" s="11">
        <f t="shared" si="7"/>
        <v>32</v>
      </c>
      <c r="AB504" s="5">
        <f>IFERROR(VLOOKUP(C504,[2]Sheet1!$B:$F,5,FALSE),0)</f>
        <v>25912139.09</v>
      </c>
      <c r="AC504" s="11">
        <v>10</v>
      </c>
      <c r="AD504" s="11">
        <v>3.06</v>
      </c>
      <c r="AE504" s="10"/>
      <c r="AF504" s="10"/>
      <c r="AG504" s="10"/>
      <c r="AH504" s="10"/>
    </row>
    <row r="505" spans="1:34" x14ac:dyDescent="0.45">
      <c r="A505" t="s">
        <v>54</v>
      </c>
      <c r="B505" t="s">
        <v>59</v>
      </c>
      <c r="C505" t="s">
        <v>49</v>
      </c>
      <c r="D505">
        <v>231</v>
      </c>
      <c r="E505" s="11">
        <v>9487945</v>
      </c>
      <c r="F505" s="5">
        <v>4968607</v>
      </c>
      <c r="G505" s="11">
        <v>101198463</v>
      </c>
      <c r="H505" s="11">
        <v>93826220</v>
      </c>
      <c r="I505">
        <v>2570176</v>
      </c>
      <c r="J505">
        <v>3614218</v>
      </c>
      <c r="K505">
        <v>1855768</v>
      </c>
      <c r="L505">
        <v>1130042</v>
      </c>
      <c r="M505">
        <v>16</v>
      </c>
      <c r="N505">
        <v>15</v>
      </c>
      <c r="O505">
        <v>2</v>
      </c>
      <c r="P505">
        <v>10</v>
      </c>
      <c r="Q505">
        <v>1</v>
      </c>
      <c r="R505">
        <v>22</v>
      </c>
      <c r="S505">
        <v>1.9</v>
      </c>
      <c r="T505">
        <v>152</v>
      </c>
      <c r="U505">
        <v>233</v>
      </c>
      <c r="V505">
        <v>0.01</v>
      </c>
      <c r="W505">
        <v>318301</v>
      </c>
      <c r="X505">
        <v>4</v>
      </c>
      <c r="Y505" s="12" t="str">
        <f>IFERROR(VLOOKUP(C505,[1]Index!$D:$F,3,FALSE),"Non List")</f>
        <v>zdelist</v>
      </c>
      <c r="Z505">
        <f>IFERROR(VLOOKUP(C505,[1]LP!$B:$C,2,FALSE),0)</f>
        <v>0</v>
      </c>
      <c r="AA505" s="11">
        <f t="shared" si="7"/>
        <v>0</v>
      </c>
      <c r="AB505" s="5">
        <f>IFERROR(VLOOKUP(C505,[2]Sheet1!$B:$F,5,FALSE),0)</f>
        <v>0</v>
      </c>
      <c r="AC505" s="11">
        <v>6.65</v>
      </c>
      <c r="AD505" s="11">
        <v>0.35</v>
      </c>
      <c r="AE505" s="10"/>
      <c r="AF505" s="10"/>
      <c r="AG505" s="10"/>
      <c r="AH505" s="10"/>
    </row>
    <row r="506" spans="1:34" x14ac:dyDescent="0.45">
      <c r="A506" t="s">
        <v>54</v>
      </c>
      <c r="B506" t="s">
        <v>59</v>
      </c>
      <c r="C506" t="s">
        <v>50</v>
      </c>
      <c r="D506">
        <v>214</v>
      </c>
      <c r="E506" s="11">
        <v>9034430</v>
      </c>
      <c r="F506" s="5">
        <v>1609219</v>
      </c>
      <c r="G506" s="11">
        <v>86985798</v>
      </c>
      <c r="H506" s="11">
        <v>73667616</v>
      </c>
      <c r="I506">
        <v>1917907</v>
      </c>
      <c r="J506">
        <v>2401021</v>
      </c>
      <c r="K506">
        <v>1231805</v>
      </c>
      <c r="L506">
        <v>358150</v>
      </c>
      <c r="M506">
        <v>5</v>
      </c>
      <c r="N506">
        <v>41</v>
      </c>
      <c r="O506">
        <v>2</v>
      </c>
      <c r="P506">
        <v>4</v>
      </c>
      <c r="Q506">
        <v>0</v>
      </c>
      <c r="R506">
        <v>74</v>
      </c>
      <c r="S506">
        <v>3</v>
      </c>
      <c r="T506">
        <v>118</v>
      </c>
      <c r="U506">
        <v>118</v>
      </c>
      <c r="V506">
        <v>-0.45</v>
      </c>
      <c r="W506">
        <v>222901</v>
      </c>
      <c r="X506">
        <v>3</v>
      </c>
      <c r="Y506" s="12" t="str">
        <f>IFERROR(VLOOKUP(C506,[1]Index!$D:$F,3,FALSE),"Non List")</f>
        <v>zdelist</v>
      </c>
      <c r="Z506">
        <f>IFERROR(VLOOKUP(C506,[1]LP!$B:$C,2,FALSE),0)</f>
        <v>0</v>
      </c>
      <c r="AA506" s="11">
        <f t="shared" si="7"/>
        <v>0</v>
      </c>
      <c r="AB506" s="5">
        <f>IFERROR(VLOOKUP(C506,[2]Sheet1!$B:$F,5,FALSE),0)</f>
        <v>0</v>
      </c>
      <c r="AC506" s="11">
        <v>5.75</v>
      </c>
      <c r="AD506" s="11">
        <v>0.3</v>
      </c>
      <c r="AE506" s="10"/>
      <c r="AF506" s="10"/>
      <c r="AG506" s="10"/>
      <c r="AH506" s="10"/>
    </row>
    <row r="507" spans="1:34" x14ac:dyDescent="0.45">
      <c r="A507" t="s">
        <v>54</v>
      </c>
      <c r="B507" t="s">
        <v>59</v>
      </c>
      <c r="C507" t="s">
        <v>51</v>
      </c>
      <c r="D507">
        <v>263</v>
      </c>
      <c r="E507" s="11">
        <v>11347057</v>
      </c>
      <c r="F507" s="5">
        <v>5998131</v>
      </c>
      <c r="G507" s="11">
        <v>163781055</v>
      </c>
      <c r="H507" s="11">
        <v>134303788</v>
      </c>
      <c r="I507">
        <v>3835366</v>
      </c>
      <c r="J507">
        <v>5393160</v>
      </c>
      <c r="K507">
        <v>2594401</v>
      </c>
      <c r="L507">
        <v>2109605</v>
      </c>
      <c r="M507">
        <v>25</v>
      </c>
      <c r="N507">
        <v>11</v>
      </c>
      <c r="O507">
        <v>2</v>
      </c>
      <c r="P507">
        <v>16</v>
      </c>
      <c r="Q507">
        <v>1</v>
      </c>
      <c r="R507">
        <v>18</v>
      </c>
      <c r="S507">
        <v>1.5</v>
      </c>
      <c r="T507">
        <v>153</v>
      </c>
      <c r="U507">
        <v>292</v>
      </c>
      <c r="V507">
        <v>0.11</v>
      </c>
      <c r="W507">
        <v>1593937</v>
      </c>
      <c r="X507">
        <v>19</v>
      </c>
      <c r="Y507" s="12" t="str">
        <f>IFERROR(VLOOKUP(C507,[1]Index!$D:$F,3,FALSE),"Non List")</f>
        <v>Commercial Banks</v>
      </c>
      <c r="Z507">
        <f>IFERROR(VLOOKUP(C507,[1]LP!$B:$C,2,FALSE),0)</f>
        <v>149.5</v>
      </c>
      <c r="AA507" s="11">
        <f t="shared" si="7"/>
        <v>6</v>
      </c>
      <c r="AB507" s="5">
        <f>IFERROR(VLOOKUP(C507,[2]Sheet1!$B:$F,5,FALSE),0)</f>
        <v>115358201</v>
      </c>
      <c r="AC507" s="11">
        <v>12</v>
      </c>
      <c r="AD507" s="11">
        <v>0.63</v>
      </c>
      <c r="AE507" s="10"/>
      <c r="AF507" s="10"/>
      <c r="AG507" s="10"/>
      <c r="AH507" s="10"/>
    </row>
    <row r="508" spans="1:34" x14ac:dyDescent="0.45">
      <c r="A508" t="s">
        <v>54</v>
      </c>
      <c r="B508" t="s">
        <v>59</v>
      </c>
      <c r="C508" t="s">
        <v>52</v>
      </c>
      <c r="D508">
        <v>237.6</v>
      </c>
      <c r="E508" s="11">
        <v>9658176</v>
      </c>
      <c r="F508" s="5">
        <v>6321265</v>
      </c>
      <c r="G508" s="11">
        <v>96575931</v>
      </c>
      <c r="H508" s="11">
        <v>92779271</v>
      </c>
      <c r="I508">
        <v>2355895</v>
      </c>
      <c r="J508">
        <v>3098228</v>
      </c>
      <c r="K508">
        <v>1321233</v>
      </c>
      <c r="L508">
        <v>1169343</v>
      </c>
      <c r="M508">
        <v>16</v>
      </c>
      <c r="N508">
        <v>15</v>
      </c>
      <c r="O508">
        <v>1</v>
      </c>
      <c r="P508">
        <v>10</v>
      </c>
      <c r="Q508">
        <v>1</v>
      </c>
      <c r="R508">
        <v>21</v>
      </c>
      <c r="S508">
        <v>1</v>
      </c>
      <c r="T508">
        <v>165</v>
      </c>
      <c r="U508">
        <v>245</v>
      </c>
      <c r="V508">
        <v>0.03</v>
      </c>
      <c r="W508">
        <v>856965</v>
      </c>
      <c r="X508">
        <v>12</v>
      </c>
      <c r="Y508" s="12" t="str">
        <f>IFERROR(VLOOKUP(C508,[1]Index!$D:$F,3,FALSE),"Non List")</f>
        <v>zdelist</v>
      </c>
      <c r="Z508">
        <f>IFERROR(VLOOKUP(C508,[1]LP!$B:$C,2,FALSE),0)</f>
        <v>0</v>
      </c>
      <c r="AA508" s="11">
        <f t="shared" si="7"/>
        <v>0</v>
      </c>
      <c r="AB508" s="5">
        <f>IFERROR(VLOOKUP(C508,[2]Sheet1!$B:$F,5,FALSE),0)</f>
        <v>0</v>
      </c>
      <c r="AC508" s="11">
        <v>10</v>
      </c>
      <c r="AD508" s="11">
        <v>4</v>
      </c>
      <c r="AE508" s="10"/>
      <c r="AF508" s="10"/>
      <c r="AG508" s="10"/>
      <c r="AH508" s="10"/>
    </row>
    <row r="509" spans="1:34" x14ac:dyDescent="0.45">
      <c r="A509" t="s">
        <v>55</v>
      </c>
      <c r="B509" t="s">
        <v>59</v>
      </c>
      <c r="C509" t="s">
        <v>26</v>
      </c>
      <c r="D509">
        <v>365</v>
      </c>
      <c r="E509" s="11">
        <v>16422642</v>
      </c>
      <c r="F509" s="5">
        <v>15226175</v>
      </c>
      <c r="G509" s="11">
        <v>162677270</v>
      </c>
      <c r="H509" s="11">
        <v>152862505</v>
      </c>
      <c r="I509">
        <v>6264148</v>
      </c>
      <c r="J509">
        <v>9309624</v>
      </c>
      <c r="K509">
        <v>5250271</v>
      </c>
      <c r="L509">
        <v>3368507</v>
      </c>
      <c r="M509">
        <v>21</v>
      </c>
      <c r="N509">
        <v>18</v>
      </c>
      <c r="O509">
        <v>2</v>
      </c>
      <c r="P509">
        <v>11</v>
      </c>
      <c r="Q509">
        <v>2</v>
      </c>
      <c r="R509">
        <v>34</v>
      </c>
      <c r="S509">
        <v>1.8</v>
      </c>
      <c r="T509">
        <v>193</v>
      </c>
      <c r="U509">
        <v>298</v>
      </c>
      <c r="V509">
        <v>-0.18</v>
      </c>
      <c r="W509">
        <v>1735002</v>
      </c>
      <c r="X509">
        <v>11</v>
      </c>
      <c r="Y509" s="12" t="str">
        <f>IFERROR(VLOOKUP(C509,[1]Index!$D:$F,3,FALSE),"Non List")</f>
        <v>Commercial Banks</v>
      </c>
      <c r="Z509">
        <f>IFERROR(VLOOKUP(C509,[1]LP!$B:$C,2,FALSE),0)</f>
        <v>261.10000000000002</v>
      </c>
      <c r="AA509" s="11">
        <f t="shared" si="7"/>
        <v>12.4</v>
      </c>
      <c r="AB509" s="5">
        <f>IFERROR(VLOOKUP(C509,[2]Sheet1!$B:$F,5,FALSE),0)</f>
        <v>65913203.57</v>
      </c>
      <c r="AC509" s="11">
        <v>20</v>
      </c>
      <c r="AD509" s="11">
        <v>1.0526</v>
      </c>
      <c r="AE509" s="10"/>
      <c r="AF509" s="10"/>
      <c r="AG509" s="10"/>
      <c r="AH509" s="10"/>
    </row>
    <row r="510" spans="1:34" x14ac:dyDescent="0.45">
      <c r="A510" t="s">
        <v>55</v>
      </c>
      <c r="B510" t="s">
        <v>59</v>
      </c>
      <c r="C510" t="s">
        <v>27</v>
      </c>
      <c r="D510">
        <v>211</v>
      </c>
      <c r="E510" s="11">
        <v>8643661</v>
      </c>
      <c r="F510" s="5">
        <v>2046290</v>
      </c>
      <c r="G510" s="11">
        <v>88634877</v>
      </c>
      <c r="H510" s="11">
        <v>79060602</v>
      </c>
      <c r="I510">
        <v>2212362</v>
      </c>
      <c r="J510">
        <v>2976210</v>
      </c>
      <c r="K510">
        <v>1233883</v>
      </c>
      <c r="L510">
        <v>559368</v>
      </c>
      <c r="M510">
        <v>6</v>
      </c>
      <c r="N510">
        <v>33</v>
      </c>
      <c r="O510">
        <v>2</v>
      </c>
      <c r="P510">
        <v>5</v>
      </c>
      <c r="Q510">
        <v>1</v>
      </c>
      <c r="R510">
        <v>56</v>
      </c>
      <c r="S510">
        <v>1.1000000000000001</v>
      </c>
      <c r="T510">
        <v>124</v>
      </c>
      <c r="U510">
        <v>134</v>
      </c>
      <c r="V510">
        <v>-0.36</v>
      </c>
      <c r="W510">
        <v>498585</v>
      </c>
      <c r="X510">
        <v>6</v>
      </c>
      <c r="Y510" s="12" t="str">
        <f>IFERROR(VLOOKUP(C510,[1]Index!$D:$F,3,FALSE),"Non List")</f>
        <v>zdelist</v>
      </c>
      <c r="Z510">
        <f>IFERROR(VLOOKUP(C510,[1]LP!$B:$C,2,FALSE),0)</f>
        <v>0</v>
      </c>
      <c r="AA510" s="11">
        <f t="shared" si="7"/>
        <v>0</v>
      </c>
      <c r="AB510" s="5">
        <f>IFERROR(VLOOKUP(C510,[2]Sheet1!$B:$F,5,FALSE),0)</f>
        <v>0</v>
      </c>
      <c r="AC510" s="11">
        <v>5</v>
      </c>
      <c r="AD510" s="11">
        <v>0.26</v>
      </c>
      <c r="AE510" s="10"/>
      <c r="AF510" s="10"/>
      <c r="AG510" s="10"/>
      <c r="AH510" s="10"/>
    </row>
    <row r="511" spans="1:34" x14ac:dyDescent="0.45">
      <c r="A511" t="s">
        <v>55</v>
      </c>
      <c r="B511" t="s">
        <v>59</v>
      </c>
      <c r="C511" t="s">
        <v>28</v>
      </c>
      <c r="D511">
        <v>249</v>
      </c>
      <c r="E511" s="11">
        <v>12576923</v>
      </c>
      <c r="F511" s="5">
        <v>6098996</v>
      </c>
      <c r="G511" s="11">
        <v>140638411</v>
      </c>
      <c r="H511" s="11">
        <v>118570878</v>
      </c>
      <c r="I511">
        <v>3608150</v>
      </c>
      <c r="J511">
        <v>4931512</v>
      </c>
      <c r="K511">
        <v>2876634</v>
      </c>
      <c r="L511">
        <v>1598793</v>
      </c>
      <c r="M511">
        <v>13</v>
      </c>
      <c r="N511">
        <v>20</v>
      </c>
      <c r="O511">
        <v>2</v>
      </c>
      <c r="P511">
        <v>9</v>
      </c>
      <c r="Q511">
        <v>1</v>
      </c>
      <c r="R511">
        <v>33</v>
      </c>
      <c r="S511">
        <v>2.8</v>
      </c>
      <c r="T511">
        <v>148</v>
      </c>
      <c r="U511">
        <v>206</v>
      </c>
      <c r="V511">
        <v>-0.17</v>
      </c>
      <c r="W511">
        <v>1578550</v>
      </c>
      <c r="X511">
        <v>13</v>
      </c>
      <c r="Y511" s="12" t="str">
        <f>IFERROR(VLOOKUP(C511,[1]Index!$D:$F,3,FALSE),"Non List")</f>
        <v>Commercial Banks</v>
      </c>
      <c r="Z511">
        <f>IFERROR(VLOOKUP(C511,[1]LP!$B:$C,2,FALSE),0)</f>
        <v>172</v>
      </c>
      <c r="AA511" s="11">
        <f t="shared" si="7"/>
        <v>13.2</v>
      </c>
      <c r="AB511" s="5">
        <f>IFERROR(VLOOKUP(C511,[2]Sheet1!$B:$F,5,FALSE),0)</f>
        <v>69595284.469999999</v>
      </c>
      <c r="AC511" s="11">
        <v>12.913</v>
      </c>
      <c r="AD511" s="11">
        <v>3.0870000000000002</v>
      </c>
      <c r="AE511" s="10"/>
      <c r="AF511" s="10"/>
      <c r="AG511" s="10"/>
      <c r="AH511" s="10"/>
    </row>
    <row r="512" spans="1:34" x14ac:dyDescent="0.45">
      <c r="A512" t="s">
        <v>55</v>
      </c>
      <c r="B512" t="s">
        <v>59</v>
      </c>
      <c r="C512" t="s">
        <v>29</v>
      </c>
      <c r="D512">
        <v>503</v>
      </c>
      <c r="E512" s="11">
        <v>8933717</v>
      </c>
      <c r="F512" s="5">
        <v>11751588</v>
      </c>
      <c r="G512" s="11">
        <v>160220257</v>
      </c>
      <c r="H512" s="11">
        <v>127681524</v>
      </c>
      <c r="I512">
        <v>3960200</v>
      </c>
      <c r="J512">
        <v>5365542</v>
      </c>
      <c r="K512">
        <v>2885713</v>
      </c>
      <c r="L512">
        <v>1828276</v>
      </c>
      <c r="M512">
        <v>20</v>
      </c>
      <c r="N512">
        <v>25</v>
      </c>
      <c r="O512">
        <v>2</v>
      </c>
      <c r="P512">
        <v>9</v>
      </c>
      <c r="Q512">
        <v>1</v>
      </c>
      <c r="R512">
        <v>53</v>
      </c>
      <c r="S512">
        <v>0.1</v>
      </c>
      <c r="T512">
        <v>232</v>
      </c>
      <c r="U512">
        <v>326</v>
      </c>
      <c r="V512">
        <v>-0.35</v>
      </c>
      <c r="W512">
        <v>2364965</v>
      </c>
      <c r="X512">
        <v>26</v>
      </c>
      <c r="Y512" s="12" t="str">
        <f>IFERROR(VLOOKUP(C512,[1]Index!$D:$F,3,FALSE),"Non List")</f>
        <v>Commercial Banks</v>
      </c>
      <c r="Z512">
        <f>IFERROR(VLOOKUP(C512,[1]LP!$B:$C,2,FALSE),0)</f>
        <v>532</v>
      </c>
      <c r="AA512" s="11">
        <f t="shared" si="7"/>
        <v>26.6</v>
      </c>
      <c r="AB512" s="5">
        <f>IFERROR(VLOOKUP(C512,[2]Sheet1!$B:$F,5,FALSE),0)</f>
        <v>47977743.060000002</v>
      </c>
      <c r="AC512" s="11">
        <v>6</v>
      </c>
      <c r="AD512" s="11">
        <v>4.32</v>
      </c>
      <c r="AE512" s="10"/>
      <c r="AF512" s="10"/>
      <c r="AG512" s="10"/>
      <c r="AH512" s="10"/>
    </row>
    <row r="513" spans="1:34" x14ac:dyDescent="0.45">
      <c r="A513" t="s">
        <v>55</v>
      </c>
      <c r="B513" t="s">
        <v>59</v>
      </c>
      <c r="C513" t="s">
        <v>30</v>
      </c>
      <c r="D513">
        <v>298</v>
      </c>
      <c r="E513" s="11">
        <v>21632503</v>
      </c>
      <c r="F513" s="5">
        <v>11055881</v>
      </c>
      <c r="G513" s="11">
        <v>268433792</v>
      </c>
      <c r="H513" s="11">
        <v>228893978</v>
      </c>
      <c r="I513">
        <v>9000358</v>
      </c>
      <c r="J513">
        <v>11812433</v>
      </c>
      <c r="K513">
        <v>7046879</v>
      </c>
      <c r="L513">
        <v>4126512</v>
      </c>
      <c r="M513">
        <v>19</v>
      </c>
      <c r="N513">
        <v>16</v>
      </c>
      <c r="O513">
        <v>2</v>
      </c>
      <c r="P513">
        <v>13</v>
      </c>
      <c r="Q513">
        <v>1</v>
      </c>
      <c r="R513">
        <v>31</v>
      </c>
      <c r="S513">
        <v>1.4</v>
      </c>
      <c r="T513">
        <v>151</v>
      </c>
      <c r="U513">
        <v>255</v>
      </c>
      <c r="V513">
        <v>-0.15</v>
      </c>
      <c r="W513">
        <v>2761903</v>
      </c>
      <c r="X513">
        <v>13</v>
      </c>
      <c r="Y513" s="12" t="str">
        <f>IFERROR(VLOOKUP(C513,[1]Index!$D:$F,3,FALSE),"Non List")</f>
        <v>Commercial Banks</v>
      </c>
      <c r="Z513">
        <f>IFERROR(VLOOKUP(C513,[1]LP!$B:$C,2,FALSE),0)</f>
        <v>186.5</v>
      </c>
      <c r="AA513" s="11">
        <f t="shared" si="7"/>
        <v>9.8000000000000007</v>
      </c>
      <c r="AB513" s="5">
        <f>IFERROR(VLOOKUP(C513,[2]Sheet1!$B:$F,5,FALSE),0)</f>
        <v>176308400.53</v>
      </c>
      <c r="AC513" s="11">
        <v>10</v>
      </c>
      <c r="AD513" s="11">
        <v>3.5</v>
      </c>
      <c r="AE513" s="10"/>
      <c r="AF513" s="10"/>
      <c r="AG513" s="10"/>
      <c r="AH513" s="10"/>
    </row>
    <row r="514" spans="1:34" x14ac:dyDescent="0.45">
      <c r="A514" t="s">
        <v>55</v>
      </c>
      <c r="B514" t="s">
        <v>59</v>
      </c>
      <c r="C514" t="s">
        <v>31</v>
      </c>
      <c r="D514">
        <v>484</v>
      </c>
      <c r="E514" s="11">
        <v>10684401</v>
      </c>
      <c r="F514" s="5">
        <v>9396124</v>
      </c>
      <c r="G514" s="11">
        <v>141021075</v>
      </c>
      <c r="H514" s="11">
        <v>126029782</v>
      </c>
      <c r="I514">
        <v>3788206</v>
      </c>
      <c r="J514">
        <v>7369122</v>
      </c>
      <c r="K514">
        <v>4453080</v>
      </c>
      <c r="L514">
        <v>2998001</v>
      </c>
      <c r="M514">
        <v>28</v>
      </c>
      <c r="N514">
        <v>17</v>
      </c>
      <c r="O514">
        <v>3</v>
      </c>
      <c r="P514">
        <v>15</v>
      </c>
      <c r="Q514">
        <v>2</v>
      </c>
      <c r="R514">
        <v>45</v>
      </c>
      <c r="S514">
        <v>0.5</v>
      </c>
      <c r="T514">
        <v>188</v>
      </c>
      <c r="U514">
        <v>344</v>
      </c>
      <c r="V514">
        <v>-0.28999999999999998</v>
      </c>
      <c r="W514">
        <v>2169884</v>
      </c>
      <c r="X514">
        <v>20</v>
      </c>
      <c r="Y514" s="12" t="str">
        <f>IFERROR(VLOOKUP(C514,[1]Index!$D:$F,3,FALSE),"Non List")</f>
        <v>Commercial Banks</v>
      </c>
      <c r="Z514">
        <f>IFERROR(VLOOKUP(C514,[1]LP!$B:$C,2,FALSE),0)</f>
        <v>191</v>
      </c>
      <c r="AA514" s="11">
        <f t="shared" si="7"/>
        <v>6.8</v>
      </c>
      <c r="AB514" s="5">
        <f>IFERROR(VLOOKUP(C514,[2]Sheet1!$B:$F,5,FALSE),0)</f>
        <v>32484923.449999999</v>
      </c>
      <c r="AC514" s="11">
        <v>21.38</v>
      </c>
      <c r="AD514" s="11">
        <v>4.62</v>
      </c>
      <c r="AE514" s="10"/>
      <c r="AF514" s="10"/>
      <c r="AG514" s="10"/>
      <c r="AH514" s="10"/>
    </row>
    <row r="515" spans="1:34" x14ac:dyDescent="0.45">
      <c r="A515" t="s">
        <v>55</v>
      </c>
      <c r="B515" t="s">
        <v>59</v>
      </c>
      <c r="C515" t="s">
        <v>33</v>
      </c>
      <c r="D515">
        <v>214</v>
      </c>
      <c r="E515" s="11">
        <v>13878475</v>
      </c>
      <c r="F515" s="5">
        <v>5119805</v>
      </c>
      <c r="G515" s="11">
        <v>148694071</v>
      </c>
      <c r="H515" s="11">
        <v>137998572</v>
      </c>
      <c r="I515">
        <v>5236955</v>
      </c>
      <c r="J515">
        <v>6805653</v>
      </c>
      <c r="K515">
        <v>3396614</v>
      </c>
      <c r="L515">
        <v>2001145</v>
      </c>
      <c r="M515">
        <v>14</v>
      </c>
      <c r="N515">
        <v>15</v>
      </c>
      <c r="O515">
        <v>2</v>
      </c>
      <c r="P515">
        <v>11</v>
      </c>
      <c r="Q515">
        <v>1</v>
      </c>
      <c r="R515">
        <v>23</v>
      </c>
      <c r="S515">
        <v>1.1000000000000001</v>
      </c>
      <c r="T515">
        <v>137</v>
      </c>
      <c r="U515">
        <v>211</v>
      </c>
      <c r="V515">
        <v>-0.02</v>
      </c>
      <c r="W515">
        <v>1094207</v>
      </c>
      <c r="X515">
        <v>8</v>
      </c>
      <c r="Y515" s="12" t="str">
        <f>IFERROR(VLOOKUP(C515,[1]Index!$D:$F,3,FALSE),"Non List")</f>
        <v>Commercial Banks</v>
      </c>
      <c r="Z515">
        <f>IFERROR(VLOOKUP(C515,[1]LP!$B:$C,2,FALSE),0)</f>
        <v>144.30000000000001</v>
      </c>
      <c r="AA515" s="11">
        <f t="shared" ref="AA515:AA578" si="8">ROUND(IFERROR(Z515/M515,0),1)</f>
        <v>10.3</v>
      </c>
      <c r="AB515" s="5">
        <f>IFERROR(VLOOKUP(C515,[2]Sheet1!$B:$F,5,FALSE),0)</f>
        <v>128506730.66</v>
      </c>
      <c r="AC515" s="11">
        <v>6</v>
      </c>
      <c r="AD515" s="11">
        <v>2.67</v>
      </c>
      <c r="AE515" s="10"/>
      <c r="AF515" s="10"/>
      <c r="AG515" s="10"/>
      <c r="AH515" s="10"/>
    </row>
    <row r="516" spans="1:34" x14ac:dyDescent="0.45">
      <c r="A516" t="s">
        <v>55</v>
      </c>
      <c r="B516" t="s">
        <v>59</v>
      </c>
      <c r="C516" t="s">
        <v>34</v>
      </c>
      <c r="D516">
        <v>234</v>
      </c>
      <c r="E516" s="11">
        <v>10695690</v>
      </c>
      <c r="F516" s="5">
        <v>6130908</v>
      </c>
      <c r="G516" s="11">
        <v>114603117</v>
      </c>
      <c r="H516" s="11">
        <v>106014805</v>
      </c>
      <c r="I516">
        <v>3219371</v>
      </c>
      <c r="J516">
        <v>4952687</v>
      </c>
      <c r="K516">
        <v>2747466</v>
      </c>
      <c r="L516">
        <v>1541394</v>
      </c>
      <c r="M516">
        <v>14</v>
      </c>
      <c r="N516">
        <v>16</v>
      </c>
      <c r="O516">
        <v>1</v>
      </c>
      <c r="P516">
        <v>9</v>
      </c>
      <c r="Q516">
        <v>1</v>
      </c>
      <c r="R516">
        <v>24</v>
      </c>
      <c r="S516">
        <v>1.2</v>
      </c>
      <c r="T516">
        <v>157</v>
      </c>
      <c r="U516">
        <v>226</v>
      </c>
      <c r="V516">
        <v>-0.03</v>
      </c>
      <c r="W516">
        <v>1003673</v>
      </c>
      <c r="X516">
        <v>9</v>
      </c>
      <c r="Y516" s="12" t="str">
        <f>IFERROR(VLOOKUP(C516,[1]Index!$D:$F,3,FALSE),"Non List")</f>
        <v>zdelist</v>
      </c>
      <c r="Z516">
        <f>IFERROR(VLOOKUP(C516,[1]LP!$B:$C,2,FALSE),0)</f>
        <v>0</v>
      </c>
      <c r="AA516" s="11">
        <f t="shared" si="8"/>
        <v>0</v>
      </c>
      <c r="AB516" s="5">
        <f>IFERROR(VLOOKUP(C516,[2]Sheet1!$B:$F,5,FALSE),0)</f>
        <v>0</v>
      </c>
      <c r="AC516" s="11">
        <v>8</v>
      </c>
      <c r="AD516" s="11">
        <v>3.5</v>
      </c>
      <c r="AE516" s="10"/>
      <c r="AF516" s="10"/>
      <c r="AG516" s="10"/>
      <c r="AH516" s="10"/>
    </row>
    <row r="517" spans="1:34" x14ac:dyDescent="0.45">
      <c r="A517" t="s">
        <v>55</v>
      </c>
      <c r="B517" t="s">
        <v>59</v>
      </c>
      <c r="C517" t="s">
        <v>35</v>
      </c>
      <c r="D517">
        <v>268</v>
      </c>
      <c r="E517" s="11">
        <v>9053095</v>
      </c>
      <c r="F517" s="5">
        <v>3831453</v>
      </c>
      <c r="G517" s="11">
        <v>131617965</v>
      </c>
      <c r="H517" s="11">
        <v>113571049</v>
      </c>
      <c r="I517">
        <v>4326100</v>
      </c>
      <c r="J517">
        <v>5792434</v>
      </c>
      <c r="K517">
        <v>2971559</v>
      </c>
      <c r="L517">
        <v>1630682</v>
      </c>
      <c r="M517">
        <v>18</v>
      </c>
      <c r="N517">
        <v>15</v>
      </c>
      <c r="O517">
        <v>2</v>
      </c>
      <c r="P517">
        <v>13</v>
      </c>
      <c r="Q517">
        <v>1</v>
      </c>
      <c r="R517">
        <v>28</v>
      </c>
      <c r="S517">
        <v>0.6</v>
      </c>
      <c r="T517">
        <v>142</v>
      </c>
      <c r="U517">
        <v>240</v>
      </c>
      <c r="V517">
        <v>-0.1</v>
      </c>
      <c r="W517">
        <v>1132736</v>
      </c>
      <c r="X517">
        <v>13</v>
      </c>
      <c r="Y517" s="12" t="str">
        <f>IFERROR(VLOOKUP(C517,[1]Index!$D:$F,3,FALSE),"Non List")</f>
        <v>Commercial Banks</v>
      </c>
      <c r="Z517">
        <f>IFERROR(VLOOKUP(C517,[1]LP!$B:$C,2,FALSE),0)</f>
        <v>182.8</v>
      </c>
      <c r="AA517" s="11">
        <f t="shared" si="8"/>
        <v>10.199999999999999</v>
      </c>
      <c r="AB517" s="5">
        <f>IFERROR(VLOOKUP(C517,[2]Sheet1!$B:$F,5,FALSE),0)</f>
        <v>56944650.630000003</v>
      </c>
      <c r="AC517" s="11">
        <v>13.3</v>
      </c>
      <c r="AD517" s="11">
        <v>0.7</v>
      </c>
      <c r="AE517" s="10"/>
      <c r="AF517" s="10"/>
      <c r="AG517" s="10"/>
      <c r="AH517" s="10"/>
    </row>
    <row r="518" spans="1:34" x14ac:dyDescent="0.45">
      <c r="A518" t="s">
        <v>55</v>
      </c>
      <c r="B518" t="s">
        <v>59</v>
      </c>
      <c r="C518" t="s">
        <v>36</v>
      </c>
      <c r="D518">
        <v>232</v>
      </c>
      <c r="E518" s="11">
        <v>14654965</v>
      </c>
      <c r="F518" s="5">
        <v>5648788</v>
      </c>
      <c r="G518" s="11">
        <v>136893588</v>
      </c>
      <c r="H518" s="11">
        <v>137318905</v>
      </c>
      <c r="I518">
        <v>5804668</v>
      </c>
      <c r="J518">
        <v>7084998</v>
      </c>
      <c r="K518">
        <v>4118437</v>
      </c>
      <c r="L518">
        <v>2302586</v>
      </c>
      <c r="M518">
        <v>16</v>
      </c>
      <c r="N518">
        <v>15</v>
      </c>
      <c r="O518">
        <v>2</v>
      </c>
      <c r="P518">
        <v>11</v>
      </c>
      <c r="Q518">
        <v>1</v>
      </c>
      <c r="R518">
        <v>25</v>
      </c>
      <c r="S518">
        <v>1.3</v>
      </c>
      <c r="T518">
        <v>139</v>
      </c>
      <c r="U518">
        <v>221</v>
      </c>
      <c r="V518">
        <v>-0.05</v>
      </c>
      <c r="W518">
        <v>1515845</v>
      </c>
      <c r="X518">
        <v>10</v>
      </c>
      <c r="Y518" s="12" t="str">
        <f>IFERROR(VLOOKUP(C518,[1]Index!$D:$F,3,FALSE),"Non List")</f>
        <v>zdelist</v>
      </c>
      <c r="Z518">
        <f>IFERROR(VLOOKUP(C518,[1]LP!$B:$C,2,FALSE),0)</f>
        <v>0</v>
      </c>
      <c r="AA518" s="11">
        <f t="shared" si="8"/>
        <v>0</v>
      </c>
      <c r="AB518" s="5">
        <f>IFERROR(VLOOKUP(C518,[2]Sheet1!$B:$F,5,FALSE),0)</f>
        <v>0</v>
      </c>
      <c r="AC518" s="11">
        <v>10</v>
      </c>
      <c r="AD518" s="11">
        <v>2.0699999999999998</v>
      </c>
      <c r="AE518" s="10"/>
      <c r="AF518" s="10"/>
      <c r="AG518" s="10"/>
      <c r="AH518" s="10"/>
    </row>
    <row r="519" spans="1:34" x14ac:dyDescent="0.45">
      <c r="A519" t="s">
        <v>55</v>
      </c>
      <c r="B519" t="s">
        <v>59</v>
      </c>
      <c r="C519" t="s">
        <v>37</v>
      </c>
      <c r="D519">
        <v>923.2</v>
      </c>
      <c r="E519" s="11">
        <v>13844451</v>
      </c>
      <c r="F519" s="5">
        <v>19483701</v>
      </c>
      <c r="G519" s="11">
        <v>223478087</v>
      </c>
      <c r="H519" s="11">
        <v>198107369</v>
      </c>
      <c r="I519">
        <v>7727040</v>
      </c>
      <c r="J519">
        <v>11343389</v>
      </c>
      <c r="K519">
        <v>7095145</v>
      </c>
      <c r="L519">
        <v>4504438</v>
      </c>
      <c r="M519">
        <v>33</v>
      </c>
      <c r="N519">
        <v>28</v>
      </c>
      <c r="O519">
        <v>4</v>
      </c>
      <c r="P519">
        <v>14</v>
      </c>
      <c r="Q519">
        <v>2</v>
      </c>
      <c r="R519">
        <v>109</v>
      </c>
      <c r="S519">
        <v>0.8</v>
      </c>
      <c r="T519">
        <v>241</v>
      </c>
      <c r="U519">
        <v>420</v>
      </c>
      <c r="V519">
        <v>-0.55000000000000004</v>
      </c>
      <c r="W519">
        <v>4146261</v>
      </c>
      <c r="X519">
        <v>30</v>
      </c>
      <c r="Y519" s="12" t="str">
        <f>IFERROR(VLOOKUP(C519,[1]Index!$D:$F,3,FALSE),"Non List")</f>
        <v>Commercial Banks</v>
      </c>
      <c r="Z519">
        <f>IFERROR(VLOOKUP(C519,[1]LP!$B:$C,2,FALSE),0)</f>
        <v>458</v>
      </c>
      <c r="AA519" s="11">
        <f t="shared" si="8"/>
        <v>13.9</v>
      </c>
      <c r="AB519" s="5">
        <f>IFERROR(VLOOKUP(C519,[2]Sheet1!$B:$F,5,FALSE),0)</f>
        <v>108227988.66</v>
      </c>
      <c r="AC519" s="11">
        <v>33.6</v>
      </c>
      <c r="AD519" s="11">
        <v>4.4000000000000004</v>
      </c>
      <c r="AE519" s="10"/>
      <c r="AF519" s="10"/>
      <c r="AG519" s="10"/>
      <c r="AH519" s="10"/>
    </row>
    <row r="520" spans="1:34" x14ac:dyDescent="0.45">
      <c r="A520" t="s">
        <v>55</v>
      </c>
      <c r="B520" t="s">
        <v>59</v>
      </c>
      <c r="C520" t="s">
        <v>38</v>
      </c>
      <c r="D520">
        <v>399</v>
      </c>
      <c r="E520" s="11">
        <v>9004821</v>
      </c>
      <c r="F520" s="5">
        <v>6361647</v>
      </c>
      <c r="G520" s="11">
        <v>87127871</v>
      </c>
      <c r="H520" s="11">
        <v>68484959</v>
      </c>
      <c r="I520">
        <v>2631275</v>
      </c>
      <c r="J520">
        <v>4731225</v>
      </c>
      <c r="K520">
        <v>2937415</v>
      </c>
      <c r="L520">
        <v>2292593</v>
      </c>
      <c r="M520">
        <v>25</v>
      </c>
      <c r="N520">
        <v>16</v>
      </c>
      <c r="O520">
        <v>2</v>
      </c>
      <c r="P520">
        <v>15</v>
      </c>
      <c r="Q520">
        <v>2</v>
      </c>
      <c r="R520">
        <v>37</v>
      </c>
      <c r="S520">
        <v>1.6</v>
      </c>
      <c r="T520">
        <v>171</v>
      </c>
      <c r="U520">
        <v>313</v>
      </c>
      <c r="V520">
        <v>-0.22</v>
      </c>
      <c r="W520">
        <v>1475284</v>
      </c>
      <c r="X520">
        <v>16</v>
      </c>
      <c r="Y520" s="12" t="str">
        <f>IFERROR(VLOOKUP(C520,[1]Index!$D:$F,3,FALSE),"Non List")</f>
        <v>zdelist</v>
      </c>
      <c r="Z520">
        <f>IFERROR(VLOOKUP(C520,[1]LP!$B:$C,2,FALSE),0)</f>
        <v>0</v>
      </c>
      <c r="AA520" s="11">
        <f t="shared" si="8"/>
        <v>0</v>
      </c>
      <c r="AB520" s="5">
        <f>IFERROR(VLOOKUP(C520,[2]Sheet1!$B:$F,5,FALSE),0)</f>
        <v>0</v>
      </c>
      <c r="AC520" s="11">
        <v>12</v>
      </c>
      <c r="AD520" s="11">
        <v>3.5</v>
      </c>
      <c r="AE520" s="10"/>
      <c r="AF520" s="10"/>
      <c r="AG520" s="10"/>
      <c r="AH520" s="10"/>
    </row>
    <row r="521" spans="1:34" x14ac:dyDescent="0.45">
      <c r="A521" t="s">
        <v>55</v>
      </c>
      <c r="B521" t="s">
        <v>59</v>
      </c>
      <c r="C521" t="s">
        <v>39</v>
      </c>
      <c r="D521">
        <v>312.2</v>
      </c>
      <c r="E521" s="11">
        <v>12636759</v>
      </c>
      <c r="F521" s="5">
        <v>20621960</v>
      </c>
      <c r="G521" s="11">
        <v>162743229</v>
      </c>
      <c r="H521" s="11">
        <v>134536143</v>
      </c>
      <c r="I521">
        <v>6460636</v>
      </c>
      <c r="J521">
        <v>8227572</v>
      </c>
      <c r="K521">
        <v>4912072</v>
      </c>
      <c r="L521">
        <v>3065458</v>
      </c>
      <c r="M521">
        <v>24</v>
      </c>
      <c r="N521">
        <v>13</v>
      </c>
      <c r="O521">
        <v>1</v>
      </c>
      <c r="P521">
        <v>9</v>
      </c>
      <c r="Q521">
        <v>1</v>
      </c>
      <c r="R521">
        <v>15</v>
      </c>
      <c r="S521">
        <v>2.1</v>
      </c>
      <c r="T521">
        <v>263</v>
      </c>
      <c r="U521">
        <v>379</v>
      </c>
      <c r="V521">
        <v>0.21</v>
      </c>
      <c r="W521">
        <v>3497020</v>
      </c>
      <c r="X521">
        <v>28</v>
      </c>
      <c r="Y521" s="12" t="str">
        <f>IFERROR(VLOOKUP(C521,[1]Index!$D:$F,3,FALSE),"Non List")</f>
        <v>Commercial Banks</v>
      </c>
      <c r="Z521">
        <f>IFERROR(VLOOKUP(C521,[1]LP!$B:$C,2,FALSE),0)</f>
        <v>219.5</v>
      </c>
      <c r="AA521" s="11">
        <f t="shared" si="8"/>
        <v>9.1</v>
      </c>
      <c r="AB521" s="5">
        <f>IFERROR(VLOOKUP(C521,[2]Sheet1!$B:$F,5,FALSE),0)</f>
        <v>72000712.349999994</v>
      </c>
      <c r="AC521" s="11">
        <v>14</v>
      </c>
      <c r="AD521" s="11">
        <v>3</v>
      </c>
      <c r="AE521" s="10"/>
      <c r="AF521" s="10"/>
      <c r="AG521" s="10"/>
      <c r="AH521" s="10"/>
    </row>
    <row r="522" spans="1:34" x14ac:dyDescent="0.45">
      <c r="A522" t="s">
        <v>55</v>
      </c>
      <c r="B522" t="s">
        <v>59</v>
      </c>
      <c r="C522" t="s">
        <v>40</v>
      </c>
      <c r="D522">
        <v>224.4</v>
      </c>
      <c r="E522" s="11">
        <v>10314517</v>
      </c>
      <c r="F522" s="5">
        <v>4270393</v>
      </c>
      <c r="G522" s="11">
        <v>106667153</v>
      </c>
      <c r="H522" s="11">
        <v>94537651</v>
      </c>
      <c r="I522">
        <v>3201030</v>
      </c>
      <c r="J522">
        <v>4530582</v>
      </c>
      <c r="K522">
        <v>2291605</v>
      </c>
      <c r="L522">
        <v>1271234</v>
      </c>
      <c r="M522">
        <v>12</v>
      </c>
      <c r="N522">
        <v>18</v>
      </c>
      <c r="O522">
        <v>2</v>
      </c>
      <c r="P522">
        <v>9</v>
      </c>
      <c r="Q522">
        <v>1</v>
      </c>
      <c r="R522">
        <v>29</v>
      </c>
      <c r="S522">
        <v>1.8</v>
      </c>
      <c r="T522">
        <v>141</v>
      </c>
      <c r="U522">
        <v>198</v>
      </c>
      <c r="V522">
        <v>-0.12</v>
      </c>
      <c r="W522">
        <v>714760</v>
      </c>
      <c r="X522">
        <v>7</v>
      </c>
      <c r="Y522" s="12" t="str">
        <f>IFERROR(VLOOKUP(C522,[1]Index!$D:$F,3,FALSE),"Non List")</f>
        <v>zdelist</v>
      </c>
      <c r="Z522">
        <f>IFERROR(VLOOKUP(C522,[1]LP!$B:$C,2,FALSE),0)</f>
        <v>0</v>
      </c>
      <c r="AA522" s="11">
        <f t="shared" si="8"/>
        <v>0</v>
      </c>
      <c r="AB522" s="5">
        <f>IFERROR(VLOOKUP(C522,[2]Sheet1!$B:$F,5,FALSE),0)</f>
        <v>0</v>
      </c>
      <c r="AC522" s="11">
        <v>8</v>
      </c>
      <c r="AD522" s="11">
        <v>0.42</v>
      </c>
      <c r="AE522" s="10"/>
      <c r="AF522" s="10"/>
      <c r="AG522" s="10"/>
      <c r="AH522" s="10"/>
    </row>
    <row r="523" spans="1:34" x14ac:dyDescent="0.45">
      <c r="A523" t="s">
        <v>55</v>
      </c>
      <c r="B523" t="s">
        <v>59</v>
      </c>
      <c r="C523" t="s">
        <v>41</v>
      </c>
      <c r="D523">
        <v>460</v>
      </c>
      <c r="E523" s="11">
        <v>16257330</v>
      </c>
      <c r="F523" s="5">
        <v>16009748</v>
      </c>
      <c r="G523" s="11">
        <v>174557704</v>
      </c>
      <c r="H523" s="11">
        <v>156891806</v>
      </c>
      <c r="I523">
        <v>5593054</v>
      </c>
      <c r="J523">
        <v>8481766</v>
      </c>
      <c r="K523">
        <v>5633100</v>
      </c>
      <c r="L523">
        <v>3651496</v>
      </c>
      <c r="M523">
        <v>22</v>
      </c>
      <c r="N523">
        <v>20</v>
      </c>
      <c r="O523">
        <v>2</v>
      </c>
      <c r="P523">
        <v>11</v>
      </c>
      <c r="Q523">
        <v>2</v>
      </c>
      <c r="R523">
        <v>48</v>
      </c>
      <c r="S523">
        <v>2.5</v>
      </c>
      <c r="T523">
        <v>198</v>
      </c>
      <c r="U523">
        <v>317</v>
      </c>
      <c r="V523">
        <v>-0.31</v>
      </c>
      <c r="W523">
        <v>1993314</v>
      </c>
      <c r="X523">
        <v>12</v>
      </c>
      <c r="Y523" s="12" t="str">
        <f>IFERROR(VLOOKUP(C523,[1]Index!$D:$F,3,FALSE),"Non List")</f>
        <v>zdelist</v>
      </c>
      <c r="Z523">
        <f>IFERROR(VLOOKUP(C523,[1]LP!$B:$C,2,FALSE),0)</f>
        <v>0</v>
      </c>
      <c r="AA523" s="11">
        <f t="shared" si="8"/>
        <v>0</v>
      </c>
      <c r="AB523" s="5">
        <f>IFERROR(VLOOKUP(C523,[2]Sheet1!$B:$F,5,FALSE),0)</f>
        <v>0</v>
      </c>
      <c r="AC523" s="11">
        <v>12.611000000000001</v>
      </c>
      <c r="AD523" s="11">
        <v>3.3889999999999998</v>
      </c>
      <c r="AE523" s="10"/>
      <c r="AF523" s="10"/>
      <c r="AG523" s="10"/>
      <c r="AH523" s="10"/>
    </row>
    <row r="524" spans="1:34" x14ac:dyDescent="0.45">
      <c r="A524" t="s">
        <v>55</v>
      </c>
      <c r="B524" t="s">
        <v>59</v>
      </c>
      <c r="C524" t="s">
        <v>42</v>
      </c>
      <c r="D524">
        <v>750.2</v>
      </c>
      <c r="E524" s="11">
        <v>11564005</v>
      </c>
      <c r="F524" s="5">
        <v>9127961</v>
      </c>
      <c r="G524" s="11">
        <v>286820615</v>
      </c>
      <c r="H524" s="11">
        <v>248811415</v>
      </c>
      <c r="I524">
        <v>9227503</v>
      </c>
      <c r="J524">
        <v>11337543</v>
      </c>
      <c r="K524">
        <v>5992327</v>
      </c>
      <c r="L524">
        <v>3251084</v>
      </c>
      <c r="M524">
        <v>28</v>
      </c>
      <c r="N524">
        <v>27</v>
      </c>
      <c r="O524">
        <v>4</v>
      </c>
      <c r="P524">
        <v>16</v>
      </c>
      <c r="Q524">
        <v>1</v>
      </c>
      <c r="R524">
        <v>112</v>
      </c>
      <c r="S524">
        <v>0.5</v>
      </c>
      <c r="T524">
        <v>179</v>
      </c>
      <c r="U524">
        <v>336</v>
      </c>
      <c r="V524">
        <v>-0.55000000000000004</v>
      </c>
      <c r="W524">
        <v>1921702</v>
      </c>
      <c r="X524">
        <v>17</v>
      </c>
      <c r="Y524" s="12" t="str">
        <f>IFERROR(VLOOKUP(C524,[1]Index!$D:$F,3,FALSE),"Non List")</f>
        <v>Commercial Banks</v>
      </c>
      <c r="Z524">
        <f>IFERROR(VLOOKUP(C524,[1]LP!$B:$C,2,FALSE),0)</f>
        <v>419.9</v>
      </c>
      <c r="AA524" s="11">
        <f t="shared" si="8"/>
        <v>15</v>
      </c>
      <c r="AB524" s="5">
        <f>IFERROR(VLOOKUP(C524,[2]Sheet1!$B:$F,5,FALSE),0)</f>
        <v>73096077.920000002</v>
      </c>
      <c r="AC524" s="11">
        <v>0</v>
      </c>
      <c r="AD524" s="11">
        <v>0</v>
      </c>
      <c r="AE524" s="10"/>
      <c r="AF524" s="10"/>
      <c r="AG524" s="10"/>
      <c r="AH524" s="10"/>
    </row>
    <row r="525" spans="1:34" x14ac:dyDescent="0.45">
      <c r="A525" t="s">
        <v>55</v>
      </c>
      <c r="B525" t="s">
        <v>59</v>
      </c>
      <c r="C525" t="s">
        <v>43</v>
      </c>
      <c r="D525">
        <v>290</v>
      </c>
      <c r="E525" s="11">
        <v>16325961</v>
      </c>
      <c r="F525" s="5">
        <v>7629959</v>
      </c>
      <c r="G525" s="11">
        <v>164408149</v>
      </c>
      <c r="H525" s="11">
        <v>150998435</v>
      </c>
      <c r="I525">
        <v>5678538</v>
      </c>
      <c r="J525">
        <v>7440771</v>
      </c>
      <c r="K525">
        <v>4216482</v>
      </c>
      <c r="L525">
        <v>2730594</v>
      </c>
      <c r="M525">
        <v>17</v>
      </c>
      <c r="N525">
        <v>17</v>
      </c>
      <c r="O525">
        <v>2</v>
      </c>
      <c r="P525">
        <v>11</v>
      </c>
      <c r="Q525">
        <v>1</v>
      </c>
      <c r="R525">
        <v>34</v>
      </c>
      <c r="S525">
        <v>2.2999999999999998</v>
      </c>
      <c r="T525">
        <v>147</v>
      </c>
      <c r="U525">
        <v>235</v>
      </c>
      <c r="V525">
        <v>-0.19</v>
      </c>
      <c r="W525">
        <v>2334793</v>
      </c>
      <c r="X525">
        <v>14</v>
      </c>
      <c r="Y525" s="12" t="str">
        <f>IFERROR(VLOOKUP(C525,[1]Index!$D:$F,3,FALSE),"Non List")</f>
        <v>Commercial Banks</v>
      </c>
      <c r="Z525">
        <f>IFERROR(VLOOKUP(C525,[1]LP!$B:$C,2,FALSE),0)</f>
        <v>189.1</v>
      </c>
      <c r="AA525" s="11">
        <f t="shared" si="8"/>
        <v>11.1</v>
      </c>
      <c r="AB525" s="5">
        <f>IFERROR(VLOOKUP(C525,[2]Sheet1!$B:$F,5,FALSE),0)</f>
        <v>89996863.319999993</v>
      </c>
      <c r="AC525" s="11">
        <v>12.5</v>
      </c>
      <c r="AD525" s="11">
        <v>3.3</v>
      </c>
      <c r="AE525" s="10"/>
      <c r="AF525" s="10"/>
      <c r="AG525" s="10"/>
      <c r="AH525" s="10"/>
    </row>
    <row r="526" spans="1:34" x14ac:dyDescent="0.45">
      <c r="A526" t="s">
        <v>55</v>
      </c>
      <c r="B526" t="s">
        <v>59</v>
      </c>
      <c r="C526" t="s">
        <v>44</v>
      </c>
      <c r="D526">
        <v>290</v>
      </c>
      <c r="E526" s="11">
        <v>16083037</v>
      </c>
      <c r="F526" s="5">
        <v>7841662</v>
      </c>
      <c r="G526" s="11">
        <v>154149965</v>
      </c>
      <c r="H526" s="11">
        <v>135376650</v>
      </c>
      <c r="I526">
        <v>5952111</v>
      </c>
      <c r="J526">
        <v>7862171</v>
      </c>
      <c r="K526">
        <v>5475008</v>
      </c>
      <c r="L526">
        <v>3254777</v>
      </c>
      <c r="M526">
        <v>20</v>
      </c>
      <c r="N526">
        <v>14</v>
      </c>
      <c r="O526">
        <v>2</v>
      </c>
      <c r="P526">
        <v>14</v>
      </c>
      <c r="Q526">
        <v>2</v>
      </c>
      <c r="R526">
        <v>28</v>
      </c>
      <c r="S526">
        <v>1.2</v>
      </c>
      <c r="T526">
        <v>149</v>
      </c>
      <c r="U526">
        <v>260</v>
      </c>
      <c r="V526">
        <v>-0.1</v>
      </c>
      <c r="W526">
        <v>2663187</v>
      </c>
      <c r="X526">
        <v>17</v>
      </c>
      <c r="Y526" s="12" t="str">
        <f>IFERROR(VLOOKUP(C526,[1]Index!$D:$F,3,FALSE),"Non List")</f>
        <v>Commercial Banks</v>
      </c>
      <c r="Z526">
        <f>IFERROR(VLOOKUP(C526,[1]LP!$B:$C,2,FALSE),0)</f>
        <v>205.9</v>
      </c>
      <c r="AA526" s="11">
        <f t="shared" si="8"/>
        <v>10.3</v>
      </c>
      <c r="AB526" s="5">
        <f>IFERROR(VLOOKUP(C526,[2]Sheet1!$B:$F,5,FALSE),0)</f>
        <v>95072621.010000005</v>
      </c>
      <c r="AC526" s="11">
        <v>16</v>
      </c>
      <c r="AD526" s="11">
        <v>0.63129999999999997</v>
      </c>
      <c r="AE526" s="10"/>
      <c r="AF526" s="10"/>
      <c r="AG526" s="10"/>
      <c r="AH526" s="10"/>
    </row>
    <row r="527" spans="1:34" x14ac:dyDescent="0.45">
      <c r="A527" t="s">
        <v>55</v>
      </c>
      <c r="B527" t="s">
        <v>59</v>
      </c>
      <c r="C527" t="s">
        <v>45</v>
      </c>
      <c r="D527">
        <v>309.5</v>
      </c>
      <c r="E527" s="11">
        <v>9681519</v>
      </c>
      <c r="F527" s="5">
        <v>5189398</v>
      </c>
      <c r="G527" s="11">
        <v>128425867</v>
      </c>
      <c r="H527" s="11">
        <v>118988337</v>
      </c>
      <c r="I527">
        <v>4522013</v>
      </c>
      <c r="J527">
        <v>5795624</v>
      </c>
      <c r="K527">
        <v>3538566</v>
      </c>
      <c r="L527">
        <v>2276494</v>
      </c>
      <c r="M527">
        <v>24</v>
      </c>
      <c r="N527">
        <v>13</v>
      </c>
      <c r="O527">
        <v>2</v>
      </c>
      <c r="P527">
        <v>15</v>
      </c>
      <c r="Q527">
        <v>1</v>
      </c>
      <c r="R527">
        <v>26</v>
      </c>
      <c r="S527">
        <v>0.2</v>
      </c>
      <c r="T527">
        <v>154</v>
      </c>
      <c r="U527">
        <v>285</v>
      </c>
      <c r="V527">
        <v>-0.08</v>
      </c>
      <c r="W527">
        <v>1689816</v>
      </c>
      <c r="X527">
        <v>17</v>
      </c>
      <c r="Y527" s="12" t="str">
        <f>IFERROR(VLOOKUP(C527,[1]Index!$D:$F,3,FALSE),"Non List")</f>
        <v>Commercial Banks</v>
      </c>
      <c r="Z527">
        <f>IFERROR(VLOOKUP(C527,[1]LP!$B:$C,2,FALSE),0)</f>
        <v>256.5</v>
      </c>
      <c r="AA527" s="11">
        <f t="shared" si="8"/>
        <v>10.7</v>
      </c>
      <c r="AB527" s="5">
        <f>IFERROR(VLOOKUP(C527,[2]Sheet1!$B:$F,5,FALSE),0)</f>
        <v>66549474.509999998</v>
      </c>
      <c r="AC527" s="11">
        <v>17</v>
      </c>
      <c r="AD527" s="11">
        <v>0.89470000000000005</v>
      </c>
      <c r="AE527" s="10"/>
      <c r="AF527" s="10"/>
      <c r="AG527" s="10"/>
      <c r="AH527" s="10"/>
    </row>
    <row r="528" spans="1:34" x14ac:dyDescent="0.45">
      <c r="A528" t="s">
        <v>55</v>
      </c>
      <c r="B528" t="s">
        <v>59</v>
      </c>
      <c r="C528" t="s">
        <v>46</v>
      </c>
      <c r="D528">
        <v>323</v>
      </c>
      <c r="E528" s="11">
        <v>9493578</v>
      </c>
      <c r="F528" s="5">
        <v>5903981</v>
      </c>
      <c r="G528" s="11">
        <v>106238467</v>
      </c>
      <c r="H528" s="11">
        <v>96830603</v>
      </c>
      <c r="I528">
        <v>2866173</v>
      </c>
      <c r="J528">
        <v>4224117</v>
      </c>
      <c r="K528">
        <v>1729967</v>
      </c>
      <c r="L528">
        <v>960961</v>
      </c>
      <c r="M528">
        <v>10</v>
      </c>
      <c r="N528">
        <v>32</v>
      </c>
      <c r="O528">
        <v>2</v>
      </c>
      <c r="P528">
        <v>6</v>
      </c>
      <c r="Q528">
        <v>1</v>
      </c>
      <c r="R528">
        <v>64</v>
      </c>
      <c r="S528">
        <v>0.2</v>
      </c>
      <c r="T528">
        <v>162</v>
      </c>
      <c r="U528">
        <v>192</v>
      </c>
      <c r="V528">
        <v>-0.41</v>
      </c>
      <c r="W528">
        <v>339206</v>
      </c>
      <c r="X528">
        <v>4</v>
      </c>
      <c r="Y528" s="12" t="str">
        <f>IFERROR(VLOOKUP(C528,[1]Index!$D:$F,3,FALSE),"Non List")</f>
        <v>Commercial Banks</v>
      </c>
      <c r="Z528">
        <f>IFERROR(VLOOKUP(C528,[1]LP!$B:$C,2,FALSE),0)</f>
        <v>296</v>
      </c>
      <c r="AA528" s="11">
        <f t="shared" si="8"/>
        <v>29.6</v>
      </c>
      <c r="AB528" s="5">
        <f>IFERROR(VLOOKUP(C528,[2]Sheet1!$B:$F,5,FALSE),0)</f>
        <v>30361886.129999999</v>
      </c>
      <c r="AC528" s="11">
        <v>3.5</v>
      </c>
      <c r="AD528" s="11">
        <v>1.81</v>
      </c>
      <c r="AE528" s="10"/>
      <c r="AF528" s="10"/>
      <c r="AG528" s="10"/>
      <c r="AH528" s="10"/>
    </row>
    <row r="529" spans="1:34" x14ac:dyDescent="0.45">
      <c r="A529" t="s">
        <v>55</v>
      </c>
      <c r="B529" t="s">
        <v>59</v>
      </c>
      <c r="C529" t="s">
        <v>47</v>
      </c>
      <c r="D529">
        <v>390</v>
      </c>
      <c r="E529" s="11">
        <v>10962299</v>
      </c>
      <c r="F529" s="5">
        <v>9302676</v>
      </c>
      <c r="G529" s="11">
        <v>180924009</v>
      </c>
      <c r="H529" s="11">
        <v>158541874</v>
      </c>
      <c r="I529">
        <v>5539852</v>
      </c>
      <c r="J529">
        <v>8495122</v>
      </c>
      <c r="K529">
        <v>4996007</v>
      </c>
      <c r="L529">
        <v>2836114</v>
      </c>
      <c r="M529">
        <v>26</v>
      </c>
      <c r="N529">
        <v>15</v>
      </c>
      <c r="O529">
        <v>2</v>
      </c>
      <c r="P529">
        <v>14</v>
      </c>
      <c r="Q529">
        <v>1</v>
      </c>
      <c r="R529">
        <v>32</v>
      </c>
      <c r="S529">
        <v>1.2</v>
      </c>
      <c r="T529">
        <v>185</v>
      </c>
      <c r="U529">
        <v>328</v>
      </c>
      <c r="V529">
        <v>-0.16</v>
      </c>
      <c r="W529">
        <v>1217652</v>
      </c>
      <c r="X529">
        <v>11</v>
      </c>
      <c r="Y529" s="12" t="str">
        <f>IFERROR(VLOOKUP(C529,[1]Index!$D:$F,3,FALSE),"Non List")</f>
        <v>Commercial Banks</v>
      </c>
      <c r="Z529">
        <f>IFERROR(VLOOKUP(C529,[1]LP!$B:$C,2,FALSE),0)</f>
        <v>240.5</v>
      </c>
      <c r="AA529" s="11">
        <f t="shared" si="8"/>
        <v>9.3000000000000007</v>
      </c>
      <c r="AB529" s="5">
        <f>IFERROR(VLOOKUP(C529,[2]Sheet1!$B:$F,5,FALSE),0)</f>
        <v>69040902.930000007</v>
      </c>
      <c r="AC529" s="11">
        <v>14.25</v>
      </c>
      <c r="AD529" s="11">
        <v>0.75</v>
      </c>
      <c r="AE529" s="10"/>
      <c r="AF529" s="10"/>
      <c r="AG529" s="10"/>
      <c r="AH529" s="10"/>
    </row>
    <row r="530" spans="1:34" x14ac:dyDescent="0.45">
      <c r="A530" t="s">
        <v>55</v>
      </c>
      <c r="B530" t="s">
        <v>59</v>
      </c>
      <c r="C530" t="s">
        <v>48</v>
      </c>
      <c r="D530">
        <v>436</v>
      </c>
      <c r="E530" s="11">
        <v>8572231</v>
      </c>
      <c r="F530" s="5">
        <v>7652296</v>
      </c>
      <c r="G530" s="11">
        <v>87564220</v>
      </c>
      <c r="H530" s="11">
        <v>62405253</v>
      </c>
      <c r="I530">
        <v>2596779</v>
      </c>
      <c r="J530">
        <v>4064327</v>
      </c>
      <c r="K530">
        <v>2421919</v>
      </c>
      <c r="L530">
        <v>1401243</v>
      </c>
      <c r="M530">
        <v>16</v>
      </c>
      <c r="N530">
        <v>27</v>
      </c>
      <c r="O530">
        <v>2</v>
      </c>
      <c r="P530">
        <v>9</v>
      </c>
      <c r="Q530">
        <v>1</v>
      </c>
      <c r="R530">
        <v>61</v>
      </c>
      <c r="S530">
        <v>1</v>
      </c>
      <c r="T530">
        <v>189</v>
      </c>
      <c r="U530">
        <v>264</v>
      </c>
      <c r="V530">
        <v>-0.4</v>
      </c>
      <c r="W530">
        <v>1171791</v>
      </c>
      <c r="X530">
        <v>14</v>
      </c>
      <c r="Y530" s="12" t="str">
        <f>IFERROR(VLOOKUP(C530,[1]Index!$D:$F,3,FALSE),"Non List")</f>
        <v>Commercial Banks</v>
      </c>
      <c r="Z530">
        <f>IFERROR(VLOOKUP(C530,[1]LP!$B:$C,2,FALSE),0)</f>
        <v>576.70000000000005</v>
      </c>
      <c r="AA530" s="11">
        <f t="shared" si="8"/>
        <v>36</v>
      </c>
      <c r="AB530" s="5">
        <f>IFERROR(VLOOKUP(C530,[2]Sheet1!$B:$F,5,FALSE),0)</f>
        <v>25912139.09</v>
      </c>
      <c r="AC530" s="11">
        <v>10</v>
      </c>
      <c r="AD530" s="11">
        <v>3.06</v>
      </c>
      <c r="AE530" s="10"/>
      <c r="AF530" s="10"/>
      <c r="AG530" s="10"/>
      <c r="AH530" s="10"/>
    </row>
    <row r="531" spans="1:34" x14ac:dyDescent="0.45">
      <c r="A531" t="s">
        <v>55</v>
      </c>
      <c r="B531" t="s">
        <v>59</v>
      </c>
      <c r="C531" t="s">
        <v>49</v>
      </c>
      <c r="D531">
        <v>231</v>
      </c>
      <c r="E531" s="11">
        <v>9487944</v>
      </c>
      <c r="F531" s="5">
        <v>5338207</v>
      </c>
      <c r="G531" s="11">
        <v>106432371</v>
      </c>
      <c r="H531" s="11">
        <v>100493435</v>
      </c>
      <c r="I531">
        <v>3520697</v>
      </c>
      <c r="J531">
        <v>4945603</v>
      </c>
      <c r="K531">
        <v>2562314</v>
      </c>
      <c r="L531">
        <v>1502990</v>
      </c>
      <c r="M531">
        <v>16</v>
      </c>
      <c r="N531">
        <v>15</v>
      </c>
      <c r="O531">
        <v>1</v>
      </c>
      <c r="P531">
        <v>10</v>
      </c>
      <c r="Q531">
        <v>1</v>
      </c>
      <c r="R531">
        <v>22</v>
      </c>
      <c r="S531">
        <v>1.4</v>
      </c>
      <c r="T531">
        <v>156</v>
      </c>
      <c r="U531">
        <v>236</v>
      </c>
      <c r="V531">
        <v>0.02</v>
      </c>
      <c r="W531">
        <v>601574</v>
      </c>
      <c r="X531">
        <v>6</v>
      </c>
      <c r="Y531" s="12" t="str">
        <f>IFERROR(VLOOKUP(C531,[1]Index!$D:$F,3,FALSE),"Non List")</f>
        <v>zdelist</v>
      </c>
      <c r="Z531">
        <f>IFERROR(VLOOKUP(C531,[1]LP!$B:$C,2,FALSE),0)</f>
        <v>0</v>
      </c>
      <c r="AA531" s="11">
        <f t="shared" si="8"/>
        <v>0</v>
      </c>
      <c r="AB531" s="5">
        <f>IFERROR(VLOOKUP(C531,[2]Sheet1!$B:$F,5,FALSE),0)</f>
        <v>0</v>
      </c>
      <c r="AC531" s="11">
        <v>6.65</v>
      </c>
      <c r="AD531" s="11">
        <v>0.35</v>
      </c>
      <c r="AE531" s="10"/>
      <c r="AF531" s="10"/>
      <c r="AG531" s="10"/>
      <c r="AH531" s="10"/>
    </row>
    <row r="532" spans="1:34" x14ac:dyDescent="0.45">
      <c r="A532" t="s">
        <v>55</v>
      </c>
      <c r="B532" t="s">
        <v>59</v>
      </c>
      <c r="C532" t="s">
        <v>50</v>
      </c>
      <c r="D532">
        <v>214</v>
      </c>
      <c r="E532" s="11">
        <v>9034430</v>
      </c>
      <c r="F532" s="5">
        <v>2018028</v>
      </c>
      <c r="G532" s="11">
        <v>93496628</v>
      </c>
      <c r="H532" s="11">
        <v>78096792</v>
      </c>
      <c r="I532">
        <v>2606569</v>
      </c>
      <c r="J532">
        <v>3228326</v>
      </c>
      <c r="K532">
        <v>1595650</v>
      </c>
      <c r="L532">
        <v>750037</v>
      </c>
      <c r="M532">
        <v>8</v>
      </c>
      <c r="N532">
        <v>26</v>
      </c>
      <c r="O532">
        <v>2</v>
      </c>
      <c r="P532">
        <v>7</v>
      </c>
      <c r="Q532">
        <v>1</v>
      </c>
      <c r="R532">
        <v>45</v>
      </c>
      <c r="S532">
        <v>2</v>
      </c>
      <c r="T532">
        <v>122</v>
      </c>
      <c r="U532">
        <v>151</v>
      </c>
      <c r="V532">
        <v>-0.28999999999999998</v>
      </c>
      <c r="W532">
        <v>594631</v>
      </c>
      <c r="X532">
        <v>7</v>
      </c>
      <c r="Y532" s="12" t="str">
        <f>IFERROR(VLOOKUP(C532,[1]Index!$D:$F,3,FALSE),"Non List")</f>
        <v>zdelist</v>
      </c>
      <c r="Z532">
        <f>IFERROR(VLOOKUP(C532,[1]LP!$B:$C,2,FALSE),0)</f>
        <v>0</v>
      </c>
      <c r="AA532" s="11">
        <f t="shared" si="8"/>
        <v>0</v>
      </c>
      <c r="AB532" s="5">
        <f>IFERROR(VLOOKUP(C532,[2]Sheet1!$B:$F,5,FALSE),0)</f>
        <v>0</v>
      </c>
      <c r="AC532" s="11">
        <v>5.75</v>
      </c>
      <c r="AD532" s="11">
        <v>0.3</v>
      </c>
      <c r="AE532" s="10"/>
      <c r="AF532" s="10"/>
      <c r="AG532" s="10"/>
      <c r="AH532" s="10"/>
    </row>
    <row r="533" spans="1:34" x14ac:dyDescent="0.45">
      <c r="A533" t="s">
        <v>55</v>
      </c>
      <c r="B533" t="s">
        <v>59</v>
      </c>
      <c r="C533" t="s">
        <v>51</v>
      </c>
      <c r="D533">
        <v>263</v>
      </c>
      <c r="E533" s="11">
        <v>11347057</v>
      </c>
      <c r="F533" s="5">
        <v>6070945</v>
      </c>
      <c r="G533" s="11">
        <v>164832154</v>
      </c>
      <c r="H533" s="11">
        <v>135171207</v>
      </c>
      <c r="I533">
        <v>5022197</v>
      </c>
      <c r="J533">
        <v>6900228</v>
      </c>
      <c r="K533">
        <v>3002883</v>
      </c>
      <c r="L533">
        <v>2011654</v>
      </c>
      <c r="M533">
        <v>18</v>
      </c>
      <c r="N533">
        <v>15</v>
      </c>
      <c r="O533">
        <v>2</v>
      </c>
      <c r="P533">
        <v>12</v>
      </c>
      <c r="Q533">
        <v>1</v>
      </c>
      <c r="R533">
        <v>25</v>
      </c>
      <c r="S533">
        <v>1.7</v>
      </c>
      <c r="T533">
        <v>154</v>
      </c>
      <c r="U533">
        <v>247</v>
      </c>
      <c r="V533">
        <v>-0.06</v>
      </c>
      <c r="W533">
        <v>1482473</v>
      </c>
      <c r="X533">
        <v>13</v>
      </c>
      <c r="Y533" s="12" t="str">
        <f>IFERROR(VLOOKUP(C533,[1]Index!$D:$F,3,FALSE),"Non List")</f>
        <v>Commercial Banks</v>
      </c>
      <c r="Z533">
        <f>IFERROR(VLOOKUP(C533,[1]LP!$B:$C,2,FALSE),0)</f>
        <v>149.5</v>
      </c>
      <c r="AA533" s="11">
        <f t="shared" si="8"/>
        <v>8.3000000000000007</v>
      </c>
      <c r="AB533" s="5">
        <f>IFERROR(VLOOKUP(C533,[2]Sheet1!$B:$F,5,FALSE),0)</f>
        <v>115358201</v>
      </c>
      <c r="AC533" s="11">
        <v>12</v>
      </c>
      <c r="AD533" s="11">
        <v>0.63</v>
      </c>
      <c r="AE533" s="10"/>
      <c r="AF533" s="10"/>
      <c r="AG533" s="10"/>
      <c r="AH533" s="10"/>
    </row>
    <row r="534" spans="1:34" x14ac:dyDescent="0.45">
      <c r="A534" t="s">
        <v>55</v>
      </c>
      <c r="B534" t="s">
        <v>59</v>
      </c>
      <c r="C534" t="s">
        <v>52</v>
      </c>
      <c r="D534">
        <v>237.1</v>
      </c>
      <c r="E534" s="11">
        <v>9658176</v>
      </c>
      <c r="F534" s="5">
        <v>6670669</v>
      </c>
      <c r="G534" s="11">
        <v>103413489</v>
      </c>
      <c r="H534" s="11">
        <v>93581210</v>
      </c>
      <c r="I534">
        <v>3149893</v>
      </c>
      <c r="J534">
        <v>4129930</v>
      </c>
      <c r="K534">
        <v>2323015</v>
      </c>
      <c r="L534">
        <v>1535973</v>
      </c>
      <c r="M534">
        <v>16</v>
      </c>
      <c r="N534">
        <v>15</v>
      </c>
      <c r="O534">
        <v>1</v>
      </c>
      <c r="P534">
        <v>9</v>
      </c>
      <c r="Q534">
        <v>1</v>
      </c>
      <c r="R534">
        <v>21</v>
      </c>
      <c r="S534">
        <v>1.7</v>
      </c>
      <c r="T534">
        <v>169</v>
      </c>
      <c r="U534">
        <v>246</v>
      </c>
      <c r="V534">
        <v>0.04</v>
      </c>
      <c r="W534">
        <v>1127146</v>
      </c>
      <c r="X534">
        <v>12</v>
      </c>
      <c r="Y534" s="12" t="str">
        <f>IFERROR(VLOOKUP(C534,[1]Index!$D:$F,3,FALSE),"Non List")</f>
        <v>zdelist</v>
      </c>
      <c r="Z534">
        <f>IFERROR(VLOOKUP(C534,[1]LP!$B:$C,2,FALSE),0)</f>
        <v>0</v>
      </c>
      <c r="AA534" s="11">
        <f t="shared" si="8"/>
        <v>0</v>
      </c>
      <c r="AB534" s="5">
        <f>IFERROR(VLOOKUP(C534,[2]Sheet1!$B:$F,5,FALSE),0)</f>
        <v>0</v>
      </c>
      <c r="AC534" s="11">
        <v>10</v>
      </c>
      <c r="AD534" s="11">
        <v>4</v>
      </c>
      <c r="AE534" s="10"/>
      <c r="AF534" s="10"/>
      <c r="AG534" s="10"/>
      <c r="AH534" s="10"/>
    </row>
    <row r="535" spans="1:34" x14ac:dyDescent="0.45">
      <c r="A535" t="s">
        <v>24</v>
      </c>
      <c r="B535" t="s">
        <v>60</v>
      </c>
      <c r="C535" t="s">
        <v>26</v>
      </c>
      <c r="D535">
        <v>365</v>
      </c>
      <c r="E535" s="11">
        <v>16422642</v>
      </c>
      <c r="F535" s="5">
        <v>15489458</v>
      </c>
      <c r="G535" s="11">
        <v>153220575</v>
      </c>
      <c r="H535" s="11">
        <v>165056755</v>
      </c>
      <c r="I535">
        <v>1732174</v>
      </c>
      <c r="J535">
        <v>2259990</v>
      </c>
      <c r="K535">
        <v>1177957</v>
      </c>
      <c r="L535">
        <v>403888</v>
      </c>
      <c r="M535">
        <v>10</v>
      </c>
      <c r="N535">
        <v>37</v>
      </c>
      <c r="O535">
        <v>2</v>
      </c>
      <c r="P535">
        <v>5</v>
      </c>
      <c r="Q535">
        <v>0</v>
      </c>
      <c r="R535">
        <v>70</v>
      </c>
      <c r="S535">
        <v>2.1</v>
      </c>
      <c r="T535">
        <v>194</v>
      </c>
      <c r="U535">
        <v>207</v>
      </c>
      <c r="V535">
        <v>-0.43</v>
      </c>
      <c r="W535">
        <v>24533</v>
      </c>
      <c r="X535">
        <v>1</v>
      </c>
      <c r="Y535" s="12" t="str">
        <f>IFERROR(VLOOKUP(C535,[1]Index!$D:$F,3,FALSE),"Non List")</f>
        <v>Commercial Banks</v>
      </c>
      <c r="Z535">
        <f>IFERROR(VLOOKUP(C535,[1]LP!$B:$C,2,FALSE),0)</f>
        <v>261.10000000000002</v>
      </c>
      <c r="AA535" s="11">
        <f t="shared" si="8"/>
        <v>26.1</v>
      </c>
      <c r="AB535" s="5">
        <f>IFERROR(VLOOKUP(C535,[2]Sheet1!$B:$F,5,FALSE),0)</f>
        <v>65913203.57</v>
      </c>
      <c r="AC535" s="11">
        <v>2</v>
      </c>
      <c r="AD535" s="11">
        <v>11</v>
      </c>
      <c r="AE535" s="10"/>
      <c r="AF535" s="10"/>
      <c r="AG535" s="10"/>
      <c r="AH535" s="10"/>
    </row>
    <row r="536" spans="1:34" x14ac:dyDescent="0.45">
      <c r="A536" t="s">
        <v>24</v>
      </c>
      <c r="B536" t="s">
        <v>60</v>
      </c>
      <c r="C536" t="s">
        <v>27</v>
      </c>
      <c r="D536">
        <v>211</v>
      </c>
      <c r="E536" s="11">
        <v>8643661</v>
      </c>
      <c r="F536" s="5">
        <v>2323792</v>
      </c>
      <c r="G536" s="11">
        <v>92739056</v>
      </c>
      <c r="H536" s="11">
        <v>81920094</v>
      </c>
      <c r="I536">
        <v>710779</v>
      </c>
      <c r="J536">
        <v>929543</v>
      </c>
      <c r="K536">
        <v>449045</v>
      </c>
      <c r="L536">
        <v>291849</v>
      </c>
      <c r="M536">
        <v>13</v>
      </c>
      <c r="N536">
        <v>16</v>
      </c>
      <c r="O536">
        <v>2</v>
      </c>
      <c r="P536">
        <v>11</v>
      </c>
      <c r="Q536">
        <v>0</v>
      </c>
      <c r="R536">
        <v>26</v>
      </c>
      <c r="S536">
        <v>1</v>
      </c>
      <c r="T536">
        <v>127</v>
      </c>
      <c r="U536">
        <v>196</v>
      </c>
      <c r="V536">
        <v>-7.0000000000000007E-2</v>
      </c>
      <c r="W536">
        <v>92916</v>
      </c>
      <c r="X536">
        <v>4</v>
      </c>
      <c r="Y536" s="12" t="str">
        <f>IFERROR(VLOOKUP(C536,[1]Index!$D:$F,3,FALSE),"Non List")</f>
        <v>zdelist</v>
      </c>
      <c r="Z536">
        <f>IFERROR(VLOOKUP(C536,[1]LP!$B:$C,2,FALSE),0)</f>
        <v>0</v>
      </c>
      <c r="AA536" s="11">
        <f t="shared" si="8"/>
        <v>0</v>
      </c>
      <c r="AB536" s="5">
        <f>IFERROR(VLOOKUP(C536,[2]Sheet1!$B:$F,5,FALSE),0)</f>
        <v>0</v>
      </c>
      <c r="AC536" s="11">
        <v>5</v>
      </c>
      <c r="AD536" s="11">
        <v>0.26</v>
      </c>
      <c r="AE536" s="10"/>
      <c r="AF536" s="10"/>
      <c r="AG536" s="10"/>
      <c r="AH536" s="10"/>
    </row>
    <row r="537" spans="1:34" x14ac:dyDescent="0.45">
      <c r="A537" t="s">
        <v>24</v>
      </c>
      <c r="B537" t="s">
        <v>60</v>
      </c>
      <c r="C537" t="s">
        <v>28</v>
      </c>
      <c r="D537">
        <v>249</v>
      </c>
      <c r="E537" s="11">
        <v>12576923</v>
      </c>
      <c r="F537" s="5">
        <v>6879145</v>
      </c>
      <c r="G537" s="11">
        <v>144312819</v>
      </c>
      <c r="H537" s="11">
        <v>128243062</v>
      </c>
      <c r="I537">
        <v>1202051</v>
      </c>
      <c r="J537">
        <v>1723870</v>
      </c>
      <c r="K537">
        <v>1045575</v>
      </c>
      <c r="L537">
        <v>687400</v>
      </c>
      <c r="M537">
        <v>22</v>
      </c>
      <c r="N537">
        <v>11</v>
      </c>
      <c r="O537">
        <v>2</v>
      </c>
      <c r="P537">
        <v>14</v>
      </c>
      <c r="Q537">
        <v>0</v>
      </c>
      <c r="R537">
        <v>18</v>
      </c>
      <c r="S537">
        <v>1.9</v>
      </c>
      <c r="T537">
        <v>155</v>
      </c>
      <c r="U537">
        <v>276</v>
      </c>
      <c r="V537">
        <v>0.11</v>
      </c>
      <c r="W537">
        <v>227140</v>
      </c>
      <c r="X537">
        <v>7</v>
      </c>
      <c r="Y537" s="12" t="str">
        <f>IFERROR(VLOOKUP(C537,[1]Index!$D:$F,3,FALSE),"Non List")</f>
        <v>Commercial Banks</v>
      </c>
      <c r="Z537">
        <f>IFERROR(VLOOKUP(C537,[1]LP!$B:$C,2,FALSE),0)</f>
        <v>172</v>
      </c>
      <c r="AA537" s="11">
        <f t="shared" si="8"/>
        <v>7.8</v>
      </c>
      <c r="AB537" s="5">
        <f>IFERROR(VLOOKUP(C537,[2]Sheet1!$B:$F,5,FALSE),0)</f>
        <v>69595284.469999999</v>
      </c>
      <c r="AC537" s="11">
        <v>0</v>
      </c>
      <c r="AD537" s="11">
        <v>9</v>
      </c>
      <c r="AE537" s="10"/>
      <c r="AF537" s="10"/>
      <c r="AG537" s="10"/>
      <c r="AH537" s="10"/>
    </row>
    <row r="538" spans="1:34" x14ac:dyDescent="0.45">
      <c r="A538" t="s">
        <v>24</v>
      </c>
      <c r="B538" t="s">
        <v>60</v>
      </c>
      <c r="C538" t="s">
        <v>29</v>
      </c>
      <c r="D538">
        <v>503</v>
      </c>
      <c r="E538" s="11">
        <v>8933717</v>
      </c>
      <c r="F538" s="5">
        <v>11982336</v>
      </c>
      <c r="G538" s="11">
        <v>163941720</v>
      </c>
      <c r="H538" s="11">
        <v>135516146</v>
      </c>
      <c r="I538">
        <v>1091906</v>
      </c>
      <c r="J538">
        <v>1663246</v>
      </c>
      <c r="K538">
        <v>972031</v>
      </c>
      <c r="L538">
        <v>578874</v>
      </c>
      <c r="M538">
        <v>26</v>
      </c>
      <c r="N538">
        <v>19</v>
      </c>
      <c r="O538">
        <v>2</v>
      </c>
      <c r="P538">
        <v>11</v>
      </c>
      <c r="Q538">
        <v>0</v>
      </c>
      <c r="R538">
        <v>42</v>
      </c>
      <c r="S538">
        <v>0.1</v>
      </c>
      <c r="T538">
        <v>234</v>
      </c>
      <c r="U538">
        <v>369</v>
      </c>
      <c r="V538">
        <v>-0.27</v>
      </c>
      <c r="W538">
        <v>575983</v>
      </c>
      <c r="X538">
        <v>26</v>
      </c>
      <c r="Y538" s="12" t="str">
        <f>IFERROR(VLOOKUP(C538,[1]Index!$D:$F,3,FALSE),"Non List")</f>
        <v>Commercial Banks</v>
      </c>
      <c r="Z538">
        <f>IFERROR(VLOOKUP(C538,[1]LP!$B:$C,2,FALSE),0)</f>
        <v>532</v>
      </c>
      <c r="AA538" s="11">
        <f t="shared" si="8"/>
        <v>20.5</v>
      </c>
      <c r="AB538" s="5">
        <f>IFERROR(VLOOKUP(C538,[2]Sheet1!$B:$F,5,FALSE),0)</f>
        <v>47977743.060000002</v>
      </c>
      <c r="AC538" s="11">
        <v>13</v>
      </c>
      <c r="AD538" s="11">
        <v>7.68</v>
      </c>
      <c r="AE538" s="10"/>
      <c r="AF538" s="10"/>
      <c r="AG538" s="10"/>
      <c r="AH538" s="10"/>
    </row>
    <row r="539" spans="1:34" x14ac:dyDescent="0.45">
      <c r="A539" t="s">
        <v>24</v>
      </c>
      <c r="B539" t="s">
        <v>60</v>
      </c>
      <c r="C539" t="s">
        <v>30</v>
      </c>
      <c r="D539">
        <v>298</v>
      </c>
      <c r="E539" s="11">
        <v>21632503</v>
      </c>
      <c r="F539" s="5">
        <v>12125504</v>
      </c>
      <c r="G539" s="11">
        <v>267660544</v>
      </c>
      <c r="H539" s="11">
        <v>251512097</v>
      </c>
      <c r="I539">
        <v>2338977</v>
      </c>
      <c r="J539">
        <v>3218177</v>
      </c>
      <c r="K539">
        <v>1889922</v>
      </c>
      <c r="L539">
        <v>1112224</v>
      </c>
      <c r="M539">
        <v>21</v>
      </c>
      <c r="N539">
        <v>14</v>
      </c>
      <c r="O539">
        <v>2</v>
      </c>
      <c r="P539">
        <v>13</v>
      </c>
      <c r="Q539">
        <v>0</v>
      </c>
      <c r="R539">
        <v>28</v>
      </c>
      <c r="S539">
        <v>1.6</v>
      </c>
      <c r="T539">
        <v>156</v>
      </c>
      <c r="U539">
        <v>269</v>
      </c>
      <c r="V539">
        <v>-0.1</v>
      </c>
      <c r="W539">
        <v>367807</v>
      </c>
      <c r="X539">
        <v>7</v>
      </c>
      <c r="Y539" s="12" t="str">
        <f>IFERROR(VLOOKUP(C539,[1]Index!$D:$F,3,FALSE),"Non List")</f>
        <v>Commercial Banks</v>
      </c>
      <c r="Z539">
        <f>IFERROR(VLOOKUP(C539,[1]LP!$B:$C,2,FALSE),0)</f>
        <v>186.5</v>
      </c>
      <c r="AA539" s="11">
        <f t="shared" si="8"/>
        <v>8.9</v>
      </c>
      <c r="AB539" s="5">
        <f>IFERROR(VLOOKUP(C539,[2]Sheet1!$B:$F,5,FALSE),0)</f>
        <v>176308400.53</v>
      </c>
      <c r="AC539" s="11">
        <v>3</v>
      </c>
      <c r="AD539" s="11">
        <v>10.6</v>
      </c>
      <c r="AE539" s="10"/>
      <c r="AF539" s="10"/>
      <c r="AG539" s="10"/>
      <c r="AH539" s="10"/>
    </row>
    <row r="540" spans="1:34" x14ac:dyDescent="0.45">
      <c r="A540" t="s">
        <v>24</v>
      </c>
      <c r="B540" t="s">
        <v>60</v>
      </c>
      <c r="C540" t="s">
        <v>31</v>
      </c>
      <c r="D540">
        <v>484</v>
      </c>
      <c r="E540" s="11">
        <v>10684401</v>
      </c>
      <c r="F540" s="5">
        <v>9882133</v>
      </c>
      <c r="G540" s="11">
        <v>142172886</v>
      </c>
      <c r="H540" s="11">
        <v>138092557</v>
      </c>
      <c r="I540">
        <v>1111131</v>
      </c>
      <c r="J540">
        <v>1509633</v>
      </c>
      <c r="K540">
        <v>834606</v>
      </c>
      <c r="L540">
        <v>452853</v>
      </c>
      <c r="M540">
        <v>17</v>
      </c>
      <c r="N540">
        <v>29</v>
      </c>
      <c r="O540">
        <v>3</v>
      </c>
      <c r="P540">
        <v>9</v>
      </c>
      <c r="Q540">
        <v>0</v>
      </c>
      <c r="R540">
        <v>72</v>
      </c>
      <c r="S540">
        <v>0.6</v>
      </c>
      <c r="T540">
        <v>192</v>
      </c>
      <c r="U540">
        <v>271</v>
      </c>
      <c r="V540">
        <v>-0.44</v>
      </c>
      <c r="W540">
        <v>-6400</v>
      </c>
      <c r="X540">
        <v>0</v>
      </c>
      <c r="Y540" s="12" t="str">
        <f>IFERROR(VLOOKUP(C540,[1]Index!$D:$F,3,FALSE),"Non List")</f>
        <v>Commercial Banks</v>
      </c>
      <c r="Z540">
        <f>IFERROR(VLOOKUP(C540,[1]LP!$B:$C,2,FALSE),0)</f>
        <v>191</v>
      </c>
      <c r="AA540" s="11">
        <f t="shared" si="8"/>
        <v>11.2</v>
      </c>
      <c r="AB540" s="5">
        <f>IFERROR(VLOOKUP(C540,[2]Sheet1!$B:$F,5,FALSE),0)</f>
        <v>32484923.449999999</v>
      </c>
      <c r="AC540" s="11">
        <v>8</v>
      </c>
      <c r="AD540" s="11">
        <v>11.11</v>
      </c>
      <c r="AE540" s="10"/>
      <c r="AF540" s="10"/>
      <c r="AG540" s="10"/>
      <c r="AH540" s="10"/>
    </row>
    <row r="541" spans="1:34" x14ac:dyDescent="0.45">
      <c r="A541" t="s">
        <v>24</v>
      </c>
      <c r="B541" t="s">
        <v>60</v>
      </c>
      <c r="C541" t="s">
        <v>33</v>
      </c>
      <c r="D541">
        <v>214</v>
      </c>
      <c r="E541" s="11">
        <v>13878475</v>
      </c>
      <c r="F541" s="5">
        <v>5352201</v>
      </c>
      <c r="G541" s="11">
        <v>155182644</v>
      </c>
      <c r="H541" s="11">
        <v>152376170</v>
      </c>
      <c r="I541">
        <v>1286934</v>
      </c>
      <c r="J541">
        <v>1868148</v>
      </c>
      <c r="K541">
        <v>902256</v>
      </c>
      <c r="L541">
        <v>541120</v>
      </c>
      <c r="M541">
        <v>16</v>
      </c>
      <c r="N541">
        <v>14</v>
      </c>
      <c r="O541">
        <v>2</v>
      </c>
      <c r="P541">
        <v>11</v>
      </c>
      <c r="Q541">
        <v>0</v>
      </c>
      <c r="R541">
        <v>21</v>
      </c>
      <c r="S541">
        <v>0.8</v>
      </c>
      <c r="T541">
        <v>139</v>
      </c>
      <c r="U541">
        <v>220</v>
      </c>
      <c r="V541">
        <v>0.03</v>
      </c>
      <c r="W541">
        <v>140787</v>
      </c>
      <c r="X541">
        <v>4</v>
      </c>
      <c r="Y541" s="12" t="str">
        <f>IFERROR(VLOOKUP(C541,[1]Index!$D:$F,3,FALSE),"Non List")</f>
        <v>Commercial Banks</v>
      </c>
      <c r="Z541">
        <f>IFERROR(VLOOKUP(C541,[1]LP!$B:$C,2,FALSE),0)</f>
        <v>144.30000000000001</v>
      </c>
      <c r="AA541" s="11">
        <f t="shared" si="8"/>
        <v>9</v>
      </c>
      <c r="AB541" s="5">
        <f>IFERROR(VLOOKUP(C541,[2]Sheet1!$B:$F,5,FALSE),0)</f>
        <v>128506730.66</v>
      </c>
      <c r="AC541" s="11">
        <v>0</v>
      </c>
      <c r="AD541" s="11">
        <v>12.5</v>
      </c>
      <c r="AE541" s="10"/>
      <c r="AF541" s="10"/>
      <c r="AG541" s="10"/>
      <c r="AH541" s="10"/>
    </row>
    <row r="542" spans="1:34" x14ac:dyDescent="0.45">
      <c r="A542" t="s">
        <v>24</v>
      </c>
      <c r="B542" t="s">
        <v>60</v>
      </c>
      <c r="C542" t="s">
        <v>34</v>
      </c>
      <c r="D542">
        <v>234</v>
      </c>
      <c r="E542" s="11">
        <v>10695690</v>
      </c>
      <c r="F542" s="5">
        <v>6068556</v>
      </c>
      <c r="G542" s="11">
        <v>117936615</v>
      </c>
      <c r="H542" s="11">
        <v>114740684</v>
      </c>
      <c r="I542">
        <v>891718</v>
      </c>
      <c r="J542">
        <v>1486904</v>
      </c>
      <c r="K542">
        <v>865394</v>
      </c>
      <c r="L542">
        <v>552871</v>
      </c>
      <c r="M542">
        <v>21</v>
      </c>
      <c r="N542">
        <v>11</v>
      </c>
      <c r="O542">
        <v>1</v>
      </c>
      <c r="P542">
        <v>13</v>
      </c>
      <c r="Q542">
        <v>0</v>
      </c>
      <c r="R542">
        <v>17</v>
      </c>
      <c r="S542">
        <v>0.5</v>
      </c>
      <c r="T542">
        <v>157</v>
      </c>
      <c r="U542">
        <v>270</v>
      </c>
      <c r="V542">
        <v>0.15</v>
      </c>
      <c r="W542">
        <v>309885</v>
      </c>
      <c r="X542">
        <v>12</v>
      </c>
      <c r="Y542" s="12" t="str">
        <f>IFERROR(VLOOKUP(C542,[1]Index!$D:$F,3,FALSE),"Non List")</f>
        <v>zdelist</v>
      </c>
      <c r="Z542">
        <f>IFERROR(VLOOKUP(C542,[1]LP!$B:$C,2,FALSE),0)</f>
        <v>0</v>
      </c>
      <c r="AA542" s="11">
        <f t="shared" si="8"/>
        <v>0</v>
      </c>
      <c r="AB542" s="5">
        <f>IFERROR(VLOOKUP(C542,[2]Sheet1!$B:$F,5,FALSE),0)</f>
        <v>0</v>
      </c>
      <c r="AC542" s="11">
        <v>0</v>
      </c>
      <c r="AD542" s="11">
        <v>0</v>
      </c>
      <c r="AE542" s="10"/>
      <c r="AF542" s="10"/>
      <c r="AG542" s="10"/>
      <c r="AH542" s="10"/>
    </row>
    <row r="543" spans="1:34" x14ac:dyDescent="0.45">
      <c r="A543" t="s">
        <v>24</v>
      </c>
      <c r="B543" t="s">
        <v>60</v>
      </c>
      <c r="C543" t="s">
        <v>35</v>
      </c>
      <c r="D543">
        <v>268</v>
      </c>
      <c r="E543" s="11">
        <v>9053095</v>
      </c>
      <c r="F543" s="5">
        <v>4373530</v>
      </c>
      <c r="G543" s="11">
        <v>130641030</v>
      </c>
      <c r="H543" s="11">
        <v>127149908</v>
      </c>
      <c r="I543">
        <v>1268733</v>
      </c>
      <c r="J543">
        <v>1706850</v>
      </c>
      <c r="K543">
        <v>858682</v>
      </c>
      <c r="L543">
        <v>561537</v>
      </c>
      <c r="M543">
        <v>25</v>
      </c>
      <c r="N543">
        <v>11</v>
      </c>
      <c r="O543">
        <v>2</v>
      </c>
      <c r="P543">
        <v>17</v>
      </c>
      <c r="Q543">
        <v>0</v>
      </c>
      <c r="R543">
        <v>20</v>
      </c>
      <c r="S543">
        <v>0.5</v>
      </c>
      <c r="T543">
        <v>148</v>
      </c>
      <c r="U543">
        <v>288</v>
      </c>
      <c r="V543">
        <v>7.0000000000000007E-2</v>
      </c>
      <c r="W543">
        <v>187366</v>
      </c>
      <c r="X543">
        <v>8</v>
      </c>
      <c r="Y543" s="12" t="str">
        <f>IFERROR(VLOOKUP(C543,[1]Index!$D:$F,3,FALSE),"Non List")</f>
        <v>Commercial Banks</v>
      </c>
      <c r="Z543">
        <f>IFERROR(VLOOKUP(C543,[1]LP!$B:$C,2,FALSE),0)</f>
        <v>182.8</v>
      </c>
      <c r="AA543" s="11">
        <f t="shared" si="8"/>
        <v>7.3</v>
      </c>
      <c r="AB543" s="5">
        <f>IFERROR(VLOOKUP(C543,[2]Sheet1!$B:$F,5,FALSE),0)</f>
        <v>56944650.630000003</v>
      </c>
      <c r="AC543" s="11">
        <v>0</v>
      </c>
      <c r="AD543" s="11">
        <v>0</v>
      </c>
      <c r="AE543" s="10"/>
      <c r="AF543" s="10"/>
      <c r="AG543" s="10"/>
      <c r="AH543" s="10"/>
    </row>
    <row r="544" spans="1:34" x14ac:dyDescent="0.45">
      <c r="A544" t="s">
        <v>24</v>
      </c>
      <c r="B544" t="s">
        <v>60</v>
      </c>
      <c r="C544" t="s">
        <v>36</v>
      </c>
      <c r="D544">
        <v>232</v>
      </c>
      <c r="E544" s="11">
        <v>14654965</v>
      </c>
      <c r="F544" s="5">
        <v>6593000</v>
      </c>
      <c r="G544" s="11">
        <v>142324534</v>
      </c>
      <c r="H544" s="11">
        <v>141855292</v>
      </c>
      <c r="I544">
        <v>1517354</v>
      </c>
      <c r="J544">
        <v>1894312</v>
      </c>
      <c r="K544">
        <v>1013981</v>
      </c>
      <c r="L544">
        <v>914687</v>
      </c>
      <c r="M544">
        <v>25</v>
      </c>
      <c r="N544">
        <v>9</v>
      </c>
      <c r="O544">
        <v>2</v>
      </c>
      <c r="P544">
        <v>17</v>
      </c>
      <c r="Q544">
        <v>0</v>
      </c>
      <c r="R544">
        <v>15</v>
      </c>
      <c r="S544">
        <v>0.9</v>
      </c>
      <c r="T544">
        <v>145</v>
      </c>
      <c r="U544">
        <v>285</v>
      </c>
      <c r="V544">
        <v>0.23</v>
      </c>
      <c r="W544">
        <v>498375</v>
      </c>
      <c r="X544">
        <v>14</v>
      </c>
      <c r="Y544" s="12" t="str">
        <f>IFERROR(VLOOKUP(C544,[1]Index!$D:$F,3,FALSE),"Non List")</f>
        <v>zdelist</v>
      </c>
      <c r="Z544">
        <f>IFERROR(VLOOKUP(C544,[1]LP!$B:$C,2,FALSE),0)</f>
        <v>0</v>
      </c>
      <c r="AA544" s="11">
        <f t="shared" si="8"/>
        <v>0</v>
      </c>
      <c r="AB544" s="5">
        <f>IFERROR(VLOOKUP(C544,[2]Sheet1!$B:$F,5,FALSE),0)</f>
        <v>0</v>
      </c>
      <c r="AC544" s="11">
        <v>4</v>
      </c>
      <c r="AD544" s="11">
        <v>3.79</v>
      </c>
      <c r="AE544" s="10"/>
      <c r="AF544" s="10"/>
      <c r="AG544" s="10"/>
      <c r="AH544" s="10"/>
    </row>
    <row r="545" spans="1:34" x14ac:dyDescent="0.45">
      <c r="A545" t="s">
        <v>24</v>
      </c>
      <c r="B545" t="s">
        <v>60</v>
      </c>
      <c r="C545" t="s">
        <v>37</v>
      </c>
      <c r="D545">
        <v>923.2</v>
      </c>
      <c r="E545" s="11">
        <v>13844451</v>
      </c>
      <c r="F545" s="5">
        <v>20393893</v>
      </c>
      <c r="G545" s="11">
        <v>225884516</v>
      </c>
      <c r="H545" s="11">
        <v>207437283</v>
      </c>
      <c r="I545">
        <v>2241527</v>
      </c>
      <c r="J545">
        <v>2939549</v>
      </c>
      <c r="K545">
        <v>1764506</v>
      </c>
      <c r="L545">
        <v>1112235</v>
      </c>
      <c r="M545">
        <v>32</v>
      </c>
      <c r="N545">
        <v>29</v>
      </c>
      <c r="O545">
        <v>4</v>
      </c>
      <c r="P545">
        <v>13</v>
      </c>
      <c r="Q545">
        <v>0</v>
      </c>
      <c r="R545">
        <v>107</v>
      </c>
      <c r="S545">
        <v>1.1000000000000001</v>
      </c>
      <c r="T545">
        <v>247</v>
      </c>
      <c r="U545">
        <v>423</v>
      </c>
      <c r="V545">
        <v>-0.54</v>
      </c>
      <c r="W545">
        <v>851989</v>
      </c>
      <c r="X545">
        <v>25</v>
      </c>
      <c r="Y545" s="12" t="str">
        <f>IFERROR(VLOOKUP(C545,[1]Index!$D:$F,3,FALSE),"Non List")</f>
        <v>Commercial Banks</v>
      </c>
      <c r="Z545">
        <f>IFERROR(VLOOKUP(C545,[1]LP!$B:$C,2,FALSE),0)</f>
        <v>458</v>
      </c>
      <c r="AA545" s="11">
        <f t="shared" si="8"/>
        <v>14.3</v>
      </c>
      <c r="AB545" s="5">
        <f>IFERROR(VLOOKUP(C545,[2]Sheet1!$B:$F,5,FALSE),0)</f>
        <v>108227988.66</v>
      </c>
      <c r="AC545" s="11">
        <v>18.5</v>
      </c>
      <c r="AD545" s="11">
        <v>11.5</v>
      </c>
      <c r="AE545" s="10"/>
      <c r="AF545" s="10"/>
      <c r="AG545" s="10"/>
      <c r="AH545" s="10"/>
    </row>
    <row r="546" spans="1:34" x14ac:dyDescent="0.45">
      <c r="A546" t="s">
        <v>24</v>
      </c>
      <c r="B546" t="s">
        <v>60</v>
      </c>
      <c r="C546" t="s">
        <v>38</v>
      </c>
      <c r="D546">
        <v>399</v>
      </c>
      <c r="E546" s="11">
        <v>9004822</v>
      </c>
      <c r="F546" s="5">
        <v>6749349</v>
      </c>
      <c r="G546" s="11">
        <v>77886450</v>
      </c>
      <c r="H546" s="11">
        <v>72145010</v>
      </c>
      <c r="I546">
        <v>676589</v>
      </c>
      <c r="J546">
        <v>1185615</v>
      </c>
      <c r="K546">
        <v>746273</v>
      </c>
      <c r="L546">
        <v>411641</v>
      </c>
      <c r="M546">
        <v>18</v>
      </c>
      <c r="N546">
        <v>22</v>
      </c>
      <c r="O546">
        <v>2</v>
      </c>
      <c r="P546">
        <v>10</v>
      </c>
      <c r="Q546">
        <v>0</v>
      </c>
      <c r="R546">
        <v>50</v>
      </c>
      <c r="S546">
        <v>1.7</v>
      </c>
      <c r="T546">
        <v>175</v>
      </c>
      <c r="U546">
        <v>268</v>
      </c>
      <c r="V546">
        <v>-0.33</v>
      </c>
      <c r="W546">
        <v>89445</v>
      </c>
      <c r="X546">
        <v>4</v>
      </c>
      <c r="Y546" s="12" t="str">
        <f>IFERROR(VLOOKUP(C546,[1]Index!$D:$F,3,FALSE),"Non List")</f>
        <v>zdelist</v>
      </c>
      <c r="Z546">
        <f>IFERROR(VLOOKUP(C546,[1]LP!$B:$C,2,FALSE),0)</f>
        <v>0</v>
      </c>
      <c r="AA546" s="11">
        <f t="shared" si="8"/>
        <v>0</v>
      </c>
      <c r="AB546" s="5">
        <f>IFERROR(VLOOKUP(C546,[2]Sheet1!$B:$F,5,FALSE),0)</f>
        <v>0</v>
      </c>
      <c r="AC546" s="11">
        <v>0</v>
      </c>
      <c r="AD546" s="11">
        <v>0</v>
      </c>
      <c r="AE546" s="10"/>
      <c r="AF546" s="10"/>
      <c r="AG546" s="10"/>
      <c r="AH546" s="10"/>
    </row>
    <row r="547" spans="1:34" x14ac:dyDescent="0.45">
      <c r="A547" t="s">
        <v>24</v>
      </c>
      <c r="B547" t="s">
        <v>60</v>
      </c>
      <c r="C547" t="s">
        <v>39</v>
      </c>
      <c r="D547">
        <v>312.2</v>
      </c>
      <c r="E547" s="11">
        <v>12636759</v>
      </c>
      <c r="F547" s="5">
        <v>21537802</v>
      </c>
      <c r="G547" s="11">
        <v>173098590</v>
      </c>
      <c r="H547" s="11">
        <v>148137014</v>
      </c>
      <c r="I547">
        <v>1659017</v>
      </c>
      <c r="J547">
        <v>2078214</v>
      </c>
      <c r="K547">
        <v>1071924</v>
      </c>
      <c r="L547">
        <v>754856</v>
      </c>
      <c r="M547">
        <v>24</v>
      </c>
      <c r="N547">
        <v>13</v>
      </c>
      <c r="O547">
        <v>1</v>
      </c>
      <c r="P547">
        <v>9</v>
      </c>
      <c r="Q547">
        <v>0</v>
      </c>
      <c r="R547">
        <v>15</v>
      </c>
      <c r="S547">
        <v>2</v>
      </c>
      <c r="T547">
        <v>270</v>
      </c>
      <c r="U547">
        <v>381</v>
      </c>
      <c r="V547">
        <v>0.22</v>
      </c>
      <c r="W547">
        <v>147946</v>
      </c>
      <c r="X547">
        <v>5</v>
      </c>
      <c r="Y547" s="12" t="str">
        <f>IFERROR(VLOOKUP(C547,[1]Index!$D:$F,3,FALSE),"Non List")</f>
        <v>Commercial Banks</v>
      </c>
      <c r="Z547">
        <f>IFERROR(VLOOKUP(C547,[1]LP!$B:$C,2,FALSE),0)</f>
        <v>219.5</v>
      </c>
      <c r="AA547" s="11">
        <f t="shared" si="8"/>
        <v>9.1</v>
      </c>
      <c r="AB547" s="5">
        <f>IFERROR(VLOOKUP(C547,[2]Sheet1!$B:$F,5,FALSE),0)</f>
        <v>72000712.349999994</v>
      </c>
      <c r="AC547" s="11">
        <v>2</v>
      </c>
      <c r="AD547" s="11">
        <v>10</v>
      </c>
      <c r="AE547" s="10"/>
      <c r="AF547" s="10"/>
      <c r="AG547" s="10"/>
      <c r="AH547" s="10"/>
    </row>
    <row r="548" spans="1:34" x14ac:dyDescent="0.45">
      <c r="A548" t="s">
        <v>24</v>
      </c>
      <c r="B548" t="s">
        <v>60</v>
      </c>
      <c r="C548" t="s">
        <v>40</v>
      </c>
      <c r="D548">
        <v>224.4</v>
      </c>
      <c r="E548" s="11">
        <v>10314517</v>
      </c>
      <c r="F548" s="5">
        <v>4724023</v>
      </c>
      <c r="G548" s="11">
        <v>115074286</v>
      </c>
      <c r="H548" s="11">
        <v>109158652</v>
      </c>
      <c r="I548">
        <v>936800</v>
      </c>
      <c r="J548">
        <v>1210231</v>
      </c>
      <c r="K548">
        <v>671241</v>
      </c>
      <c r="L548">
        <v>518058</v>
      </c>
      <c r="M548">
        <v>20</v>
      </c>
      <c r="N548">
        <v>11</v>
      </c>
      <c r="O548">
        <v>2</v>
      </c>
      <c r="P548">
        <v>14</v>
      </c>
      <c r="Q548">
        <v>0</v>
      </c>
      <c r="R548">
        <v>17</v>
      </c>
      <c r="S548">
        <v>1.5</v>
      </c>
      <c r="T548">
        <v>146</v>
      </c>
      <c r="U548">
        <v>257</v>
      </c>
      <c r="V548">
        <v>0.14000000000000001</v>
      </c>
      <c r="W548">
        <v>179941</v>
      </c>
      <c r="X548">
        <v>7</v>
      </c>
      <c r="Y548" s="12" t="str">
        <f>IFERROR(VLOOKUP(C548,[1]Index!$D:$F,3,FALSE),"Non List")</f>
        <v>zdelist</v>
      </c>
      <c r="Z548">
        <f>IFERROR(VLOOKUP(C548,[1]LP!$B:$C,2,FALSE),0)</f>
        <v>0</v>
      </c>
      <c r="AA548" s="11">
        <f t="shared" si="8"/>
        <v>0</v>
      </c>
      <c r="AB548" s="5">
        <f>IFERROR(VLOOKUP(C548,[2]Sheet1!$B:$F,5,FALSE),0)</f>
        <v>0</v>
      </c>
      <c r="AC548" s="11">
        <v>3.3662999999999998</v>
      </c>
      <c r="AD548" s="11">
        <v>7.6337000000000002</v>
      </c>
      <c r="AE548" s="10"/>
      <c r="AF548" s="10"/>
      <c r="AG548" s="10"/>
      <c r="AH548" s="10"/>
    </row>
    <row r="549" spans="1:34" x14ac:dyDescent="0.45">
      <c r="A549" t="s">
        <v>24</v>
      </c>
      <c r="B549" t="s">
        <v>60</v>
      </c>
      <c r="C549" t="s">
        <v>41</v>
      </c>
      <c r="D549">
        <v>460</v>
      </c>
      <c r="E549" s="11">
        <v>16257330</v>
      </c>
      <c r="F549" s="5">
        <v>16235964</v>
      </c>
      <c r="G549" s="11">
        <v>170778362</v>
      </c>
      <c r="H549" s="11">
        <v>160041839</v>
      </c>
      <c r="I549">
        <v>1279057</v>
      </c>
      <c r="J549">
        <v>2049267</v>
      </c>
      <c r="K549">
        <v>1357171</v>
      </c>
      <c r="L549">
        <v>923796</v>
      </c>
      <c r="M549">
        <v>23</v>
      </c>
      <c r="N549">
        <v>20</v>
      </c>
      <c r="O549">
        <v>2</v>
      </c>
      <c r="P549">
        <v>11</v>
      </c>
      <c r="Q549">
        <v>0</v>
      </c>
      <c r="R549">
        <v>47</v>
      </c>
      <c r="S549">
        <v>2.2999999999999998</v>
      </c>
      <c r="T549">
        <v>200</v>
      </c>
      <c r="U549">
        <v>320</v>
      </c>
      <c r="V549">
        <v>-0.31</v>
      </c>
      <c r="W549">
        <v>185807</v>
      </c>
      <c r="X549">
        <v>5</v>
      </c>
      <c r="Y549" s="12" t="str">
        <f>IFERROR(VLOOKUP(C549,[1]Index!$D:$F,3,FALSE),"Non List")</f>
        <v>zdelist</v>
      </c>
      <c r="Z549">
        <f>IFERROR(VLOOKUP(C549,[1]LP!$B:$C,2,FALSE),0)</f>
        <v>0</v>
      </c>
      <c r="AA549" s="11">
        <f t="shared" si="8"/>
        <v>0</v>
      </c>
      <c r="AB549" s="5">
        <f>IFERROR(VLOOKUP(C549,[2]Sheet1!$B:$F,5,FALSE),0)</f>
        <v>0</v>
      </c>
      <c r="AC549" s="11">
        <v>4</v>
      </c>
      <c r="AD549" s="11">
        <v>7</v>
      </c>
      <c r="AE549" s="10"/>
      <c r="AF549" s="10"/>
      <c r="AG549" s="10"/>
      <c r="AH549" s="10"/>
    </row>
    <row r="550" spans="1:34" x14ac:dyDescent="0.45">
      <c r="A550" t="s">
        <v>24</v>
      </c>
      <c r="B550" t="s">
        <v>60</v>
      </c>
      <c r="C550" t="s">
        <v>42</v>
      </c>
      <c r="D550">
        <v>750.2</v>
      </c>
      <c r="E550" s="11">
        <v>11564005</v>
      </c>
      <c r="F550" s="5">
        <v>10396100</v>
      </c>
      <c r="G550" s="11">
        <v>278281335</v>
      </c>
      <c r="H550" s="11">
        <v>264337121</v>
      </c>
      <c r="I550">
        <v>2782491</v>
      </c>
      <c r="J550">
        <v>3516337</v>
      </c>
      <c r="K550">
        <v>2072748</v>
      </c>
      <c r="L550">
        <v>1180692</v>
      </c>
      <c r="M550">
        <v>41</v>
      </c>
      <c r="N550">
        <v>18</v>
      </c>
      <c r="O550">
        <v>4</v>
      </c>
      <c r="P550">
        <v>22</v>
      </c>
      <c r="Q550">
        <v>0</v>
      </c>
      <c r="R550">
        <v>73</v>
      </c>
      <c r="S550">
        <v>0.5</v>
      </c>
      <c r="T550">
        <v>190</v>
      </c>
      <c r="U550">
        <v>418</v>
      </c>
      <c r="V550">
        <v>-0.44</v>
      </c>
      <c r="W550">
        <v>224527</v>
      </c>
      <c r="X550">
        <v>8</v>
      </c>
      <c r="Y550" s="12" t="str">
        <f>IFERROR(VLOOKUP(C550,[1]Index!$D:$F,3,FALSE),"Non List")</f>
        <v>Commercial Banks</v>
      </c>
      <c r="Z550">
        <f>IFERROR(VLOOKUP(C550,[1]LP!$B:$C,2,FALSE),0)</f>
        <v>419.9</v>
      </c>
      <c r="AA550" s="11">
        <f t="shared" si="8"/>
        <v>10.199999999999999</v>
      </c>
      <c r="AB550" s="5">
        <f>IFERROR(VLOOKUP(C550,[2]Sheet1!$B:$F,5,FALSE),0)</f>
        <v>73096077.920000002</v>
      </c>
      <c r="AC550" s="11">
        <v>0</v>
      </c>
      <c r="AD550" s="11">
        <v>0</v>
      </c>
      <c r="AE550" s="10"/>
      <c r="AF550" s="10"/>
      <c r="AG550" s="10"/>
      <c r="AH550" s="10"/>
    </row>
    <row r="551" spans="1:34" x14ac:dyDescent="0.45">
      <c r="A551" t="s">
        <v>24</v>
      </c>
      <c r="B551" t="s">
        <v>60</v>
      </c>
      <c r="C551" t="s">
        <v>43</v>
      </c>
      <c r="D551">
        <v>290</v>
      </c>
      <c r="E551" s="11">
        <v>16325961</v>
      </c>
      <c r="F551" s="5">
        <v>8658399</v>
      </c>
      <c r="G551" s="11">
        <v>173466602</v>
      </c>
      <c r="H551" s="11">
        <v>165573766</v>
      </c>
      <c r="I551">
        <v>1422056</v>
      </c>
      <c r="J551">
        <v>2285835</v>
      </c>
      <c r="K551">
        <v>1279151</v>
      </c>
      <c r="L551">
        <v>1044439</v>
      </c>
      <c r="M551">
        <v>26</v>
      </c>
      <c r="N551">
        <v>11</v>
      </c>
      <c r="O551">
        <v>2</v>
      </c>
      <c r="P551">
        <v>17</v>
      </c>
      <c r="Q551">
        <v>0</v>
      </c>
      <c r="R551">
        <v>21</v>
      </c>
      <c r="S551">
        <v>1.9</v>
      </c>
      <c r="T551">
        <v>153</v>
      </c>
      <c r="U551">
        <v>297</v>
      </c>
      <c r="V551">
        <v>0.02</v>
      </c>
      <c r="W551">
        <v>458452</v>
      </c>
      <c r="X551">
        <v>11</v>
      </c>
      <c r="Y551" s="12" t="str">
        <f>IFERROR(VLOOKUP(C551,[1]Index!$D:$F,3,FALSE),"Non List")</f>
        <v>Commercial Banks</v>
      </c>
      <c r="Z551">
        <f>IFERROR(VLOOKUP(C551,[1]LP!$B:$C,2,FALSE),0)</f>
        <v>189.1</v>
      </c>
      <c r="AA551" s="11">
        <f t="shared" si="8"/>
        <v>7.3</v>
      </c>
      <c r="AB551" s="5">
        <f>IFERROR(VLOOKUP(C551,[2]Sheet1!$B:$F,5,FALSE),0)</f>
        <v>89996863.319999993</v>
      </c>
      <c r="AC551" s="11">
        <v>0</v>
      </c>
      <c r="AD551" s="11">
        <v>8.25</v>
      </c>
      <c r="AE551" s="10"/>
      <c r="AF551" s="10"/>
      <c r="AG551" s="10"/>
      <c r="AH551" s="10"/>
    </row>
    <row r="552" spans="1:34" x14ac:dyDescent="0.45">
      <c r="A552" t="s">
        <v>24</v>
      </c>
      <c r="B552" t="s">
        <v>60</v>
      </c>
      <c r="C552" t="s">
        <v>44</v>
      </c>
      <c r="D552">
        <v>290</v>
      </c>
      <c r="E552" s="11">
        <v>16083037</v>
      </c>
      <c r="F552" s="5">
        <v>8868393</v>
      </c>
      <c r="G552" s="11">
        <v>159229251</v>
      </c>
      <c r="H552" s="11">
        <v>143777724</v>
      </c>
      <c r="I552">
        <v>1401887</v>
      </c>
      <c r="J552">
        <v>1967567</v>
      </c>
      <c r="K552">
        <v>1318419</v>
      </c>
      <c r="L552">
        <v>977935</v>
      </c>
      <c r="M552">
        <v>24</v>
      </c>
      <c r="N552">
        <v>12</v>
      </c>
      <c r="O552">
        <v>2</v>
      </c>
      <c r="P552">
        <v>16</v>
      </c>
      <c r="Q552">
        <v>0</v>
      </c>
      <c r="R552">
        <v>22</v>
      </c>
      <c r="S552">
        <v>0.6</v>
      </c>
      <c r="T552">
        <v>155</v>
      </c>
      <c r="U552">
        <v>291</v>
      </c>
      <c r="V552">
        <v>0</v>
      </c>
      <c r="W552">
        <v>324870</v>
      </c>
      <c r="X552">
        <v>8</v>
      </c>
      <c r="Y552" s="12" t="str">
        <f>IFERROR(VLOOKUP(C552,[1]Index!$D:$F,3,FALSE),"Non List")</f>
        <v>Commercial Banks</v>
      </c>
      <c r="Z552">
        <f>IFERROR(VLOOKUP(C552,[1]LP!$B:$C,2,FALSE),0)</f>
        <v>205.9</v>
      </c>
      <c r="AA552" s="11">
        <f t="shared" si="8"/>
        <v>8.6</v>
      </c>
      <c r="AB552" s="5">
        <f>IFERROR(VLOOKUP(C552,[2]Sheet1!$B:$F,5,FALSE),0)</f>
        <v>95072621.010000005</v>
      </c>
      <c r="AC552" s="11">
        <v>4</v>
      </c>
      <c r="AD552" s="11">
        <v>4.95</v>
      </c>
      <c r="AE552" s="10"/>
      <c r="AF552" s="10"/>
      <c r="AG552" s="10"/>
      <c r="AH552" s="10"/>
    </row>
    <row r="553" spans="1:34" x14ac:dyDescent="0.45">
      <c r="A553" t="s">
        <v>24</v>
      </c>
      <c r="B553" t="s">
        <v>60</v>
      </c>
      <c r="C553" t="s">
        <v>45</v>
      </c>
      <c r="D553">
        <v>309.5</v>
      </c>
      <c r="E553" s="11">
        <v>9681519</v>
      </c>
      <c r="F553" s="5">
        <v>5751520</v>
      </c>
      <c r="G553" s="11">
        <v>140597967</v>
      </c>
      <c r="H553" s="11">
        <v>127866349</v>
      </c>
      <c r="I553">
        <v>1160673</v>
      </c>
      <c r="J553">
        <v>1621840</v>
      </c>
      <c r="K553">
        <v>1017734</v>
      </c>
      <c r="L553">
        <v>567860</v>
      </c>
      <c r="M553">
        <v>23</v>
      </c>
      <c r="N553">
        <v>13</v>
      </c>
      <c r="O553">
        <v>2</v>
      </c>
      <c r="P553">
        <v>15</v>
      </c>
      <c r="Q553">
        <v>0</v>
      </c>
      <c r="R553">
        <v>26</v>
      </c>
      <c r="S553">
        <v>0.1</v>
      </c>
      <c r="T553">
        <v>159</v>
      </c>
      <c r="U553">
        <v>290</v>
      </c>
      <c r="V553">
        <v>-0.06</v>
      </c>
      <c r="W553">
        <v>227074</v>
      </c>
      <c r="X553">
        <v>9</v>
      </c>
      <c r="Y553" s="12" t="str">
        <f>IFERROR(VLOOKUP(C553,[1]Index!$D:$F,3,FALSE),"Non List")</f>
        <v>Commercial Banks</v>
      </c>
      <c r="Z553">
        <f>IFERROR(VLOOKUP(C553,[1]LP!$B:$C,2,FALSE),0)</f>
        <v>256.5</v>
      </c>
      <c r="AA553" s="11">
        <f t="shared" si="8"/>
        <v>11.2</v>
      </c>
      <c r="AB553" s="5">
        <f>IFERROR(VLOOKUP(C553,[2]Sheet1!$B:$F,5,FALSE),0)</f>
        <v>66549474.509999998</v>
      </c>
      <c r="AC553" s="11">
        <v>10</v>
      </c>
      <c r="AD553" s="11">
        <v>0.98</v>
      </c>
      <c r="AE553" s="10"/>
      <c r="AF553" s="10"/>
      <c r="AG553" s="10"/>
      <c r="AH553" s="10"/>
    </row>
    <row r="554" spans="1:34" x14ac:dyDescent="0.45">
      <c r="A554" t="s">
        <v>24</v>
      </c>
      <c r="B554" t="s">
        <v>60</v>
      </c>
      <c r="C554" t="s">
        <v>46</v>
      </c>
      <c r="D554">
        <v>323</v>
      </c>
      <c r="E554" s="11">
        <v>9493578</v>
      </c>
      <c r="F554" s="5">
        <v>6319170</v>
      </c>
      <c r="G554" s="11">
        <v>108754698</v>
      </c>
      <c r="H554" s="11">
        <v>105080540</v>
      </c>
      <c r="I554">
        <v>845449</v>
      </c>
      <c r="J554">
        <v>1201497</v>
      </c>
      <c r="K554">
        <v>589209</v>
      </c>
      <c r="L554">
        <v>372911</v>
      </c>
      <c r="M554">
        <v>16</v>
      </c>
      <c r="N554">
        <v>21</v>
      </c>
      <c r="O554">
        <v>2</v>
      </c>
      <c r="P554">
        <v>9</v>
      </c>
      <c r="Q554">
        <v>0</v>
      </c>
      <c r="R554">
        <v>40</v>
      </c>
      <c r="S554">
        <v>0.2</v>
      </c>
      <c r="T554">
        <v>167</v>
      </c>
      <c r="U554">
        <v>242</v>
      </c>
      <c r="V554">
        <v>-0.25</v>
      </c>
      <c r="W554">
        <v>33920</v>
      </c>
      <c r="X554">
        <v>1</v>
      </c>
      <c r="Y554" s="12" t="str">
        <f>IFERROR(VLOOKUP(C554,[1]Index!$D:$F,3,FALSE),"Non List")</f>
        <v>Commercial Banks</v>
      </c>
      <c r="Z554">
        <f>IFERROR(VLOOKUP(C554,[1]LP!$B:$C,2,FALSE),0)</f>
        <v>296</v>
      </c>
      <c r="AA554" s="11">
        <f t="shared" si="8"/>
        <v>18.5</v>
      </c>
      <c r="AB554" s="5">
        <f>IFERROR(VLOOKUP(C554,[2]Sheet1!$B:$F,5,FALSE),0)</f>
        <v>30361886.129999999</v>
      </c>
      <c r="AC554" s="11">
        <v>3</v>
      </c>
      <c r="AD554" s="11">
        <v>7.53</v>
      </c>
      <c r="AE554" s="10"/>
      <c r="AF554" s="10"/>
      <c r="AG554" s="10"/>
      <c r="AH554" s="10"/>
    </row>
    <row r="555" spans="1:34" x14ac:dyDescent="0.45">
      <c r="A555" t="s">
        <v>24</v>
      </c>
      <c r="B555" t="s">
        <v>60</v>
      </c>
      <c r="C555" t="s">
        <v>47</v>
      </c>
      <c r="D555">
        <v>390</v>
      </c>
      <c r="E555" s="11">
        <v>10962299</v>
      </c>
      <c r="F555" s="5">
        <v>9660909</v>
      </c>
      <c r="G555" s="11">
        <v>183529244</v>
      </c>
      <c r="H555" s="11">
        <v>173174629</v>
      </c>
      <c r="I555">
        <v>1750242</v>
      </c>
      <c r="J555">
        <v>2579620</v>
      </c>
      <c r="K555">
        <v>1564862</v>
      </c>
      <c r="L555">
        <v>948731</v>
      </c>
      <c r="M555">
        <v>35</v>
      </c>
      <c r="N555">
        <v>11</v>
      </c>
      <c r="O555">
        <v>2</v>
      </c>
      <c r="P555">
        <v>18</v>
      </c>
      <c r="Q555">
        <v>0</v>
      </c>
      <c r="R555">
        <v>23</v>
      </c>
      <c r="S555">
        <v>0.5</v>
      </c>
      <c r="T555">
        <v>188</v>
      </c>
      <c r="U555">
        <v>383</v>
      </c>
      <c r="V555">
        <v>-0.02</v>
      </c>
      <c r="W555">
        <v>297811</v>
      </c>
      <c r="X555">
        <v>11</v>
      </c>
      <c r="Y555" s="12" t="str">
        <f>IFERROR(VLOOKUP(C555,[1]Index!$D:$F,3,FALSE),"Non List")</f>
        <v>Commercial Banks</v>
      </c>
      <c r="Z555">
        <f>IFERROR(VLOOKUP(C555,[1]LP!$B:$C,2,FALSE),0)</f>
        <v>240.5</v>
      </c>
      <c r="AA555" s="11">
        <f t="shared" si="8"/>
        <v>6.9</v>
      </c>
      <c r="AB555" s="5">
        <f>IFERROR(VLOOKUP(C555,[2]Sheet1!$B:$F,5,FALSE),0)</f>
        <v>69040902.930000007</v>
      </c>
      <c r="AC555" s="11">
        <v>12.5</v>
      </c>
      <c r="AD555" s="11">
        <v>0.66</v>
      </c>
      <c r="AE555" s="10"/>
      <c r="AF555" s="10"/>
      <c r="AG555" s="10"/>
      <c r="AH555" s="10"/>
    </row>
    <row r="556" spans="1:34" x14ac:dyDescent="0.45">
      <c r="A556" t="s">
        <v>24</v>
      </c>
      <c r="B556" t="s">
        <v>60</v>
      </c>
      <c r="C556" t="s">
        <v>48</v>
      </c>
      <c r="D556">
        <v>436</v>
      </c>
      <c r="E556" s="11">
        <v>8572231</v>
      </c>
      <c r="F556" s="5">
        <v>8171662</v>
      </c>
      <c r="G556" s="11">
        <v>85457531</v>
      </c>
      <c r="H556" s="11">
        <v>68998238</v>
      </c>
      <c r="I556">
        <v>871330</v>
      </c>
      <c r="J556">
        <v>1270217</v>
      </c>
      <c r="K556">
        <v>816823</v>
      </c>
      <c r="L556">
        <v>481845</v>
      </c>
      <c r="M556">
        <v>22</v>
      </c>
      <c r="N556">
        <v>19</v>
      </c>
      <c r="O556">
        <v>2</v>
      </c>
      <c r="P556">
        <v>12</v>
      </c>
      <c r="Q556">
        <v>0</v>
      </c>
      <c r="R556">
        <v>43</v>
      </c>
      <c r="S556">
        <v>0.7</v>
      </c>
      <c r="T556">
        <v>195</v>
      </c>
      <c r="U556">
        <v>314</v>
      </c>
      <c r="V556">
        <v>-0.28000000000000003</v>
      </c>
      <c r="W556">
        <v>334131</v>
      </c>
      <c r="X556">
        <v>16</v>
      </c>
      <c r="Y556" s="12" t="str">
        <f>IFERROR(VLOOKUP(C556,[1]Index!$D:$F,3,FALSE),"Non List")</f>
        <v>Commercial Banks</v>
      </c>
      <c r="Z556">
        <f>IFERROR(VLOOKUP(C556,[1]LP!$B:$C,2,FALSE),0)</f>
        <v>576.70000000000005</v>
      </c>
      <c r="AA556" s="11">
        <f t="shared" si="8"/>
        <v>26.2</v>
      </c>
      <c r="AB556" s="5">
        <f>IFERROR(VLOOKUP(C556,[2]Sheet1!$B:$F,5,FALSE),0)</f>
        <v>25912139.09</v>
      </c>
      <c r="AC556" s="11">
        <v>0</v>
      </c>
      <c r="AD556" s="11">
        <v>16.510000000000002</v>
      </c>
      <c r="AE556" s="10"/>
      <c r="AF556" s="10"/>
      <c r="AG556" s="10"/>
      <c r="AH556" s="10"/>
    </row>
    <row r="557" spans="1:34" x14ac:dyDescent="0.45">
      <c r="A557" t="s">
        <v>24</v>
      </c>
      <c r="B557" t="s">
        <v>60</v>
      </c>
      <c r="C557" t="s">
        <v>49</v>
      </c>
      <c r="D557">
        <v>231</v>
      </c>
      <c r="E557" s="11">
        <v>9487945</v>
      </c>
      <c r="F557" s="5">
        <v>5663275</v>
      </c>
      <c r="G557" s="11">
        <v>128273983</v>
      </c>
      <c r="H557" s="11">
        <v>113735694</v>
      </c>
      <c r="I557">
        <v>923261</v>
      </c>
      <c r="J557">
        <v>1458833</v>
      </c>
      <c r="K557">
        <v>809124</v>
      </c>
      <c r="L557">
        <v>430716</v>
      </c>
      <c r="M557">
        <v>18</v>
      </c>
      <c r="N557">
        <v>13</v>
      </c>
      <c r="O557">
        <v>1</v>
      </c>
      <c r="P557">
        <v>11</v>
      </c>
      <c r="Q557">
        <v>0</v>
      </c>
      <c r="R557">
        <v>18</v>
      </c>
      <c r="S557">
        <v>1.1000000000000001</v>
      </c>
      <c r="T557">
        <v>160</v>
      </c>
      <c r="U557">
        <v>255</v>
      </c>
      <c r="V557">
        <v>0.1</v>
      </c>
      <c r="W557">
        <v>67155</v>
      </c>
      <c r="X557">
        <v>3</v>
      </c>
      <c r="Y557" s="12" t="str">
        <f>IFERROR(VLOOKUP(C557,[1]Index!$D:$F,3,FALSE),"Non List")</f>
        <v>zdelist</v>
      </c>
      <c r="Z557">
        <f>IFERROR(VLOOKUP(C557,[1]LP!$B:$C,2,FALSE),0)</f>
        <v>0</v>
      </c>
      <c r="AA557" s="11">
        <f t="shared" si="8"/>
        <v>0</v>
      </c>
      <c r="AB557" s="5">
        <f>IFERROR(VLOOKUP(C557,[2]Sheet1!$B:$F,5,FALSE),0)</f>
        <v>0</v>
      </c>
      <c r="AC557" s="11">
        <v>0</v>
      </c>
      <c r="AD557" s="11">
        <v>0</v>
      </c>
      <c r="AE557" s="10"/>
      <c r="AF557" s="10"/>
      <c r="AG557" s="10"/>
      <c r="AH557" s="10"/>
    </row>
    <row r="558" spans="1:34" x14ac:dyDescent="0.45">
      <c r="A558" t="s">
        <v>24</v>
      </c>
      <c r="B558" t="s">
        <v>60</v>
      </c>
      <c r="C558" t="s">
        <v>50</v>
      </c>
      <c r="D558">
        <v>214</v>
      </c>
      <c r="E558" s="11">
        <v>9034430</v>
      </c>
      <c r="F558" s="5">
        <v>2254258</v>
      </c>
      <c r="G558" s="11">
        <v>94891424</v>
      </c>
      <c r="H558" s="11">
        <v>84114623</v>
      </c>
      <c r="I558">
        <v>671735</v>
      </c>
      <c r="J558">
        <v>919219</v>
      </c>
      <c r="K558">
        <v>464142</v>
      </c>
      <c r="L558">
        <v>272475</v>
      </c>
      <c r="M558">
        <v>12</v>
      </c>
      <c r="N558">
        <v>18</v>
      </c>
      <c r="O558">
        <v>2</v>
      </c>
      <c r="P558">
        <v>10</v>
      </c>
      <c r="Q558">
        <v>0</v>
      </c>
      <c r="R558">
        <v>30</v>
      </c>
      <c r="S558">
        <v>1.9</v>
      </c>
      <c r="T558">
        <v>125</v>
      </c>
      <c r="U558">
        <v>184</v>
      </c>
      <c r="V558">
        <v>-0.14000000000000001</v>
      </c>
      <c r="W558">
        <v>99064</v>
      </c>
      <c r="X558">
        <v>4</v>
      </c>
      <c r="Y558" s="12" t="str">
        <f>IFERROR(VLOOKUP(C558,[1]Index!$D:$F,3,FALSE),"Non List")</f>
        <v>zdelist</v>
      </c>
      <c r="Z558">
        <f>IFERROR(VLOOKUP(C558,[1]LP!$B:$C,2,FALSE),0)</f>
        <v>0</v>
      </c>
      <c r="AA558" s="11">
        <f t="shared" si="8"/>
        <v>0</v>
      </c>
      <c r="AB558" s="5">
        <f>IFERROR(VLOOKUP(C558,[2]Sheet1!$B:$F,5,FALSE),0)</f>
        <v>0</v>
      </c>
      <c r="AC558" s="11">
        <v>4.75</v>
      </c>
      <c r="AD558" s="11">
        <v>0.25</v>
      </c>
      <c r="AE558" s="10"/>
      <c r="AF558" s="10"/>
      <c r="AG558" s="10"/>
      <c r="AH558" s="10"/>
    </row>
    <row r="559" spans="1:34" x14ac:dyDescent="0.45">
      <c r="A559" t="s">
        <v>24</v>
      </c>
      <c r="B559" t="s">
        <v>60</v>
      </c>
      <c r="C559" t="s">
        <v>51</v>
      </c>
      <c r="D559">
        <v>263</v>
      </c>
      <c r="E559" s="11">
        <v>12708704</v>
      </c>
      <c r="F559" s="5">
        <v>6632895</v>
      </c>
      <c r="G559" s="11">
        <v>165453699</v>
      </c>
      <c r="H559" s="11">
        <v>138471550</v>
      </c>
      <c r="I559">
        <v>1422362</v>
      </c>
      <c r="J559">
        <v>1941934</v>
      </c>
      <c r="K559">
        <v>788224</v>
      </c>
      <c r="L559">
        <v>636322</v>
      </c>
      <c r="M559">
        <v>20</v>
      </c>
      <c r="N559">
        <v>13</v>
      </c>
      <c r="O559">
        <v>2</v>
      </c>
      <c r="P559">
        <v>13</v>
      </c>
      <c r="Q559">
        <v>0</v>
      </c>
      <c r="R559">
        <v>23</v>
      </c>
      <c r="S559">
        <v>1.6</v>
      </c>
      <c r="T559">
        <v>152</v>
      </c>
      <c r="U559">
        <v>262</v>
      </c>
      <c r="V559">
        <v>-0.01</v>
      </c>
      <c r="W559">
        <v>304431</v>
      </c>
      <c r="X559">
        <v>10</v>
      </c>
      <c r="Y559" s="12" t="str">
        <f>IFERROR(VLOOKUP(C559,[1]Index!$D:$F,3,FALSE),"Non List")</f>
        <v>Commercial Banks</v>
      </c>
      <c r="Z559">
        <f>IFERROR(VLOOKUP(C559,[1]LP!$B:$C,2,FALSE),0)</f>
        <v>149.5</v>
      </c>
      <c r="AA559" s="11">
        <f t="shared" si="8"/>
        <v>7.5</v>
      </c>
      <c r="AB559" s="5">
        <f>IFERROR(VLOOKUP(C559,[2]Sheet1!$B:$F,5,FALSE),0)</f>
        <v>115358201</v>
      </c>
      <c r="AC559" s="11">
        <v>6.5</v>
      </c>
      <c r="AD559" s="11">
        <v>1.5</v>
      </c>
      <c r="AE559" s="10"/>
      <c r="AF559" s="10"/>
      <c r="AG559" s="10"/>
      <c r="AH559" s="10"/>
    </row>
    <row r="560" spans="1:34" x14ac:dyDescent="0.45">
      <c r="A560" t="s">
        <v>24</v>
      </c>
      <c r="B560" t="s">
        <v>60</v>
      </c>
      <c r="C560" t="s">
        <v>52</v>
      </c>
      <c r="D560">
        <v>237.1</v>
      </c>
      <c r="E560" s="11">
        <v>9658176</v>
      </c>
      <c r="F560" s="5">
        <v>7099210</v>
      </c>
      <c r="G560" s="11">
        <v>102146124</v>
      </c>
      <c r="H560" s="11">
        <v>100067621</v>
      </c>
      <c r="I560">
        <v>794424</v>
      </c>
      <c r="J560">
        <v>1098992</v>
      </c>
      <c r="K560">
        <v>396316</v>
      </c>
      <c r="L560">
        <v>253477</v>
      </c>
      <c r="M560">
        <v>10</v>
      </c>
      <c r="N560">
        <v>23</v>
      </c>
      <c r="O560">
        <v>1</v>
      </c>
      <c r="P560">
        <v>6</v>
      </c>
      <c r="Q560">
        <v>0</v>
      </c>
      <c r="R560">
        <v>31</v>
      </c>
      <c r="S560">
        <v>0.9</v>
      </c>
      <c r="T560">
        <v>174</v>
      </c>
      <c r="U560">
        <v>202</v>
      </c>
      <c r="V560">
        <v>-0.15</v>
      </c>
      <c r="W560">
        <v>29269</v>
      </c>
      <c r="X560">
        <v>1</v>
      </c>
      <c r="Y560" s="12" t="str">
        <f>IFERROR(VLOOKUP(C560,[1]Index!$D:$F,3,FALSE),"Non List")</f>
        <v>zdelist</v>
      </c>
      <c r="Z560">
        <f>IFERROR(VLOOKUP(C560,[1]LP!$B:$C,2,FALSE),0)</f>
        <v>0</v>
      </c>
      <c r="AA560" s="11">
        <f t="shared" si="8"/>
        <v>0</v>
      </c>
      <c r="AB560" s="5">
        <f>IFERROR(VLOOKUP(C560,[2]Sheet1!$B:$F,5,FALSE),0)</f>
        <v>0</v>
      </c>
      <c r="AC560" s="11">
        <v>6</v>
      </c>
      <c r="AD560" s="11">
        <v>14.95</v>
      </c>
      <c r="AE560" s="10"/>
      <c r="AF560" s="10"/>
      <c r="AG560" s="10"/>
      <c r="AH560" s="10"/>
    </row>
    <row r="561" spans="1:34" x14ac:dyDescent="0.45">
      <c r="A561" t="s">
        <v>53</v>
      </c>
      <c r="B561" t="s">
        <v>60</v>
      </c>
      <c r="C561" t="s">
        <v>26</v>
      </c>
      <c r="D561">
        <v>365</v>
      </c>
      <c r="E561" s="11">
        <v>18620628</v>
      </c>
      <c r="F561" s="5">
        <v>14062639</v>
      </c>
      <c r="G561" s="11">
        <v>157491861</v>
      </c>
      <c r="H561" s="11">
        <v>174288785</v>
      </c>
      <c r="I561">
        <v>3742780</v>
      </c>
      <c r="J561">
        <v>4861104</v>
      </c>
      <c r="K561">
        <v>2702917</v>
      </c>
      <c r="L561">
        <v>1585494</v>
      </c>
      <c r="M561">
        <v>17</v>
      </c>
      <c r="N561">
        <v>21</v>
      </c>
      <c r="O561">
        <v>2</v>
      </c>
      <c r="P561">
        <v>10</v>
      </c>
      <c r="Q561">
        <v>1</v>
      </c>
      <c r="R561">
        <v>45</v>
      </c>
      <c r="S561">
        <v>2.1</v>
      </c>
      <c r="T561">
        <v>176</v>
      </c>
      <c r="U561">
        <v>259</v>
      </c>
      <c r="V561">
        <v>-0.28999999999999998</v>
      </c>
      <c r="W561">
        <v>881503</v>
      </c>
      <c r="X561">
        <v>9</v>
      </c>
      <c r="Y561" s="12" t="str">
        <f>IFERROR(VLOOKUP(C561,[1]Index!$D:$F,3,FALSE),"Non List")</f>
        <v>Commercial Banks</v>
      </c>
      <c r="Z561">
        <f>IFERROR(VLOOKUP(C561,[1]LP!$B:$C,2,FALSE),0)</f>
        <v>261.10000000000002</v>
      </c>
      <c r="AA561" s="11">
        <f t="shared" si="8"/>
        <v>15.4</v>
      </c>
      <c r="AB561" s="5">
        <f>IFERROR(VLOOKUP(C561,[2]Sheet1!$B:$F,5,FALSE),0)</f>
        <v>65913203.57</v>
      </c>
      <c r="AC561" s="11">
        <v>2</v>
      </c>
      <c r="AD561" s="11">
        <v>11</v>
      </c>
      <c r="AE561" s="10"/>
      <c r="AF561" s="10"/>
      <c r="AG561" s="10"/>
      <c r="AH561" s="10"/>
    </row>
    <row r="562" spans="1:34" x14ac:dyDescent="0.45">
      <c r="A562" t="s">
        <v>53</v>
      </c>
      <c r="B562" t="s">
        <v>60</v>
      </c>
      <c r="C562" t="s">
        <v>27</v>
      </c>
      <c r="D562">
        <v>210</v>
      </c>
      <c r="E562" s="11">
        <v>8643661</v>
      </c>
      <c r="F562" s="5">
        <v>2540638</v>
      </c>
      <c r="G562" s="11">
        <v>91698217</v>
      </c>
      <c r="H562" s="11">
        <v>83427478</v>
      </c>
      <c r="I562">
        <v>1467448</v>
      </c>
      <c r="J562">
        <v>1837584</v>
      </c>
      <c r="K562">
        <v>783468</v>
      </c>
      <c r="L562">
        <v>504000</v>
      </c>
      <c r="M562">
        <v>12</v>
      </c>
      <c r="N562">
        <v>18</v>
      </c>
      <c r="O562">
        <v>2</v>
      </c>
      <c r="P562">
        <v>9</v>
      </c>
      <c r="Q562">
        <v>0</v>
      </c>
      <c r="R562">
        <v>29</v>
      </c>
      <c r="S562">
        <v>0.9</v>
      </c>
      <c r="T562">
        <v>129</v>
      </c>
      <c r="U562">
        <v>184</v>
      </c>
      <c r="V562">
        <v>-0.12</v>
      </c>
      <c r="W562">
        <v>697951</v>
      </c>
      <c r="X562">
        <v>16</v>
      </c>
      <c r="Y562" s="12" t="str">
        <f>IFERROR(VLOOKUP(C562,[1]Index!$D:$F,3,FALSE),"Non List")</f>
        <v>zdelist</v>
      </c>
      <c r="Z562">
        <f>IFERROR(VLOOKUP(C562,[1]LP!$B:$C,2,FALSE),0)</f>
        <v>0</v>
      </c>
      <c r="AA562" s="11">
        <f t="shared" si="8"/>
        <v>0</v>
      </c>
      <c r="AB562" s="5">
        <f>IFERROR(VLOOKUP(C562,[2]Sheet1!$B:$F,5,FALSE),0)</f>
        <v>0</v>
      </c>
      <c r="AC562" s="11">
        <v>5</v>
      </c>
      <c r="AD562" s="11">
        <v>0.26</v>
      </c>
      <c r="AE562" s="10"/>
      <c r="AF562" s="10"/>
      <c r="AG562" s="10"/>
      <c r="AH562" s="10"/>
    </row>
    <row r="563" spans="1:34" x14ac:dyDescent="0.45">
      <c r="A563" t="s">
        <v>53</v>
      </c>
      <c r="B563" t="s">
        <v>60</v>
      </c>
      <c r="C563" t="s">
        <v>28</v>
      </c>
      <c r="D563">
        <v>249</v>
      </c>
      <c r="E563" s="11">
        <v>14200974</v>
      </c>
      <c r="F563" s="5">
        <v>5464838</v>
      </c>
      <c r="G563" s="11">
        <v>141086005</v>
      </c>
      <c r="H563" s="11">
        <v>127571107</v>
      </c>
      <c r="I563">
        <v>2392933</v>
      </c>
      <c r="J563">
        <v>3205097</v>
      </c>
      <c r="K563">
        <v>1768252</v>
      </c>
      <c r="L563">
        <v>1239350</v>
      </c>
      <c r="M563">
        <v>17</v>
      </c>
      <c r="N563">
        <v>14</v>
      </c>
      <c r="O563">
        <v>2</v>
      </c>
      <c r="P563">
        <v>13</v>
      </c>
      <c r="Q563">
        <v>1</v>
      </c>
      <c r="R563">
        <v>26</v>
      </c>
      <c r="S563">
        <v>1.9</v>
      </c>
      <c r="T563">
        <v>138</v>
      </c>
      <c r="U563">
        <v>233</v>
      </c>
      <c r="V563">
        <v>-0.06</v>
      </c>
      <c r="W563">
        <v>745929</v>
      </c>
      <c r="X563">
        <v>11</v>
      </c>
      <c r="Y563" s="12" t="str">
        <f>IFERROR(VLOOKUP(C563,[1]Index!$D:$F,3,FALSE),"Non List")</f>
        <v>Commercial Banks</v>
      </c>
      <c r="Z563">
        <f>IFERROR(VLOOKUP(C563,[1]LP!$B:$C,2,FALSE),0)</f>
        <v>172</v>
      </c>
      <c r="AA563" s="11">
        <f t="shared" si="8"/>
        <v>10.1</v>
      </c>
      <c r="AB563" s="5">
        <f>IFERROR(VLOOKUP(C563,[2]Sheet1!$B:$F,5,FALSE),0)</f>
        <v>69595284.469999999</v>
      </c>
      <c r="AC563" s="11">
        <v>0</v>
      </c>
      <c r="AD563" s="11">
        <v>9</v>
      </c>
      <c r="AE563" s="10"/>
      <c r="AF563" s="10"/>
      <c r="AG563" s="10"/>
      <c r="AH563" s="10"/>
    </row>
    <row r="564" spans="1:34" x14ac:dyDescent="0.45">
      <c r="A564" t="s">
        <v>53</v>
      </c>
      <c r="B564" t="s">
        <v>60</v>
      </c>
      <c r="C564" t="s">
        <v>29</v>
      </c>
      <c r="D564">
        <v>502</v>
      </c>
      <c r="E564" s="11">
        <v>9467340</v>
      </c>
      <c r="F564" s="5">
        <v>11377410</v>
      </c>
      <c r="G564" s="11">
        <v>165217641</v>
      </c>
      <c r="H564" s="11">
        <v>142646031</v>
      </c>
      <c r="I564">
        <v>2126963</v>
      </c>
      <c r="J564">
        <v>2910827</v>
      </c>
      <c r="K564">
        <v>1606683</v>
      </c>
      <c r="L564">
        <v>838921</v>
      </c>
      <c r="M564">
        <v>18</v>
      </c>
      <c r="N564">
        <v>28</v>
      </c>
      <c r="O564">
        <v>2</v>
      </c>
      <c r="P564">
        <v>8</v>
      </c>
      <c r="Q564">
        <v>0</v>
      </c>
      <c r="R564">
        <v>65</v>
      </c>
      <c r="S564">
        <v>0.3</v>
      </c>
      <c r="T564">
        <v>220</v>
      </c>
      <c r="U564">
        <v>296</v>
      </c>
      <c r="V564">
        <v>-0.41</v>
      </c>
      <c r="W564">
        <v>1014731</v>
      </c>
      <c r="X564">
        <v>21</v>
      </c>
      <c r="Y564" s="12" t="str">
        <f>IFERROR(VLOOKUP(C564,[1]Index!$D:$F,3,FALSE),"Non List")</f>
        <v>Commercial Banks</v>
      </c>
      <c r="Z564">
        <f>IFERROR(VLOOKUP(C564,[1]LP!$B:$C,2,FALSE),0)</f>
        <v>532</v>
      </c>
      <c r="AA564" s="11">
        <f t="shared" si="8"/>
        <v>29.6</v>
      </c>
      <c r="AB564" s="5">
        <f>IFERROR(VLOOKUP(C564,[2]Sheet1!$B:$F,5,FALSE),0)</f>
        <v>47977743.060000002</v>
      </c>
      <c r="AC564" s="11">
        <v>13</v>
      </c>
      <c r="AD564" s="11">
        <v>7.68</v>
      </c>
      <c r="AE564" s="10"/>
      <c r="AF564" s="10"/>
      <c r="AG564" s="10"/>
      <c r="AH564" s="10"/>
    </row>
    <row r="565" spans="1:34" x14ac:dyDescent="0.45">
      <c r="A565" t="s">
        <v>53</v>
      </c>
      <c r="B565" t="s">
        <v>60</v>
      </c>
      <c r="C565" t="s">
        <v>30</v>
      </c>
      <c r="D565">
        <v>298</v>
      </c>
      <c r="E565" s="11">
        <v>23795753</v>
      </c>
      <c r="F565" s="5">
        <v>10701344</v>
      </c>
      <c r="G565" s="11">
        <v>271901611</v>
      </c>
      <c r="H565" s="11">
        <v>256425466</v>
      </c>
      <c r="I565">
        <v>4795237</v>
      </c>
      <c r="J565">
        <v>6441779</v>
      </c>
      <c r="K565">
        <v>3781013</v>
      </c>
      <c r="L565">
        <v>2663384</v>
      </c>
      <c r="M565">
        <v>22</v>
      </c>
      <c r="N565">
        <v>13</v>
      </c>
      <c r="O565">
        <v>2</v>
      </c>
      <c r="P565">
        <v>15</v>
      </c>
      <c r="Q565">
        <v>1</v>
      </c>
      <c r="R565">
        <v>27</v>
      </c>
      <c r="S565">
        <v>1.1000000000000001</v>
      </c>
      <c r="T565">
        <v>145</v>
      </c>
      <c r="U565">
        <v>270</v>
      </c>
      <c r="V565">
        <v>-0.09</v>
      </c>
      <c r="W565">
        <v>1485648</v>
      </c>
      <c r="X565">
        <v>12</v>
      </c>
      <c r="Y565" s="12" t="str">
        <f>IFERROR(VLOOKUP(C565,[1]Index!$D:$F,3,FALSE),"Non List")</f>
        <v>Commercial Banks</v>
      </c>
      <c r="Z565">
        <f>IFERROR(VLOOKUP(C565,[1]LP!$B:$C,2,FALSE),0)</f>
        <v>186.5</v>
      </c>
      <c r="AA565" s="11">
        <f t="shared" si="8"/>
        <v>8.5</v>
      </c>
      <c r="AB565" s="5">
        <f>IFERROR(VLOOKUP(C565,[2]Sheet1!$B:$F,5,FALSE),0)</f>
        <v>176308400.53</v>
      </c>
      <c r="AC565" s="11">
        <v>3</v>
      </c>
      <c r="AD565" s="11">
        <v>10.6</v>
      </c>
      <c r="AE565" s="10"/>
      <c r="AF565" s="10"/>
      <c r="AG565" s="10"/>
      <c r="AH565" s="10"/>
    </row>
    <row r="566" spans="1:34" x14ac:dyDescent="0.45">
      <c r="A566" t="s">
        <v>53</v>
      </c>
      <c r="B566" t="s">
        <v>60</v>
      </c>
      <c r="C566" t="s">
        <v>31</v>
      </c>
      <c r="D566">
        <v>484</v>
      </c>
      <c r="E566" s="11">
        <v>12968726</v>
      </c>
      <c r="F566" s="5">
        <v>7398400</v>
      </c>
      <c r="G566" s="11">
        <v>165512622</v>
      </c>
      <c r="H566" s="11">
        <v>150678017</v>
      </c>
      <c r="I566">
        <v>1916549</v>
      </c>
      <c r="J566">
        <v>2706285</v>
      </c>
      <c r="K566">
        <v>1433221</v>
      </c>
      <c r="L566">
        <v>743451</v>
      </c>
      <c r="M566">
        <v>11</v>
      </c>
      <c r="N566">
        <v>42</v>
      </c>
      <c r="O566">
        <v>3</v>
      </c>
      <c r="P566">
        <v>7</v>
      </c>
      <c r="Q566">
        <v>0</v>
      </c>
      <c r="R566">
        <v>130</v>
      </c>
      <c r="S566">
        <v>0.7</v>
      </c>
      <c r="T566">
        <v>157</v>
      </c>
      <c r="U566">
        <v>201</v>
      </c>
      <c r="V566">
        <v>-0.57999999999999996</v>
      </c>
      <c r="W566">
        <v>84898</v>
      </c>
      <c r="X566">
        <v>1</v>
      </c>
      <c r="Y566" s="12" t="str">
        <f>IFERROR(VLOOKUP(C566,[1]Index!$D:$F,3,FALSE),"Non List")</f>
        <v>Commercial Banks</v>
      </c>
      <c r="Z566">
        <f>IFERROR(VLOOKUP(C566,[1]LP!$B:$C,2,FALSE),0)</f>
        <v>191</v>
      </c>
      <c r="AA566" s="11">
        <f t="shared" si="8"/>
        <v>17.399999999999999</v>
      </c>
      <c r="AB566" s="5">
        <f>IFERROR(VLOOKUP(C566,[2]Sheet1!$B:$F,5,FALSE),0)</f>
        <v>32484923.449999999</v>
      </c>
      <c r="AC566" s="11">
        <v>8</v>
      </c>
      <c r="AD566" s="11">
        <v>11.11</v>
      </c>
      <c r="AE566" s="10"/>
      <c r="AF566" s="10"/>
      <c r="AG566" s="10"/>
      <c r="AH566" s="10"/>
    </row>
    <row r="567" spans="1:34" x14ac:dyDescent="0.45">
      <c r="A567" t="s">
        <v>53</v>
      </c>
      <c r="B567" t="s">
        <v>60</v>
      </c>
      <c r="C567" t="s">
        <v>33</v>
      </c>
      <c r="D567">
        <v>214</v>
      </c>
      <c r="E567" s="11">
        <v>14711183</v>
      </c>
      <c r="F567" s="5">
        <v>4538303</v>
      </c>
      <c r="G567" s="11">
        <v>159821637</v>
      </c>
      <c r="H567" s="11">
        <v>155962077</v>
      </c>
      <c r="I567">
        <v>2623505</v>
      </c>
      <c r="J567">
        <v>3542892</v>
      </c>
      <c r="K567">
        <v>1691105</v>
      </c>
      <c r="L567">
        <v>951738</v>
      </c>
      <c r="M567">
        <v>13</v>
      </c>
      <c r="N567">
        <v>17</v>
      </c>
      <c r="O567">
        <v>2</v>
      </c>
      <c r="P567">
        <v>10</v>
      </c>
      <c r="Q567">
        <v>0</v>
      </c>
      <c r="R567">
        <v>27</v>
      </c>
      <c r="S567">
        <v>1.1000000000000001</v>
      </c>
      <c r="T567">
        <v>131</v>
      </c>
      <c r="U567">
        <v>195</v>
      </c>
      <c r="V567">
        <v>-0.09</v>
      </c>
      <c r="W567">
        <v>138311</v>
      </c>
      <c r="X567">
        <v>2</v>
      </c>
      <c r="Y567" s="12" t="str">
        <f>IFERROR(VLOOKUP(C567,[1]Index!$D:$F,3,FALSE),"Non List")</f>
        <v>Commercial Banks</v>
      </c>
      <c r="Z567">
        <f>IFERROR(VLOOKUP(C567,[1]LP!$B:$C,2,FALSE),0)</f>
        <v>144.30000000000001</v>
      </c>
      <c r="AA567" s="11">
        <f t="shared" si="8"/>
        <v>11.1</v>
      </c>
      <c r="AB567" s="5">
        <f>IFERROR(VLOOKUP(C567,[2]Sheet1!$B:$F,5,FALSE),0)</f>
        <v>128506730.66</v>
      </c>
      <c r="AC567" s="11">
        <v>0</v>
      </c>
      <c r="AD567" s="11">
        <v>12.5</v>
      </c>
      <c r="AE567" s="10"/>
      <c r="AF567" s="10"/>
      <c r="AG567" s="10"/>
      <c r="AH567" s="10"/>
    </row>
    <row r="568" spans="1:34" x14ac:dyDescent="0.45">
      <c r="A568" t="s">
        <v>53</v>
      </c>
      <c r="B568" t="s">
        <v>60</v>
      </c>
      <c r="C568" t="s">
        <v>34</v>
      </c>
      <c r="D568">
        <v>231</v>
      </c>
      <c r="E568" s="11">
        <v>11551345</v>
      </c>
      <c r="F568" s="5">
        <v>5340941</v>
      </c>
      <c r="G568" s="11">
        <v>130814652</v>
      </c>
      <c r="H568" s="11">
        <v>126184824</v>
      </c>
      <c r="I568">
        <v>1607443</v>
      </c>
      <c r="J568">
        <v>2674106</v>
      </c>
      <c r="K568">
        <v>1450269</v>
      </c>
      <c r="L568">
        <v>817397</v>
      </c>
      <c r="M568">
        <v>14</v>
      </c>
      <c r="N568">
        <v>16</v>
      </c>
      <c r="O568">
        <v>2</v>
      </c>
      <c r="P568">
        <v>10</v>
      </c>
      <c r="Q568">
        <v>0</v>
      </c>
      <c r="R568">
        <v>26</v>
      </c>
      <c r="S568">
        <v>0.8</v>
      </c>
      <c r="T568">
        <v>146</v>
      </c>
      <c r="U568">
        <v>216</v>
      </c>
      <c r="V568">
        <v>-7.0000000000000007E-2</v>
      </c>
      <c r="W568">
        <v>530010</v>
      </c>
      <c r="X568">
        <v>9</v>
      </c>
      <c r="Y568" s="12" t="str">
        <f>IFERROR(VLOOKUP(C568,[1]Index!$D:$F,3,FALSE),"Non List")</f>
        <v>zdelist</v>
      </c>
      <c r="Z568">
        <f>IFERROR(VLOOKUP(C568,[1]LP!$B:$C,2,FALSE),0)</f>
        <v>0</v>
      </c>
      <c r="AA568" s="11">
        <f t="shared" si="8"/>
        <v>0</v>
      </c>
      <c r="AB568" s="5">
        <f>IFERROR(VLOOKUP(C568,[2]Sheet1!$B:$F,5,FALSE),0)</f>
        <v>0</v>
      </c>
      <c r="AC568" s="11">
        <v>0</v>
      </c>
      <c r="AD568" s="11">
        <v>0</v>
      </c>
      <c r="AE568" s="10"/>
      <c r="AF568" s="10"/>
      <c r="AG568" s="10"/>
      <c r="AH568" s="10"/>
    </row>
    <row r="569" spans="1:34" x14ac:dyDescent="0.45">
      <c r="A569" t="s">
        <v>53</v>
      </c>
      <c r="B569" t="s">
        <v>60</v>
      </c>
      <c r="C569" t="s">
        <v>35</v>
      </c>
      <c r="D569">
        <v>268</v>
      </c>
      <c r="E569" s="11">
        <v>10257156</v>
      </c>
      <c r="F569" s="5">
        <v>3540000</v>
      </c>
      <c r="G569" s="11">
        <v>137495625</v>
      </c>
      <c r="H569" s="11">
        <v>131990727</v>
      </c>
      <c r="I569">
        <v>2248755</v>
      </c>
      <c r="J569">
        <v>3086225</v>
      </c>
      <c r="K569">
        <v>1591851</v>
      </c>
      <c r="L569">
        <v>1010830</v>
      </c>
      <c r="M569">
        <v>20</v>
      </c>
      <c r="N569">
        <v>14</v>
      </c>
      <c r="O569">
        <v>2</v>
      </c>
      <c r="P569">
        <v>15</v>
      </c>
      <c r="Q569">
        <v>1</v>
      </c>
      <c r="R569">
        <v>27</v>
      </c>
      <c r="S569">
        <v>0.6</v>
      </c>
      <c r="T569">
        <v>135</v>
      </c>
      <c r="U569">
        <v>244</v>
      </c>
      <c r="V569">
        <v>-0.09</v>
      </c>
      <c r="W569">
        <v>644703</v>
      </c>
      <c r="X569">
        <v>13</v>
      </c>
      <c r="Y569" s="12" t="str">
        <f>IFERROR(VLOOKUP(C569,[1]Index!$D:$F,3,FALSE),"Non List")</f>
        <v>Commercial Banks</v>
      </c>
      <c r="Z569">
        <f>IFERROR(VLOOKUP(C569,[1]LP!$B:$C,2,FALSE),0)</f>
        <v>182.8</v>
      </c>
      <c r="AA569" s="11">
        <f t="shared" si="8"/>
        <v>9.1</v>
      </c>
      <c r="AB569" s="5">
        <f>IFERROR(VLOOKUP(C569,[2]Sheet1!$B:$F,5,FALSE),0)</f>
        <v>56944650.630000003</v>
      </c>
      <c r="AC569" s="11">
        <v>0</v>
      </c>
      <c r="AD569" s="11">
        <v>0</v>
      </c>
      <c r="AE569" s="10"/>
      <c r="AF569" s="10"/>
      <c r="AG569" s="10"/>
      <c r="AH569" s="10"/>
    </row>
    <row r="570" spans="1:34" x14ac:dyDescent="0.45">
      <c r="A570" t="s">
        <v>53</v>
      </c>
      <c r="B570" t="s">
        <v>60</v>
      </c>
      <c r="C570" t="s">
        <v>36</v>
      </c>
      <c r="D570">
        <v>233</v>
      </c>
      <c r="E570" s="11">
        <v>16120461</v>
      </c>
      <c r="F570" s="5">
        <v>5329964</v>
      </c>
      <c r="G570" s="11">
        <v>141184095</v>
      </c>
      <c r="H570" s="11">
        <v>143605571</v>
      </c>
      <c r="I570">
        <v>2642192</v>
      </c>
      <c r="J570">
        <v>3297029</v>
      </c>
      <c r="K570">
        <v>1681902</v>
      </c>
      <c r="L570">
        <v>1399912</v>
      </c>
      <c r="M570">
        <v>17</v>
      </c>
      <c r="N570">
        <v>13</v>
      </c>
      <c r="O570">
        <v>2</v>
      </c>
      <c r="P570">
        <v>13</v>
      </c>
      <c r="Q570">
        <v>1</v>
      </c>
      <c r="R570">
        <v>23</v>
      </c>
      <c r="S570">
        <v>1.1000000000000001</v>
      </c>
      <c r="T570">
        <v>133</v>
      </c>
      <c r="U570">
        <v>228</v>
      </c>
      <c r="V570">
        <v>-0.02</v>
      </c>
      <c r="W570">
        <v>825179</v>
      </c>
      <c r="X570">
        <v>10</v>
      </c>
      <c r="Y570" s="12" t="str">
        <f>IFERROR(VLOOKUP(C570,[1]Index!$D:$F,3,FALSE),"Non List")</f>
        <v>zdelist</v>
      </c>
      <c r="Z570">
        <f>IFERROR(VLOOKUP(C570,[1]LP!$B:$C,2,FALSE),0)</f>
        <v>0</v>
      </c>
      <c r="AA570" s="11">
        <f t="shared" si="8"/>
        <v>0</v>
      </c>
      <c r="AB570" s="5">
        <f>IFERROR(VLOOKUP(C570,[2]Sheet1!$B:$F,5,FALSE),0)</f>
        <v>0</v>
      </c>
      <c r="AC570" s="11">
        <v>4</v>
      </c>
      <c r="AD570" s="11">
        <v>3.79</v>
      </c>
      <c r="AE570" s="10"/>
      <c r="AF570" s="10"/>
      <c r="AG570" s="10"/>
      <c r="AH570" s="10"/>
    </row>
    <row r="571" spans="1:34" x14ac:dyDescent="0.45">
      <c r="A571" t="s">
        <v>53</v>
      </c>
      <c r="B571" t="s">
        <v>60</v>
      </c>
      <c r="C571" t="s">
        <v>37</v>
      </c>
      <c r="D571">
        <v>922</v>
      </c>
      <c r="E571" s="11">
        <v>18496187</v>
      </c>
      <c r="F571" s="5">
        <v>15588611</v>
      </c>
      <c r="G571" s="11">
        <v>232554739</v>
      </c>
      <c r="H571" s="11">
        <v>215206195</v>
      </c>
      <c r="I571">
        <v>4219618</v>
      </c>
      <c r="J571">
        <v>5643600</v>
      </c>
      <c r="K571">
        <v>3517166</v>
      </c>
      <c r="L571">
        <v>2181420</v>
      </c>
      <c r="M571">
        <v>24</v>
      </c>
      <c r="N571">
        <v>39</v>
      </c>
      <c r="O571">
        <v>5</v>
      </c>
      <c r="P571">
        <v>13</v>
      </c>
      <c r="Q571">
        <v>1</v>
      </c>
      <c r="R571">
        <v>196</v>
      </c>
      <c r="S571">
        <v>1.1000000000000001</v>
      </c>
      <c r="T571">
        <v>184</v>
      </c>
      <c r="U571">
        <v>313</v>
      </c>
      <c r="V571">
        <v>-0.66</v>
      </c>
      <c r="W571">
        <v>1450860</v>
      </c>
      <c r="X571">
        <v>16</v>
      </c>
      <c r="Y571" s="12" t="str">
        <f>IFERROR(VLOOKUP(C571,[1]Index!$D:$F,3,FALSE),"Non List")</f>
        <v>Commercial Banks</v>
      </c>
      <c r="Z571">
        <f>IFERROR(VLOOKUP(C571,[1]LP!$B:$C,2,FALSE),0)</f>
        <v>458</v>
      </c>
      <c r="AA571" s="11">
        <f t="shared" si="8"/>
        <v>19.100000000000001</v>
      </c>
      <c r="AB571" s="5">
        <f>IFERROR(VLOOKUP(C571,[2]Sheet1!$B:$F,5,FALSE),0)</f>
        <v>108227988.66</v>
      </c>
      <c r="AC571" s="11">
        <v>18.5</v>
      </c>
      <c r="AD571" s="11">
        <v>11.5</v>
      </c>
      <c r="AE571" s="10"/>
      <c r="AF571" s="10"/>
      <c r="AG571" s="10"/>
      <c r="AH571" s="10"/>
    </row>
    <row r="572" spans="1:34" x14ac:dyDescent="0.45">
      <c r="A572" t="s">
        <v>53</v>
      </c>
      <c r="B572" t="s">
        <v>60</v>
      </c>
      <c r="C572" t="s">
        <v>38</v>
      </c>
      <c r="D572">
        <v>399</v>
      </c>
      <c r="E572" s="11">
        <v>10085400</v>
      </c>
      <c r="F572" s="5">
        <v>5766906</v>
      </c>
      <c r="G572" s="11">
        <v>80710971</v>
      </c>
      <c r="H572" s="11">
        <v>74908196</v>
      </c>
      <c r="I572">
        <v>1273810</v>
      </c>
      <c r="J572">
        <v>2188812</v>
      </c>
      <c r="K572">
        <v>1274046</v>
      </c>
      <c r="L572">
        <v>811152</v>
      </c>
      <c r="M572">
        <v>16</v>
      </c>
      <c r="N572">
        <v>25</v>
      </c>
      <c r="O572">
        <v>3</v>
      </c>
      <c r="P572">
        <v>10</v>
      </c>
      <c r="Q572">
        <v>1</v>
      </c>
      <c r="R572">
        <v>63</v>
      </c>
      <c r="S572">
        <v>1.7</v>
      </c>
      <c r="T572">
        <v>157</v>
      </c>
      <c r="U572">
        <v>238</v>
      </c>
      <c r="V572">
        <v>-0.4</v>
      </c>
      <c r="W572">
        <v>493219</v>
      </c>
      <c r="X572">
        <v>10</v>
      </c>
      <c r="Y572" s="12" t="str">
        <f>IFERROR(VLOOKUP(C572,[1]Index!$D:$F,3,FALSE),"Non List")</f>
        <v>zdelist</v>
      </c>
      <c r="Z572">
        <f>IFERROR(VLOOKUP(C572,[1]LP!$B:$C,2,FALSE),0)</f>
        <v>0</v>
      </c>
      <c r="AA572" s="11">
        <f t="shared" si="8"/>
        <v>0</v>
      </c>
      <c r="AB572" s="5">
        <f>IFERROR(VLOOKUP(C572,[2]Sheet1!$B:$F,5,FALSE),0)</f>
        <v>0</v>
      </c>
      <c r="AC572" s="11">
        <v>0</v>
      </c>
      <c r="AD572" s="11">
        <v>0</v>
      </c>
      <c r="AE572" s="10"/>
      <c r="AF572" s="10"/>
      <c r="AG572" s="10"/>
      <c r="AH572" s="10"/>
    </row>
    <row r="573" spans="1:34" x14ac:dyDescent="0.45">
      <c r="A573" t="s">
        <v>53</v>
      </c>
      <c r="B573" t="s">
        <v>60</v>
      </c>
      <c r="C573" t="s">
        <v>39</v>
      </c>
      <c r="D573">
        <v>312</v>
      </c>
      <c r="E573" s="11">
        <v>14405905</v>
      </c>
      <c r="F573" s="5">
        <v>19897129</v>
      </c>
      <c r="G573" s="11">
        <v>182840959</v>
      </c>
      <c r="H573" s="11">
        <v>163109491</v>
      </c>
      <c r="I573">
        <v>3024930</v>
      </c>
      <c r="J573">
        <v>3808496</v>
      </c>
      <c r="K573">
        <v>2022809</v>
      </c>
      <c r="L573">
        <v>1417059</v>
      </c>
      <c r="M573">
        <v>20</v>
      </c>
      <c r="N573">
        <v>16</v>
      </c>
      <c r="O573">
        <v>1</v>
      </c>
      <c r="P573">
        <v>8</v>
      </c>
      <c r="Q573">
        <v>1</v>
      </c>
      <c r="R573">
        <v>21</v>
      </c>
      <c r="S573">
        <v>1.9</v>
      </c>
      <c r="T573">
        <v>238</v>
      </c>
      <c r="U573">
        <v>325</v>
      </c>
      <c r="V573">
        <v>0.04</v>
      </c>
      <c r="W573">
        <v>1304905</v>
      </c>
      <c r="X573">
        <v>18</v>
      </c>
      <c r="Y573" s="12" t="str">
        <f>IFERROR(VLOOKUP(C573,[1]Index!$D:$F,3,FALSE),"Non List")</f>
        <v>Commercial Banks</v>
      </c>
      <c r="Z573">
        <f>IFERROR(VLOOKUP(C573,[1]LP!$B:$C,2,FALSE),0)</f>
        <v>219.5</v>
      </c>
      <c r="AA573" s="11">
        <f t="shared" si="8"/>
        <v>11</v>
      </c>
      <c r="AB573" s="5">
        <f>IFERROR(VLOOKUP(C573,[2]Sheet1!$B:$F,5,FALSE),0)</f>
        <v>72000712.349999994</v>
      </c>
      <c r="AC573" s="11">
        <v>2</v>
      </c>
      <c r="AD573" s="11">
        <v>10</v>
      </c>
      <c r="AE573" s="10"/>
      <c r="AF573" s="10"/>
      <c r="AG573" s="10"/>
      <c r="AH573" s="10"/>
    </row>
    <row r="574" spans="1:34" x14ac:dyDescent="0.45">
      <c r="A574" t="s">
        <v>53</v>
      </c>
      <c r="B574" t="s">
        <v>60</v>
      </c>
      <c r="C574" t="s">
        <v>40</v>
      </c>
      <c r="D574">
        <v>222.1</v>
      </c>
      <c r="E574" s="11">
        <v>11139678</v>
      </c>
      <c r="F574" s="5">
        <v>4278809</v>
      </c>
      <c r="G574" s="11">
        <v>120133976</v>
      </c>
      <c r="H574" s="11">
        <v>113482264</v>
      </c>
      <c r="I574">
        <v>1700133</v>
      </c>
      <c r="J574">
        <v>2222109</v>
      </c>
      <c r="K574">
        <v>1137600</v>
      </c>
      <c r="L574">
        <v>900543</v>
      </c>
      <c r="M574">
        <v>16</v>
      </c>
      <c r="N574">
        <v>14</v>
      </c>
      <c r="O574">
        <v>2</v>
      </c>
      <c r="P574">
        <v>12</v>
      </c>
      <c r="Q574">
        <v>1</v>
      </c>
      <c r="R574">
        <v>22</v>
      </c>
      <c r="S574">
        <v>1.3</v>
      </c>
      <c r="T574">
        <v>138</v>
      </c>
      <c r="U574">
        <v>224</v>
      </c>
      <c r="V574">
        <v>0.01</v>
      </c>
      <c r="W574">
        <v>444917</v>
      </c>
      <c r="X574">
        <v>8</v>
      </c>
      <c r="Y574" s="12" t="str">
        <f>IFERROR(VLOOKUP(C574,[1]Index!$D:$F,3,FALSE),"Non List")</f>
        <v>zdelist</v>
      </c>
      <c r="Z574">
        <f>IFERROR(VLOOKUP(C574,[1]LP!$B:$C,2,FALSE),0)</f>
        <v>0</v>
      </c>
      <c r="AA574" s="11">
        <f t="shared" si="8"/>
        <v>0</v>
      </c>
      <c r="AB574" s="5">
        <f>IFERROR(VLOOKUP(C574,[2]Sheet1!$B:$F,5,FALSE),0)</f>
        <v>0</v>
      </c>
      <c r="AC574" s="11">
        <v>3.3662999999999998</v>
      </c>
      <c r="AD574" s="11">
        <v>7.6337000000000002</v>
      </c>
      <c r="AE574" s="10"/>
      <c r="AF574" s="10"/>
      <c r="AG574" s="10"/>
      <c r="AH574" s="10"/>
    </row>
    <row r="575" spans="1:34" x14ac:dyDescent="0.45">
      <c r="A575" t="s">
        <v>53</v>
      </c>
      <c r="B575" t="s">
        <v>60</v>
      </c>
      <c r="C575" t="s">
        <v>41</v>
      </c>
      <c r="D575">
        <v>460</v>
      </c>
      <c r="E575" s="11">
        <v>18307541</v>
      </c>
      <c r="F575" s="5">
        <v>14349283</v>
      </c>
      <c r="G575" s="11">
        <v>173677635</v>
      </c>
      <c r="H575" s="11">
        <v>165164420</v>
      </c>
      <c r="I575">
        <v>2406927</v>
      </c>
      <c r="J575">
        <v>3749067</v>
      </c>
      <c r="K575">
        <v>2366041</v>
      </c>
      <c r="L575">
        <v>1624323</v>
      </c>
      <c r="M575">
        <v>18</v>
      </c>
      <c r="N575">
        <v>26</v>
      </c>
      <c r="O575">
        <v>3</v>
      </c>
      <c r="P575">
        <v>10</v>
      </c>
      <c r="Q575">
        <v>1</v>
      </c>
      <c r="R575">
        <v>67</v>
      </c>
      <c r="S575">
        <v>2.1</v>
      </c>
      <c r="T575">
        <v>178</v>
      </c>
      <c r="U575">
        <v>267</v>
      </c>
      <c r="V575">
        <v>-0.42</v>
      </c>
      <c r="W575">
        <v>255754</v>
      </c>
      <c r="X575">
        <v>3</v>
      </c>
      <c r="Y575" s="12" t="str">
        <f>IFERROR(VLOOKUP(C575,[1]Index!$D:$F,3,FALSE),"Non List")</f>
        <v>zdelist</v>
      </c>
      <c r="Z575">
        <f>IFERROR(VLOOKUP(C575,[1]LP!$B:$C,2,FALSE),0)</f>
        <v>0</v>
      </c>
      <c r="AA575" s="11">
        <f t="shared" si="8"/>
        <v>0</v>
      </c>
      <c r="AB575" s="5">
        <f>IFERROR(VLOOKUP(C575,[2]Sheet1!$B:$F,5,FALSE),0)</f>
        <v>0</v>
      </c>
      <c r="AC575" s="11">
        <v>4</v>
      </c>
      <c r="AD575" s="11">
        <v>7</v>
      </c>
      <c r="AE575" s="10"/>
      <c r="AF575" s="10"/>
      <c r="AG575" s="10"/>
      <c r="AH575" s="10"/>
    </row>
    <row r="576" spans="1:34" x14ac:dyDescent="0.45">
      <c r="A576" t="s">
        <v>53</v>
      </c>
      <c r="B576" t="s">
        <v>60</v>
      </c>
      <c r="C576" t="s">
        <v>42</v>
      </c>
      <c r="D576">
        <v>750.2</v>
      </c>
      <c r="E576" s="11">
        <v>11564005</v>
      </c>
      <c r="F576" s="5">
        <v>11550884</v>
      </c>
      <c r="G576" s="11">
        <v>294940873</v>
      </c>
      <c r="H576" s="11">
        <v>261923034</v>
      </c>
      <c r="I576">
        <v>5241672</v>
      </c>
      <c r="J576">
        <v>6478894</v>
      </c>
      <c r="K576">
        <v>3762618</v>
      </c>
      <c r="L576">
        <v>2402066</v>
      </c>
      <c r="M576">
        <v>42</v>
      </c>
      <c r="N576">
        <v>18</v>
      </c>
      <c r="O576">
        <v>4</v>
      </c>
      <c r="P576">
        <v>21</v>
      </c>
      <c r="Q576">
        <v>1</v>
      </c>
      <c r="R576">
        <v>68</v>
      </c>
      <c r="S576">
        <v>0.5</v>
      </c>
      <c r="T576">
        <v>200</v>
      </c>
      <c r="U576">
        <v>432</v>
      </c>
      <c r="V576">
        <v>-0.42</v>
      </c>
      <c r="W576">
        <v>859390</v>
      </c>
      <c r="X576">
        <v>15</v>
      </c>
      <c r="Y576" s="12" t="str">
        <f>IFERROR(VLOOKUP(C576,[1]Index!$D:$F,3,FALSE),"Non List")</f>
        <v>Commercial Banks</v>
      </c>
      <c r="Z576">
        <f>IFERROR(VLOOKUP(C576,[1]LP!$B:$C,2,FALSE),0)</f>
        <v>419.9</v>
      </c>
      <c r="AA576" s="11">
        <f t="shared" si="8"/>
        <v>10</v>
      </c>
      <c r="AB576" s="5">
        <f>IFERROR(VLOOKUP(C576,[2]Sheet1!$B:$F,5,FALSE),0)</f>
        <v>73096077.920000002</v>
      </c>
      <c r="AC576" s="11">
        <v>0</v>
      </c>
      <c r="AD576" s="11">
        <v>0</v>
      </c>
      <c r="AE576" s="10"/>
      <c r="AF576" s="10"/>
      <c r="AG576" s="10"/>
      <c r="AH576" s="10"/>
    </row>
    <row r="577" spans="1:34" x14ac:dyDescent="0.45">
      <c r="A577" t="s">
        <v>53</v>
      </c>
      <c r="B577" t="s">
        <v>60</v>
      </c>
      <c r="C577" t="s">
        <v>43</v>
      </c>
      <c r="D577">
        <v>290</v>
      </c>
      <c r="E577" s="11">
        <v>18366706</v>
      </c>
      <c r="F577" s="5">
        <v>6759399</v>
      </c>
      <c r="G577" s="11">
        <v>181700648</v>
      </c>
      <c r="H577" s="11">
        <v>172145113</v>
      </c>
      <c r="I577">
        <v>2715516</v>
      </c>
      <c r="J577">
        <v>4138359</v>
      </c>
      <c r="K577">
        <v>2257536</v>
      </c>
      <c r="L577">
        <v>1711521</v>
      </c>
      <c r="M577">
        <v>19</v>
      </c>
      <c r="N577">
        <v>16</v>
      </c>
      <c r="O577">
        <v>2</v>
      </c>
      <c r="P577">
        <v>14</v>
      </c>
      <c r="Q577">
        <v>1</v>
      </c>
      <c r="R577">
        <v>33</v>
      </c>
      <c r="S577">
        <v>1.5</v>
      </c>
      <c r="T577">
        <v>137</v>
      </c>
      <c r="U577">
        <v>239</v>
      </c>
      <c r="V577">
        <v>-0.17</v>
      </c>
      <c r="W577">
        <v>850600</v>
      </c>
      <c r="X577">
        <v>9</v>
      </c>
      <c r="Y577" s="12" t="str">
        <f>IFERROR(VLOOKUP(C577,[1]Index!$D:$F,3,FALSE),"Non List")</f>
        <v>Commercial Banks</v>
      </c>
      <c r="Z577">
        <f>IFERROR(VLOOKUP(C577,[1]LP!$B:$C,2,FALSE),0)</f>
        <v>189.1</v>
      </c>
      <c r="AA577" s="11">
        <f t="shared" si="8"/>
        <v>10</v>
      </c>
      <c r="AB577" s="5">
        <f>IFERROR(VLOOKUP(C577,[2]Sheet1!$B:$F,5,FALSE),0)</f>
        <v>89996863.319999993</v>
      </c>
      <c r="AC577" s="11">
        <v>0</v>
      </c>
      <c r="AD577" s="11">
        <v>8.25</v>
      </c>
      <c r="AE577" s="10"/>
      <c r="AF577" s="10"/>
      <c r="AG577" s="10"/>
      <c r="AH577" s="10"/>
    </row>
    <row r="578" spans="1:34" x14ac:dyDescent="0.45">
      <c r="A578" t="s">
        <v>53</v>
      </c>
      <c r="B578" t="s">
        <v>60</v>
      </c>
      <c r="C578" t="s">
        <v>44</v>
      </c>
      <c r="D578">
        <v>290</v>
      </c>
      <c r="E578" s="11">
        <v>18656323</v>
      </c>
      <c r="F578" s="5">
        <v>6886248</v>
      </c>
      <c r="G578" s="11">
        <v>158930953</v>
      </c>
      <c r="H578" s="11">
        <v>154394296</v>
      </c>
      <c r="I578">
        <v>2764226</v>
      </c>
      <c r="J578">
        <v>3663090</v>
      </c>
      <c r="K578">
        <v>2448901</v>
      </c>
      <c r="L578">
        <v>1678590</v>
      </c>
      <c r="M578">
        <v>18</v>
      </c>
      <c r="N578">
        <v>16</v>
      </c>
      <c r="O578">
        <v>2</v>
      </c>
      <c r="P578">
        <v>13</v>
      </c>
      <c r="Q578">
        <v>1</v>
      </c>
      <c r="R578">
        <v>34</v>
      </c>
      <c r="S578">
        <v>0.8</v>
      </c>
      <c r="T578">
        <v>137</v>
      </c>
      <c r="U578">
        <v>235</v>
      </c>
      <c r="V578">
        <v>-0.19</v>
      </c>
      <c r="W578">
        <v>889613</v>
      </c>
      <c r="X578">
        <v>10</v>
      </c>
      <c r="Y578" s="12" t="str">
        <f>IFERROR(VLOOKUP(C578,[1]Index!$D:$F,3,FALSE),"Non List")</f>
        <v>Commercial Banks</v>
      </c>
      <c r="Z578">
        <f>IFERROR(VLOOKUP(C578,[1]LP!$B:$C,2,FALSE),0)</f>
        <v>205.9</v>
      </c>
      <c r="AA578" s="11">
        <f t="shared" si="8"/>
        <v>11.4</v>
      </c>
      <c r="AB578" s="5">
        <f>IFERROR(VLOOKUP(C578,[2]Sheet1!$B:$F,5,FALSE),0)</f>
        <v>95072621.010000005</v>
      </c>
      <c r="AC578" s="11">
        <v>4</v>
      </c>
      <c r="AD578" s="11">
        <v>4.95</v>
      </c>
      <c r="AE578" s="10"/>
      <c r="AF578" s="10"/>
      <c r="AG578" s="10"/>
      <c r="AH578" s="10"/>
    </row>
    <row r="579" spans="1:34" x14ac:dyDescent="0.45">
      <c r="A579" t="s">
        <v>53</v>
      </c>
      <c r="B579" t="s">
        <v>60</v>
      </c>
      <c r="C579" t="s">
        <v>45</v>
      </c>
      <c r="D579">
        <v>308</v>
      </c>
      <c r="E579" s="11">
        <v>11327377</v>
      </c>
      <c r="F579" s="5">
        <v>4533701</v>
      </c>
      <c r="G579" s="11">
        <v>144534361</v>
      </c>
      <c r="H579" s="11">
        <v>135893215</v>
      </c>
      <c r="I579">
        <v>2181408</v>
      </c>
      <c r="J579">
        <v>2978346</v>
      </c>
      <c r="K579">
        <v>1720964</v>
      </c>
      <c r="L579">
        <v>1077069</v>
      </c>
      <c r="M579">
        <v>19</v>
      </c>
      <c r="N579">
        <v>16</v>
      </c>
      <c r="O579">
        <v>2</v>
      </c>
      <c r="P579">
        <v>14</v>
      </c>
      <c r="Q579">
        <v>1</v>
      </c>
      <c r="R579">
        <v>36</v>
      </c>
      <c r="S579">
        <v>0.3</v>
      </c>
      <c r="T579">
        <v>140</v>
      </c>
      <c r="U579">
        <v>245</v>
      </c>
      <c r="V579">
        <v>-0.21</v>
      </c>
      <c r="W579">
        <v>578244</v>
      </c>
      <c r="X579">
        <v>10</v>
      </c>
      <c r="Y579" s="12" t="str">
        <f>IFERROR(VLOOKUP(C579,[1]Index!$D:$F,3,FALSE),"Non List")</f>
        <v>Commercial Banks</v>
      </c>
      <c r="Z579">
        <f>IFERROR(VLOOKUP(C579,[1]LP!$B:$C,2,FALSE),0)</f>
        <v>256.5</v>
      </c>
      <c r="AA579" s="11">
        <f t="shared" ref="AA579:AA642" si="9">ROUND(IFERROR(Z579/M579,0),1)</f>
        <v>13.5</v>
      </c>
      <c r="AB579" s="5">
        <f>IFERROR(VLOOKUP(C579,[2]Sheet1!$B:$F,5,FALSE),0)</f>
        <v>66549474.509999998</v>
      </c>
      <c r="AC579" s="11">
        <v>10</v>
      </c>
      <c r="AD579" s="11">
        <v>0.98</v>
      </c>
      <c r="AE579" s="10"/>
      <c r="AF579" s="10"/>
      <c r="AG579" s="10"/>
      <c r="AH579" s="10"/>
    </row>
    <row r="580" spans="1:34" x14ac:dyDescent="0.45">
      <c r="A580" t="s">
        <v>53</v>
      </c>
      <c r="B580" t="s">
        <v>60</v>
      </c>
      <c r="C580" t="s">
        <v>46</v>
      </c>
      <c r="D580">
        <v>323</v>
      </c>
      <c r="E580" s="11">
        <v>9493578</v>
      </c>
      <c r="F580" s="5">
        <v>6558031</v>
      </c>
      <c r="G580" s="11">
        <v>112897058</v>
      </c>
      <c r="H580" s="11">
        <v>108713753</v>
      </c>
      <c r="I580">
        <v>1714857</v>
      </c>
      <c r="J580">
        <v>2505931</v>
      </c>
      <c r="K580">
        <v>1239903</v>
      </c>
      <c r="L580">
        <v>782781</v>
      </c>
      <c r="M580">
        <v>16</v>
      </c>
      <c r="N580">
        <v>20</v>
      </c>
      <c r="O580">
        <v>2</v>
      </c>
      <c r="P580">
        <v>10</v>
      </c>
      <c r="Q580">
        <v>1</v>
      </c>
      <c r="R580">
        <v>37</v>
      </c>
      <c r="S580">
        <v>0.1</v>
      </c>
      <c r="T580">
        <v>169</v>
      </c>
      <c r="U580">
        <v>250</v>
      </c>
      <c r="V580">
        <v>-0.22</v>
      </c>
      <c r="W580">
        <v>986751</v>
      </c>
      <c r="X580">
        <v>21</v>
      </c>
      <c r="Y580" s="12" t="str">
        <f>IFERROR(VLOOKUP(C580,[1]Index!$D:$F,3,FALSE),"Non List")</f>
        <v>Commercial Banks</v>
      </c>
      <c r="Z580">
        <f>IFERROR(VLOOKUP(C580,[1]LP!$B:$C,2,FALSE),0)</f>
        <v>296</v>
      </c>
      <c r="AA580" s="11">
        <f t="shared" si="9"/>
        <v>18.5</v>
      </c>
      <c r="AB580" s="5">
        <f>IFERROR(VLOOKUP(C580,[2]Sheet1!$B:$F,5,FALSE),0)</f>
        <v>30361886.129999999</v>
      </c>
      <c r="AC580" s="11">
        <v>3</v>
      </c>
      <c r="AD580" s="11">
        <v>7.53</v>
      </c>
      <c r="AE580" s="10"/>
      <c r="AF580" s="10"/>
      <c r="AG580" s="10"/>
      <c r="AH580" s="10"/>
    </row>
    <row r="581" spans="1:34" x14ac:dyDescent="0.45">
      <c r="A581" t="s">
        <v>53</v>
      </c>
      <c r="B581" t="s">
        <v>60</v>
      </c>
      <c r="C581" t="s">
        <v>47</v>
      </c>
      <c r="D581">
        <v>389</v>
      </c>
      <c r="E581" s="11">
        <v>12524427</v>
      </c>
      <c r="F581" s="5">
        <v>8923743</v>
      </c>
      <c r="G581" s="11">
        <v>188798430</v>
      </c>
      <c r="H581" s="11">
        <v>176881957</v>
      </c>
      <c r="I581">
        <v>3006949</v>
      </c>
      <c r="J581">
        <v>4319173</v>
      </c>
      <c r="K581">
        <v>2352038</v>
      </c>
      <c r="L581">
        <v>1577314</v>
      </c>
      <c r="M581">
        <v>25</v>
      </c>
      <c r="N581">
        <v>15</v>
      </c>
      <c r="O581">
        <v>2</v>
      </c>
      <c r="P581">
        <v>15</v>
      </c>
      <c r="Q581">
        <v>1</v>
      </c>
      <c r="R581">
        <v>35</v>
      </c>
      <c r="S581">
        <v>0.4</v>
      </c>
      <c r="T581">
        <v>171</v>
      </c>
      <c r="U581">
        <v>311</v>
      </c>
      <c r="V581">
        <v>-0.2</v>
      </c>
      <c r="W581">
        <v>688389</v>
      </c>
      <c r="X581">
        <v>11</v>
      </c>
      <c r="Y581" s="12" t="str">
        <f>IFERROR(VLOOKUP(C581,[1]Index!$D:$F,3,FALSE),"Non List")</f>
        <v>Commercial Banks</v>
      </c>
      <c r="Z581">
        <f>IFERROR(VLOOKUP(C581,[1]LP!$B:$C,2,FALSE),0)</f>
        <v>240.5</v>
      </c>
      <c r="AA581" s="11">
        <f t="shared" si="9"/>
        <v>9.6</v>
      </c>
      <c r="AB581" s="5">
        <f>IFERROR(VLOOKUP(C581,[2]Sheet1!$B:$F,5,FALSE),0)</f>
        <v>69040902.930000007</v>
      </c>
      <c r="AC581" s="11">
        <v>12.5</v>
      </c>
      <c r="AD581" s="11">
        <v>0.66</v>
      </c>
      <c r="AE581" s="10"/>
      <c r="AF581" s="10"/>
      <c r="AG581" s="10"/>
      <c r="AH581" s="10"/>
    </row>
    <row r="582" spans="1:34" x14ac:dyDescent="0.45">
      <c r="A582" t="s">
        <v>53</v>
      </c>
      <c r="B582" t="s">
        <v>60</v>
      </c>
      <c r="C582" t="s">
        <v>48</v>
      </c>
      <c r="D582">
        <v>436</v>
      </c>
      <c r="E582" s="11">
        <v>9429454</v>
      </c>
      <c r="F582" s="5">
        <v>7569876</v>
      </c>
      <c r="G582" s="11">
        <v>86288283</v>
      </c>
      <c r="H582" s="11">
        <v>76104669</v>
      </c>
      <c r="I582">
        <v>1657936</v>
      </c>
      <c r="J582">
        <v>2482706</v>
      </c>
      <c r="K582">
        <v>1534928</v>
      </c>
      <c r="L582">
        <v>1086771</v>
      </c>
      <c r="M582">
        <v>23</v>
      </c>
      <c r="N582">
        <v>19</v>
      </c>
      <c r="O582">
        <v>2</v>
      </c>
      <c r="P582">
        <v>13</v>
      </c>
      <c r="Q582">
        <v>1</v>
      </c>
      <c r="R582">
        <v>46</v>
      </c>
      <c r="S582">
        <v>0.4</v>
      </c>
      <c r="T582">
        <v>180</v>
      </c>
      <c r="U582">
        <v>306</v>
      </c>
      <c r="V582">
        <v>-0.3</v>
      </c>
      <c r="W582">
        <v>754616</v>
      </c>
      <c r="X582">
        <v>16</v>
      </c>
      <c r="Y582" s="12" t="str">
        <f>IFERROR(VLOOKUP(C582,[1]Index!$D:$F,3,FALSE),"Non List")</f>
        <v>Commercial Banks</v>
      </c>
      <c r="Z582">
        <f>IFERROR(VLOOKUP(C582,[1]LP!$B:$C,2,FALSE),0)</f>
        <v>576.70000000000005</v>
      </c>
      <c r="AA582" s="11">
        <f t="shared" si="9"/>
        <v>25.1</v>
      </c>
      <c r="AB582" s="5">
        <f>IFERROR(VLOOKUP(C582,[2]Sheet1!$B:$F,5,FALSE),0)</f>
        <v>25912139.09</v>
      </c>
      <c r="AC582" s="11">
        <v>0</v>
      </c>
      <c r="AD582" s="11">
        <v>16.510000000000002</v>
      </c>
      <c r="AE582" s="10"/>
      <c r="AF582" s="10"/>
      <c r="AG582" s="10"/>
      <c r="AH582" s="10"/>
    </row>
    <row r="583" spans="1:34" x14ac:dyDescent="0.45">
      <c r="A583" t="s">
        <v>53</v>
      </c>
      <c r="B583" t="s">
        <v>60</v>
      </c>
      <c r="C583" t="s">
        <v>49</v>
      </c>
      <c r="D583">
        <v>232</v>
      </c>
      <c r="E583" s="11">
        <v>10118893</v>
      </c>
      <c r="F583" s="5">
        <v>5240690</v>
      </c>
      <c r="G583" s="11">
        <v>129242988</v>
      </c>
      <c r="H583" s="11">
        <v>120390362</v>
      </c>
      <c r="I583">
        <v>1830367</v>
      </c>
      <c r="J583">
        <v>2756020</v>
      </c>
      <c r="K583">
        <v>1458460</v>
      </c>
      <c r="L583">
        <v>745545</v>
      </c>
      <c r="M583">
        <v>15</v>
      </c>
      <c r="N583">
        <v>16</v>
      </c>
      <c r="O583">
        <v>2</v>
      </c>
      <c r="P583">
        <v>10</v>
      </c>
      <c r="Q583">
        <v>0</v>
      </c>
      <c r="R583">
        <v>24</v>
      </c>
      <c r="S583">
        <v>1.4</v>
      </c>
      <c r="T583">
        <v>152</v>
      </c>
      <c r="U583">
        <v>224</v>
      </c>
      <c r="V583">
        <v>-0.03</v>
      </c>
      <c r="W583">
        <v>101118</v>
      </c>
      <c r="X583">
        <v>2</v>
      </c>
      <c r="Y583" s="12" t="str">
        <f>IFERROR(VLOOKUP(C583,[1]Index!$D:$F,3,FALSE),"Non List")</f>
        <v>zdelist</v>
      </c>
      <c r="Z583">
        <f>IFERROR(VLOOKUP(C583,[1]LP!$B:$C,2,FALSE),0)</f>
        <v>0</v>
      </c>
      <c r="AA583" s="11">
        <f t="shared" si="9"/>
        <v>0</v>
      </c>
      <c r="AB583" s="5">
        <f>IFERROR(VLOOKUP(C583,[2]Sheet1!$B:$F,5,FALSE),0)</f>
        <v>0</v>
      </c>
      <c r="AC583" s="11">
        <v>0</v>
      </c>
      <c r="AD583" s="11">
        <v>0</v>
      </c>
      <c r="AE583" s="10"/>
      <c r="AF583" s="10"/>
      <c r="AG583" s="10"/>
      <c r="AH583" s="10"/>
    </row>
    <row r="584" spans="1:34" x14ac:dyDescent="0.45">
      <c r="A584" t="s">
        <v>53</v>
      </c>
      <c r="B584" t="s">
        <v>60</v>
      </c>
      <c r="C584" t="s">
        <v>50</v>
      </c>
      <c r="D584">
        <v>214</v>
      </c>
      <c r="E584" s="11">
        <v>9553909</v>
      </c>
      <c r="F584" s="5">
        <v>2024107</v>
      </c>
      <c r="G584" s="11">
        <v>92198312</v>
      </c>
      <c r="H584" s="11">
        <v>85208505</v>
      </c>
      <c r="I584">
        <v>1292028</v>
      </c>
      <c r="J584">
        <v>1693630</v>
      </c>
      <c r="K584">
        <v>745366</v>
      </c>
      <c r="L584">
        <v>722163</v>
      </c>
      <c r="M584">
        <v>15</v>
      </c>
      <c r="N584">
        <v>14</v>
      </c>
      <c r="O584">
        <v>2</v>
      </c>
      <c r="P584">
        <v>12</v>
      </c>
      <c r="Q584">
        <v>1</v>
      </c>
      <c r="R584">
        <v>25</v>
      </c>
      <c r="S584">
        <v>1.3</v>
      </c>
      <c r="T584">
        <v>121</v>
      </c>
      <c r="U584">
        <v>203</v>
      </c>
      <c r="V584">
        <v>-0.05</v>
      </c>
      <c r="W584">
        <v>452673</v>
      </c>
      <c r="X584">
        <v>9</v>
      </c>
      <c r="Y584" s="12" t="str">
        <f>IFERROR(VLOOKUP(C584,[1]Index!$D:$F,3,FALSE),"Non List")</f>
        <v>zdelist</v>
      </c>
      <c r="Z584">
        <f>IFERROR(VLOOKUP(C584,[1]LP!$B:$C,2,FALSE),0)</f>
        <v>0</v>
      </c>
      <c r="AA584" s="11">
        <f t="shared" si="9"/>
        <v>0</v>
      </c>
      <c r="AB584" s="5">
        <f>IFERROR(VLOOKUP(C584,[2]Sheet1!$B:$F,5,FALSE),0)</f>
        <v>0</v>
      </c>
      <c r="AC584" s="11">
        <v>4.75</v>
      </c>
      <c r="AD584" s="11">
        <v>0.25</v>
      </c>
      <c r="AE584" s="10"/>
      <c r="AF584" s="10"/>
      <c r="AG584" s="10"/>
      <c r="AH584" s="10"/>
    </row>
    <row r="585" spans="1:34" x14ac:dyDescent="0.45">
      <c r="A585" t="s">
        <v>53</v>
      </c>
      <c r="B585" t="s">
        <v>60</v>
      </c>
      <c r="C585" t="s">
        <v>51</v>
      </c>
      <c r="D585">
        <v>263</v>
      </c>
      <c r="E585" s="11">
        <v>12708704</v>
      </c>
      <c r="F585" s="5">
        <v>5532946</v>
      </c>
      <c r="G585" s="11">
        <v>163598778</v>
      </c>
      <c r="H585" s="11">
        <v>142332648</v>
      </c>
      <c r="I585">
        <v>2825001</v>
      </c>
      <c r="J585">
        <v>3766969</v>
      </c>
      <c r="K585">
        <v>1654180</v>
      </c>
      <c r="L585">
        <v>1262008</v>
      </c>
      <c r="M585">
        <v>20</v>
      </c>
      <c r="N585">
        <v>13</v>
      </c>
      <c r="O585">
        <v>2</v>
      </c>
      <c r="P585">
        <v>14</v>
      </c>
      <c r="Q585">
        <v>1</v>
      </c>
      <c r="R585">
        <v>24</v>
      </c>
      <c r="S585">
        <v>1.2</v>
      </c>
      <c r="T585">
        <v>144</v>
      </c>
      <c r="U585">
        <v>253</v>
      </c>
      <c r="V585">
        <v>-0.04</v>
      </c>
      <c r="W585">
        <v>536187</v>
      </c>
      <c r="X585">
        <v>8</v>
      </c>
      <c r="Y585" s="12" t="str">
        <f>IFERROR(VLOOKUP(C585,[1]Index!$D:$F,3,FALSE),"Non List")</f>
        <v>Commercial Banks</v>
      </c>
      <c r="Z585">
        <f>IFERROR(VLOOKUP(C585,[1]LP!$B:$C,2,FALSE),0)</f>
        <v>149.5</v>
      </c>
      <c r="AA585" s="11">
        <f t="shared" si="9"/>
        <v>7.5</v>
      </c>
      <c r="AB585" s="5">
        <f>IFERROR(VLOOKUP(C585,[2]Sheet1!$B:$F,5,FALSE),0)</f>
        <v>115358201</v>
      </c>
      <c r="AC585" s="11">
        <v>6.5</v>
      </c>
      <c r="AD585" s="11">
        <v>1.5</v>
      </c>
      <c r="AE585" s="10"/>
      <c r="AF585" s="10"/>
      <c r="AG585" s="10"/>
      <c r="AH585" s="10"/>
    </row>
    <row r="586" spans="1:34" x14ac:dyDescent="0.45">
      <c r="A586" t="s">
        <v>53</v>
      </c>
      <c r="B586" t="s">
        <v>60</v>
      </c>
      <c r="C586" t="s">
        <v>52</v>
      </c>
      <c r="D586">
        <v>237</v>
      </c>
      <c r="E586" s="11">
        <v>10623994</v>
      </c>
      <c r="F586" s="5">
        <v>6215074</v>
      </c>
      <c r="G586" s="11">
        <v>103031083</v>
      </c>
      <c r="H586" s="11">
        <v>103587856</v>
      </c>
      <c r="I586">
        <v>1694206</v>
      </c>
      <c r="J586">
        <v>2204269</v>
      </c>
      <c r="K586">
        <v>958707</v>
      </c>
      <c r="L586">
        <v>719319</v>
      </c>
      <c r="M586">
        <v>14</v>
      </c>
      <c r="N586">
        <v>18</v>
      </c>
      <c r="O586">
        <v>2</v>
      </c>
      <c r="P586">
        <v>9</v>
      </c>
      <c r="Q586">
        <v>1</v>
      </c>
      <c r="R586">
        <v>26</v>
      </c>
      <c r="S586">
        <v>0.8</v>
      </c>
      <c r="T586">
        <v>159</v>
      </c>
      <c r="U586">
        <v>220</v>
      </c>
      <c r="V586">
        <v>-7.0000000000000007E-2</v>
      </c>
      <c r="W586">
        <v>364548</v>
      </c>
      <c r="X586">
        <v>7</v>
      </c>
      <c r="Y586" s="12" t="str">
        <f>IFERROR(VLOOKUP(C586,[1]Index!$D:$F,3,FALSE),"Non List")</f>
        <v>zdelist</v>
      </c>
      <c r="Z586">
        <f>IFERROR(VLOOKUP(C586,[1]LP!$B:$C,2,FALSE),0)</f>
        <v>0</v>
      </c>
      <c r="AA586" s="11">
        <f t="shared" si="9"/>
        <v>0</v>
      </c>
      <c r="AB586" s="5">
        <f>IFERROR(VLOOKUP(C586,[2]Sheet1!$B:$F,5,FALSE),0)</f>
        <v>0</v>
      </c>
      <c r="AC586" s="11">
        <v>6</v>
      </c>
      <c r="AD586" s="11">
        <v>14.95</v>
      </c>
      <c r="AE586" s="10"/>
      <c r="AF586" s="10"/>
      <c r="AG586" s="10"/>
      <c r="AH586" s="10"/>
    </row>
    <row r="587" spans="1:34" x14ac:dyDescent="0.45">
      <c r="A587" t="s">
        <v>54</v>
      </c>
      <c r="B587" t="s">
        <v>60</v>
      </c>
      <c r="C587" t="s">
        <v>26</v>
      </c>
      <c r="D587">
        <v>365</v>
      </c>
      <c r="E587" s="11">
        <v>19707170</v>
      </c>
      <c r="F587" s="5">
        <v>13999086</v>
      </c>
      <c r="G587" s="11">
        <v>160367593</v>
      </c>
      <c r="H587" s="11">
        <v>177959820</v>
      </c>
      <c r="I587">
        <v>5584640</v>
      </c>
      <c r="J587">
        <v>7077304</v>
      </c>
      <c r="K587">
        <v>3619009</v>
      </c>
      <c r="L587">
        <v>2149866</v>
      </c>
      <c r="M587">
        <v>15</v>
      </c>
      <c r="N587">
        <v>25</v>
      </c>
      <c r="O587">
        <v>2</v>
      </c>
      <c r="P587">
        <v>9</v>
      </c>
      <c r="Q587">
        <v>1</v>
      </c>
      <c r="R587">
        <v>54</v>
      </c>
      <c r="S587">
        <v>2.2999999999999998</v>
      </c>
      <c r="T587">
        <v>171</v>
      </c>
      <c r="U587">
        <v>236</v>
      </c>
      <c r="V587">
        <v>-0.35</v>
      </c>
      <c r="W587">
        <v>986434</v>
      </c>
      <c r="X587">
        <v>7</v>
      </c>
      <c r="Y587" s="12" t="str">
        <f>IFERROR(VLOOKUP(C587,[1]Index!$D:$F,3,FALSE),"Non List")</f>
        <v>Commercial Banks</v>
      </c>
      <c r="Z587">
        <f>IFERROR(VLOOKUP(C587,[1]LP!$B:$C,2,FALSE),0)</f>
        <v>261.10000000000002</v>
      </c>
      <c r="AA587" s="11">
        <f t="shared" si="9"/>
        <v>17.399999999999999</v>
      </c>
      <c r="AB587" s="5">
        <f>IFERROR(VLOOKUP(C587,[2]Sheet1!$B:$F,5,FALSE),0)</f>
        <v>65913203.57</v>
      </c>
      <c r="AC587" s="11">
        <v>2</v>
      </c>
      <c r="AD587" s="11">
        <v>11</v>
      </c>
      <c r="AE587" s="10"/>
      <c r="AF587" s="10"/>
      <c r="AG587" s="10"/>
      <c r="AH587" s="10"/>
    </row>
    <row r="588" spans="1:34" x14ac:dyDescent="0.45">
      <c r="A588" t="s">
        <v>54</v>
      </c>
      <c r="B588" t="s">
        <v>60</v>
      </c>
      <c r="C588" t="s">
        <v>27</v>
      </c>
      <c r="D588">
        <v>210</v>
      </c>
      <c r="E588" s="11">
        <v>9075844</v>
      </c>
      <c r="F588" s="5">
        <v>2497242</v>
      </c>
      <c r="G588" s="11">
        <v>90704099</v>
      </c>
      <c r="H588" s="11">
        <v>83936172</v>
      </c>
      <c r="I588">
        <v>2455287</v>
      </c>
      <c r="J588">
        <v>2940576</v>
      </c>
      <c r="K588">
        <v>1329404</v>
      </c>
      <c r="L588">
        <v>904123</v>
      </c>
      <c r="M588">
        <v>13</v>
      </c>
      <c r="N588">
        <v>16</v>
      </c>
      <c r="O588">
        <v>2</v>
      </c>
      <c r="P588">
        <v>10</v>
      </c>
      <c r="Q588">
        <v>1</v>
      </c>
      <c r="R588">
        <v>26</v>
      </c>
      <c r="S588">
        <v>1</v>
      </c>
      <c r="T588">
        <v>128</v>
      </c>
      <c r="U588">
        <v>195</v>
      </c>
      <c r="V588">
        <v>-7.0000000000000007E-2</v>
      </c>
      <c r="W588">
        <v>426882</v>
      </c>
      <c r="X588">
        <v>6</v>
      </c>
      <c r="Y588" s="12" t="str">
        <f>IFERROR(VLOOKUP(C588,[1]Index!$D:$F,3,FALSE),"Non List")</f>
        <v>zdelist</v>
      </c>
      <c r="Z588">
        <f>IFERROR(VLOOKUP(C588,[1]LP!$B:$C,2,FALSE),0)</f>
        <v>0</v>
      </c>
      <c r="AA588" s="11">
        <f t="shared" si="9"/>
        <v>0</v>
      </c>
      <c r="AB588" s="5">
        <f>IFERROR(VLOOKUP(C588,[2]Sheet1!$B:$F,5,FALSE),0)</f>
        <v>0</v>
      </c>
      <c r="AC588" s="11">
        <v>5</v>
      </c>
      <c r="AD588" s="11">
        <v>0.26</v>
      </c>
      <c r="AE588" s="10"/>
      <c r="AF588" s="10"/>
      <c r="AG588" s="10"/>
      <c r="AH588" s="10"/>
    </row>
    <row r="589" spans="1:34" x14ac:dyDescent="0.45">
      <c r="A589" t="s">
        <v>54</v>
      </c>
      <c r="B589" t="s">
        <v>60</v>
      </c>
      <c r="C589" t="s">
        <v>28</v>
      </c>
      <c r="D589">
        <v>249</v>
      </c>
      <c r="E589" s="11">
        <v>14200974</v>
      </c>
      <c r="F589" s="5">
        <v>5702185</v>
      </c>
      <c r="G589" s="11">
        <v>144861247</v>
      </c>
      <c r="H589" s="11">
        <v>132173855</v>
      </c>
      <c r="I589">
        <v>3680011</v>
      </c>
      <c r="J589">
        <v>4740397</v>
      </c>
      <c r="K589">
        <v>2539862</v>
      </c>
      <c r="L589">
        <v>1589651</v>
      </c>
      <c r="M589">
        <v>15</v>
      </c>
      <c r="N589">
        <v>17</v>
      </c>
      <c r="O589">
        <v>2</v>
      </c>
      <c r="P589">
        <v>11</v>
      </c>
      <c r="Q589">
        <v>1</v>
      </c>
      <c r="R589">
        <v>30</v>
      </c>
      <c r="S589">
        <v>1.7</v>
      </c>
      <c r="T589">
        <v>140</v>
      </c>
      <c r="U589">
        <v>217</v>
      </c>
      <c r="V589">
        <v>-0.13</v>
      </c>
      <c r="W589">
        <v>866752</v>
      </c>
      <c r="X589">
        <v>8</v>
      </c>
      <c r="Y589" s="12" t="str">
        <f>IFERROR(VLOOKUP(C589,[1]Index!$D:$F,3,FALSE),"Non List")</f>
        <v>Commercial Banks</v>
      </c>
      <c r="Z589">
        <f>IFERROR(VLOOKUP(C589,[1]LP!$B:$C,2,FALSE),0)</f>
        <v>172</v>
      </c>
      <c r="AA589" s="11">
        <f t="shared" si="9"/>
        <v>11.5</v>
      </c>
      <c r="AB589" s="5">
        <f>IFERROR(VLOOKUP(C589,[2]Sheet1!$B:$F,5,FALSE),0)</f>
        <v>69595284.469999999</v>
      </c>
      <c r="AC589" s="11">
        <v>0</v>
      </c>
      <c r="AD589" s="11">
        <v>9</v>
      </c>
      <c r="AE589" s="10"/>
      <c r="AF589" s="10"/>
      <c r="AG589" s="10"/>
      <c r="AH589" s="10"/>
    </row>
    <row r="590" spans="1:34" x14ac:dyDescent="0.45">
      <c r="A590" t="s">
        <v>54</v>
      </c>
      <c r="B590" t="s">
        <v>60</v>
      </c>
      <c r="C590" t="s">
        <v>29</v>
      </c>
      <c r="D590">
        <v>502</v>
      </c>
      <c r="E590" s="11">
        <v>9467340</v>
      </c>
      <c r="F590" s="5">
        <v>11864196</v>
      </c>
      <c r="G590" s="11">
        <v>161796435</v>
      </c>
      <c r="H590" s="11">
        <v>143284675</v>
      </c>
      <c r="I590">
        <v>3505670</v>
      </c>
      <c r="J590">
        <v>4669166</v>
      </c>
      <c r="K590">
        <v>2580780</v>
      </c>
      <c r="L590">
        <v>1516324</v>
      </c>
      <c r="M590">
        <v>21</v>
      </c>
      <c r="N590">
        <v>24</v>
      </c>
      <c r="O590">
        <v>2</v>
      </c>
      <c r="P590">
        <v>9</v>
      </c>
      <c r="Q590">
        <v>1</v>
      </c>
      <c r="R590">
        <v>52</v>
      </c>
      <c r="S590">
        <v>0.3</v>
      </c>
      <c r="T590">
        <v>225</v>
      </c>
      <c r="U590">
        <v>329</v>
      </c>
      <c r="V590">
        <v>-0.34</v>
      </c>
      <c r="W590">
        <v>2796168</v>
      </c>
      <c r="X590">
        <v>39</v>
      </c>
      <c r="Y590" s="12" t="str">
        <f>IFERROR(VLOOKUP(C590,[1]Index!$D:$F,3,FALSE),"Non List")</f>
        <v>Commercial Banks</v>
      </c>
      <c r="Z590">
        <f>IFERROR(VLOOKUP(C590,[1]LP!$B:$C,2,FALSE),0)</f>
        <v>532</v>
      </c>
      <c r="AA590" s="11">
        <f t="shared" si="9"/>
        <v>25.3</v>
      </c>
      <c r="AB590" s="5">
        <f>IFERROR(VLOOKUP(C590,[2]Sheet1!$B:$F,5,FALSE),0)</f>
        <v>47977743.060000002</v>
      </c>
      <c r="AC590" s="11">
        <v>13</v>
      </c>
      <c r="AD590" s="11">
        <v>7.68</v>
      </c>
      <c r="AE590" s="10"/>
      <c r="AF590" s="10"/>
      <c r="AG590" s="10"/>
      <c r="AH590" s="10"/>
    </row>
    <row r="591" spans="1:34" x14ac:dyDescent="0.45">
      <c r="A591" t="s">
        <v>54</v>
      </c>
      <c r="B591" t="s">
        <v>60</v>
      </c>
      <c r="C591" t="s">
        <v>30</v>
      </c>
      <c r="D591">
        <v>298</v>
      </c>
      <c r="E591" s="11">
        <v>23795753</v>
      </c>
      <c r="F591" s="5">
        <v>11766562</v>
      </c>
      <c r="G591" s="11">
        <v>269082859</v>
      </c>
      <c r="H591" s="11">
        <v>260209629</v>
      </c>
      <c r="I591">
        <v>7439744</v>
      </c>
      <c r="J591">
        <v>9575737</v>
      </c>
      <c r="K591">
        <v>5611307</v>
      </c>
      <c r="L591">
        <v>3726212</v>
      </c>
      <c r="M591">
        <v>21</v>
      </c>
      <c r="N591">
        <v>14</v>
      </c>
      <c r="O591">
        <v>2</v>
      </c>
      <c r="P591">
        <v>14</v>
      </c>
      <c r="Q591">
        <v>1</v>
      </c>
      <c r="R591">
        <v>28</v>
      </c>
      <c r="S591">
        <v>1.5</v>
      </c>
      <c r="T591">
        <v>149</v>
      </c>
      <c r="U591">
        <v>265</v>
      </c>
      <c r="V591">
        <v>-0.11</v>
      </c>
      <c r="W591">
        <v>1919114</v>
      </c>
      <c r="X591">
        <v>11</v>
      </c>
      <c r="Y591" s="12" t="str">
        <f>IFERROR(VLOOKUP(C591,[1]Index!$D:$F,3,FALSE),"Non List")</f>
        <v>Commercial Banks</v>
      </c>
      <c r="Z591">
        <f>IFERROR(VLOOKUP(C591,[1]LP!$B:$C,2,FALSE),0)</f>
        <v>186.5</v>
      </c>
      <c r="AA591" s="11">
        <f t="shared" si="9"/>
        <v>8.9</v>
      </c>
      <c r="AB591" s="5">
        <f>IFERROR(VLOOKUP(C591,[2]Sheet1!$B:$F,5,FALSE),0)</f>
        <v>176308400.53</v>
      </c>
      <c r="AC591" s="11">
        <v>3</v>
      </c>
      <c r="AD591" s="11">
        <v>10.6</v>
      </c>
      <c r="AE591" s="10"/>
      <c r="AF591" s="10"/>
      <c r="AG591" s="10"/>
      <c r="AH591" s="10"/>
    </row>
    <row r="592" spans="1:34" x14ac:dyDescent="0.45">
      <c r="A592" t="s">
        <v>54</v>
      </c>
      <c r="B592" t="s">
        <v>60</v>
      </c>
      <c r="C592" t="s">
        <v>31</v>
      </c>
      <c r="D592">
        <v>484</v>
      </c>
      <c r="E592" s="11">
        <v>12968726</v>
      </c>
      <c r="F592" s="5">
        <v>8035417</v>
      </c>
      <c r="G592" s="11">
        <v>165313225</v>
      </c>
      <c r="H592" s="11">
        <v>150412976</v>
      </c>
      <c r="I592">
        <v>3361926</v>
      </c>
      <c r="J592">
        <v>4528425</v>
      </c>
      <c r="K592">
        <v>2598341</v>
      </c>
      <c r="L592">
        <v>1391579</v>
      </c>
      <c r="M592">
        <v>14</v>
      </c>
      <c r="N592">
        <v>34</v>
      </c>
      <c r="O592">
        <v>3</v>
      </c>
      <c r="P592">
        <v>9</v>
      </c>
      <c r="Q592">
        <v>1</v>
      </c>
      <c r="R592">
        <v>101</v>
      </c>
      <c r="S592">
        <v>1</v>
      </c>
      <c r="T592">
        <v>162</v>
      </c>
      <c r="U592">
        <v>228</v>
      </c>
      <c r="V592">
        <v>-0.53</v>
      </c>
      <c r="W592">
        <v>486721</v>
      </c>
      <c r="X592">
        <v>5</v>
      </c>
      <c r="Y592" s="12" t="str">
        <f>IFERROR(VLOOKUP(C592,[1]Index!$D:$F,3,FALSE),"Non List")</f>
        <v>Commercial Banks</v>
      </c>
      <c r="Z592">
        <f>IFERROR(VLOOKUP(C592,[1]LP!$B:$C,2,FALSE),0)</f>
        <v>191</v>
      </c>
      <c r="AA592" s="11">
        <f t="shared" si="9"/>
        <v>13.6</v>
      </c>
      <c r="AB592" s="5">
        <f>IFERROR(VLOOKUP(C592,[2]Sheet1!$B:$F,5,FALSE),0)</f>
        <v>32484923.449999999</v>
      </c>
      <c r="AC592" s="11">
        <v>8</v>
      </c>
      <c r="AD592" s="11">
        <v>11.11</v>
      </c>
      <c r="AE592" s="10"/>
      <c r="AF592" s="10"/>
      <c r="AG592" s="10"/>
      <c r="AH592" s="10"/>
    </row>
    <row r="593" spans="1:34" x14ac:dyDescent="0.45">
      <c r="A593" t="s">
        <v>54</v>
      </c>
      <c r="B593" t="s">
        <v>60</v>
      </c>
      <c r="C593" t="s">
        <v>33</v>
      </c>
      <c r="D593">
        <v>214</v>
      </c>
      <c r="E593" s="11">
        <v>14711183</v>
      </c>
      <c r="F593" s="5">
        <v>5538779</v>
      </c>
      <c r="G593" s="11">
        <v>165403678</v>
      </c>
      <c r="H593" s="11">
        <v>155933556</v>
      </c>
      <c r="I593">
        <v>4424930</v>
      </c>
      <c r="J593">
        <v>5666697</v>
      </c>
      <c r="K593">
        <v>2836401</v>
      </c>
      <c r="L593">
        <v>1802772</v>
      </c>
      <c r="M593">
        <v>16</v>
      </c>
      <c r="N593">
        <v>13</v>
      </c>
      <c r="O593">
        <v>2</v>
      </c>
      <c r="P593">
        <v>12</v>
      </c>
      <c r="Q593">
        <v>1</v>
      </c>
      <c r="R593">
        <v>20</v>
      </c>
      <c r="S593">
        <v>1</v>
      </c>
      <c r="T593">
        <v>138</v>
      </c>
      <c r="U593">
        <v>225</v>
      </c>
      <c r="V593">
        <v>0.05</v>
      </c>
      <c r="W593">
        <v>871677</v>
      </c>
      <c r="X593">
        <v>8</v>
      </c>
      <c r="Y593" s="12" t="str">
        <f>IFERROR(VLOOKUP(C593,[1]Index!$D:$F,3,FALSE),"Non List")</f>
        <v>Commercial Banks</v>
      </c>
      <c r="Z593">
        <f>IFERROR(VLOOKUP(C593,[1]LP!$B:$C,2,FALSE),0)</f>
        <v>144.30000000000001</v>
      </c>
      <c r="AA593" s="11">
        <f t="shared" si="9"/>
        <v>9</v>
      </c>
      <c r="AB593" s="5">
        <f>IFERROR(VLOOKUP(C593,[2]Sheet1!$B:$F,5,FALSE),0)</f>
        <v>128506730.66</v>
      </c>
      <c r="AC593" s="11">
        <v>0</v>
      </c>
      <c r="AD593" s="11">
        <v>12.5</v>
      </c>
      <c r="AE593" s="10"/>
      <c r="AF593" s="10"/>
      <c r="AG593" s="10"/>
      <c r="AH593" s="10"/>
    </row>
    <row r="594" spans="1:34" x14ac:dyDescent="0.45">
      <c r="A594" t="s">
        <v>54</v>
      </c>
      <c r="B594" t="s">
        <v>60</v>
      </c>
      <c r="C594" t="s">
        <v>34</v>
      </c>
      <c r="D594">
        <v>231</v>
      </c>
      <c r="E594" s="11">
        <v>11551345</v>
      </c>
      <c r="F594" s="5">
        <v>4839254</v>
      </c>
      <c r="G594" s="11">
        <v>135269447</v>
      </c>
      <c r="H594" s="11">
        <v>128925693</v>
      </c>
      <c r="I594">
        <v>2555818</v>
      </c>
      <c r="J594">
        <v>3792548</v>
      </c>
      <c r="K594">
        <v>1983142</v>
      </c>
      <c r="L594">
        <v>858968</v>
      </c>
      <c r="M594">
        <v>10</v>
      </c>
      <c r="N594">
        <v>23</v>
      </c>
      <c r="O594">
        <v>2</v>
      </c>
      <c r="P594">
        <v>7</v>
      </c>
      <c r="Q594">
        <v>1</v>
      </c>
      <c r="R594">
        <v>38</v>
      </c>
      <c r="S594">
        <v>1.1000000000000001</v>
      </c>
      <c r="T594">
        <v>142</v>
      </c>
      <c r="U594">
        <v>178</v>
      </c>
      <c r="V594">
        <v>-0.23</v>
      </c>
      <c r="W594">
        <v>658934</v>
      </c>
      <c r="X594">
        <v>8</v>
      </c>
      <c r="Y594" s="12" t="str">
        <f>IFERROR(VLOOKUP(C594,[1]Index!$D:$F,3,FALSE),"Non List")</f>
        <v>zdelist</v>
      </c>
      <c r="Z594">
        <f>IFERROR(VLOOKUP(C594,[1]LP!$B:$C,2,FALSE),0)</f>
        <v>0</v>
      </c>
      <c r="AA594" s="11">
        <f t="shared" si="9"/>
        <v>0</v>
      </c>
      <c r="AB594" s="5">
        <f>IFERROR(VLOOKUP(C594,[2]Sheet1!$B:$F,5,FALSE),0)</f>
        <v>0</v>
      </c>
      <c r="AC594" s="11">
        <v>0</v>
      </c>
      <c r="AD594" s="11">
        <v>0</v>
      </c>
      <c r="AE594" s="10"/>
      <c r="AF594" s="10"/>
      <c r="AG594" s="10"/>
      <c r="AH594" s="10"/>
    </row>
    <row r="595" spans="1:34" x14ac:dyDescent="0.45">
      <c r="A595" t="s">
        <v>54</v>
      </c>
      <c r="B595" t="s">
        <v>60</v>
      </c>
      <c r="C595" t="s">
        <v>35</v>
      </c>
      <c r="D595">
        <v>268</v>
      </c>
      <c r="E595" s="11">
        <v>10257156</v>
      </c>
      <c r="F595" s="5">
        <v>4069010</v>
      </c>
      <c r="G595" s="11">
        <v>141080822</v>
      </c>
      <c r="H595" s="11">
        <v>131172798</v>
      </c>
      <c r="I595">
        <v>3602866</v>
      </c>
      <c r="J595">
        <v>4718125</v>
      </c>
      <c r="K595">
        <v>2464251</v>
      </c>
      <c r="L595">
        <v>1551773</v>
      </c>
      <c r="M595">
        <v>20</v>
      </c>
      <c r="N595">
        <v>13</v>
      </c>
      <c r="O595">
        <v>2</v>
      </c>
      <c r="P595">
        <v>14</v>
      </c>
      <c r="Q595">
        <v>1</v>
      </c>
      <c r="R595">
        <v>26</v>
      </c>
      <c r="S595">
        <v>0.9</v>
      </c>
      <c r="T595">
        <v>140</v>
      </c>
      <c r="U595">
        <v>252</v>
      </c>
      <c r="V595">
        <v>-0.06</v>
      </c>
      <c r="W595">
        <v>828299</v>
      </c>
      <c r="X595">
        <v>11</v>
      </c>
      <c r="Y595" s="12" t="str">
        <f>IFERROR(VLOOKUP(C595,[1]Index!$D:$F,3,FALSE),"Non List")</f>
        <v>Commercial Banks</v>
      </c>
      <c r="Z595">
        <f>IFERROR(VLOOKUP(C595,[1]LP!$B:$C,2,FALSE),0)</f>
        <v>182.8</v>
      </c>
      <c r="AA595" s="11">
        <f t="shared" si="9"/>
        <v>9.1</v>
      </c>
      <c r="AB595" s="5">
        <f>IFERROR(VLOOKUP(C595,[2]Sheet1!$B:$F,5,FALSE),0)</f>
        <v>56944650.630000003</v>
      </c>
      <c r="AC595" s="11">
        <v>0</v>
      </c>
      <c r="AD595" s="11">
        <v>0</v>
      </c>
      <c r="AE595" s="10"/>
      <c r="AF595" s="10"/>
      <c r="AG595" s="10"/>
      <c r="AH595" s="10"/>
    </row>
    <row r="596" spans="1:34" x14ac:dyDescent="0.45">
      <c r="A596" t="s">
        <v>54</v>
      </c>
      <c r="B596" t="s">
        <v>60</v>
      </c>
      <c r="C596" t="s">
        <v>36</v>
      </c>
      <c r="D596">
        <v>233</v>
      </c>
      <c r="E596" s="11">
        <v>16120461</v>
      </c>
      <c r="F596" s="5">
        <v>5916559</v>
      </c>
      <c r="G596" s="11">
        <v>147599023</v>
      </c>
      <c r="H596" s="11">
        <v>147473021</v>
      </c>
      <c r="I596">
        <v>3957569</v>
      </c>
      <c r="J596">
        <v>4803996</v>
      </c>
      <c r="K596">
        <v>2393078</v>
      </c>
      <c r="L596">
        <v>2014534</v>
      </c>
      <c r="M596">
        <v>17</v>
      </c>
      <c r="N596">
        <v>14</v>
      </c>
      <c r="O596">
        <v>2</v>
      </c>
      <c r="P596">
        <v>12</v>
      </c>
      <c r="Q596">
        <v>1</v>
      </c>
      <c r="R596">
        <v>24</v>
      </c>
      <c r="S596">
        <v>0.7</v>
      </c>
      <c r="T596">
        <v>137</v>
      </c>
      <c r="U596">
        <v>226</v>
      </c>
      <c r="V596">
        <v>-0.03</v>
      </c>
      <c r="W596">
        <v>961795</v>
      </c>
      <c r="X596">
        <v>8</v>
      </c>
      <c r="Y596" s="12" t="str">
        <f>IFERROR(VLOOKUP(C596,[1]Index!$D:$F,3,FALSE),"Non List")</f>
        <v>zdelist</v>
      </c>
      <c r="Z596">
        <f>IFERROR(VLOOKUP(C596,[1]LP!$B:$C,2,FALSE),0)</f>
        <v>0</v>
      </c>
      <c r="AA596" s="11">
        <f t="shared" si="9"/>
        <v>0</v>
      </c>
      <c r="AB596" s="5">
        <f>IFERROR(VLOOKUP(C596,[2]Sheet1!$B:$F,5,FALSE),0)</f>
        <v>0</v>
      </c>
      <c r="AC596" s="11">
        <v>4</v>
      </c>
      <c r="AD596" s="11">
        <v>3.79</v>
      </c>
      <c r="AE596" s="10"/>
      <c r="AF596" s="10"/>
      <c r="AG596" s="10"/>
      <c r="AH596" s="10"/>
    </row>
    <row r="597" spans="1:34" x14ac:dyDescent="0.45">
      <c r="A597" t="s">
        <v>54</v>
      </c>
      <c r="B597" t="s">
        <v>60</v>
      </c>
      <c r="C597" t="s">
        <v>37</v>
      </c>
      <c r="D597">
        <v>922</v>
      </c>
      <c r="E597" s="11">
        <v>18496187</v>
      </c>
      <c r="F597" s="5">
        <v>16699316</v>
      </c>
      <c r="G597" s="11">
        <v>234229948</v>
      </c>
      <c r="H597" s="11">
        <v>221989356</v>
      </c>
      <c r="I597">
        <v>6590258</v>
      </c>
      <c r="J597">
        <v>8551160</v>
      </c>
      <c r="K597">
        <v>5393012</v>
      </c>
      <c r="L597">
        <v>3352044</v>
      </c>
      <c r="M597">
        <v>24</v>
      </c>
      <c r="N597">
        <v>38</v>
      </c>
      <c r="O597">
        <v>5</v>
      </c>
      <c r="P597">
        <v>13</v>
      </c>
      <c r="Q597">
        <v>1</v>
      </c>
      <c r="R597">
        <v>185</v>
      </c>
      <c r="S597">
        <v>1.1000000000000001</v>
      </c>
      <c r="T597">
        <v>190</v>
      </c>
      <c r="U597">
        <v>322</v>
      </c>
      <c r="V597">
        <v>-0.65</v>
      </c>
      <c r="W597">
        <v>2167521</v>
      </c>
      <c r="X597">
        <v>16</v>
      </c>
      <c r="Y597" s="12" t="str">
        <f>IFERROR(VLOOKUP(C597,[1]Index!$D:$F,3,FALSE),"Non List")</f>
        <v>Commercial Banks</v>
      </c>
      <c r="Z597">
        <f>IFERROR(VLOOKUP(C597,[1]LP!$B:$C,2,FALSE),0)</f>
        <v>458</v>
      </c>
      <c r="AA597" s="11">
        <f t="shared" si="9"/>
        <v>19.100000000000001</v>
      </c>
      <c r="AB597" s="5">
        <f>IFERROR(VLOOKUP(C597,[2]Sheet1!$B:$F,5,FALSE),0)</f>
        <v>108227988.66</v>
      </c>
      <c r="AC597" s="11">
        <v>18.5</v>
      </c>
      <c r="AD597" s="11">
        <v>11.5</v>
      </c>
      <c r="AE597" s="10"/>
      <c r="AF597" s="10"/>
      <c r="AG597" s="10"/>
      <c r="AH597" s="10"/>
    </row>
    <row r="598" spans="1:34" x14ac:dyDescent="0.45">
      <c r="A598" t="s">
        <v>54</v>
      </c>
      <c r="B598" t="s">
        <v>60</v>
      </c>
      <c r="C598" t="s">
        <v>38</v>
      </c>
      <c r="D598">
        <v>399</v>
      </c>
      <c r="E598" s="11">
        <v>10085400</v>
      </c>
      <c r="F598" s="5">
        <v>6077163</v>
      </c>
      <c r="G598" s="11">
        <v>82021517</v>
      </c>
      <c r="H598" s="11">
        <v>76209216</v>
      </c>
      <c r="I598">
        <v>1939111</v>
      </c>
      <c r="J598">
        <v>3233080</v>
      </c>
      <c r="K598">
        <v>1883850</v>
      </c>
      <c r="L598">
        <v>1111137</v>
      </c>
      <c r="M598">
        <v>15</v>
      </c>
      <c r="N598">
        <v>27</v>
      </c>
      <c r="O598">
        <v>2</v>
      </c>
      <c r="P598">
        <v>9</v>
      </c>
      <c r="Q598">
        <v>1</v>
      </c>
      <c r="R598">
        <v>68</v>
      </c>
      <c r="S598">
        <v>2.2999999999999998</v>
      </c>
      <c r="T598">
        <v>160</v>
      </c>
      <c r="U598">
        <v>230</v>
      </c>
      <c r="V598">
        <v>-0.42</v>
      </c>
      <c r="W598">
        <v>566470</v>
      </c>
      <c r="X598">
        <v>7</v>
      </c>
      <c r="Y598" s="12" t="str">
        <f>IFERROR(VLOOKUP(C598,[1]Index!$D:$F,3,FALSE),"Non List")</f>
        <v>zdelist</v>
      </c>
      <c r="Z598">
        <f>IFERROR(VLOOKUP(C598,[1]LP!$B:$C,2,FALSE),0)</f>
        <v>0</v>
      </c>
      <c r="AA598" s="11">
        <f t="shared" si="9"/>
        <v>0</v>
      </c>
      <c r="AB598" s="5">
        <f>IFERROR(VLOOKUP(C598,[2]Sheet1!$B:$F,5,FALSE),0)</f>
        <v>0</v>
      </c>
      <c r="AC598" s="11">
        <v>0</v>
      </c>
      <c r="AD598" s="11">
        <v>0</v>
      </c>
      <c r="AE598" s="10"/>
      <c r="AF598" s="10"/>
      <c r="AG598" s="10"/>
      <c r="AH598" s="10"/>
    </row>
    <row r="599" spans="1:34" x14ac:dyDescent="0.45">
      <c r="A599" t="s">
        <v>54</v>
      </c>
      <c r="B599" t="s">
        <v>60</v>
      </c>
      <c r="C599" t="s">
        <v>39</v>
      </c>
      <c r="D599">
        <v>312</v>
      </c>
      <c r="E599" s="11">
        <v>14405905</v>
      </c>
      <c r="F599" s="5">
        <v>20254586</v>
      </c>
      <c r="G599" s="11">
        <v>187373811</v>
      </c>
      <c r="H599" s="11">
        <v>168802192</v>
      </c>
      <c r="I599">
        <v>4731053</v>
      </c>
      <c r="J599">
        <v>5801467</v>
      </c>
      <c r="K599">
        <v>3206295</v>
      </c>
      <c r="L599">
        <v>2192932</v>
      </c>
      <c r="M599">
        <v>20</v>
      </c>
      <c r="N599">
        <v>15</v>
      </c>
      <c r="O599">
        <v>1</v>
      </c>
      <c r="P599">
        <v>8</v>
      </c>
      <c r="Q599">
        <v>1</v>
      </c>
      <c r="R599">
        <v>20</v>
      </c>
      <c r="S599">
        <v>2.1</v>
      </c>
      <c r="T599">
        <v>241</v>
      </c>
      <c r="U599">
        <v>331</v>
      </c>
      <c r="V599">
        <v>0.06</v>
      </c>
      <c r="W599">
        <v>2702494</v>
      </c>
      <c r="X599">
        <v>25</v>
      </c>
      <c r="Y599" s="12" t="str">
        <f>IFERROR(VLOOKUP(C599,[1]Index!$D:$F,3,FALSE),"Non List")</f>
        <v>Commercial Banks</v>
      </c>
      <c r="Z599">
        <f>IFERROR(VLOOKUP(C599,[1]LP!$B:$C,2,FALSE),0)</f>
        <v>219.5</v>
      </c>
      <c r="AA599" s="11">
        <f t="shared" si="9"/>
        <v>11</v>
      </c>
      <c r="AB599" s="5">
        <f>IFERROR(VLOOKUP(C599,[2]Sheet1!$B:$F,5,FALSE),0)</f>
        <v>72000712.349999994</v>
      </c>
      <c r="AC599" s="11">
        <v>2</v>
      </c>
      <c r="AD599" s="11">
        <v>10</v>
      </c>
      <c r="AE599" s="10"/>
      <c r="AF599" s="10"/>
      <c r="AG599" s="10"/>
      <c r="AH599" s="10"/>
    </row>
    <row r="600" spans="1:34" x14ac:dyDescent="0.45">
      <c r="A600" t="s">
        <v>54</v>
      </c>
      <c r="B600" t="s">
        <v>60</v>
      </c>
      <c r="C600" t="s">
        <v>40</v>
      </c>
      <c r="D600">
        <v>222.1</v>
      </c>
      <c r="E600" s="11">
        <v>11139678</v>
      </c>
      <c r="F600" s="5">
        <v>4790951</v>
      </c>
      <c r="G600" s="11">
        <v>125662917</v>
      </c>
      <c r="H600" s="11">
        <v>116883685</v>
      </c>
      <c r="I600">
        <v>2738106</v>
      </c>
      <c r="J600">
        <v>3647261</v>
      </c>
      <c r="K600">
        <v>2002149</v>
      </c>
      <c r="L600">
        <v>1487723</v>
      </c>
      <c r="M600">
        <v>18</v>
      </c>
      <c r="N600">
        <v>12</v>
      </c>
      <c r="O600">
        <v>2</v>
      </c>
      <c r="P600">
        <v>12</v>
      </c>
      <c r="Q600">
        <v>1</v>
      </c>
      <c r="R600">
        <v>19</v>
      </c>
      <c r="S600">
        <v>1.5</v>
      </c>
      <c r="T600">
        <v>143</v>
      </c>
      <c r="U600">
        <v>239</v>
      </c>
      <c r="V600">
        <v>0.08</v>
      </c>
      <c r="W600">
        <v>977155</v>
      </c>
      <c r="X600">
        <v>12</v>
      </c>
      <c r="Y600" s="12" t="str">
        <f>IFERROR(VLOOKUP(C600,[1]Index!$D:$F,3,FALSE),"Non List")</f>
        <v>zdelist</v>
      </c>
      <c r="Z600">
        <f>IFERROR(VLOOKUP(C600,[1]LP!$B:$C,2,FALSE),0)</f>
        <v>0</v>
      </c>
      <c r="AA600" s="11">
        <f t="shared" si="9"/>
        <v>0</v>
      </c>
      <c r="AB600" s="5">
        <f>IFERROR(VLOOKUP(C600,[2]Sheet1!$B:$F,5,FALSE),0)</f>
        <v>0</v>
      </c>
      <c r="AC600" s="11">
        <v>3.3662999999999998</v>
      </c>
      <c r="AD600" s="11">
        <v>7.6337000000000002</v>
      </c>
      <c r="AE600" s="10"/>
      <c r="AF600" s="10"/>
      <c r="AG600" s="10"/>
      <c r="AH600" s="10"/>
    </row>
    <row r="601" spans="1:34" x14ac:dyDescent="0.45">
      <c r="A601" t="s">
        <v>54</v>
      </c>
      <c r="B601" t="s">
        <v>60</v>
      </c>
      <c r="C601" t="s">
        <v>41</v>
      </c>
      <c r="D601">
        <v>460</v>
      </c>
      <c r="E601" s="11">
        <v>18307541</v>
      </c>
      <c r="F601" s="5">
        <v>14823602</v>
      </c>
      <c r="G601" s="11">
        <v>180021344</v>
      </c>
      <c r="H601" s="11">
        <v>165210726</v>
      </c>
      <c r="I601">
        <v>3907529</v>
      </c>
      <c r="J601">
        <v>5722644</v>
      </c>
      <c r="K601">
        <v>3594393</v>
      </c>
      <c r="L601">
        <v>2477261</v>
      </c>
      <c r="M601">
        <v>18</v>
      </c>
      <c r="N601">
        <v>26</v>
      </c>
      <c r="O601">
        <v>3</v>
      </c>
      <c r="P601">
        <v>10</v>
      </c>
      <c r="Q601">
        <v>1</v>
      </c>
      <c r="R601">
        <v>65</v>
      </c>
      <c r="S601">
        <v>2.2000000000000002</v>
      </c>
      <c r="T601">
        <v>181</v>
      </c>
      <c r="U601">
        <v>271</v>
      </c>
      <c r="V601">
        <v>-0.41</v>
      </c>
      <c r="W601">
        <v>472469</v>
      </c>
      <c r="X601">
        <v>3</v>
      </c>
      <c r="Y601" s="12" t="str">
        <f>IFERROR(VLOOKUP(C601,[1]Index!$D:$F,3,FALSE),"Non List")</f>
        <v>zdelist</v>
      </c>
      <c r="Z601">
        <f>IFERROR(VLOOKUP(C601,[1]LP!$B:$C,2,FALSE),0)</f>
        <v>0</v>
      </c>
      <c r="AA601" s="11">
        <f t="shared" si="9"/>
        <v>0</v>
      </c>
      <c r="AB601" s="5">
        <f>IFERROR(VLOOKUP(C601,[2]Sheet1!$B:$F,5,FALSE),0)</f>
        <v>0</v>
      </c>
      <c r="AC601" s="11">
        <v>4</v>
      </c>
      <c r="AD601" s="11">
        <v>7</v>
      </c>
      <c r="AE601" s="10"/>
      <c r="AF601" s="10"/>
      <c r="AG601" s="10"/>
      <c r="AH601" s="10"/>
    </row>
    <row r="602" spans="1:34" x14ac:dyDescent="0.45">
      <c r="A602" t="s">
        <v>54</v>
      </c>
      <c r="B602" t="s">
        <v>60</v>
      </c>
      <c r="C602" t="s">
        <v>42</v>
      </c>
      <c r="D602">
        <v>750.2</v>
      </c>
      <c r="E602" s="11">
        <v>11564005</v>
      </c>
      <c r="F602" s="5">
        <v>12733475</v>
      </c>
      <c r="G602" s="11">
        <v>296176168</v>
      </c>
      <c r="H602" s="11">
        <v>257679192</v>
      </c>
      <c r="I602">
        <v>8258443</v>
      </c>
      <c r="J602">
        <v>10034289</v>
      </c>
      <c r="K602">
        <v>5615306</v>
      </c>
      <c r="L602">
        <v>3604598</v>
      </c>
      <c r="M602">
        <v>42</v>
      </c>
      <c r="N602">
        <v>18</v>
      </c>
      <c r="O602">
        <v>4</v>
      </c>
      <c r="P602">
        <v>20</v>
      </c>
      <c r="Q602">
        <v>1</v>
      </c>
      <c r="R602">
        <v>64</v>
      </c>
      <c r="S602">
        <v>0.5</v>
      </c>
      <c r="T602">
        <v>210</v>
      </c>
      <c r="U602">
        <v>443</v>
      </c>
      <c r="V602">
        <v>-0.41</v>
      </c>
      <c r="W602">
        <v>1384567</v>
      </c>
      <c r="X602">
        <v>16</v>
      </c>
      <c r="Y602" s="12" t="str">
        <f>IFERROR(VLOOKUP(C602,[1]Index!$D:$F,3,FALSE),"Non List")</f>
        <v>Commercial Banks</v>
      </c>
      <c r="Z602">
        <f>IFERROR(VLOOKUP(C602,[1]LP!$B:$C,2,FALSE),0)</f>
        <v>419.9</v>
      </c>
      <c r="AA602" s="11">
        <f t="shared" si="9"/>
        <v>10</v>
      </c>
      <c r="AB602" s="5">
        <f>IFERROR(VLOOKUP(C602,[2]Sheet1!$B:$F,5,FALSE),0)</f>
        <v>73096077.920000002</v>
      </c>
      <c r="AC602" s="11">
        <v>0</v>
      </c>
      <c r="AD602" s="11">
        <v>0</v>
      </c>
      <c r="AE602" s="10"/>
      <c r="AF602" s="10"/>
      <c r="AG602" s="10"/>
      <c r="AH602" s="10"/>
    </row>
    <row r="603" spans="1:34" x14ac:dyDescent="0.45">
      <c r="A603" t="s">
        <v>54</v>
      </c>
      <c r="B603" t="s">
        <v>60</v>
      </c>
      <c r="C603" t="s">
        <v>43</v>
      </c>
      <c r="D603">
        <v>290</v>
      </c>
      <c r="E603" s="11">
        <v>18366706</v>
      </c>
      <c r="F603" s="5">
        <v>7752345</v>
      </c>
      <c r="G603" s="11">
        <v>184938607</v>
      </c>
      <c r="H603" s="11">
        <v>177924735</v>
      </c>
      <c r="I603">
        <v>4427249</v>
      </c>
      <c r="J603">
        <v>6358930</v>
      </c>
      <c r="K603">
        <v>3518714</v>
      </c>
      <c r="L603">
        <v>2665291</v>
      </c>
      <c r="M603">
        <v>19</v>
      </c>
      <c r="N603">
        <v>15</v>
      </c>
      <c r="O603">
        <v>2</v>
      </c>
      <c r="P603">
        <v>14</v>
      </c>
      <c r="Q603">
        <v>1</v>
      </c>
      <c r="R603">
        <v>31</v>
      </c>
      <c r="S603">
        <v>1.5</v>
      </c>
      <c r="T603">
        <v>142</v>
      </c>
      <c r="U603">
        <v>249</v>
      </c>
      <c r="V603">
        <v>-0.14000000000000001</v>
      </c>
      <c r="W603">
        <v>1328911</v>
      </c>
      <c r="X603">
        <v>10</v>
      </c>
      <c r="Y603" s="12" t="str">
        <f>IFERROR(VLOOKUP(C603,[1]Index!$D:$F,3,FALSE),"Non List")</f>
        <v>Commercial Banks</v>
      </c>
      <c r="Z603">
        <f>IFERROR(VLOOKUP(C603,[1]LP!$B:$C,2,FALSE),0)</f>
        <v>189.1</v>
      </c>
      <c r="AA603" s="11">
        <f t="shared" si="9"/>
        <v>10</v>
      </c>
      <c r="AB603" s="5">
        <f>IFERROR(VLOOKUP(C603,[2]Sheet1!$B:$F,5,FALSE),0)</f>
        <v>89996863.319999993</v>
      </c>
      <c r="AC603" s="11">
        <v>0</v>
      </c>
      <c r="AD603" s="11">
        <v>8.25</v>
      </c>
      <c r="AE603" s="10"/>
      <c r="AF603" s="10"/>
      <c r="AG603" s="10"/>
      <c r="AH603" s="10"/>
    </row>
    <row r="604" spans="1:34" x14ac:dyDescent="0.45">
      <c r="A604" t="s">
        <v>54</v>
      </c>
      <c r="B604" t="s">
        <v>60</v>
      </c>
      <c r="C604" t="s">
        <v>44</v>
      </c>
      <c r="D604">
        <v>290</v>
      </c>
      <c r="E604" s="11">
        <v>18656323</v>
      </c>
      <c r="F604" s="5">
        <v>7950640</v>
      </c>
      <c r="G604" s="11">
        <v>156027918</v>
      </c>
      <c r="H604" s="11">
        <v>154667380</v>
      </c>
      <c r="I604">
        <v>4635137</v>
      </c>
      <c r="J604">
        <v>5866367</v>
      </c>
      <c r="K604">
        <v>4000058</v>
      </c>
      <c r="L604">
        <v>2722020</v>
      </c>
      <c r="M604">
        <v>19</v>
      </c>
      <c r="N604">
        <v>15</v>
      </c>
      <c r="O604">
        <v>2</v>
      </c>
      <c r="P604">
        <v>14</v>
      </c>
      <c r="Q604">
        <v>1</v>
      </c>
      <c r="R604">
        <v>30</v>
      </c>
      <c r="S604">
        <v>0.9</v>
      </c>
      <c r="T604">
        <v>143</v>
      </c>
      <c r="U604">
        <v>250</v>
      </c>
      <c r="V604">
        <v>-0.14000000000000001</v>
      </c>
      <c r="W604">
        <v>1414407</v>
      </c>
      <c r="X604">
        <v>10</v>
      </c>
      <c r="Y604" s="12" t="str">
        <f>IFERROR(VLOOKUP(C604,[1]Index!$D:$F,3,FALSE),"Non List")</f>
        <v>Commercial Banks</v>
      </c>
      <c r="Z604">
        <f>IFERROR(VLOOKUP(C604,[1]LP!$B:$C,2,FALSE),0)</f>
        <v>205.9</v>
      </c>
      <c r="AA604" s="11">
        <f t="shared" si="9"/>
        <v>10.8</v>
      </c>
      <c r="AB604" s="5">
        <f>IFERROR(VLOOKUP(C604,[2]Sheet1!$B:$F,5,FALSE),0)</f>
        <v>95072621.010000005</v>
      </c>
      <c r="AC604" s="11">
        <v>4</v>
      </c>
      <c r="AD604" s="11">
        <v>4.95</v>
      </c>
      <c r="AE604" s="10"/>
      <c r="AF604" s="10"/>
      <c r="AG604" s="10"/>
      <c r="AH604" s="10"/>
    </row>
    <row r="605" spans="1:34" x14ac:dyDescent="0.45">
      <c r="A605" t="s">
        <v>54</v>
      </c>
      <c r="B605" t="s">
        <v>60</v>
      </c>
      <c r="C605" t="s">
        <v>45</v>
      </c>
      <c r="D605">
        <v>308</v>
      </c>
      <c r="E605" s="11">
        <v>11327377</v>
      </c>
      <c r="F605" s="5">
        <v>5024073</v>
      </c>
      <c r="G605" s="11">
        <v>146827801</v>
      </c>
      <c r="H605" s="11">
        <v>137244622</v>
      </c>
      <c r="I605">
        <v>3357263</v>
      </c>
      <c r="J605">
        <v>4475780</v>
      </c>
      <c r="K605">
        <v>2535551</v>
      </c>
      <c r="L605">
        <v>1592624</v>
      </c>
      <c r="M605">
        <v>19</v>
      </c>
      <c r="N605">
        <v>16</v>
      </c>
      <c r="O605">
        <v>2</v>
      </c>
      <c r="P605">
        <v>13</v>
      </c>
      <c r="Q605">
        <v>1</v>
      </c>
      <c r="R605">
        <v>35</v>
      </c>
      <c r="S605">
        <v>0.4</v>
      </c>
      <c r="T605">
        <v>144</v>
      </c>
      <c r="U605">
        <v>247</v>
      </c>
      <c r="V605">
        <v>-0.2</v>
      </c>
      <c r="W605">
        <v>731247</v>
      </c>
      <c r="X605">
        <v>9</v>
      </c>
      <c r="Y605" s="12" t="str">
        <f>IFERROR(VLOOKUP(C605,[1]Index!$D:$F,3,FALSE),"Non List")</f>
        <v>Commercial Banks</v>
      </c>
      <c r="Z605">
        <f>IFERROR(VLOOKUP(C605,[1]LP!$B:$C,2,FALSE),0)</f>
        <v>256.5</v>
      </c>
      <c r="AA605" s="11">
        <f t="shared" si="9"/>
        <v>13.5</v>
      </c>
      <c r="AB605" s="5">
        <f>IFERROR(VLOOKUP(C605,[2]Sheet1!$B:$F,5,FALSE),0)</f>
        <v>66549474.509999998</v>
      </c>
      <c r="AC605" s="11">
        <v>10</v>
      </c>
      <c r="AD605" s="11">
        <v>0.98</v>
      </c>
      <c r="AE605" s="10"/>
      <c r="AF605" s="10"/>
      <c r="AG605" s="10"/>
      <c r="AH605" s="10"/>
    </row>
    <row r="606" spans="1:34" x14ac:dyDescent="0.45">
      <c r="A606" t="s">
        <v>54</v>
      </c>
      <c r="B606" t="s">
        <v>60</v>
      </c>
      <c r="C606" t="s">
        <v>46</v>
      </c>
      <c r="D606">
        <v>323</v>
      </c>
      <c r="E606" s="11">
        <v>9825853</v>
      </c>
      <c r="F606" s="5">
        <v>6905004</v>
      </c>
      <c r="G606" s="11">
        <v>114582157</v>
      </c>
      <c r="H606" s="11">
        <v>108475189</v>
      </c>
      <c r="I606">
        <v>2854254</v>
      </c>
      <c r="J606">
        <v>4016981</v>
      </c>
      <c r="K606">
        <v>2087371</v>
      </c>
      <c r="L606">
        <v>1300022</v>
      </c>
      <c r="M606">
        <v>18</v>
      </c>
      <c r="N606">
        <v>18</v>
      </c>
      <c r="O606">
        <v>2</v>
      </c>
      <c r="P606">
        <v>10</v>
      </c>
      <c r="Q606">
        <v>1</v>
      </c>
      <c r="R606">
        <v>35</v>
      </c>
      <c r="S606">
        <v>0.1</v>
      </c>
      <c r="T606">
        <v>170</v>
      </c>
      <c r="U606">
        <v>260</v>
      </c>
      <c r="V606">
        <v>-0.2</v>
      </c>
      <c r="W606">
        <v>1390060</v>
      </c>
      <c r="X606">
        <v>19</v>
      </c>
      <c r="Y606" s="12" t="str">
        <f>IFERROR(VLOOKUP(C606,[1]Index!$D:$F,3,FALSE),"Non List")</f>
        <v>Commercial Banks</v>
      </c>
      <c r="Z606">
        <f>IFERROR(VLOOKUP(C606,[1]LP!$B:$C,2,FALSE),0)</f>
        <v>296</v>
      </c>
      <c r="AA606" s="11">
        <f t="shared" si="9"/>
        <v>16.399999999999999</v>
      </c>
      <c r="AB606" s="5">
        <f>IFERROR(VLOOKUP(C606,[2]Sheet1!$B:$F,5,FALSE),0)</f>
        <v>30361886.129999999</v>
      </c>
      <c r="AC606" s="11">
        <v>3</v>
      </c>
      <c r="AD606" s="11">
        <v>7.53</v>
      </c>
      <c r="AE606" s="10"/>
      <c r="AF606" s="10"/>
      <c r="AG606" s="10"/>
      <c r="AH606" s="10"/>
    </row>
    <row r="607" spans="1:34" x14ac:dyDescent="0.45">
      <c r="A607" t="s">
        <v>54</v>
      </c>
      <c r="B607" t="s">
        <v>60</v>
      </c>
      <c r="C607" t="s">
        <v>47</v>
      </c>
      <c r="D607">
        <v>389</v>
      </c>
      <c r="E607" s="11">
        <v>12524427</v>
      </c>
      <c r="F607" s="5">
        <v>9047509</v>
      </c>
      <c r="G607" s="11">
        <v>189069069</v>
      </c>
      <c r="H607" s="11">
        <v>177374293</v>
      </c>
      <c r="I607">
        <v>4761356</v>
      </c>
      <c r="J607">
        <v>6522558</v>
      </c>
      <c r="K607">
        <v>3450086</v>
      </c>
      <c r="L607">
        <v>2088562</v>
      </c>
      <c r="M607">
        <v>22</v>
      </c>
      <c r="N607">
        <v>18</v>
      </c>
      <c r="O607">
        <v>2</v>
      </c>
      <c r="P607">
        <v>13</v>
      </c>
      <c r="Q607">
        <v>1</v>
      </c>
      <c r="R607">
        <v>40</v>
      </c>
      <c r="S607">
        <v>1.1000000000000001</v>
      </c>
      <c r="T607">
        <v>172</v>
      </c>
      <c r="U607">
        <v>294</v>
      </c>
      <c r="V607">
        <v>-0.25</v>
      </c>
      <c r="W607">
        <v>1018793</v>
      </c>
      <c r="X607">
        <v>11</v>
      </c>
      <c r="Y607" s="12" t="str">
        <f>IFERROR(VLOOKUP(C607,[1]Index!$D:$F,3,FALSE),"Non List")</f>
        <v>Commercial Banks</v>
      </c>
      <c r="Z607">
        <f>IFERROR(VLOOKUP(C607,[1]LP!$B:$C,2,FALSE),0)</f>
        <v>240.5</v>
      </c>
      <c r="AA607" s="11">
        <f t="shared" si="9"/>
        <v>10.9</v>
      </c>
      <c r="AB607" s="5">
        <f>IFERROR(VLOOKUP(C607,[2]Sheet1!$B:$F,5,FALSE),0)</f>
        <v>69040902.930000007</v>
      </c>
      <c r="AC607" s="11">
        <v>12.5</v>
      </c>
      <c r="AD607" s="11">
        <v>0.66</v>
      </c>
      <c r="AE607" s="10"/>
      <c r="AF607" s="10"/>
      <c r="AG607" s="10"/>
      <c r="AH607" s="10"/>
    </row>
    <row r="608" spans="1:34" x14ac:dyDescent="0.45">
      <c r="A608" t="s">
        <v>54</v>
      </c>
      <c r="B608" t="s">
        <v>60</v>
      </c>
      <c r="C608" t="s">
        <v>48</v>
      </c>
      <c r="D608">
        <v>436</v>
      </c>
      <c r="E608" s="11">
        <v>9429454</v>
      </c>
      <c r="F608" s="5">
        <v>8096572</v>
      </c>
      <c r="G608" s="11">
        <v>100482905</v>
      </c>
      <c r="H608" s="11">
        <v>78585961</v>
      </c>
      <c r="I608">
        <v>2471065</v>
      </c>
      <c r="J608">
        <v>3703117</v>
      </c>
      <c r="K608">
        <v>2294574</v>
      </c>
      <c r="L608">
        <v>1628773</v>
      </c>
      <c r="M608">
        <v>23</v>
      </c>
      <c r="N608">
        <v>19</v>
      </c>
      <c r="O608">
        <v>2</v>
      </c>
      <c r="P608">
        <v>12</v>
      </c>
      <c r="Q608">
        <v>1</v>
      </c>
      <c r="R608">
        <v>44</v>
      </c>
      <c r="S608">
        <v>0.4</v>
      </c>
      <c r="T608">
        <v>186</v>
      </c>
      <c r="U608">
        <v>310</v>
      </c>
      <c r="V608">
        <v>-0.28999999999999998</v>
      </c>
      <c r="W608">
        <v>1165831</v>
      </c>
      <c r="X608">
        <v>16</v>
      </c>
      <c r="Y608" s="12" t="str">
        <f>IFERROR(VLOOKUP(C608,[1]Index!$D:$F,3,FALSE),"Non List")</f>
        <v>Commercial Banks</v>
      </c>
      <c r="Z608">
        <f>IFERROR(VLOOKUP(C608,[1]LP!$B:$C,2,FALSE),0)</f>
        <v>576.70000000000005</v>
      </c>
      <c r="AA608" s="11">
        <f t="shared" si="9"/>
        <v>25.1</v>
      </c>
      <c r="AB608" s="5">
        <f>IFERROR(VLOOKUP(C608,[2]Sheet1!$B:$F,5,FALSE),0)</f>
        <v>25912139.09</v>
      </c>
      <c r="AC608" s="11">
        <v>0</v>
      </c>
      <c r="AD608" s="11">
        <v>16.510000000000002</v>
      </c>
      <c r="AE608" s="10"/>
      <c r="AF608" s="10"/>
      <c r="AG608" s="10"/>
      <c r="AH608" s="10"/>
    </row>
    <row r="609" spans="1:34" x14ac:dyDescent="0.45">
      <c r="A609" t="s">
        <v>54</v>
      </c>
      <c r="B609" t="s">
        <v>60</v>
      </c>
      <c r="C609" t="s">
        <v>49</v>
      </c>
      <c r="D609">
        <v>232</v>
      </c>
      <c r="E609" s="11">
        <v>10118893</v>
      </c>
      <c r="F609" s="5">
        <v>5777624</v>
      </c>
      <c r="G609" s="11">
        <v>128118299</v>
      </c>
      <c r="H609" s="11">
        <v>121617848</v>
      </c>
      <c r="I609">
        <v>3053031</v>
      </c>
      <c r="J609">
        <v>4233482</v>
      </c>
      <c r="K609">
        <v>2260675</v>
      </c>
      <c r="L609">
        <v>1277398</v>
      </c>
      <c r="M609">
        <v>17</v>
      </c>
      <c r="N609">
        <v>14</v>
      </c>
      <c r="O609">
        <v>1</v>
      </c>
      <c r="P609">
        <v>11</v>
      </c>
      <c r="Q609">
        <v>1</v>
      </c>
      <c r="R609">
        <v>20</v>
      </c>
      <c r="S609">
        <v>1.4</v>
      </c>
      <c r="T609">
        <v>157</v>
      </c>
      <c r="U609">
        <v>244</v>
      </c>
      <c r="V609">
        <v>0.05</v>
      </c>
      <c r="W609">
        <v>137029</v>
      </c>
      <c r="X609">
        <v>2</v>
      </c>
      <c r="Y609" s="12" t="str">
        <f>IFERROR(VLOOKUP(C609,[1]Index!$D:$F,3,FALSE),"Non List")</f>
        <v>zdelist</v>
      </c>
      <c r="Z609">
        <f>IFERROR(VLOOKUP(C609,[1]LP!$B:$C,2,FALSE),0)</f>
        <v>0</v>
      </c>
      <c r="AA609" s="11">
        <f t="shared" si="9"/>
        <v>0</v>
      </c>
      <c r="AB609" s="5">
        <f>IFERROR(VLOOKUP(C609,[2]Sheet1!$B:$F,5,FALSE),0)</f>
        <v>0</v>
      </c>
      <c r="AC609" s="11">
        <v>0</v>
      </c>
      <c r="AD609" s="11">
        <v>0</v>
      </c>
      <c r="AE609" s="10"/>
      <c r="AF609" s="10"/>
      <c r="AG609" s="10"/>
      <c r="AH609" s="10"/>
    </row>
    <row r="610" spans="1:34" x14ac:dyDescent="0.45">
      <c r="A610" t="s">
        <v>54</v>
      </c>
      <c r="B610" t="s">
        <v>60</v>
      </c>
      <c r="C610" t="s">
        <v>50</v>
      </c>
      <c r="D610">
        <v>214</v>
      </c>
      <c r="E610" s="11">
        <v>9553909</v>
      </c>
      <c r="F610" s="5">
        <v>2308155</v>
      </c>
      <c r="G610" s="11">
        <v>90520047</v>
      </c>
      <c r="H610" s="11">
        <v>87022777</v>
      </c>
      <c r="I610">
        <v>2141607</v>
      </c>
      <c r="J610">
        <v>2656877</v>
      </c>
      <c r="K610">
        <v>1200824</v>
      </c>
      <c r="L610">
        <v>1015682</v>
      </c>
      <c r="M610">
        <v>14</v>
      </c>
      <c r="N610">
        <v>15</v>
      </c>
      <c r="O610">
        <v>2</v>
      </c>
      <c r="P610">
        <v>11</v>
      </c>
      <c r="Q610">
        <v>1</v>
      </c>
      <c r="R610">
        <v>26</v>
      </c>
      <c r="S610">
        <v>1.6</v>
      </c>
      <c r="T610">
        <v>124</v>
      </c>
      <c r="U610">
        <v>199</v>
      </c>
      <c r="V610">
        <v>-7.0000000000000007E-2</v>
      </c>
      <c r="W610">
        <v>512288</v>
      </c>
      <c r="X610">
        <v>7</v>
      </c>
      <c r="Y610" s="12" t="str">
        <f>IFERROR(VLOOKUP(C610,[1]Index!$D:$F,3,FALSE),"Non List")</f>
        <v>zdelist</v>
      </c>
      <c r="Z610">
        <f>IFERROR(VLOOKUP(C610,[1]LP!$B:$C,2,FALSE),0)</f>
        <v>0</v>
      </c>
      <c r="AA610" s="11">
        <f t="shared" si="9"/>
        <v>0</v>
      </c>
      <c r="AB610" s="5">
        <f>IFERROR(VLOOKUP(C610,[2]Sheet1!$B:$F,5,FALSE),0)</f>
        <v>0</v>
      </c>
      <c r="AC610" s="11">
        <v>4.75</v>
      </c>
      <c r="AD610" s="11">
        <v>0.25</v>
      </c>
      <c r="AE610" s="10"/>
      <c r="AF610" s="10"/>
      <c r="AG610" s="10"/>
      <c r="AH610" s="10"/>
    </row>
    <row r="611" spans="1:34" x14ac:dyDescent="0.45">
      <c r="A611" t="s">
        <v>54</v>
      </c>
      <c r="B611" t="s">
        <v>60</v>
      </c>
      <c r="C611" t="s">
        <v>51</v>
      </c>
      <c r="D611">
        <v>263</v>
      </c>
      <c r="E611" s="11">
        <v>12708704</v>
      </c>
      <c r="F611" s="5">
        <v>6279281</v>
      </c>
      <c r="G611" s="11">
        <v>167003672</v>
      </c>
      <c r="H611" s="11">
        <v>143712751</v>
      </c>
      <c r="I611">
        <v>4323124</v>
      </c>
      <c r="J611">
        <v>5639112</v>
      </c>
      <c r="K611">
        <v>2481013</v>
      </c>
      <c r="L611">
        <v>1752924</v>
      </c>
      <c r="M611">
        <v>18</v>
      </c>
      <c r="N611">
        <v>14</v>
      </c>
      <c r="O611">
        <v>2</v>
      </c>
      <c r="P611">
        <v>12</v>
      </c>
      <c r="Q611">
        <v>1</v>
      </c>
      <c r="R611">
        <v>25</v>
      </c>
      <c r="S611">
        <v>1.2</v>
      </c>
      <c r="T611">
        <v>149</v>
      </c>
      <c r="U611">
        <v>249</v>
      </c>
      <c r="V611">
        <v>-0.05</v>
      </c>
      <c r="W611">
        <v>780003</v>
      </c>
      <c r="X611">
        <v>8</v>
      </c>
      <c r="Y611" s="12" t="str">
        <f>IFERROR(VLOOKUP(C611,[1]Index!$D:$F,3,FALSE),"Non List")</f>
        <v>Commercial Banks</v>
      </c>
      <c r="Z611">
        <f>IFERROR(VLOOKUP(C611,[1]LP!$B:$C,2,FALSE),0)</f>
        <v>149.5</v>
      </c>
      <c r="AA611" s="11">
        <f t="shared" si="9"/>
        <v>8.3000000000000007</v>
      </c>
      <c r="AB611" s="5">
        <f>IFERROR(VLOOKUP(C611,[2]Sheet1!$B:$F,5,FALSE),0)</f>
        <v>115358201</v>
      </c>
      <c r="AC611" s="11">
        <v>6.5</v>
      </c>
      <c r="AD611" s="11">
        <v>1.5</v>
      </c>
      <c r="AE611" s="10"/>
      <c r="AF611" s="10"/>
      <c r="AG611" s="10"/>
      <c r="AH611" s="10"/>
    </row>
    <row r="612" spans="1:34" x14ac:dyDescent="0.45">
      <c r="A612" t="s">
        <v>54</v>
      </c>
      <c r="B612" t="s">
        <v>60</v>
      </c>
      <c r="C612" t="s">
        <v>52</v>
      </c>
      <c r="D612">
        <v>237</v>
      </c>
      <c r="E612" s="11">
        <v>10623994</v>
      </c>
      <c r="F612" s="5">
        <v>6107039</v>
      </c>
      <c r="G612" s="11">
        <v>104200989</v>
      </c>
      <c r="H612" s="11">
        <v>102918573</v>
      </c>
      <c r="I612">
        <v>2797470</v>
      </c>
      <c r="J612">
        <v>3475142</v>
      </c>
      <c r="K612">
        <v>1803344</v>
      </c>
      <c r="L612">
        <v>870781</v>
      </c>
      <c r="M612">
        <v>11</v>
      </c>
      <c r="N612">
        <v>22</v>
      </c>
      <c r="O612">
        <v>2</v>
      </c>
      <c r="P612">
        <v>7</v>
      </c>
      <c r="Q612">
        <v>1</v>
      </c>
      <c r="R612">
        <v>33</v>
      </c>
      <c r="S612">
        <v>1.5</v>
      </c>
      <c r="T612">
        <v>157</v>
      </c>
      <c r="U612">
        <v>197</v>
      </c>
      <c r="V612">
        <v>-0.17</v>
      </c>
      <c r="W612">
        <v>402526</v>
      </c>
      <c r="X612">
        <v>5</v>
      </c>
      <c r="Y612" s="12" t="str">
        <f>IFERROR(VLOOKUP(C612,[1]Index!$D:$F,3,FALSE),"Non List")</f>
        <v>zdelist</v>
      </c>
      <c r="Z612">
        <f>IFERROR(VLOOKUP(C612,[1]LP!$B:$C,2,FALSE),0)</f>
        <v>0</v>
      </c>
      <c r="AA612" s="11">
        <f t="shared" si="9"/>
        <v>0</v>
      </c>
      <c r="AB612" s="5">
        <f>IFERROR(VLOOKUP(C612,[2]Sheet1!$B:$F,5,FALSE),0)</f>
        <v>0</v>
      </c>
      <c r="AC612" s="11">
        <v>6</v>
      </c>
      <c r="AD612" s="11">
        <v>14.95</v>
      </c>
      <c r="AE612" s="10"/>
      <c r="AF612" s="10"/>
      <c r="AG612" s="10"/>
      <c r="AH612" s="10"/>
    </row>
    <row r="613" spans="1:34" x14ac:dyDescent="0.45">
      <c r="A613" t="s">
        <v>24</v>
      </c>
      <c r="B613" t="s">
        <v>25</v>
      </c>
      <c r="C613" t="s">
        <v>61</v>
      </c>
      <c r="D613">
        <v>1049</v>
      </c>
      <c r="E613" s="11">
        <v>595748</v>
      </c>
      <c r="F613" s="5">
        <v>865704</v>
      </c>
      <c r="G613" s="11">
        <v>7378244</v>
      </c>
      <c r="H613" s="11">
        <v>10561002</v>
      </c>
      <c r="I613">
        <v>299400</v>
      </c>
      <c r="J613">
        <v>342156</v>
      </c>
      <c r="K613">
        <v>207645</v>
      </c>
      <c r="L613">
        <v>126653</v>
      </c>
      <c r="M613">
        <v>85</v>
      </c>
      <c r="N613">
        <v>12</v>
      </c>
      <c r="O613">
        <v>4</v>
      </c>
      <c r="P613">
        <v>35</v>
      </c>
      <c r="Q613">
        <v>1</v>
      </c>
      <c r="R613">
        <v>53</v>
      </c>
      <c r="S613">
        <v>0.1</v>
      </c>
      <c r="T613">
        <v>245</v>
      </c>
      <c r="U613">
        <v>685</v>
      </c>
      <c r="V613">
        <v>-0.35</v>
      </c>
      <c r="W613">
        <v>126653</v>
      </c>
      <c r="X613">
        <v>85</v>
      </c>
      <c r="Y613" s="12" t="str">
        <f>IFERROR(VLOOKUP(C613,[1]Index!$D:$F,3,FALSE),"Non List")</f>
        <v>Microfinance</v>
      </c>
      <c r="Z613">
        <f>IFERROR(VLOOKUP(C613,[1]LP!$B:$C,2,FALSE),0)</f>
        <v>856.7</v>
      </c>
      <c r="AA613" s="11">
        <f t="shared" si="9"/>
        <v>10.1</v>
      </c>
      <c r="AB613" s="5">
        <f>IFERROR(VLOOKUP(C613,[2]Sheet1!$B:$F,5,FALSE),0)</f>
        <v>14588143.289999999</v>
      </c>
      <c r="AC613" s="11">
        <v>19.89</v>
      </c>
      <c r="AD613" s="11">
        <v>25.11</v>
      </c>
      <c r="AE613" s="10"/>
      <c r="AF613" s="10"/>
      <c r="AG613" s="10"/>
      <c r="AH613" s="10"/>
    </row>
    <row r="614" spans="1:34" x14ac:dyDescent="0.45">
      <c r="A614" t="s">
        <v>24</v>
      </c>
      <c r="B614" t="s">
        <v>25</v>
      </c>
      <c r="C614" t="s">
        <v>62</v>
      </c>
      <c r="D614">
        <v>1053</v>
      </c>
      <c r="E614" s="11">
        <v>257924</v>
      </c>
      <c r="F614" s="5">
        <v>512863</v>
      </c>
      <c r="G614" s="11">
        <v>1265625</v>
      </c>
      <c r="H614" s="11">
        <v>4305381</v>
      </c>
      <c r="I614">
        <v>152096</v>
      </c>
      <c r="J614">
        <v>170547</v>
      </c>
      <c r="K614">
        <v>112791</v>
      </c>
      <c r="L614">
        <v>69347</v>
      </c>
      <c r="M614">
        <v>108</v>
      </c>
      <c r="N614">
        <v>10</v>
      </c>
      <c r="O614">
        <v>4</v>
      </c>
      <c r="P614">
        <v>36</v>
      </c>
      <c r="Q614">
        <v>1</v>
      </c>
      <c r="R614">
        <v>34</v>
      </c>
      <c r="S614">
        <v>0.7</v>
      </c>
      <c r="T614">
        <v>299</v>
      </c>
      <c r="U614">
        <v>850</v>
      </c>
      <c r="V614">
        <v>-0.19</v>
      </c>
      <c r="W614">
        <v>69347</v>
      </c>
      <c r="X614">
        <v>108</v>
      </c>
      <c r="Y614" s="12" t="str">
        <f>IFERROR(VLOOKUP(C614,[1]Index!$D:$F,3,FALSE),"Non List")</f>
        <v>Microfinance</v>
      </c>
      <c r="Z614">
        <f>IFERROR(VLOOKUP(C614,[1]LP!$B:$C,2,FALSE),0)</f>
        <v>758.8</v>
      </c>
      <c r="AA614" s="11">
        <f t="shared" si="9"/>
        <v>7</v>
      </c>
      <c r="AB614" s="5">
        <f>IFERROR(VLOOKUP(C614,[2]Sheet1!$B:$F,5,FALSE),0)</f>
        <v>7600332.0300000003</v>
      </c>
      <c r="AC614" s="11">
        <v>16</v>
      </c>
      <c r="AD614" s="11">
        <v>15</v>
      </c>
      <c r="AE614" s="10"/>
      <c r="AF614" s="10"/>
      <c r="AG614" s="10"/>
      <c r="AH614" s="10"/>
    </row>
    <row r="615" spans="1:34" x14ac:dyDescent="0.45">
      <c r="A615" t="s">
        <v>24</v>
      </c>
      <c r="B615" t="s">
        <v>25</v>
      </c>
      <c r="C615" t="s">
        <v>63</v>
      </c>
      <c r="D615">
        <v>682.2</v>
      </c>
      <c r="E615" s="11">
        <v>264500</v>
      </c>
      <c r="F615" s="5">
        <v>56973</v>
      </c>
      <c r="G615" s="11">
        <v>0</v>
      </c>
      <c r="H615" s="11">
        <v>2961294</v>
      </c>
      <c r="I615">
        <v>26528</v>
      </c>
      <c r="J615">
        <v>33593</v>
      </c>
      <c r="K615">
        <v>27152</v>
      </c>
      <c r="L615">
        <v>15040</v>
      </c>
      <c r="M615">
        <v>23</v>
      </c>
      <c r="N615">
        <v>30</v>
      </c>
      <c r="O615">
        <v>6</v>
      </c>
      <c r="P615">
        <v>19</v>
      </c>
      <c r="Q615">
        <v>0</v>
      </c>
      <c r="R615">
        <v>168</v>
      </c>
      <c r="S615">
        <v>0</v>
      </c>
      <c r="T615">
        <v>122</v>
      </c>
      <c r="U615">
        <v>249</v>
      </c>
      <c r="V615">
        <v>-0.63</v>
      </c>
      <c r="W615">
        <v>15040</v>
      </c>
      <c r="X615">
        <v>23</v>
      </c>
      <c r="Y615" s="12" t="str">
        <f>IFERROR(VLOOKUP(C615,[1]Index!$D:$F,3,FALSE),"Non List")</f>
        <v>Microfinance</v>
      </c>
      <c r="Z615">
        <f>IFERROR(VLOOKUP(C615,[1]LP!$B:$C,2,FALSE),0)</f>
        <v>710</v>
      </c>
      <c r="AA615" s="11">
        <f t="shared" si="9"/>
        <v>30.9</v>
      </c>
      <c r="AB615" s="5">
        <f>IFERROR(VLOOKUP(C615,[2]Sheet1!$B:$F,5,FALSE),0)</f>
        <v>6045751.8200000003</v>
      </c>
      <c r="AC615" s="11">
        <v>15</v>
      </c>
      <c r="AD615" s="11">
        <v>0.79</v>
      </c>
      <c r="AE615" s="10"/>
      <c r="AF615" s="10"/>
      <c r="AG615" s="10"/>
      <c r="AH615" s="10"/>
    </row>
    <row r="616" spans="1:34" x14ac:dyDescent="0.45">
      <c r="A616" t="s">
        <v>24</v>
      </c>
      <c r="B616" t="s">
        <v>25</v>
      </c>
      <c r="C616" t="s">
        <v>64</v>
      </c>
      <c r="D616">
        <v>1205.2</v>
      </c>
      <c r="E616" s="11">
        <v>50000</v>
      </c>
      <c r="F616" s="5">
        <v>66882</v>
      </c>
      <c r="G616" s="11">
        <v>231819</v>
      </c>
      <c r="H616" s="11">
        <v>497553</v>
      </c>
      <c r="I616">
        <v>15923</v>
      </c>
      <c r="J616">
        <v>27917</v>
      </c>
      <c r="K616">
        <v>10799</v>
      </c>
      <c r="L616">
        <v>5515</v>
      </c>
      <c r="M616">
        <v>44</v>
      </c>
      <c r="N616">
        <v>27</v>
      </c>
      <c r="O616">
        <v>5</v>
      </c>
      <c r="P616">
        <v>19</v>
      </c>
      <c r="Q616">
        <v>1</v>
      </c>
      <c r="R616">
        <v>141</v>
      </c>
      <c r="S616">
        <v>1.6</v>
      </c>
      <c r="T616">
        <v>234</v>
      </c>
      <c r="U616">
        <v>482</v>
      </c>
      <c r="V616">
        <v>-0.6</v>
      </c>
      <c r="W616">
        <v>5515</v>
      </c>
      <c r="X616">
        <v>44</v>
      </c>
      <c r="Y616" s="12" t="str">
        <f>IFERROR(VLOOKUP(C616,[1]Index!$D:$F,3,FALSE),"Non List")</f>
        <v>Microfinance</v>
      </c>
      <c r="Z616">
        <f>IFERROR(VLOOKUP(C616,[1]LP!$B:$C,2,FALSE),0)</f>
        <v>933</v>
      </c>
      <c r="AA616" s="11">
        <f t="shared" si="9"/>
        <v>21.2</v>
      </c>
      <c r="AB616" s="5">
        <f>IFERROR(VLOOKUP(C616,[2]Sheet1!$B:$F,5,FALSE),0)</f>
        <v>1320997.53</v>
      </c>
      <c r="AC616" s="11">
        <v>21.21</v>
      </c>
      <c r="AD616" s="11">
        <v>0</v>
      </c>
      <c r="AE616" s="10"/>
      <c r="AF616" s="10"/>
      <c r="AG616" s="10"/>
      <c r="AH616" s="10"/>
    </row>
    <row r="617" spans="1:34" x14ac:dyDescent="0.45">
      <c r="A617" t="s">
        <v>24</v>
      </c>
      <c r="B617" t="s">
        <v>25</v>
      </c>
      <c r="C617" t="s">
        <v>65</v>
      </c>
      <c r="D617">
        <v>965</v>
      </c>
      <c r="E617" s="11">
        <v>180000</v>
      </c>
      <c r="F617" s="5">
        <v>221053</v>
      </c>
      <c r="G617" s="11">
        <v>855659</v>
      </c>
      <c r="H617" s="11">
        <v>2406942</v>
      </c>
      <c r="I617">
        <v>72296</v>
      </c>
      <c r="J617">
        <v>86658</v>
      </c>
      <c r="K617">
        <v>27109</v>
      </c>
      <c r="L617">
        <v>14194</v>
      </c>
      <c r="M617">
        <v>32</v>
      </c>
      <c r="N617">
        <v>31</v>
      </c>
      <c r="O617">
        <v>4</v>
      </c>
      <c r="P617">
        <v>14</v>
      </c>
      <c r="Q617">
        <v>1</v>
      </c>
      <c r="R617">
        <v>133</v>
      </c>
      <c r="S617">
        <v>1</v>
      </c>
      <c r="T617">
        <v>223</v>
      </c>
      <c r="U617">
        <v>398</v>
      </c>
      <c r="V617">
        <v>-0.59</v>
      </c>
      <c r="W617">
        <v>14194</v>
      </c>
      <c r="X617">
        <v>32</v>
      </c>
      <c r="Y617" s="12" t="str">
        <f>IFERROR(VLOOKUP(C617,[1]Index!$D:$F,3,FALSE),"Non List")</f>
        <v>Microfinance</v>
      </c>
      <c r="Z617">
        <f>IFERROR(VLOOKUP(C617,[1]LP!$B:$C,2,FALSE),0)</f>
        <v>0</v>
      </c>
      <c r="AA617" s="11">
        <f t="shared" si="9"/>
        <v>0</v>
      </c>
      <c r="AB617" s="5">
        <f>IFERROR(VLOOKUP(C617,[2]Sheet1!$B:$F,5,FALSE),0)</f>
        <v>0</v>
      </c>
      <c r="AC617" s="11">
        <v>13</v>
      </c>
      <c r="AD617" s="11">
        <v>7.68</v>
      </c>
      <c r="AE617" s="10"/>
      <c r="AF617" s="10"/>
      <c r="AG617" s="10"/>
      <c r="AH617" s="10"/>
    </row>
    <row r="618" spans="1:34" x14ac:dyDescent="0.45">
      <c r="A618" t="s">
        <v>24</v>
      </c>
      <c r="B618" t="s">
        <v>25</v>
      </c>
      <c r="C618" t="s">
        <v>66</v>
      </c>
      <c r="D618">
        <v>834</v>
      </c>
      <c r="E618" s="11">
        <v>20000</v>
      </c>
      <c r="F618" s="5">
        <v>12752</v>
      </c>
      <c r="G618" s="11">
        <v>48343</v>
      </c>
      <c r="H618" s="11">
        <v>152293</v>
      </c>
      <c r="I618">
        <v>4140</v>
      </c>
      <c r="J618">
        <v>5021</v>
      </c>
      <c r="K618">
        <v>1686</v>
      </c>
      <c r="L618">
        <v>1198</v>
      </c>
      <c r="M618">
        <v>24</v>
      </c>
      <c r="N618">
        <v>35</v>
      </c>
      <c r="O618">
        <v>5</v>
      </c>
      <c r="P618">
        <v>15</v>
      </c>
      <c r="Q618">
        <v>1</v>
      </c>
      <c r="R618">
        <v>177</v>
      </c>
      <c r="S618">
        <v>6.7</v>
      </c>
      <c r="T618">
        <v>164</v>
      </c>
      <c r="U618">
        <v>297</v>
      </c>
      <c r="V618">
        <v>-0.64</v>
      </c>
      <c r="W618">
        <v>1198</v>
      </c>
      <c r="X618">
        <v>24</v>
      </c>
      <c r="Y618" s="12" t="str">
        <f>IFERROR(VLOOKUP(C618,[1]Index!$D:$F,3,FALSE),"Non List")</f>
        <v>Non List</v>
      </c>
      <c r="Z618">
        <f>IFERROR(VLOOKUP(C618,[1]LP!$B:$C,2,FALSE),0)</f>
        <v>0</v>
      </c>
      <c r="AA618" s="11">
        <f t="shared" si="9"/>
        <v>0</v>
      </c>
      <c r="AB618" s="5">
        <f>IFERROR(VLOOKUP(C618,[2]Sheet1!$B:$F,5,FALSE),0)</f>
        <v>0</v>
      </c>
      <c r="AC618" s="11">
        <v>20</v>
      </c>
      <c r="AD618" s="11">
        <v>1.0526</v>
      </c>
      <c r="AE618" s="10"/>
      <c r="AF618" s="10"/>
      <c r="AG618" s="10"/>
      <c r="AH618" s="10"/>
    </row>
    <row r="619" spans="1:34" x14ac:dyDescent="0.45">
      <c r="A619" t="s">
        <v>24</v>
      </c>
      <c r="B619" t="s">
        <v>25</v>
      </c>
      <c r="C619" t="s">
        <v>67</v>
      </c>
      <c r="D619">
        <v>960</v>
      </c>
      <c r="E619" s="11">
        <v>692120</v>
      </c>
      <c r="F619" s="5">
        <v>1144014</v>
      </c>
      <c r="G619" s="11">
        <v>0</v>
      </c>
      <c r="H619" s="11">
        <v>5100678</v>
      </c>
      <c r="I619">
        <v>72580</v>
      </c>
      <c r="J619">
        <v>82834</v>
      </c>
      <c r="K619">
        <v>66334</v>
      </c>
      <c r="L619">
        <v>39873</v>
      </c>
      <c r="M619">
        <v>23</v>
      </c>
      <c r="N619">
        <v>42</v>
      </c>
      <c r="O619">
        <v>4</v>
      </c>
      <c r="P619">
        <v>9</v>
      </c>
      <c r="Q619">
        <v>1</v>
      </c>
      <c r="R619">
        <v>151</v>
      </c>
      <c r="S619">
        <v>0</v>
      </c>
      <c r="T619">
        <v>265</v>
      </c>
      <c r="U619">
        <v>371</v>
      </c>
      <c r="V619">
        <v>-0.61</v>
      </c>
      <c r="W619">
        <v>39873</v>
      </c>
      <c r="X619">
        <v>23</v>
      </c>
      <c r="Y619" s="12" t="str">
        <f>IFERROR(VLOOKUP(C619,[1]Index!$D:$F,3,FALSE),"Non List")</f>
        <v>zdelist</v>
      </c>
      <c r="Z619">
        <f>IFERROR(VLOOKUP(C619,[1]LP!$B:$C,2,FALSE),0)</f>
        <v>0</v>
      </c>
      <c r="AA619" s="11">
        <f t="shared" si="9"/>
        <v>0</v>
      </c>
      <c r="AB619" s="5">
        <f>IFERROR(VLOOKUP(C619,[2]Sheet1!$B:$F,5,FALSE),0)</f>
        <v>0</v>
      </c>
      <c r="AC619" s="11">
        <v>5</v>
      </c>
      <c r="AD619" s="11">
        <v>15</v>
      </c>
      <c r="AE619" s="10"/>
      <c r="AF619" s="10"/>
      <c r="AG619" s="10"/>
      <c r="AH619" s="10"/>
    </row>
    <row r="620" spans="1:34" x14ac:dyDescent="0.45">
      <c r="A620" t="s">
        <v>24</v>
      </c>
      <c r="B620" t="s">
        <v>25</v>
      </c>
      <c r="C620" t="s">
        <v>68</v>
      </c>
      <c r="D620">
        <v>1129</v>
      </c>
      <c r="E620" s="11">
        <v>402450</v>
      </c>
      <c r="F620" s="5">
        <v>995185</v>
      </c>
      <c r="G620" s="11">
        <v>0</v>
      </c>
      <c r="H620" s="11">
        <v>11273951</v>
      </c>
      <c r="I620">
        <v>147426</v>
      </c>
      <c r="J620">
        <v>147443</v>
      </c>
      <c r="K620">
        <v>131115</v>
      </c>
      <c r="L620">
        <v>79138</v>
      </c>
      <c r="M620">
        <v>79</v>
      </c>
      <c r="N620">
        <v>14</v>
      </c>
      <c r="O620">
        <v>3</v>
      </c>
      <c r="P620">
        <v>23</v>
      </c>
      <c r="Q620">
        <v>1</v>
      </c>
      <c r="R620">
        <v>47</v>
      </c>
      <c r="S620">
        <v>0.1</v>
      </c>
      <c r="T620">
        <v>347</v>
      </c>
      <c r="U620">
        <v>784</v>
      </c>
      <c r="V620">
        <v>-0.31</v>
      </c>
      <c r="W620">
        <v>79138</v>
      </c>
      <c r="X620">
        <v>79</v>
      </c>
      <c r="Y620" s="12" t="str">
        <f>IFERROR(VLOOKUP(C620,[1]Index!$D:$F,3,FALSE),"Non List")</f>
        <v>Microfinance</v>
      </c>
      <c r="Z620">
        <f>IFERROR(VLOOKUP(C620,[1]LP!$B:$C,2,FALSE),0)</f>
        <v>830</v>
      </c>
      <c r="AA620" s="11">
        <f t="shared" si="9"/>
        <v>10.5</v>
      </c>
      <c r="AB620" s="5">
        <f>IFERROR(VLOOKUP(C620,[2]Sheet1!$B:$F,5,FALSE),0)</f>
        <v>11419121.380000001</v>
      </c>
      <c r="AC620" s="11">
        <v>25</v>
      </c>
      <c r="AD620" s="11">
        <v>1.3160000000000001</v>
      </c>
      <c r="AE620" s="10"/>
      <c r="AF620" s="10"/>
      <c r="AG620" s="10"/>
      <c r="AH620" s="10"/>
    </row>
    <row r="621" spans="1:34" x14ac:dyDescent="0.45">
      <c r="A621" t="s">
        <v>24</v>
      </c>
      <c r="B621" t="s">
        <v>25</v>
      </c>
      <c r="C621" t="s">
        <v>69</v>
      </c>
      <c r="D621">
        <v>908</v>
      </c>
      <c r="E621" s="11">
        <v>53680</v>
      </c>
      <c r="F621" s="5">
        <v>57295</v>
      </c>
      <c r="G621" s="11">
        <v>324490</v>
      </c>
      <c r="H621" s="11">
        <v>740463</v>
      </c>
      <c r="I621">
        <v>17898</v>
      </c>
      <c r="J621">
        <v>23264</v>
      </c>
      <c r="K621">
        <v>11614</v>
      </c>
      <c r="L621">
        <v>6128</v>
      </c>
      <c r="M621">
        <v>46</v>
      </c>
      <c r="N621">
        <v>20</v>
      </c>
      <c r="O621">
        <v>4</v>
      </c>
      <c r="P621">
        <v>22</v>
      </c>
      <c r="Q621">
        <v>1</v>
      </c>
      <c r="R621">
        <v>87</v>
      </c>
      <c r="S621">
        <v>0.4</v>
      </c>
      <c r="T621">
        <v>207</v>
      </c>
      <c r="U621">
        <v>461</v>
      </c>
      <c r="V621">
        <v>-0.49</v>
      </c>
      <c r="W621">
        <v>6128</v>
      </c>
      <c r="X621">
        <v>46</v>
      </c>
      <c r="Y621" s="12" t="str">
        <f>IFERROR(VLOOKUP(C621,[1]Index!$D:$F,3,FALSE),"Non List")</f>
        <v>Microfinance</v>
      </c>
      <c r="Z621">
        <f>IFERROR(VLOOKUP(C621,[1]LP!$B:$C,2,FALSE),0)</f>
        <v>778.2</v>
      </c>
      <c r="AA621" s="11">
        <f t="shared" si="9"/>
        <v>16.899999999999999</v>
      </c>
      <c r="AB621" s="5">
        <f>IFERROR(VLOOKUP(C621,[2]Sheet1!$B:$F,5,FALSE),0)</f>
        <v>3288414.49</v>
      </c>
      <c r="AC621" s="11">
        <v>16.66</v>
      </c>
      <c r="AD621" s="11">
        <v>0.88</v>
      </c>
      <c r="AE621" s="10"/>
      <c r="AF621" s="10"/>
      <c r="AG621" s="10"/>
      <c r="AH621" s="10"/>
    </row>
    <row r="622" spans="1:34" x14ac:dyDescent="0.45">
      <c r="A622" t="s">
        <v>24</v>
      </c>
      <c r="B622" t="s">
        <v>25</v>
      </c>
      <c r="C622" t="s">
        <v>70</v>
      </c>
      <c r="D622">
        <v>975</v>
      </c>
      <c r="E622" s="11">
        <v>72500</v>
      </c>
      <c r="F622" s="5">
        <v>47538</v>
      </c>
      <c r="G622" s="11">
        <v>352198</v>
      </c>
      <c r="H622" s="11">
        <v>867649</v>
      </c>
      <c r="I622">
        <v>25938</v>
      </c>
      <c r="J622">
        <v>32184</v>
      </c>
      <c r="K622">
        <v>16555</v>
      </c>
      <c r="L622">
        <v>10279</v>
      </c>
      <c r="M622">
        <v>57</v>
      </c>
      <c r="N622">
        <v>17</v>
      </c>
      <c r="O622">
        <v>6</v>
      </c>
      <c r="P622">
        <v>34</v>
      </c>
      <c r="Q622">
        <v>1</v>
      </c>
      <c r="R622">
        <v>101</v>
      </c>
      <c r="S622">
        <v>0.4</v>
      </c>
      <c r="T622">
        <v>166</v>
      </c>
      <c r="U622">
        <v>460</v>
      </c>
      <c r="V622">
        <v>-0.53</v>
      </c>
      <c r="W622">
        <v>10279</v>
      </c>
      <c r="X622">
        <v>57</v>
      </c>
      <c r="Y622" s="12" t="str">
        <f>IFERROR(VLOOKUP(C622,[1]Index!$D:$F,3,FALSE),"Non List")</f>
        <v>zdelist</v>
      </c>
      <c r="Z622">
        <f>IFERROR(VLOOKUP(C622,[1]LP!$B:$C,2,FALSE),0)</f>
        <v>0</v>
      </c>
      <c r="AA622" s="11">
        <f t="shared" si="9"/>
        <v>0</v>
      </c>
      <c r="AB622" s="5">
        <f>IFERROR(VLOOKUP(C622,[2]Sheet1!$B:$F,5,FALSE),0)</f>
        <v>0</v>
      </c>
      <c r="AC622" s="11">
        <v>34.479999999999997</v>
      </c>
      <c r="AD622" s="11">
        <v>10.52</v>
      </c>
      <c r="AE622" s="10"/>
      <c r="AF622" s="10"/>
      <c r="AG622" s="10"/>
      <c r="AH622" s="10"/>
    </row>
    <row r="623" spans="1:34" x14ac:dyDescent="0.45">
      <c r="A623" t="s">
        <v>24</v>
      </c>
      <c r="B623" t="s">
        <v>25</v>
      </c>
      <c r="C623" t="s">
        <v>71</v>
      </c>
      <c r="D623">
        <v>1120</v>
      </c>
      <c r="E623" s="11">
        <v>312380</v>
      </c>
      <c r="F623" s="5">
        <v>747538</v>
      </c>
      <c r="G623" s="11">
        <v>3286338</v>
      </c>
      <c r="H623" s="11">
        <v>6835880</v>
      </c>
      <c r="I623">
        <v>229631</v>
      </c>
      <c r="J623">
        <v>233174</v>
      </c>
      <c r="K623">
        <v>112697</v>
      </c>
      <c r="L623">
        <v>70330</v>
      </c>
      <c r="M623">
        <v>90</v>
      </c>
      <c r="N623">
        <v>12</v>
      </c>
      <c r="O623">
        <v>3</v>
      </c>
      <c r="P623">
        <v>27</v>
      </c>
      <c r="Q623">
        <v>1</v>
      </c>
      <c r="R623">
        <v>41</v>
      </c>
      <c r="S623">
        <v>0.9</v>
      </c>
      <c r="T623">
        <v>339</v>
      </c>
      <c r="U623">
        <v>829</v>
      </c>
      <c r="V623">
        <v>-0.26</v>
      </c>
      <c r="W623">
        <v>70330</v>
      </c>
      <c r="X623">
        <v>90</v>
      </c>
      <c r="Y623" s="12" t="str">
        <f>IFERROR(VLOOKUP(C623,[1]Index!$D:$F,3,FALSE),"Non List")</f>
        <v>Microfinance</v>
      </c>
      <c r="Z623">
        <f>IFERROR(VLOOKUP(C623,[1]LP!$B:$C,2,FALSE),0)</f>
        <v>848</v>
      </c>
      <c r="AA623" s="11">
        <f t="shared" si="9"/>
        <v>9.4</v>
      </c>
      <c r="AB623" s="5">
        <f>IFERROR(VLOOKUP(C623,[2]Sheet1!$B:$F,5,FALSE),0)</f>
        <v>4349998.3600000003</v>
      </c>
      <c r="AC623" s="11">
        <v>20</v>
      </c>
      <c r="AD623" s="11">
        <v>11.57</v>
      </c>
      <c r="AE623" s="10"/>
      <c r="AF623" s="10"/>
      <c r="AG623" s="10"/>
      <c r="AH623" s="10"/>
    </row>
    <row r="624" spans="1:34" x14ac:dyDescent="0.45">
      <c r="A624" t="s">
        <v>24</v>
      </c>
      <c r="B624" t="s">
        <v>25</v>
      </c>
      <c r="C624" t="s">
        <v>72</v>
      </c>
      <c r="D624">
        <v>1474.9</v>
      </c>
      <c r="E624" s="11">
        <v>50669</v>
      </c>
      <c r="F624" s="5">
        <v>19763</v>
      </c>
      <c r="G624" s="11">
        <v>74279</v>
      </c>
      <c r="H624" s="11">
        <v>317634</v>
      </c>
      <c r="I624">
        <v>9424</v>
      </c>
      <c r="J624">
        <v>11131</v>
      </c>
      <c r="K624">
        <v>3721</v>
      </c>
      <c r="L624">
        <v>988</v>
      </c>
      <c r="M624">
        <v>8</v>
      </c>
      <c r="N624">
        <v>190</v>
      </c>
      <c r="O624">
        <v>11</v>
      </c>
      <c r="P624">
        <v>6</v>
      </c>
      <c r="Q624">
        <v>0</v>
      </c>
      <c r="R624">
        <v>2017</v>
      </c>
      <c r="S624">
        <v>4.0999999999999996</v>
      </c>
      <c r="T624">
        <v>139</v>
      </c>
      <c r="U624">
        <v>156</v>
      </c>
      <c r="V624">
        <v>-0.89</v>
      </c>
      <c r="W624">
        <v>988</v>
      </c>
      <c r="X624">
        <v>8</v>
      </c>
      <c r="Y624" s="12" t="str">
        <f>IFERROR(VLOOKUP(C624,[1]Index!$D:$F,3,FALSE),"Non List")</f>
        <v>Microfinance</v>
      </c>
      <c r="Z624">
        <f>IFERROR(VLOOKUP(C624,[1]LP!$B:$C,2,FALSE),0)</f>
        <v>1297</v>
      </c>
      <c r="AA624" s="11">
        <f t="shared" si="9"/>
        <v>162.1</v>
      </c>
      <c r="AB624" s="5">
        <f>IFERROR(VLOOKUP(C624,[2]Sheet1!$B:$F,5,FALSE),0)</f>
        <v>784011.01</v>
      </c>
      <c r="AC624" s="11">
        <v>15</v>
      </c>
      <c r="AD624" s="11">
        <v>0.78</v>
      </c>
      <c r="AE624" s="10"/>
      <c r="AF624" s="10"/>
      <c r="AG624" s="10"/>
      <c r="AH624" s="10"/>
    </row>
    <row r="625" spans="1:34" x14ac:dyDescent="0.45">
      <c r="A625" t="s">
        <v>24</v>
      </c>
      <c r="B625" t="s">
        <v>25</v>
      </c>
      <c r="C625" t="s">
        <v>73</v>
      </c>
      <c r="D625">
        <v>588</v>
      </c>
      <c r="E625" s="11">
        <v>25000</v>
      </c>
      <c r="F625" s="5">
        <v>59830</v>
      </c>
      <c r="G625" s="11">
        <v>125253</v>
      </c>
      <c r="H625" s="11">
        <v>550242</v>
      </c>
      <c r="I625">
        <v>18228</v>
      </c>
      <c r="J625">
        <v>20675</v>
      </c>
      <c r="K625">
        <v>13965</v>
      </c>
      <c r="L625">
        <v>8761</v>
      </c>
      <c r="M625">
        <v>140</v>
      </c>
      <c r="N625">
        <v>4</v>
      </c>
      <c r="O625">
        <v>2</v>
      </c>
      <c r="P625">
        <v>41</v>
      </c>
      <c r="Q625">
        <v>1</v>
      </c>
      <c r="R625">
        <v>7</v>
      </c>
      <c r="S625">
        <v>1.7</v>
      </c>
      <c r="T625">
        <v>339</v>
      </c>
      <c r="U625">
        <v>1034</v>
      </c>
      <c r="V625">
        <v>0.76</v>
      </c>
      <c r="W625">
        <v>8761</v>
      </c>
      <c r="X625">
        <v>140</v>
      </c>
      <c r="Y625" s="12" t="str">
        <f>IFERROR(VLOOKUP(C625,[1]Index!$D:$F,3,FALSE),"Non List")</f>
        <v>zdelist</v>
      </c>
      <c r="Z625">
        <f>IFERROR(VLOOKUP(C625,[1]LP!$B:$C,2,FALSE),0)</f>
        <v>0</v>
      </c>
      <c r="AA625" s="11">
        <f t="shared" si="9"/>
        <v>0</v>
      </c>
      <c r="AB625" s="5">
        <f>IFERROR(VLOOKUP(C625,[2]Sheet1!$B:$F,5,FALSE),0)</f>
        <v>0</v>
      </c>
      <c r="AC625" s="11">
        <v>45.6</v>
      </c>
      <c r="AD625" s="11">
        <v>2.4</v>
      </c>
      <c r="AE625" s="10"/>
      <c r="AF625" s="10"/>
      <c r="AG625" s="10"/>
      <c r="AH625" s="10"/>
    </row>
    <row r="626" spans="1:34" x14ac:dyDescent="0.45">
      <c r="A626" t="s">
        <v>24</v>
      </c>
      <c r="B626" t="s">
        <v>25</v>
      </c>
      <c r="C626" t="s">
        <v>74</v>
      </c>
      <c r="D626">
        <v>1270</v>
      </c>
      <c r="E626" s="11">
        <v>110000</v>
      </c>
      <c r="F626" s="5">
        <v>95758</v>
      </c>
      <c r="G626" s="11">
        <v>453815</v>
      </c>
      <c r="H626" s="11">
        <v>1599999</v>
      </c>
      <c r="I626">
        <v>55480</v>
      </c>
      <c r="J626">
        <v>65284</v>
      </c>
      <c r="K626">
        <v>41761</v>
      </c>
      <c r="L626">
        <v>24874</v>
      </c>
      <c r="M626">
        <v>90</v>
      </c>
      <c r="N626">
        <v>14</v>
      </c>
      <c r="O626">
        <v>7</v>
      </c>
      <c r="P626">
        <v>48</v>
      </c>
      <c r="Q626">
        <v>1</v>
      </c>
      <c r="R626">
        <v>95</v>
      </c>
      <c r="S626">
        <v>0.3</v>
      </c>
      <c r="T626">
        <v>187</v>
      </c>
      <c r="U626">
        <v>617</v>
      </c>
      <c r="V626">
        <v>-0.51</v>
      </c>
      <c r="W626">
        <v>24874</v>
      </c>
      <c r="X626">
        <v>90</v>
      </c>
      <c r="Y626" s="12" t="str">
        <f>IFERROR(VLOOKUP(C626,[1]Index!$D:$F,3,FALSE),"Non List")</f>
        <v>Microfinance</v>
      </c>
      <c r="Z626">
        <f>IFERROR(VLOOKUP(C626,[1]LP!$B:$C,2,FALSE),0)</f>
        <v>1099</v>
      </c>
      <c r="AA626" s="11">
        <f t="shared" si="9"/>
        <v>12.2</v>
      </c>
      <c r="AB626" s="5">
        <f>IFERROR(VLOOKUP(C626,[2]Sheet1!$B:$F,5,FALSE),0)</f>
        <v>1324986.3</v>
      </c>
      <c r="AC626" s="11">
        <v>10</v>
      </c>
      <c r="AD626" s="11">
        <v>16.32</v>
      </c>
      <c r="AE626" s="10"/>
      <c r="AF626" s="10"/>
      <c r="AG626" s="10"/>
      <c r="AH626" s="10"/>
    </row>
    <row r="627" spans="1:34" x14ac:dyDescent="0.45">
      <c r="A627" t="s">
        <v>24</v>
      </c>
      <c r="B627" t="s">
        <v>25</v>
      </c>
      <c r="C627" t="s">
        <v>75</v>
      </c>
      <c r="D627">
        <v>1130</v>
      </c>
      <c r="E627" s="11">
        <v>20000</v>
      </c>
      <c r="F627" s="5">
        <v>23126</v>
      </c>
      <c r="G627" s="11">
        <v>110269</v>
      </c>
      <c r="H627" s="11">
        <v>516457</v>
      </c>
      <c r="I627">
        <v>15111</v>
      </c>
      <c r="J627">
        <v>18298</v>
      </c>
      <c r="K627">
        <v>7067</v>
      </c>
      <c r="L627">
        <v>3140</v>
      </c>
      <c r="M627">
        <v>63</v>
      </c>
      <c r="N627">
        <v>18</v>
      </c>
      <c r="O627">
        <v>5</v>
      </c>
      <c r="P627">
        <v>29</v>
      </c>
      <c r="Q627">
        <v>1</v>
      </c>
      <c r="R627">
        <v>94</v>
      </c>
      <c r="S627">
        <v>1.3</v>
      </c>
      <c r="T627">
        <v>216</v>
      </c>
      <c r="U627">
        <v>552</v>
      </c>
      <c r="V627">
        <v>-0.51</v>
      </c>
      <c r="W627">
        <v>3140</v>
      </c>
      <c r="X627">
        <v>63</v>
      </c>
      <c r="Y627" s="12" t="str">
        <f>IFERROR(VLOOKUP(C627,[1]Index!$D:$F,3,FALSE),"Non List")</f>
        <v>zdelist</v>
      </c>
      <c r="Z627">
        <f>IFERROR(VLOOKUP(C627,[1]LP!$B:$C,2,FALSE),0)</f>
        <v>0</v>
      </c>
      <c r="AA627" s="11">
        <f t="shared" si="9"/>
        <v>0</v>
      </c>
      <c r="AB627" s="5">
        <f>IFERROR(VLOOKUP(C627,[2]Sheet1!$B:$F,5,FALSE),0)</f>
        <v>0</v>
      </c>
      <c r="AC627" s="11">
        <v>30.8</v>
      </c>
      <c r="AD627" s="11">
        <v>0</v>
      </c>
      <c r="AE627" s="10"/>
      <c r="AF627" s="10"/>
      <c r="AG627" s="10"/>
      <c r="AH627" s="10"/>
    </row>
    <row r="628" spans="1:34" x14ac:dyDescent="0.45">
      <c r="A628" t="s">
        <v>24</v>
      </c>
      <c r="B628" t="s">
        <v>25</v>
      </c>
      <c r="C628" t="s">
        <v>76</v>
      </c>
      <c r="D628">
        <v>1259</v>
      </c>
      <c r="E628" s="11">
        <v>110000</v>
      </c>
      <c r="F628" s="5">
        <v>23743</v>
      </c>
      <c r="G628" s="11">
        <v>43523</v>
      </c>
      <c r="H628" s="11">
        <v>279214</v>
      </c>
      <c r="I628">
        <v>10390</v>
      </c>
      <c r="J628">
        <v>12029</v>
      </c>
      <c r="K628">
        <v>4289</v>
      </c>
      <c r="L628">
        <v>1753</v>
      </c>
      <c r="M628">
        <v>6</v>
      </c>
      <c r="N628">
        <v>198</v>
      </c>
      <c r="O628">
        <v>10</v>
      </c>
      <c r="P628">
        <v>5</v>
      </c>
      <c r="Q628">
        <v>0</v>
      </c>
      <c r="R628">
        <v>2049</v>
      </c>
      <c r="S628">
        <v>2.7</v>
      </c>
      <c r="T628">
        <v>122</v>
      </c>
      <c r="U628">
        <v>132</v>
      </c>
      <c r="V628">
        <v>-0.9</v>
      </c>
      <c r="W628">
        <v>1753</v>
      </c>
      <c r="X628">
        <v>6</v>
      </c>
      <c r="Y628" s="12" t="str">
        <f>IFERROR(VLOOKUP(C628,[1]Index!$D:$F,3,FALSE),"Non List")</f>
        <v>zdelist</v>
      </c>
      <c r="Z628">
        <f>IFERROR(VLOOKUP(C628,[1]LP!$B:$C,2,FALSE),0)</f>
        <v>0</v>
      </c>
      <c r="AA628" s="11">
        <f t="shared" si="9"/>
        <v>0</v>
      </c>
      <c r="AB628" s="5">
        <f>IFERROR(VLOOKUP(C628,[2]Sheet1!$B:$F,5,FALSE),0)</f>
        <v>0</v>
      </c>
      <c r="AC628" s="11">
        <v>0</v>
      </c>
      <c r="AD628" s="11">
        <v>5</v>
      </c>
      <c r="AE628" s="10"/>
      <c r="AF628" s="10"/>
      <c r="AG628" s="10"/>
      <c r="AH628" s="10"/>
    </row>
    <row r="629" spans="1:34" x14ac:dyDescent="0.45">
      <c r="A629" t="s">
        <v>24</v>
      </c>
      <c r="B629" t="s">
        <v>25</v>
      </c>
      <c r="C629" t="s">
        <v>77</v>
      </c>
      <c r="D629">
        <v>1950</v>
      </c>
      <c r="E629" s="11">
        <v>20000</v>
      </c>
      <c r="F629" s="5">
        <v>25624</v>
      </c>
      <c r="G629" s="11">
        <v>93443</v>
      </c>
      <c r="H629" s="11">
        <v>410590</v>
      </c>
      <c r="I629">
        <v>10678</v>
      </c>
      <c r="J629">
        <v>13293</v>
      </c>
      <c r="K629">
        <v>6754</v>
      </c>
      <c r="L629">
        <v>2446</v>
      </c>
      <c r="M629">
        <v>49</v>
      </c>
      <c r="N629">
        <v>40</v>
      </c>
      <c r="O629">
        <v>9</v>
      </c>
      <c r="P629">
        <v>21</v>
      </c>
      <c r="Q629">
        <v>1</v>
      </c>
      <c r="R629">
        <v>341</v>
      </c>
      <c r="S629">
        <v>2.5</v>
      </c>
      <c r="T629">
        <v>228</v>
      </c>
      <c r="U629">
        <v>501</v>
      </c>
      <c r="V629">
        <v>-0.74</v>
      </c>
      <c r="W629">
        <v>2446</v>
      </c>
      <c r="X629">
        <v>49</v>
      </c>
      <c r="Y629" s="12" t="str">
        <f>IFERROR(VLOOKUP(C629,[1]Index!$D:$F,3,FALSE),"Non List")</f>
        <v>Microfinance</v>
      </c>
      <c r="Z629">
        <f>IFERROR(VLOOKUP(C629,[1]LP!$B:$C,2,FALSE),0)</f>
        <v>1400</v>
      </c>
      <c r="AA629" s="11">
        <f t="shared" si="9"/>
        <v>28.6</v>
      </c>
      <c r="AB629" s="5">
        <f>IFERROR(VLOOKUP(C629,[2]Sheet1!$B:$F,5,FALSE),0)</f>
        <v>765413.55</v>
      </c>
      <c r="AC629" s="11">
        <v>20</v>
      </c>
      <c r="AD629" s="11">
        <v>1.05</v>
      </c>
      <c r="AE629" s="10"/>
      <c r="AF629" s="10"/>
      <c r="AG629" s="10"/>
      <c r="AH629" s="10"/>
    </row>
    <row r="630" spans="1:34" x14ac:dyDescent="0.45">
      <c r="A630" t="s">
        <v>24</v>
      </c>
      <c r="B630" t="s">
        <v>25</v>
      </c>
      <c r="C630" t="s">
        <v>78</v>
      </c>
      <c r="D630">
        <v>830</v>
      </c>
      <c r="E630" s="11">
        <v>20000</v>
      </c>
      <c r="F630" s="5">
        <v>6493</v>
      </c>
      <c r="G630" s="11">
        <v>101893</v>
      </c>
      <c r="H630" s="11">
        <v>489486</v>
      </c>
      <c r="I630">
        <v>12907</v>
      </c>
      <c r="J630">
        <v>16951</v>
      </c>
      <c r="K630">
        <v>6595</v>
      </c>
      <c r="L630">
        <v>4198</v>
      </c>
      <c r="M630">
        <v>84</v>
      </c>
      <c r="N630">
        <v>10</v>
      </c>
      <c r="O630">
        <v>6</v>
      </c>
      <c r="P630">
        <v>63</v>
      </c>
      <c r="Q630">
        <v>1</v>
      </c>
      <c r="R630">
        <v>62</v>
      </c>
      <c r="S630">
        <v>0.7</v>
      </c>
      <c r="T630">
        <v>132</v>
      </c>
      <c r="U630">
        <v>500</v>
      </c>
      <c r="V630">
        <v>-0.4</v>
      </c>
      <c r="W630">
        <v>4198</v>
      </c>
      <c r="X630">
        <v>84</v>
      </c>
      <c r="Y630" s="12" t="str">
        <f>IFERROR(VLOOKUP(C630,[1]Index!$D:$F,3,FALSE),"Non List")</f>
        <v>Non List</v>
      </c>
      <c r="Z630">
        <f>IFERROR(VLOOKUP(C630,[1]LP!$B:$C,2,FALSE),0)</f>
        <v>0</v>
      </c>
      <c r="AA630" s="11">
        <f t="shared" si="9"/>
        <v>0</v>
      </c>
      <c r="AB630" s="5">
        <f>IFERROR(VLOOKUP(C630,[2]Sheet1!$B:$F,5,FALSE),0)</f>
        <v>0</v>
      </c>
      <c r="AC630" s="11">
        <v>20.125</v>
      </c>
      <c r="AD630" s="11">
        <v>0</v>
      </c>
      <c r="AE630" s="10"/>
      <c r="AF630" s="10"/>
      <c r="AG630" s="10"/>
      <c r="AH630" s="10"/>
    </row>
    <row r="631" spans="1:34" x14ac:dyDescent="0.45">
      <c r="A631" t="s">
        <v>24</v>
      </c>
      <c r="B631" t="s">
        <v>25</v>
      </c>
      <c r="C631" t="s">
        <v>79</v>
      </c>
      <c r="D631">
        <v>1609</v>
      </c>
      <c r="E631" s="11">
        <v>36000</v>
      </c>
      <c r="F631" s="5">
        <v>18369</v>
      </c>
      <c r="G631" s="11">
        <v>158984</v>
      </c>
      <c r="H631" s="11">
        <v>441128</v>
      </c>
      <c r="I631">
        <v>13523</v>
      </c>
      <c r="J631">
        <v>16036</v>
      </c>
      <c r="K631">
        <v>7101</v>
      </c>
      <c r="L631">
        <v>5267</v>
      </c>
      <c r="M631">
        <v>59</v>
      </c>
      <c r="N631">
        <v>27</v>
      </c>
      <c r="O631">
        <v>11</v>
      </c>
      <c r="P631">
        <v>39</v>
      </c>
      <c r="Q631">
        <v>1</v>
      </c>
      <c r="R631">
        <v>293</v>
      </c>
      <c r="S631">
        <v>1.9</v>
      </c>
      <c r="T631">
        <v>151</v>
      </c>
      <c r="U631">
        <v>446</v>
      </c>
      <c r="V631">
        <v>-0.72</v>
      </c>
      <c r="W631">
        <v>5267</v>
      </c>
      <c r="X631">
        <v>59</v>
      </c>
      <c r="Y631" s="12" t="str">
        <f>IFERROR(VLOOKUP(C631,[1]Index!$D:$F,3,FALSE),"Non List")</f>
        <v>Non List</v>
      </c>
      <c r="Z631">
        <f>IFERROR(VLOOKUP(C631,[1]LP!$B:$C,2,FALSE),0)</f>
        <v>0</v>
      </c>
      <c r="AA631" s="11">
        <f t="shared" si="9"/>
        <v>0</v>
      </c>
      <c r="AB631" s="5">
        <f>IFERROR(VLOOKUP(C631,[2]Sheet1!$B:$F,5,FALSE),0)</f>
        <v>0</v>
      </c>
      <c r="AC631" s="11">
        <v>20</v>
      </c>
      <c r="AD631" s="11">
        <v>1.052</v>
      </c>
      <c r="AE631" s="10"/>
      <c r="AF631" s="10"/>
      <c r="AG631" s="10"/>
      <c r="AH631" s="10"/>
    </row>
    <row r="632" spans="1:34" x14ac:dyDescent="0.45">
      <c r="A632" t="s">
        <v>24</v>
      </c>
      <c r="B632" t="s">
        <v>25</v>
      </c>
      <c r="C632" t="s">
        <v>80</v>
      </c>
      <c r="D632">
        <v>1060</v>
      </c>
      <c r="E632" s="11">
        <v>140000</v>
      </c>
      <c r="F632" s="5">
        <v>38007</v>
      </c>
      <c r="G632" s="11">
        <v>76020</v>
      </c>
      <c r="H632" s="11">
        <v>536911</v>
      </c>
      <c r="I632">
        <v>17609</v>
      </c>
      <c r="J632">
        <v>23263</v>
      </c>
      <c r="K632">
        <v>10553</v>
      </c>
      <c r="L632">
        <v>7536</v>
      </c>
      <c r="M632">
        <v>22</v>
      </c>
      <c r="N632">
        <v>49</v>
      </c>
      <c r="O632">
        <v>8</v>
      </c>
      <c r="P632">
        <v>17</v>
      </c>
      <c r="Q632">
        <v>1</v>
      </c>
      <c r="R632">
        <v>411</v>
      </c>
      <c r="S632">
        <v>0.9</v>
      </c>
      <c r="T632">
        <v>127</v>
      </c>
      <c r="U632">
        <v>248</v>
      </c>
      <c r="V632">
        <v>-0.77</v>
      </c>
      <c r="W632">
        <v>7536</v>
      </c>
      <c r="X632">
        <v>22</v>
      </c>
      <c r="Y632" s="12" t="str">
        <f>IFERROR(VLOOKUP(C632,[1]Index!$D:$F,3,FALSE),"Non List")</f>
        <v>Microfinance</v>
      </c>
      <c r="Z632">
        <f>IFERROR(VLOOKUP(C632,[1]LP!$B:$C,2,FALSE),0)</f>
        <v>915</v>
      </c>
      <c r="AA632" s="11">
        <f t="shared" si="9"/>
        <v>41.6</v>
      </c>
      <c r="AB632" s="5">
        <f>IFERROR(VLOOKUP(C632,[2]Sheet1!$B:$F,5,FALSE),0)</f>
        <v>1908048.36</v>
      </c>
      <c r="AC632" s="11">
        <v>10</v>
      </c>
      <c r="AD632" s="11">
        <v>5</v>
      </c>
      <c r="AE632" s="10"/>
      <c r="AF632" s="10"/>
      <c r="AG632" s="10"/>
      <c r="AH632" s="10"/>
    </row>
    <row r="633" spans="1:34" x14ac:dyDescent="0.45">
      <c r="A633" t="s">
        <v>24</v>
      </c>
      <c r="B633" t="s">
        <v>25</v>
      </c>
      <c r="C633" t="s">
        <v>81</v>
      </c>
      <c r="D633">
        <v>590.29999999999995</v>
      </c>
      <c r="E633" s="11">
        <v>100000</v>
      </c>
      <c r="F633" s="5">
        <v>28762</v>
      </c>
      <c r="G633" s="11">
        <v>0</v>
      </c>
      <c r="H633" s="11">
        <v>751246</v>
      </c>
      <c r="I633">
        <v>8405</v>
      </c>
      <c r="J633">
        <v>10095</v>
      </c>
      <c r="K633">
        <v>7320</v>
      </c>
      <c r="L633">
        <v>4396</v>
      </c>
      <c r="M633">
        <v>18</v>
      </c>
      <c r="N633">
        <v>34</v>
      </c>
      <c r="O633">
        <v>5</v>
      </c>
      <c r="P633">
        <v>14</v>
      </c>
      <c r="Q633">
        <v>1</v>
      </c>
      <c r="R633">
        <v>154</v>
      </c>
      <c r="S633">
        <v>0</v>
      </c>
      <c r="T633">
        <v>129</v>
      </c>
      <c r="U633">
        <v>226</v>
      </c>
      <c r="V633">
        <v>-0.62</v>
      </c>
      <c r="W633">
        <v>4396</v>
      </c>
      <c r="X633">
        <v>18</v>
      </c>
      <c r="Y633" s="12" t="str">
        <f>IFERROR(VLOOKUP(C633,[1]Index!$D:$F,3,FALSE),"Non List")</f>
        <v>Microfinance</v>
      </c>
      <c r="Z633">
        <f>IFERROR(VLOOKUP(C633,[1]LP!$B:$C,2,FALSE),0)</f>
        <v>706</v>
      </c>
      <c r="AA633" s="11">
        <f t="shared" si="9"/>
        <v>39.200000000000003</v>
      </c>
      <c r="AB633" s="5">
        <f>IFERROR(VLOOKUP(C633,[2]Sheet1!$B:$F,5,FALSE),0)</f>
        <v>3777404.26</v>
      </c>
      <c r="AC633" s="11">
        <v>13</v>
      </c>
      <c r="AD633" s="11">
        <v>0.68</v>
      </c>
      <c r="AE633" s="10"/>
      <c r="AF633" s="10"/>
      <c r="AG633" s="10"/>
      <c r="AH633" s="10"/>
    </row>
    <row r="634" spans="1:34" x14ac:dyDescent="0.45">
      <c r="A634" t="s">
        <v>24</v>
      </c>
      <c r="B634" t="s">
        <v>25</v>
      </c>
      <c r="C634" t="s">
        <v>82</v>
      </c>
      <c r="D634">
        <v>840</v>
      </c>
      <c r="E634" s="11">
        <v>86342</v>
      </c>
      <c r="F634" s="5">
        <v>31035</v>
      </c>
      <c r="G634" s="11">
        <v>233796</v>
      </c>
      <c r="H634" s="11">
        <v>1050338</v>
      </c>
      <c r="I634">
        <v>30956</v>
      </c>
      <c r="J634">
        <v>39468</v>
      </c>
      <c r="K634">
        <v>16908</v>
      </c>
      <c r="L634">
        <v>9485</v>
      </c>
      <c r="M634">
        <v>44</v>
      </c>
      <c r="N634">
        <v>19</v>
      </c>
      <c r="O634">
        <v>6</v>
      </c>
      <c r="P634">
        <v>32</v>
      </c>
      <c r="Q634">
        <v>1</v>
      </c>
      <c r="R634">
        <v>118</v>
      </c>
      <c r="S634">
        <v>1</v>
      </c>
      <c r="T634">
        <v>136</v>
      </c>
      <c r="U634">
        <v>367</v>
      </c>
      <c r="V634">
        <v>-0.56000000000000005</v>
      </c>
      <c r="W634">
        <v>9485</v>
      </c>
      <c r="X634">
        <v>44</v>
      </c>
      <c r="Y634" s="12" t="str">
        <f>IFERROR(VLOOKUP(C634,[1]Index!$D:$F,3,FALSE),"Non List")</f>
        <v>Microfinance</v>
      </c>
      <c r="Z634">
        <f>IFERROR(VLOOKUP(C634,[1]LP!$B:$C,2,FALSE),0)</f>
        <v>685</v>
      </c>
      <c r="AA634" s="11">
        <f t="shared" si="9"/>
        <v>15.6</v>
      </c>
      <c r="AB634" s="5">
        <f>IFERROR(VLOOKUP(C634,[2]Sheet1!$B:$F,5,FALSE),0)</f>
        <v>2164347.4500000002</v>
      </c>
      <c r="AC634" s="11">
        <v>25</v>
      </c>
      <c r="AD634" s="11">
        <v>1.3158000000000001</v>
      </c>
      <c r="AE634" s="10"/>
      <c r="AF634" s="10"/>
      <c r="AG634" s="10"/>
      <c r="AH634" s="10"/>
    </row>
    <row r="635" spans="1:34" x14ac:dyDescent="0.45">
      <c r="A635" t="s">
        <v>24</v>
      </c>
      <c r="B635" t="s">
        <v>25</v>
      </c>
      <c r="C635" t="s">
        <v>83</v>
      </c>
      <c r="D635">
        <v>927</v>
      </c>
      <c r="E635" s="11">
        <v>200000</v>
      </c>
      <c r="F635" s="5">
        <v>118311</v>
      </c>
      <c r="G635" s="11">
        <v>294411</v>
      </c>
      <c r="H635" s="11">
        <v>1575433</v>
      </c>
      <c r="I635">
        <v>49820</v>
      </c>
      <c r="J635">
        <v>65429</v>
      </c>
      <c r="K635">
        <v>37177</v>
      </c>
      <c r="L635">
        <v>21427</v>
      </c>
      <c r="M635">
        <v>43</v>
      </c>
      <c r="N635">
        <v>22</v>
      </c>
      <c r="O635">
        <v>6</v>
      </c>
      <c r="P635">
        <v>27</v>
      </c>
      <c r="Q635">
        <v>1</v>
      </c>
      <c r="R635">
        <v>126</v>
      </c>
      <c r="S635">
        <v>2</v>
      </c>
      <c r="T635">
        <v>159</v>
      </c>
      <c r="U635">
        <v>392</v>
      </c>
      <c r="V635">
        <v>-0.57999999999999996</v>
      </c>
      <c r="W635">
        <v>21427</v>
      </c>
      <c r="X635">
        <v>43</v>
      </c>
      <c r="Y635" s="12" t="str">
        <f>IFERROR(VLOOKUP(C635,[1]Index!$D:$F,3,FALSE),"Non List")</f>
        <v>Microfinance</v>
      </c>
      <c r="Z635">
        <f>IFERROR(VLOOKUP(C635,[1]LP!$B:$C,2,FALSE),0)</f>
        <v>695</v>
      </c>
      <c r="AA635" s="11">
        <f t="shared" si="9"/>
        <v>16.2</v>
      </c>
      <c r="AB635" s="5">
        <f>IFERROR(VLOOKUP(C635,[2]Sheet1!$B:$F,5,FALSE),0)</f>
        <v>4039202.89</v>
      </c>
      <c r="AC635" s="11">
        <v>30</v>
      </c>
      <c r="AD635" s="11">
        <v>12.105</v>
      </c>
      <c r="AE635" s="10"/>
      <c r="AF635" s="10"/>
      <c r="AG635" s="10"/>
      <c r="AH635" s="10"/>
    </row>
    <row r="636" spans="1:34" x14ac:dyDescent="0.45">
      <c r="A636" t="s">
        <v>24</v>
      </c>
      <c r="B636" t="s">
        <v>25</v>
      </c>
      <c r="C636" t="s">
        <v>84</v>
      </c>
      <c r="D636">
        <v>2058</v>
      </c>
      <c r="E636" s="11">
        <v>100000</v>
      </c>
      <c r="F636" s="5">
        <v>66524</v>
      </c>
      <c r="G636" s="11">
        <v>134594</v>
      </c>
      <c r="H636" s="11">
        <v>965702</v>
      </c>
      <c r="I636">
        <v>30577</v>
      </c>
      <c r="J636">
        <v>40218</v>
      </c>
      <c r="K636">
        <v>28163</v>
      </c>
      <c r="L636">
        <v>18390</v>
      </c>
      <c r="M636">
        <v>74</v>
      </c>
      <c r="N636">
        <v>28</v>
      </c>
      <c r="O636">
        <v>12</v>
      </c>
      <c r="P636">
        <v>44</v>
      </c>
      <c r="Q636">
        <v>1</v>
      </c>
      <c r="R636">
        <v>346</v>
      </c>
      <c r="S636">
        <v>1</v>
      </c>
      <c r="T636">
        <v>167</v>
      </c>
      <c r="U636">
        <v>525</v>
      </c>
      <c r="V636">
        <v>-0.74</v>
      </c>
      <c r="W636">
        <v>18390</v>
      </c>
      <c r="X636">
        <v>74</v>
      </c>
      <c r="Y636" s="12" t="str">
        <f>IFERROR(VLOOKUP(C636,[1]Index!$D:$F,3,FALSE),"Non List")</f>
        <v>Microfinance</v>
      </c>
      <c r="Z636">
        <f>IFERROR(VLOOKUP(C636,[1]LP!$B:$C,2,FALSE),0)</f>
        <v>1380</v>
      </c>
      <c r="AA636" s="11">
        <f t="shared" si="9"/>
        <v>18.600000000000001</v>
      </c>
      <c r="AB636" s="5">
        <f>IFERROR(VLOOKUP(C636,[2]Sheet1!$B:$F,5,FALSE),0)</f>
        <v>3026859.21</v>
      </c>
      <c r="AC636" s="11">
        <v>20</v>
      </c>
      <c r="AD636" s="11">
        <v>15</v>
      </c>
      <c r="AE636" s="10"/>
      <c r="AF636" s="10"/>
      <c r="AG636" s="10"/>
      <c r="AH636" s="10"/>
    </row>
    <row r="637" spans="1:34" x14ac:dyDescent="0.45">
      <c r="A637" t="s">
        <v>24</v>
      </c>
      <c r="B637" t="s">
        <v>25</v>
      </c>
      <c r="C637" t="s">
        <v>85</v>
      </c>
      <c r="D637">
        <v>1713</v>
      </c>
      <c r="E637" s="11">
        <v>28000</v>
      </c>
      <c r="F637" s="5">
        <v>24056</v>
      </c>
      <c r="G637" s="11">
        <v>158859</v>
      </c>
      <c r="H637" s="11">
        <v>525107</v>
      </c>
      <c r="I637">
        <v>16449</v>
      </c>
      <c r="J637">
        <v>19577</v>
      </c>
      <c r="K637">
        <v>12014</v>
      </c>
      <c r="L637">
        <v>6682</v>
      </c>
      <c r="M637">
        <v>95</v>
      </c>
      <c r="N637">
        <v>18</v>
      </c>
      <c r="O637">
        <v>9</v>
      </c>
      <c r="P637">
        <v>51</v>
      </c>
      <c r="Q637">
        <v>1</v>
      </c>
      <c r="R637">
        <v>165</v>
      </c>
      <c r="S637">
        <v>0.1</v>
      </c>
      <c r="T637">
        <v>186</v>
      </c>
      <c r="U637">
        <v>632</v>
      </c>
      <c r="V637">
        <v>-0.63</v>
      </c>
      <c r="W637">
        <v>6682</v>
      </c>
      <c r="X637">
        <v>95</v>
      </c>
      <c r="Y637" s="12" t="str">
        <f>IFERROR(VLOOKUP(C637,[1]Index!$D:$F,3,FALSE),"Non List")</f>
        <v>zdelist</v>
      </c>
      <c r="Z637">
        <f>IFERROR(VLOOKUP(C637,[1]LP!$B:$C,2,FALSE),0)</f>
        <v>0</v>
      </c>
      <c r="AA637" s="11">
        <f t="shared" si="9"/>
        <v>0</v>
      </c>
      <c r="AB637" s="5">
        <f>IFERROR(VLOOKUP(C637,[2]Sheet1!$B:$F,5,FALSE),0)</f>
        <v>0</v>
      </c>
      <c r="AC637" s="11">
        <v>19</v>
      </c>
      <c r="AD637" s="11">
        <v>1</v>
      </c>
      <c r="AE637" s="10"/>
      <c r="AF637" s="10"/>
      <c r="AG637" s="10"/>
      <c r="AH637" s="10"/>
    </row>
    <row r="638" spans="1:34" x14ac:dyDescent="0.45">
      <c r="A638" t="s">
        <v>24</v>
      </c>
      <c r="B638" t="s">
        <v>25</v>
      </c>
      <c r="C638" t="s">
        <v>86</v>
      </c>
      <c r="D638">
        <v>832</v>
      </c>
      <c r="E638" s="11">
        <v>100000</v>
      </c>
      <c r="F638" s="5">
        <v>7228</v>
      </c>
      <c r="G638" s="11">
        <v>66429</v>
      </c>
      <c r="H638" s="11">
        <v>218029</v>
      </c>
      <c r="I638">
        <v>7749</v>
      </c>
      <c r="J638">
        <v>7809</v>
      </c>
      <c r="K638">
        <v>2238</v>
      </c>
      <c r="L638">
        <v>1483</v>
      </c>
      <c r="M638">
        <v>6</v>
      </c>
      <c r="N638">
        <v>141</v>
      </c>
      <c r="O638">
        <v>8</v>
      </c>
      <c r="P638">
        <v>6</v>
      </c>
      <c r="Q638">
        <v>0</v>
      </c>
      <c r="R638">
        <v>1091</v>
      </c>
      <c r="S638">
        <v>0.6</v>
      </c>
      <c r="T638">
        <v>107</v>
      </c>
      <c r="U638">
        <v>120</v>
      </c>
      <c r="V638">
        <v>-0.86</v>
      </c>
      <c r="W638">
        <v>1483</v>
      </c>
      <c r="X638">
        <v>6</v>
      </c>
      <c r="Y638" s="12" t="str">
        <f>IFERROR(VLOOKUP(C638,[1]Index!$D:$F,3,FALSE),"Non List")</f>
        <v>Non List</v>
      </c>
      <c r="Z638">
        <f>IFERROR(VLOOKUP(C638,[1]LP!$B:$C,2,FALSE),0)</f>
        <v>0</v>
      </c>
      <c r="AA638" s="11">
        <f t="shared" si="9"/>
        <v>0</v>
      </c>
      <c r="AB638" s="5">
        <f>IFERROR(VLOOKUP(C638,[2]Sheet1!$B:$F,5,FALSE),0)</f>
        <v>0</v>
      </c>
      <c r="AC638" s="11">
        <v>4.5</v>
      </c>
      <c r="AD638" s="11">
        <v>0.23</v>
      </c>
      <c r="AE638" s="10"/>
      <c r="AF638" s="10"/>
      <c r="AG638" s="10"/>
      <c r="AH638" s="10"/>
    </row>
    <row r="639" spans="1:34" x14ac:dyDescent="0.45">
      <c r="A639" t="s">
        <v>24</v>
      </c>
      <c r="B639" t="s">
        <v>25</v>
      </c>
      <c r="C639" t="s">
        <v>87</v>
      </c>
      <c r="D639">
        <v>2199</v>
      </c>
      <c r="E639" s="11">
        <v>140000</v>
      </c>
      <c r="F639" s="5">
        <v>418822</v>
      </c>
      <c r="G639" s="11">
        <v>1996252</v>
      </c>
      <c r="H639" s="11">
        <v>4852077</v>
      </c>
      <c r="I639">
        <v>148020</v>
      </c>
      <c r="J639">
        <v>152864</v>
      </c>
      <c r="K639">
        <v>107087</v>
      </c>
      <c r="L639">
        <v>61529</v>
      </c>
      <c r="M639">
        <v>176</v>
      </c>
      <c r="N639">
        <v>13</v>
      </c>
      <c r="O639">
        <v>6</v>
      </c>
      <c r="P639">
        <v>44</v>
      </c>
      <c r="Q639">
        <v>1</v>
      </c>
      <c r="R639">
        <v>69</v>
      </c>
      <c r="S639">
        <v>0</v>
      </c>
      <c r="T639">
        <v>399</v>
      </c>
      <c r="U639">
        <v>1256</v>
      </c>
      <c r="V639">
        <v>-0.43</v>
      </c>
      <c r="W639">
        <v>61529</v>
      </c>
      <c r="X639">
        <v>176</v>
      </c>
      <c r="Y639" s="12" t="str">
        <f>IFERROR(VLOOKUP(C639,[1]Index!$D:$F,3,FALSE),"Non List")</f>
        <v>Microfinance</v>
      </c>
      <c r="Z639">
        <f>IFERROR(VLOOKUP(C639,[1]LP!$B:$C,2,FALSE),0)</f>
        <v>1279</v>
      </c>
      <c r="AA639" s="11">
        <f t="shared" si="9"/>
        <v>7.3</v>
      </c>
      <c r="AB639" s="5">
        <f>IFERROR(VLOOKUP(C639,[2]Sheet1!$B:$F,5,FALSE),0)</f>
        <v>3166691.2</v>
      </c>
      <c r="AC639" s="11">
        <v>50</v>
      </c>
      <c r="AD639" s="11">
        <v>15</v>
      </c>
      <c r="AE639" s="10"/>
      <c r="AF639" s="10"/>
      <c r="AG639" s="10"/>
      <c r="AH639" s="10"/>
    </row>
    <row r="640" spans="1:34" x14ac:dyDescent="0.45">
      <c r="A640" t="s">
        <v>24</v>
      </c>
      <c r="B640" t="s">
        <v>25</v>
      </c>
      <c r="C640" t="s">
        <v>88</v>
      </c>
      <c r="D640">
        <v>800</v>
      </c>
      <c r="E640" s="11">
        <v>70000</v>
      </c>
      <c r="F640" s="5">
        <v>9925</v>
      </c>
      <c r="G640" s="11">
        <v>165696</v>
      </c>
      <c r="H640" s="11">
        <v>917140</v>
      </c>
      <c r="I640">
        <v>27508</v>
      </c>
      <c r="J640">
        <v>33141</v>
      </c>
      <c r="K640">
        <v>10483</v>
      </c>
      <c r="L640">
        <v>5369</v>
      </c>
      <c r="M640">
        <v>31</v>
      </c>
      <c r="N640">
        <v>26</v>
      </c>
      <c r="O640">
        <v>7</v>
      </c>
      <c r="P640">
        <v>27</v>
      </c>
      <c r="Q640">
        <v>0</v>
      </c>
      <c r="R640">
        <v>183</v>
      </c>
      <c r="S640">
        <v>0.7</v>
      </c>
      <c r="T640">
        <v>114</v>
      </c>
      <c r="U640">
        <v>281</v>
      </c>
      <c r="V640">
        <v>-0.65</v>
      </c>
      <c r="W640">
        <v>5369</v>
      </c>
      <c r="X640">
        <v>31</v>
      </c>
      <c r="Y640" s="12" t="str">
        <f>IFERROR(VLOOKUP(C640,[1]Index!$D:$F,3,FALSE),"Non List")</f>
        <v>zdelist</v>
      </c>
      <c r="Z640">
        <f>IFERROR(VLOOKUP(C640,[1]LP!$B:$C,2,FALSE),0)</f>
        <v>0</v>
      </c>
      <c r="AA640" s="11">
        <f t="shared" si="9"/>
        <v>0</v>
      </c>
      <c r="AB640" s="5">
        <f>IFERROR(VLOOKUP(C640,[2]Sheet1!$B:$F,5,FALSE),0)</f>
        <v>0</v>
      </c>
      <c r="AC640" s="11">
        <v>15</v>
      </c>
      <c r="AD640" s="11">
        <v>0</v>
      </c>
      <c r="AE640" s="10"/>
      <c r="AF640" s="10"/>
      <c r="AG640" s="10"/>
      <c r="AH640" s="10"/>
    </row>
    <row r="641" spans="1:34" x14ac:dyDescent="0.45">
      <c r="A641" t="s">
        <v>24</v>
      </c>
      <c r="B641" t="s">
        <v>25</v>
      </c>
      <c r="C641" t="s">
        <v>89</v>
      </c>
      <c r="D641">
        <v>1393</v>
      </c>
      <c r="E641" s="11">
        <v>56500</v>
      </c>
      <c r="F641" s="5">
        <v>25486</v>
      </c>
      <c r="G641" s="11">
        <v>99754</v>
      </c>
      <c r="H641" s="11">
        <v>388096</v>
      </c>
      <c r="I641">
        <v>13269</v>
      </c>
      <c r="J641">
        <v>15054</v>
      </c>
      <c r="K641">
        <v>7287</v>
      </c>
      <c r="L641">
        <v>3755</v>
      </c>
      <c r="M641">
        <v>27</v>
      </c>
      <c r="N641">
        <v>52</v>
      </c>
      <c r="O641">
        <v>10</v>
      </c>
      <c r="P641">
        <v>18</v>
      </c>
      <c r="Q641">
        <v>1</v>
      </c>
      <c r="R641">
        <v>504</v>
      </c>
      <c r="S641">
        <v>1.5</v>
      </c>
      <c r="T641">
        <v>145</v>
      </c>
      <c r="U641">
        <v>294</v>
      </c>
      <c r="V641">
        <v>-0.79</v>
      </c>
      <c r="W641">
        <v>3755</v>
      </c>
      <c r="X641">
        <v>27</v>
      </c>
      <c r="Y641" s="12" t="str">
        <f>IFERROR(VLOOKUP(C641,[1]Index!$D:$F,3,FALSE),"Non List")</f>
        <v>Microfinance</v>
      </c>
      <c r="Z641">
        <f>IFERROR(VLOOKUP(C641,[1]LP!$B:$C,2,FALSE),0)</f>
        <v>1220</v>
      </c>
      <c r="AA641" s="11">
        <f t="shared" si="9"/>
        <v>45.2</v>
      </c>
      <c r="AB641" s="5">
        <f>IFERROR(VLOOKUP(C641,[2]Sheet1!$B:$F,5,FALSE),0)</f>
        <v>1856700.13</v>
      </c>
      <c r="AC641" s="11">
        <v>20</v>
      </c>
      <c r="AD641" s="11">
        <v>1.05</v>
      </c>
      <c r="AE641" s="10"/>
      <c r="AF641" s="10"/>
      <c r="AG641" s="10"/>
      <c r="AH641" s="10"/>
    </row>
    <row r="642" spans="1:34" x14ac:dyDescent="0.45">
      <c r="A642" t="s">
        <v>24</v>
      </c>
      <c r="B642" t="s">
        <v>25</v>
      </c>
      <c r="C642" t="s">
        <v>90</v>
      </c>
      <c r="D642">
        <v>1605.1</v>
      </c>
      <c r="E642" s="11">
        <v>42000</v>
      </c>
      <c r="F642" s="5">
        <v>-2251</v>
      </c>
      <c r="G642" s="11">
        <v>10947</v>
      </c>
      <c r="H642" s="11">
        <v>163444</v>
      </c>
      <c r="I642">
        <v>4557</v>
      </c>
      <c r="J642">
        <v>4558</v>
      </c>
      <c r="K642">
        <v>894</v>
      </c>
      <c r="L642">
        <v>422</v>
      </c>
      <c r="M642">
        <v>4</v>
      </c>
      <c r="N642">
        <v>401</v>
      </c>
      <c r="O642">
        <v>17</v>
      </c>
      <c r="P642">
        <v>4</v>
      </c>
      <c r="Q642">
        <v>0</v>
      </c>
      <c r="R642">
        <v>6806</v>
      </c>
      <c r="S642">
        <v>0</v>
      </c>
      <c r="T642">
        <v>95</v>
      </c>
      <c r="U642">
        <v>92</v>
      </c>
      <c r="V642">
        <v>-0.94</v>
      </c>
      <c r="W642">
        <v>422</v>
      </c>
      <c r="X642">
        <v>4</v>
      </c>
      <c r="Y642" s="12" t="str">
        <f>IFERROR(VLOOKUP(C642,[1]Index!$D:$F,3,FALSE),"Non List")</f>
        <v>Microfinance</v>
      </c>
      <c r="Z642">
        <f>IFERROR(VLOOKUP(C642,[1]LP!$B:$C,2,FALSE),0)</f>
        <v>1680</v>
      </c>
      <c r="AA642" s="11">
        <f t="shared" si="9"/>
        <v>420</v>
      </c>
      <c r="AB642" s="5">
        <f>IFERROR(VLOOKUP(C642,[2]Sheet1!$B:$F,5,FALSE),0)</f>
        <v>285714</v>
      </c>
      <c r="AC642" s="11">
        <v>0</v>
      </c>
      <c r="AD642" s="11">
        <v>0</v>
      </c>
      <c r="AE642" s="10"/>
      <c r="AF642" s="10"/>
      <c r="AG642" s="10"/>
      <c r="AH642" s="10"/>
    </row>
    <row r="643" spans="1:34" x14ac:dyDescent="0.45">
      <c r="A643" t="s">
        <v>24</v>
      </c>
      <c r="B643" t="s">
        <v>25</v>
      </c>
      <c r="C643" t="s">
        <v>91</v>
      </c>
      <c r="D643">
        <v>810</v>
      </c>
      <c r="E643" s="11">
        <v>557500</v>
      </c>
      <c r="F643" s="5">
        <v>45885</v>
      </c>
      <c r="G643" s="11">
        <v>1917993</v>
      </c>
      <c r="H643" s="11">
        <v>6850872</v>
      </c>
      <c r="I643">
        <v>367388</v>
      </c>
      <c r="J643">
        <v>393951</v>
      </c>
      <c r="K643">
        <v>84116</v>
      </c>
      <c r="L643">
        <v>30126</v>
      </c>
      <c r="M643">
        <v>22</v>
      </c>
      <c r="N643">
        <v>38</v>
      </c>
      <c r="O643">
        <v>7</v>
      </c>
      <c r="P643">
        <v>20</v>
      </c>
      <c r="Q643">
        <v>0</v>
      </c>
      <c r="R643">
        <v>281</v>
      </c>
      <c r="S643">
        <v>5.7</v>
      </c>
      <c r="T643">
        <v>108</v>
      </c>
      <c r="U643">
        <v>229</v>
      </c>
      <c r="V643">
        <v>-0.72</v>
      </c>
      <c r="W643">
        <v>30126</v>
      </c>
      <c r="X643">
        <v>22</v>
      </c>
      <c r="Y643" s="12" t="str">
        <f>IFERROR(VLOOKUP(C643,[1]Index!$D:$F,3,FALSE),"Non List")</f>
        <v>Microfinance</v>
      </c>
      <c r="Z643">
        <f>IFERROR(VLOOKUP(C643,[1]LP!$B:$C,2,FALSE),0)</f>
        <v>780</v>
      </c>
      <c r="AA643" s="11">
        <f t="shared" ref="AA643:AA706" si="10">ROUND(IFERROR(Z643/M643,0),1)</f>
        <v>35.5</v>
      </c>
      <c r="AB643" s="5">
        <f>IFERROR(VLOOKUP(C643,[2]Sheet1!$B:$F,5,FALSE),0)</f>
        <v>2940622.5</v>
      </c>
      <c r="AC643" s="11">
        <v>0</v>
      </c>
      <c r="AD643" s="11">
        <v>0</v>
      </c>
      <c r="AE643" s="10"/>
      <c r="AF643" s="10"/>
      <c r="AG643" s="10"/>
      <c r="AH643" s="10"/>
    </row>
    <row r="644" spans="1:34" x14ac:dyDescent="0.45">
      <c r="A644" t="s">
        <v>53</v>
      </c>
      <c r="B644" t="s">
        <v>25</v>
      </c>
      <c r="C644" t="s">
        <v>61</v>
      </c>
      <c r="D644">
        <v>1050.0999999999999</v>
      </c>
      <c r="E644" s="11">
        <v>834047</v>
      </c>
      <c r="F644" s="5">
        <v>673970</v>
      </c>
      <c r="G644" s="11">
        <v>7770007</v>
      </c>
      <c r="H644" s="11">
        <v>11162894</v>
      </c>
      <c r="I644">
        <v>639531</v>
      </c>
      <c r="J644">
        <v>724169</v>
      </c>
      <c r="K644">
        <v>479582</v>
      </c>
      <c r="L644">
        <v>295694</v>
      </c>
      <c r="M644">
        <v>71</v>
      </c>
      <c r="N644">
        <v>15</v>
      </c>
      <c r="O644">
        <v>6</v>
      </c>
      <c r="P644">
        <v>39</v>
      </c>
      <c r="Q644">
        <v>2</v>
      </c>
      <c r="R644">
        <v>86</v>
      </c>
      <c r="S644">
        <v>0.1</v>
      </c>
      <c r="T644">
        <v>181</v>
      </c>
      <c r="U644">
        <v>537</v>
      </c>
      <c r="V644">
        <v>-0.49</v>
      </c>
      <c r="W644">
        <v>295694</v>
      </c>
      <c r="X644">
        <v>71</v>
      </c>
      <c r="Y644" s="12" t="str">
        <f>IFERROR(VLOOKUP(C644,[1]Index!$D:$F,3,FALSE),"Non List")</f>
        <v>Microfinance</v>
      </c>
      <c r="Z644">
        <f>IFERROR(VLOOKUP(C644,[1]LP!$B:$C,2,FALSE),0)</f>
        <v>856.7</v>
      </c>
      <c r="AA644" s="11">
        <f t="shared" si="10"/>
        <v>12.1</v>
      </c>
      <c r="AB644" s="5">
        <f>IFERROR(VLOOKUP(C644,[2]Sheet1!$B:$F,5,FALSE),0)</f>
        <v>14588143.289999999</v>
      </c>
      <c r="AC644" s="11">
        <v>19.89</v>
      </c>
      <c r="AD644" s="11">
        <v>25.11</v>
      </c>
      <c r="AE644" s="10"/>
      <c r="AF644" s="10"/>
      <c r="AG644" s="10"/>
      <c r="AH644" s="10"/>
    </row>
    <row r="645" spans="1:34" x14ac:dyDescent="0.45">
      <c r="A645" t="s">
        <v>53</v>
      </c>
      <c r="B645" t="s">
        <v>25</v>
      </c>
      <c r="C645" t="s">
        <v>62</v>
      </c>
      <c r="D645">
        <v>1053</v>
      </c>
      <c r="E645" s="11">
        <v>257924</v>
      </c>
      <c r="F645" s="5">
        <v>590536</v>
      </c>
      <c r="G645" s="11">
        <v>1396366</v>
      </c>
      <c r="H645" s="11">
        <v>4691296</v>
      </c>
      <c r="I645">
        <v>305176</v>
      </c>
      <c r="J645">
        <v>343296</v>
      </c>
      <c r="K645">
        <v>236888</v>
      </c>
      <c r="L645">
        <v>147021</v>
      </c>
      <c r="M645">
        <v>114</v>
      </c>
      <c r="N645">
        <v>9</v>
      </c>
      <c r="O645">
        <v>3</v>
      </c>
      <c r="P645">
        <v>35</v>
      </c>
      <c r="Q645">
        <v>3</v>
      </c>
      <c r="R645">
        <v>30</v>
      </c>
      <c r="S645">
        <v>0.8</v>
      </c>
      <c r="T645">
        <v>329</v>
      </c>
      <c r="U645">
        <v>919</v>
      </c>
      <c r="V645">
        <v>-0.13</v>
      </c>
      <c r="W645">
        <v>147021</v>
      </c>
      <c r="X645">
        <v>114</v>
      </c>
      <c r="Y645" s="12" t="str">
        <f>IFERROR(VLOOKUP(C645,[1]Index!$D:$F,3,FALSE),"Non List")</f>
        <v>Microfinance</v>
      </c>
      <c r="Z645">
        <f>IFERROR(VLOOKUP(C645,[1]LP!$B:$C,2,FALSE),0)</f>
        <v>758.8</v>
      </c>
      <c r="AA645" s="11">
        <f t="shared" si="10"/>
        <v>6.7</v>
      </c>
      <c r="AB645" s="5">
        <f>IFERROR(VLOOKUP(C645,[2]Sheet1!$B:$F,5,FALSE),0)</f>
        <v>7600332.0300000003</v>
      </c>
      <c r="AC645" s="11">
        <v>16</v>
      </c>
      <c r="AD645" s="11">
        <v>15</v>
      </c>
      <c r="AE645" s="10"/>
      <c r="AF645" s="10"/>
      <c r="AG645" s="10"/>
      <c r="AH645" s="10"/>
    </row>
    <row r="646" spans="1:34" x14ac:dyDescent="0.45">
      <c r="A646" t="s">
        <v>53</v>
      </c>
      <c r="B646" t="s">
        <v>25</v>
      </c>
      <c r="C646" t="s">
        <v>63</v>
      </c>
      <c r="D646">
        <v>682</v>
      </c>
      <c r="E646" s="11">
        <v>264500</v>
      </c>
      <c r="F646" s="5">
        <v>75913</v>
      </c>
      <c r="G646" s="11">
        <v>0</v>
      </c>
      <c r="H646" s="11">
        <v>3241246</v>
      </c>
      <c r="I646">
        <v>59023</v>
      </c>
      <c r="J646">
        <v>72915</v>
      </c>
      <c r="K646">
        <v>60308</v>
      </c>
      <c r="L646">
        <v>33699</v>
      </c>
      <c r="M646">
        <v>25</v>
      </c>
      <c r="N646">
        <v>27</v>
      </c>
      <c r="O646">
        <v>5</v>
      </c>
      <c r="P646">
        <v>20</v>
      </c>
      <c r="Q646">
        <v>1</v>
      </c>
      <c r="R646">
        <v>142</v>
      </c>
      <c r="S646">
        <v>0</v>
      </c>
      <c r="T646">
        <v>129</v>
      </c>
      <c r="U646">
        <v>272</v>
      </c>
      <c r="V646">
        <v>-0.6</v>
      </c>
      <c r="W646">
        <v>33699</v>
      </c>
      <c r="X646">
        <v>25</v>
      </c>
      <c r="Y646" s="12" t="str">
        <f>IFERROR(VLOOKUP(C646,[1]Index!$D:$F,3,FALSE),"Non List")</f>
        <v>Microfinance</v>
      </c>
      <c r="Z646">
        <f>IFERROR(VLOOKUP(C646,[1]LP!$B:$C,2,FALSE),0)</f>
        <v>710</v>
      </c>
      <c r="AA646" s="11">
        <f t="shared" si="10"/>
        <v>28.4</v>
      </c>
      <c r="AB646" s="5">
        <f>IFERROR(VLOOKUP(C646,[2]Sheet1!$B:$F,5,FALSE),0)</f>
        <v>6045751.8200000003</v>
      </c>
      <c r="AC646" s="11">
        <v>15</v>
      </c>
      <c r="AD646" s="11">
        <v>0.79</v>
      </c>
      <c r="AE646" s="10"/>
      <c r="AF646" s="10"/>
      <c r="AG646" s="10"/>
      <c r="AH646" s="10"/>
    </row>
    <row r="647" spans="1:34" x14ac:dyDescent="0.45">
      <c r="A647" t="s">
        <v>53</v>
      </c>
      <c r="B647" t="s">
        <v>25</v>
      </c>
      <c r="C647" t="s">
        <v>64</v>
      </c>
      <c r="D647">
        <v>1202</v>
      </c>
      <c r="E647" s="11">
        <v>50000</v>
      </c>
      <c r="F647" s="5">
        <v>75462</v>
      </c>
      <c r="G647" s="11">
        <v>255856</v>
      </c>
      <c r="H647" s="11">
        <v>537107</v>
      </c>
      <c r="I647">
        <v>33847</v>
      </c>
      <c r="J647">
        <v>57590</v>
      </c>
      <c r="K647">
        <v>25054</v>
      </c>
      <c r="L647">
        <v>13998</v>
      </c>
      <c r="M647">
        <v>56</v>
      </c>
      <c r="N647">
        <v>21</v>
      </c>
      <c r="O647">
        <v>5</v>
      </c>
      <c r="P647">
        <v>22</v>
      </c>
      <c r="Q647">
        <v>2</v>
      </c>
      <c r="R647">
        <v>103</v>
      </c>
      <c r="S647">
        <v>1.7</v>
      </c>
      <c r="T647">
        <v>251</v>
      </c>
      <c r="U647">
        <v>562</v>
      </c>
      <c r="V647">
        <v>-0.53</v>
      </c>
      <c r="W647">
        <v>13998</v>
      </c>
      <c r="X647">
        <v>56</v>
      </c>
      <c r="Y647" s="12" t="str">
        <f>IFERROR(VLOOKUP(C647,[1]Index!$D:$F,3,FALSE),"Non List")</f>
        <v>Microfinance</v>
      </c>
      <c r="Z647">
        <f>IFERROR(VLOOKUP(C647,[1]LP!$B:$C,2,FALSE),0)</f>
        <v>933</v>
      </c>
      <c r="AA647" s="11">
        <f t="shared" si="10"/>
        <v>16.7</v>
      </c>
      <c r="AB647" s="5">
        <f>IFERROR(VLOOKUP(C647,[2]Sheet1!$B:$F,5,FALSE),0)</f>
        <v>1320997.53</v>
      </c>
      <c r="AC647" s="11">
        <v>21.21</v>
      </c>
      <c r="AD647" s="11">
        <v>0</v>
      </c>
      <c r="AE647" s="10"/>
      <c r="AF647" s="10"/>
      <c r="AG647" s="10"/>
      <c r="AH647" s="10"/>
    </row>
    <row r="648" spans="1:34" x14ac:dyDescent="0.45">
      <c r="A648" t="s">
        <v>53</v>
      </c>
      <c r="B648" t="s">
        <v>25</v>
      </c>
      <c r="C648" t="s">
        <v>65</v>
      </c>
      <c r="D648">
        <v>965</v>
      </c>
      <c r="E648" s="11">
        <v>180000</v>
      </c>
      <c r="F648" s="5">
        <v>208092</v>
      </c>
      <c r="G648" s="11">
        <v>922253</v>
      </c>
      <c r="H648" s="11">
        <v>2713891</v>
      </c>
      <c r="I648">
        <v>155697</v>
      </c>
      <c r="J648">
        <v>190799</v>
      </c>
      <c r="K648">
        <v>79959</v>
      </c>
      <c r="L648">
        <v>46566</v>
      </c>
      <c r="M648">
        <v>52</v>
      </c>
      <c r="N648">
        <v>19</v>
      </c>
      <c r="O648">
        <v>4</v>
      </c>
      <c r="P648">
        <v>24</v>
      </c>
      <c r="Q648">
        <v>2</v>
      </c>
      <c r="R648">
        <v>84</v>
      </c>
      <c r="S648">
        <v>0.9</v>
      </c>
      <c r="T648">
        <v>216</v>
      </c>
      <c r="U648">
        <v>501</v>
      </c>
      <c r="V648">
        <v>-0.48</v>
      </c>
      <c r="W648">
        <v>46566</v>
      </c>
      <c r="X648">
        <v>52</v>
      </c>
      <c r="Y648" s="12" t="str">
        <f>IFERROR(VLOOKUP(C648,[1]Index!$D:$F,3,FALSE),"Non List")</f>
        <v>Microfinance</v>
      </c>
      <c r="Z648">
        <f>IFERROR(VLOOKUP(C648,[1]LP!$B:$C,2,FALSE),0)</f>
        <v>0</v>
      </c>
      <c r="AA648" s="11">
        <f t="shared" si="10"/>
        <v>0</v>
      </c>
      <c r="AB648" s="5">
        <f>IFERROR(VLOOKUP(C648,[2]Sheet1!$B:$F,5,FALSE),0)</f>
        <v>0</v>
      </c>
      <c r="AC648" s="11">
        <v>13</v>
      </c>
      <c r="AD648" s="11">
        <v>7.68</v>
      </c>
      <c r="AE648" s="10"/>
      <c r="AF648" s="10"/>
      <c r="AG648" s="10"/>
      <c r="AH648" s="10"/>
    </row>
    <row r="649" spans="1:34" x14ac:dyDescent="0.45">
      <c r="A649" t="s">
        <v>53</v>
      </c>
      <c r="B649" t="s">
        <v>25</v>
      </c>
      <c r="C649" t="s">
        <v>66</v>
      </c>
      <c r="D649">
        <v>834</v>
      </c>
      <c r="E649" s="11">
        <v>20000</v>
      </c>
      <c r="F649" s="5">
        <v>17297</v>
      </c>
      <c r="G649" s="11">
        <v>50134</v>
      </c>
      <c r="H649" s="11">
        <v>164446</v>
      </c>
      <c r="I649">
        <v>9824</v>
      </c>
      <c r="J649">
        <v>11709</v>
      </c>
      <c r="K649">
        <v>5320</v>
      </c>
      <c r="L649">
        <v>4756</v>
      </c>
      <c r="M649">
        <v>48</v>
      </c>
      <c r="N649">
        <v>18</v>
      </c>
      <c r="O649">
        <v>4</v>
      </c>
      <c r="P649">
        <v>26</v>
      </c>
      <c r="Q649">
        <v>2</v>
      </c>
      <c r="R649">
        <v>78</v>
      </c>
      <c r="S649">
        <v>4.2</v>
      </c>
      <c r="T649">
        <v>186</v>
      </c>
      <c r="U649">
        <v>447</v>
      </c>
      <c r="V649">
        <v>-0.46</v>
      </c>
      <c r="W649">
        <v>4756</v>
      </c>
      <c r="X649">
        <v>48</v>
      </c>
      <c r="Y649" s="12" t="str">
        <f>IFERROR(VLOOKUP(C649,[1]Index!$D:$F,3,FALSE),"Non List")</f>
        <v>Non List</v>
      </c>
      <c r="Z649">
        <f>IFERROR(VLOOKUP(C649,[1]LP!$B:$C,2,FALSE),0)</f>
        <v>0</v>
      </c>
      <c r="AA649" s="11">
        <f t="shared" si="10"/>
        <v>0</v>
      </c>
      <c r="AB649" s="5">
        <f>IFERROR(VLOOKUP(C649,[2]Sheet1!$B:$F,5,FALSE),0)</f>
        <v>0</v>
      </c>
      <c r="AC649" s="11">
        <v>20</v>
      </c>
      <c r="AD649" s="11">
        <v>1.0526</v>
      </c>
      <c r="AE649" s="10"/>
      <c r="AF649" s="10"/>
      <c r="AG649" s="10"/>
      <c r="AH649" s="10"/>
    </row>
    <row r="650" spans="1:34" x14ac:dyDescent="0.45">
      <c r="A650" t="s">
        <v>53</v>
      </c>
      <c r="B650" t="s">
        <v>25</v>
      </c>
      <c r="C650" t="s">
        <v>92</v>
      </c>
      <c r="D650">
        <v>1060</v>
      </c>
      <c r="E650" s="11">
        <v>600000</v>
      </c>
      <c r="F650" s="5">
        <v>799177</v>
      </c>
      <c r="G650" s="11">
        <v>5227726</v>
      </c>
      <c r="H650" s="11">
        <v>11542105</v>
      </c>
      <c r="I650">
        <v>731460</v>
      </c>
      <c r="J650">
        <v>841241</v>
      </c>
      <c r="K650">
        <v>483757</v>
      </c>
      <c r="L650">
        <v>301331</v>
      </c>
      <c r="M650">
        <v>100</v>
      </c>
      <c r="N650">
        <v>11</v>
      </c>
      <c r="O650">
        <v>5</v>
      </c>
      <c r="P650">
        <v>43</v>
      </c>
      <c r="Q650">
        <v>2</v>
      </c>
      <c r="R650">
        <v>48</v>
      </c>
      <c r="S650">
        <v>0.3</v>
      </c>
      <c r="T650">
        <v>233</v>
      </c>
      <c r="U650">
        <v>726</v>
      </c>
      <c r="V650">
        <v>-0.32</v>
      </c>
      <c r="W650">
        <v>301331</v>
      </c>
      <c r="X650">
        <v>100</v>
      </c>
      <c r="Y650" s="12" t="str">
        <f>IFERROR(VLOOKUP(C650,[1]Index!$D:$F,3,FALSE),"Non List")</f>
        <v>Microfinance</v>
      </c>
      <c r="Z650">
        <f>IFERROR(VLOOKUP(C650,[1]LP!$B:$C,2,FALSE),0)</f>
        <v>678.9</v>
      </c>
      <c r="AA650" s="11">
        <f t="shared" si="10"/>
        <v>6.8</v>
      </c>
      <c r="AB650" s="5">
        <f>IFERROR(VLOOKUP(C650,[2]Sheet1!$B:$F,5,FALSE),0)</f>
        <v>12799190.779999999</v>
      </c>
      <c r="AC650" s="11">
        <v>66.67</v>
      </c>
      <c r="AD650" s="11">
        <v>14.04</v>
      </c>
      <c r="AE650" s="10"/>
      <c r="AF650" s="10"/>
      <c r="AG650" s="10"/>
      <c r="AH650" s="10"/>
    </row>
    <row r="651" spans="1:34" x14ac:dyDescent="0.45">
      <c r="A651" t="s">
        <v>53</v>
      </c>
      <c r="B651" t="s">
        <v>25</v>
      </c>
      <c r="C651" t="s">
        <v>67</v>
      </c>
      <c r="D651">
        <v>956.3</v>
      </c>
      <c r="E651" s="11">
        <v>692120</v>
      </c>
      <c r="F651" s="5">
        <v>1190703</v>
      </c>
      <c r="G651" s="11">
        <v>0</v>
      </c>
      <c r="H651" s="11">
        <v>5338167</v>
      </c>
      <c r="I651">
        <v>147023</v>
      </c>
      <c r="J651">
        <v>168038</v>
      </c>
      <c r="K651">
        <v>141990</v>
      </c>
      <c r="L651">
        <v>86647</v>
      </c>
      <c r="M651">
        <v>25</v>
      </c>
      <c r="N651">
        <v>38</v>
      </c>
      <c r="O651">
        <v>4</v>
      </c>
      <c r="P651">
        <v>9</v>
      </c>
      <c r="Q651">
        <v>1</v>
      </c>
      <c r="R651">
        <v>135</v>
      </c>
      <c r="S651">
        <v>0</v>
      </c>
      <c r="T651">
        <v>272</v>
      </c>
      <c r="U651">
        <v>391</v>
      </c>
      <c r="V651">
        <v>-0.59</v>
      </c>
      <c r="W651">
        <v>86647</v>
      </c>
      <c r="X651">
        <v>25</v>
      </c>
      <c r="Y651" s="12" t="str">
        <f>IFERROR(VLOOKUP(C651,[1]Index!$D:$F,3,FALSE),"Non List")</f>
        <v>zdelist</v>
      </c>
      <c r="Z651">
        <f>IFERROR(VLOOKUP(C651,[1]LP!$B:$C,2,FALSE),0)</f>
        <v>0</v>
      </c>
      <c r="AA651" s="11">
        <f t="shared" si="10"/>
        <v>0</v>
      </c>
      <c r="AB651" s="5">
        <f>IFERROR(VLOOKUP(C651,[2]Sheet1!$B:$F,5,FALSE),0)</f>
        <v>0</v>
      </c>
      <c r="AC651" s="11">
        <v>5</v>
      </c>
      <c r="AD651" s="11">
        <v>15</v>
      </c>
      <c r="AE651" s="10"/>
      <c r="AF651" s="10"/>
      <c r="AG651" s="10"/>
      <c r="AH651" s="10"/>
    </row>
    <row r="652" spans="1:34" x14ac:dyDescent="0.45">
      <c r="A652" t="s">
        <v>53</v>
      </c>
      <c r="B652" t="s">
        <v>25</v>
      </c>
      <c r="C652" t="s">
        <v>68</v>
      </c>
      <c r="D652">
        <v>1129</v>
      </c>
      <c r="E652" s="11">
        <v>503062</v>
      </c>
      <c r="F652" s="5">
        <v>956918</v>
      </c>
      <c r="G652" s="11">
        <v>0</v>
      </c>
      <c r="H652" s="11">
        <v>12458094</v>
      </c>
      <c r="I652">
        <v>297433</v>
      </c>
      <c r="J652">
        <v>298220</v>
      </c>
      <c r="K652">
        <v>268259</v>
      </c>
      <c r="L652">
        <v>158115</v>
      </c>
      <c r="M652">
        <v>63</v>
      </c>
      <c r="N652">
        <v>18</v>
      </c>
      <c r="O652">
        <v>4</v>
      </c>
      <c r="P652">
        <v>22</v>
      </c>
      <c r="Q652">
        <v>1</v>
      </c>
      <c r="R652">
        <v>70</v>
      </c>
      <c r="S652">
        <v>0.1</v>
      </c>
      <c r="T652">
        <v>290</v>
      </c>
      <c r="U652">
        <v>641</v>
      </c>
      <c r="V652">
        <v>-0.43</v>
      </c>
      <c r="W652">
        <v>158115</v>
      </c>
      <c r="X652">
        <v>63</v>
      </c>
      <c r="Y652" s="12" t="str">
        <f>IFERROR(VLOOKUP(C652,[1]Index!$D:$F,3,FALSE),"Non List")</f>
        <v>Microfinance</v>
      </c>
      <c r="Z652">
        <f>IFERROR(VLOOKUP(C652,[1]LP!$B:$C,2,FALSE),0)</f>
        <v>830</v>
      </c>
      <c r="AA652" s="11">
        <f t="shared" si="10"/>
        <v>13.2</v>
      </c>
      <c r="AB652" s="5">
        <f>IFERROR(VLOOKUP(C652,[2]Sheet1!$B:$F,5,FALSE),0)</f>
        <v>11419121.380000001</v>
      </c>
      <c r="AC652" s="11">
        <v>25</v>
      </c>
      <c r="AD652" s="11">
        <v>1.3160000000000001</v>
      </c>
      <c r="AE652" s="10"/>
      <c r="AF652" s="10"/>
      <c r="AG652" s="10"/>
      <c r="AH652" s="10"/>
    </row>
    <row r="653" spans="1:34" x14ac:dyDescent="0.45">
      <c r="A653" t="s">
        <v>53</v>
      </c>
      <c r="B653" t="s">
        <v>25</v>
      </c>
      <c r="C653" t="s">
        <v>69</v>
      </c>
      <c r="D653">
        <v>905</v>
      </c>
      <c r="E653" s="11">
        <v>69999</v>
      </c>
      <c r="F653" s="5">
        <v>31873</v>
      </c>
      <c r="G653" s="11">
        <v>364128</v>
      </c>
      <c r="H653" s="11">
        <v>888116</v>
      </c>
      <c r="I653">
        <v>41487</v>
      </c>
      <c r="J653">
        <v>52701</v>
      </c>
      <c r="K653">
        <v>26826</v>
      </c>
      <c r="L653">
        <v>14248</v>
      </c>
      <c r="M653">
        <v>41</v>
      </c>
      <c r="N653">
        <v>22</v>
      </c>
      <c r="O653">
        <v>6</v>
      </c>
      <c r="P653">
        <v>28</v>
      </c>
      <c r="Q653">
        <v>1</v>
      </c>
      <c r="R653">
        <v>138</v>
      </c>
      <c r="S653">
        <v>0.3</v>
      </c>
      <c r="T653">
        <v>146</v>
      </c>
      <c r="U653">
        <v>365</v>
      </c>
      <c r="V653">
        <v>-0.6</v>
      </c>
      <c r="W653">
        <v>14248</v>
      </c>
      <c r="X653">
        <v>41</v>
      </c>
      <c r="Y653" s="12" t="str">
        <f>IFERROR(VLOOKUP(C653,[1]Index!$D:$F,3,FALSE),"Non List")</f>
        <v>Microfinance</v>
      </c>
      <c r="Z653">
        <f>IFERROR(VLOOKUP(C653,[1]LP!$B:$C,2,FALSE),0)</f>
        <v>778.2</v>
      </c>
      <c r="AA653" s="11">
        <f t="shared" si="10"/>
        <v>19</v>
      </c>
      <c r="AB653" s="5">
        <f>IFERROR(VLOOKUP(C653,[2]Sheet1!$B:$F,5,FALSE),0)</f>
        <v>3288414.49</v>
      </c>
      <c r="AC653" s="11">
        <v>16.66</v>
      </c>
      <c r="AD653" s="11">
        <v>0.88</v>
      </c>
      <c r="AE653" s="10"/>
      <c r="AF653" s="10"/>
      <c r="AG653" s="10"/>
      <c r="AH653" s="10"/>
    </row>
    <row r="654" spans="1:34" x14ac:dyDescent="0.45">
      <c r="A654" t="s">
        <v>53</v>
      </c>
      <c r="B654" t="s">
        <v>25</v>
      </c>
      <c r="C654" t="s">
        <v>70</v>
      </c>
      <c r="D654">
        <v>975</v>
      </c>
      <c r="E654" s="11">
        <v>72500</v>
      </c>
      <c r="F654" s="5">
        <v>71088</v>
      </c>
      <c r="G654" s="11">
        <v>387198</v>
      </c>
      <c r="H654" s="11">
        <v>937964</v>
      </c>
      <c r="I654">
        <v>57527</v>
      </c>
      <c r="J654">
        <v>70176</v>
      </c>
      <c r="K654">
        <v>40470</v>
      </c>
      <c r="L654">
        <v>25265</v>
      </c>
      <c r="M654">
        <v>70</v>
      </c>
      <c r="N654">
        <v>14</v>
      </c>
      <c r="O654">
        <v>5</v>
      </c>
      <c r="P654">
        <v>35</v>
      </c>
      <c r="Q654">
        <v>2</v>
      </c>
      <c r="R654">
        <v>69</v>
      </c>
      <c r="S654">
        <v>0.4</v>
      </c>
      <c r="T654">
        <v>198</v>
      </c>
      <c r="U654">
        <v>557</v>
      </c>
      <c r="V654">
        <v>-0.43</v>
      </c>
      <c r="W654">
        <v>25265</v>
      </c>
      <c r="X654">
        <v>70</v>
      </c>
      <c r="Y654" s="12" t="str">
        <f>IFERROR(VLOOKUP(C654,[1]Index!$D:$F,3,FALSE),"Non List")</f>
        <v>zdelist</v>
      </c>
      <c r="Z654">
        <f>IFERROR(VLOOKUP(C654,[1]LP!$B:$C,2,FALSE),0)</f>
        <v>0</v>
      </c>
      <c r="AA654" s="11">
        <f t="shared" si="10"/>
        <v>0</v>
      </c>
      <c r="AB654" s="5">
        <f>IFERROR(VLOOKUP(C654,[2]Sheet1!$B:$F,5,FALSE),0)</f>
        <v>0</v>
      </c>
      <c r="AC654" s="11">
        <v>34.479999999999997</v>
      </c>
      <c r="AD654" s="11">
        <v>10.52</v>
      </c>
      <c r="AE654" s="10"/>
      <c r="AF654" s="10"/>
      <c r="AG654" s="10"/>
      <c r="AH654" s="10"/>
    </row>
    <row r="655" spans="1:34" x14ac:dyDescent="0.45">
      <c r="A655" t="s">
        <v>53</v>
      </c>
      <c r="B655" t="s">
        <v>25</v>
      </c>
      <c r="C655" t="s">
        <v>71</v>
      </c>
      <c r="D655">
        <v>1120</v>
      </c>
      <c r="E655" s="11">
        <v>418589</v>
      </c>
      <c r="F655" s="5">
        <v>612847</v>
      </c>
      <c r="G655" s="11">
        <v>3572470</v>
      </c>
      <c r="H655" s="11">
        <v>7061023</v>
      </c>
      <c r="I655">
        <v>486427</v>
      </c>
      <c r="J655">
        <v>493188</v>
      </c>
      <c r="K655">
        <v>229253</v>
      </c>
      <c r="L655">
        <v>141775</v>
      </c>
      <c r="M655">
        <v>68</v>
      </c>
      <c r="N655">
        <v>17</v>
      </c>
      <c r="O655">
        <v>5</v>
      </c>
      <c r="P655">
        <v>27</v>
      </c>
      <c r="Q655">
        <v>2</v>
      </c>
      <c r="R655">
        <v>75</v>
      </c>
      <c r="S655">
        <v>0.9</v>
      </c>
      <c r="T655">
        <v>246</v>
      </c>
      <c r="U655">
        <v>613</v>
      </c>
      <c r="V655">
        <v>-0.45</v>
      </c>
      <c r="W655">
        <v>141775</v>
      </c>
      <c r="X655">
        <v>68</v>
      </c>
      <c r="Y655" s="12" t="str">
        <f>IFERROR(VLOOKUP(C655,[1]Index!$D:$F,3,FALSE),"Non List")</f>
        <v>Microfinance</v>
      </c>
      <c r="Z655">
        <f>IFERROR(VLOOKUP(C655,[1]LP!$B:$C,2,FALSE),0)</f>
        <v>848</v>
      </c>
      <c r="AA655" s="11">
        <f t="shared" si="10"/>
        <v>12.5</v>
      </c>
      <c r="AB655" s="5">
        <f>IFERROR(VLOOKUP(C655,[2]Sheet1!$B:$F,5,FALSE),0)</f>
        <v>4349998.3600000003</v>
      </c>
      <c r="AC655" s="11">
        <v>20</v>
      </c>
      <c r="AD655" s="11">
        <v>11.57</v>
      </c>
      <c r="AE655" s="10"/>
      <c r="AF655" s="10"/>
      <c r="AG655" s="10"/>
      <c r="AH655" s="10"/>
    </row>
    <row r="656" spans="1:34" x14ac:dyDescent="0.45">
      <c r="A656" t="s">
        <v>53</v>
      </c>
      <c r="B656" t="s">
        <v>25</v>
      </c>
      <c r="C656" t="s">
        <v>72</v>
      </c>
      <c r="D656">
        <v>1474.9</v>
      </c>
      <c r="E656" s="11">
        <v>57372</v>
      </c>
      <c r="F656" s="5">
        <v>12264</v>
      </c>
      <c r="G656" s="11">
        <v>86837</v>
      </c>
      <c r="H656" s="11">
        <v>363077</v>
      </c>
      <c r="I656">
        <v>20589</v>
      </c>
      <c r="J656">
        <v>24418</v>
      </c>
      <c r="K656">
        <v>10483</v>
      </c>
      <c r="L656">
        <v>4576</v>
      </c>
      <c r="M656">
        <v>16</v>
      </c>
      <c r="N656">
        <v>93</v>
      </c>
      <c r="O656">
        <v>12</v>
      </c>
      <c r="P656">
        <v>13</v>
      </c>
      <c r="Q656">
        <v>1</v>
      </c>
      <c r="R656">
        <v>1124</v>
      </c>
      <c r="S656">
        <v>3.6</v>
      </c>
      <c r="T656">
        <v>121</v>
      </c>
      <c r="U656">
        <v>209</v>
      </c>
      <c r="V656">
        <v>-0.86</v>
      </c>
      <c r="W656">
        <v>4576</v>
      </c>
      <c r="X656">
        <v>16</v>
      </c>
      <c r="Y656" s="12" t="str">
        <f>IFERROR(VLOOKUP(C656,[1]Index!$D:$F,3,FALSE),"Non List")</f>
        <v>Microfinance</v>
      </c>
      <c r="Z656">
        <f>IFERROR(VLOOKUP(C656,[1]LP!$B:$C,2,FALSE),0)</f>
        <v>1297</v>
      </c>
      <c r="AA656" s="11">
        <f t="shared" si="10"/>
        <v>81.099999999999994</v>
      </c>
      <c r="AB656" s="5">
        <f>IFERROR(VLOOKUP(C656,[2]Sheet1!$B:$F,5,FALSE),0)</f>
        <v>784011.01</v>
      </c>
      <c r="AC656" s="11">
        <v>15</v>
      </c>
      <c r="AD656" s="11">
        <v>0.78</v>
      </c>
      <c r="AE656" s="10"/>
      <c r="AF656" s="10"/>
      <c r="AG656" s="10"/>
      <c r="AH656" s="10"/>
    </row>
    <row r="657" spans="1:34" x14ac:dyDescent="0.45">
      <c r="A657" t="s">
        <v>53</v>
      </c>
      <c r="B657" t="s">
        <v>25</v>
      </c>
      <c r="C657" t="s">
        <v>73</v>
      </c>
      <c r="D657">
        <v>588</v>
      </c>
      <c r="E657" s="11">
        <v>40000</v>
      </c>
      <c r="F657" s="5">
        <v>47401</v>
      </c>
      <c r="G657" s="11">
        <v>138573</v>
      </c>
      <c r="H657" s="11">
        <v>556886</v>
      </c>
      <c r="I657">
        <v>37941</v>
      </c>
      <c r="J657">
        <v>42656</v>
      </c>
      <c r="K657">
        <v>30676</v>
      </c>
      <c r="L657">
        <v>16319</v>
      </c>
      <c r="M657">
        <v>82</v>
      </c>
      <c r="N657">
        <v>7</v>
      </c>
      <c r="O657">
        <v>3</v>
      </c>
      <c r="P657">
        <v>37</v>
      </c>
      <c r="Q657">
        <v>3</v>
      </c>
      <c r="R657">
        <v>19</v>
      </c>
      <c r="S657">
        <v>2.2999999999999998</v>
      </c>
      <c r="T657">
        <v>219</v>
      </c>
      <c r="U657">
        <v>633</v>
      </c>
      <c r="V657">
        <v>0.08</v>
      </c>
      <c r="W657">
        <v>16319</v>
      </c>
      <c r="X657">
        <v>82</v>
      </c>
      <c r="Y657" s="12" t="str">
        <f>IFERROR(VLOOKUP(C657,[1]Index!$D:$F,3,FALSE),"Non List")</f>
        <v>zdelist</v>
      </c>
      <c r="Z657">
        <f>IFERROR(VLOOKUP(C657,[1]LP!$B:$C,2,FALSE),0)</f>
        <v>0</v>
      </c>
      <c r="AA657" s="11">
        <f t="shared" si="10"/>
        <v>0</v>
      </c>
      <c r="AB657" s="5">
        <f>IFERROR(VLOOKUP(C657,[2]Sheet1!$B:$F,5,FALSE),0)</f>
        <v>0</v>
      </c>
      <c r="AC657" s="11">
        <v>45.6</v>
      </c>
      <c r="AD657" s="11">
        <v>2.4</v>
      </c>
      <c r="AE657" s="10"/>
      <c r="AF657" s="10"/>
      <c r="AG657" s="10"/>
      <c r="AH657" s="10"/>
    </row>
    <row r="658" spans="1:34" x14ac:dyDescent="0.45">
      <c r="A658" t="s">
        <v>53</v>
      </c>
      <c r="B658" t="s">
        <v>25</v>
      </c>
      <c r="C658" t="s">
        <v>74</v>
      </c>
      <c r="D658">
        <v>1270</v>
      </c>
      <c r="E658" s="11">
        <v>220000</v>
      </c>
      <c r="F658" s="5">
        <v>114328</v>
      </c>
      <c r="G658" s="11">
        <v>522810</v>
      </c>
      <c r="H658" s="11">
        <v>1764343</v>
      </c>
      <c r="I658">
        <v>115831</v>
      </c>
      <c r="J658">
        <v>135513</v>
      </c>
      <c r="K658">
        <v>86089</v>
      </c>
      <c r="L658">
        <v>51880</v>
      </c>
      <c r="M658">
        <v>47</v>
      </c>
      <c r="N658">
        <v>27</v>
      </c>
      <c r="O658">
        <v>8</v>
      </c>
      <c r="P658">
        <v>31</v>
      </c>
      <c r="Q658">
        <v>3</v>
      </c>
      <c r="R658">
        <v>225</v>
      </c>
      <c r="S658">
        <v>0.3</v>
      </c>
      <c r="T658">
        <v>152</v>
      </c>
      <c r="U658">
        <v>402</v>
      </c>
      <c r="V658">
        <v>-0.68</v>
      </c>
      <c r="W658">
        <v>51880</v>
      </c>
      <c r="X658">
        <v>47</v>
      </c>
      <c r="Y658" s="12" t="str">
        <f>IFERROR(VLOOKUP(C658,[1]Index!$D:$F,3,FALSE),"Non List")</f>
        <v>Microfinance</v>
      </c>
      <c r="Z658">
        <f>IFERROR(VLOOKUP(C658,[1]LP!$B:$C,2,FALSE),0)</f>
        <v>1099</v>
      </c>
      <c r="AA658" s="11">
        <f t="shared" si="10"/>
        <v>23.4</v>
      </c>
      <c r="AB658" s="5">
        <f>IFERROR(VLOOKUP(C658,[2]Sheet1!$B:$F,5,FALSE),0)</f>
        <v>1324986.3</v>
      </c>
      <c r="AC658" s="11">
        <v>10</v>
      </c>
      <c r="AD658" s="11">
        <v>16.32</v>
      </c>
      <c r="AE658" s="10"/>
      <c r="AF658" s="10"/>
      <c r="AG658" s="10"/>
      <c r="AH658" s="10"/>
    </row>
    <row r="659" spans="1:34" x14ac:dyDescent="0.45">
      <c r="A659" t="s">
        <v>53</v>
      </c>
      <c r="B659" t="s">
        <v>25</v>
      </c>
      <c r="C659" t="s">
        <v>75</v>
      </c>
      <c r="D659">
        <v>1130</v>
      </c>
      <c r="E659" s="11">
        <v>30000</v>
      </c>
      <c r="F659" s="5">
        <v>23664</v>
      </c>
      <c r="G659" s="11">
        <v>135506</v>
      </c>
      <c r="H659" s="11">
        <v>580606</v>
      </c>
      <c r="I659">
        <v>32698</v>
      </c>
      <c r="J659">
        <v>38956</v>
      </c>
      <c r="K659">
        <v>16091</v>
      </c>
      <c r="L659">
        <v>8403</v>
      </c>
      <c r="M659">
        <v>56</v>
      </c>
      <c r="N659">
        <v>20</v>
      </c>
      <c r="O659">
        <v>6</v>
      </c>
      <c r="P659">
        <v>31</v>
      </c>
      <c r="Q659">
        <v>1</v>
      </c>
      <c r="R659">
        <v>128</v>
      </c>
      <c r="S659">
        <v>1.1000000000000001</v>
      </c>
      <c r="T659">
        <v>179</v>
      </c>
      <c r="U659">
        <v>475</v>
      </c>
      <c r="V659">
        <v>-0.57999999999999996</v>
      </c>
      <c r="W659">
        <v>8403</v>
      </c>
      <c r="X659">
        <v>56</v>
      </c>
      <c r="Y659" s="12" t="str">
        <f>IFERROR(VLOOKUP(C659,[1]Index!$D:$F,3,FALSE),"Non List")</f>
        <v>zdelist</v>
      </c>
      <c r="Z659">
        <f>IFERROR(VLOOKUP(C659,[1]LP!$B:$C,2,FALSE),0)</f>
        <v>0</v>
      </c>
      <c r="AA659" s="11">
        <f t="shared" si="10"/>
        <v>0</v>
      </c>
      <c r="AB659" s="5">
        <f>IFERROR(VLOOKUP(C659,[2]Sheet1!$B:$F,5,FALSE),0)</f>
        <v>0</v>
      </c>
      <c r="AC659" s="11">
        <v>30.8</v>
      </c>
      <c r="AD659" s="11">
        <v>0</v>
      </c>
      <c r="AE659" s="10"/>
      <c r="AF659" s="10"/>
      <c r="AG659" s="10"/>
      <c r="AH659" s="10"/>
    </row>
    <row r="660" spans="1:34" x14ac:dyDescent="0.45">
      <c r="A660" t="s">
        <v>53</v>
      </c>
      <c r="B660" t="s">
        <v>25</v>
      </c>
      <c r="C660" t="s">
        <v>76</v>
      </c>
      <c r="D660">
        <v>1259</v>
      </c>
      <c r="E660" s="11">
        <v>110000</v>
      </c>
      <c r="F660" s="5">
        <v>22157</v>
      </c>
      <c r="G660" s="11">
        <v>51253</v>
      </c>
      <c r="H660" s="11">
        <v>352206</v>
      </c>
      <c r="I660">
        <v>21288</v>
      </c>
      <c r="J660">
        <v>27667</v>
      </c>
      <c r="K660">
        <v>11180</v>
      </c>
      <c r="L660">
        <v>4580</v>
      </c>
      <c r="M660">
        <v>8</v>
      </c>
      <c r="N660">
        <v>151</v>
      </c>
      <c r="O660">
        <v>10</v>
      </c>
      <c r="P660">
        <v>7</v>
      </c>
      <c r="Q660">
        <v>1</v>
      </c>
      <c r="R660">
        <v>1586</v>
      </c>
      <c r="S660">
        <v>3.6</v>
      </c>
      <c r="T660">
        <v>120</v>
      </c>
      <c r="U660">
        <v>150</v>
      </c>
      <c r="V660">
        <v>-0.88</v>
      </c>
      <c r="W660">
        <v>4580</v>
      </c>
      <c r="X660">
        <v>8</v>
      </c>
      <c r="Y660" s="12" t="str">
        <f>IFERROR(VLOOKUP(C660,[1]Index!$D:$F,3,FALSE),"Non List")</f>
        <v>zdelist</v>
      </c>
      <c r="Z660">
        <f>IFERROR(VLOOKUP(C660,[1]LP!$B:$C,2,FALSE),0)</f>
        <v>0</v>
      </c>
      <c r="AA660" s="11">
        <f t="shared" si="10"/>
        <v>0</v>
      </c>
      <c r="AB660" s="5">
        <f>IFERROR(VLOOKUP(C660,[2]Sheet1!$B:$F,5,FALSE),0)</f>
        <v>0</v>
      </c>
      <c r="AC660" s="11">
        <v>0</v>
      </c>
      <c r="AD660" s="11">
        <v>5</v>
      </c>
      <c r="AE660" s="10"/>
      <c r="AF660" s="10"/>
      <c r="AG660" s="10"/>
      <c r="AH660" s="10"/>
    </row>
    <row r="661" spans="1:34" x14ac:dyDescent="0.45">
      <c r="A661" t="s">
        <v>53</v>
      </c>
      <c r="B661" t="s">
        <v>25</v>
      </c>
      <c r="C661" t="s">
        <v>77</v>
      </c>
      <c r="D661">
        <v>1950</v>
      </c>
      <c r="E661" s="11">
        <v>24000</v>
      </c>
      <c r="F661" s="5">
        <v>27907</v>
      </c>
      <c r="G661" s="11">
        <v>107403</v>
      </c>
      <c r="H661" s="11">
        <v>470822</v>
      </c>
      <c r="I661">
        <v>23551</v>
      </c>
      <c r="J661">
        <v>28809</v>
      </c>
      <c r="K661">
        <v>16061</v>
      </c>
      <c r="L661">
        <v>8940</v>
      </c>
      <c r="M661">
        <v>75</v>
      </c>
      <c r="N661">
        <v>26</v>
      </c>
      <c r="O661">
        <v>9</v>
      </c>
      <c r="P661">
        <v>34</v>
      </c>
      <c r="Q661">
        <v>2</v>
      </c>
      <c r="R661">
        <v>236</v>
      </c>
      <c r="S661">
        <v>1.5</v>
      </c>
      <c r="T661">
        <v>216</v>
      </c>
      <c r="U661">
        <v>602</v>
      </c>
      <c r="V661">
        <v>-0.69</v>
      </c>
      <c r="W661">
        <v>8940</v>
      </c>
      <c r="X661">
        <v>75</v>
      </c>
      <c r="Y661" s="12" t="str">
        <f>IFERROR(VLOOKUP(C661,[1]Index!$D:$F,3,FALSE),"Non List")</f>
        <v>Microfinance</v>
      </c>
      <c r="Z661">
        <f>IFERROR(VLOOKUP(C661,[1]LP!$B:$C,2,FALSE),0)</f>
        <v>1400</v>
      </c>
      <c r="AA661" s="11">
        <f t="shared" si="10"/>
        <v>18.7</v>
      </c>
      <c r="AB661" s="5">
        <f>IFERROR(VLOOKUP(C661,[2]Sheet1!$B:$F,5,FALSE),0)</f>
        <v>765413.55</v>
      </c>
      <c r="AC661" s="11">
        <v>20</v>
      </c>
      <c r="AD661" s="11">
        <v>1.05</v>
      </c>
      <c r="AE661" s="10"/>
      <c r="AF661" s="10"/>
      <c r="AG661" s="10"/>
      <c r="AH661" s="10"/>
    </row>
    <row r="662" spans="1:34" x14ac:dyDescent="0.45">
      <c r="A662" t="s">
        <v>53</v>
      </c>
      <c r="B662" t="s">
        <v>25</v>
      </c>
      <c r="C662" t="s">
        <v>78</v>
      </c>
      <c r="D662">
        <v>830</v>
      </c>
      <c r="E662" s="11">
        <v>20000</v>
      </c>
      <c r="F662" s="5">
        <v>18678</v>
      </c>
      <c r="G662" s="11">
        <v>118066</v>
      </c>
      <c r="H662" s="11">
        <v>567629</v>
      </c>
      <c r="I662">
        <v>28797</v>
      </c>
      <c r="J662">
        <v>36831</v>
      </c>
      <c r="K662">
        <v>13681</v>
      </c>
      <c r="L662">
        <v>7720</v>
      </c>
      <c r="M662">
        <v>77</v>
      </c>
      <c r="N662">
        <v>11</v>
      </c>
      <c r="O662">
        <v>4</v>
      </c>
      <c r="P662">
        <v>40</v>
      </c>
      <c r="Q662">
        <v>1</v>
      </c>
      <c r="R662">
        <v>46</v>
      </c>
      <c r="S662">
        <v>0.9</v>
      </c>
      <c r="T662">
        <v>193</v>
      </c>
      <c r="U662">
        <v>580</v>
      </c>
      <c r="V662">
        <v>-0.3</v>
      </c>
      <c r="W662">
        <v>7720</v>
      </c>
      <c r="X662">
        <v>77</v>
      </c>
      <c r="Y662" s="12" t="str">
        <f>IFERROR(VLOOKUP(C662,[1]Index!$D:$F,3,FALSE),"Non List")</f>
        <v>Non List</v>
      </c>
      <c r="Z662">
        <f>IFERROR(VLOOKUP(C662,[1]LP!$B:$C,2,FALSE),0)</f>
        <v>0</v>
      </c>
      <c r="AA662" s="11">
        <f t="shared" si="10"/>
        <v>0</v>
      </c>
      <c r="AB662" s="5">
        <f>IFERROR(VLOOKUP(C662,[2]Sheet1!$B:$F,5,FALSE),0)</f>
        <v>0</v>
      </c>
      <c r="AC662" s="11">
        <v>20.125</v>
      </c>
      <c r="AD662" s="11">
        <v>0</v>
      </c>
      <c r="AE662" s="10"/>
      <c r="AF662" s="10"/>
      <c r="AG662" s="10"/>
      <c r="AH662" s="10"/>
    </row>
    <row r="663" spans="1:34" x14ac:dyDescent="0.45">
      <c r="A663" t="s">
        <v>53</v>
      </c>
      <c r="B663" t="s">
        <v>25</v>
      </c>
      <c r="C663" t="s">
        <v>79</v>
      </c>
      <c r="D663">
        <v>1609</v>
      </c>
      <c r="E663" s="11">
        <v>65398</v>
      </c>
      <c r="F663" s="5">
        <v>27917</v>
      </c>
      <c r="G663" s="11">
        <v>184373</v>
      </c>
      <c r="H663" s="11">
        <v>504043</v>
      </c>
      <c r="I663">
        <v>28659</v>
      </c>
      <c r="J663">
        <v>34263</v>
      </c>
      <c r="K663">
        <v>17350</v>
      </c>
      <c r="L663">
        <v>10030</v>
      </c>
      <c r="M663">
        <v>31</v>
      </c>
      <c r="N663">
        <v>52</v>
      </c>
      <c r="O663">
        <v>11</v>
      </c>
      <c r="P663">
        <v>22</v>
      </c>
      <c r="Q663">
        <v>2</v>
      </c>
      <c r="R663">
        <v>592</v>
      </c>
      <c r="S663">
        <v>1.8</v>
      </c>
      <c r="T663">
        <v>143</v>
      </c>
      <c r="U663">
        <v>314</v>
      </c>
      <c r="V663">
        <v>-0.81</v>
      </c>
      <c r="W663">
        <v>10030</v>
      </c>
      <c r="X663">
        <v>31</v>
      </c>
      <c r="Y663" s="12" t="str">
        <f>IFERROR(VLOOKUP(C663,[1]Index!$D:$F,3,FALSE),"Non List")</f>
        <v>Non List</v>
      </c>
      <c r="Z663">
        <f>IFERROR(VLOOKUP(C663,[1]LP!$B:$C,2,FALSE),0)</f>
        <v>0</v>
      </c>
      <c r="AA663" s="11">
        <f t="shared" si="10"/>
        <v>0</v>
      </c>
      <c r="AB663" s="5">
        <f>IFERROR(VLOOKUP(C663,[2]Sheet1!$B:$F,5,FALSE),0)</f>
        <v>0</v>
      </c>
      <c r="AC663" s="11">
        <v>20</v>
      </c>
      <c r="AD663" s="11">
        <v>1.052</v>
      </c>
      <c r="AE663" s="10"/>
      <c r="AF663" s="10"/>
      <c r="AG663" s="10"/>
      <c r="AH663" s="10"/>
    </row>
    <row r="664" spans="1:34" x14ac:dyDescent="0.45">
      <c r="A664" t="s">
        <v>53</v>
      </c>
      <c r="B664" t="s">
        <v>25</v>
      </c>
      <c r="C664" t="s">
        <v>80</v>
      </c>
      <c r="D664">
        <v>1060</v>
      </c>
      <c r="E664" s="11">
        <v>161000</v>
      </c>
      <c r="F664" s="5">
        <v>24867</v>
      </c>
      <c r="G664" s="11">
        <v>96006</v>
      </c>
      <c r="H664" s="11">
        <v>638725</v>
      </c>
      <c r="I664">
        <v>37241</v>
      </c>
      <c r="J664">
        <v>49187</v>
      </c>
      <c r="K664">
        <v>22807</v>
      </c>
      <c r="L664">
        <v>15397</v>
      </c>
      <c r="M664">
        <v>19</v>
      </c>
      <c r="N664">
        <v>55</v>
      </c>
      <c r="O664">
        <v>9</v>
      </c>
      <c r="P664">
        <v>17</v>
      </c>
      <c r="Q664">
        <v>2</v>
      </c>
      <c r="R664">
        <v>509</v>
      </c>
      <c r="S664">
        <v>1.1000000000000001</v>
      </c>
      <c r="T664">
        <v>115</v>
      </c>
      <c r="U664">
        <v>223</v>
      </c>
      <c r="V664">
        <v>-0.79</v>
      </c>
      <c r="W664">
        <v>15397</v>
      </c>
      <c r="X664">
        <v>19</v>
      </c>
      <c r="Y664" s="12" t="str">
        <f>IFERROR(VLOOKUP(C664,[1]Index!$D:$F,3,FALSE),"Non List")</f>
        <v>Microfinance</v>
      </c>
      <c r="Z664">
        <f>IFERROR(VLOOKUP(C664,[1]LP!$B:$C,2,FALSE),0)</f>
        <v>915</v>
      </c>
      <c r="AA664" s="11">
        <f t="shared" si="10"/>
        <v>48.2</v>
      </c>
      <c r="AB664" s="5">
        <f>IFERROR(VLOOKUP(C664,[2]Sheet1!$B:$F,5,FALSE),0)</f>
        <v>1908048.36</v>
      </c>
      <c r="AC664" s="11">
        <v>10</v>
      </c>
      <c r="AD664" s="11">
        <v>5</v>
      </c>
      <c r="AE664" s="10"/>
      <c r="AF664" s="10"/>
      <c r="AG664" s="10"/>
      <c r="AH664" s="10"/>
    </row>
    <row r="665" spans="1:34" x14ac:dyDescent="0.45">
      <c r="A665" t="s">
        <v>53</v>
      </c>
      <c r="B665" t="s">
        <v>25</v>
      </c>
      <c r="C665" t="s">
        <v>81</v>
      </c>
      <c r="D665">
        <v>590.29999999999995</v>
      </c>
      <c r="E665" s="11">
        <v>100000</v>
      </c>
      <c r="F665" s="5">
        <v>35346</v>
      </c>
      <c r="G665" s="11">
        <v>0</v>
      </c>
      <c r="H665" s="11">
        <v>793315</v>
      </c>
      <c r="I665">
        <v>17750</v>
      </c>
      <c r="J665">
        <v>21224</v>
      </c>
      <c r="K665">
        <v>15691</v>
      </c>
      <c r="L665">
        <v>10980</v>
      </c>
      <c r="M665">
        <v>22</v>
      </c>
      <c r="N665">
        <v>27</v>
      </c>
      <c r="O665">
        <v>4</v>
      </c>
      <c r="P665">
        <v>16</v>
      </c>
      <c r="Q665">
        <v>1</v>
      </c>
      <c r="R665">
        <v>117</v>
      </c>
      <c r="S665">
        <v>0</v>
      </c>
      <c r="T665">
        <v>135</v>
      </c>
      <c r="U665">
        <v>259</v>
      </c>
      <c r="V665">
        <v>-0.56000000000000005</v>
      </c>
      <c r="W665">
        <v>10980</v>
      </c>
      <c r="X665">
        <v>22</v>
      </c>
      <c r="Y665" s="12" t="str">
        <f>IFERROR(VLOOKUP(C665,[1]Index!$D:$F,3,FALSE),"Non List")</f>
        <v>Microfinance</v>
      </c>
      <c r="Z665">
        <f>IFERROR(VLOOKUP(C665,[1]LP!$B:$C,2,FALSE),0)</f>
        <v>706</v>
      </c>
      <c r="AA665" s="11">
        <f t="shared" si="10"/>
        <v>32.1</v>
      </c>
      <c r="AB665" s="5">
        <f>IFERROR(VLOOKUP(C665,[2]Sheet1!$B:$F,5,FALSE),0)</f>
        <v>3777404.26</v>
      </c>
      <c r="AC665" s="11">
        <v>13</v>
      </c>
      <c r="AD665" s="11">
        <v>0.68</v>
      </c>
      <c r="AE665" s="10"/>
      <c r="AF665" s="10"/>
      <c r="AG665" s="10"/>
      <c r="AH665" s="10"/>
    </row>
    <row r="666" spans="1:34" x14ac:dyDescent="0.45">
      <c r="A666" t="s">
        <v>53</v>
      </c>
      <c r="B666" t="s">
        <v>25</v>
      </c>
      <c r="C666" t="s">
        <v>82</v>
      </c>
      <c r="D666">
        <v>837</v>
      </c>
      <c r="E666" s="11">
        <v>93173</v>
      </c>
      <c r="F666" s="5">
        <v>42267</v>
      </c>
      <c r="G666" s="11">
        <v>279210</v>
      </c>
      <c r="H666" s="11">
        <v>1224367</v>
      </c>
      <c r="I666">
        <v>65418</v>
      </c>
      <c r="J666">
        <v>85006</v>
      </c>
      <c r="K666">
        <v>39835</v>
      </c>
      <c r="L666">
        <v>20737</v>
      </c>
      <c r="M666">
        <v>45</v>
      </c>
      <c r="N666">
        <v>19</v>
      </c>
      <c r="O666">
        <v>6</v>
      </c>
      <c r="P666">
        <v>31</v>
      </c>
      <c r="Q666">
        <v>1</v>
      </c>
      <c r="R666">
        <v>108</v>
      </c>
      <c r="S666">
        <v>1.1000000000000001</v>
      </c>
      <c r="T666">
        <v>145</v>
      </c>
      <c r="U666">
        <v>382</v>
      </c>
      <c r="V666">
        <v>-0.54</v>
      </c>
      <c r="W666">
        <v>20737</v>
      </c>
      <c r="X666">
        <v>45</v>
      </c>
      <c r="Y666" s="12" t="str">
        <f>IFERROR(VLOOKUP(C666,[1]Index!$D:$F,3,FALSE),"Non List")</f>
        <v>Microfinance</v>
      </c>
      <c r="Z666">
        <f>IFERROR(VLOOKUP(C666,[1]LP!$B:$C,2,FALSE),0)</f>
        <v>685</v>
      </c>
      <c r="AA666" s="11">
        <f t="shared" si="10"/>
        <v>15.2</v>
      </c>
      <c r="AB666" s="5">
        <f>IFERROR(VLOOKUP(C666,[2]Sheet1!$B:$F,5,FALSE),0)</f>
        <v>2164347.4500000002</v>
      </c>
      <c r="AC666" s="11">
        <v>25</v>
      </c>
      <c r="AD666" s="11">
        <v>1.3158000000000001</v>
      </c>
      <c r="AE666" s="10"/>
      <c r="AF666" s="10"/>
      <c r="AG666" s="10"/>
      <c r="AH666" s="10"/>
    </row>
    <row r="667" spans="1:34" x14ac:dyDescent="0.45">
      <c r="A667" t="s">
        <v>53</v>
      </c>
      <c r="B667" t="s">
        <v>25</v>
      </c>
      <c r="C667" t="s">
        <v>83</v>
      </c>
      <c r="D667">
        <v>927</v>
      </c>
      <c r="E667" s="11">
        <v>220000</v>
      </c>
      <c r="F667" s="5">
        <v>123289</v>
      </c>
      <c r="G667" s="11">
        <v>353764</v>
      </c>
      <c r="H667" s="11">
        <v>1832782</v>
      </c>
      <c r="I667">
        <v>105266</v>
      </c>
      <c r="J667">
        <v>137961</v>
      </c>
      <c r="K667">
        <v>79002</v>
      </c>
      <c r="L667">
        <v>46403</v>
      </c>
      <c r="M667">
        <v>42</v>
      </c>
      <c r="N667">
        <v>22</v>
      </c>
      <c r="O667">
        <v>6</v>
      </c>
      <c r="P667">
        <v>27</v>
      </c>
      <c r="Q667">
        <v>2</v>
      </c>
      <c r="R667">
        <v>131</v>
      </c>
      <c r="S667">
        <v>1.6</v>
      </c>
      <c r="T667">
        <v>156</v>
      </c>
      <c r="U667">
        <v>385</v>
      </c>
      <c r="V667">
        <v>-0.57999999999999996</v>
      </c>
      <c r="W667">
        <v>46403</v>
      </c>
      <c r="X667">
        <v>42</v>
      </c>
      <c r="Y667" s="12" t="str">
        <f>IFERROR(VLOOKUP(C667,[1]Index!$D:$F,3,FALSE),"Non List")</f>
        <v>Microfinance</v>
      </c>
      <c r="Z667">
        <f>IFERROR(VLOOKUP(C667,[1]LP!$B:$C,2,FALSE),0)</f>
        <v>695</v>
      </c>
      <c r="AA667" s="11">
        <f t="shared" si="10"/>
        <v>16.5</v>
      </c>
      <c r="AB667" s="5">
        <f>IFERROR(VLOOKUP(C667,[2]Sheet1!$B:$F,5,FALSE),0)</f>
        <v>4039202.89</v>
      </c>
      <c r="AC667" s="11">
        <v>30</v>
      </c>
      <c r="AD667" s="11">
        <v>12.105</v>
      </c>
      <c r="AE667" s="10"/>
      <c r="AF667" s="10"/>
      <c r="AG667" s="10"/>
      <c r="AH667" s="10"/>
    </row>
    <row r="668" spans="1:34" x14ac:dyDescent="0.45">
      <c r="A668" t="s">
        <v>53</v>
      </c>
      <c r="B668" t="s">
        <v>25</v>
      </c>
      <c r="C668" t="s">
        <v>84</v>
      </c>
      <c r="D668">
        <v>2058.3000000000002</v>
      </c>
      <c r="E668" s="11">
        <v>100000</v>
      </c>
      <c r="F668" s="5">
        <v>85931</v>
      </c>
      <c r="G668" s="11">
        <v>176492</v>
      </c>
      <c r="H668" s="11">
        <v>1129322</v>
      </c>
      <c r="I668">
        <v>66283</v>
      </c>
      <c r="J668">
        <v>88620</v>
      </c>
      <c r="K668">
        <v>60858</v>
      </c>
      <c r="L668">
        <v>37796</v>
      </c>
      <c r="M668">
        <v>76</v>
      </c>
      <c r="N668">
        <v>27</v>
      </c>
      <c r="O668">
        <v>11</v>
      </c>
      <c r="P668">
        <v>41</v>
      </c>
      <c r="Q668">
        <v>3</v>
      </c>
      <c r="R668">
        <v>301</v>
      </c>
      <c r="S668">
        <v>0.7</v>
      </c>
      <c r="T668">
        <v>186</v>
      </c>
      <c r="U668">
        <v>562</v>
      </c>
      <c r="V668">
        <v>-0.73</v>
      </c>
      <c r="W668">
        <v>37796</v>
      </c>
      <c r="X668">
        <v>76</v>
      </c>
      <c r="Y668" s="12" t="str">
        <f>IFERROR(VLOOKUP(C668,[1]Index!$D:$F,3,FALSE),"Non List")</f>
        <v>Microfinance</v>
      </c>
      <c r="Z668">
        <f>IFERROR(VLOOKUP(C668,[1]LP!$B:$C,2,FALSE),0)</f>
        <v>1380</v>
      </c>
      <c r="AA668" s="11">
        <f t="shared" si="10"/>
        <v>18.2</v>
      </c>
      <c r="AB668" s="5">
        <f>IFERROR(VLOOKUP(C668,[2]Sheet1!$B:$F,5,FALSE),0)</f>
        <v>3026859.21</v>
      </c>
      <c r="AC668" s="11">
        <v>20</v>
      </c>
      <c r="AD668" s="11">
        <v>15</v>
      </c>
      <c r="AE668" s="10"/>
      <c r="AF668" s="10"/>
      <c r="AG668" s="10"/>
      <c r="AH668" s="10"/>
    </row>
    <row r="669" spans="1:34" x14ac:dyDescent="0.45">
      <c r="A669" t="s">
        <v>53</v>
      </c>
      <c r="B669" t="s">
        <v>25</v>
      </c>
      <c r="C669" t="s">
        <v>85</v>
      </c>
      <c r="D669">
        <v>1713</v>
      </c>
      <c r="E669" s="11">
        <v>40000</v>
      </c>
      <c r="F669" s="5">
        <v>32354</v>
      </c>
      <c r="G669" s="11">
        <v>186954</v>
      </c>
      <c r="H669" s="11">
        <v>562078</v>
      </c>
      <c r="I669">
        <v>34734</v>
      </c>
      <c r="J669">
        <v>40626</v>
      </c>
      <c r="K669">
        <v>25638</v>
      </c>
      <c r="L669">
        <v>14982</v>
      </c>
      <c r="M669">
        <v>75</v>
      </c>
      <c r="N669">
        <v>23</v>
      </c>
      <c r="O669">
        <v>9</v>
      </c>
      <c r="P669">
        <v>41</v>
      </c>
      <c r="Q669">
        <v>2</v>
      </c>
      <c r="R669">
        <v>217</v>
      </c>
      <c r="S669">
        <v>0.2</v>
      </c>
      <c r="T669">
        <v>181</v>
      </c>
      <c r="U669">
        <v>552</v>
      </c>
      <c r="V669">
        <v>-0.68</v>
      </c>
      <c r="W669">
        <v>14982</v>
      </c>
      <c r="X669">
        <v>75</v>
      </c>
      <c r="Y669" s="12" t="str">
        <f>IFERROR(VLOOKUP(C669,[1]Index!$D:$F,3,FALSE),"Non List")</f>
        <v>zdelist</v>
      </c>
      <c r="Z669">
        <f>IFERROR(VLOOKUP(C669,[1]LP!$B:$C,2,FALSE),0)</f>
        <v>0</v>
      </c>
      <c r="AA669" s="11">
        <f t="shared" si="10"/>
        <v>0</v>
      </c>
      <c r="AB669" s="5">
        <f>IFERROR(VLOOKUP(C669,[2]Sheet1!$B:$F,5,FALSE),0)</f>
        <v>0</v>
      </c>
      <c r="AC669" s="11">
        <v>19</v>
      </c>
      <c r="AD669" s="11">
        <v>1</v>
      </c>
      <c r="AE669" s="10"/>
      <c r="AF669" s="10"/>
      <c r="AG669" s="10"/>
      <c r="AH669" s="10"/>
    </row>
    <row r="670" spans="1:34" x14ac:dyDescent="0.45">
      <c r="A670" t="s">
        <v>53</v>
      </c>
      <c r="B670" t="s">
        <v>25</v>
      </c>
      <c r="C670" t="s">
        <v>86</v>
      </c>
      <c r="D670">
        <v>825</v>
      </c>
      <c r="E670" s="11">
        <v>100000</v>
      </c>
      <c r="F670" s="5">
        <v>7129</v>
      </c>
      <c r="G670" s="11">
        <v>77164</v>
      </c>
      <c r="H670" s="11">
        <v>230052</v>
      </c>
      <c r="I670">
        <v>16917</v>
      </c>
      <c r="J670">
        <v>17021</v>
      </c>
      <c r="K670">
        <v>6443</v>
      </c>
      <c r="L670">
        <v>3369</v>
      </c>
      <c r="M670">
        <v>7</v>
      </c>
      <c r="N670">
        <v>123</v>
      </c>
      <c r="O670">
        <v>8</v>
      </c>
      <c r="P670">
        <v>6</v>
      </c>
      <c r="Q670">
        <v>1</v>
      </c>
      <c r="R670">
        <v>945</v>
      </c>
      <c r="S670">
        <v>1.1000000000000001</v>
      </c>
      <c r="T670">
        <v>107</v>
      </c>
      <c r="U670">
        <v>127</v>
      </c>
      <c r="V670">
        <v>-0.85</v>
      </c>
      <c r="W670">
        <v>3369</v>
      </c>
      <c r="X670">
        <v>7</v>
      </c>
      <c r="Y670" s="12" t="str">
        <f>IFERROR(VLOOKUP(C670,[1]Index!$D:$F,3,FALSE),"Non List")</f>
        <v>Non List</v>
      </c>
      <c r="Z670">
        <f>IFERROR(VLOOKUP(C670,[1]LP!$B:$C,2,FALSE),0)</f>
        <v>0</v>
      </c>
      <c r="AA670" s="11">
        <f t="shared" si="10"/>
        <v>0</v>
      </c>
      <c r="AB670" s="5">
        <f>IFERROR(VLOOKUP(C670,[2]Sheet1!$B:$F,5,FALSE),0)</f>
        <v>0</v>
      </c>
      <c r="AC670" s="11">
        <v>4.5</v>
      </c>
      <c r="AD670" s="11">
        <v>0.23</v>
      </c>
      <c r="AE670" s="10"/>
      <c r="AF670" s="10"/>
      <c r="AG670" s="10"/>
      <c r="AH670" s="10"/>
    </row>
    <row r="671" spans="1:34" x14ac:dyDescent="0.45">
      <c r="A671" t="s">
        <v>53</v>
      </c>
      <c r="B671" t="s">
        <v>25</v>
      </c>
      <c r="C671" t="s">
        <v>87</v>
      </c>
      <c r="D671">
        <v>2195</v>
      </c>
      <c r="E671" s="11">
        <v>140000</v>
      </c>
      <c r="F671" s="5">
        <v>495892</v>
      </c>
      <c r="G671" s="11">
        <v>2196812</v>
      </c>
      <c r="H671" s="11">
        <v>5444080</v>
      </c>
      <c r="I671">
        <v>327448</v>
      </c>
      <c r="J671">
        <v>337526</v>
      </c>
      <c r="K671">
        <v>219238</v>
      </c>
      <c r="L671">
        <v>146801</v>
      </c>
      <c r="M671">
        <v>210</v>
      </c>
      <c r="N671">
        <v>10</v>
      </c>
      <c r="O671">
        <v>5</v>
      </c>
      <c r="P671">
        <v>46</v>
      </c>
      <c r="Q671">
        <v>2</v>
      </c>
      <c r="R671">
        <v>51</v>
      </c>
      <c r="S671">
        <v>0.3</v>
      </c>
      <c r="T671">
        <v>454</v>
      </c>
      <c r="U671">
        <v>1464</v>
      </c>
      <c r="V671">
        <v>-0.33</v>
      </c>
      <c r="W671">
        <v>146801</v>
      </c>
      <c r="X671">
        <v>210</v>
      </c>
      <c r="Y671" s="12" t="str">
        <f>IFERROR(VLOOKUP(C671,[1]Index!$D:$F,3,FALSE),"Non List")</f>
        <v>Microfinance</v>
      </c>
      <c r="Z671">
        <f>IFERROR(VLOOKUP(C671,[1]LP!$B:$C,2,FALSE),0)</f>
        <v>1279</v>
      </c>
      <c r="AA671" s="11">
        <f t="shared" si="10"/>
        <v>6.1</v>
      </c>
      <c r="AB671" s="5">
        <f>IFERROR(VLOOKUP(C671,[2]Sheet1!$B:$F,5,FALSE),0)</f>
        <v>3166691.2</v>
      </c>
      <c r="AC671" s="11">
        <v>50</v>
      </c>
      <c r="AD671" s="11">
        <v>15</v>
      </c>
      <c r="AE671" s="10"/>
      <c r="AF671" s="10"/>
      <c r="AG671" s="10"/>
      <c r="AH671" s="10"/>
    </row>
    <row r="672" spans="1:34" x14ac:dyDescent="0.45">
      <c r="A672" t="s">
        <v>53</v>
      </c>
      <c r="B672" t="s">
        <v>25</v>
      </c>
      <c r="C672" t="s">
        <v>93</v>
      </c>
      <c r="D672">
        <v>945</v>
      </c>
      <c r="E672" s="11">
        <v>22120</v>
      </c>
      <c r="F672" s="5">
        <v>19751</v>
      </c>
      <c r="G672" s="11">
        <v>96200</v>
      </c>
      <c r="H672" s="11">
        <v>315209</v>
      </c>
      <c r="I672">
        <v>17170</v>
      </c>
      <c r="J672">
        <v>19817</v>
      </c>
      <c r="K672">
        <v>13530</v>
      </c>
      <c r="L672">
        <v>12249</v>
      </c>
      <c r="M672">
        <v>111</v>
      </c>
      <c r="N672">
        <v>9</v>
      </c>
      <c r="O672">
        <v>5</v>
      </c>
      <c r="P672">
        <v>59</v>
      </c>
      <c r="Q672">
        <v>3</v>
      </c>
      <c r="R672">
        <v>43</v>
      </c>
      <c r="S672">
        <v>0.7</v>
      </c>
      <c r="T672">
        <v>189</v>
      </c>
      <c r="U672">
        <v>687</v>
      </c>
      <c r="V672">
        <v>-0.27</v>
      </c>
      <c r="W672">
        <v>12249</v>
      </c>
      <c r="X672">
        <v>111</v>
      </c>
      <c r="Y672" s="12" t="str">
        <f>IFERROR(VLOOKUP(C672,[1]Index!$D:$F,3,FALSE),"Non List")</f>
        <v>Microfinance</v>
      </c>
      <c r="Z672">
        <f>IFERROR(VLOOKUP(C672,[1]LP!$B:$C,2,FALSE),0)</f>
        <v>939</v>
      </c>
      <c r="AA672" s="11">
        <f t="shared" si="10"/>
        <v>8.5</v>
      </c>
      <c r="AB672" s="5">
        <f>IFERROR(VLOOKUP(C672,[2]Sheet1!$B:$F,5,FALSE),0)</f>
        <v>1182467.46</v>
      </c>
      <c r="AC672" s="11">
        <v>20</v>
      </c>
      <c r="AD672" s="11">
        <v>11.58</v>
      </c>
      <c r="AE672" s="10"/>
      <c r="AF672" s="10"/>
      <c r="AG672" s="10"/>
      <c r="AH672" s="10"/>
    </row>
    <row r="673" spans="1:34" x14ac:dyDescent="0.45">
      <c r="A673" t="s">
        <v>53</v>
      </c>
      <c r="B673" t="s">
        <v>25</v>
      </c>
      <c r="C673" t="s">
        <v>88</v>
      </c>
      <c r="D673">
        <v>800</v>
      </c>
      <c r="E673" s="11">
        <v>70000</v>
      </c>
      <c r="F673" s="5">
        <v>18137</v>
      </c>
      <c r="G673" s="11">
        <v>213378</v>
      </c>
      <c r="H673" s="11">
        <v>1052140</v>
      </c>
      <c r="I673">
        <v>58747</v>
      </c>
      <c r="J673">
        <v>71069</v>
      </c>
      <c r="K673">
        <v>28151</v>
      </c>
      <c r="L673">
        <v>13581</v>
      </c>
      <c r="M673">
        <v>39</v>
      </c>
      <c r="N673">
        <v>21</v>
      </c>
      <c r="O673">
        <v>6</v>
      </c>
      <c r="P673">
        <v>31</v>
      </c>
      <c r="Q673">
        <v>1</v>
      </c>
      <c r="R673">
        <v>131</v>
      </c>
      <c r="S673">
        <v>0.9</v>
      </c>
      <c r="T673">
        <v>126</v>
      </c>
      <c r="U673">
        <v>332</v>
      </c>
      <c r="V673">
        <v>-0.59</v>
      </c>
      <c r="W673">
        <v>13581</v>
      </c>
      <c r="X673">
        <v>39</v>
      </c>
      <c r="Y673" s="12" t="str">
        <f>IFERROR(VLOOKUP(C673,[1]Index!$D:$F,3,FALSE),"Non List")</f>
        <v>zdelist</v>
      </c>
      <c r="Z673">
        <f>IFERROR(VLOOKUP(C673,[1]LP!$B:$C,2,FALSE),0)</f>
        <v>0</v>
      </c>
      <c r="AA673" s="11">
        <f t="shared" si="10"/>
        <v>0</v>
      </c>
      <c r="AB673" s="5">
        <f>IFERROR(VLOOKUP(C673,[2]Sheet1!$B:$F,5,FALSE),0)</f>
        <v>0</v>
      </c>
      <c r="AC673" s="11">
        <v>15</v>
      </c>
      <c r="AD673" s="11">
        <v>0</v>
      </c>
      <c r="AE673" s="10"/>
      <c r="AF673" s="10"/>
      <c r="AG673" s="10"/>
      <c r="AH673" s="10"/>
    </row>
    <row r="674" spans="1:34" x14ac:dyDescent="0.45">
      <c r="A674" t="s">
        <v>53</v>
      </c>
      <c r="B674" t="s">
        <v>25</v>
      </c>
      <c r="C674" t="s">
        <v>94</v>
      </c>
      <c r="D674">
        <v>1223</v>
      </c>
      <c r="E674" s="11">
        <v>28000</v>
      </c>
      <c r="F674" s="5">
        <v>109877</v>
      </c>
      <c r="G674" s="11">
        <v>537059</v>
      </c>
      <c r="H674" s="11">
        <v>1075495</v>
      </c>
      <c r="I674">
        <v>72597</v>
      </c>
      <c r="J674">
        <v>73624</v>
      </c>
      <c r="K674">
        <v>35673</v>
      </c>
      <c r="L674">
        <v>14589</v>
      </c>
      <c r="M674">
        <v>104</v>
      </c>
      <c r="N674">
        <v>12</v>
      </c>
      <c r="O674">
        <v>2</v>
      </c>
      <c r="P674">
        <v>21</v>
      </c>
      <c r="Q674">
        <v>1</v>
      </c>
      <c r="R674">
        <v>29</v>
      </c>
      <c r="S674">
        <v>1.5</v>
      </c>
      <c r="T674">
        <v>492</v>
      </c>
      <c r="U674">
        <v>1074</v>
      </c>
      <c r="V674">
        <v>-0.12</v>
      </c>
      <c r="W674">
        <v>14589</v>
      </c>
      <c r="X674">
        <v>104</v>
      </c>
      <c r="Y674" s="12" t="str">
        <f>IFERROR(VLOOKUP(C674,[1]Index!$D:$F,3,FALSE),"Non List")</f>
        <v>Microfinance</v>
      </c>
      <c r="Z674">
        <f>IFERROR(VLOOKUP(C674,[1]LP!$B:$C,2,FALSE),0)</f>
        <v>1316</v>
      </c>
      <c r="AA674" s="11">
        <f t="shared" si="10"/>
        <v>12.7</v>
      </c>
      <c r="AB674" s="5">
        <f>IFERROR(VLOOKUP(C674,[2]Sheet1!$B:$F,5,FALSE),0)</f>
        <v>967135.62</v>
      </c>
      <c r="AC674" s="11">
        <v>50</v>
      </c>
      <c r="AD674" s="11">
        <v>10</v>
      </c>
      <c r="AE674" s="10"/>
      <c r="AF674" s="10"/>
      <c r="AG674" s="10"/>
      <c r="AH674" s="10"/>
    </row>
    <row r="675" spans="1:34" x14ac:dyDescent="0.45">
      <c r="A675" t="s">
        <v>53</v>
      </c>
      <c r="B675" t="s">
        <v>25</v>
      </c>
      <c r="C675" t="s">
        <v>89</v>
      </c>
      <c r="D675">
        <v>1381.8</v>
      </c>
      <c r="E675" s="11">
        <v>56500</v>
      </c>
      <c r="F675" s="5">
        <v>17473</v>
      </c>
      <c r="G675" s="11">
        <v>119248</v>
      </c>
      <c r="H675" s="11">
        <v>399079</v>
      </c>
      <c r="I675">
        <v>25819</v>
      </c>
      <c r="J675">
        <v>29207</v>
      </c>
      <c r="K675">
        <v>14566</v>
      </c>
      <c r="L675">
        <v>7198</v>
      </c>
      <c r="M675">
        <v>25</v>
      </c>
      <c r="N675">
        <v>54</v>
      </c>
      <c r="O675">
        <v>11</v>
      </c>
      <c r="P675">
        <v>19</v>
      </c>
      <c r="Q675">
        <v>1</v>
      </c>
      <c r="R675">
        <v>573</v>
      </c>
      <c r="S675">
        <v>1.9</v>
      </c>
      <c r="T675">
        <v>131</v>
      </c>
      <c r="U675">
        <v>274</v>
      </c>
      <c r="V675">
        <v>-0.8</v>
      </c>
      <c r="W675">
        <v>7198</v>
      </c>
      <c r="X675">
        <v>25</v>
      </c>
      <c r="Y675" s="12" t="str">
        <f>IFERROR(VLOOKUP(C675,[1]Index!$D:$F,3,FALSE),"Non List")</f>
        <v>Microfinance</v>
      </c>
      <c r="Z675">
        <f>IFERROR(VLOOKUP(C675,[1]LP!$B:$C,2,FALSE),0)</f>
        <v>1220</v>
      </c>
      <c r="AA675" s="11">
        <f t="shared" si="10"/>
        <v>48.8</v>
      </c>
      <c r="AB675" s="5">
        <f>IFERROR(VLOOKUP(C675,[2]Sheet1!$B:$F,5,FALSE),0)</f>
        <v>1856700.13</v>
      </c>
      <c r="AC675" s="11">
        <v>20</v>
      </c>
      <c r="AD675" s="11">
        <v>1.05</v>
      </c>
      <c r="AE675" s="10"/>
      <c r="AF675" s="10"/>
      <c r="AG675" s="10"/>
      <c r="AH675" s="10"/>
    </row>
    <row r="676" spans="1:34" x14ac:dyDescent="0.45">
      <c r="A676" t="s">
        <v>53</v>
      </c>
      <c r="B676" t="s">
        <v>25</v>
      </c>
      <c r="C676" t="s">
        <v>90</v>
      </c>
      <c r="D676">
        <v>1605.1</v>
      </c>
      <c r="E676" s="11">
        <v>42000</v>
      </c>
      <c r="F676" s="5">
        <v>-1208</v>
      </c>
      <c r="G676" s="11">
        <v>16777</v>
      </c>
      <c r="H676" s="11">
        <v>218308</v>
      </c>
      <c r="I676">
        <v>9998</v>
      </c>
      <c r="J676">
        <v>10002</v>
      </c>
      <c r="K676">
        <v>2459</v>
      </c>
      <c r="L676">
        <v>1465</v>
      </c>
      <c r="M676">
        <v>7</v>
      </c>
      <c r="N676">
        <v>231</v>
      </c>
      <c r="O676">
        <v>17</v>
      </c>
      <c r="P676">
        <v>7</v>
      </c>
      <c r="Q676">
        <v>1</v>
      </c>
      <c r="R676">
        <v>3812</v>
      </c>
      <c r="S676">
        <v>0.1</v>
      </c>
      <c r="T676">
        <v>97</v>
      </c>
      <c r="U676">
        <v>123</v>
      </c>
      <c r="V676">
        <v>-0.92</v>
      </c>
      <c r="W676">
        <v>1465</v>
      </c>
      <c r="X676">
        <v>7</v>
      </c>
      <c r="Y676" s="12" t="str">
        <f>IFERROR(VLOOKUP(C676,[1]Index!$D:$F,3,FALSE),"Non List")</f>
        <v>Microfinance</v>
      </c>
      <c r="Z676">
        <f>IFERROR(VLOOKUP(C676,[1]LP!$B:$C,2,FALSE),0)</f>
        <v>1680</v>
      </c>
      <c r="AA676" s="11">
        <f t="shared" si="10"/>
        <v>240</v>
      </c>
      <c r="AB676" s="5">
        <f>IFERROR(VLOOKUP(C676,[2]Sheet1!$B:$F,5,FALSE),0)</f>
        <v>285714</v>
      </c>
      <c r="AC676" s="11">
        <v>0</v>
      </c>
      <c r="AD676" s="11">
        <v>0</v>
      </c>
      <c r="AE676" s="10"/>
      <c r="AF676" s="10"/>
      <c r="AG676" s="10"/>
      <c r="AH676" s="10"/>
    </row>
    <row r="677" spans="1:34" x14ac:dyDescent="0.45">
      <c r="A677" t="s">
        <v>53</v>
      </c>
      <c r="B677" t="s">
        <v>25</v>
      </c>
      <c r="C677" t="s">
        <v>91</v>
      </c>
      <c r="D677">
        <v>810</v>
      </c>
      <c r="E677" s="11">
        <v>557500</v>
      </c>
      <c r="F677" s="5">
        <v>192376</v>
      </c>
      <c r="G677" s="11">
        <v>2026942</v>
      </c>
      <c r="H677" s="11">
        <v>7116353</v>
      </c>
      <c r="I677">
        <v>500769</v>
      </c>
      <c r="J677">
        <v>556371</v>
      </c>
      <c r="K677">
        <v>285630</v>
      </c>
      <c r="L677">
        <v>180345</v>
      </c>
      <c r="M677">
        <v>65</v>
      </c>
      <c r="N677">
        <v>13</v>
      </c>
      <c r="O677">
        <v>6</v>
      </c>
      <c r="P677">
        <v>48</v>
      </c>
      <c r="Q677">
        <v>2</v>
      </c>
      <c r="R677">
        <v>75</v>
      </c>
      <c r="S677">
        <v>4.3</v>
      </c>
      <c r="T677">
        <v>135</v>
      </c>
      <c r="U677">
        <v>442</v>
      </c>
      <c r="V677">
        <v>-0.45</v>
      </c>
      <c r="W677">
        <v>180345</v>
      </c>
      <c r="X677">
        <v>65</v>
      </c>
      <c r="Y677" s="12" t="str">
        <f>IFERROR(VLOOKUP(C677,[1]Index!$D:$F,3,FALSE),"Non List")</f>
        <v>Microfinance</v>
      </c>
      <c r="Z677">
        <f>IFERROR(VLOOKUP(C677,[1]LP!$B:$C,2,FALSE),0)</f>
        <v>780</v>
      </c>
      <c r="AA677" s="11">
        <f t="shared" si="10"/>
        <v>12</v>
      </c>
      <c r="AB677" s="5">
        <f>IFERROR(VLOOKUP(C677,[2]Sheet1!$B:$F,5,FALSE),0)</f>
        <v>2940622.5</v>
      </c>
      <c r="AC677" s="11">
        <v>0</v>
      </c>
      <c r="AD677" s="11">
        <v>0</v>
      </c>
      <c r="AE677" s="10"/>
      <c r="AF677" s="10"/>
      <c r="AG677" s="10"/>
      <c r="AH677" s="10"/>
    </row>
    <row r="678" spans="1:34" x14ac:dyDescent="0.45">
      <c r="A678" t="s">
        <v>53</v>
      </c>
      <c r="B678" t="s">
        <v>25</v>
      </c>
      <c r="C678" t="s">
        <v>95</v>
      </c>
      <c r="D678">
        <v>1305</v>
      </c>
      <c r="E678" s="11">
        <v>48274</v>
      </c>
      <c r="F678" s="5">
        <v>14448</v>
      </c>
      <c r="G678" s="11">
        <v>178549</v>
      </c>
      <c r="H678" s="11">
        <v>464845</v>
      </c>
      <c r="I678">
        <v>27433</v>
      </c>
      <c r="J678">
        <v>29264</v>
      </c>
      <c r="K678">
        <v>7283</v>
      </c>
      <c r="L678">
        <v>4157</v>
      </c>
      <c r="M678">
        <v>17</v>
      </c>
      <c r="N678">
        <v>76</v>
      </c>
      <c r="O678">
        <v>10</v>
      </c>
      <c r="P678">
        <v>13</v>
      </c>
      <c r="Q678">
        <v>1</v>
      </c>
      <c r="R678">
        <v>761</v>
      </c>
      <c r="S678">
        <v>2</v>
      </c>
      <c r="T678">
        <v>130</v>
      </c>
      <c r="U678">
        <v>224</v>
      </c>
      <c r="V678">
        <v>-0.83</v>
      </c>
      <c r="W678">
        <v>4157</v>
      </c>
      <c r="X678">
        <v>17</v>
      </c>
      <c r="Y678" s="12" t="str">
        <f>IFERROR(VLOOKUP(C678,[1]Index!$D:$F,3,FALSE),"Non List")</f>
        <v>Microfinance</v>
      </c>
      <c r="Z678">
        <f>IFERROR(VLOOKUP(C678,[1]LP!$B:$C,2,FALSE),0)</f>
        <v>1069.5</v>
      </c>
      <c r="AA678" s="11">
        <f t="shared" si="10"/>
        <v>62.9</v>
      </c>
      <c r="AB678" s="5">
        <f>IFERROR(VLOOKUP(C678,[2]Sheet1!$B:$F,5,FALSE),0)</f>
        <v>435600</v>
      </c>
      <c r="AC678" s="11">
        <v>0</v>
      </c>
      <c r="AD678" s="11">
        <v>0</v>
      </c>
      <c r="AE678" s="10"/>
      <c r="AF678" s="10"/>
      <c r="AG678" s="10"/>
      <c r="AH678" s="10"/>
    </row>
    <row r="679" spans="1:34" x14ac:dyDescent="0.45">
      <c r="A679" t="s">
        <v>54</v>
      </c>
      <c r="B679" t="s">
        <v>25</v>
      </c>
      <c r="C679" t="s">
        <v>61</v>
      </c>
      <c r="D679">
        <v>1050.0999999999999</v>
      </c>
      <c r="E679" s="11">
        <v>834071</v>
      </c>
      <c r="F679" s="5">
        <v>822016</v>
      </c>
      <c r="G679" s="11">
        <v>8143602</v>
      </c>
      <c r="H679" s="11">
        <v>12184631</v>
      </c>
      <c r="I679">
        <v>937231</v>
      </c>
      <c r="J679">
        <v>1069861</v>
      </c>
      <c r="K679">
        <v>723615</v>
      </c>
      <c r="L679">
        <v>443740</v>
      </c>
      <c r="M679">
        <v>71</v>
      </c>
      <c r="N679">
        <v>15</v>
      </c>
      <c r="O679">
        <v>5</v>
      </c>
      <c r="P679">
        <v>36</v>
      </c>
      <c r="Q679">
        <v>3</v>
      </c>
      <c r="R679">
        <v>78</v>
      </c>
      <c r="S679">
        <v>0.1</v>
      </c>
      <c r="T679">
        <v>199</v>
      </c>
      <c r="U679">
        <v>563</v>
      </c>
      <c r="V679">
        <v>-0.46</v>
      </c>
      <c r="W679">
        <v>443740</v>
      </c>
      <c r="X679">
        <v>71</v>
      </c>
      <c r="Y679" s="12" t="str">
        <f>IFERROR(VLOOKUP(C679,[1]Index!$D:$F,3,FALSE),"Non List")</f>
        <v>Microfinance</v>
      </c>
      <c r="Z679">
        <f>IFERROR(VLOOKUP(C679,[1]LP!$B:$C,2,FALSE),0)</f>
        <v>856.7</v>
      </c>
      <c r="AA679" s="11">
        <f t="shared" si="10"/>
        <v>12.1</v>
      </c>
      <c r="AB679" s="5">
        <f>IFERROR(VLOOKUP(C679,[2]Sheet1!$B:$F,5,FALSE),0)</f>
        <v>14588143.289999999</v>
      </c>
      <c r="AC679" s="11">
        <v>19.89</v>
      </c>
      <c r="AD679" s="11">
        <v>25.11</v>
      </c>
      <c r="AE679" s="10"/>
      <c r="AF679" s="10"/>
      <c r="AG679" s="10"/>
      <c r="AH679" s="10"/>
    </row>
    <row r="680" spans="1:34" x14ac:dyDescent="0.45">
      <c r="A680" t="s">
        <v>54</v>
      </c>
      <c r="B680" t="s">
        <v>25</v>
      </c>
      <c r="C680" t="s">
        <v>62</v>
      </c>
      <c r="D680">
        <v>1053</v>
      </c>
      <c r="E680" s="11">
        <v>348197</v>
      </c>
      <c r="F680" s="5">
        <v>389664</v>
      </c>
      <c r="G680" s="11">
        <v>1530547</v>
      </c>
      <c r="H680" s="11">
        <v>5067798</v>
      </c>
      <c r="I680">
        <v>450347</v>
      </c>
      <c r="J680">
        <v>508943</v>
      </c>
      <c r="K680">
        <v>340894</v>
      </c>
      <c r="L680">
        <v>208582</v>
      </c>
      <c r="M680">
        <v>80</v>
      </c>
      <c r="N680">
        <v>13</v>
      </c>
      <c r="O680">
        <v>5</v>
      </c>
      <c r="P680">
        <v>38</v>
      </c>
      <c r="Q680">
        <v>4</v>
      </c>
      <c r="R680">
        <v>66</v>
      </c>
      <c r="S680">
        <v>0.7</v>
      </c>
      <c r="T680">
        <v>212</v>
      </c>
      <c r="U680">
        <v>617</v>
      </c>
      <c r="V680">
        <v>-0.41</v>
      </c>
      <c r="W680">
        <v>208582</v>
      </c>
      <c r="X680">
        <v>80</v>
      </c>
      <c r="Y680" s="12" t="str">
        <f>IFERROR(VLOOKUP(C680,[1]Index!$D:$F,3,FALSE),"Non List")</f>
        <v>Microfinance</v>
      </c>
      <c r="Z680">
        <f>IFERROR(VLOOKUP(C680,[1]LP!$B:$C,2,FALSE),0)</f>
        <v>758.8</v>
      </c>
      <c r="AA680" s="11">
        <f t="shared" si="10"/>
        <v>9.5</v>
      </c>
      <c r="AB680" s="5">
        <f>IFERROR(VLOOKUP(C680,[2]Sheet1!$B:$F,5,FALSE),0)</f>
        <v>7600332.0300000003</v>
      </c>
      <c r="AC680" s="11">
        <v>16</v>
      </c>
      <c r="AD680" s="11">
        <v>15</v>
      </c>
      <c r="AE680" s="10"/>
      <c r="AF680" s="10"/>
      <c r="AG680" s="10"/>
      <c r="AH680" s="10"/>
    </row>
    <row r="681" spans="1:34" x14ac:dyDescent="0.45">
      <c r="A681" t="s">
        <v>54</v>
      </c>
      <c r="B681" t="s">
        <v>25</v>
      </c>
      <c r="C681" t="s">
        <v>63</v>
      </c>
      <c r="D681">
        <v>682</v>
      </c>
      <c r="E681" s="11">
        <v>264563</v>
      </c>
      <c r="F681" s="5">
        <v>99834</v>
      </c>
      <c r="G681" s="11">
        <v>0</v>
      </c>
      <c r="H681" s="11">
        <v>3351576</v>
      </c>
      <c r="I681">
        <v>95116</v>
      </c>
      <c r="J681">
        <v>116554</v>
      </c>
      <c r="K681">
        <v>98083</v>
      </c>
      <c r="L681">
        <v>57670</v>
      </c>
      <c r="M681">
        <v>29</v>
      </c>
      <c r="N681">
        <v>23</v>
      </c>
      <c r="O681">
        <v>5</v>
      </c>
      <c r="P681">
        <v>21</v>
      </c>
      <c r="Q681">
        <v>2</v>
      </c>
      <c r="R681">
        <v>116</v>
      </c>
      <c r="S681">
        <v>0</v>
      </c>
      <c r="T681">
        <v>138</v>
      </c>
      <c r="U681">
        <v>300</v>
      </c>
      <c r="V681">
        <v>-0.56000000000000005</v>
      </c>
      <c r="W681">
        <v>57670</v>
      </c>
      <c r="X681">
        <v>29</v>
      </c>
      <c r="Y681" s="12" t="str">
        <f>IFERROR(VLOOKUP(C681,[1]Index!$D:$F,3,FALSE),"Non List")</f>
        <v>Microfinance</v>
      </c>
      <c r="Z681">
        <f>IFERROR(VLOOKUP(C681,[1]LP!$B:$C,2,FALSE),0)</f>
        <v>710</v>
      </c>
      <c r="AA681" s="11">
        <f t="shared" si="10"/>
        <v>24.5</v>
      </c>
      <c r="AB681" s="5">
        <f>IFERROR(VLOOKUP(C681,[2]Sheet1!$B:$F,5,FALSE),0)</f>
        <v>6045751.8200000003</v>
      </c>
      <c r="AC681" s="11">
        <v>15</v>
      </c>
      <c r="AD681" s="11">
        <v>0.79</v>
      </c>
      <c r="AE681" s="10"/>
      <c r="AF681" s="10"/>
      <c r="AG681" s="10"/>
      <c r="AH681" s="10"/>
    </row>
    <row r="682" spans="1:34" x14ac:dyDescent="0.45">
      <c r="A682" t="s">
        <v>54</v>
      </c>
      <c r="B682" t="s">
        <v>25</v>
      </c>
      <c r="C682" t="s">
        <v>64</v>
      </c>
      <c r="D682">
        <v>1202</v>
      </c>
      <c r="E682" s="11">
        <v>50000</v>
      </c>
      <c r="F682" s="5">
        <v>82236</v>
      </c>
      <c r="G682" s="11">
        <v>283219</v>
      </c>
      <c r="H682" s="11">
        <v>604398</v>
      </c>
      <c r="I682">
        <v>51653</v>
      </c>
      <c r="J682">
        <v>85853</v>
      </c>
      <c r="K682">
        <v>36191</v>
      </c>
      <c r="L682">
        <v>20770</v>
      </c>
      <c r="M682">
        <v>55</v>
      </c>
      <c r="N682">
        <v>22</v>
      </c>
      <c r="O682">
        <v>5</v>
      </c>
      <c r="P682">
        <v>21</v>
      </c>
      <c r="Q682">
        <v>3</v>
      </c>
      <c r="R682">
        <v>99</v>
      </c>
      <c r="S682">
        <v>1.8</v>
      </c>
      <c r="T682">
        <v>264</v>
      </c>
      <c r="U682">
        <v>574</v>
      </c>
      <c r="V682">
        <v>-0.52</v>
      </c>
      <c r="W682">
        <v>20770</v>
      </c>
      <c r="X682">
        <v>55</v>
      </c>
      <c r="Y682" s="12" t="str">
        <f>IFERROR(VLOOKUP(C682,[1]Index!$D:$F,3,FALSE),"Non List")</f>
        <v>Microfinance</v>
      </c>
      <c r="Z682">
        <f>IFERROR(VLOOKUP(C682,[1]LP!$B:$C,2,FALSE),0)</f>
        <v>933</v>
      </c>
      <c r="AA682" s="11">
        <f t="shared" si="10"/>
        <v>17</v>
      </c>
      <c r="AB682" s="5">
        <f>IFERROR(VLOOKUP(C682,[2]Sheet1!$B:$F,5,FALSE),0)</f>
        <v>1320997.53</v>
      </c>
      <c r="AC682" s="11">
        <v>21.21</v>
      </c>
      <c r="AD682" s="11">
        <v>0</v>
      </c>
      <c r="AE682" s="10"/>
      <c r="AF682" s="10"/>
      <c r="AG682" s="10"/>
      <c r="AH682" s="10"/>
    </row>
    <row r="683" spans="1:34" x14ac:dyDescent="0.45">
      <c r="A683" t="s">
        <v>54</v>
      </c>
      <c r="B683" t="s">
        <v>25</v>
      </c>
      <c r="C683" t="s">
        <v>65</v>
      </c>
      <c r="D683">
        <v>965</v>
      </c>
      <c r="E683" s="11">
        <v>216000</v>
      </c>
      <c r="F683" s="5">
        <v>221887</v>
      </c>
      <c r="G683" s="11">
        <v>1031245</v>
      </c>
      <c r="H683" s="11">
        <v>2989539</v>
      </c>
      <c r="I683">
        <v>236586</v>
      </c>
      <c r="J683">
        <v>293313</v>
      </c>
      <c r="K683">
        <v>134205</v>
      </c>
      <c r="L683">
        <v>78572</v>
      </c>
      <c r="M683">
        <v>49</v>
      </c>
      <c r="N683">
        <v>20</v>
      </c>
      <c r="O683">
        <v>5</v>
      </c>
      <c r="P683">
        <v>24</v>
      </c>
      <c r="Q683">
        <v>2</v>
      </c>
      <c r="R683">
        <v>95</v>
      </c>
      <c r="S683">
        <v>0.8</v>
      </c>
      <c r="T683">
        <v>203</v>
      </c>
      <c r="U683">
        <v>470</v>
      </c>
      <c r="V683">
        <v>-0.51</v>
      </c>
      <c r="W683">
        <v>78572</v>
      </c>
      <c r="X683">
        <v>49</v>
      </c>
      <c r="Y683" s="12" t="str">
        <f>IFERROR(VLOOKUP(C683,[1]Index!$D:$F,3,FALSE),"Non List")</f>
        <v>Microfinance</v>
      </c>
      <c r="Z683">
        <f>IFERROR(VLOOKUP(C683,[1]LP!$B:$C,2,FALSE),0)</f>
        <v>0</v>
      </c>
      <c r="AA683" s="11">
        <f t="shared" si="10"/>
        <v>0</v>
      </c>
      <c r="AB683" s="5">
        <f>IFERROR(VLOOKUP(C683,[2]Sheet1!$B:$F,5,FALSE),0)</f>
        <v>0</v>
      </c>
      <c r="AC683" s="11">
        <v>13</v>
      </c>
      <c r="AD683" s="11">
        <v>7.68</v>
      </c>
      <c r="AE683" s="10"/>
      <c r="AF683" s="10"/>
      <c r="AG683" s="10"/>
      <c r="AH683" s="10"/>
    </row>
    <row r="684" spans="1:34" x14ac:dyDescent="0.45">
      <c r="A684" t="s">
        <v>54</v>
      </c>
      <c r="B684" t="s">
        <v>25</v>
      </c>
      <c r="C684" t="s">
        <v>66</v>
      </c>
      <c r="D684">
        <v>834</v>
      </c>
      <c r="E684" s="11">
        <v>20000</v>
      </c>
      <c r="F684" s="5">
        <v>18651</v>
      </c>
      <c r="G684" s="11">
        <v>51913</v>
      </c>
      <c r="H684" s="11">
        <v>180962</v>
      </c>
      <c r="I684">
        <v>14749</v>
      </c>
      <c r="J684">
        <v>17692</v>
      </c>
      <c r="K684">
        <v>7453</v>
      </c>
      <c r="L684">
        <v>6110</v>
      </c>
      <c r="M684">
        <v>41</v>
      </c>
      <c r="N684">
        <v>20</v>
      </c>
      <c r="O684">
        <v>4</v>
      </c>
      <c r="P684">
        <v>21</v>
      </c>
      <c r="Q684">
        <v>3</v>
      </c>
      <c r="R684">
        <v>88</v>
      </c>
      <c r="S684">
        <v>3.8</v>
      </c>
      <c r="T684">
        <v>193</v>
      </c>
      <c r="U684">
        <v>421</v>
      </c>
      <c r="V684">
        <v>-0.5</v>
      </c>
      <c r="W684">
        <v>6110</v>
      </c>
      <c r="X684">
        <v>41</v>
      </c>
      <c r="Y684" s="12" t="str">
        <f>IFERROR(VLOOKUP(C684,[1]Index!$D:$F,3,FALSE),"Non List")</f>
        <v>Non List</v>
      </c>
      <c r="Z684">
        <f>IFERROR(VLOOKUP(C684,[1]LP!$B:$C,2,FALSE),0)</f>
        <v>0</v>
      </c>
      <c r="AA684" s="11">
        <f t="shared" si="10"/>
        <v>0</v>
      </c>
      <c r="AB684" s="5">
        <f>IFERROR(VLOOKUP(C684,[2]Sheet1!$B:$F,5,FALSE),0)</f>
        <v>0</v>
      </c>
      <c r="AC684" s="11">
        <v>20</v>
      </c>
      <c r="AD684" s="11">
        <v>1.0526</v>
      </c>
      <c r="AE684" s="10"/>
      <c r="AF684" s="10"/>
      <c r="AG684" s="10"/>
      <c r="AH684" s="10"/>
    </row>
    <row r="685" spans="1:34" x14ac:dyDescent="0.45">
      <c r="A685" t="s">
        <v>54</v>
      </c>
      <c r="B685" t="s">
        <v>25</v>
      </c>
      <c r="C685" t="s">
        <v>92</v>
      </c>
      <c r="D685">
        <v>1060</v>
      </c>
      <c r="E685" s="11">
        <v>600000</v>
      </c>
      <c r="F685" s="5">
        <v>942654</v>
      </c>
      <c r="G685" s="11">
        <v>5591037</v>
      </c>
      <c r="H685" s="11">
        <v>12037034</v>
      </c>
      <c r="I685">
        <v>1074761</v>
      </c>
      <c r="J685">
        <v>1237857</v>
      </c>
      <c r="K685">
        <v>710759</v>
      </c>
      <c r="L685">
        <v>447208</v>
      </c>
      <c r="M685">
        <v>99</v>
      </c>
      <c r="N685">
        <v>11</v>
      </c>
      <c r="O685">
        <v>4</v>
      </c>
      <c r="P685">
        <v>39</v>
      </c>
      <c r="Q685">
        <v>3</v>
      </c>
      <c r="R685">
        <v>44</v>
      </c>
      <c r="S685">
        <v>0.3</v>
      </c>
      <c r="T685">
        <v>257</v>
      </c>
      <c r="U685">
        <v>758</v>
      </c>
      <c r="V685">
        <v>-0.28000000000000003</v>
      </c>
      <c r="W685">
        <v>447208</v>
      </c>
      <c r="X685">
        <v>99</v>
      </c>
      <c r="Y685" s="12" t="str">
        <f>IFERROR(VLOOKUP(C685,[1]Index!$D:$F,3,FALSE),"Non List")</f>
        <v>Microfinance</v>
      </c>
      <c r="Z685">
        <f>IFERROR(VLOOKUP(C685,[1]LP!$B:$C,2,FALSE),0)</f>
        <v>678.9</v>
      </c>
      <c r="AA685" s="11">
        <f t="shared" si="10"/>
        <v>6.9</v>
      </c>
      <c r="AB685" s="5">
        <f>IFERROR(VLOOKUP(C685,[2]Sheet1!$B:$F,5,FALSE),0)</f>
        <v>12799190.779999999</v>
      </c>
      <c r="AC685" s="11">
        <v>66.67</v>
      </c>
      <c r="AD685" s="11">
        <v>14.04</v>
      </c>
      <c r="AE685" s="10"/>
      <c r="AF685" s="10"/>
      <c r="AG685" s="10"/>
      <c r="AH685" s="10"/>
    </row>
    <row r="686" spans="1:34" x14ac:dyDescent="0.45">
      <c r="A686" t="s">
        <v>54</v>
      </c>
      <c r="B686" t="s">
        <v>25</v>
      </c>
      <c r="C686" t="s">
        <v>67</v>
      </c>
      <c r="D686">
        <v>956.3</v>
      </c>
      <c r="E686" s="11">
        <v>692120</v>
      </c>
      <c r="F686" s="5">
        <v>1247279</v>
      </c>
      <c r="G686" s="11">
        <v>0</v>
      </c>
      <c r="H686" s="11">
        <v>5709889</v>
      </c>
      <c r="I686">
        <v>235771</v>
      </c>
      <c r="J686">
        <v>267527</v>
      </c>
      <c r="K686">
        <v>234755</v>
      </c>
      <c r="L686">
        <v>143235</v>
      </c>
      <c r="M686">
        <v>28</v>
      </c>
      <c r="N686">
        <v>35</v>
      </c>
      <c r="O686">
        <v>3</v>
      </c>
      <c r="P686">
        <v>10</v>
      </c>
      <c r="Q686">
        <v>2</v>
      </c>
      <c r="R686">
        <v>118</v>
      </c>
      <c r="S686">
        <v>0</v>
      </c>
      <c r="T686">
        <v>280</v>
      </c>
      <c r="U686">
        <v>417</v>
      </c>
      <c r="V686">
        <v>-0.56000000000000005</v>
      </c>
      <c r="W686">
        <v>143235</v>
      </c>
      <c r="X686">
        <v>28</v>
      </c>
      <c r="Y686" s="12" t="str">
        <f>IFERROR(VLOOKUP(C686,[1]Index!$D:$F,3,FALSE),"Non List")</f>
        <v>zdelist</v>
      </c>
      <c r="Z686">
        <f>IFERROR(VLOOKUP(C686,[1]LP!$B:$C,2,FALSE),0)</f>
        <v>0</v>
      </c>
      <c r="AA686" s="11">
        <f t="shared" si="10"/>
        <v>0</v>
      </c>
      <c r="AB686" s="5">
        <f>IFERROR(VLOOKUP(C686,[2]Sheet1!$B:$F,5,FALSE),0)</f>
        <v>0</v>
      </c>
      <c r="AC686" s="11">
        <v>5</v>
      </c>
      <c r="AD686" s="11">
        <v>15</v>
      </c>
      <c r="AE686" s="10"/>
      <c r="AF686" s="10"/>
      <c r="AG686" s="10"/>
      <c r="AH686" s="10"/>
    </row>
    <row r="687" spans="1:34" x14ac:dyDescent="0.45">
      <c r="A687" t="s">
        <v>54</v>
      </c>
      <c r="B687" t="s">
        <v>25</v>
      </c>
      <c r="C687" t="s">
        <v>68</v>
      </c>
      <c r="D687">
        <v>1129</v>
      </c>
      <c r="E687" s="11">
        <v>503062</v>
      </c>
      <c r="F687" s="5">
        <v>1038750</v>
      </c>
      <c r="G687" s="11">
        <v>0</v>
      </c>
      <c r="H687" s="11">
        <v>13487420</v>
      </c>
      <c r="I687">
        <v>463277</v>
      </c>
      <c r="J687">
        <v>464277</v>
      </c>
      <c r="K687">
        <v>412514</v>
      </c>
      <c r="L687">
        <v>240346</v>
      </c>
      <c r="M687">
        <v>64</v>
      </c>
      <c r="N687">
        <v>18</v>
      </c>
      <c r="O687">
        <v>4</v>
      </c>
      <c r="P687">
        <v>21</v>
      </c>
      <c r="Q687">
        <v>2</v>
      </c>
      <c r="R687">
        <v>65</v>
      </c>
      <c r="S687">
        <v>0.1</v>
      </c>
      <c r="T687">
        <v>306</v>
      </c>
      <c r="U687">
        <v>663</v>
      </c>
      <c r="V687">
        <v>-0.41</v>
      </c>
      <c r="W687">
        <v>240346</v>
      </c>
      <c r="X687">
        <v>64</v>
      </c>
      <c r="Y687" s="12" t="str">
        <f>IFERROR(VLOOKUP(C687,[1]Index!$D:$F,3,FALSE),"Non List")</f>
        <v>Microfinance</v>
      </c>
      <c r="Z687">
        <f>IFERROR(VLOOKUP(C687,[1]LP!$B:$C,2,FALSE),0)</f>
        <v>830</v>
      </c>
      <c r="AA687" s="11">
        <f t="shared" si="10"/>
        <v>13</v>
      </c>
      <c r="AB687" s="5">
        <f>IFERROR(VLOOKUP(C687,[2]Sheet1!$B:$F,5,FALSE),0)</f>
        <v>11419121.380000001</v>
      </c>
      <c r="AC687" s="11">
        <v>25</v>
      </c>
      <c r="AD687" s="11">
        <v>1.3160000000000001</v>
      </c>
      <c r="AE687" s="10"/>
      <c r="AF687" s="10"/>
      <c r="AG687" s="10"/>
      <c r="AH687" s="10"/>
    </row>
    <row r="688" spans="1:34" x14ac:dyDescent="0.45">
      <c r="A688" t="s">
        <v>54</v>
      </c>
      <c r="B688" t="s">
        <v>25</v>
      </c>
      <c r="C688" t="s">
        <v>69</v>
      </c>
      <c r="D688">
        <v>905</v>
      </c>
      <c r="E688" s="11">
        <v>69999</v>
      </c>
      <c r="F688" s="5">
        <v>39884</v>
      </c>
      <c r="G688" s="11">
        <v>411880</v>
      </c>
      <c r="H688" s="11">
        <v>1111798</v>
      </c>
      <c r="I688">
        <v>64237</v>
      </c>
      <c r="J688">
        <v>82533</v>
      </c>
      <c r="K688">
        <v>38707</v>
      </c>
      <c r="L688">
        <v>20398</v>
      </c>
      <c r="M688">
        <v>39</v>
      </c>
      <c r="N688">
        <v>23</v>
      </c>
      <c r="O688">
        <v>6</v>
      </c>
      <c r="P688">
        <v>25</v>
      </c>
      <c r="Q688">
        <v>2</v>
      </c>
      <c r="R688">
        <v>134</v>
      </c>
      <c r="S688">
        <v>0.2</v>
      </c>
      <c r="T688">
        <v>157</v>
      </c>
      <c r="U688">
        <v>370</v>
      </c>
      <c r="V688">
        <v>-0.59</v>
      </c>
      <c r="W688">
        <v>20398</v>
      </c>
      <c r="X688">
        <v>39</v>
      </c>
      <c r="Y688" s="12" t="str">
        <f>IFERROR(VLOOKUP(C688,[1]Index!$D:$F,3,FALSE),"Non List")</f>
        <v>Microfinance</v>
      </c>
      <c r="Z688">
        <f>IFERROR(VLOOKUP(C688,[1]LP!$B:$C,2,FALSE),0)</f>
        <v>778.2</v>
      </c>
      <c r="AA688" s="11">
        <f t="shared" si="10"/>
        <v>20</v>
      </c>
      <c r="AB688" s="5">
        <f>IFERROR(VLOOKUP(C688,[2]Sheet1!$B:$F,5,FALSE),0)</f>
        <v>3288414.49</v>
      </c>
      <c r="AC688" s="11">
        <v>16.66</v>
      </c>
      <c r="AD688" s="11">
        <v>0.88</v>
      </c>
      <c r="AE688" s="10"/>
      <c r="AF688" s="10"/>
      <c r="AG688" s="10"/>
      <c r="AH688" s="10"/>
    </row>
    <row r="689" spans="1:34" x14ac:dyDescent="0.45">
      <c r="A689" t="s">
        <v>54</v>
      </c>
      <c r="B689" t="s">
        <v>25</v>
      </c>
      <c r="C689" t="s">
        <v>70</v>
      </c>
      <c r="D689">
        <v>975</v>
      </c>
      <c r="E689" s="11">
        <v>72500</v>
      </c>
      <c r="F689" s="5">
        <v>69494</v>
      </c>
      <c r="G689" s="11">
        <v>425358</v>
      </c>
      <c r="H689" s="11">
        <v>1049215</v>
      </c>
      <c r="I689">
        <v>88471</v>
      </c>
      <c r="J689">
        <v>108689</v>
      </c>
      <c r="K689">
        <v>60952</v>
      </c>
      <c r="L689">
        <v>38107</v>
      </c>
      <c r="M689">
        <v>70</v>
      </c>
      <c r="N689">
        <v>14</v>
      </c>
      <c r="O689">
        <v>5</v>
      </c>
      <c r="P689">
        <v>36</v>
      </c>
      <c r="Q689">
        <v>3</v>
      </c>
      <c r="R689">
        <v>69</v>
      </c>
      <c r="S689">
        <v>0.4</v>
      </c>
      <c r="T689">
        <v>196</v>
      </c>
      <c r="U689">
        <v>556</v>
      </c>
      <c r="V689">
        <v>-0.43</v>
      </c>
      <c r="W689">
        <v>38107</v>
      </c>
      <c r="X689">
        <v>70</v>
      </c>
      <c r="Y689" s="12" t="str">
        <f>IFERROR(VLOOKUP(C689,[1]Index!$D:$F,3,FALSE),"Non List")</f>
        <v>zdelist</v>
      </c>
      <c r="Z689">
        <f>IFERROR(VLOOKUP(C689,[1]LP!$B:$C,2,FALSE),0)</f>
        <v>0</v>
      </c>
      <c r="AA689" s="11">
        <f t="shared" si="10"/>
        <v>0</v>
      </c>
      <c r="AB689" s="5">
        <f>IFERROR(VLOOKUP(C689,[2]Sheet1!$B:$F,5,FALSE),0)</f>
        <v>0</v>
      </c>
      <c r="AC689" s="11">
        <v>34.479999999999997</v>
      </c>
      <c r="AD689" s="11">
        <v>10.52</v>
      </c>
      <c r="AE689" s="10"/>
      <c r="AF689" s="10"/>
      <c r="AG689" s="10"/>
      <c r="AH689" s="10"/>
    </row>
    <row r="690" spans="1:34" x14ac:dyDescent="0.45">
      <c r="A690" t="s">
        <v>54</v>
      </c>
      <c r="B690" t="s">
        <v>25</v>
      </c>
      <c r="C690" t="s">
        <v>71</v>
      </c>
      <c r="D690">
        <v>1120</v>
      </c>
      <c r="E690" s="11">
        <v>418963</v>
      </c>
      <c r="F690" s="5">
        <v>676154</v>
      </c>
      <c r="G690" s="11">
        <v>3879698</v>
      </c>
      <c r="H690" s="11">
        <v>7885604</v>
      </c>
      <c r="I690">
        <v>716733</v>
      </c>
      <c r="J690">
        <v>727565</v>
      </c>
      <c r="K690">
        <v>355714</v>
      </c>
      <c r="L690">
        <v>205085</v>
      </c>
      <c r="M690">
        <v>65</v>
      </c>
      <c r="N690">
        <v>17</v>
      </c>
      <c r="O690">
        <v>4</v>
      </c>
      <c r="P690">
        <v>25</v>
      </c>
      <c r="Q690">
        <v>2</v>
      </c>
      <c r="R690">
        <v>73</v>
      </c>
      <c r="S690">
        <v>0.7</v>
      </c>
      <c r="T690">
        <v>261</v>
      </c>
      <c r="U690">
        <v>620</v>
      </c>
      <c r="V690">
        <v>-0.45</v>
      </c>
      <c r="W690">
        <v>205085</v>
      </c>
      <c r="X690">
        <v>65</v>
      </c>
      <c r="Y690" s="12" t="str">
        <f>IFERROR(VLOOKUP(C690,[1]Index!$D:$F,3,FALSE),"Non List")</f>
        <v>Microfinance</v>
      </c>
      <c r="Z690">
        <f>IFERROR(VLOOKUP(C690,[1]LP!$B:$C,2,FALSE),0)</f>
        <v>848</v>
      </c>
      <c r="AA690" s="11">
        <f t="shared" si="10"/>
        <v>13</v>
      </c>
      <c r="AB690" s="5">
        <f>IFERROR(VLOOKUP(C690,[2]Sheet1!$B:$F,5,FALSE),0)</f>
        <v>4349998.3600000003</v>
      </c>
      <c r="AC690" s="11">
        <v>20</v>
      </c>
      <c r="AD690" s="11">
        <v>11.57</v>
      </c>
      <c r="AE690" s="10"/>
      <c r="AF690" s="10"/>
      <c r="AG690" s="10"/>
      <c r="AH690" s="10"/>
    </row>
    <row r="691" spans="1:34" x14ac:dyDescent="0.45">
      <c r="A691" t="s">
        <v>54</v>
      </c>
      <c r="B691" t="s">
        <v>25</v>
      </c>
      <c r="C691" t="s">
        <v>72</v>
      </c>
      <c r="D691">
        <v>1474.9</v>
      </c>
      <c r="E691" s="11">
        <v>57372</v>
      </c>
      <c r="F691" s="5">
        <v>14472</v>
      </c>
      <c r="G691" s="11">
        <v>101580</v>
      </c>
      <c r="H691" s="11">
        <v>420091</v>
      </c>
      <c r="I691">
        <v>31426</v>
      </c>
      <c r="J691">
        <v>37580</v>
      </c>
      <c r="K691">
        <v>15824</v>
      </c>
      <c r="L691">
        <v>6785</v>
      </c>
      <c r="M691">
        <v>16</v>
      </c>
      <c r="N691">
        <v>94</v>
      </c>
      <c r="O691">
        <v>12</v>
      </c>
      <c r="P691">
        <v>13</v>
      </c>
      <c r="Q691">
        <v>2</v>
      </c>
      <c r="R691">
        <v>1102</v>
      </c>
      <c r="S691">
        <v>3.1</v>
      </c>
      <c r="T691">
        <v>125</v>
      </c>
      <c r="U691">
        <v>211</v>
      </c>
      <c r="V691">
        <v>-0.86</v>
      </c>
      <c r="W691">
        <v>6785</v>
      </c>
      <c r="X691">
        <v>16</v>
      </c>
      <c r="Y691" s="12" t="str">
        <f>IFERROR(VLOOKUP(C691,[1]Index!$D:$F,3,FALSE),"Non List")</f>
        <v>Microfinance</v>
      </c>
      <c r="Z691">
        <f>IFERROR(VLOOKUP(C691,[1]LP!$B:$C,2,FALSE),0)</f>
        <v>1297</v>
      </c>
      <c r="AA691" s="11">
        <f t="shared" si="10"/>
        <v>81.099999999999994</v>
      </c>
      <c r="AB691" s="5">
        <f>IFERROR(VLOOKUP(C691,[2]Sheet1!$B:$F,5,FALSE),0)</f>
        <v>784011.01</v>
      </c>
      <c r="AC691" s="11">
        <v>15</v>
      </c>
      <c r="AD691" s="11">
        <v>0.78</v>
      </c>
      <c r="AE691" s="10"/>
      <c r="AF691" s="10"/>
      <c r="AG691" s="10"/>
      <c r="AH691" s="10"/>
    </row>
    <row r="692" spans="1:34" x14ac:dyDescent="0.45">
      <c r="A692" t="s">
        <v>54</v>
      </c>
      <c r="B692" t="s">
        <v>25</v>
      </c>
      <c r="C692" t="s">
        <v>73</v>
      </c>
      <c r="D692">
        <v>588</v>
      </c>
      <c r="E692" s="11">
        <v>50453</v>
      </c>
      <c r="F692" s="5">
        <v>63346</v>
      </c>
      <c r="G692" s="11">
        <v>152933</v>
      </c>
      <c r="H692" s="11">
        <v>601053</v>
      </c>
      <c r="I692">
        <v>53809</v>
      </c>
      <c r="J692">
        <v>62319</v>
      </c>
      <c r="K692">
        <v>43882</v>
      </c>
      <c r="L692">
        <v>28290</v>
      </c>
      <c r="M692">
        <v>75</v>
      </c>
      <c r="N692">
        <v>8</v>
      </c>
      <c r="O692">
        <v>3</v>
      </c>
      <c r="P692">
        <v>33</v>
      </c>
      <c r="Q692">
        <v>4</v>
      </c>
      <c r="R692">
        <v>21</v>
      </c>
      <c r="S692">
        <v>2.5</v>
      </c>
      <c r="T692">
        <v>226</v>
      </c>
      <c r="U692">
        <v>616</v>
      </c>
      <c r="V692">
        <v>0.05</v>
      </c>
      <c r="W692">
        <v>28290</v>
      </c>
      <c r="X692">
        <v>75</v>
      </c>
      <c r="Y692" s="12" t="str">
        <f>IFERROR(VLOOKUP(C692,[1]Index!$D:$F,3,FALSE),"Non List")</f>
        <v>zdelist</v>
      </c>
      <c r="Z692">
        <f>IFERROR(VLOOKUP(C692,[1]LP!$B:$C,2,FALSE),0)</f>
        <v>0</v>
      </c>
      <c r="AA692" s="11">
        <f t="shared" si="10"/>
        <v>0</v>
      </c>
      <c r="AB692" s="5">
        <f>IFERROR(VLOOKUP(C692,[2]Sheet1!$B:$F,5,FALSE),0)</f>
        <v>0</v>
      </c>
      <c r="AC692" s="11">
        <v>45.6</v>
      </c>
      <c r="AD692" s="11">
        <v>2.4</v>
      </c>
      <c r="AE692" s="10"/>
      <c r="AF692" s="10"/>
      <c r="AG692" s="10"/>
      <c r="AH692" s="10"/>
    </row>
    <row r="693" spans="1:34" x14ac:dyDescent="0.45">
      <c r="A693" t="s">
        <v>54</v>
      </c>
      <c r="B693" t="s">
        <v>25</v>
      </c>
      <c r="C693" t="s">
        <v>74</v>
      </c>
      <c r="D693">
        <v>1270</v>
      </c>
      <c r="E693" s="11">
        <v>220000</v>
      </c>
      <c r="F693" s="5">
        <v>140771</v>
      </c>
      <c r="G693" s="11">
        <v>580179</v>
      </c>
      <c r="H693" s="11">
        <v>2016838</v>
      </c>
      <c r="I693">
        <v>176657</v>
      </c>
      <c r="J693">
        <v>208581</v>
      </c>
      <c r="K693">
        <v>130309</v>
      </c>
      <c r="L693">
        <v>78321</v>
      </c>
      <c r="M693">
        <v>47</v>
      </c>
      <c r="N693">
        <v>27</v>
      </c>
      <c r="O693">
        <v>8</v>
      </c>
      <c r="P693">
        <v>29</v>
      </c>
      <c r="Q693">
        <v>3</v>
      </c>
      <c r="R693">
        <v>207</v>
      </c>
      <c r="S693">
        <v>0.4</v>
      </c>
      <c r="T693">
        <v>164</v>
      </c>
      <c r="U693">
        <v>419</v>
      </c>
      <c r="V693">
        <v>-0.67</v>
      </c>
      <c r="W693">
        <v>78321</v>
      </c>
      <c r="X693">
        <v>47</v>
      </c>
      <c r="Y693" s="12" t="str">
        <f>IFERROR(VLOOKUP(C693,[1]Index!$D:$F,3,FALSE),"Non List")</f>
        <v>Microfinance</v>
      </c>
      <c r="Z693">
        <f>IFERROR(VLOOKUP(C693,[1]LP!$B:$C,2,FALSE),0)</f>
        <v>1099</v>
      </c>
      <c r="AA693" s="11">
        <f t="shared" si="10"/>
        <v>23.4</v>
      </c>
      <c r="AB693" s="5">
        <f>IFERROR(VLOOKUP(C693,[2]Sheet1!$B:$F,5,FALSE),0)</f>
        <v>1324986.3</v>
      </c>
      <c r="AC693" s="11">
        <v>10</v>
      </c>
      <c r="AD693" s="11">
        <v>16.32</v>
      </c>
      <c r="AE693" s="10"/>
      <c r="AF693" s="10"/>
      <c r="AG693" s="10"/>
      <c r="AH693" s="10"/>
    </row>
    <row r="694" spans="1:34" x14ac:dyDescent="0.45">
      <c r="A694" t="s">
        <v>54</v>
      </c>
      <c r="B694" t="s">
        <v>25</v>
      </c>
      <c r="C694" t="s">
        <v>75</v>
      </c>
      <c r="D694">
        <v>1130</v>
      </c>
      <c r="E694" s="11">
        <v>30000</v>
      </c>
      <c r="F694" s="5">
        <v>30844</v>
      </c>
      <c r="G694" s="11">
        <v>165987</v>
      </c>
      <c r="H694" s="11">
        <v>742021</v>
      </c>
      <c r="I694">
        <v>48336</v>
      </c>
      <c r="J694">
        <v>59150</v>
      </c>
      <c r="K694">
        <v>24503</v>
      </c>
      <c r="L694">
        <v>12191</v>
      </c>
      <c r="M694">
        <v>54</v>
      </c>
      <c r="N694">
        <v>21</v>
      </c>
      <c r="O694">
        <v>6</v>
      </c>
      <c r="P694">
        <v>27</v>
      </c>
      <c r="Q694">
        <v>1</v>
      </c>
      <c r="R694">
        <v>116</v>
      </c>
      <c r="S694">
        <v>1.2</v>
      </c>
      <c r="T694">
        <v>203</v>
      </c>
      <c r="U694">
        <v>497</v>
      </c>
      <c r="V694">
        <v>-0.56000000000000005</v>
      </c>
      <c r="W694">
        <v>12191</v>
      </c>
      <c r="X694">
        <v>54</v>
      </c>
      <c r="Y694" s="12" t="str">
        <f>IFERROR(VLOOKUP(C694,[1]Index!$D:$F,3,FALSE),"Non List")</f>
        <v>zdelist</v>
      </c>
      <c r="Z694">
        <f>IFERROR(VLOOKUP(C694,[1]LP!$B:$C,2,FALSE),0)</f>
        <v>0</v>
      </c>
      <c r="AA694" s="11">
        <f t="shared" si="10"/>
        <v>0</v>
      </c>
      <c r="AB694" s="5">
        <f>IFERROR(VLOOKUP(C694,[2]Sheet1!$B:$F,5,FALSE),0)</f>
        <v>0</v>
      </c>
      <c r="AC694" s="11">
        <v>30.8</v>
      </c>
      <c r="AD694" s="11">
        <v>0</v>
      </c>
      <c r="AE694" s="10"/>
      <c r="AF694" s="10"/>
      <c r="AG694" s="10"/>
      <c r="AH694" s="10"/>
    </row>
    <row r="695" spans="1:34" x14ac:dyDescent="0.45">
      <c r="A695" t="s">
        <v>54</v>
      </c>
      <c r="B695" t="s">
        <v>25</v>
      </c>
      <c r="C695" t="s">
        <v>76</v>
      </c>
      <c r="D695">
        <v>1259</v>
      </c>
      <c r="E695" s="11">
        <v>121000</v>
      </c>
      <c r="F695" s="5">
        <v>11727</v>
      </c>
      <c r="G695" s="11">
        <v>62153</v>
      </c>
      <c r="H695" s="11">
        <v>427814</v>
      </c>
      <c r="I695">
        <v>32345</v>
      </c>
      <c r="J695">
        <v>43896</v>
      </c>
      <c r="K695">
        <v>15964</v>
      </c>
      <c r="L695">
        <v>5728</v>
      </c>
      <c r="M695">
        <v>6</v>
      </c>
      <c r="N695">
        <v>200</v>
      </c>
      <c r="O695">
        <v>11</v>
      </c>
      <c r="P695">
        <v>6</v>
      </c>
      <c r="Q695">
        <v>1</v>
      </c>
      <c r="R695">
        <v>2290</v>
      </c>
      <c r="S695">
        <v>3.1</v>
      </c>
      <c r="T695">
        <v>110</v>
      </c>
      <c r="U695">
        <v>125</v>
      </c>
      <c r="V695">
        <v>-0.9</v>
      </c>
      <c r="W695">
        <v>5728</v>
      </c>
      <c r="X695">
        <v>6</v>
      </c>
      <c r="Y695" s="12" t="str">
        <f>IFERROR(VLOOKUP(C695,[1]Index!$D:$F,3,FALSE),"Non List")</f>
        <v>zdelist</v>
      </c>
      <c r="Z695">
        <f>IFERROR(VLOOKUP(C695,[1]LP!$B:$C,2,FALSE),0)</f>
        <v>0</v>
      </c>
      <c r="AA695" s="11">
        <f t="shared" si="10"/>
        <v>0</v>
      </c>
      <c r="AB695" s="5">
        <f>IFERROR(VLOOKUP(C695,[2]Sheet1!$B:$F,5,FALSE),0)</f>
        <v>0</v>
      </c>
      <c r="AC695" s="11">
        <v>0</v>
      </c>
      <c r="AD695" s="11">
        <v>5</v>
      </c>
      <c r="AE695" s="10"/>
      <c r="AF695" s="10"/>
      <c r="AG695" s="10"/>
      <c r="AH695" s="10"/>
    </row>
    <row r="696" spans="1:34" x14ac:dyDescent="0.45">
      <c r="A696" t="s">
        <v>54</v>
      </c>
      <c r="B696" t="s">
        <v>25</v>
      </c>
      <c r="C696" t="s">
        <v>77</v>
      </c>
      <c r="D696">
        <v>1950</v>
      </c>
      <c r="E696" s="11">
        <v>24000</v>
      </c>
      <c r="F696" s="5">
        <v>31204</v>
      </c>
      <c r="G696" s="11">
        <v>122970</v>
      </c>
      <c r="H696" s="11">
        <v>519416</v>
      </c>
      <c r="I696">
        <v>35595</v>
      </c>
      <c r="J696">
        <v>42561</v>
      </c>
      <c r="K696">
        <v>21828</v>
      </c>
      <c r="L696">
        <v>12236</v>
      </c>
      <c r="M696">
        <v>68</v>
      </c>
      <c r="N696">
        <v>29</v>
      </c>
      <c r="O696">
        <v>8</v>
      </c>
      <c r="P696">
        <v>30</v>
      </c>
      <c r="Q696">
        <v>2</v>
      </c>
      <c r="R696">
        <v>243</v>
      </c>
      <c r="S696">
        <v>1.3</v>
      </c>
      <c r="T696">
        <v>230</v>
      </c>
      <c r="U696">
        <v>593</v>
      </c>
      <c r="V696">
        <v>-0.7</v>
      </c>
      <c r="W696">
        <v>12236</v>
      </c>
      <c r="X696">
        <v>68</v>
      </c>
      <c r="Y696" s="12" t="str">
        <f>IFERROR(VLOOKUP(C696,[1]Index!$D:$F,3,FALSE),"Non List")</f>
        <v>Microfinance</v>
      </c>
      <c r="Z696">
        <f>IFERROR(VLOOKUP(C696,[1]LP!$B:$C,2,FALSE),0)</f>
        <v>1400</v>
      </c>
      <c r="AA696" s="11">
        <f t="shared" si="10"/>
        <v>20.6</v>
      </c>
      <c r="AB696" s="5">
        <f>IFERROR(VLOOKUP(C696,[2]Sheet1!$B:$F,5,FALSE),0)</f>
        <v>765413.55</v>
      </c>
      <c r="AC696" s="11">
        <v>20</v>
      </c>
      <c r="AD696" s="11">
        <v>1.05</v>
      </c>
      <c r="AE696" s="10"/>
      <c r="AF696" s="10"/>
      <c r="AG696" s="10"/>
      <c r="AH696" s="10"/>
    </row>
    <row r="697" spans="1:34" x14ac:dyDescent="0.45">
      <c r="A697" t="s">
        <v>54</v>
      </c>
      <c r="B697" t="s">
        <v>25</v>
      </c>
      <c r="C697" t="s">
        <v>78</v>
      </c>
      <c r="D697">
        <v>830</v>
      </c>
      <c r="E697" s="11">
        <v>32200</v>
      </c>
      <c r="F697" s="5">
        <v>26766</v>
      </c>
      <c r="G697" s="11">
        <v>133715</v>
      </c>
      <c r="H697" s="11">
        <v>626055</v>
      </c>
      <c r="I697">
        <v>43842</v>
      </c>
      <c r="J697">
        <v>59214</v>
      </c>
      <c r="K697">
        <v>23100</v>
      </c>
      <c r="L697">
        <v>12912</v>
      </c>
      <c r="M697">
        <v>53</v>
      </c>
      <c r="N697">
        <v>16</v>
      </c>
      <c r="O697">
        <v>5</v>
      </c>
      <c r="P697">
        <v>29</v>
      </c>
      <c r="Q697">
        <v>2</v>
      </c>
      <c r="R697">
        <v>70</v>
      </c>
      <c r="S697">
        <v>3.2</v>
      </c>
      <c r="T697">
        <v>183</v>
      </c>
      <c r="U697">
        <v>469</v>
      </c>
      <c r="V697">
        <v>-0.43</v>
      </c>
      <c r="W697">
        <v>12912</v>
      </c>
      <c r="X697">
        <v>53</v>
      </c>
      <c r="Y697" s="12" t="str">
        <f>IFERROR(VLOOKUP(C697,[1]Index!$D:$F,3,FALSE),"Non List")</f>
        <v>Non List</v>
      </c>
      <c r="Z697">
        <f>IFERROR(VLOOKUP(C697,[1]LP!$B:$C,2,FALSE),0)</f>
        <v>0</v>
      </c>
      <c r="AA697" s="11">
        <f t="shared" si="10"/>
        <v>0</v>
      </c>
      <c r="AB697" s="5">
        <f>IFERROR(VLOOKUP(C697,[2]Sheet1!$B:$F,5,FALSE),0)</f>
        <v>0</v>
      </c>
      <c r="AC697" s="11">
        <v>20.125</v>
      </c>
      <c r="AD697" s="11">
        <v>0</v>
      </c>
      <c r="AE697" s="10"/>
      <c r="AF697" s="10"/>
      <c r="AG697" s="10"/>
      <c r="AH697" s="10"/>
    </row>
    <row r="698" spans="1:34" x14ac:dyDescent="0.45">
      <c r="A698" t="s">
        <v>54</v>
      </c>
      <c r="B698" t="s">
        <v>25</v>
      </c>
      <c r="C698" t="s">
        <v>79</v>
      </c>
      <c r="D698">
        <v>1609</v>
      </c>
      <c r="E698" s="11">
        <v>64800</v>
      </c>
      <c r="F698" s="5">
        <v>33517</v>
      </c>
      <c r="G698" s="11">
        <v>219269</v>
      </c>
      <c r="H698" s="11">
        <v>590491</v>
      </c>
      <c r="I698">
        <v>43477</v>
      </c>
      <c r="J698">
        <v>52762</v>
      </c>
      <c r="K698">
        <v>27384</v>
      </c>
      <c r="L698">
        <v>15630</v>
      </c>
      <c r="M698">
        <v>32</v>
      </c>
      <c r="N698">
        <v>50</v>
      </c>
      <c r="O698">
        <v>11</v>
      </c>
      <c r="P698">
        <v>21</v>
      </c>
      <c r="Q698">
        <v>2</v>
      </c>
      <c r="R698">
        <v>530</v>
      </c>
      <c r="S698">
        <v>1.6</v>
      </c>
      <c r="T698">
        <v>152</v>
      </c>
      <c r="U698">
        <v>331</v>
      </c>
      <c r="V698">
        <v>-0.79</v>
      </c>
      <c r="W698">
        <v>15630</v>
      </c>
      <c r="X698">
        <v>32</v>
      </c>
      <c r="Y698" s="12" t="str">
        <f>IFERROR(VLOOKUP(C698,[1]Index!$D:$F,3,FALSE),"Non List")</f>
        <v>Non List</v>
      </c>
      <c r="Z698">
        <f>IFERROR(VLOOKUP(C698,[1]LP!$B:$C,2,FALSE),0)</f>
        <v>0</v>
      </c>
      <c r="AA698" s="11">
        <f t="shared" si="10"/>
        <v>0</v>
      </c>
      <c r="AB698" s="5">
        <f>IFERROR(VLOOKUP(C698,[2]Sheet1!$B:$F,5,FALSE),0)</f>
        <v>0</v>
      </c>
      <c r="AC698" s="11">
        <v>20</v>
      </c>
      <c r="AD698" s="11">
        <v>1.052</v>
      </c>
      <c r="AE698" s="10"/>
      <c r="AF698" s="10"/>
      <c r="AG698" s="10"/>
      <c r="AH698" s="10"/>
    </row>
    <row r="699" spans="1:34" x14ac:dyDescent="0.45">
      <c r="A699" t="s">
        <v>54</v>
      </c>
      <c r="B699" t="s">
        <v>25</v>
      </c>
      <c r="C699" t="s">
        <v>80</v>
      </c>
      <c r="D699">
        <v>1060</v>
      </c>
      <c r="E699" s="11">
        <v>161000</v>
      </c>
      <c r="F699" s="5">
        <v>31039</v>
      </c>
      <c r="G699" s="11">
        <v>120769</v>
      </c>
      <c r="H699" s="11">
        <v>767433</v>
      </c>
      <c r="I699">
        <v>56943</v>
      </c>
      <c r="J699">
        <v>76756</v>
      </c>
      <c r="K699">
        <v>36503</v>
      </c>
      <c r="L699">
        <v>21569</v>
      </c>
      <c r="M699">
        <v>18</v>
      </c>
      <c r="N699">
        <v>59</v>
      </c>
      <c r="O699">
        <v>9</v>
      </c>
      <c r="P699">
        <v>15</v>
      </c>
      <c r="Q699">
        <v>2</v>
      </c>
      <c r="R699">
        <v>528</v>
      </c>
      <c r="S699">
        <v>1.5</v>
      </c>
      <c r="T699">
        <v>119</v>
      </c>
      <c r="U699">
        <v>219</v>
      </c>
      <c r="V699">
        <v>-0.79</v>
      </c>
      <c r="W699">
        <v>21569</v>
      </c>
      <c r="X699">
        <v>18</v>
      </c>
      <c r="Y699" s="12" t="str">
        <f>IFERROR(VLOOKUP(C699,[1]Index!$D:$F,3,FALSE),"Non List")</f>
        <v>Microfinance</v>
      </c>
      <c r="Z699">
        <f>IFERROR(VLOOKUP(C699,[1]LP!$B:$C,2,FALSE),0)</f>
        <v>915</v>
      </c>
      <c r="AA699" s="11">
        <f t="shared" si="10"/>
        <v>50.8</v>
      </c>
      <c r="AB699" s="5">
        <f>IFERROR(VLOOKUP(C699,[2]Sheet1!$B:$F,5,FALSE),0)</f>
        <v>1908048.36</v>
      </c>
      <c r="AC699" s="11">
        <v>10</v>
      </c>
      <c r="AD699" s="11">
        <v>5</v>
      </c>
      <c r="AE699" s="10"/>
      <c r="AF699" s="10"/>
      <c r="AG699" s="10"/>
      <c r="AH699" s="10"/>
    </row>
    <row r="700" spans="1:34" x14ac:dyDescent="0.45">
      <c r="A700" t="s">
        <v>54</v>
      </c>
      <c r="B700" t="s">
        <v>25</v>
      </c>
      <c r="C700" t="s">
        <v>81</v>
      </c>
      <c r="D700">
        <v>590.29999999999995</v>
      </c>
      <c r="E700" s="11">
        <v>115000</v>
      </c>
      <c r="F700" s="5">
        <v>24925</v>
      </c>
      <c r="G700" s="11">
        <v>0</v>
      </c>
      <c r="H700" s="11">
        <v>876566</v>
      </c>
      <c r="I700">
        <v>27465</v>
      </c>
      <c r="J700">
        <v>33093</v>
      </c>
      <c r="K700">
        <v>23882</v>
      </c>
      <c r="L700">
        <v>15657</v>
      </c>
      <c r="M700">
        <v>18</v>
      </c>
      <c r="N700">
        <v>33</v>
      </c>
      <c r="O700">
        <v>5</v>
      </c>
      <c r="P700">
        <v>15</v>
      </c>
      <c r="Q700">
        <v>2</v>
      </c>
      <c r="R700">
        <v>158</v>
      </c>
      <c r="S700">
        <v>0</v>
      </c>
      <c r="T700">
        <v>122</v>
      </c>
      <c r="U700">
        <v>223</v>
      </c>
      <c r="V700">
        <v>-0.62</v>
      </c>
      <c r="W700">
        <v>15657</v>
      </c>
      <c r="X700">
        <v>18</v>
      </c>
      <c r="Y700" s="12" t="str">
        <f>IFERROR(VLOOKUP(C700,[1]Index!$D:$F,3,FALSE),"Non List")</f>
        <v>Microfinance</v>
      </c>
      <c r="Z700">
        <f>IFERROR(VLOOKUP(C700,[1]LP!$B:$C,2,FALSE),0)</f>
        <v>706</v>
      </c>
      <c r="AA700" s="11">
        <f t="shared" si="10"/>
        <v>39.200000000000003</v>
      </c>
      <c r="AB700" s="5">
        <f>IFERROR(VLOOKUP(C700,[2]Sheet1!$B:$F,5,FALSE),0)</f>
        <v>3777404.26</v>
      </c>
      <c r="AC700" s="11">
        <v>13</v>
      </c>
      <c r="AD700" s="11">
        <v>0.68</v>
      </c>
      <c r="AE700" s="10"/>
      <c r="AF700" s="10"/>
      <c r="AG700" s="10"/>
      <c r="AH700" s="10"/>
    </row>
    <row r="701" spans="1:34" x14ac:dyDescent="0.45">
      <c r="A701" t="s">
        <v>54</v>
      </c>
      <c r="B701" t="s">
        <v>25</v>
      </c>
      <c r="C701" t="s">
        <v>82</v>
      </c>
      <c r="D701">
        <v>837</v>
      </c>
      <c r="E701" s="11">
        <v>112700</v>
      </c>
      <c r="F701" s="5">
        <v>56812</v>
      </c>
      <c r="G701" s="11">
        <v>404172</v>
      </c>
      <c r="H701" s="11">
        <v>1797137</v>
      </c>
      <c r="I701">
        <v>103216</v>
      </c>
      <c r="J701">
        <v>137625</v>
      </c>
      <c r="K701">
        <v>67170</v>
      </c>
      <c r="L701">
        <v>35263</v>
      </c>
      <c r="M701">
        <v>42</v>
      </c>
      <c r="N701">
        <v>20</v>
      </c>
      <c r="O701">
        <v>6</v>
      </c>
      <c r="P701">
        <v>28</v>
      </c>
      <c r="Q701">
        <v>2</v>
      </c>
      <c r="R701">
        <v>112</v>
      </c>
      <c r="S701">
        <v>0.9</v>
      </c>
      <c r="T701">
        <v>150</v>
      </c>
      <c r="U701">
        <v>376</v>
      </c>
      <c r="V701">
        <v>-0.55000000000000004</v>
      </c>
      <c r="W701">
        <v>35263</v>
      </c>
      <c r="X701">
        <v>42</v>
      </c>
      <c r="Y701" s="12" t="str">
        <f>IFERROR(VLOOKUP(C701,[1]Index!$D:$F,3,FALSE),"Non List")</f>
        <v>Microfinance</v>
      </c>
      <c r="Z701">
        <f>IFERROR(VLOOKUP(C701,[1]LP!$B:$C,2,FALSE),0)</f>
        <v>685</v>
      </c>
      <c r="AA701" s="11">
        <f t="shared" si="10"/>
        <v>16.3</v>
      </c>
      <c r="AB701" s="5">
        <f>IFERROR(VLOOKUP(C701,[2]Sheet1!$B:$F,5,FALSE),0)</f>
        <v>2164347.4500000002</v>
      </c>
      <c r="AC701" s="11">
        <v>25</v>
      </c>
      <c r="AD701" s="11">
        <v>1.3158000000000001</v>
      </c>
      <c r="AE701" s="10"/>
      <c r="AF701" s="10"/>
      <c r="AG701" s="10"/>
      <c r="AH701" s="10"/>
    </row>
    <row r="702" spans="1:34" x14ac:dyDescent="0.45">
      <c r="A702" t="s">
        <v>54</v>
      </c>
      <c r="B702" t="s">
        <v>25</v>
      </c>
      <c r="C702" t="s">
        <v>83</v>
      </c>
      <c r="D702">
        <v>927</v>
      </c>
      <c r="E702" s="11">
        <v>220000</v>
      </c>
      <c r="F702" s="5">
        <v>146187</v>
      </c>
      <c r="G702" s="11">
        <v>425543</v>
      </c>
      <c r="H702" s="11">
        <v>2215920</v>
      </c>
      <c r="I702">
        <v>154740</v>
      </c>
      <c r="J702">
        <v>208765</v>
      </c>
      <c r="K702">
        <v>116855</v>
      </c>
      <c r="L702">
        <v>69305</v>
      </c>
      <c r="M702">
        <v>42</v>
      </c>
      <c r="N702">
        <v>22</v>
      </c>
      <c r="O702">
        <v>6</v>
      </c>
      <c r="P702">
        <v>25</v>
      </c>
      <c r="Q702">
        <v>3</v>
      </c>
      <c r="R702">
        <v>123</v>
      </c>
      <c r="S702">
        <v>1.4</v>
      </c>
      <c r="T702">
        <v>166</v>
      </c>
      <c r="U702">
        <v>397</v>
      </c>
      <c r="V702">
        <v>-0.56999999999999995</v>
      </c>
      <c r="W702">
        <v>69305</v>
      </c>
      <c r="X702">
        <v>42</v>
      </c>
      <c r="Y702" s="12" t="str">
        <f>IFERROR(VLOOKUP(C702,[1]Index!$D:$F,3,FALSE),"Non List")</f>
        <v>Microfinance</v>
      </c>
      <c r="Z702">
        <f>IFERROR(VLOOKUP(C702,[1]LP!$B:$C,2,FALSE),0)</f>
        <v>695</v>
      </c>
      <c r="AA702" s="11">
        <f t="shared" si="10"/>
        <v>16.5</v>
      </c>
      <c r="AB702" s="5">
        <f>IFERROR(VLOOKUP(C702,[2]Sheet1!$B:$F,5,FALSE),0)</f>
        <v>4039202.89</v>
      </c>
      <c r="AC702" s="11">
        <v>30</v>
      </c>
      <c r="AD702" s="11">
        <v>12.105</v>
      </c>
      <c r="AE702" s="10"/>
      <c r="AF702" s="10"/>
      <c r="AG702" s="10"/>
      <c r="AH702" s="10"/>
    </row>
    <row r="703" spans="1:34" x14ac:dyDescent="0.45">
      <c r="A703" t="s">
        <v>54</v>
      </c>
      <c r="B703" t="s">
        <v>25</v>
      </c>
      <c r="C703" t="s">
        <v>84</v>
      </c>
      <c r="D703">
        <v>2058.3000000000002</v>
      </c>
      <c r="E703" s="11">
        <v>100000</v>
      </c>
      <c r="F703" s="5">
        <v>104028</v>
      </c>
      <c r="G703" s="11">
        <v>243064</v>
      </c>
      <c r="H703" s="11">
        <v>1459538</v>
      </c>
      <c r="I703">
        <v>103274</v>
      </c>
      <c r="J703">
        <v>143420</v>
      </c>
      <c r="K703">
        <v>93205</v>
      </c>
      <c r="L703">
        <v>55893</v>
      </c>
      <c r="M703">
        <v>75</v>
      </c>
      <c r="N703">
        <v>28</v>
      </c>
      <c r="O703">
        <v>10</v>
      </c>
      <c r="P703">
        <v>37</v>
      </c>
      <c r="Q703">
        <v>3</v>
      </c>
      <c r="R703">
        <v>279</v>
      </c>
      <c r="S703">
        <v>0.6</v>
      </c>
      <c r="T703">
        <v>204</v>
      </c>
      <c r="U703">
        <v>585</v>
      </c>
      <c r="V703">
        <v>-0.72</v>
      </c>
      <c r="W703">
        <v>55893</v>
      </c>
      <c r="X703">
        <v>75</v>
      </c>
      <c r="Y703" s="12" t="str">
        <f>IFERROR(VLOOKUP(C703,[1]Index!$D:$F,3,FALSE),"Non List")</f>
        <v>Microfinance</v>
      </c>
      <c r="Z703">
        <f>IFERROR(VLOOKUP(C703,[1]LP!$B:$C,2,FALSE),0)</f>
        <v>1380</v>
      </c>
      <c r="AA703" s="11">
        <f t="shared" si="10"/>
        <v>18.399999999999999</v>
      </c>
      <c r="AB703" s="5">
        <f>IFERROR(VLOOKUP(C703,[2]Sheet1!$B:$F,5,FALSE),0)</f>
        <v>3026859.21</v>
      </c>
      <c r="AC703" s="11">
        <v>20</v>
      </c>
      <c r="AD703" s="11">
        <v>15</v>
      </c>
      <c r="AE703" s="10"/>
      <c r="AF703" s="10"/>
      <c r="AG703" s="10"/>
      <c r="AH703" s="10"/>
    </row>
    <row r="704" spans="1:34" x14ac:dyDescent="0.45">
      <c r="A704" t="s">
        <v>54</v>
      </c>
      <c r="B704" t="s">
        <v>25</v>
      </c>
      <c r="C704" t="s">
        <v>85</v>
      </c>
      <c r="D704">
        <v>1713</v>
      </c>
      <c r="E704" s="11">
        <v>40000</v>
      </c>
      <c r="F704" s="5">
        <v>37899</v>
      </c>
      <c r="G704" s="11">
        <v>217071</v>
      </c>
      <c r="H704" s="11">
        <v>605757</v>
      </c>
      <c r="I704">
        <v>52432</v>
      </c>
      <c r="J704">
        <v>61475</v>
      </c>
      <c r="K704">
        <v>35167</v>
      </c>
      <c r="L704">
        <v>20524</v>
      </c>
      <c r="M704">
        <v>68</v>
      </c>
      <c r="N704">
        <v>25</v>
      </c>
      <c r="O704">
        <v>9</v>
      </c>
      <c r="P704">
        <v>35</v>
      </c>
      <c r="Q704">
        <v>3</v>
      </c>
      <c r="R704">
        <v>220</v>
      </c>
      <c r="S704">
        <v>0.6</v>
      </c>
      <c r="T704">
        <v>195</v>
      </c>
      <c r="U704">
        <v>548</v>
      </c>
      <c r="V704">
        <v>-0.68</v>
      </c>
      <c r="W704">
        <v>20524</v>
      </c>
      <c r="X704">
        <v>68</v>
      </c>
      <c r="Y704" s="12" t="str">
        <f>IFERROR(VLOOKUP(C704,[1]Index!$D:$F,3,FALSE),"Non List")</f>
        <v>zdelist</v>
      </c>
      <c r="Z704">
        <f>IFERROR(VLOOKUP(C704,[1]LP!$B:$C,2,FALSE),0)</f>
        <v>0</v>
      </c>
      <c r="AA704" s="11">
        <f t="shared" si="10"/>
        <v>0</v>
      </c>
      <c r="AB704" s="5">
        <f>IFERROR(VLOOKUP(C704,[2]Sheet1!$B:$F,5,FALSE),0)</f>
        <v>0</v>
      </c>
      <c r="AC704" s="11">
        <v>19</v>
      </c>
      <c r="AD704" s="11">
        <v>1</v>
      </c>
      <c r="AE704" s="10"/>
      <c r="AF704" s="10"/>
      <c r="AG704" s="10"/>
      <c r="AH704" s="10"/>
    </row>
    <row r="705" spans="1:34" x14ac:dyDescent="0.45">
      <c r="A705" t="s">
        <v>54</v>
      </c>
      <c r="B705" t="s">
        <v>25</v>
      </c>
      <c r="C705" t="s">
        <v>86</v>
      </c>
      <c r="D705">
        <v>825</v>
      </c>
      <c r="E705" s="11">
        <v>100000</v>
      </c>
      <c r="F705" s="5">
        <v>7129</v>
      </c>
      <c r="G705" s="11">
        <v>90424</v>
      </c>
      <c r="H705" s="11">
        <v>292868</v>
      </c>
      <c r="I705">
        <v>25557</v>
      </c>
      <c r="J705">
        <v>25686</v>
      </c>
      <c r="K705">
        <v>8962</v>
      </c>
      <c r="L705">
        <v>4614</v>
      </c>
      <c r="M705">
        <v>6</v>
      </c>
      <c r="N705">
        <v>134</v>
      </c>
      <c r="O705">
        <v>8</v>
      </c>
      <c r="P705">
        <v>6</v>
      </c>
      <c r="Q705">
        <v>1</v>
      </c>
      <c r="R705">
        <v>1033</v>
      </c>
      <c r="S705">
        <v>0.8</v>
      </c>
      <c r="T705">
        <v>107</v>
      </c>
      <c r="U705">
        <v>122</v>
      </c>
      <c r="V705">
        <v>-0.85</v>
      </c>
      <c r="W705">
        <v>4614</v>
      </c>
      <c r="X705">
        <v>6</v>
      </c>
      <c r="Y705" s="12" t="str">
        <f>IFERROR(VLOOKUP(C705,[1]Index!$D:$F,3,FALSE),"Non List")</f>
        <v>Non List</v>
      </c>
      <c r="Z705">
        <f>IFERROR(VLOOKUP(C705,[1]LP!$B:$C,2,FALSE),0)</f>
        <v>0</v>
      </c>
      <c r="AA705" s="11">
        <f t="shared" si="10"/>
        <v>0</v>
      </c>
      <c r="AB705" s="5">
        <f>IFERROR(VLOOKUP(C705,[2]Sheet1!$B:$F,5,FALSE),0)</f>
        <v>0</v>
      </c>
      <c r="AC705" s="11">
        <v>4.5</v>
      </c>
      <c r="AD705" s="11">
        <v>0.23</v>
      </c>
      <c r="AE705" s="10"/>
      <c r="AF705" s="10"/>
      <c r="AG705" s="10"/>
      <c r="AH705" s="10"/>
    </row>
    <row r="706" spans="1:34" x14ac:dyDescent="0.45">
      <c r="A706" t="s">
        <v>54</v>
      </c>
      <c r="B706" t="s">
        <v>25</v>
      </c>
      <c r="C706" t="s">
        <v>96</v>
      </c>
      <c r="D706">
        <v>1070</v>
      </c>
      <c r="E706" s="11">
        <v>70000</v>
      </c>
      <c r="F706" s="5">
        <v>-3903</v>
      </c>
      <c r="G706" s="11">
        <v>9104</v>
      </c>
      <c r="H706" s="11">
        <v>69642</v>
      </c>
      <c r="I706">
        <v>1732</v>
      </c>
      <c r="J706">
        <v>2708</v>
      </c>
      <c r="K706">
        <v>-3011</v>
      </c>
      <c r="L706">
        <v>-3714</v>
      </c>
      <c r="M706">
        <v>-7</v>
      </c>
      <c r="N706">
        <v>-151</v>
      </c>
      <c r="O706">
        <v>11</v>
      </c>
      <c r="P706">
        <v>-7</v>
      </c>
      <c r="Q706">
        <v>-4</v>
      </c>
      <c r="R706">
        <v>-1715</v>
      </c>
      <c r="S706">
        <v>0</v>
      </c>
      <c r="T706">
        <v>94</v>
      </c>
      <c r="U706">
        <v>0</v>
      </c>
      <c r="V706">
        <v>0</v>
      </c>
      <c r="W706">
        <v>-3714</v>
      </c>
      <c r="X706">
        <v>-7</v>
      </c>
      <c r="Y706" s="12" t="str">
        <f>IFERROR(VLOOKUP(C706,[1]Index!$D:$F,3,FALSE),"Non List")</f>
        <v>Microfinance</v>
      </c>
      <c r="Z706">
        <f>IFERROR(VLOOKUP(C706,[1]LP!$B:$C,2,FALSE),0)</f>
        <v>1439</v>
      </c>
      <c r="AA706" s="11">
        <f t="shared" si="10"/>
        <v>-205.6</v>
      </c>
      <c r="AB706" s="5">
        <f>IFERROR(VLOOKUP(C706,[2]Sheet1!$B:$F,5,FALSE),0)</f>
        <v>1616622.66</v>
      </c>
      <c r="AC706" s="11">
        <v>0</v>
      </c>
      <c r="AD706" s="11">
        <v>0</v>
      </c>
      <c r="AE706" s="10"/>
      <c r="AF706" s="10"/>
      <c r="AG706" s="10"/>
      <c r="AH706" s="10"/>
    </row>
    <row r="707" spans="1:34" x14ac:dyDescent="0.45">
      <c r="A707" t="s">
        <v>54</v>
      </c>
      <c r="B707" t="s">
        <v>25</v>
      </c>
      <c r="C707" t="s">
        <v>87</v>
      </c>
      <c r="D707">
        <v>2195</v>
      </c>
      <c r="E707" s="11">
        <v>200000</v>
      </c>
      <c r="F707" s="5">
        <v>553767</v>
      </c>
      <c r="G707" s="11">
        <v>2399117</v>
      </c>
      <c r="H707" s="11">
        <v>6049745</v>
      </c>
      <c r="I707">
        <v>487998</v>
      </c>
      <c r="J707">
        <v>505519</v>
      </c>
      <c r="K707">
        <v>326667</v>
      </c>
      <c r="L707">
        <v>204677</v>
      </c>
      <c r="M707">
        <v>136</v>
      </c>
      <c r="N707">
        <v>16</v>
      </c>
      <c r="O707">
        <v>6</v>
      </c>
      <c r="P707">
        <v>36</v>
      </c>
      <c r="Q707">
        <v>3</v>
      </c>
      <c r="R707">
        <v>94</v>
      </c>
      <c r="S707">
        <v>0.3</v>
      </c>
      <c r="T707">
        <v>377</v>
      </c>
      <c r="U707">
        <v>1076</v>
      </c>
      <c r="V707">
        <v>-0.51</v>
      </c>
      <c r="W707">
        <v>204677</v>
      </c>
      <c r="X707">
        <v>136</v>
      </c>
      <c r="Y707" s="12" t="str">
        <f>IFERROR(VLOOKUP(C707,[1]Index!$D:$F,3,FALSE),"Non List")</f>
        <v>Microfinance</v>
      </c>
      <c r="Z707">
        <f>IFERROR(VLOOKUP(C707,[1]LP!$B:$C,2,FALSE),0)</f>
        <v>1279</v>
      </c>
      <c r="AA707" s="11">
        <f t="shared" ref="AA707:AA770" si="11">ROUND(IFERROR(Z707/M707,0),1)</f>
        <v>9.4</v>
      </c>
      <c r="AB707" s="5">
        <f>IFERROR(VLOOKUP(C707,[2]Sheet1!$B:$F,5,FALSE),0)</f>
        <v>3166691.2</v>
      </c>
      <c r="AC707" s="11">
        <v>50</v>
      </c>
      <c r="AD707" s="11">
        <v>15</v>
      </c>
      <c r="AE707" s="10"/>
      <c r="AF707" s="10"/>
      <c r="AG707" s="10"/>
      <c r="AH707" s="10"/>
    </row>
    <row r="708" spans="1:34" x14ac:dyDescent="0.45">
      <c r="A708" t="s">
        <v>54</v>
      </c>
      <c r="B708" t="s">
        <v>25</v>
      </c>
      <c r="C708" t="s">
        <v>93</v>
      </c>
      <c r="D708">
        <v>945</v>
      </c>
      <c r="E708" s="11">
        <v>31600</v>
      </c>
      <c r="F708" s="5">
        <v>1708</v>
      </c>
      <c r="G708" s="11">
        <v>116203</v>
      </c>
      <c r="H708" s="11">
        <v>368960</v>
      </c>
      <c r="I708">
        <v>25583</v>
      </c>
      <c r="J708">
        <v>29845</v>
      </c>
      <c r="K708">
        <v>18917</v>
      </c>
      <c r="L708">
        <v>16519</v>
      </c>
      <c r="M708">
        <v>70</v>
      </c>
      <c r="N708">
        <v>14</v>
      </c>
      <c r="O708">
        <v>9</v>
      </c>
      <c r="P708">
        <v>66</v>
      </c>
      <c r="Q708">
        <v>4</v>
      </c>
      <c r="R708">
        <v>122</v>
      </c>
      <c r="S708">
        <v>1.1000000000000001</v>
      </c>
      <c r="T708">
        <v>105</v>
      </c>
      <c r="U708">
        <v>407</v>
      </c>
      <c r="V708">
        <v>-0.56999999999999995</v>
      </c>
      <c r="W708">
        <v>16519</v>
      </c>
      <c r="X708">
        <v>70</v>
      </c>
      <c r="Y708" s="12" t="str">
        <f>IFERROR(VLOOKUP(C708,[1]Index!$D:$F,3,FALSE),"Non List")</f>
        <v>Microfinance</v>
      </c>
      <c r="Z708">
        <f>IFERROR(VLOOKUP(C708,[1]LP!$B:$C,2,FALSE),0)</f>
        <v>939</v>
      </c>
      <c r="AA708" s="11">
        <f t="shared" si="11"/>
        <v>13.4</v>
      </c>
      <c r="AB708" s="5">
        <f>IFERROR(VLOOKUP(C708,[2]Sheet1!$B:$F,5,FALSE),0)</f>
        <v>1182467.46</v>
      </c>
      <c r="AC708" s="11">
        <v>20</v>
      </c>
      <c r="AD708" s="11">
        <v>11.58</v>
      </c>
      <c r="AE708" s="10"/>
      <c r="AF708" s="10"/>
      <c r="AG708" s="10"/>
      <c r="AH708" s="10"/>
    </row>
    <row r="709" spans="1:34" x14ac:dyDescent="0.45">
      <c r="A709" t="s">
        <v>54</v>
      </c>
      <c r="B709" t="s">
        <v>25</v>
      </c>
      <c r="C709" t="s">
        <v>88</v>
      </c>
      <c r="D709">
        <v>800</v>
      </c>
      <c r="E709" s="11">
        <v>70000</v>
      </c>
      <c r="F709" s="5">
        <v>26288</v>
      </c>
      <c r="G709" s="11">
        <v>270476</v>
      </c>
      <c r="H709" s="11">
        <v>1192984</v>
      </c>
      <c r="I709">
        <v>88706</v>
      </c>
      <c r="J709">
        <v>110584</v>
      </c>
      <c r="K709">
        <v>44271</v>
      </c>
      <c r="L709">
        <v>21730</v>
      </c>
      <c r="M709">
        <v>41</v>
      </c>
      <c r="N709">
        <v>19</v>
      </c>
      <c r="O709">
        <v>6</v>
      </c>
      <c r="P709">
        <v>30</v>
      </c>
      <c r="Q709">
        <v>1</v>
      </c>
      <c r="R709">
        <v>113</v>
      </c>
      <c r="S709">
        <v>1.2</v>
      </c>
      <c r="T709">
        <v>138</v>
      </c>
      <c r="U709">
        <v>358</v>
      </c>
      <c r="V709">
        <v>-0.55000000000000004</v>
      </c>
      <c r="W709">
        <v>21730</v>
      </c>
      <c r="X709">
        <v>41</v>
      </c>
      <c r="Y709" s="12" t="str">
        <f>IFERROR(VLOOKUP(C709,[1]Index!$D:$F,3,FALSE),"Non List")</f>
        <v>zdelist</v>
      </c>
      <c r="Z709">
        <f>IFERROR(VLOOKUP(C709,[1]LP!$B:$C,2,FALSE),0)</f>
        <v>0</v>
      </c>
      <c r="AA709" s="11">
        <f t="shared" si="11"/>
        <v>0</v>
      </c>
      <c r="AB709" s="5">
        <f>IFERROR(VLOOKUP(C709,[2]Sheet1!$B:$F,5,FALSE),0)</f>
        <v>0</v>
      </c>
      <c r="AC709" s="11">
        <v>15</v>
      </c>
      <c r="AD709" s="11">
        <v>0</v>
      </c>
      <c r="AE709" s="10"/>
      <c r="AF709" s="10"/>
      <c r="AG709" s="10"/>
      <c r="AH709" s="10"/>
    </row>
    <row r="710" spans="1:34" x14ac:dyDescent="0.45">
      <c r="A710" t="s">
        <v>54</v>
      </c>
      <c r="B710" t="s">
        <v>25</v>
      </c>
      <c r="C710" t="s">
        <v>94</v>
      </c>
      <c r="D710">
        <v>1223</v>
      </c>
      <c r="E710" s="11">
        <v>28000</v>
      </c>
      <c r="F710" s="5">
        <v>120755</v>
      </c>
      <c r="G710" s="11">
        <v>565003</v>
      </c>
      <c r="H710" s="11">
        <v>1181851</v>
      </c>
      <c r="I710">
        <v>113511</v>
      </c>
      <c r="J710">
        <v>115095</v>
      </c>
      <c r="K710">
        <v>58817</v>
      </c>
      <c r="L710">
        <v>25467</v>
      </c>
      <c r="M710">
        <v>121</v>
      </c>
      <c r="N710">
        <v>10</v>
      </c>
      <c r="O710">
        <v>2</v>
      </c>
      <c r="P710">
        <v>23</v>
      </c>
      <c r="Q710">
        <v>2</v>
      </c>
      <c r="R710">
        <v>23</v>
      </c>
      <c r="S710">
        <v>1.9</v>
      </c>
      <c r="T710">
        <v>531</v>
      </c>
      <c r="U710">
        <v>1204</v>
      </c>
      <c r="V710">
        <v>-0.02</v>
      </c>
      <c r="W710">
        <v>25467</v>
      </c>
      <c r="X710">
        <v>121</v>
      </c>
      <c r="Y710" s="12" t="str">
        <f>IFERROR(VLOOKUP(C710,[1]Index!$D:$F,3,FALSE),"Non List")</f>
        <v>Microfinance</v>
      </c>
      <c r="Z710">
        <f>IFERROR(VLOOKUP(C710,[1]LP!$B:$C,2,FALSE),0)</f>
        <v>1316</v>
      </c>
      <c r="AA710" s="11">
        <f t="shared" si="11"/>
        <v>10.9</v>
      </c>
      <c r="AB710" s="5">
        <f>IFERROR(VLOOKUP(C710,[2]Sheet1!$B:$F,5,FALSE),0)</f>
        <v>967135.62</v>
      </c>
      <c r="AC710" s="11">
        <v>50</v>
      </c>
      <c r="AD710" s="11">
        <v>10</v>
      </c>
      <c r="AE710" s="10"/>
      <c r="AF710" s="10"/>
      <c r="AG710" s="10"/>
      <c r="AH710" s="10"/>
    </row>
    <row r="711" spans="1:34" x14ac:dyDescent="0.45">
      <c r="A711" t="s">
        <v>54</v>
      </c>
      <c r="B711" t="s">
        <v>25</v>
      </c>
      <c r="C711" t="s">
        <v>89</v>
      </c>
      <c r="D711">
        <v>1381.8</v>
      </c>
      <c r="E711" s="11">
        <v>56500</v>
      </c>
      <c r="F711" s="5">
        <v>20453</v>
      </c>
      <c r="G711" s="11">
        <v>139454</v>
      </c>
      <c r="H711" s="11">
        <v>433455</v>
      </c>
      <c r="I711">
        <v>38311</v>
      </c>
      <c r="J711">
        <v>43741</v>
      </c>
      <c r="K711">
        <v>20781</v>
      </c>
      <c r="L711">
        <v>10176</v>
      </c>
      <c r="M711">
        <v>24</v>
      </c>
      <c r="N711">
        <v>58</v>
      </c>
      <c r="O711">
        <v>10</v>
      </c>
      <c r="P711">
        <v>18</v>
      </c>
      <c r="Q711">
        <v>2</v>
      </c>
      <c r="R711">
        <v>584</v>
      </c>
      <c r="S711">
        <v>1.5</v>
      </c>
      <c r="T711">
        <v>136</v>
      </c>
      <c r="U711">
        <v>271</v>
      </c>
      <c r="V711">
        <v>-0.8</v>
      </c>
      <c r="W711">
        <v>10176</v>
      </c>
      <c r="X711">
        <v>24</v>
      </c>
      <c r="Y711" s="12" t="str">
        <f>IFERROR(VLOOKUP(C711,[1]Index!$D:$F,3,FALSE),"Non List")</f>
        <v>Microfinance</v>
      </c>
      <c r="Z711">
        <f>IFERROR(VLOOKUP(C711,[1]LP!$B:$C,2,FALSE),0)</f>
        <v>1220</v>
      </c>
      <c r="AA711" s="11">
        <f t="shared" si="11"/>
        <v>50.8</v>
      </c>
      <c r="AB711" s="5">
        <f>IFERROR(VLOOKUP(C711,[2]Sheet1!$B:$F,5,FALSE),0)</f>
        <v>1856700.13</v>
      </c>
      <c r="AC711" s="11">
        <v>20</v>
      </c>
      <c r="AD711" s="11">
        <v>1.05</v>
      </c>
      <c r="AE711" s="10"/>
      <c r="AF711" s="10"/>
      <c r="AG711" s="10"/>
      <c r="AH711" s="10"/>
    </row>
    <row r="712" spans="1:34" x14ac:dyDescent="0.45">
      <c r="A712" t="s">
        <v>54</v>
      </c>
      <c r="B712" t="s">
        <v>25</v>
      </c>
      <c r="C712" t="s">
        <v>90</v>
      </c>
      <c r="D712">
        <v>1605.1</v>
      </c>
      <c r="E712" s="11">
        <v>42000</v>
      </c>
      <c r="F712" s="5">
        <v>1072</v>
      </c>
      <c r="G712" s="11">
        <v>22793</v>
      </c>
      <c r="H712" s="11">
        <v>261787</v>
      </c>
      <c r="I712">
        <v>15077</v>
      </c>
      <c r="J712">
        <v>15684</v>
      </c>
      <c r="K712">
        <v>5231</v>
      </c>
      <c r="L712">
        <v>3744</v>
      </c>
      <c r="M712">
        <v>12</v>
      </c>
      <c r="N712">
        <v>135</v>
      </c>
      <c r="O712">
        <v>16</v>
      </c>
      <c r="P712">
        <v>12</v>
      </c>
      <c r="Q712">
        <v>1</v>
      </c>
      <c r="R712">
        <v>2114</v>
      </c>
      <c r="S712">
        <v>0.1</v>
      </c>
      <c r="T712">
        <v>103</v>
      </c>
      <c r="U712">
        <v>166</v>
      </c>
      <c r="V712">
        <v>-0.9</v>
      </c>
      <c r="W712">
        <v>3744</v>
      </c>
      <c r="X712">
        <v>12</v>
      </c>
      <c r="Y712" s="12" t="str">
        <f>IFERROR(VLOOKUP(C712,[1]Index!$D:$F,3,FALSE),"Non List")</f>
        <v>Microfinance</v>
      </c>
      <c r="Z712">
        <f>IFERROR(VLOOKUP(C712,[1]LP!$B:$C,2,FALSE),0)</f>
        <v>1680</v>
      </c>
      <c r="AA712" s="11">
        <f t="shared" si="11"/>
        <v>140</v>
      </c>
      <c r="AB712" s="5">
        <f>IFERROR(VLOOKUP(C712,[2]Sheet1!$B:$F,5,FALSE),0)</f>
        <v>285714</v>
      </c>
      <c r="AC712" s="11">
        <v>0</v>
      </c>
      <c r="AD712" s="11">
        <v>0</v>
      </c>
      <c r="AE712" s="10"/>
      <c r="AF712" s="10"/>
      <c r="AG712" s="10"/>
      <c r="AH712" s="10"/>
    </row>
    <row r="713" spans="1:34" x14ac:dyDescent="0.45">
      <c r="A713" t="s">
        <v>54</v>
      </c>
      <c r="B713" t="s">
        <v>25</v>
      </c>
      <c r="C713" t="s">
        <v>91</v>
      </c>
      <c r="D713">
        <v>810</v>
      </c>
      <c r="E713" s="11">
        <v>557500</v>
      </c>
      <c r="F713" s="5">
        <v>207714</v>
      </c>
      <c r="G713" s="11">
        <v>2145004</v>
      </c>
      <c r="H713" s="11">
        <v>7579421</v>
      </c>
      <c r="I713">
        <v>732009</v>
      </c>
      <c r="J713">
        <v>818361</v>
      </c>
      <c r="K713">
        <v>326893</v>
      </c>
      <c r="L713">
        <v>195996</v>
      </c>
      <c r="M713">
        <v>47</v>
      </c>
      <c r="N713">
        <v>17</v>
      </c>
      <c r="O713">
        <v>6</v>
      </c>
      <c r="P713">
        <v>34</v>
      </c>
      <c r="Q713">
        <v>2</v>
      </c>
      <c r="R713">
        <v>102</v>
      </c>
      <c r="S713">
        <v>4.7</v>
      </c>
      <c r="T713">
        <v>137</v>
      </c>
      <c r="U713">
        <v>380</v>
      </c>
      <c r="V713">
        <v>-0.53</v>
      </c>
      <c r="W713">
        <v>195996</v>
      </c>
      <c r="X713">
        <v>47</v>
      </c>
      <c r="Y713" s="12" t="str">
        <f>IFERROR(VLOOKUP(C713,[1]Index!$D:$F,3,FALSE),"Non List")</f>
        <v>Microfinance</v>
      </c>
      <c r="Z713">
        <f>IFERROR(VLOOKUP(C713,[1]LP!$B:$C,2,FALSE),0)</f>
        <v>780</v>
      </c>
      <c r="AA713" s="11">
        <f t="shared" si="11"/>
        <v>16.600000000000001</v>
      </c>
      <c r="AB713" s="5">
        <f>IFERROR(VLOOKUP(C713,[2]Sheet1!$B:$F,5,FALSE),0)</f>
        <v>2940622.5</v>
      </c>
      <c r="AC713" s="11">
        <v>0</v>
      </c>
      <c r="AD713" s="11">
        <v>0</v>
      </c>
      <c r="AE713" s="10"/>
      <c r="AF713" s="10"/>
      <c r="AG713" s="10"/>
      <c r="AH713" s="10"/>
    </row>
    <row r="714" spans="1:34" x14ac:dyDescent="0.45">
      <c r="A714" t="s">
        <v>54</v>
      </c>
      <c r="B714" t="s">
        <v>25</v>
      </c>
      <c r="C714" t="s">
        <v>97</v>
      </c>
      <c r="D714">
        <v>831</v>
      </c>
      <c r="E714" s="11">
        <v>17958</v>
      </c>
      <c r="F714" s="5">
        <v>783</v>
      </c>
      <c r="G714" s="11">
        <v>20668</v>
      </c>
      <c r="H714" s="11">
        <v>154748</v>
      </c>
      <c r="I714">
        <v>8964</v>
      </c>
      <c r="J714">
        <v>12573</v>
      </c>
      <c r="K714">
        <v>6814</v>
      </c>
      <c r="L714">
        <v>3851</v>
      </c>
      <c r="M714">
        <v>29</v>
      </c>
      <c r="N714">
        <v>29</v>
      </c>
      <c r="O714">
        <v>8</v>
      </c>
      <c r="P714">
        <v>27</v>
      </c>
      <c r="Q714">
        <v>2</v>
      </c>
      <c r="R714">
        <v>231</v>
      </c>
      <c r="S714">
        <v>4.4000000000000004</v>
      </c>
      <c r="T714">
        <v>104</v>
      </c>
      <c r="U714">
        <v>259</v>
      </c>
      <c r="V714">
        <v>-0.69</v>
      </c>
      <c r="W714">
        <v>3851</v>
      </c>
      <c r="X714">
        <v>29</v>
      </c>
      <c r="Y714" s="12" t="str">
        <f>IFERROR(VLOOKUP(C714,[1]Index!$D:$F,3,FALSE),"Non List")</f>
        <v>Non List</v>
      </c>
      <c r="Z714">
        <f>IFERROR(VLOOKUP(C714,[1]LP!$B:$C,2,FALSE),0)</f>
        <v>0</v>
      </c>
      <c r="AA714" s="11">
        <f t="shared" si="11"/>
        <v>0</v>
      </c>
      <c r="AB714" s="5">
        <f>IFERROR(VLOOKUP(C714,[2]Sheet1!$B:$F,5,FALSE),0)</f>
        <v>0</v>
      </c>
      <c r="AC714" s="11">
        <v>0</v>
      </c>
      <c r="AD714" s="11">
        <v>0</v>
      </c>
      <c r="AE714" s="10"/>
      <c r="AF714" s="10"/>
      <c r="AG714" s="10"/>
      <c r="AH714" s="10"/>
    </row>
    <row r="715" spans="1:34" x14ac:dyDescent="0.45">
      <c r="A715" t="s">
        <v>54</v>
      </c>
      <c r="B715" t="s">
        <v>25</v>
      </c>
      <c r="C715" t="s">
        <v>98</v>
      </c>
      <c r="D715">
        <v>1289</v>
      </c>
      <c r="E715" s="11">
        <v>30800</v>
      </c>
      <c r="F715" s="5">
        <v>13764</v>
      </c>
      <c r="G715" s="11">
        <v>116787</v>
      </c>
      <c r="H715" s="11">
        <v>488122</v>
      </c>
      <c r="I715">
        <v>38057</v>
      </c>
      <c r="J715">
        <v>44933</v>
      </c>
      <c r="K715">
        <v>26574</v>
      </c>
      <c r="L715">
        <v>15924</v>
      </c>
      <c r="M715">
        <v>69</v>
      </c>
      <c r="N715">
        <v>19</v>
      </c>
      <c r="O715">
        <v>9</v>
      </c>
      <c r="P715">
        <v>48</v>
      </c>
      <c r="Q715">
        <v>3</v>
      </c>
      <c r="R715">
        <v>167</v>
      </c>
      <c r="S715">
        <v>0</v>
      </c>
      <c r="T715">
        <v>145</v>
      </c>
      <c r="U715">
        <v>474</v>
      </c>
      <c r="V715">
        <v>-0.63</v>
      </c>
      <c r="W715">
        <v>15924</v>
      </c>
      <c r="X715">
        <v>69</v>
      </c>
      <c r="Y715" s="12" t="str">
        <f>IFERROR(VLOOKUP(C715,[1]Index!$D:$F,3,FALSE),"Non List")</f>
        <v>Microfinance</v>
      </c>
      <c r="Z715">
        <f>IFERROR(VLOOKUP(C715,[1]LP!$B:$C,2,FALSE),0)</f>
        <v>2307</v>
      </c>
      <c r="AA715" s="11">
        <f t="shared" si="11"/>
        <v>33.4</v>
      </c>
      <c r="AB715" s="5">
        <f>IFERROR(VLOOKUP(C715,[2]Sheet1!$B:$F,5,FALSE),0)</f>
        <v>740597.22</v>
      </c>
      <c r="AC715" s="11">
        <v>0</v>
      </c>
      <c r="AD715" s="11">
        <v>0</v>
      </c>
      <c r="AE715" s="10"/>
      <c r="AF715" s="10"/>
      <c r="AG715" s="10"/>
      <c r="AH715" s="10"/>
    </row>
    <row r="716" spans="1:34" x14ac:dyDescent="0.45">
      <c r="A716" t="s">
        <v>55</v>
      </c>
      <c r="B716" t="s">
        <v>25</v>
      </c>
      <c r="C716" t="s">
        <v>61</v>
      </c>
      <c r="D716">
        <v>1045</v>
      </c>
      <c r="E716" s="11">
        <v>999967</v>
      </c>
      <c r="F716" s="5">
        <v>954691</v>
      </c>
      <c r="G716" s="11">
        <v>9068311</v>
      </c>
      <c r="H716" s="11">
        <v>12514202</v>
      </c>
      <c r="I716">
        <v>1246420</v>
      </c>
      <c r="J716">
        <v>1423632</v>
      </c>
      <c r="K716">
        <v>951233</v>
      </c>
      <c r="L716">
        <v>576416</v>
      </c>
      <c r="M716">
        <v>58</v>
      </c>
      <c r="N716">
        <v>18</v>
      </c>
      <c r="O716">
        <v>5</v>
      </c>
      <c r="P716">
        <v>29</v>
      </c>
      <c r="Q716">
        <v>4</v>
      </c>
      <c r="R716">
        <v>97</v>
      </c>
      <c r="S716">
        <v>0.1</v>
      </c>
      <c r="T716">
        <v>195</v>
      </c>
      <c r="U716">
        <v>503</v>
      </c>
      <c r="V716">
        <v>-0.52</v>
      </c>
      <c r="W716">
        <v>576416</v>
      </c>
      <c r="X716">
        <v>58</v>
      </c>
      <c r="Y716" s="12" t="str">
        <f>IFERROR(VLOOKUP(C716,[1]Index!$D:$F,3,FALSE),"Non List")</f>
        <v>Microfinance</v>
      </c>
      <c r="Z716">
        <f>IFERROR(VLOOKUP(C716,[1]LP!$B:$C,2,FALSE),0)</f>
        <v>856.7</v>
      </c>
      <c r="AA716" s="11">
        <f t="shared" si="11"/>
        <v>14.8</v>
      </c>
      <c r="AB716" s="5">
        <f>IFERROR(VLOOKUP(C716,[2]Sheet1!$B:$F,5,FALSE),0)</f>
        <v>14588143.289999999</v>
      </c>
      <c r="AC716" s="11">
        <v>19.89</v>
      </c>
      <c r="AD716" s="11">
        <v>25.11</v>
      </c>
      <c r="AE716" s="10"/>
      <c r="AF716" s="10"/>
      <c r="AG716" s="10"/>
      <c r="AH716" s="10"/>
    </row>
    <row r="717" spans="1:34" x14ac:dyDescent="0.45">
      <c r="A717" t="s">
        <v>55</v>
      </c>
      <c r="B717" t="s">
        <v>25</v>
      </c>
      <c r="C717" t="s">
        <v>62</v>
      </c>
      <c r="D717">
        <v>1052</v>
      </c>
      <c r="E717" s="11">
        <v>606121</v>
      </c>
      <c r="F717" s="5">
        <v>451986</v>
      </c>
      <c r="G717" s="11">
        <v>1673627</v>
      </c>
      <c r="H717" s="11">
        <v>5447847</v>
      </c>
      <c r="I717">
        <v>605462</v>
      </c>
      <c r="J717">
        <v>685412</v>
      </c>
      <c r="K717">
        <v>437457</v>
      </c>
      <c r="L717">
        <v>265210</v>
      </c>
      <c r="M717">
        <v>44</v>
      </c>
      <c r="N717">
        <v>24</v>
      </c>
      <c r="O717">
        <v>6</v>
      </c>
      <c r="P717">
        <v>25</v>
      </c>
      <c r="Q717">
        <v>4</v>
      </c>
      <c r="R717">
        <v>145</v>
      </c>
      <c r="S717">
        <v>0.7</v>
      </c>
      <c r="T717">
        <v>175</v>
      </c>
      <c r="U717">
        <v>415</v>
      </c>
      <c r="V717">
        <v>-0.61</v>
      </c>
      <c r="W717">
        <v>265210</v>
      </c>
      <c r="X717">
        <v>44</v>
      </c>
      <c r="Y717" s="12" t="str">
        <f>IFERROR(VLOOKUP(C717,[1]Index!$D:$F,3,FALSE),"Non List")</f>
        <v>Microfinance</v>
      </c>
      <c r="Z717">
        <f>IFERROR(VLOOKUP(C717,[1]LP!$B:$C,2,FALSE),0)</f>
        <v>758.8</v>
      </c>
      <c r="AA717" s="11">
        <f t="shared" si="11"/>
        <v>17.2</v>
      </c>
      <c r="AB717" s="5">
        <f>IFERROR(VLOOKUP(C717,[2]Sheet1!$B:$F,5,FALSE),0)</f>
        <v>7600332.0300000003</v>
      </c>
      <c r="AC717" s="11">
        <v>16</v>
      </c>
      <c r="AD717" s="11">
        <v>15</v>
      </c>
      <c r="AE717" s="10"/>
      <c r="AF717" s="10"/>
      <c r="AG717" s="10"/>
      <c r="AH717" s="10"/>
    </row>
    <row r="718" spans="1:34" x14ac:dyDescent="0.45">
      <c r="A718" t="s">
        <v>55</v>
      </c>
      <c r="B718" t="s">
        <v>25</v>
      </c>
      <c r="C718" t="s">
        <v>63</v>
      </c>
      <c r="D718">
        <v>682</v>
      </c>
      <c r="E718" s="11">
        <v>456263</v>
      </c>
      <c r="F718" s="5">
        <v>122534</v>
      </c>
      <c r="G718" s="11">
        <v>0</v>
      </c>
      <c r="H718" s="11">
        <v>3404928</v>
      </c>
      <c r="I718">
        <v>129313</v>
      </c>
      <c r="J718">
        <v>156783</v>
      </c>
      <c r="K718">
        <v>132266</v>
      </c>
      <c r="L718">
        <v>80242</v>
      </c>
      <c r="M718">
        <v>18</v>
      </c>
      <c r="N718">
        <v>39</v>
      </c>
      <c r="O718">
        <v>5</v>
      </c>
      <c r="P718">
        <v>14</v>
      </c>
      <c r="Q718">
        <v>2</v>
      </c>
      <c r="R718">
        <v>209</v>
      </c>
      <c r="S718">
        <v>0</v>
      </c>
      <c r="T718">
        <v>127</v>
      </c>
      <c r="U718">
        <v>224</v>
      </c>
      <c r="V718">
        <v>-0.67</v>
      </c>
      <c r="W718">
        <v>80242</v>
      </c>
      <c r="X718">
        <v>18</v>
      </c>
      <c r="Y718" s="12" t="str">
        <f>IFERROR(VLOOKUP(C718,[1]Index!$D:$F,3,FALSE),"Non List")</f>
        <v>Microfinance</v>
      </c>
      <c r="Z718">
        <f>IFERROR(VLOOKUP(C718,[1]LP!$B:$C,2,FALSE),0)</f>
        <v>710</v>
      </c>
      <c r="AA718" s="11">
        <f t="shared" si="11"/>
        <v>39.4</v>
      </c>
      <c r="AB718" s="5">
        <f>IFERROR(VLOOKUP(C718,[2]Sheet1!$B:$F,5,FALSE),0)</f>
        <v>6045751.8200000003</v>
      </c>
      <c r="AC718" s="11">
        <v>15</v>
      </c>
      <c r="AD718" s="11">
        <v>0.79</v>
      </c>
      <c r="AE718" s="10"/>
      <c r="AF718" s="10"/>
      <c r="AG718" s="10"/>
      <c r="AH718" s="10"/>
    </row>
    <row r="719" spans="1:34" x14ac:dyDescent="0.45">
      <c r="A719" t="s">
        <v>55</v>
      </c>
      <c r="B719" t="s">
        <v>25</v>
      </c>
      <c r="C719" t="s">
        <v>64</v>
      </c>
      <c r="D719">
        <v>1202</v>
      </c>
      <c r="E719" s="11">
        <v>82500</v>
      </c>
      <c r="F719" s="5">
        <v>52738</v>
      </c>
      <c r="G719" s="11">
        <v>321576</v>
      </c>
      <c r="H719" s="11">
        <v>769037</v>
      </c>
      <c r="I719">
        <v>71609</v>
      </c>
      <c r="J719">
        <v>118799</v>
      </c>
      <c r="K719">
        <v>40630</v>
      </c>
      <c r="L719">
        <v>22297</v>
      </c>
      <c r="M719">
        <v>27</v>
      </c>
      <c r="N719">
        <v>44</v>
      </c>
      <c r="O719">
        <v>7</v>
      </c>
      <c r="P719">
        <v>16</v>
      </c>
      <c r="Q719">
        <v>2</v>
      </c>
      <c r="R719">
        <v>326</v>
      </c>
      <c r="S719">
        <v>1.5</v>
      </c>
      <c r="T719">
        <v>164</v>
      </c>
      <c r="U719">
        <v>316</v>
      </c>
      <c r="V719">
        <v>-0.74</v>
      </c>
      <c r="W719">
        <v>22297</v>
      </c>
      <c r="X719">
        <v>27</v>
      </c>
      <c r="Y719" s="12" t="str">
        <f>IFERROR(VLOOKUP(C719,[1]Index!$D:$F,3,FALSE),"Non List")</f>
        <v>Microfinance</v>
      </c>
      <c r="Z719">
        <f>IFERROR(VLOOKUP(C719,[1]LP!$B:$C,2,FALSE),0)</f>
        <v>933</v>
      </c>
      <c r="AA719" s="11">
        <f t="shared" si="11"/>
        <v>34.6</v>
      </c>
      <c r="AB719" s="5">
        <f>IFERROR(VLOOKUP(C719,[2]Sheet1!$B:$F,5,FALSE),0)</f>
        <v>1320997.53</v>
      </c>
      <c r="AC719" s="11">
        <v>21.21</v>
      </c>
      <c r="AD719" s="11">
        <v>0</v>
      </c>
      <c r="AE719" s="10"/>
      <c r="AF719" s="10"/>
      <c r="AG719" s="10"/>
      <c r="AH719" s="10"/>
    </row>
    <row r="720" spans="1:34" x14ac:dyDescent="0.45">
      <c r="A720" t="s">
        <v>55</v>
      </c>
      <c r="B720" t="s">
        <v>25</v>
      </c>
      <c r="C720" t="s">
        <v>65</v>
      </c>
      <c r="D720">
        <v>965</v>
      </c>
      <c r="E720" s="11">
        <v>306000</v>
      </c>
      <c r="F720" s="5">
        <v>396638</v>
      </c>
      <c r="G720" s="11">
        <v>1138036</v>
      </c>
      <c r="H720" s="11">
        <v>3095240</v>
      </c>
      <c r="I720">
        <v>316114</v>
      </c>
      <c r="J720">
        <v>395160</v>
      </c>
      <c r="K720">
        <v>169417</v>
      </c>
      <c r="L720">
        <v>94678</v>
      </c>
      <c r="M720">
        <v>31</v>
      </c>
      <c r="N720">
        <v>31</v>
      </c>
      <c r="O720">
        <v>4</v>
      </c>
      <c r="P720">
        <v>13</v>
      </c>
      <c r="Q720">
        <v>2</v>
      </c>
      <c r="R720">
        <v>131</v>
      </c>
      <c r="S720">
        <v>0.9</v>
      </c>
      <c r="T720">
        <v>230</v>
      </c>
      <c r="U720">
        <v>400</v>
      </c>
      <c r="V720">
        <v>-0.59</v>
      </c>
      <c r="W720">
        <v>94678</v>
      </c>
      <c r="X720">
        <v>31</v>
      </c>
      <c r="Y720" s="12" t="str">
        <f>IFERROR(VLOOKUP(C720,[1]Index!$D:$F,3,FALSE),"Non List")</f>
        <v>Microfinance</v>
      </c>
      <c r="Z720">
        <f>IFERROR(VLOOKUP(C720,[1]LP!$B:$C,2,FALSE),0)</f>
        <v>0</v>
      </c>
      <c r="AA720" s="11">
        <f t="shared" si="11"/>
        <v>0</v>
      </c>
      <c r="AB720" s="5">
        <f>IFERROR(VLOOKUP(C720,[2]Sheet1!$B:$F,5,FALSE),0)</f>
        <v>0</v>
      </c>
      <c r="AC720" s="11">
        <v>13</v>
      </c>
      <c r="AD720" s="11">
        <v>7.68</v>
      </c>
      <c r="AE720" s="10"/>
      <c r="AF720" s="10"/>
      <c r="AG720" s="10"/>
      <c r="AH720" s="10"/>
    </row>
    <row r="721" spans="1:34" x14ac:dyDescent="0.45">
      <c r="A721" t="s">
        <v>55</v>
      </c>
      <c r="B721" t="s">
        <v>25</v>
      </c>
      <c r="C721" t="s">
        <v>66</v>
      </c>
      <c r="D721">
        <v>834</v>
      </c>
      <c r="E721" s="11">
        <v>20000</v>
      </c>
      <c r="F721" s="5">
        <v>19546</v>
      </c>
      <c r="G721" s="11">
        <v>52306</v>
      </c>
      <c r="H721" s="11">
        <v>188279</v>
      </c>
      <c r="I721">
        <v>20659</v>
      </c>
      <c r="J721">
        <v>24804</v>
      </c>
      <c r="K721">
        <v>8981</v>
      </c>
      <c r="L721">
        <v>7005</v>
      </c>
      <c r="M721">
        <v>35</v>
      </c>
      <c r="N721">
        <v>24</v>
      </c>
      <c r="O721">
        <v>4</v>
      </c>
      <c r="P721">
        <v>18</v>
      </c>
      <c r="Q721">
        <v>3</v>
      </c>
      <c r="R721">
        <v>100</v>
      </c>
      <c r="S721">
        <v>3.6</v>
      </c>
      <c r="T721">
        <v>198</v>
      </c>
      <c r="U721">
        <v>395</v>
      </c>
      <c r="V721">
        <v>-0.53</v>
      </c>
      <c r="W721">
        <v>7005</v>
      </c>
      <c r="X721">
        <v>35</v>
      </c>
      <c r="Y721" s="12" t="str">
        <f>IFERROR(VLOOKUP(C721,[1]Index!$D:$F,3,FALSE),"Non List")</f>
        <v>Non List</v>
      </c>
      <c r="Z721">
        <f>IFERROR(VLOOKUP(C721,[1]LP!$B:$C,2,FALSE),0)</f>
        <v>0</v>
      </c>
      <c r="AA721" s="11">
        <f t="shared" si="11"/>
        <v>0</v>
      </c>
      <c r="AB721" s="5">
        <f>IFERROR(VLOOKUP(C721,[2]Sheet1!$B:$F,5,FALSE),0)</f>
        <v>0</v>
      </c>
      <c r="AC721" s="11">
        <v>20</v>
      </c>
      <c r="AD721" s="11">
        <v>1.0526</v>
      </c>
      <c r="AE721" s="10"/>
      <c r="AF721" s="10"/>
      <c r="AG721" s="10"/>
      <c r="AH721" s="10"/>
    </row>
    <row r="722" spans="1:34" x14ac:dyDescent="0.45">
      <c r="A722" t="s">
        <v>55</v>
      </c>
      <c r="B722" t="s">
        <v>25</v>
      </c>
      <c r="C722" t="s">
        <v>92</v>
      </c>
      <c r="D722">
        <v>1060</v>
      </c>
      <c r="E722" s="11">
        <v>600000</v>
      </c>
      <c r="F722" s="5">
        <v>1223712</v>
      </c>
      <c r="G722" s="11">
        <v>6230408</v>
      </c>
      <c r="H722" s="11">
        <v>12328428</v>
      </c>
      <c r="I722">
        <v>1419271</v>
      </c>
      <c r="J722">
        <v>1632500</v>
      </c>
      <c r="K722">
        <v>922697</v>
      </c>
      <c r="L722">
        <v>583410</v>
      </c>
      <c r="M722">
        <v>97</v>
      </c>
      <c r="N722">
        <v>11</v>
      </c>
      <c r="O722">
        <v>3</v>
      </c>
      <c r="P722">
        <v>32</v>
      </c>
      <c r="Q722">
        <v>4</v>
      </c>
      <c r="R722">
        <v>38</v>
      </c>
      <c r="S722">
        <v>0.3</v>
      </c>
      <c r="T722">
        <v>304</v>
      </c>
      <c r="U722">
        <v>815</v>
      </c>
      <c r="V722">
        <v>-0.23</v>
      </c>
      <c r="W722">
        <v>583410</v>
      </c>
      <c r="X722">
        <v>97</v>
      </c>
      <c r="Y722" s="12" t="str">
        <f>IFERROR(VLOOKUP(C722,[1]Index!$D:$F,3,FALSE),"Non List")</f>
        <v>Microfinance</v>
      </c>
      <c r="Z722">
        <f>IFERROR(VLOOKUP(C722,[1]LP!$B:$C,2,FALSE),0)</f>
        <v>678.9</v>
      </c>
      <c r="AA722" s="11">
        <f t="shared" si="11"/>
        <v>7</v>
      </c>
      <c r="AB722" s="5">
        <f>IFERROR(VLOOKUP(C722,[2]Sheet1!$B:$F,5,FALSE),0)</f>
        <v>12799190.779999999</v>
      </c>
      <c r="AC722" s="11">
        <v>66.67</v>
      </c>
      <c r="AD722" s="11">
        <v>14.04</v>
      </c>
      <c r="AE722" s="10"/>
      <c r="AF722" s="10"/>
      <c r="AG722" s="10"/>
      <c r="AH722" s="10"/>
    </row>
    <row r="723" spans="1:34" x14ac:dyDescent="0.45">
      <c r="A723" t="s">
        <v>55</v>
      </c>
      <c r="B723" t="s">
        <v>25</v>
      </c>
      <c r="C723" t="s">
        <v>67</v>
      </c>
      <c r="D723">
        <v>956.3</v>
      </c>
      <c r="E723" s="11">
        <v>692120</v>
      </c>
      <c r="F723" s="5">
        <v>1315367</v>
      </c>
      <c r="G723" s="11">
        <v>0</v>
      </c>
      <c r="H723" s="11">
        <v>5757357</v>
      </c>
      <c r="I723">
        <v>340500</v>
      </c>
      <c r="J723">
        <v>382964</v>
      </c>
      <c r="K723">
        <v>342319</v>
      </c>
      <c r="L723">
        <v>211382</v>
      </c>
      <c r="M723">
        <v>31</v>
      </c>
      <c r="N723">
        <v>31</v>
      </c>
      <c r="O723">
        <v>3</v>
      </c>
      <c r="P723">
        <v>11</v>
      </c>
      <c r="Q723">
        <v>3</v>
      </c>
      <c r="R723">
        <v>103</v>
      </c>
      <c r="S723">
        <v>0</v>
      </c>
      <c r="T723">
        <v>290</v>
      </c>
      <c r="U723">
        <v>446</v>
      </c>
      <c r="V723">
        <v>-0.53</v>
      </c>
      <c r="W723">
        <v>211382</v>
      </c>
      <c r="X723">
        <v>31</v>
      </c>
      <c r="Y723" s="12" t="str">
        <f>IFERROR(VLOOKUP(C723,[1]Index!$D:$F,3,FALSE),"Non List")</f>
        <v>zdelist</v>
      </c>
      <c r="Z723">
        <f>IFERROR(VLOOKUP(C723,[1]LP!$B:$C,2,FALSE),0)</f>
        <v>0</v>
      </c>
      <c r="AA723" s="11">
        <f t="shared" si="11"/>
        <v>0</v>
      </c>
      <c r="AB723" s="5">
        <f>IFERROR(VLOOKUP(C723,[2]Sheet1!$B:$F,5,FALSE),0)</f>
        <v>0</v>
      </c>
      <c r="AC723" s="11">
        <v>5</v>
      </c>
      <c r="AD723" s="11">
        <v>15</v>
      </c>
      <c r="AE723" s="10"/>
      <c r="AF723" s="10"/>
      <c r="AG723" s="10"/>
      <c r="AH723" s="10"/>
    </row>
    <row r="724" spans="1:34" x14ac:dyDescent="0.45">
      <c r="A724" t="s">
        <v>55</v>
      </c>
      <c r="B724" t="s">
        <v>25</v>
      </c>
      <c r="C724" t="s">
        <v>68</v>
      </c>
      <c r="D724">
        <v>1126</v>
      </c>
      <c r="E724" s="11">
        <v>503062</v>
      </c>
      <c r="F724" s="5">
        <v>1111010</v>
      </c>
      <c r="G724" s="11">
        <v>0</v>
      </c>
      <c r="H724" s="11">
        <v>13994935</v>
      </c>
      <c r="I724">
        <v>638279</v>
      </c>
      <c r="J724">
        <v>639294</v>
      </c>
      <c r="K724">
        <v>553743</v>
      </c>
      <c r="L724">
        <v>330668</v>
      </c>
      <c r="M724">
        <v>66</v>
      </c>
      <c r="N724">
        <v>17</v>
      </c>
      <c r="O724">
        <v>4</v>
      </c>
      <c r="P724">
        <v>20</v>
      </c>
      <c r="Q724">
        <v>2</v>
      </c>
      <c r="R724">
        <v>60</v>
      </c>
      <c r="S724">
        <v>0.1</v>
      </c>
      <c r="T724">
        <v>321</v>
      </c>
      <c r="U724">
        <v>689</v>
      </c>
      <c r="V724">
        <v>-0.39</v>
      </c>
      <c r="W724">
        <v>330668</v>
      </c>
      <c r="X724">
        <v>66</v>
      </c>
      <c r="Y724" s="12" t="str">
        <f>IFERROR(VLOOKUP(C724,[1]Index!$D:$F,3,FALSE),"Non List")</f>
        <v>Microfinance</v>
      </c>
      <c r="Z724">
        <f>IFERROR(VLOOKUP(C724,[1]LP!$B:$C,2,FALSE),0)</f>
        <v>830</v>
      </c>
      <c r="AA724" s="11">
        <f t="shared" si="11"/>
        <v>12.6</v>
      </c>
      <c r="AB724" s="5">
        <f>IFERROR(VLOOKUP(C724,[2]Sheet1!$B:$F,5,FALSE),0)</f>
        <v>11419121.380000001</v>
      </c>
      <c r="AC724" s="11">
        <v>25</v>
      </c>
      <c r="AD724" s="11">
        <v>1.3160000000000001</v>
      </c>
      <c r="AE724" s="10"/>
      <c r="AF724" s="10"/>
      <c r="AG724" s="10"/>
      <c r="AH724" s="10"/>
    </row>
    <row r="725" spans="1:34" x14ac:dyDescent="0.45">
      <c r="A725" t="s">
        <v>55</v>
      </c>
      <c r="B725" t="s">
        <v>25</v>
      </c>
      <c r="C725" t="s">
        <v>69</v>
      </c>
      <c r="D725">
        <v>905</v>
      </c>
      <c r="E725" s="11">
        <v>104998</v>
      </c>
      <c r="F725" s="5">
        <v>46267</v>
      </c>
      <c r="G725" s="11">
        <v>474621</v>
      </c>
      <c r="H725" s="11">
        <v>1285153</v>
      </c>
      <c r="I725">
        <v>92232</v>
      </c>
      <c r="J725">
        <v>114165</v>
      </c>
      <c r="K725">
        <v>53425</v>
      </c>
      <c r="L725">
        <v>28642</v>
      </c>
      <c r="M725">
        <v>27</v>
      </c>
      <c r="N725">
        <v>33</v>
      </c>
      <c r="O725">
        <v>6</v>
      </c>
      <c r="P725">
        <v>19</v>
      </c>
      <c r="Q725">
        <v>2</v>
      </c>
      <c r="R725">
        <v>208</v>
      </c>
      <c r="S725">
        <v>0.2</v>
      </c>
      <c r="T725">
        <v>144</v>
      </c>
      <c r="U725">
        <v>297</v>
      </c>
      <c r="V725">
        <v>-0.67</v>
      </c>
      <c r="W725">
        <v>28642</v>
      </c>
      <c r="X725">
        <v>27</v>
      </c>
      <c r="Y725" s="12" t="str">
        <f>IFERROR(VLOOKUP(C725,[1]Index!$D:$F,3,FALSE),"Non List")</f>
        <v>Microfinance</v>
      </c>
      <c r="Z725">
        <f>IFERROR(VLOOKUP(C725,[1]LP!$B:$C,2,FALSE),0)</f>
        <v>778.2</v>
      </c>
      <c r="AA725" s="11">
        <f t="shared" si="11"/>
        <v>28.8</v>
      </c>
      <c r="AB725" s="5">
        <f>IFERROR(VLOOKUP(C725,[2]Sheet1!$B:$F,5,FALSE),0)</f>
        <v>3288414.49</v>
      </c>
      <c r="AC725" s="11">
        <v>16.66</v>
      </c>
      <c r="AD725" s="11">
        <v>0.88</v>
      </c>
      <c r="AE725" s="10"/>
      <c r="AF725" s="10"/>
      <c r="AG725" s="10"/>
      <c r="AH725" s="10"/>
    </row>
    <row r="726" spans="1:34" x14ac:dyDescent="0.45">
      <c r="A726" t="s">
        <v>55</v>
      </c>
      <c r="B726" t="s">
        <v>25</v>
      </c>
      <c r="C726" t="s">
        <v>70</v>
      </c>
      <c r="D726">
        <v>975</v>
      </c>
      <c r="E726" s="11">
        <v>72500</v>
      </c>
      <c r="F726" s="5">
        <v>81483</v>
      </c>
      <c r="G726" s="11">
        <v>454518</v>
      </c>
      <c r="H726" s="11">
        <v>1087911</v>
      </c>
      <c r="I726">
        <v>119725</v>
      </c>
      <c r="J726">
        <v>146823</v>
      </c>
      <c r="K726">
        <v>79794</v>
      </c>
      <c r="L726">
        <v>50095</v>
      </c>
      <c r="M726">
        <v>69</v>
      </c>
      <c r="N726">
        <v>14</v>
      </c>
      <c r="O726">
        <v>5</v>
      </c>
      <c r="P726">
        <v>33</v>
      </c>
      <c r="Q726">
        <v>4</v>
      </c>
      <c r="R726">
        <v>65</v>
      </c>
      <c r="S726">
        <v>0.3</v>
      </c>
      <c r="T726">
        <v>212</v>
      </c>
      <c r="U726">
        <v>575</v>
      </c>
      <c r="V726">
        <v>-0.41</v>
      </c>
      <c r="W726">
        <v>50095</v>
      </c>
      <c r="X726">
        <v>69</v>
      </c>
      <c r="Y726" s="12" t="str">
        <f>IFERROR(VLOOKUP(C726,[1]Index!$D:$F,3,FALSE),"Non List")</f>
        <v>zdelist</v>
      </c>
      <c r="Z726">
        <f>IFERROR(VLOOKUP(C726,[1]LP!$B:$C,2,FALSE),0)</f>
        <v>0</v>
      </c>
      <c r="AA726" s="11">
        <f t="shared" si="11"/>
        <v>0</v>
      </c>
      <c r="AB726" s="5">
        <f>IFERROR(VLOOKUP(C726,[2]Sheet1!$B:$F,5,FALSE),0)</f>
        <v>0</v>
      </c>
      <c r="AC726" s="11">
        <v>34.479999999999997</v>
      </c>
      <c r="AD726" s="11">
        <v>10.52</v>
      </c>
      <c r="AE726" s="10"/>
      <c r="AF726" s="10"/>
      <c r="AG726" s="10"/>
      <c r="AH726" s="10"/>
    </row>
    <row r="727" spans="1:34" x14ac:dyDescent="0.45">
      <c r="A727" t="s">
        <v>55</v>
      </c>
      <c r="B727" t="s">
        <v>25</v>
      </c>
      <c r="C727" t="s">
        <v>71</v>
      </c>
      <c r="D727">
        <v>1120</v>
      </c>
      <c r="E727" s="11">
        <v>418963</v>
      </c>
      <c r="F727" s="5">
        <v>721425</v>
      </c>
      <c r="G727" s="11">
        <v>4231751</v>
      </c>
      <c r="H727" s="11">
        <v>8053619</v>
      </c>
      <c r="I727">
        <v>935509</v>
      </c>
      <c r="J727">
        <v>948712</v>
      </c>
      <c r="K727">
        <v>426128</v>
      </c>
      <c r="L727">
        <v>250370</v>
      </c>
      <c r="M727">
        <v>60</v>
      </c>
      <c r="N727">
        <v>19</v>
      </c>
      <c r="O727">
        <v>4</v>
      </c>
      <c r="P727">
        <v>22</v>
      </c>
      <c r="Q727">
        <v>2</v>
      </c>
      <c r="R727">
        <v>77</v>
      </c>
      <c r="S727">
        <v>0.7</v>
      </c>
      <c r="T727">
        <v>272</v>
      </c>
      <c r="U727">
        <v>605</v>
      </c>
      <c r="V727">
        <v>-0.46</v>
      </c>
      <c r="W727">
        <v>250370</v>
      </c>
      <c r="X727">
        <v>60</v>
      </c>
      <c r="Y727" s="12" t="str">
        <f>IFERROR(VLOOKUP(C727,[1]Index!$D:$F,3,FALSE),"Non List")</f>
        <v>Microfinance</v>
      </c>
      <c r="Z727">
        <f>IFERROR(VLOOKUP(C727,[1]LP!$B:$C,2,FALSE),0)</f>
        <v>848</v>
      </c>
      <c r="AA727" s="11">
        <f t="shared" si="11"/>
        <v>14.1</v>
      </c>
      <c r="AB727" s="5">
        <f>IFERROR(VLOOKUP(C727,[2]Sheet1!$B:$F,5,FALSE),0)</f>
        <v>4349998.3600000003</v>
      </c>
      <c r="AC727" s="11">
        <v>20</v>
      </c>
      <c r="AD727" s="11">
        <v>11.57</v>
      </c>
      <c r="AE727" s="10"/>
      <c r="AF727" s="10"/>
      <c r="AG727" s="10"/>
      <c r="AH727" s="10"/>
    </row>
    <row r="728" spans="1:34" x14ac:dyDescent="0.45">
      <c r="A728" t="s">
        <v>55</v>
      </c>
      <c r="B728" t="s">
        <v>25</v>
      </c>
      <c r="C728" t="s">
        <v>72</v>
      </c>
      <c r="D728">
        <v>1474.9</v>
      </c>
      <c r="E728" s="11">
        <v>57372</v>
      </c>
      <c r="F728" s="5">
        <v>27706</v>
      </c>
      <c r="G728" s="11">
        <v>115602</v>
      </c>
      <c r="H728" s="11">
        <v>443801</v>
      </c>
      <c r="I728">
        <v>42205</v>
      </c>
      <c r="J728">
        <v>50640</v>
      </c>
      <c r="K728">
        <v>18893</v>
      </c>
      <c r="L728">
        <v>8510</v>
      </c>
      <c r="M728">
        <v>15</v>
      </c>
      <c r="N728">
        <v>99</v>
      </c>
      <c r="O728">
        <v>10</v>
      </c>
      <c r="P728">
        <v>10</v>
      </c>
      <c r="Q728">
        <v>2</v>
      </c>
      <c r="R728">
        <v>990</v>
      </c>
      <c r="S728">
        <v>3.2</v>
      </c>
      <c r="T728">
        <v>148</v>
      </c>
      <c r="U728">
        <v>222</v>
      </c>
      <c r="V728">
        <v>-0.85</v>
      </c>
      <c r="W728">
        <v>8510</v>
      </c>
      <c r="X728">
        <v>15</v>
      </c>
      <c r="Y728" s="12" t="str">
        <f>IFERROR(VLOOKUP(C728,[1]Index!$D:$F,3,FALSE),"Non List")</f>
        <v>Microfinance</v>
      </c>
      <c r="Z728">
        <f>IFERROR(VLOOKUP(C728,[1]LP!$B:$C,2,FALSE),0)</f>
        <v>1297</v>
      </c>
      <c r="AA728" s="11">
        <f t="shared" si="11"/>
        <v>86.5</v>
      </c>
      <c r="AB728" s="5">
        <f>IFERROR(VLOOKUP(C728,[2]Sheet1!$B:$F,5,FALSE),0)</f>
        <v>784011.01</v>
      </c>
      <c r="AC728" s="11">
        <v>15</v>
      </c>
      <c r="AD728" s="11">
        <v>0.78</v>
      </c>
      <c r="AE728" s="10"/>
      <c r="AF728" s="10"/>
      <c r="AG728" s="10"/>
      <c r="AH728" s="10"/>
    </row>
    <row r="729" spans="1:34" x14ac:dyDescent="0.45">
      <c r="A729" t="s">
        <v>55</v>
      </c>
      <c r="B729" t="s">
        <v>25</v>
      </c>
      <c r="C729" t="s">
        <v>73</v>
      </c>
      <c r="D729">
        <v>588</v>
      </c>
      <c r="E729" s="11">
        <v>52642</v>
      </c>
      <c r="F729" s="5">
        <v>76555</v>
      </c>
      <c r="G729" s="11">
        <v>170855</v>
      </c>
      <c r="H729" s="11">
        <v>624027</v>
      </c>
      <c r="I729">
        <v>73023</v>
      </c>
      <c r="J729">
        <v>84624</v>
      </c>
      <c r="K729">
        <v>52887</v>
      </c>
      <c r="L729">
        <v>33728</v>
      </c>
      <c r="M729">
        <v>64</v>
      </c>
      <c r="N729">
        <v>9</v>
      </c>
      <c r="O729">
        <v>2</v>
      </c>
      <c r="P729">
        <v>26</v>
      </c>
      <c r="Q729">
        <v>4</v>
      </c>
      <c r="R729">
        <v>22</v>
      </c>
      <c r="S729">
        <v>2</v>
      </c>
      <c r="T729">
        <v>245</v>
      </c>
      <c r="U729">
        <v>595</v>
      </c>
      <c r="V729">
        <v>0.01</v>
      </c>
      <c r="W729">
        <v>33728</v>
      </c>
      <c r="X729">
        <v>64</v>
      </c>
      <c r="Y729" s="12" t="str">
        <f>IFERROR(VLOOKUP(C729,[1]Index!$D:$F,3,FALSE),"Non List")</f>
        <v>zdelist</v>
      </c>
      <c r="Z729">
        <f>IFERROR(VLOOKUP(C729,[1]LP!$B:$C,2,FALSE),0)</f>
        <v>0</v>
      </c>
      <c r="AA729" s="11">
        <f t="shared" si="11"/>
        <v>0</v>
      </c>
      <c r="AB729" s="5">
        <f>IFERROR(VLOOKUP(C729,[2]Sheet1!$B:$F,5,FALSE),0)</f>
        <v>0</v>
      </c>
      <c r="AC729" s="11">
        <v>45.6</v>
      </c>
      <c r="AD729" s="11">
        <v>2.4</v>
      </c>
      <c r="AE729" s="10"/>
      <c r="AF729" s="10"/>
      <c r="AG729" s="10"/>
      <c r="AH729" s="10"/>
    </row>
    <row r="730" spans="1:34" x14ac:dyDescent="0.45">
      <c r="A730" t="s">
        <v>55</v>
      </c>
      <c r="B730" t="s">
        <v>25</v>
      </c>
      <c r="C730" t="s">
        <v>74</v>
      </c>
      <c r="D730">
        <v>1270</v>
      </c>
      <c r="E730" s="11">
        <v>220000</v>
      </c>
      <c r="F730" s="5">
        <v>169566</v>
      </c>
      <c r="G730" s="11">
        <v>661253</v>
      </c>
      <c r="H730" s="11">
        <v>2187973</v>
      </c>
      <c r="I730">
        <v>245453</v>
      </c>
      <c r="J730">
        <v>290227</v>
      </c>
      <c r="K730">
        <v>176860</v>
      </c>
      <c r="L730">
        <v>107117</v>
      </c>
      <c r="M730">
        <v>49</v>
      </c>
      <c r="N730">
        <v>26</v>
      </c>
      <c r="O730">
        <v>7</v>
      </c>
      <c r="P730">
        <v>28</v>
      </c>
      <c r="Q730">
        <v>4</v>
      </c>
      <c r="R730">
        <v>187</v>
      </c>
      <c r="S730">
        <v>0.5</v>
      </c>
      <c r="T730">
        <v>177</v>
      </c>
      <c r="U730">
        <v>440</v>
      </c>
      <c r="V730">
        <v>-0.65</v>
      </c>
      <c r="W730">
        <v>107117</v>
      </c>
      <c r="X730">
        <v>49</v>
      </c>
      <c r="Y730" s="12" t="str">
        <f>IFERROR(VLOOKUP(C730,[1]Index!$D:$F,3,FALSE),"Non List")</f>
        <v>Microfinance</v>
      </c>
      <c r="Z730">
        <f>IFERROR(VLOOKUP(C730,[1]LP!$B:$C,2,FALSE),0)</f>
        <v>1099</v>
      </c>
      <c r="AA730" s="11">
        <f t="shared" si="11"/>
        <v>22.4</v>
      </c>
      <c r="AB730" s="5">
        <f>IFERROR(VLOOKUP(C730,[2]Sheet1!$B:$F,5,FALSE),0)</f>
        <v>1324986.3</v>
      </c>
      <c r="AC730" s="11">
        <v>10</v>
      </c>
      <c r="AD730" s="11">
        <v>16.32</v>
      </c>
      <c r="AE730" s="10"/>
      <c r="AF730" s="10"/>
      <c r="AG730" s="10"/>
      <c r="AH730" s="10"/>
    </row>
    <row r="731" spans="1:34" x14ac:dyDescent="0.45">
      <c r="A731" t="s">
        <v>55</v>
      </c>
      <c r="B731" t="s">
        <v>25</v>
      </c>
      <c r="C731" t="s">
        <v>75</v>
      </c>
      <c r="D731">
        <v>1130</v>
      </c>
      <c r="E731" s="11">
        <v>30000</v>
      </c>
      <c r="F731" s="5">
        <v>39204</v>
      </c>
      <c r="G731" s="11">
        <v>203311</v>
      </c>
      <c r="H731" s="11">
        <v>825688</v>
      </c>
      <c r="I731">
        <v>65682</v>
      </c>
      <c r="J731">
        <v>80688</v>
      </c>
      <c r="K731">
        <v>30198</v>
      </c>
      <c r="L731">
        <v>15476</v>
      </c>
      <c r="M731">
        <v>52</v>
      </c>
      <c r="N731">
        <v>22</v>
      </c>
      <c r="O731">
        <v>5</v>
      </c>
      <c r="P731">
        <v>22</v>
      </c>
      <c r="Q731">
        <v>1</v>
      </c>
      <c r="R731">
        <v>107</v>
      </c>
      <c r="S731">
        <v>1</v>
      </c>
      <c r="T731">
        <v>231</v>
      </c>
      <c r="U731">
        <v>517</v>
      </c>
      <c r="V731">
        <v>-0.54</v>
      </c>
      <c r="W731">
        <v>15476</v>
      </c>
      <c r="X731">
        <v>52</v>
      </c>
      <c r="Y731" s="12" t="str">
        <f>IFERROR(VLOOKUP(C731,[1]Index!$D:$F,3,FALSE),"Non List")</f>
        <v>zdelist</v>
      </c>
      <c r="Z731">
        <f>IFERROR(VLOOKUP(C731,[1]LP!$B:$C,2,FALSE),0)</f>
        <v>0</v>
      </c>
      <c r="AA731" s="11">
        <f t="shared" si="11"/>
        <v>0</v>
      </c>
      <c r="AB731" s="5">
        <f>IFERROR(VLOOKUP(C731,[2]Sheet1!$B:$F,5,FALSE),0)</f>
        <v>0</v>
      </c>
      <c r="AC731" s="11">
        <v>30.8</v>
      </c>
      <c r="AD731" s="11">
        <v>0</v>
      </c>
      <c r="AE731" s="10"/>
      <c r="AF731" s="10"/>
      <c r="AG731" s="10"/>
      <c r="AH731" s="10"/>
    </row>
    <row r="732" spans="1:34" x14ac:dyDescent="0.45">
      <c r="A732" t="s">
        <v>55</v>
      </c>
      <c r="B732" t="s">
        <v>25</v>
      </c>
      <c r="C732" t="s">
        <v>76</v>
      </c>
      <c r="D732">
        <v>1259</v>
      </c>
      <c r="E732" s="11">
        <v>121000</v>
      </c>
      <c r="F732" s="5">
        <v>15105</v>
      </c>
      <c r="G732" s="11">
        <v>74065</v>
      </c>
      <c r="H732" s="11">
        <v>471937</v>
      </c>
      <c r="I732">
        <v>45691</v>
      </c>
      <c r="J732">
        <v>62095</v>
      </c>
      <c r="K732">
        <v>21913</v>
      </c>
      <c r="L732">
        <v>9106</v>
      </c>
      <c r="M732">
        <v>8</v>
      </c>
      <c r="N732">
        <v>167</v>
      </c>
      <c r="O732">
        <v>11</v>
      </c>
      <c r="P732">
        <v>7</v>
      </c>
      <c r="Q732">
        <v>1</v>
      </c>
      <c r="R732">
        <v>1873</v>
      </c>
      <c r="S732">
        <v>2.7</v>
      </c>
      <c r="T732">
        <v>112</v>
      </c>
      <c r="U732">
        <v>138</v>
      </c>
      <c r="V732">
        <v>-0.89</v>
      </c>
      <c r="W732">
        <v>9106</v>
      </c>
      <c r="X732">
        <v>8</v>
      </c>
      <c r="Y732" s="12" t="str">
        <f>IFERROR(VLOOKUP(C732,[1]Index!$D:$F,3,FALSE),"Non List")</f>
        <v>zdelist</v>
      </c>
      <c r="Z732">
        <f>IFERROR(VLOOKUP(C732,[1]LP!$B:$C,2,FALSE),0)</f>
        <v>0</v>
      </c>
      <c r="AA732" s="11">
        <f t="shared" si="11"/>
        <v>0</v>
      </c>
      <c r="AB732" s="5">
        <f>IFERROR(VLOOKUP(C732,[2]Sheet1!$B:$F,5,FALSE),0)</f>
        <v>0</v>
      </c>
      <c r="AC732" s="11">
        <v>0</v>
      </c>
      <c r="AD732" s="11">
        <v>5</v>
      </c>
      <c r="AE732" s="10"/>
      <c r="AF732" s="10"/>
      <c r="AG732" s="10"/>
      <c r="AH732" s="10"/>
    </row>
    <row r="733" spans="1:34" x14ac:dyDescent="0.45">
      <c r="A733" t="s">
        <v>55</v>
      </c>
      <c r="B733" t="s">
        <v>25</v>
      </c>
      <c r="C733" t="s">
        <v>77</v>
      </c>
      <c r="D733">
        <v>1950</v>
      </c>
      <c r="E733" s="11">
        <v>24000</v>
      </c>
      <c r="F733" s="5">
        <v>35226</v>
      </c>
      <c r="G733" s="11">
        <v>139904</v>
      </c>
      <c r="H733" s="11">
        <v>572038</v>
      </c>
      <c r="I733">
        <v>48581</v>
      </c>
      <c r="J733">
        <v>58116</v>
      </c>
      <c r="K733">
        <v>27899</v>
      </c>
      <c r="L733">
        <v>16045</v>
      </c>
      <c r="M733">
        <v>67</v>
      </c>
      <c r="N733">
        <v>29</v>
      </c>
      <c r="O733">
        <v>8</v>
      </c>
      <c r="P733">
        <v>27</v>
      </c>
      <c r="Q733">
        <v>2</v>
      </c>
      <c r="R733">
        <v>230</v>
      </c>
      <c r="S733">
        <v>1</v>
      </c>
      <c r="T733">
        <v>247</v>
      </c>
      <c r="U733">
        <v>609</v>
      </c>
      <c r="V733">
        <v>-0.69</v>
      </c>
      <c r="W733">
        <v>16045</v>
      </c>
      <c r="X733">
        <v>67</v>
      </c>
      <c r="Y733" s="12" t="str">
        <f>IFERROR(VLOOKUP(C733,[1]Index!$D:$F,3,FALSE),"Non List")</f>
        <v>Microfinance</v>
      </c>
      <c r="Z733">
        <f>IFERROR(VLOOKUP(C733,[1]LP!$B:$C,2,FALSE),0)</f>
        <v>1400</v>
      </c>
      <c r="AA733" s="11">
        <f t="shared" si="11"/>
        <v>20.9</v>
      </c>
      <c r="AB733" s="5">
        <f>IFERROR(VLOOKUP(C733,[2]Sheet1!$B:$F,5,FALSE),0)</f>
        <v>765413.55</v>
      </c>
      <c r="AC733" s="11">
        <v>20</v>
      </c>
      <c r="AD733" s="11">
        <v>1.05</v>
      </c>
      <c r="AE733" s="10"/>
      <c r="AF733" s="10"/>
      <c r="AG733" s="10"/>
      <c r="AH733" s="10"/>
    </row>
    <row r="734" spans="1:34" x14ac:dyDescent="0.45">
      <c r="A734" t="s">
        <v>55</v>
      </c>
      <c r="B734" t="s">
        <v>25</v>
      </c>
      <c r="C734" t="s">
        <v>78</v>
      </c>
      <c r="D734">
        <v>830</v>
      </c>
      <c r="E734" s="11">
        <v>40000</v>
      </c>
      <c r="F734" s="5">
        <v>20838</v>
      </c>
      <c r="G734" s="11">
        <v>150911</v>
      </c>
      <c r="H734" s="11">
        <v>617791</v>
      </c>
      <c r="I734">
        <v>58062</v>
      </c>
      <c r="J734">
        <v>82483</v>
      </c>
      <c r="K734">
        <v>24929</v>
      </c>
      <c r="L734">
        <v>14361</v>
      </c>
      <c r="M734">
        <v>36</v>
      </c>
      <c r="N734">
        <v>23</v>
      </c>
      <c r="O734">
        <v>5</v>
      </c>
      <c r="P734">
        <v>24</v>
      </c>
      <c r="Q734">
        <v>2</v>
      </c>
      <c r="R734">
        <v>126</v>
      </c>
      <c r="S734">
        <v>1</v>
      </c>
      <c r="T734">
        <v>152</v>
      </c>
      <c r="U734">
        <v>351</v>
      </c>
      <c r="V734">
        <v>-0.57999999999999996</v>
      </c>
      <c r="W734">
        <v>14361</v>
      </c>
      <c r="X734">
        <v>36</v>
      </c>
      <c r="Y734" s="12" t="str">
        <f>IFERROR(VLOOKUP(C734,[1]Index!$D:$F,3,FALSE),"Non List")</f>
        <v>Non List</v>
      </c>
      <c r="Z734">
        <f>IFERROR(VLOOKUP(C734,[1]LP!$B:$C,2,FALSE),0)</f>
        <v>0</v>
      </c>
      <c r="AA734" s="11">
        <f t="shared" si="11"/>
        <v>0</v>
      </c>
      <c r="AB734" s="5">
        <f>IFERROR(VLOOKUP(C734,[2]Sheet1!$B:$F,5,FALSE),0)</f>
        <v>0</v>
      </c>
      <c r="AC734" s="11">
        <v>20.125</v>
      </c>
      <c r="AD734" s="11">
        <v>0</v>
      </c>
      <c r="AE734" s="10"/>
      <c r="AF734" s="10"/>
      <c r="AG734" s="10"/>
      <c r="AH734" s="10"/>
    </row>
    <row r="735" spans="1:34" x14ac:dyDescent="0.45">
      <c r="A735" t="s">
        <v>55</v>
      </c>
      <c r="B735" t="s">
        <v>25</v>
      </c>
      <c r="C735" t="s">
        <v>79</v>
      </c>
      <c r="D735">
        <v>1609</v>
      </c>
      <c r="E735" s="11">
        <v>77760</v>
      </c>
      <c r="F735" s="5">
        <v>39472</v>
      </c>
      <c r="G735" s="11">
        <v>257511</v>
      </c>
      <c r="H735" s="11">
        <v>658675</v>
      </c>
      <c r="I735">
        <v>60316</v>
      </c>
      <c r="J735">
        <v>74402</v>
      </c>
      <c r="K735">
        <v>37797</v>
      </c>
      <c r="L735">
        <v>21001</v>
      </c>
      <c r="M735">
        <v>27</v>
      </c>
      <c r="N735">
        <v>60</v>
      </c>
      <c r="O735">
        <v>11</v>
      </c>
      <c r="P735">
        <v>18</v>
      </c>
      <c r="Q735">
        <v>3</v>
      </c>
      <c r="R735">
        <v>636</v>
      </c>
      <c r="S735">
        <v>1.1000000000000001</v>
      </c>
      <c r="T735">
        <v>151</v>
      </c>
      <c r="U735">
        <v>303</v>
      </c>
      <c r="V735">
        <v>-0.81</v>
      </c>
      <c r="W735">
        <v>21001</v>
      </c>
      <c r="X735">
        <v>27</v>
      </c>
      <c r="Y735" s="12" t="str">
        <f>IFERROR(VLOOKUP(C735,[1]Index!$D:$F,3,FALSE),"Non List")</f>
        <v>Non List</v>
      </c>
      <c r="Z735">
        <f>IFERROR(VLOOKUP(C735,[1]LP!$B:$C,2,FALSE),0)</f>
        <v>0</v>
      </c>
      <c r="AA735" s="11">
        <f t="shared" si="11"/>
        <v>0</v>
      </c>
      <c r="AB735" s="5">
        <f>IFERROR(VLOOKUP(C735,[2]Sheet1!$B:$F,5,FALSE),0)</f>
        <v>0</v>
      </c>
      <c r="AC735" s="11">
        <v>20</v>
      </c>
      <c r="AD735" s="11">
        <v>1.052</v>
      </c>
      <c r="AE735" s="10"/>
      <c r="AF735" s="10"/>
      <c r="AG735" s="10"/>
      <c r="AH735" s="10"/>
    </row>
    <row r="736" spans="1:34" x14ac:dyDescent="0.45">
      <c r="A736" t="s">
        <v>55</v>
      </c>
      <c r="B736" t="s">
        <v>25</v>
      </c>
      <c r="C736" t="s">
        <v>80</v>
      </c>
      <c r="D736">
        <v>1060</v>
      </c>
      <c r="E736" s="11">
        <v>161000</v>
      </c>
      <c r="F736" s="5">
        <v>41267</v>
      </c>
      <c r="G736" s="11">
        <v>151910</v>
      </c>
      <c r="H736" s="11">
        <v>878698</v>
      </c>
      <c r="I736">
        <v>78734</v>
      </c>
      <c r="J736">
        <v>106512</v>
      </c>
      <c r="K736">
        <v>45009</v>
      </c>
      <c r="L736">
        <v>31797</v>
      </c>
      <c r="M736">
        <v>20</v>
      </c>
      <c r="N736">
        <v>54</v>
      </c>
      <c r="O736">
        <v>8</v>
      </c>
      <c r="P736">
        <v>16</v>
      </c>
      <c r="Q736">
        <v>3</v>
      </c>
      <c r="R736">
        <v>453</v>
      </c>
      <c r="S736">
        <v>1.3</v>
      </c>
      <c r="T736">
        <v>126</v>
      </c>
      <c r="U736">
        <v>236</v>
      </c>
      <c r="V736">
        <v>-0.78</v>
      </c>
      <c r="W736">
        <v>31797</v>
      </c>
      <c r="X736">
        <v>20</v>
      </c>
      <c r="Y736" s="12" t="str">
        <f>IFERROR(VLOOKUP(C736,[1]Index!$D:$F,3,FALSE),"Non List")</f>
        <v>Microfinance</v>
      </c>
      <c r="Z736">
        <f>IFERROR(VLOOKUP(C736,[1]LP!$B:$C,2,FALSE),0)</f>
        <v>915</v>
      </c>
      <c r="AA736" s="11">
        <f t="shared" si="11"/>
        <v>45.8</v>
      </c>
      <c r="AB736" s="5">
        <f>IFERROR(VLOOKUP(C736,[2]Sheet1!$B:$F,5,FALSE),0)</f>
        <v>1908048.36</v>
      </c>
      <c r="AC736" s="11">
        <v>10</v>
      </c>
      <c r="AD736" s="11">
        <v>5</v>
      </c>
      <c r="AE736" s="10"/>
      <c r="AF736" s="10"/>
      <c r="AG736" s="10"/>
      <c r="AH736" s="10"/>
    </row>
    <row r="737" spans="1:34" x14ac:dyDescent="0.45">
      <c r="A737" t="s">
        <v>55</v>
      </c>
      <c r="B737" t="s">
        <v>25</v>
      </c>
      <c r="C737" t="s">
        <v>81</v>
      </c>
      <c r="D737">
        <v>590.20000000000005</v>
      </c>
      <c r="E737" s="11">
        <v>115000</v>
      </c>
      <c r="F737" s="5">
        <v>27880</v>
      </c>
      <c r="G737" s="11">
        <v>0</v>
      </c>
      <c r="H737" s="11">
        <v>890140</v>
      </c>
      <c r="I737">
        <v>36729</v>
      </c>
      <c r="J737">
        <v>44211</v>
      </c>
      <c r="K737">
        <v>30354</v>
      </c>
      <c r="L737">
        <v>19687</v>
      </c>
      <c r="M737">
        <v>17</v>
      </c>
      <c r="N737">
        <v>34</v>
      </c>
      <c r="O737">
        <v>5</v>
      </c>
      <c r="P737">
        <v>14</v>
      </c>
      <c r="Q737">
        <v>2</v>
      </c>
      <c r="R737">
        <v>164</v>
      </c>
      <c r="S737">
        <v>0</v>
      </c>
      <c r="T737">
        <v>124</v>
      </c>
      <c r="U737">
        <v>219</v>
      </c>
      <c r="V737">
        <v>-0.63</v>
      </c>
      <c r="W737">
        <v>19687</v>
      </c>
      <c r="X737">
        <v>17</v>
      </c>
      <c r="Y737" s="12" t="str">
        <f>IFERROR(VLOOKUP(C737,[1]Index!$D:$F,3,FALSE),"Non List")</f>
        <v>Microfinance</v>
      </c>
      <c r="Z737">
        <f>IFERROR(VLOOKUP(C737,[1]LP!$B:$C,2,FALSE),0)</f>
        <v>706</v>
      </c>
      <c r="AA737" s="11">
        <f t="shared" si="11"/>
        <v>41.5</v>
      </c>
      <c r="AB737" s="5">
        <f>IFERROR(VLOOKUP(C737,[2]Sheet1!$B:$F,5,FALSE),0)</f>
        <v>3777404.26</v>
      </c>
      <c r="AC737" s="11">
        <v>13</v>
      </c>
      <c r="AD737" s="11">
        <v>0.68</v>
      </c>
      <c r="AE737" s="10"/>
      <c r="AF737" s="10"/>
      <c r="AG737" s="10"/>
      <c r="AH737" s="10"/>
    </row>
    <row r="738" spans="1:34" x14ac:dyDescent="0.45">
      <c r="A738" t="s">
        <v>55</v>
      </c>
      <c r="B738" t="s">
        <v>25</v>
      </c>
      <c r="C738" t="s">
        <v>82</v>
      </c>
      <c r="D738">
        <v>837</v>
      </c>
      <c r="E738" s="11">
        <v>112700</v>
      </c>
      <c r="F738" s="5">
        <v>105877</v>
      </c>
      <c r="G738" s="11">
        <v>404172</v>
      </c>
      <c r="H738" s="11">
        <v>1797137</v>
      </c>
      <c r="I738">
        <v>137636</v>
      </c>
      <c r="J738">
        <v>188044</v>
      </c>
      <c r="K738">
        <v>86476</v>
      </c>
      <c r="L738">
        <v>45391</v>
      </c>
      <c r="M738">
        <v>40</v>
      </c>
      <c r="N738">
        <v>21</v>
      </c>
      <c r="O738">
        <v>4</v>
      </c>
      <c r="P738">
        <v>21</v>
      </c>
      <c r="Q738">
        <v>2</v>
      </c>
      <c r="R738">
        <v>90</v>
      </c>
      <c r="S738">
        <v>1</v>
      </c>
      <c r="T738">
        <v>194</v>
      </c>
      <c r="U738">
        <v>419</v>
      </c>
      <c r="V738">
        <v>-0.5</v>
      </c>
      <c r="W738">
        <v>45391</v>
      </c>
      <c r="X738">
        <v>40</v>
      </c>
      <c r="Y738" s="12" t="str">
        <f>IFERROR(VLOOKUP(C738,[1]Index!$D:$F,3,FALSE),"Non List")</f>
        <v>Microfinance</v>
      </c>
      <c r="Z738">
        <f>IFERROR(VLOOKUP(C738,[1]LP!$B:$C,2,FALSE),0)</f>
        <v>685</v>
      </c>
      <c r="AA738" s="11">
        <f t="shared" si="11"/>
        <v>17.100000000000001</v>
      </c>
      <c r="AB738" s="5">
        <f>IFERROR(VLOOKUP(C738,[2]Sheet1!$B:$F,5,FALSE),0)</f>
        <v>2164347.4500000002</v>
      </c>
      <c r="AC738" s="11">
        <v>25</v>
      </c>
      <c r="AD738" s="11">
        <v>1.3158000000000001</v>
      </c>
      <c r="AE738" s="10"/>
      <c r="AF738" s="10"/>
      <c r="AG738" s="10"/>
      <c r="AH738" s="10"/>
    </row>
    <row r="739" spans="1:34" x14ac:dyDescent="0.45">
      <c r="A739" t="s">
        <v>55</v>
      </c>
      <c r="B739" t="s">
        <v>25</v>
      </c>
      <c r="C739" t="s">
        <v>83</v>
      </c>
      <c r="D739">
        <v>927</v>
      </c>
      <c r="E739" s="11">
        <v>286000</v>
      </c>
      <c r="F739" s="5">
        <v>169712</v>
      </c>
      <c r="G739" s="11">
        <v>499553</v>
      </c>
      <c r="H739" s="11">
        <v>2403297</v>
      </c>
      <c r="I739">
        <v>208367</v>
      </c>
      <c r="J739">
        <v>283044</v>
      </c>
      <c r="K739">
        <v>152260</v>
      </c>
      <c r="L739">
        <v>92827</v>
      </c>
      <c r="M739">
        <v>32</v>
      </c>
      <c r="N739">
        <v>29</v>
      </c>
      <c r="O739">
        <v>6</v>
      </c>
      <c r="P739">
        <v>20</v>
      </c>
      <c r="Q739">
        <v>3</v>
      </c>
      <c r="R739">
        <v>166</v>
      </c>
      <c r="S739">
        <v>1</v>
      </c>
      <c r="T739">
        <v>159</v>
      </c>
      <c r="U739">
        <v>341</v>
      </c>
      <c r="V739">
        <v>-0.63</v>
      </c>
      <c r="W739">
        <v>92827</v>
      </c>
      <c r="X739">
        <v>32</v>
      </c>
      <c r="Y739" s="12" t="str">
        <f>IFERROR(VLOOKUP(C739,[1]Index!$D:$F,3,FALSE),"Non List")</f>
        <v>Microfinance</v>
      </c>
      <c r="Z739">
        <f>IFERROR(VLOOKUP(C739,[1]LP!$B:$C,2,FALSE),0)</f>
        <v>695</v>
      </c>
      <c r="AA739" s="11">
        <f t="shared" si="11"/>
        <v>21.7</v>
      </c>
      <c r="AB739" s="5">
        <f>IFERROR(VLOOKUP(C739,[2]Sheet1!$B:$F,5,FALSE),0)</f>
        <v>4039202.89</v>
      </c>
      <c r="AC739" s="11">
        <v>30</v>
      </c>
      <c r="AD739" s="11">
        <v>12.105</v>
      </c>
      <c r="AE739" s="10"/>
      <c r="AF739" s="10"/>
      <c r="AG739" s="10"/>
      <c r="AH739" s="10"/>
    </row>
    <row r="740" spans="1:34" x14ac:dyDescent="0.45">
      <c r="A740" t="s">
        <v>55</v>
      </c>
      <c r="B740" t="s">
        <v>25</v>
      </c>
      <c r="C740" t="s">
        <v>99</v>
      </c>
      <c r="D740">
        <v>1039</v>
      </c>
      <c r="E740" s="11">
        <v>112000</v>
      </c>
      <c r="F740" s="5">
        <v>111062</v>
      </c>
      <c r="G740" s="11">
        <v>664663</v>
      </c>
      <c r="H740" s="11">
        <v>2072209</v>
      </c>
      <c r="I740">
        <v>235863</v>
      </c>
      <c r="J740">
        <v>270839</v>
      </c>
      <c r="K740">
        <v>135600</v>
      </c>
      <c r="L740">
        <v>70296</v>
      </c>
      <c r="M740">
        <v>63</v>
      </c>
      <c r="N740">
        <v>17</v>
      </c>
      <c r="O740">
        <v>5</v>
      </c>
      <c r="P740">
        <v>32</v>
      </c>
      <c r="Q740">
        <v>3</v>
      </c>
      <c r="R740">
        <v>86</v>
      </c>
      <c r="S740">
        <v>3</v>
      </c>
      <c r="T740">
        <v>199</v>
      </c>
      <c r="U740">
        <v>530</v>
      </c>
      <c r="V740">
        <v>-0.49</v>
      </c>
      <c r="W740">
        <v>70296</v>
      </c>
      <c r="X740">
        <v>63</v>
      </c>
      <c r="Y740" s="12" t="str">
        <f>IFERROR(VLOOKUP(C740,[1]Index!$D:$F,3,FALSE),"Non List")</f>
        <v>Microfinance</v>
      </c>
      <c r="Z740">
        <f>IFERROR(VLOOKUP(C740,[1]LP!$B:$C,2,FALSE),0)</f>
        <v>802</v>
      </c>
      <c r="AA740" s="11">
        <f t="shared" si="11"/>
        <v>12.7</v>
      </c>
      <c r="AB740" s="5">
        <f>IFERROR(VLOOKUP(C740,[2]Sheet1!$B:$F,5,FALSE),0)</f>
        <v>1457280</v>
      </c>
      <c r="AC740" s="11">
        <v>0</v>
      </c>
      <c r="AD740" s="11">
        <v>0</v>
      </c>
      <c r="AE740" s="10"/>
      <c r="AF740" s="10"/>
      <c r="AG740" s="10"/>
      <c r="AH740" s="10"/>
    </row>
    <row r="741" spans="1:34" x14ac:dyDescent="0.45">
      <c r="A741" t="s">
        <v>55</v>
      </c>
      <c r="B741" t="s">
        <v>25</v>
      </c>
      <c r="C741" t="s">
        <v>84</v>
      </c>
      <c r="D741">
        <v>2058.3000000000002</v>
      </c>
      <c r="E741" s="11">
        <v>100000</v>
      </c>
      <c r="F741" s="5">
        <v>120245</v>
      </c>
      <c r="G741" s="11">
        <v>326060</v>
      </c>
      <c r="H741" s="11">
        <v>1624651</v>
      </c>
      <c r="I741">
        <v>140121</v>
      </c>
      <c r="J741">
        <v>195963</v>
      </c>
      <c r="K741">
        <v>120286</v>
      </c>
      <c r="L741">
        <v>72112</v>
      </c>
      <c r="M741">
        <v>72</v>
      </c>
      <c r="N741">
        <v>29</v>
      </c>
      <c r="O741">
        <v>9</v>
      </c>
      <c r="P741">
        <v>33</v>
      </c>
      <c r="Q741">
        <v>4</v>
      </c>
      <c r="R741">
        <v>267</v>
      </c>
      <c r="S741">
        <v>0.5</v>
      </c>
      <c r="T741">
        <v>220</v>
      </c>
      <c r="U741">
        <v>598</v>
      </c>
      <c r="V741">
        <v>-0.71</v>
      </c>
      <c r="W741">
        <v>72112</v>
      </c>
      <c r="X741">
        <v>72</v>
      </c>
      <c r="Y741" s="12" t="str">
        <f>IFERROR(VLOOKUP(C741,[1]Index!$D:$F,3,FALSE),"Non List")</f>
        <v>Microfinance</v>
      </c>
      <c r="Z741">
        <f>IFERROR(VLOOKUP(C741,[1]LP!$B:$C,2,FALSE),0)</f>
        <v>1380</v>
      </c>
      <c r="AA741" s="11">
        <f t="shared" si="11"/>
        <v>19.2</v>
      </c>
      <c r="AB741" s="5">
        <f>IFERROR(VLOOKUP(C741,[2]Sheet1!$B:$F,5,FALSE),0)</f>
        <v>3026859.21</v>
      </c>
      <c r="AC741" s="11">
        <v>20</v>
      </c>
      <c r="AD741" s="11">
        <v>15</v>
      </c>
      <c r="AE741" s="10"/>
      <c r="AF741" s="10"/>
      <c r="AG741" s="10"/>
      <c r="AH741" s="10"/>
    </row>
    <row r="742" spans="1:34" x14ac:dyDescent="0.45">
      <c r="A742" t="s">
        <v>55</v>
      </c>
      <c r="B742" t="s">
        <v>25</v>
      </c>
      <c r="C742" t="s">
        <v>85</v>
      </c>
      <c r="D742">
        <v>1713</v>
      </c>
      <c r="E742" s="11">
        <v>40000</v>
      </c>
      <c r="F742" s="5">
        <v>41093</v>
      </c>
      <c r="G742" s="11">
        <v>251226</v>
      </c>
      <c r="H742" s="11">
        <v>632590</v>
      </c>
      <c r="I742">
        <v>69852</v>
      </c>
      <c r="J742">
        <v>82182</v>
      </c>
      <c r="K742">
        <v>41415</v>
      </c>
      <c r="L742">
        <v>23719</v>
      </c>
      <c r="M742">
        <v>59</v>
      </c>
      <c r="N742">
        <v>29</v>
      </c>
      <c r="O742">
        <v>8</v>
      </c>
      <c r="P742">
        <v>29</v>
      </c>
      <c r="Q742">
        <v>3</v>
      </c>
      <c r="R742">
        <v>244</v>
      </c>
      <c r="S742">
        <v>0.7</v>
      </c>
      <c r="T742">
        <v>203</v>
      </c>
      <c r="U742">
        <v>520</v>
      </c>
      <c r="V742">
        <v>-0.7</v>
      </c>
      <c r="W742">
        <v>23719</v>
      </c>
      <c r="X742">
        <v>59</v>
      </c>
      <c r="Y742" s="12" t="str">
        <f>IFERROR(VLOOKUP(C742,[1]Index!$D:$F,3,FALSE),"Non List")</f>
        <v>zdelist</v>
      </c>
      <c r="Z742">
        <f>IFERROR(VLOOKUP(C742,[1]LP!$B:$C,2,FALSE),0)</f>
        <v>0</v>
      </c>
      <c r="AA742" s="11">
        <f t="shared" si="11"/>
        <v>0</v>
      </c>
      <c r="AB742" s="5">
        <f>IFERROR(VLOOKUP(C742,[2]Sheet1!$B:$F,5,FALSE),0)</f>
        <v>0</v>
      </c>
      <c r="AC742" s="11">
        <v>19</v>
      </c>
      <c r="AD742" s="11">
        <v>1</v>
      </c>
      <c r="AE742" s="10"/>
      <c r="AF742" s="10"/>
      <c r="AG742" s="10"/>
      <c r="AH742" s="10"/>
    </row>
    <row r="743" spans="1:34" x14ac:dyDescent="0.45">
      <c r="A743" t="s">
        <v>55</v>
      </c>
      <c r="B743" t="s">
        <v>25</v>
      </c>
      <c r="C743" t="s">
        <v>86</v>
      </c>
      <c r="D743">
        <v>825</v>
      </c>
      <c r="E743" s="11">
        <v>105000</v>
      </c>
      <c r="F743" s="5">
        <v>1865</v>
      </c>
      <c r="G743" s="11">
        <v>102724</v>
      </c>
      <c r="H743" s="11">
        <v>335564</v>
      </c>
      <c r="I743">
        <v>36361</v>
      </c>
      <c r="J743">
        <v>36505</v>
      </c>
      <c r="K743">
        <v>12023</v>
      </c>
      <c r="L743">
        <v>6274</v>
      </c>
      <c r="M743">
        <v>6</v>
      </c>
      <c r="N743">
        <v>138</v>
      </c>
      <c r="O743">
        <v>8</v>
      </c>
      <c r="P743">
        <v>6</v>
      </c>
      <c r="Q743">
        <v>1</v>
      </c>
      <c r="R743">
        <v>1121</v>
      </c>
      <c r="S743">
        <v>0.6</v>
      </c>
      <c r="T743">
        <v>102</v>
      </c>
      <c r="U743">
        <v>117</v>
      </c>
      <c r="V743">
        <v>-0.86</v>
      </c>
      <c r="W743">
        <v>6274</v>
      </c>
      <c r="X743">
        <v>6</v>
      </c>
      <c r="Y743" s="12" t="str">
        <f>IFERROR(VLOOKUP(C743,[1]Index!$D:$F,3,FALSE),"Non List")</f>
        <v>Non List</v>
      </c>
      <c r="Z743">
        <f>IFERROR(VLOOKUP(C743,[1]LP!$B:$C,2,FALSE),0)</f>
        <v>0</v>
      </c>
      <c r="AA743" s="11">
        <f t="shared" si="11"/>
        <v>0</v>
      </c>
      <c r="AB743" s="5">
        <f>IFERROR(VLOOKUP(C743,[2]Sheet1!$B:$F,5,FALSE),0)</f>
        <v>0</v>
      </c>
      <c r="AC743" s="11">
        <v>4.5</v>
      </c>
      <c r="AD743" s="11">
        <v>0.23</v>
      </c>
      <c r="AE743" s="10"/>
      <c r="AF743" s="10"/>
      <c r="AG743" s="10"/>
      <c r="AH743" s="10"/>
    </row>
    <row r="744" spans="1:34" x14ac:dyDescent="0.45">
      <c r="A744" t="s">
        <v>55</v>
      </c>
      <c r="B744" t="s">
        <v>25</v>
      </c>
      <c r="C744" t="s">
        <v>96</v>
      </c>
      <c r="D744">
        <v>1070</v>
      </c>
      <c r="E744" s="11">
        <v>70000</v>
      </c>
      <c r="F744" s="5">
        <v>-5974</v>
      </c>
      <c r="G744" s="11">
        <v>27481</v>
      </c>
      <c r="H744" s="11">
        <v>150792</v>
      </c>
      <c r="I744">
        <v>4964</v>
      </c>
      <c r="J744">
        <v>7541</v>
      </c>
      <c r="K744">
        <v>-4311</v>
      </c>
      <c r="L744">
        <v>-5974</v>
      </c>
      <c r="M744">
        <v>-9</v>
      </c>
      <c r="N744">
        <v>-125</v>
      </c>
      <c r="O744">
        <v>12</v>
      </c>
      <c r="P744">
        <v>-9</v>
      </c>
      <c r="Q744">
        <v>-3</v>
      </c>
      <c r="R744">
        <v>-1468</v>
      </c>
      <c r="S744">
        <v>0</v>
      </c>
      <c r="T744">
        <v>91</v>
      </c>
      <c r="U744">
        <v>0</v>
      </c>
      <c r="V744">
        <v>0</v>
      </c>
      <c r="W744">
        <v>-5974</v>
      </c>
      <c r="X744">
        <v>-9</v>
      </c>
      <c r="Y744" s="12" t="str">
        <f>IFERROR(VLOOKUP(C744,[1]Index!$D:$F,3,FALSE),"Non List")</f>
        <v>Microfinance</v>
      </c>
      <c r="Z744">
        <f>IFERROR(VLOOKUP(C744,[1]LP!$B:$C,2,FALSE),0)</f>
        <v>1439</v>
      </c>
      <c r="AA744" s="11">
        <f t="shared" si="11"/>
        <v>-159.9</v>
      </c>
      <c r="AB744" s="5">
        <f>IFERROR(VLOOKUP(C744,[2]Sheet1!$B:$F,5,FALSE),0)</f>
        <v>1616622.66</v>
      </c>
      <c r="AC744" s="11">
        <v>0</v>
      </c>
      <c r="AD744" s="11">
        <v>0</v>
      </c>
      <c r="AE744" s="10"/>
      <c r="AF744" s="10"/>
      <c r="AG744" s="10"/>
      <c r="AH744" s="10"/>
    </row>
    <row r="745" spans="1:34" x14ac:dyDescent="0.45">
      <c r="A745" t="s">
        <v>55</v>
      </c>
      <c r="B745" t="s">
        <v>25</v>
      </c>
      <c r="C745" t="s">
        <v>87</v>
      </c>
      <c r="D745">
        <v>2195</v>
      </c>
      <c r="E745" s="11">
        <v>200000</v>
      </c>
      <c r="F745" s="5">
        <v>599783</v>
      </c>
      <c r="G745" s="11">
        <v>2385562</v>
      </c>
      <c r="H745" s="11">
        <v>6152040</v>
      </c>
      <c r="I745">
        <v>657434</v>
      </c>
      <c r="J745">
        <v>681645</v>
      </c>
      <c r="K745">
        <v>394296</v>
      </c>
      <c r="L745">
        <v>250693</v>
      </c>
      <c r="M745">
        <v>125</v>
      </c>
      <c r="N745">
        <v>18</v>
      </c>
      <c r="O745">
        <v>5</v>
      </c>
      <c r="P745">
        <v>31</v>
      </c>
      <c r="Q745">
        <v>4</v>
      </c>
      <c r="R745">
        <v>96</v>
      </c>
      <c r="S745">
        <v>0.3</v>
      </c>
      <c r="T745">
        <v>400</v>
      </c>
      <c r="U745">
        <v>1062</v>
      </c>
      <c r="V745">
        <v>-0.52</v>
      </c>
      <c r="W745">
        <v>250693</v>
      </c>
      <c r="X745">
        <v>125</v>
      </c>
      <c r="Y745" s="12" t="str">
        <f>IFERROR(VLOOKUP(C745,[1]Index!$D:$F,3,FALSE),"Non List")</f>
        <v>Microfinance</v>
      </c>
      <c r="Z745">
        <f>IFERROR(VLOOKUP(C745,[1]LP!$B:$C,2,FALSE),0)</f>
        <v>1279</v>
      </c>
      <c r="AA745" s="11">
        <f t="shared" si="11"/>
        <v>10.199999999999999</v>
      </c>
      <c r="AB745" s="5">
        <f>IFERROR(VLOOKUP(C745,[2]Sheet1!$B:$F,5,FALSE),0)</f>
        <v>3166691.2</v>
      </c>
      <c r="AC745" s="11">
        <v>50</v>
      </c>
      <c r="AD745" s="11">
        <v>15</v>
      </c>
      <c r="AE745" s="10"/>
      <c r="AF745" s="10"/>
      <c r="AG745" s="10"/>
      <c r="AH745" s="10"/>
    </row>
    <row r="746" spans="1:34" x14ac:dyDescent="0.45">
      <c r="A746" t="s">
        <v>55</v>
      </c>
      <c r="B746" t="s">
        <v>25</v>
      </c>
      <c r="C746" t="s">
        <v>93</v>
      </c>
      <c r="D746">
        <v>945</v>
      </c>
      <c r="E746" s="11">
        <v>31600</v>
      </c>
      <c r="F746" s="5">
        <v>29569</v>
      </c>
      <c r="G746" s="11">
        <v>135715</v>
      </c>
      <c r="H746" s="11">
        <v>379284</v>
      </c>
      <c r="I746">
        <v>36891</v>
      </c>
      <c r="J746">
        <v>43796</v>
      </c>
      <c r="K746">
        <v>25318</v>
      </c>
      <c r="L746">
        <v>14054</v>
      </c>
      <c r="M746">
        <v>44</v>
      </c>
      <c r="N746">
        <v>21</v>
      </c>
      <c r="O746">
        <v>5</v>
      </c>
      <c r="P746">
        <v>23</v>
      </c>
      <c r="Q746">
        <v>3</v>
      </c>
      <c r="R746">
        <v>104</v>
      </c>
      <c r="S746">
        <v>0.7</v>
      </c>
      <c r="T746">
        <v>194</v>
      </c>
      <c r="U746">
        <v>440</v>
      </c>
      <c r="V746">
        <v>-0.53</v>
      </c>
      <c r="W746">
        <v>14054</v>
      </c>
      <c r="X746">
        <v>44</v>
      </c>
      <c r="Y746" s="12" t="str">
        <f>IFERROR(VLOOKUP(C746,[1]Index!$D:$F,3,FALSE),"Non List")</f>
        <v>Microfinance</v>
      </c>
      <c r="Z746">
        <f>IFERROR(VLOOKUP(C746,[1]LP!$B:$C,2,FALSE),0)</f>
        <v>939</v>
      </c>
      <c r="AA746" s="11">
        <f t="shared" si="11"/>
        <v>21.3</v>
      </c>
      <c r="AB746" s="5">
        <f>IFERROR(VLOOKUP(C746,[2]Sheet1!$B:$F,5,FALSE),0)</f>
        <v>1182467.46</v>
      </c>
      <c r="AC746" s="11">
        <v>20</v>
      </c>
      <c r="AD746" s="11">
        <v>11.58</v>
      </c>
      <c r="AE746" s="10"/>
      <c r="AF746" s="10"/>
      <c r="AG746" s="10"/>
      <c r="AH746" s="10"/>
    </row>
    <row r="747" spans="1:34" x14ac:dyDescent="0.45">
      <c r="A747" t="s">
        <v>55</v>
      </c>
      <c r="B747" t="s">
        <v>25</v>
      </c>
      <c r="C747" t="s">
        <v>88</v>
      </c>
      <c r="D747">
        <v>800</v>
      </c>
      <c r="E747" s="11">
        <v>100000</v>
      </c>
      <c r="F747" s="5">
        <v>28520</v>
      </c>
      <c r="G747" s="11">
        <v>341156</v>
      </c>
      <c r="H747" s="11">
        <v>1393367</v>
      </c>
      <c r="I747">
        <v>117531</v>
      </c>
      <c r="J747">
        <v>150796</v>
      </c>
      <c r="K747">
        <v>53818</v>
      </c>
      <c r="L747">
        <v>23964</v>
      </c>
      <c r="M747">
        <v>24</v>
      </c>
      <c r="N747">
        <v>33</v>
      </c>
      <c r="O747">
        <v>6</v>
      </c>
      <c r="P747">
        <v>19</v>
      </c>
      <c r="Q747">
        <v>2</v>
      </c>
      <c r="R747">
        <v>208</v>
      </c>
      <c r="S747">
        <v>1.2</v>
      </c>
      <c r="T747">
        <v>129</v>
      </c>
      <c r="U747">
        <v>263</v>
      </c>
      <c r="V747">
        <v>-0.67</v>
      </c>
      <c r="W747">
        <v>23964</v>
      </c>
      <c r="X747">
        <v>24</v>
      </c>
      <c r="Y747" s="12" t="str">
        <f>IFERROR(VLOOKUP(C747,[1]Index!$D:$F,3,FALSE),"Non List")</f>
        <v>zdelist</v>
      </c>
      <c r="Z747">
        <f>IFERROR(VLOOKUP(C747,[1]LP!$B:$C,2,FALSE),0)</f>
        <v>0</v>
      </c>
      <c r="AA747" s="11">
        <f t="shared" si="11"/>
        <v>0</v>
      </c>
      <c r="AB747" s="5">
        <f>IFERROR(VLOOKUP(C747,[2]Sheet1!$B:$F,5,FALSE),0)</f>
        <v>0</v>
      </c>
      <c r="AC747" s="11">
        <v>15</v>
      </c>
      <c r="AD747" s="11">
        <v>0</v>
      </c>
      <c r="AE747" s="10"/>
      <c r="AF747" s="10"/>
      <c r="AG747" s="10"/>
      <c r="AH747" s="10"/>
    </row>
    <row r="748" spans="1:34" x14ac:dyDescent="0.45">
      <c r="A748" t="s">
        <v>55</v>
      </c>
      <c r="B748" t="s">
        <v>25</v>
      </c>
      <c r="C748" t="s">
        <v>94</v>
      </c>
      <c r="D748">
        <v>1201</v>
      </c>
      <c r="E748" s="11">
        <v>60000</v>
      </c>
      <c r="F748" s="5">
        <v>142706</v>
      </c>
      <c r="G748" s="11">
        <v>625958</v>
      </c>
      <c r="H748" s="11">
        <v>1271007</v>
      </c>
      <c r="I748">
        <v>150488</v>
      </c>
      <c r="J748">
        <v>153011</v>
      </c>
      <c r="K748">
        <v>81370</v>
      </c>
      <c r="L748">
        <v>38719</v>
      </c>
      <c r="M748">
        <v>65</v>
      </c>
      <c r="N748">
        <v>19</v>
      </c>
      <c r="O748">
        <v>4</v>
      </c>
      <c r="P748">
        <v>19</v>
      </c>
      <c r="Q748">
        <v>3</v>
      </c>
      <c r="R748">
        <v>66</v>
      </c>
      <c r="S748">
        <v>1.8</v>
      </c>
      <c r="T748">
        <v>338</v>
      </c>
      <c r="U748">
        <v>700</v>
      </c>
      <c r="V748">
        <v>-0.42</v>
      </c>
      <c r="W748">
        <v>38719</v>
      </c>
      <c r="X748">
        <v>65</v>
      </c>
      <c r="Y748" s="12" t="str">
        <f>IFERROR(VLOOKUP(C748,[1]Index!$D:$F,3,FALSE),"Non List")</f>
        <v>Microfinance</v>
      </c>
      <c r="Z748">
        <f>IFERROR(VLOOKUP(C748,[1]LP!$B:$C,2,FALSE),0)</f>
        <v>1316</v>
      </c>
      <c r="AA748" s="11">
        <f t="shared" si="11"/>
        <v>20.2</v>
      </c>
      <c r="AB748" s="5">
        <f>IFERROR(VLOOKUP(C748,[2]Sheet1!$B:$F,5,FALSE),0)</f>
        <v>967135.62</v>
      </c>
      <c r="AC748" s="11">
        <v>50</v>
      </c>
      <c r="AD748" s="11">
        <v>10</v>
      </c>
      <c r="AE748" s="10"/>
      <c r="AF748" s="10"/>
      <c r="AG748" s="10"/>
      <c r="AH748" s="10"/>
    </row>
    <row r="749" spans="1:34" x14ac:dyDescent="0.45">
      <c r="A749" t="s">
        <v>55</v>
      </c>
      <c r="B749" t="s">
        <v>25</v>
      </c>
      <c r="C749" t="s">
        <v>89</v>
      </c>
      <c r="D749">
        <v>1381.8</v>
      </c>
      <c r="E749" s="11">
        <v>84750</v>
      </c>
      <c r="F749" s="5">
        <v>41345</v>
      </c>
      <c r="G749" s="11">
        <v>163404</v>
      </c>
      <c r="H749" s="11">
        <v>457045</v>
      </c>
      <c r="I749">
        <v>50379</v>
      </c>
      <c r="J749">
        <v>57806</v>
      </c>
      <c r="K749">
        <v>23368</v>
      </c>
      <c r="L749">
        <v>11295</v>
      </c>
      <c r="M749">
        <v>13</v>
      </c>
      <c r="N749">
        <v>104</v>
      </c>
      <c r="O749">
        <v>9</v>
      </c>
      <c r="P749">
        <v>9</v>
      </c>
      <c r="Q749">
        <v>2</v>
      </c>
      <c r="R749">
        <v>964</v>
      </c>
      <c r="S749">
        <v>2.4</v>
      </c>
      <c r="T749">
        <v>149</v>
      </c>
      <c r="U749">
        <v>211</v>
      </c>
      <c r="V749">
        <v>-0.85</v>
      </c>
      <c r="W749">
        <v>11295</v>
      </c>
      <c r="X749">
        <v>13</v>
      </c>
      <c r="Y749" s="12" t="str">
        <f>IFERROR(VLOOKUP(C749,[1]Index!$D:$F,3,FALSE),"Non List")</f>
        <v>Microfinance</v>
      </c>
      <c r="Z749">
        <f>IFERROR(VLOOKUP(C749,[1]LP!$B:$C,2,FALSE),0)</f>
        <v>1220</v>
      </c>
      <c r="AA749" s="11">
        <f t="shared" si="11"/>
        <v>93.8</v>
      </c>
      <c r="AB749" s="5">
        <f>IFERROR(VLOOKUP(C749,[2]Sheet1!$B:$F,5,FALSE),0)</f>
        <v>1856700.13</v>
      </c>
      <c r="AC749" s="11">
        <v>20</v>
      </c>
      <c r="AD749" s="11">
        <v>1.05</v>
      </c>
      <c r="AE749" s="10"/>
      <c r="AF749" s="10"/>
      <c r="AG749" s="10"/>
      <c r="AH749" s="10"/>
    </row>
    <row r="750" spans="1:34" x14ac:dyDescent="0.45">
      <c r="A750" t="s">
        <v>55</v>
      </c>
      <c r="B750" t="s">
        <v>25</v>
      </c>
      <c r="C750" t="s">
        <v>90</v>
      </c>
      <c r="D750">
        <v>1605</v>
      </c>
      <c r="E750" s="11">
        <v>42000</v>
      </c>
      <c r="F750" s="5">
        <v>3119</v>
      </c>
      <c r="G750" s="11">
        <v>29741</v>
      </c>
      <c r="H750" s="11">
        <v>265699</v>
      </c>
      <c r="I750">
        <v>22607</v>
      </c>
      <c r="J750">
        <v>24544</v>
      </c>
      <c r="K750">
        <v>7611</v>
      </c>
      <c r="L750">
        <v>4804</v>
      </c>
      <c r="M750">
        <v>11</v>
      </c>
      <c r="N750">
        <v>140</v>
      </c>
      <c r="O750">
        <v>15</v>
      </c>
      <c r="P750">
        <v>11</v>
      </c>
      <c r="Q750">
        <v>1</v>
      </c>
      <c r="R750">
        <v>2098</v>
      </c>
      <c r="S750">
        <v>0.8</v>
      </c>
      <c r="T750">
        <v>107</v>
      </c>
      <c r="U750">
        <v>166</v>
      </c>
      <c r="V750">
        <v>-0.9</v>
      </c>
      <c r="W750">
        <v>4804</v>
      </c>
      <c r="X750">
        <v>11</v>
      </c>
      <c r="Y750" s="12" t="str">
        <f>IFERROR(VLOOKUP(C750,[1]Index!$D:$F,3,FALSE),"Non List")</f>
        <v>Microfinance</v>
      </c>
      <c r="Z750">
        <f>IFERROR(VLOOKUP(C750,[1]LP!$B:$C,2,FALSE),0)</f>
        <v>1680</v>
      </c>
      <c r="AA750" s="11">
        <f t="shared" si="11"/>
        <v>152.69999999999999</v>
      </c>
      <c r="AB750" s="5">
        <f>IFERROR(VLOOKUP(C750,[2]Sheet1!$B:$F,5,FALSE),0)</f>
        <v>285714</v>
      </c>
      <c r="AC750" s="11">
        <v>0</v>
      </c>
      <c r="AD750" s="11">
        <v>0</v>
      </c>
      <c r="AE750" s="10"/>
      <c r="AF750" s="10"/>
      <c r="AG750" s="10"/>
      <c r="AH750" s="10"/>
    </row>
    <row r="751" spans="1:34" x14ac:dyDescent="0.45">
      <c r="A751" t="s">
        <v>55</v>
      </c>
      <c r="B751" t="s">
        <v>25</v>
      </c>
      <c r="C751" t="s">
        <v>100</v>
      </c>
      <c r="D751">
        <v>529</v>
      </c>
      <c r="E751" s="11">
        <v>29780</v>
      </c>
      <c r="F751" s="5">
        <v>-5557</v>
      </c>
      <c r="G751" s="11">
        <v>39802</v>
      </c>
      <c r="H751" s="11">
        <v>290622</v>
      </c>
      <c r="I751">
        <v>15396</v>
      </c>
      <c r="J751">
        <v>25361</v>
      </c>
      <c r="K751">
        <v>2855</v>
      </c>
      <c r="L751">
        <v>619</v>
      </c>
      <c r="M751">
        <v>2</v>
      </c>
      <c r="N751">
        <v>254</v>
      </c>
      <c r="O751">
        <v>7</v>
      </c>
      <c r="P751">
        <v>3</v>
      </c>
      <c r="Q751">
        <v>0</v>
      </c>
      <c r="R751">
        <v>1653</v>
      </c>
      <c r="S751">
        <v>0.1</v>
      </c>
      <c r="T751">
        <v>81</v>
      </c>
      <c r="U751">
        <v>62</v>
      </c>
      <c r="V751">
        <v>-0.88</v>
      </c>
      <c r="W751">
        <v>619</v>
      </c>
      <c r="X751">
        <v>2</v>
      </c>
      <c r="Y751" s="12" t="str">
        <f>IFERROR(VLOOKUP(C751,[1]Index!$D:$F,3,FALSE),"Non List")</f>
        <v>zdelist</v>
      </c>
      <c r="Z751">
        <f>IFERROR(VLOOKUP(C751,[1]LP!$B:$C,2,FALSE),0)</f>
        <v>0</v>
      </c>
      <c r="AA751" s="11">
        <f t="shared" si="11"/>
        <v>0</v>
      </c>
      <c r="AB751" s="5">
        <f>IFERROR(VLOOKUP(C751,[2]Sheet1!$B:$F,5,FALSE),0)</f>
        <v>0</v>
      </c>
      <c r="AC751" s="11">
        <v>0</v>
      </c>
      <c r="AD751" s="11">
        <v>0</v>
      </c>
      <c r="AE751" s="10"/>
      <c r="AF751" s="10"/>
      <c r="AG751" s="10"/>
      <c r="AH751" s="10"/>
    </row>
    <row r="752" spans="1:34" x14ac:dyDescent="0.45">
      <c r="A752" t="s">
        <v>55</v>
      </c>
      <c r="B752" t="s">
        <v>25</v>
      </c>
      <c r="C752" t="s">
        <v>91</v>
      </c>
      <c r="D752">
        <v>810</v>
      </c>
      <c r="E752" s="11">
        <v>557500</v>
      </c>
      <c r="F752" s="5">
        <v>173377</v>
      </c>
      <c r="G752" s="11">
        <v>2257371</v>
      </c>
      <c r="H752" s="11">
        <v>7721787</v>
      </c>
      <c r="I752">
        <v>1003595</v>
      </c>
      <c r="J752">
        <v>1118848</v>
      </c>
      <c r="K752">
        <v>284262</v>
      </c>
      <c r="L752">
        <v>161433</v>
      </c>
      <c r="M752">
        <v>29</v>
      </c>
      <c r="N752">
        <v>28</v>
      </c>
      <c r="O752">
        <v>6</v>
      </c>
      <c r="P752">
        <v>22</v>
      </c>
      <c r="Q752">
        <v>2</v>
      </c>
      <c r="R752">
        <v>173</v>
      </c>
      <c r="S752">
        <v>3.8</v>
      </c>
      <c r="T752">
        <v>131</v>
      </c>
      <c r="U752">
        <v>292</v>
      </c>
      <c r="V752">
        <v>-0.64</v>
      </c>
      <c r="W752">
        <v>161433</v>
      </c>
      <c r="X752">
        <v>29</v>
      </c>
      <c r="Y752" s="12" t="str">
        <f>IFERROR(VLOOKUP(C752,[1]Index!$D:$F,3,FALSE),"Non List")</f>
        <v>Microfinance</v>
      </c>
      <c r="Z752">
        <f>IFERROR(VLOOKUP(C752,[1]LP!$B:$C,2,FALSE),0)</f>
        <v>780</v>
      </c>
      <c r="AA752" s="11">
        <f t="shared" si="11"/>
        <v>26.9</v>
      </c>
      <c r="AB752" s="5">
        <f>IFERROR(VLOOKUP(C752,[2]Sheet1!$B:$F,5,FALSE),0)</f>
        <v>2940622.5</v>
      </c>
      <c r="AC752" s="11">
        <v>0</v>
      </c>
      <c r="AD752" s="11">
        <v>0</v>
      </c>
      <c r="AE752" s="10"/>
      <c r="AF752" s="10"/>
      <c r="AG752" s="10"/>
      <c r="AH752" s="10"/>
    </row>
    <row r="753" spans="1:34" x14ac:dyDescent="0.45">
      <c r="A753" t="s">
        <v>55</v>
      </c>
      <c r="B753" t="s">
        <v>25</v>
      </c>
      <c r="C753" t="s">
        <v>97</v>
      </c>
      <c r="D753">
        <v>831</v>
      </c>
      <c r="E753" s="11">
        <v>21000</v>
      </c>
      <c r="F753" s="5">
        <v>1580</v>
      </c>
      <c r="G753" s="11">
        <v>24726</v>
      </c>
      <c r="H753" s="11">
        <v>180401</v>
      </c>
      <c r="I753">
        <v>11953</v>
      </c>
      <c r="J753">
        <v>17154</v>
      </c>
      <c r="K753">
        <v>7616</v>
      </c>
      <c r="L753">
        <v>4649</v>
      </c>
      <c r="M753">
        <v>22</v>
      </c>
      <c r="N753">
        <v>38</v>
      </c>
      <c r="O753">
        <v>8</v>
      </c>
      <c r="P753">
        <v>21</v>
      </c>
      <c r="Q753">
        <v>2</v>
      </c>
      <c r="R753">
        <v>290</v>
      </c>
      <c r="S753">
        <v>1</v>
      </c>
      <c r="T753">
        <v>108</v>
      </c>
      <c r="U753">
        <v>231</v>
      </c>
      <c r="V753">
        <v>-0.72</v>
      </c>
      <c r="W753">
        <v>4649</v>
      </c>
      <c r="X753">
        <v>22</v>
      </c>
      <c r="Y753" s="12" t="str">
        <f>IFERROR(VLOOKUP(C753,[1]Index!$D:$F,3,FALSE),"Non List")</f>
        <v>Non List</v>
      </c>
      <c r="Z753">
        <f>IFERROR(VLOOKUP(C753,[1]LP!$B:$C,2,FALSE),0)</f>
        <v>0</v>
      </c>
      <c r="AA753" s="11">
        <f t="shared" si="11"/>
        <v>0</v>
      </c>
      <c r="AB753" s="5">
        <f>IFERROR(VLOOKUP(C753,[2]Sheet1!$B:$F,5,FALSE),0)</f>
        <v>0</v>
      </c>
      <c r="AC753" s="11">
        <v>0</v>
      </c>
      <c r="AD753" s="11">
        <v>0</v>
      </c>
      <c r="AE753" s="10"/>
      <c r="AF753" s="10"/>
      <c r="AG753" s="10"/>
      <c r="AH753" s="10"/>
    </row>
    <row r="754" spans="1:34" x14ac:dyDescent="0.45">
      <c r="A754" t="s">
        <v>55</v>
      </c>
      <c r="B754" t="s">
        <v>25</v>
      </c>
      <c r="C754" t="s">
        <v>98</v>
      </c>
      <c r="D754">
        <v>1289</v>
      </c>
      <c r="E754" s="11">
        <v>30800</v>
      </c>
      <c r="F754" s="5">
        <v>13764</v>
      </c>
      <c r="G754" s="11">
        <v>116787</v>
      </c>
      <c r="H754" s="11">
        <v>488122</v>
      </c>
      <c r="I754">
        <v>38057</v>
      </c>
      <c r="J754">
        <v>44933</v>
      </c>
      <c r="K754">
        <v>26574</v>
      </c>
      <c r="L754">
        <v>15924</v>
      </c>
      <c r="M754">
        <v>52</v>
      </c>
      <c r="N754">
        <v>25</v>
      </c>
      <c r="O754">
        <v>9</v>
      </c>
      <c r="P754">
        <v>36</v>
      </c>
      <c r="Q754">
        <v>3</v>
      </c>
      <c r="R754">
        <v>222</v>
      </c>
      <c r="S754">
        <v>0</v>
      </c>
      <c r="T754">
        <v>145</v>
      </c>
      <c r="U754">
        <v>410</v>
      </c>
      <c r="V754">
        <v>-0.68</v>
      </c>
      <c r="W754">
        <v>15924</v>
      </c>
      <c r="X754">
        <v>52</v>
      </c>
      <c r="Y754" s="12" t="str">
        <f>IFERROR(VLOOKUP(C754,[1]Index!$D:$F,3,FALSE),"Non List")</f>
        <v>Microfinance</v>
      </c>
      <c r="Z754">
        <f>IFERROR(VLOOKUP(C754,[1]LP!$B:$C,2,FALSE),0)</f>
        <v>2307</v>
      </c>
      <c r="AA754" s="11">
        <f t="shared" si="11"/>
        <v>44.4</v>
      </c>
      <c r="AB754" s="5">
        <f>IFERROR(VLOOKUP(C754,[2]Sheet1!$B:$F,5,FALSE),0)</f>
        <v>740597.22</v>
      </c>
      <c r="AC754" s="11">
        <v>0</v>
      </c>
      <c r="AD754" s="11">
        <v>0</v>
      </c>
      <c r="AE754" s="10"/>
      <c r="AF754" s="10"/>
      <c r="AG754" s="10"/>
      <c r="AH754" s="10"/>
    </row>
    <row r="755" spans="1:34" x14ac:dyDescent="0.45">
      <c r="A755" t="s">
        <v>24</v>
      </c>
      <c r="B755" t="s">
        <v>56</v>
      </c>
      <c r="C755" t="s">
        <v>61</v>
      </c>
      <c r="D755">
        <v>1045</v>
      </c>
      <c r="E755" s="11">
        <v>999967</v>
      </c>
      <c r="F755" s="5">
        <v>971110</v>
      </c>
      <c r="G755" s="11">
        <v>9530184</v>
      </c>
      <c r="H755" s="11">
        <v>12999467</v>
      </c>
      <c r="I755">
        <v>285948</v>
      </c>
      <c r="J755">
        <v>332952</v>
      </c>
      <c r="K755">
        <v>137067</v>
      </c>
      <c r="L755">
        <v>80671</v>
      </c>
      <c r="M755">
        <v>32</v>
      </c>
      <c r="N755">
        <v>32</v>
      </c>
      <c r="O755">
        <v>5</v>
      </c>
      <c r="P755">
        <v>16</v>
      </c>
      <c r="Q755">
        <v>0</v>
      </c>
      <c r="R755">
        <v>172</v>
      </c>
      <c r="S755">
        <v>0.1</v>
      </c>
      <c r="T755">
        <v>197</v>
      </c>
      <c r="U755">
        <v>378</v>
      </c>
      <c r="V755">
        <v>-0.64</v>
      </c>
      <c r="W755">
        <v>80671</v>
      </c>
      <c r="X755">
        <v>32</v>
      </c>
      <c r="Y755" s="12" t="str">
        <f>IFERROR(VLOOKUP(C755,[1]Index!$D:$F,3,FALSE),"Non List")</f>
        <v>Microfinance</v>
      </c>
      <c r="Z755">
        <f>IFERROR(VLOOKUP(C755,[1]LP!$B:$C,2,FALSE),0)</f>
        <v>856.7</v>
      </c>
      <c r="AA755" s="11">
        <f t="shared" si="11"/>
        <v>26.8</v>
      </c>
      <c r="AB755" s="5">
        <f>IFERROR(VLOOKUP(C755,[2]Sheet1!$B:$F,5,FALSE),0)</f>
        <v>14588143.289999999</v>
      </c>
      <c r="AC755" s="11">
        <v>18</v>
      </c>
      <c r="AD755" s="11">
        <v>22</v>
      </c>
      <c r="AE755" s="10"/>
      <c r="AF755" s="10"/>
      <c r="AG755" s="10"/>
      <c r="AH755" s="10"/>
    </row>
    <row r="756" spans="1:34" x14ac:dyDescent="0.45">
      <c r="A756" t="s">
        <v>24</v>
      </c>
      <c r="B756" t="s">
        <v>56</v>
      </c>
      <c r="C756" t="s">
        <v>62</v>
      </c>
      <c r="D756">
        <v>1052</v>
      </c>
      <c r="E756" s="11">
        <v>703100</v>
      </c>
      <c r="F756" s="5">
        <v>654856</v>
      </c>
      <c r="G756" s="11">
        <v>1809441</v>
      </c>
      <c r="H756" s="11">
        <v>5890043</v>
      </c>
      <c r="I756">
        <v>148363</v>
      </c>
      <c r="J756">
        <v>172011</v>
      </c>
      <c r="K756">
        <v>90241</v>
      </c>
      <c r="L756">
        <v>54146</v>
      </c>
      <c r="M756">
        <v>31</v>
      </c>
      <c r="N756">
        <v>34</v>
      </c>
      <c r="O756">
        <v>5</v>
      </c>
      <c r="P756">
        <v>16</v>
      </c>
      <c r="Q756">
        <v>1</v>
      </c>
      <c r="R756">
        <v>186</v>
      </c>
      <c r="S756">
        <v>0.6</v>
      </c>
      <c r="T756">
        <v>193</v>
      </c>
      <c r="U756">
        <v>366</v>
      </c>
      <c r="V756">
        <v>-0.65</v>
      </c>
      <c r="W756">
        <v>54146</v>
      </c>
      <c r="X756">
        <v>31</v>
      </c>
      <c r="Y756" s="12" t="str">
        <f>IFERROR(VLOOKUP(C756,[1]Index!$D:$F,3,FALSE),"Non List")</f>
        <v>Microfinance</v>
      </c>
      <c r="Z756">
        <f>IFERROR(VLOOKUP(C756,[1]LP!$B:$C,2,FALSE),0)</f>
        <v>758.8</v>
      </c>
      <c r="AA756" s="11">
        <f t="shared" si="11"/>
        <v>24.5</v>
      </c>
      <c r="AB756" s="5">
        <f>IFERROR(VLOOKUP(C756,[2]Sheet1!$B:$F,5,FALSE),0)</f>
        <v>7600332.0300000003</v>
      </c>
      <c r="AC756" s="11">
        <v>10</v>
      </c>
      <c r="AD756" s="11">
        <v>10</v>
      </c>
      <c r="AE756" s="10"/>
      <c r="AF756" s="10"/>
      <c r="AG756" s="10"/>
      <c r="AH756" s="10"/>
    </row>
    <row r="757" spans="1:34" x14ac:dyDescent="0.45">
      <c r="A757" t="s">
        <v>24</v>
      </c>
      <c r="B757" t="s">
        <v>56</v>
      </c>
      <c r="C757" t="s">
        <v>63</v>
      </c>
      <c r="D757">
        <v>682</v>
      </c>
      <c r="E757" s="11">
        <v>456263</v>
      </c>
      <c r="F757" s="5">
        <v>96062</v>
      </c>
      <c r="G757" s="11">
        <v>0</v>
      </c>
      <c r="H757" s="11">
        <v>3696049</v>
      </c>
      <c r="I757">
        <v>40847</v>
      </c>
      <c r="J757">
        <v>48935</v>
      </c>
      <c r="K757">
        <v>40859</v>
      </c>
      <c r="L757">
        <v>24130</v>
      </c>
      <c r="M757">
        <v>21</v>
      </c>
      <c r="N757">
        <v>32</v>
      </c>
      <c r="O757">
        <v>6</v>
      </c>
      <c r="P757">
        <v>17</v>
      </c>
      <c r="Q757">
        <v>1</v>
      </c>
      <c r="R757">
        <v>182</v>
      </c>
      <c r="S757">
        <v>0</v>
      </c>
      <c r="T757">
        <v>121</v>
      </c>
      <c r="U757">
        <v>240</v>
      </c>
      <c r="V757">
        <v>-0.65</v>
      </c>
      <c r="W757">
        <v>24130</v>
      </c>
      <c r="X757">
        <v>21</v>
      </c>
      <c r="Y757" s="12" t="str">
        <f>IFERROR(VLOOKUP(C757,[1]Index!$D:$F,3,FALSE),"Non List")</f>
        <v>Microfinance</v>
      </c>
      <c r="Z757">
        <f>IFERROR(VLOOKUP(C757,[1]LP!$B:$C,2,FALSE),0)</f>
        <v>710</v>
      </c>
      <c r="AA757" s="11">
        <f t="shared" si="11"/>
        <v>33.799999999999997</v>
      </c>
      <c r="AB757" s="5">
        <f>IFERROR(VLOOKUP(C757,[2]Sheet1!$B:$F,5,FALSE),0)</f>
        <v>6045751.8200000003</v>
      </c>
      <c r="AC757" s="11">
        <v>0</v>
      </c>
      <c r="AD757" s="11">
        <v>12.631600000000001</v>
      </c>
      <c r="AE757" s="10"/>
      <c r="AF757" s="10"/>
      <c r="AG757" s="10"/>
      <c r="AH757" s="10"/>
    </row>
    <row r="758" spans="1:34" x14ac:dyDescent="0.45">
      <c r="A758" t="s">
        <v>24</v>
      </c>
      <c r="B758" t="s">
        <v>56</v>
      </c>
      <c r="C758" t="s">
        <v>64</v>
      </c>
      <c r="D758">
        <v>1202</v>
      </c>
      <c r="E758" s="11">
        <v>82500</v>
      </c>
      <c r="F758" s="5">
        <v>51175</v>
      </c>
      <c r="G758" s="11">
        <v>376976</v>
      </c>
      <c r="H758" s="11">
        <v>891005</v>
      </c>
      <c r="I758">
        <v>22105</v>
      </c>
      <c r="J758">
        <v>27576</v>
      </c>
      <c r="K758">
        <v>7076</v>
      </c>
      <c r="L758">
        <v>1623</v>
      </c>
      <c r="M758">
        <v>8</v>
      </c>
      <c r="N758">
        <v>153</v>
      </c>
      <c r="O758">
        <v>7</v>
      </c>
      <c r="P758">
        <v>5</v>
      </c>
      <c r="Q758">
        <v>0</v>
      </c>
      <c r="R758">
        <v>1138</v>
      </c>
      <c r="S758">
        <v>1.8</v>
      </c>
      <c r="T758">
        <v>162</v>
      </c>
      <c r="U758">
        <v>169</v>
      </c>
      <c r="V758">
        <v>-0.86</v>
      </c>
      <c r="W758">
        <v>1623</v>
      </c>
      <c r="X758">
        <v>8</v>
      </c>
      <c r="Y758" s="12" t="str">
        <f>IFERROR(VLOOKUP(C758,[1]Index!$D:$F,3,FALSE),"Non List")</f>
        <v>Microfinance</v>
      </c>
      <c r="Z758">
        <f>IFERROR(VLOOKUP(C758,[1]LP!$B:$C,2,FALSE),0)</f>
        <v>933</v>
      </c>
      <c r="AA758" s="11">
        <f t="shared" si="11"/>
        <v>116.6</v>
      </c>
      <c r="AB758" s="5">
        <f>IFERROR(VLOOKUP(C758,[2]Sheet1!$B:$F,5,FALSE),0)</f>
        <v>1320997.53</v>
      </c>
      <c r="AC758" s="11">
        <v>8</v>
      </c>
      <c r="AD758" s="11">
        <v>0.42</v>
      </c>
      <c r="AE758" s="10"/>
      <c r="AF758" s="10"/>
      <c r="AG758" s="10"/>
      <c r="AH758" s="10"/>
    </row>
    <row r="759" spans="1:34" x14ac:dyDescent="0.45">
      <c r="A759" t="s">
        <v>24</v>
      </c>
      <c r="B759" t="s">
        <v>56</v>
      </c>
      <c r="C759" t="s">
        <v>65</v>
      </c>
      <c r="D759">
        <v>965</v>
      </c>
      <c r="E759" s="11">
        <v>306000</v>
      </c>
      <c r="F759" s="5">
        <v>288654</v>
      </c>
      <c r="G759" s="11">
        <v>1206399</v>
      </c>
      <c r="H759" s="11">
        <v>3231632</v>
      </c>
      <c r="I759">
        <v>74546</v>
      </c>
      <c r="J759">
        <v>96553</v>
      </c>
      <c r="K759">
        <v>16879</v>
      </c>
      <c r="L759">
        <v>4121</v>
      </c>
      <c r="M759">
        <v>5</v>
      </c>
      <c r="N759">
        <v>180</v>
      </c>
      <c r="O759">
        <v>5</v>
      </c>
      <c r="P759">
        <v>3</v>
      </c>
      <c r="Q759">
        <v>0</v>
      </c>
      <c r="R759">
        <v>895</v>
      </c>
      <c r="S759">
        <v>1.1000000000000001</v>
      </c>
      <c r="T759">
        <v>194</v>
      </c>
      <c r="U759">
        <v>153</v>
      </c>
      <c r="V759">
        <v>-0.84</v>
      </c>
      <c r="W759">
        <v>4121</v>
      </c>
      <c r="X759">
        <v>5</v>
      </c>
      <c r="Y759" s="12" t="str">
        <f>IFERROR(VLOOKUP(C759,[1]Index!$D:$F,3,FALSE),"Non List")</f>
        <v>Microfinance</v>
      </c>
      <c r="Z759">
        <f>IFERROR(VLOOKUP(C759,[1]LP!$B:$C,2,FALSE),0)</f>
        <v>0</v>
      </c>
      <c r="AA759" s="11">
        <f t="shared" si="11"/>
        <v>0</v>
      </c>
      <c r="AB759" s="5">
        <f>IFERROR(VLOOKUP(C759,[2]Sheet1!$B:$F,5,FALSE),0)</f>
        <v>0</v>
      </c>
      <c r="AC759" s="11">
        <v>15</v>
      </c>
      <c r="AD759" s="11">
        <v>5.79</v>
      </c>
      <c r="AE759" s="10"/>
      <c r="AF759" s="10"/>
      <c r="AG759" s="10"/>
      <c r="AH759" s="10"/>
    </row>
    <row r="760" spans="1:34" x14ac:dyDescent="0.45">
      <c r="A760" t="s">
        <v>24</v>
      </c>
      <c r="B760" t="s">
        <v>56</v>
      </c>
      <c r="C760" t="s">
        <v>66</v>
      </c>
      <c r="D760">
        <v>834</v>
      </c>
      <c r="E760" s="11">
        <v>20000</v>
      </c>
      <c r="F760" s="5">
        <v>24309</v>
      </c>
      <c r="G760" s="11">
        <v>55215</v>
      </c>
      <c r="H760" s="11">
        <v>213359</v>
      </c>
      <c r="I760">
        <v>4770</v>
      </c>
      <c r="J760">
        <v>6031</v>
      </c>
      <c r="K760">
        <v>832</v>
      </c>
      <c r="L760">
        <v>269</v>
      </c>
      <c r="M760">
        <v>5</v>
      </c>
      <c r="N760">
        <v>156</v>
      </c>
      <c r="O760">
        <v>4</v>
      </c>
      <c r="P760">
        <v>2</v>
      </c>
      <c r="Q760">
        <v>0</v>
      </c>
      <c r="R760">
        <v>585</v>
      </c>
      <c r="S760">
        <v>3.5</v>
      </c>
      <c r="T760">
        <v>222</v>
      </c>
      <c r="U760">
        <v>163</v>
      </c>
      <c r="V760">
        <v>-0.8</v>
      </c>
      <c r="W760">
        <v>269</v>
      </c>
      <c r="X760">
        <v>5</v>
      </c>
      <c r="Y760" s="12" t="str">
        <f>IFERROR(VLOOKUP(C760,[1]Index!$D:$F,3,FALSE),"Non List")</f>
        <v>Non List</v>
      </c>
      <c r="Z760">
        <f>IFERROR(VLOOKUP(C760,[1]LP!$B:$C,2,FALSE),0)</f>
        <v>0</v>
      </c>
      <c r="AA760" s="11">
        <f t="shared" si="11"/>
        <v>0</v>
      </c>
      <c r="AB760" s="5">
        <f>IFERROR(VLOOKUP(C760,[2]Sheet1!$B:$F,5,FALSE),0)</f>
        <v>0</v>
      </c>
      <c r="AC760" s="11">
        <v>0</v>
      </c>
      <c r="AD760" s="11">
        <v>0</v>
      </c>
      <c r="AE760" s="10"/>
      <c r="AF760" s="10"/>
      <c r="AG760" s="10"/>
      <c r="AH760" s="10"/>
    </row>
    <row r="761" spans="1:34" x14ac:dyDescent="0.45">
      <c r="A761" t="s">
        <v>24</v>
      </c>
      <c r="B761" t="s">
        <v>56</v>
      </c>
      <c r="C761" t="s">
        <v>92</v>
      </c>
      <c r="D761">
        <v>1060</v>
      </c>
      <c r="E761" s="11">
        <v>600000</v>
      </c>
      <c r="F761" s="5">
        <v>1524856</v>
      </c>
      <c r="G761" s="11">
        <v>6675232</v>
      </c>
      <c r="H761" s="11">
        <v>12726351</v>
      </c>
      <c r="I761">
        <v>312948</v>
      </c>
      <c r="J761">
        <v>370656</v>
      </c>
      <c r="K761">
        <v>205882</v>
      </c>
      <c r="L761">
        <v>125515</v>
      </c>
      <c r="M761">
        <v>84</v>
      </c>
      <c r="N761">
        <v>13</v>
      </c>
      <c r="O761">
        <v>3</v>
      </c>
      <c r="P761">
        <v>24</v>
      </c>
      <c r="Q761">
        <v>1</v>
      </c>
      <c r="R761">
        <v>38</v>
      </c>
      <c r="S761">
        <v>0.4</v>
      </c>
      <c r="T761">
        <v>354</v>
      </c>
      <c r="U761">
        <v>816</v>
      </c>
      <c r="V761">
        <v>-0.23</v>
      </c>
      <c r="W761">
        <v>125515</v>
      </c>
      <c r="X761">
        <v>84</v>
      </c>
      <c r="Y761" s="12" t="str">
        <f>IFERROR(VLOOKUP(C761,[1]Index!$D:$F,3,FALSE),"Non List")</f>
        <v>Microfinance</v>
      </c>
      <c r="Z761">
        <f>IFERROR(VLOOKUP(C761,[1]LP!$B:$C,2,FALSE),0)</f>
        <v>678.9</v>
      </c>
      <c r="AA761" s="11">
        <f t="shared" si="11"/>
        <v>8.1</v>
      </c>
      <c r="AB761" s="5">
        <f>IFERROR(VLOOKUP(C761,[2]Sheet1!$B:$F,5,FALSE),0)</f>
        <v>12799190.779999999</v>
      </c>
      <c r="AC761" s="11">
        <v>20</v>
      </c>
      <c r="AD761" s="11">
        <v>22.11</v>
      </c>
      <c r="AE761" s="10"/>
      <c r="AF761" s="10"/>
      <c r="AG761" s="10"/>
      <c r="AH761" s="10"/>
    </row>
    <row r="762" spans="1:34" x14ac:dyDescent="0.45">
      <c r="A762" t="s">
        <v>24</v>
      </c>
      <c r="B762" t="s">
        <v>56</v>
      </c>
      <c r="C762" t="s">
        <v>67</v>
      </c>
      <c r="D762">
        <v>956.3</v>
      </c>
      <c r="E762" s="11">
        <v>726726</v>
      </c>
      <c r="F762" s="5">
        <v>1235877</v>
      </c>
      <c r="G762" s="11">
        <v>0</v>
      </c>
      <c r="H762" s="11">
        <v>6004552</v>
      </c>
      <c r="I762">
        <v>94632</v>
      </c>
      <c r="J762">
        <v>105268</v>
      </c>
      <c r="K762">
        <v>93249</v>
      </c>
      <c r="L762">
        <v>57767</v>
      </c>
      <c r="M762">
        <v>32</v>
      </c>
      <c r="N762">
        <v>30</v>
      </c>
      <c r="O762">
        <v>4</v>
      </c>
      <c r="P762">
        <v>12</v>
      </c>
      <c r="Q762">
        <v>1</v>
      </c>
      <c r="R762">
        <v>107</v>
      </c>
      <c r="S762">
        <v>0</v>
      </c>
      <c r="T762">
        <v>270</v>
      </c>
      <c r="U762">
        <v>439</v>
      </c>
      <c r="V762">
        <v>-0.54</v>
      </c>
      <c r="W762">
        <v>57767</v>
      </c>
      <c r="X762">
        <v>32</v>
      </c>
      <c r="Y762" s="12" t="str">
        <f>IFERROR(VLOOKUP(C762,[1]Index!$D:$F,3,FALSE),"Non List")</f>
        <v>zdelist</v>
      </c>
      <c r="Z762">
        <f>IFERROR(VLOOKUP(C762,[1]LP!$B:$C,2,FALSE),0)</f>
        <v>0</v>
      </c>
      <c r="AA762" s="11">
        <f t="shared" si="11"/>
        <v>0</v>
      </c>
      <c r="AB762" s="5">
        <f>IFERROR(VLOOKUP(C762,[2]Sheet1!$B:$F,5,FALSE),0)</f>
        <v>0</v>
      </c>
      <c r="AC762" s="11">
        <v>10</v>
      </c>
      <c r="AD762" s="11">
        <v>10</v>
      </c>
      <c r="AE762" s="10"/>
      <c r="AF762" s="10"/>
      <c r="AG762" s="10"/>
      <c r="AH762" s="10"/>
    </row>
    <row r="763" spans="1:34" x14ac:dyDescent="0.45">
      <c r="A763" t="s">
        <v>24</v>
      </c>
      <c r="B763" t="s">
        <v>56</v>
      </c>
      <c r="C763" t="s">
        <v>68</v>
      </c>
      <c r="D763">
        <v>1126</v>
      </c>
      <c r="E763" s="11">
        <v>628828</v>
      </c>
      <c r="F763" s="5">
        <v>1193120</v>
      </c>
      <c r="G763" s="11">
        <v>0</v>
      </c>
      <c r="H763" s="11">
        <v>14497554</v>
      </c>
      <c r="I763">
        <v>163332</v>
      </c>
      <c r="J763">
        <v>163429</v>
      </c>
      <c r="K763">
        <v>142431</v>
      </c>
      <c r="L763">
        <v>82022</v>
      </c>
      <c r="M763">
        <v>52</v>
      </c>
      <c r="N763">
        <v>22</v>
      </c>
      <c r="O763">
        <v>4</v>
      </c>
      <c r="P763">
        <v>18</v>
      </c>
      <c r="Q763">
        <v>1</v>
      </c>
      <c r="R763">
        <v>84</v>
      </c>
      <c r="S763">
        <v>0.1</v>
      </c>
      <c r="T763">
        <v>290</v>
      </c>
      <c r="U763">
        <v>583</v>
      </c>
      <c r="V763">
        <v>-0.48</v>
      </c>
      <c r="W763">
        <v>82022</v>
      </c>
      <c r="X763">
        <v>52</v>
      </c>
      <c r="Y763" s="12" t="str">
        <f>IFERROR(VLOOKUP(C763,[1]Index!$D:$F,3,FALSE),"Non List")</f>
        <v>Microfinance</v>
      </c>
      <c r="Z763">
        <f>IFERROR(VLOOKUP(C763,[1]LP!$B:$C,2,FALSE),0)</f>
        <v>830</v>
      </c>
      <c r="AA763" s="11">
        <f t="shared" si="11"/>
        <v>16</v>
      </c>
      <c r="AB763" s="5">
        <f>IFERROR(VLOOKUP(C763,[2]Sheet1!$B:$F,5,FALSE),0)</f>
        <v>11419121.380000001</v>
      </c>
      <c r="AC763" s="11">
        <v>25</v>
      </c>
      <c r="AD763" s="11">
        <v>1.3129999999999999</v>
      </c>
      <c r="AE763" s="10"/>
      <c r="AF763" s="10"/>
      <c r="AG763" s="10"/>
      <c r="AH763" s="10"/>
    </row>
    <row r="764" spans="1:34" x14ac:dyDescent="0.45">
      <c r="A764" t="s">
        <v>24</v>
      </c>
      <c r="B764" t="s">
        <v>56</v>
      </c>
      <c r="C764" t="s">
        <v>69</v>
      </c>
      <c r="D764">
        <v>905</v>
      </c>
      <c r="E764" s="11">
        <v>104998</v>
      </c>
      <c r="F764" s="5">
        <v>57593</v>
      </c>
      <c r="G764" s="11">
        <v>532398</v>
      </c>
      <c r="H764" s="11">
        <v>1491101</v>
      </c>
      <c r="I764">
        <v>26987</v>
      </c>
      <c r="J764">
        <v>36345</v>
      </c>
      <c r="K764">
        <v>13820</v>
      </c>
      <c r="L764">
        <v>7540</v>
      </c>
      <c r="M764">
        <v>29</v>
      </c>
      <c r="N764">
        <v>32</v>
      </c>
      <c r="O764">
        <v>6</v>
      </c>
      <c r="P764">
        <v>19</v>
      </c>
      <c r="Q764">
        <v>0</v>
      </c>
      <c r="R764">
        <v>184</v>
      </c>
      <c r="S764">
        <v>0.2</v>
      </c>
      <c r="T764">
        <v>155</v>
      </c>
      <c r="U764">
        <v>316</v>
      </c>
      <c r="V764">
        <v>-0.65</v>
      </c>
      <c r="W764">
        <v>7540</v>
      </c>
      <c r="X764">
        <v>29</v>
      </c>
      <c r="Y764" s="12" t="str">
        <f>IFERROR(VLOOKUP(C764,[1]Index!$D:$F,3,FALSE),"Non List")</f>
        <v>Microfinance</v>
      </c>
      <c r="Z764">
        <f>IFERROR(VLOOKUP(C764,[1]LP!$B:$C,2,FALSE),0)</f>
        <v>778.2</v>
      </c>
      <c r="AA764" s="11">
        <f t="shared" si="11"/>
        <v>26.8</v>
      </c>
      <c r="AB764" s="5">
        <f>IFERROR(VLOOKUP(C764,[2]Sheet1!$B:$F,5,FALSE),0)</f>
        <v>3288414.49</v>
      </c>
      <c r="AC764" s="11">
        <v>20</v>
      </c>
      <c r="AD764" s="11">
        <v>1.05</v>
      </c>
      <c r="AE764" s="10"/>
      <c r="AF764" s="10"/>
      <c r="AG764" s="10"/>
      <c r="AH764" s="10"/>
    </row>
    <row r="765" spans="1:34" x14ac:dyDescent="0.45">
      <c r="A765" t="s">
        <v>24</v>
      </c>
      <c r="B765" t="s">
        <v>56</v>
      </c>
      <c r="C765" t="s">
        <v>70</v>
      </c>
      <c r="D765">
        <v>975</v>
      </c>
      <c r="E765" s="11">
        <v>145000</v>
      </c>
      <c r="F765" s="5">
        <v>89688</v>
      </c>
      <c r="G765" s="11">
        <v>489956</v>
      </c>
      <c r="H765" s="11">
        <v>1262862</v>
      </c>
      <c r="I765">
        <v>26014</v>
      </c>
      <c r="J765">
        <v>35435</v>
      </c>
      <c r="K765">
        <v>13482</v>
      </c>
      <c r="L765">
        <v>8206</v>
      </c>
      <c r="M765">
        <v>23</v>
      </c>
      <c r="N765">
        <v>43</v>
      </c>
      <c r="O765">
        <v>6</v>
      </c>
      <c r="P765">
        <v>14</v>
      </c>
      <c r="Q765">
        <v>1</v>
      </c>
      <c r="R765">
        <v>260</v>
      </c>
      <c r="S765">
        <v>0.3</v>
      </c>
      <c r="T765">
        <v>162</v>
      </c>
      <c r="U765">
        <v>287</v>
      </c>
      <c r="V765">
        <v>-0.71</v>
      </c>
      <c r="W765">
        <v>8206</v>
      </c>
      <c r="X765">
        <v>23</v>
      </c>
      <c r="Y765" s="12" t="str">
        <f>IFERROR(VLOOKUP(C765,[1]Index!$D:$F,3,FALSE),"Non List")</f>
        <v>zdelist</v>
      </c>
      <c r="Z765">
        <f>IFERROR(VLOOKUP(C765,[1]LP!$B:$C,2,FALSE),0)</f>
        <v>0</v>
      </c>
      <c r="AA765" s="11">
        <f t="shared" si="11"/>
        <v>0</v>
      </c>
      <c r="AB765" s="5">
        <f>IFERROR(VLOOKUP(C765,[2]Sheet1!$B:$F,5,FALSE),0)</f>
        <v>0</v>
      </c>
      <c r="AC765" s="11">
        <v>23.53</v>
      </c>
      <c r="AD765" s="11">
        <v>1.24</v>
      </c>
      <c r="AE765" s="10"/>
      <c r="AF765" s="10"/>
      <c r="AG765" s="10"/>
      <c r="AH765" s="10"/>
    </row>
    <row r="766" spans="1:34" x14ac:dyDescent="0.45">
      <c r="A766" t="s">
        <v>24</v>
      </c>
      <c r="B766" t="s">
        <v>56</v>
      </c>
      <c r="C766" t="s">
        <v>71</v>
      </c>
      <c r="D766">
        <v>1120</v>
      </c>
      <c r="E766" s="11">
        <v>502755</v>
      </c>
      <c r="F766" s="5">
        <v>803545</v>
      </c>
      <c r="G766" s="11">
        <v>4604803</v>
      </c>
      <c r="H766" s="11">
        <v>8249225</v>
      </c>
      <c r="I766">
        <v>215932</v>
      </c>
      <c r="J766">
        <v>256891</v>
      </c>
      <c r="K766">
        <v>129610</v>
      </c>
      <c r="L766">
        <v>77308</v>
      </c>
      <c r="M766">
        <v>61</v>
      </c>
      <c r="N766">
        <v>18</v>
      </c>
      <c r="O766">
        <v>4</v>
      </c>
      <c r="P766">
        <v>24</v>
      </c>
      <c r="Q766">
        <v>1</v>
      </c>
      <c r="R766">
        <v>79</v>
      </c>
      <c r="S766">
        <v>0.9</v>
      </c>
      <c r="T766">
        <v>260</v>
      </c>
      <c r="U766">
        <v>600</v>
      </c>
      <c r="V766">
        <v>-0.46</v>
      </c>
      <c r="W766">
        <v>77308</v>
      </c>
      <c r="X766">
        <v>61</v>
      </c>
      <c r="Y766" s="12" t="str">
        <f>IFERROR(VLOOKUP(C766,[1]Index!$D:$F,3,FALSE),"Non List")</f>
        <v>Microfinance</v>
      </c>
      <c r="Z766">
        <f>IFERROR(VLOOKUP(C766,[1]LP!$B:$C,2,FALSE),0)</f>
        <v>848</v>
      </c>
      <c r="AA766" s="11">
        <f t="shared" si="11"/>
        <v>13.9</v>
      </c>
      <c r="AB766" s="5">
        <f>IFERROR(VLOOKUP(C766,[2]Sheet1!$B:$F,5,FALSE),0)</f>
        <v>4349998.3600000003</v>
      </c>
      <c r="AC766" s="11">
        <v>25</v>
      </c>
      <c r="AD766" s="11">
        <v>11.84</v>
      </c>
      <c r="AE766" s="10"/>
      <c r="AF766" s="10"/>
      <c r="AG766" s="10"/>
      <c r="AH766" s="10"/>
    </row>
    <row r="767" spans="1:34" x14ac:dyDescent="0.45">
      <c r="A767" t="s">
        <v>24</v>
      </c>
      <c r="B767" t="s">
        <v>56</v>
      </c>
      <c r="C767" t="s">
        <v>72</v>
      </c>
      <c r="D767">
        <v>1474.9</v>
      </c>
      <c r="E767" s="11">
        <v>65978</v>
      </c>
      <c r="F767" s="5">
        <v>22583</v>
      </c>
      <c r="G767" s="11">
        <v>129092</v>
      </c>
      <c r="H767" s="11">
        <v>475164</v>
      </c>
      <c r="I767">
        <v>11191</v>
      </c>
      <c r="J767">
        <v>13553</v>
      </c>
      <c r="K767">
        <v>4123</v>
      </c>
      <c r="L767">
        <v>1475</v>
      </c>
      <c r="M767">
        <v>9</v>
      </c>
      <c r="N767">
        <v>165</v>
      </c>
      <c r="O767">
        <v>11</v>
      </c>
      <c r="P767">
        <v>7</v>
      </c>
      <c r="Q767">
        <v>0</v>
      </c>
      <c r="R767">
        <v>1817</v>
      </c>
      <c r="S767">
        <v>3.4</v>
      </c>
      <c r="T767">
        <v>134</v>
      </c>
      <c r="U767">
        <v>164</v>
      </c>
      <c r="V767">
        <v>-0.89</v>
      </c>
      <c r="W767">
        <v>1475</v>
      </c>
      <c r="X767">
        <v>9</v>
      </c>
      <c r="Y767" s="12" t="str">
        <f>IFERROR(VLOOKUP(C767,[1]Index!$D:$F,3,FALSE),"Non List")</f>
        <v>Microfinance</v>
      </c>
      <c r="Z767">
        <f>IFERROR(VLOOKUP(C767,[1]LP!$B:$C,2,FALSE),0)</f>
        <v>1297</v>
      </c>
      <c r="AA767" s="11">
        <f t="shared" si="11"/>
        <v>144.1</v>
      </c>
      <c r="AB767" s="5">
        <f>IFERROR(VLOOKUP(C767,[2]Sheet1!$B:$F,5,FALSE),0)</f>
        <v>784011.01</v>
      </c>
      <c r="AC767" s="11">
        <v>10.45</v>
      </c>
      <c r="AD767" s="11">
        <v>0.54</v>
      </c>
      <c r="AE767" s="10"/>
      <c r="AF767" s="10"/>
      <c r="AG767" s="10"/>
      <c r="AH767" s="10"/>
    </row>
    <row r="768" spans="1:34" x14ac:dyDescent="0.45">
      <c r="A768" t="s">
        <v>24</v>
      </c>
      <c r="B768" t="s">
        <v>56</v>
      </c>
      <c r="C768" t="s">
        <v>73</v>
      </c>
      <c r="D768">
        <v>588</v>
      </c>
      <c r="E768" s="11">
        <v>76646</v>
      </c>
      <c r="F768" s="5">
        <v>66331</v>
      </c>
      <c r="G768" s="11">
        <v>186949</v>
      </c>
      <c r="H768" s="11">
        <v>620457</v>
      </c>
      <c r="I768">
        <v>12784</v>
      </c>
      <c r="J768">
        <v>15421</v>
      </c>
      <c r="K768">
        <v>6435</v>
      </c>
      <c r="L768">
        <v>2552</v>
      </c>
      <c r="M768">
        <v>13</v>
      </c>
      <c r="N768">
        <v>44</v>
      </c>
      <c r="O768">
        <v>3</v>
      </c>
      <c r="P768">
        <v>7</v>
      </c>
      <c r="Q768">
        <v>0</v>
      </c>
      <c r="R768">
        <v>139</v>
      </c>
      <c r="S768">
        <v>3.3</v>
      </c>
      <c r="T768">
        <v>187</v>
      </c>
      <c r="U768">
        <v>236</v>
      </c>
      <c r="V768">
        <v>-0.6</v>
      </c>
      <c r="W768">
        <v>2552</v>
      </c>
      <c r="X768">
        <v>13</v>
      </c>
      <c r="Y768" s="12" t="str">
        <f>IFERROR(VLOOKUP(C768,[1]Index!$D:$F,3,FALSE),"Non List")</f>
        <v>zdelist</v>
      </c>
      <c r="Z768">
        <f>IFERROR(VLOOKUP(C768,[1]LP!$B:$C,2,FALSE),0)</f>
        <v>0</v>
      </c>
      <c r="AA768" s="11">
        <f t="shared" si="11"/>
        <v>0</v>
      </c>
      <c r="AB768" s="5">
        <f>IFERROR(VLOOKUP(C768,[2]Sheet1!$B:$F,5,FALSE),0)</f>
        <v>0</v>
      </c>
      <c r="AC768" s="11">
        <v>9.3800000000000008</v>
      </c>
      <c r="AD768" s="11">
        <v>0.49</v>
      </c>
      <c r="AE768" s="10"/>
      <c r="AF768" s="10"/>
      <c r="AG768" s="10"/>
      <c r="AH768" s="10"/>
    </row>
    <row r="769" spans="1:34" x14ac:dyDescent="0.45">
      <c r="A769" t="s">
        <v>24</v>
      </c>
      <c r="B769" t="s">
        <v>56</v>
      </c>
      <c r="C769" t="s">
        <v>74</v>
      </c>
      <c r="D769">
        <v>1270</v>
      </c>
      <c r="E769" s="11">
        <v>242000</v>
      </c>
      <c r="F769" s="5">
        <v>134136</v>
      </c>
      <c r="G769" s="11">
        <v>726640</v>
      </c>
      <c r="H769" s="11">
        <v>2320619</v>
      </c>
      <c r="I769">
        <v>59098</v>
      </c>
      <c r="J769">
        <v>70659</v>
      </c>
      <c r="K769">
        <v>40322</v>
      </c>
      <c r="L769">
        <v>22512</v>
      </c>
      <c r="M769">
        <v>37</v>
      </c>
      <c r="N769">
        <v>34</v>
      </c>
      <c r="O769">
        <v>8</v>
      </c>
      <c r="P769">
        <v>24</v>
      </c>
      <c r="Q769">
        <v>1</v>
      </c>
      <c r="R769">
        <v>279</v>
      </c>
      <c r="S769">
        <v>0.9</v>
      </c>
      <c r="T769">
        <v>155</v>
      </c>
      <c r="U769">
        <v>361</v>
      </c>
      <c r="V769">
        <v>-0.72</v>
      </c>
      <c r="W769">
        <v>22512</v>
      </c>
      <c r="X769">
        <v>37</v>
      </c>
      <c r="Y769" s="12" t="str">
        <f>IFERROR(VLOOKUP(C769,[1]Index!$D:$F,3,FALSE),"Non List")</f>
        <v>Microfinance</v>
      </c>
      <c r="Z769">
        <f>IFERROR(VLOOKUP(C769,[1]LP!$B:$C,2,FALSE),0)</f>
        <v>1099</v>
      </c>
      <c r="AA769" s="11">
        <f t="shared" si="11"/>
        <v>29.7</v>
      </c>
      <c r="AB769" s="5">
        <f>IFERROR(VLOOKUP(C769,[2]Sheet1!$B:$F,5,FALSE),0)</f>
        <v>1324986.3</v>
      </c>
      <c r="AC769" s="11">
        <v>0</v>
      </c>
      <c r="AD769" s="11">
        <v>26.32</v>
      </c>
      <c r="AE769" s="10"/>
      <c r="AF769" s="10"/>
      <c r="AG769" s="10"/>
      <c r="AH769" s="10"/>
    </row>
    <row r="770" spans="1:34" x14ac:dyDescent="0.45">
      <c r="A770" t="s">
        <v>24</v>
      </c>
      <c r="B770" t="s">
        <v>56</v>
      </c>
      <c r="C770" t="s">
        <v>75</v>
      </c>
      <c r="D770">
        <v>1130</v>
      </c>
      <c r="E770" s="11">
        <v>45000</v>
      </c>
      <c r="F770" s="5">
        <v>21062</v>
      </c>
      <c r="G770" s="11">
        <v>244419</v>
      </c>
      <c r="H770" s="11">
        <v>1003686</v>
      </c>
      <c r="I770">
        <v>17485</v>
      </c>
      <c r="J770">
        <v>28129</v>
      </c>
      <c r="K770">
        <v>10936</v>
      </c>
      <c r="L770">
        <v>5230</v>
      </c>
      <c r="M770">
        <v>46</v>
      </c>
      <c r="N770">
        <v>24</v>
      </c>
      <c r="O770">
        <v>8</v>
      </c>
      <c r="P770">
        <v>32</v>
      </c>
      <c r="Q770">
        <v>0</v>
      </c>
      <c r="R770">
        <v>187</v>
      </c>
      <c r="S770">
        <v>1.1000000000000001</v>
      </c>
      <c r="T770">
        <v>147</v>
      </c>
      <c r="U770">
        <v>392</v>
      </c>
      <c r="V770">
        <v>-0.65</v>
      </c>
      <c r="W770">
        <v>5230</v>
      </c>
      <c r="X770">
        <v>46</v>
      </c>
      <c r="Y770" s="12" t="str">
        <f>IFERROR(VLOOKUP(C770,[1]Index!$D:$F,3,FALSE),"Non List")</f>
        <v>zdelist</v>
      </c>
      <c r="Z770">
        <f>IFERROR(VLOOKUP(C770,[1]LP!$B:$C,2,FALSE),0)</f>
        <v>0</v>
      </c>
      <c r="AA770" s="11">
        <f t="shared" si="11"/>
        <v>0</v>
      </c>
      <c r="AB770" s="5">
        <f>IFERROR(VLOOKUP(C770,[2]Sheet1!$B:$F,5,FALSE),0)</f>
        <v>0</v>
      </c>
      <c r="AC770" s="11">
        <v>24</v>
      </c>
      <c r="AD770" s="11">
        <v>1.26</v>
      </c>
      <c r="AE770" s="10"/>
      <c r="AF770" s="10"/>
      <c r="AG770" s="10"/>
      <c r="AH770" s="10"/>
    </row>
    <row r="771" spans="1:34" x14ac:dyDescent="0.45">
      <c r="A771" t="s">
        <v>24</v>
      </c>
      <c r="B771" t="s">
        <v>56</v>
      </c>
      <c r="C771" t="s">
        <v>76</v>
      </c>
      <c r="D771">
        <v>1259</v>
      </c>
      <c r="E771" s="11">
        <v>121000</v>
      </c>
      <c r="F771" s="5">
        <v>22968</v>
      </c>
      <c r="G771" s="11">
        <v>89062</v>
      </c>
      <c r="H771" s="11">
        <v>518745</v>
      </c>
      <c r="I771">
        <v>13086</v>
      </c>
      <c r="J771">
        <v>19086</v>
      </c>
      <c r="K771">
        <v>7223</v>
      </c>
      <c r="L771">
        <v>2558</v>
      </c>
      <c r="M771">
        <v>8</v>
      </c>
      <c r="N771">
        <v>149</v>
      </c>
      <c r="O771">
        <v>11</v>
      </c>
      <c r="P771">
        <v>7</v>
      </c>
      <c r="Q771">
        <v>0</v>
      </c>
      <c r="R771">
        <v>1578</v>
      </c>
      <c r="S771">
        <v>2.9</v>
      </c>
      <c r="T771">
        <v>119</v>
      </c>
      <c r="U771">
        <v>150</v>
      </c>
      <c r="V771">
        <v>-0.88</v>
      </c>
      <c r="W771">
        <v>2558</v>
      </c>
      <c r="X771">
        <v>8</v>
      </c>
      <c r="Y771" s="12" t="str">
        <f>IFERROR(VLOOKUP(C771,[1]Index!$D:$F,3,FALSE),"Non List")</f>
        <v>zdelist</v>
      </c>
      <c r="Z771">
        <f>IFERROR(VLOOKUP(C771,[1]LP!$B:$C,2,FALSE),0)</f>
        <v>0</v>
      </c>
      <c r="AA771" s="11">
        <f t="shared" ref="AA771:AA834" si="12">ROUND(IFERROR(Z771/M771,0),1)</f>
        <v>0</v>
      </c>
      <c r="AB771" s="5">
        <f>IFERROR(VLOOKUP(C771,[2]Sheet1!$B:$F,5,FALSE),0)</f>
        <v>0</v>
      </c>
      <c r="AC771" s="11">
        <v>0</v>
      </c>
      <c r="AD771" s="11">
        <v>8</v>
      </c>
      <c r="AE771" s="10"/>
      <c r="AF771" s="10"/>
      <c r="AG771" s="10"/>
      <c r="AH771" s="10"/>
    </row>
    <row r="772" spans="1:34" x14ac:dyDescent="0.45">
      <c r="A772" t="s">
        <v>24</v>
      </c>
      <c r="B772" t="s">
        <v>56</v>
      </c>
      <c r="C772" t="s">
        <v>77</v>
      </c>
      <c r="D772">
        <v>1950</v>
      </c>
      <c r="E772" s="11">
        <v>28800</v>
      </c>
      <c r="F772" s="5">
        <v>32704</v>
      </c>
      <c r="G772" s="11">
        <v>158778</v>
      </c>
      <c r="H772" s="11">
        <v>662815</v>
      </c>
      <c r="I772">
        <v>12671</v>
      </c>
      <c r="J772">
        <v>17494</v>
      </c>
      <c r="K772">
        <v>7657</v>
      </c>
      <c r="L772">
        <v>3720</v>
      </c>
      <c r="M772">
        <v>52</v>
      </c>
      <c r="N772">
        <v>38</v>
      </c>
      <c r="O772">
        <v>9</v>
      </c>
      <c r="P772">
        <v>24</v>
      </c>
      <c r="Q772">
        <v>0</v>
      </c>
      <c r="R772">
        <v>345</v>
      </c>
      <c r="S772">
        <v>1.1000000000000001</v>
      </c>
      <c r="T772">
        <v>214</v>
      </c>
      <c r="U772">
        <v>498</v>
      </c>
      <c r="V772">
        <v>-0.74</v>
      </c>
      <c r="W772">
        <v>3720</v>
      </c>
      <c r="X772">
        <v>52</v>
      </c>
      <c r="Y772" s="12" t="str">
        <f>IFERROR(VLOOKUP(C772,[1]Index!$D:$F,3,FALSE),"Non List")</f>
        <v>Microfinance</v>
      </c>
      <c r="Z772">
        <f>IFERROR(VLOOKUP(C772,[1]LP!$B:$C,2,FALSE),0)</f>
        <v>1400</v>
      </c>
      <c r="AA772" s="11">
        <f t="shared" si="12"/>
        <v>26.9</v>
      </c>
      <c r="AB772" s="5">
        <f>IFERROR(VLOOKUP(C772,[2]Sheet1!$B:$F,5,FALSE),0)</f>
        <v>765413.55</v>
      </c>
      <c r="AC772" s="11">
        <v>20</v>
      </c>
      <c r="AD772" s="11">
        <v>1.05</v>
      </c>
      <c r="AE772" s="10"/>
      <c r="AF772" s="10"/>
      <c r="AG772" s="10"/>
      <c r="AH772" s="10"/>
    </row>
    <row r="773" spans="1:34" x14ac:dyDescent="0.45">
      <c r="A773" t="s">
        <v>24</v>
      </c>
      <c r="B773" t="s">
        <v>56</v>
      </c>
      <c r="C773" t="s">
        <v>78</v>
      </c>
      <c r="D773">
        <v>830</v>
      </c>
      <c r="E773" s="11">
        <v>32200</v>
      </c>
      <c r="F773" s="5">
        <v>28566</v>
      </c>
      <c r="G773" s="11">
        <v>174103</v>
      </c>
      <c r="H773" s="11">
        <v>685939</v>
      </c>
      <c r="I773">
        <v>15474</v>
      </c>
      <c r="J773">
        <v>19784</v>
      </c>
      <c r="K773">
        <v>3074</v>
      </c>
      <c r="L773">
        <v>1212</v>
      </c>
      <c r="M773">
        <v>15</v>
      </c>
      <c r="N773">
        <v>55</v>
      </c>
      <c r="O773">
        <v>4</v>
      </c>
      <c r="P773">
        <v>8</v>
      </c>
      <c r="Q773">
        <v>0</v>
      </c>
      <c r="R773">
        <v>243</v>
      </c>
      <c r="S773">
        <v>1.2</v>
      </c>
      <c r="T773">
        <v>189</v>
      </c>
      <c r="U773">
        <v>253</v>
      </c>
      <c r="V773">
        <v>-0.7</v>
      </c>
      <c r="W773">
        <v>1212</v>
      </c>
      <c r="X773">
        <v>15</v>
      </c>
      <c r="Y773" s="12" t="str">
        <f>IFERROR(VLOOKUP(C773,[1]Index!$D:$F,3,FALSE),"Non List")</f>
        <v>Non List</v>
      </c>
      <c r="Z773">
        <f>IFERROR(VLOOKUP(C773,[1]LP!$B:$C,2,FALSE),0)</f>
        <v>0</v>
      </c>
      <c r="AA773" s="11">
        <f t="shared" si="12"/>
        <v>0</v>
      </c>
      <c r="AB773" s="5">
        <f>IFERROR(VLOOKUP(C773,[2]Sheet1!$B:$F,5,FALSE),0)</f>
        <v>0</v>
      </c>
      <c r="AC773" s="11">
        <v>29</v>
      </c>
      <c r="AD773" s="11">
        <v>1.53</v>
      </c>
      <c r="AE773" s="10"/>
      <c r="AF773" s="10"/>
      <c r="AG773" s="10"/>
      <c r="AH773" s="10"/>
    </row>
    <row r="774" spans="1:34" x14ac:dyDescent="0.45">
      <c r="A774" t="s">
        <v>24</v>
      </c>
      <c r="B774" t="s">
        <v>56</v>
      </c>
      <c r="C774" t="s">
        <v>79</v>
      </c>
      <c r="D774">
        <v>1609</v>
      </c>
      <c r="E774" s="11">
        <v>77760</v>
      </c>
      <c r="F774" s="5">
        <v>33243</v>
      </c>
      <c r="G774" s="11">
        <v>300477</v>
      </c>
      <c r="H774" s="11">
        <v>838663</v>
      </c>
      <c r="I774">
        <v>16349</v>
      </c>
      <c r="J774">
        <v>25907</v>
      </c>
      <c r="K774">
        <v>12761</v>
      </c>
      <c r="L774">
        <v>7318</v>
      </c>
      <c r="M774">
        <v>38</v>
      </c>
      <c r="N774">
        <v>43</v>
      </c>
      <c r="O774">
        <v>11</v>
      </c>
      <c r="P774">
        <v>26</v>
      </c>
      <c r="Q774">
        <v>1</v>
      </c>
      <c r="R774">
        <v>482</v>
      </c>
      <c r="S774">
        <v>0.8</v>
      </c>
      <c r="T774">
        <v>143</v>
      </c>
      <c r="U774">
        <v>348</v>
      </c>
      <c r="V774">
        <v>-0.78</v>
      </c>
      <c r="W774">
        <v>7318</v>
      </c>
      <c r="X774">
        <v>38</v>
      </c>
      <c r="Y774" s="12" t="str">
        <f>IFERROR(VLOOKUP(C774,[1]Index!$D:$F,3,FALSE),"Non List")</f>
        <v>Non List</v>
      </c>
      <c r="Z774">
        <f>IFERROR(VLOOKUP(C774,[1]LP!$B:$C,2,FALSE),0)</f>
        <v>0</v>
      </c>
      <c r="AA774" s="11">
        <f t="shared" si="12"/>
        <v>0</v>
      </c>
      <c r="AB774" s="5">
        <f>IFERROR(VLOOKUP(C774,[2]Sheet1!$B:$F,5,FALSE),0)</f>
        <v>0</v>
      </c>
      <c r="AC774" s="11">
        <v>0</v>
      </c>
      <c r="AD774" s="11">
        <v>25</v>
      </c>
      <c r="AE774" s="10"/>
      <c r="AF774" s="10"/>
      <c r="AG774" s="10"/>
      <c r="AH774" s="10"/>
    </row>
    <row r="775" spans="1:34" x14ac:dyDescent="0.45">
      <c r="A775" t="s">
        <v>24</v>
      </c>
      <c r="B775" t="s">
        <v>56</v>
      </c>
      <c r="C775" t="s">
        <v>80</v>
      </c>
      <c r="D775">
        <v>1060</v>
      </c>
      <c r="E775" s="11">
        <v>177100</v>
      </c>
      <c r="F775" s="5">
        <v>48690</v>
      </c>
      <c r="G775" s="11">
        <v>184372</v>
      </c>
      <c r="H775" s="11">
        <v>969341</v>
      </c>
      <c r="I775">
        <v>23131</v>
      </c>
      <c r="J775">
        <v>31045</v>
      </c>
      <c r="K775">
        <v>11956</v>
      </c>
      <c r="L775">
        <v>7529</v>
      </c>
      <c r="M775">
        <v>17</v>
      </c>
      <c r="N775">
        <v>62</v>
      </c>
      <c r="O775">
        <v>8</v>
      </c>
      <c r="P775">
        <v>13</v>
      </c>
      <c r="Q775">
        <v>1</v>
      </c>
      <c r="R775">
        <v>518</v>
      </c>
      <c r="S775">
        <v>1.7</v>
      </c>
      <c r="T775">
        <v>127</v>
      </c>
      <c r="U775">
        <v>221</v>
      </c>
      <c r="V775">
        <v>-0.79</v>
      </c>
      <c r="W775">
        <v>7529</v>
      </c>
      <c r="X775">
        <v>17</v>
      </c>
      <c r="Y775" s="12" t="str">
        <f>IFERROR(VLOOKUP(C775,[1]Index!$D:$F,3,FALSE),"Non List")</f>
        <v>Microfinance</v>
      </c>
      <c r="Z775">
        <f>IFERROR(VLOOKUP(C775,[1]LP!$B:$C,2,FALSE),0)</f>
        <v>915</v>
      </c>
      <c r="AA775" s="11">
        <f t="shared" si="12"/>
        <v>53.8</v>
      </c>
      <c r="AB775" s="5">
        <f>IFERROR(VLOOKUP(C775,[2]Sheet1!$B:$F,5,FALSE),0)</f>
        <v>1908048.36</v>
      </c>
      <c r="AC775" s="11">
        <v>10</v>
      </c>
      <c r="AD775" s="11">
        <v>0.52600000000000002</v>
      </c>
      <c r="AE775" s="10"/>
      <c r="AF775" s="10"/>
      <c r="AG775" s="10"/>
      <c r="AH775" s="10"/>
    </row>
    <row r="776" spans="1:34" x14ac:dyDescent="0.45">
      <c r="A776" t="s">
        <v>24</v>
      </c>
      <c r="B776" t="s">
        <v>56</v>
      </c>
      <c r="C776" t="s">
        <v>81</v>
      </c>
      <c r="D776">
        <v>590.20000000000005</v>
      </c>
      <c r="E776" s="11">
        <v>115000</v>
      </c>
      <c r="F776" s="5">
        <v>38336</v>
      </c>
      <c r="G776" s="11">
        <v>0</v>
      </c>
      <c r="H776" s="11">
        <v>1173250</v>
      </c>
      <c r="I776">
        <v>11248</v>
      </c>
      <c r="J776">
        <v>15898</v>
      </c>
      <c r="K776">
        <v>11768</v>
      </c>
      <c r="L776">
        <v>5685</v>
      </c>
      <c r="M776">
        <v>20</v>
      </c>
      <c r="N776">
        <v>30</v>
      </c>
      <c r="O776">
        <v>4</v>
      </c>
      <c r="P776">
        <v>15</v>
      </c>
      <c r="Q776">
        <v>0</v>
      </c>
      <c r="R776">
        <v>132</v>
      </c>
      <c r="S776">
        <v>0</v>
      </c>
      <c r="T776">
        <v>133</v>
      </c>
      <c r="U776">
        <v>243</v>
      </c>
      <c r="V776">
        <v>-0.59</v>
      </c>
      <c r="W776">
        <v>5685</v>
      </c>
      <c r="X776">
        <v>20</v>
      </c>
      <c r="Y776" s="12" t="str">
        <f>IFERROR(VLOOKUP(C776,[1]Index!$D:$F,3,FALSE),"Non List")</f>
        <v>Microfinance</v>
      </c>
      <c r="Z776">
        <f>IFERROR(VLOOKUP(C776,[1]LP!$B:$C,2,FALSE),0)</f>
        <v>706</v>
      </c>
      <c r="AA776" s="11">
        <f t="shared" si="12"/>
        <v>35.299999999999997</v>
      </c>
      <c r="AB776" s="5">
        <f>IFERROR(VLOOKUP(C776,[2]Sheet1!$B:$F,5,FALSE),0)</f>
        <v>3777404.26</v>
      </c>
      <c r="AC776" s="11">
        <v>10</v>
      </c>
      <c r="AD776" s="11">
        <v>0.53</v>
      </c>
      <c r="AE776" s="10"/>
      <c r="AF776" s="10"/>
      <c r="AG776" s="10"/>
      <c r="AH776" s="10"/>
    </row>
    <row r="777" spans="1:34" x14ac:dyDescent="0.45">
      <c r="A777" t="s">
        <v>24</v>
      </c>
      <c r="B777" t="s">
        <v>56</v>
      </c>
      <c r="C777" t="s">
        <v>82</v>
      </c>
      <c r="D777">
        <v>837</v>
      </c>
      <c r="E777" s="11">
        <v>142358</v>
      </c>
      <c r="F777" s="5">
        <v>85085</v>
      </c>
      <c r="G777" s="11">
        <v>460378</v>
      </c>
      <c r="H777" s="11">
        <v>1955007</v>
      </c>
      <c r="I777">
        <v>41938</v>
      </c>
      <c r="J777">
        <v>55976</v>
      </c>
      <c r="K777">
        <v>20632</v>
      </c>
      <c r="L777">
        <v>8854</v>
      </c>
      <c r="M777">
        <v>25</v>
      </c>
      <c r="N777">
        <v>34</v>
      </c>
      <c r="O777">
        <v>5</v>
      </c>
      <c r="P777">
        <v>16</v>
      </c>
      <c r="Q777">
        <v>0</v>
      </c>
      <c r="R777">
        <v>177</v>
      </c>
      <c r="S777">
        <v>1.4</v>
      </c>
      <c r="T777">
        <v>160</v>
      </c>
      <c r="U777">
        <v>299</v>
      </c>
      <c r="V777">
        <v>-0.64</v>
      </c>
      <c r="W777">
        <v>8854</v>
      </c>
      <c r="X777">
        <v>25</v>
      </c>
      <c r="Y777" s="12" t="str">
        <f>IFERROR(VLOOKUP(C777,[1]Index!$D:$F,3,FALSE),"Non List")</f>
        <v>Microfinance</v>
      </c>
      <c r="Z777">
        <f>IFERROR(VLOOKUP(C777,[1]LP!$B:$C,2,FALSE),0)</f>
        <v>685</v>
      </c>
      <c r="AA777" s="11">
        <f t="shared" si="12"/>
        <v>27.4</v>
      </c>
      <c r="AB777" s="5">
        <f>IFERROR(VLOOKUP(C777,[2]Sheet1!$B:$F,5,FALSE),0)</f>
        <v>2164347.4500000002</v>
      </c>
      <c r="AC777" s="11">
        <v>15</v>
      </c>
      <c r="AD777" s="11">
        <v>0.78</v>
      </c>
      <c r="AE777" s="10"/>
      <c r="AF777" s="10"/>
      <c r="AG777" s="10"/>
      <c r="AH777" s="10"/>
    </row>
    <row r="778" spans="1:34" x14ac:dyDescent="0.45">
      <c r="A778" t="s">
        <v>24</v>
      </c>
      <c r="B778" t="s">
        <v>56</v>
      </c>
      <c r="C778" t="s">
        <v>83</v>
      </c>
      <c r="D778">
        <v>927</v>
      </c>
      <c r="E778" s="11">
        <v>286000</v>
      </c>
      <c r="F778" s="5">
        <v>82859</v>
      </c>
      <c r="G778" s="11">
        <v>552930</v>
      </c>
      <c r="H778" s="11">
        <v>2564162</v>
      </c>
      <c r="I778">
        <v>52052</v>
      </c>
      <c r="J778">
        <v>72817</v>
      </c>
      <c r="K778">
        <v>31402</v>
      </c>
      <c r="L778">
        <v>19017</v>
      </c>
      <c r="M778">
        <v>27</v>
      </c>
      <c r="N778">
        <v>35</v>
      </c>
      <c r="O778">
        <v>7</v>
      </c>
      <c r="P778">
        <v>21</v>
      </c>
      <c r="Q778">
        <v>1</v>
      </c>
      <c r="R778">
        <v>251</v>
      </c>
      <c r="S778">
        <v>1.3</v>
      </c>
      <c r="T778">
        <v>129</v>
      </c>
      <c r="U778">
        <v>278</v>
      </c>
      <c r="V778">
        <v>-0.7</v>
      </c>
      <c r="W778">
        <v>19017</v>
      </c>
      <c r="X778">
        <v>27</v>
      </c>
      <c r="Y778" s="12" t="str">
        <f>IFERROR(VLOOKUP(C778,[1]Index!$D:$F,3,FALSE),"Non List")</f>
        <v>Microfinance</v>
      </c>
      <c r="Z778">
        <f>IFERROR(VLOOKUP(C778,[1]LP!$B:$C,2,FALSE),0)</f>
        <v>695</v>
      </c>
      <c r="AA778" s="11">
        <f t="shared" si="12"/>
        <v>25.7</v>
      </c>
      <c r="AB778" s="5">
        <f>IFERROR(VLOOKUP(C778,[2]Sheet1!$B:$F,5,FALSE),0)</f>
        <v>4039202.89</v>
      </c>
      <c r="AC778" s="11">
        <v>15</v>
      </c>
      <c r="AD778" s="11">
        <v>11.32</v>
      </c>
      <c r="AE778" s="10"/>
      <c r="AF778" s="10"/>
      <c r="AG778" s="10"/>
      <c r="AH778" s="10"/>
    </row>
    <row r="779" spans="1:34" x14ac:dyDescent="0.45">
      <c r="A779" t="s">
        <v>24</v>
      </c>
      <c r="B779" t="s">
        <v>56</v>
      </c>
      <c r="C779" t="s">
        <v>99</v>
      </c>
      <c r="D779">
        <v>1039</v>
      </c>
      <c r="E779" s="11">
        <v>112000</v>
      </c>
      <c r="F779" s="5">
        <v>136347</v>
      </c>
      <c r="G779" s="11">
        <v>693287</v>
      </c>
      <c r="H779" s="11">
        <v>2196429</v>
      </c>
      <c r="I779">
        <v>57857</v>
      </c>
      <c r="J779">
        <v>70333</v>
      </c>
      <c r="K779">
        <v>19622</v>
      </c>
      <c r="L779">
        <v>12297</v>
      </c>
      <c r="M779">
        <v>44</v>
      </c>
      <c r="N779">
        <v>24</v>
      </c>
      <c r="O779">
        <v>5</v>
      </c>
      <c r="P779">
        <v>20</v>
      </c>
      <c r="Q779">
        <v>0</v>
      </c>
      <c r="R779">
        <v>111</v>
      </c>
      <c r="S779">
        <v>2.1</v>
      </c>
      <c r="T779">
        <v>222</v>
      </c>
      <c r="U779">
        <v>468</v>
      </c>
      <c r="V779">
        <v>-0.55000000000000004</v>
      </c>
      <c r="W779">
        <v>12297</v>
      </c>
      <c r="X779">
        <v>44</v>
      </c>
      <c r="Y779" s="12" t="str">
        <f>IFERROR(VLOOKUP(C779,[1]Index!$D:$F,3,FALSE),"Non List")</f>
        <v>Microfinance</v>
      </c>
      <c r="Z779">
        <f>IFERROR(VLOOKUP(C779,[1]LP!$B:$C,2,FALSE),0)</f>
        <v>802</v>
      </c>
      <c r="AA779" s="11">
        <f t="shared" si="12"/>
        <v>18.2</v>
      </c>
      <c r="AB779" s="5">
        <f>IFERROR(VLOOKUP(C779,[2]Sheet1!$B:$F,5,FALSE),0)</f>
        <v>1457280</v>
      </c>
      <c r="AC779" s="11">
        <v>15</v>
      </c>
      <c r="AD779" s="11">
        <v>1.58</v>
      </c>
      <c r="AE779" s="10"/>
      <c r="AF779" s="10"/>
      <c r="AG779" s="10"/>
      <c r="AH779" s="10"/>
    </row>
    <row r="780" spans="1:34" x14ac:dyDescent="0.45">
      <c r="A780" t="s">
        <v>24</v>
      </c>
      <c r="B780" t="s">
        <v>56</v>
      </c>
      <c r="C780" t="s">
        <v>84</v>
      </c>
      <c r="D780">
        <v>2058.3000000000002</v>
      </c>
      <c r="E780" s="11">
        <v>120000</v>
      </c>
      <c r="F780" s="5">
        <v>105128</v>
      </c>
      <c r="G780" s="11">
        <v>400231</v>
      </c>
      <c r="H780" s="11">
        <v>1683850</v>
      </c>
      <c r="I780">
        <v>39286</v>
      </c>
      <c r="J780">
        <v>53347</v>
      </c>
      <c r="K780">
        <v>33529</v>
      </c>
      <c r="L780">
        <v>19724</v>
      </c>
      <c r="M780">
        <v>66</v>
      </c>
      <c r="N780">
        <v>31</v>
      </c>
      <c r="O780">
        <v>11</v>
      </c>
      <c r="P780">
        <v>35</v>
      </c>
      <c r="Q780">
        <v>1</v>
      </c>
      <c r="R780">
        <v>344</v>
      </c>
      <c r="S780">
        <v>0.8</v>
      </c>
      <c r="T780">
        <v>188</v>
      </c>
      <c r="U780">
        <v>527</v>
      </c>
      <c r="V780">
        <v>-0.74</v>
      </c>
      <c r="W780">
        <v>19724</v>
      </c>
      <c r="X780">
        <v>66</v>
      </c>
      <c r="Y780" s="12" t="str">
        <f>IFERROR(VLOOKUP(C780,[1]Index!$D:$F,3,FALSE),"Non List")</f>
        <v>Microfinance</v>
      </c>
      <c r="Z780">
        <f>IFERROR(VLOOKUP(C780,[1]LP!$B:$C,2,FALSE),0)</f>
        <v>1380</v>
      </c>
      <c r="AA780" s="11">
        <f t="shared" si="12"/>
        <v>20.9</v>
      </c>
      <c r="AB780" s="5">
        <f>IFERROR(VLOOKUP(C780,[2]Sheet1!$B:$F,5,FALSE),0)</f>
        <v>3026859.21</v>
      </c>
      <c r="AC780" s="11">
        <v>25</v>
      </c>
      <c r="AD780" s="11">
        <v>15</v>
      </c>
      <c r="AE780" s="10"/>
      <c r="AF780" s="10"/>
      <c r="AG780" s="10"/>
      <c r="AH780" s="10"/>
    </row>
    <row r="781" spans="1:34" x14ac:dyDescent="0.45">
      <c r="A781" t="s">
        <v>24</v>
      </c>
      <c r="B781" t="s">
        <v>56</v>
      </c>
      <c r="C781" t="s">
        <v>85</v>
      </c>
      <c r="D781">
        <v>1713</v>
      </c>
      <c r="E781" s="11">
        <v>47600</v>
      </c>
      <c r="F781" s="5">
        <v>38124</v>
      </c>
      <c r="G781" s="11">
        <v>284239</v>
      </c>
      <c r="H781" s="11">
        <v>665397</v>
      </c>
      <c r="I781">
        <v>14732</v>
      </c>
      <c r="J781">
        <v>21366</v>
      </c>
      <c r="K781">
        <v>8432</v>
      </c>
      <c r="L781">
        <v>4774</v>
      </c>
      <c r="M781">
        <v>40</v>
      </c>
      <c r="N781">
        <v>43</v>
      </c>
      <c r="O781">
        <v>10</v>
      </c>
      <c r="P781">
        <v>22</v>
      </c>
      <c r="Q781">
        <v>1</v>
      </c>
      <c r="R781">
        <v>406</v>
      </c>
      <c r="S781">
        <v>0.9</v>
      </c>
      <c r="T781">
        <v>180</v>
      </c>
      <c r="U781">
        <v>403</v>
      </c>
      <c r="V781">
        <v>-0.76</v>
      </c>
      <c r="W781">
        <v>4774</v>
      </c>
      <c r="X781">
        <v>40</v>
      </c>
      <c r="Y781" s="12" t="str">
        <f>IFERROR(VLOOKUP(C781,[1]Index!$D:$F,3,FALSE),"Non List")</f>
        <v>zdelist</v>
      </c>
      <c r="Z781">
        <f>IFERROR(VLOOKUP(C781,[1]LP!$B:$C,2,FALSE),0)</f>
        <v>0</v>
      </c>
      <c r="AA781" s="11">
        <f t="shared" si="12"/>
        <v>0</v>
      </c>
      <c r="AB781" s="5">
        <f>IFERROR(VLOOKUP(C781,[2]Sheet1!$B:$F,5,FALSE),0)</f>
        <v>0</v>
      </c>
      <c r="AC781" s="11">
        <v>42.75</v>
      </c>
      <c r="AD781" s="11">
        <v>2.25</v>
      </c>
      <c r="AE781" s="10"/>
      <c r="AF781" s="10"/>
      <c r="AG781" s="10"/>
      <c r="AH781" s="10"/>
    </row>
    <row r="782" spans="1:34" x14ac:dyDescent="0.45">
      <c r="A782" t="s">
        <v>24</v>
      </c>
      <c r="B782" t="s">
        <v>56</v>
      </c>
      <c r="C782" t="s">
        <v>86</v>
      </c>
      <c r="D782">
        <v>825</v>
      </c>
      <c r="E782" s="11">
        <v>105000</v>
      </c>
      <c r="F782" s="5">
        <v>11663</v>
      </c>
      <c r="G782" s="11">
        <v>119683</v>
      </c>
      <c r="H782" s="11">
        <v>408270</v>
      </c>
      <c r="I782">
        <v>10417</v>
      </c>
      <c r="J782">
        <v>12504</v>
      </c>
      <c r="K782">
        <v>3813</v>
      </c>
      <c r="L782">
        <v>1804</v>
      </c>
      <c r="M782">
        <v>7</v>
      </c>
      <c r="N782">
        <v>121</v>
      </c>
      <c r="O782">
        <v>7</v>
      </c>
      <c r="P782">
        <v>6</v>
      </c>
      <c r="Q782">
        <v>0</v>
      </c>
      <c r="R782">
        <v>896</v>
      </c>
      <c r="S782">
        <v>0.6</v>
      </c>
      <c r="T782">
        <v>111</v>
      </c>
      <c r="U782">
        <v>131</v>
      </c>
      <c r="V782">
        <v>-0.84</v>
      </c>
      <c r="W782">
        <v>1804</v>
      </c>
      <c r="X782">
        <v>7</v>
      </c>
      <c r="Y782" s="12" t="str">
        <f>IFERROR(VLOOKUP(C782,[1]Index!$D:$F,3,FALSE),"Non List")</f>
        <v>Non List</v>
      </c>
      <c r="Z782">
        <f>IFERROR(VLOOKUP(C782,[1]LP!$B:$C,2,FALSE),0)</f>
        <v>0</v>
      </c>
      <c r="AA782" s="11">
        <f t="shared" si="12"/>
        <v>0</v>
      </c>
      <c r="AB782" s="5">
        <f>IFERROR(VLOOKUP(C782,[2]Sheet1!$B:$F,5,FALSE),0)</f>
        <v>0</v>
      </c>
      <c r="AC782" s="11">
        <v>4</v>
      </c>
      <c r="AD782" s="11">
        <v>3.89</v>
      </c>
      <c r="AE782" s="10"/>
      <c r="AF782" s="10"/>
      <c r="AG782" s="10"/>
      <c r="AH782" s="10"/>
    </row>
    <row r="783" spans="1:34" x14ac:dyDescent="0.45">
      <c r="A783" t="s">
        <v>24</v>
      </c>
      <c r="B783" t="s">
        <v>56</v>
      </c>
      <c r="C783" t="s">
        <v>96</v>
      </c>
      <c r="D783">
        <v>1070</v>
      </c>
      <c r="E783" s="11">
        <v>70000</v>
      </c>
      <c r="F783" s="5">
        <v>-7102</v>
      </c>
      <c r="G783" s="11">
        <v>50256</v>
      </c>
      <c r="H783" s="11">
        <v>212470</v>
      </c>
      <c r="I783">
        <v>2704</v>
      </c>
      <c r="J783">
        <v>5186</v>
      </c>
      <c r="K783">
        <v>-474</v>
      </c>
      <c r="L783">
        <v>-1097</v>
      </c>
      <c r="M783">
        <v>-6</v>
      </c>
      <c r="N783">
        <v>-171</v>
      </c>
      <c r="O783">
        <v>12</v>
      </c>
      <c r="P783">
        <v>-7</v>
      </c>
      <c r="Q783">
        <v>0</v>
      </c>
      <c r="R783">
        <v>-2042</v>
      </c>
      <c r="S783">
        <v>0</v>
      </c>
      <c r="T783">
        <v>90</v>
      </c>
      <c r="U783">
        <v>0</v>
      </c>
      <c r="V783">
        <v>0</v>
      </c>
      <c r="W783">
        <v>-1097</v>
      </c>
      <c r="X783">
        <v>-6</v>
      </c>
      <c r="Y783" s="12" t="str">
        <f>IFERROR(VLOOKUP(C783,[1]Index!$D:$F,3,FALSE),"Non List")</f>
        <v>Microfinance</v>
      </c>
      <c r="Z783">
        <f>IFERROR(VLOOKUP(C783,[1]LP!$B:$C,2,FALSE),0)</f>
        <v>1439</v>
      </c>
      <c r="AA783" s="11">
        <f t="shared" si="12"/>
        <v>-239.8</v>
      </c>
      <c r="AB783" s="5">
        <f>IFERROR(VLOOKUP(C783,[2]Sheet1!$B:$F,5,FALSE),0)</f>
        <v>1616622.66</v>
      </c>
      <c r="AC783" s="11">
        <v>0</v>
      </c>
      <c r="AD783" s="11">
        <v>0</v>
      </c>
      <c r="AE783" s="10"/>
      <c r="AF783" s="10"/>
      <c r="AG783" s="10"/>
      <c r="AH783" s="10"/>
    </row>
    <row r="784" spans="1:34" x14ac:dyDescent="0.45">
      <c r="A784" t="s">
        <v>24</v>
      </c>
      <c r="B784" t="s">
        <v>56</v>
      </c>
      <c r="C784" t="s">
        <v>87</v>
      </c>
      <c r="D784">
        <v>2195</v>
      </c>
      <c r="E784" s="11">
        <v>200000</v>
      </c>
      <c r="F784" s="5">
        <v>667616</v>
      </c>
      <c r="G784" s="11">
        <v>2838344</v>
      </c>
      <c r="H784" s="11">
        <v>6299485</v>
      </c>
      <c r="I784">
        <v>156063</v>
      </c>
      <c r="J784">
        <v>183502</v>
      </c>
      <c r="K784">
        <v>113530</v>
      </c>
      <c r="L784">
        <v>67834</v>
      </c>
      <c r="M784">
        <v>136</v>
      </c>
      <c r="N784">
        <v>16</v>
      </c>
      <c r="O784">
        <v>5</v>
      </c>
      <c r="P784">
        <v>31</v>
      </c>
      <c r="Q784">
        <v>1</v>
      </c>
      <c r="R784">
        <v>82</v>
      </c>
      <c r="S784">
        <v>0.5</v>
      </c>
      <c r="T784">
        <v>434</v>
      </c>
      <c r="U784">
        <v>1151</v>
      </c>
      <c r="V784">
        <v>-0.48</v>
      </c>
      <c r="W784">
        <v>67834</v>
      </c>
      <c r="X784">
        <v>136</v>
      </c>
      <c r="Y784" s="12" t="str">
        <f>IFERROR(VLOOKUP(C784,[1]Index!$D:$F,3,FALSE),"Non List")</f>
        <v>Microfinance</v>
      </c>
      <c r="Z784">
        <f>IFERROR(VLOOKUP(C784,[1]LP!$B:$C,2,FALSE),0)</f>
        <v>1279</v>
      </c>
      <c r="AA784" s="11">
        <f t="shared" si="12"/>
        <v>9.4</v>
      </c>
      <c r="AB784" s="5">
        <f>IFERROR(VLOOKUP(C784,[2]Sheet1!$B:$F,5,FALSE),0)</f>
        <v>3166691.2</v>
      </c>
      <c r="AC784" s="11">
        <v>25</v>
      </c>
      <c r="AD784" s="11">
        <v>20</v>
      </c>
      <c r="AE784" s="10"/>
      <c r="AF784" s="10"/>
      <c r="AG784" s="10"/>
      <c r="AH784" s="10"/>
    </row>
    <row r="785" spans="1:34" x14ac:dyDescent="0.45">
      <c r="A785" t="s">
        <v>24</v>
      </c>
      <c r="B785" t="s">
        <v>56</v>
      </c>
      <c r="C785" t="s">
        <v>93</v>
      </c>
      <c r="D785">
        <v>945</v>
      </c>
      <c r="E785" s="11">
        <v>31600</v>
      </c>
      <c r="F785" s="5">
        <v>31907</v>
      </c>
      <c r="G785" s="11">
        <v>158709</v>
      </c>
      <c r="H785" s="11">
        <v>426533</v>
      </c>
      <c r="I785">
        <v>8380</v>
      </c>
      <c r="J785">
        <v>10221</v>
      </c>
      <c r="K785">
        <v>3179</v>
      </c>
      <c r="L785">
        <v>2263</v>
      </c>
      <c r="M785">
        <v>29</v>
      </c>
      <c r="N785">
        <v>33</v>
      </c>
      <c r="O785">
        <v>5</v>
      </c>
      <c r="P785">
        <v>14</v>
      </c>
      <c r="Q785">
        <v>0</v>
      </c>
      <c r="R785">
        <v>155</v>
      </c>
      <c r="S785">
        <v>0.7</v>
      </c>
      <c r="T785">
        <v>201</v>
      </c>
      <c r="U785">
        <v>360</v>
      </c>
      <c r="V785">
        <v>-0.62</v>
      </c>
      <c r="W785">
        <v>2263</v>
      </c>
      <c r="X785">
        <v>29</v>
      </c>
      <c r="Y785" s="12" t="str">
        <f>IFERROR(VLOOKUP(C785,[1]Index!$D:$F,3,FALSE),"Non List")</f>
        <v>Microfinance</v>
      </c>
      <c r="Z785">
        <f>IFERROR(VLOOKUP(C785,[1]LP!$B:$C,2,FALSE),0)</f>
        <v>939</v>
      </c>
      <c r="AA785" s="11">
        <f t="shared" si="12"/>
        <v>32.4</v>
      </c>
      <c r="AB785" s="5">
        <f>IFERROR(VLOOKUP(C785,[2]Sheet1!$B:$F,5,FALSE),0)</f>
        <v>1182467.46</v>
      </c>
      <c r="AC785" s="11">
        <v>6.66</v>
      </c>
      <c r="AD785" s="11">
        <v>7.36</v>
      </c>
      <c r="AE785" s="10"/>
      <c r="AF785" s="10"/>
      <c r="AG785" s="10"/>
      <c r="AH785" s="10"/>
    </row>
    <row r="786" spans="1:34" x14ac:dyDescent="0.45">
      <c r="A786" t="s">
        <v>24</v>
      </c>
      <c r="B786" t="s">
        <v>56</v>
      </c>
      <c r="C786" t="s">
        <v>88</v>
      </c>
      <c r="D786">
        <v>800</v>
      </c>
      <c r="E786" s="11">
        <v>100000</v>
      </c>
      <c r="F786" s="5">
        <v>31106</v>
      </c>
      <c r="G786" s="11">
        <v>410881</v>
      </c>
      <c r="H786" s="11">
        <v>1649835</v>
      </c>
      <c r="I786">
        <v>31012</v>
      </c>
      <c r="J786">
        <v>44477</v>
      </c>
      <c r="K786">
        <v>11890</v>
      </c>
      <c r="L786">
        <v>2624</v>
      </c>
      <c r="M786">
        <v>10</v>
      </c>
      <c r="N786">
        <v>76</v>
      </c>
      <c r="O786">
        <v>6</v>
      </c>
      <c r="P786">
        <v>8</v>
      </c>
      <c r="Q786">
        <v>0</v>
      </c>
      <c r="R786">
        <v>466</v>
      </c>
      <c r="S786">
        <v>1.8</v>
      </c>
      <c r="T786">
        <v>131</v>
      </c>
      <c r="U786">
        <v>176</v>
      </c>
      <c r="V786">
        <v>-0.78</v>
      </c>
      <c r="W786">
        <v>2624</v>
      </c>
      <c r="X786">
        <v>10</v>
      </c>
      <c r="Y786" s="12" t="str">
        <f>IFERROR(VLOOKUP(C786,[1]Index!$D:$F,3,FALSE),"Non List")</f>
        <v>zdelist</v>
      </c>
      <c r="Z786">
        <f>IFERROR(VLOOKUP(C786,[1]LP!$B:$C,2,FALSE),0)</f>
        <v>0</v>
      </c>
      <c r="AA786" s="11">
        <f t="shared" si="12"/>
        <v>0</v>
      </c>
      <c r="AB786" s="5">
        <f>IFERROR(VLOOKUP(C786,[2]Sheet1!$B:$F,5,FALSE),0)</f>
        <v>0</v>
      </c>
      <c r="AC786" s="11">
        <v>0</v>
      </c>
      <c r="AD786" s="11">
        <v>0</v>
      </c>
      <c r="AE786" s="10"/>
      <c r="AF786" s="10"/>
      <c r="AG786" s="10"/>
      <c r="AH786" s="10"/>
    </row>
    <row r="787" spans="1:34" x14ac:dyDescent="0.45">
      <c r="A787" t="s">
        <v>24</v>
      </c>
      <c r="B787" t="s">
        <v>56</v>
      </c>
      <c r="C787" t="s">
        <v>94</v>
      </c>
      <c r="D787">
        <v>1201</v>
      </c>
      <c r="E787" s="11">
        <v>60000</v>
      </c>
      <c r="F787" s="5">
        <v>142706</v>
      </c>
      <c r="G787" s="11">
        <v>625958</v>
      </c>
      <c r="H787" s="11">
        <v>1271007</v>
      </c>
      <c r="I787">
        <v>32881</v>
      </c>
      <c r="J787">
        <v>39334</v>
      </c>
      <c r="K787">
        <v>12540</v>
      </c>
      <c r="L787">
        <v>7765</v>
      </c>
      <c r="M787">
        <v>52</v>
      </c>
      <c r="N787">
        <v>23</v>
      </c>
      <c r="O787">
        <v>4</v>
      </c>
      <c r="P787">
        <v>15</v>
      </c>
      <c r="Q787">
        <v>1</v>
      </c>
      <c r="R787">
        <v>82</v>
      </c>
      <c r="S787">
        <v>1.7</v>
      </c>
      <c r="T787">
        <v>338</v>
      </c>
      <c r="U787">
        <v>627</v>
      </c>
      <c r="V787">
        <v>-0.48</v>
      </c>
      <c r="W787">
        <v>7765</v>
      </c>
      <c r="X787">
        <v>52</v>
      </c>
      <c r="Y787" s="12" t="str">
        <f>IFERROR(VLOOKUP(C787,[1]Index!$D:$F,3,FALSE),"Non List")</f>
        <v>Microfinance</v>
      </c>
      <c r="Z787">
        <f>IFERROR(VLOOKUP(C787,[1]LP!$B:$C,2,FALSE),0)</f>
        <v>1316</v>
      </c>
      <c r="AA787" s="11">
        <f t="shared" si="12"/>
        <v>25.3</v>
      </c>
      <c r="AB787" s="5">
        <f>IFERROR(VLOOKUP(C787,[2]Sheet1!$B:$F,5,FALSE),0)</f>
        <v>967135.62</v>
      </c>
      <c r="AC787" s="11">
        <v>20</v>
      </c>
      <c r="AD787" s="11">
        <v>1.05</v>
      </c>
      <c r="AE787" s="10"/>
      <c r="AF787" s="10"/>
      <c r="AG787" s="10"/>
      <c r="AH787" s="10"/>
    </row>
    <row r="788" spans="1:34" x14ac:dyDescent="0.45">
      <c r="A788" t="s">
        <v>24</v>
      </c>
      <c r="B788" t="s">
        <v>56</v>
      </c>
      <c r="C788" t="s">
        <v>89</v>
      </c>
      <c r="D788">
        <v>1381.8</v>
      </c>
      <c r="E788" s="11">
        <v>96050</v>
      </c>
      <c r="F788" s="5">
        <v>17630</v>
      </c>
      <c r="G788" s="11">
        <v>200853</v>
      </c>
      <c r="H788" s="11">
        <v>569850</v>
      </c>
      <c r="I788">
        <v>11214</v>
      </c>
      <c r="J788">
        <v>14486</v>
      </c>
      <c r="K788">
        <v>3683</v>
      </c>
      <c r="L788">
        <v>2735</v>
      </c>
      <c r="M788">
        <v>11</v>
      </c>
      <c r="N788">
        <v>122</v>
      </c>
      <c r="O788">
        <v>12</v>
      </c>
      <c r="P788">
        <v>10</v>
      </c>
      <c r="Q788">
        <v>0</v>
      </c>
      <c r="R788">
        <v>1421</v>
      </c>
      <c r="S788">
        <v>1.6</v>
      </c>
      <c r="T788">
        <v>118</v>
      </c>
      <c r="U788">
        <v>174</v>
      </c>
      <c r="V788">
        <v>-0.87</v>
      </c>
      <c r="W788">
        <v>2735</v>
      </c>
      <c r="X788">
        <v>11</v>
      </c>
      <c r="Y788" s="12" t="str">
        <f>IFERROR(VLOOKUP(C788,[1]Index!$D:$F,3,FALSE),"Non List")</f>
        <v>Microfinance</v>
      </c>
      <c r="Z788">
        <f>IFERROR(VLOOKUP(C788,[1]LP!$B:$C,2,FALSE),0)</f>
        <v>1220</v>
      </c>
      <c r="AA788" s="11">
        <f t="shared" si="12"/>
        <v>110.9</v>
      </c>
      <c r="AB788" s="5">
        <f>IFERROR(VLOOKUP(C788,[2]Sheet1!$B:$F,5,FALSE),0)</f>
        <v>1856700.13</v>
      </c>
      <c r="AC788" s="11">
        <v>15</v>
      </c>
      <c r="AD788" s="11">
        <v>0.78749999999999998</v>
      </c>
      <c r="AE788" s="10"/>
      <c r="AF788" s="10"/>
      <c r="AG788" s="10"/>
      <c r="AH788" s="10"/>
    </row>
    <row r="789" spans="1:34" x14ac:dyDescent="0.45">
      <c r="A789" t="s">
        <v>24</v>
      </c>
      <c r="B789" t="s">
        <v>56</v>
      </c>
      <c r="C789" t="s">
        <v>90</v>
      </c>
      <c r="D789">
        <v>1605</v>
      </c>
      <c r="E789" s="11">
        <v>42000</v>
      </c>
      <c r="F789" s="5">
        <v>-6</v>
      </c>
      <c r="G789" s="11">
        <v>35549</v>
      </c>
      <c r="H789" s="11">
        <v>296127</v>
      </c>
      <c r="I789">
        <v>4846</v>
      </c>
      <c r="J789">
        <v>6997</v>
      </c>
      <c r="K789">
        <v>920</v>
      </c>
      <c r="L789">
        <v>-2136</v>
      </c>
      <c r="M789">
        <v>-20</v>
      </c>
      <c r="N789">
        <v>-79</v>
      </c>
      <c r="O789">
        <v>16</v>
      </c>
      <c r="P789">
        <v>-20</v>
      </c>
      <c r="Q789">
        <v>-1</v>
      </c>
      <c r="R789">
        <v>-1268</v>
      </c>
      <c r="S789">
        <v>3.9</v>
      </c>
      <c r="T789">
        <v>100</v>
      </c>
      <c r="U789">
        <v>0</v>
      </c>
      <c r="V789">
        <v>0</v>
      </c>
      <c r="W789">
        <v>-2136</v>
      </c>
      <c r="X789">
        <v>-20</v>
      </c>
      <c r="Y789" s="12" t="str">
        <f>IFERROR(VLOOKUP(C789,[1]Index!$D:$F,3,FALSE),"Non List")</f>
        <v>Microfinance</v>
      </c>
      <c r="Z789">
        <f>IFERROR(VLOOKUP(C789,[1]LP!$B:$C,2,FALSE),0)</f>
        <v>1680</v>
      </c>
      <c r="AA789" s="11">
        <f t="shared" si="12"/>
        <v>-84</v>
      </c>
      <c r="AB789" s="5">
        <f>IFERROR(VLOOKUP(C789,[2]Sheet1!$B:$F,5,FALSE),0)</f>
        <v>285714</v>
      </c>
      <c r="AC789" s="11">
        <v>0</v>
      </c>
      <c r="AD789" s="11">
        <v>0</v>
      </c>
      <c r="AE789" s="10"/>
      <c r="AF789" s="10"/>
      <c r="AG789" s="10"/>
      <c r="AH789" s="10"/>
    </row>
    <row r="790" spans="1:34" x14ac:dyDescent="0.45">
      <c r="A790" t="s">
        <v>24</v>
      </c>
      <c r="B790" t="s">
        <v>56</v>
      </c>
      <c r="C790" t="s">
        <v>100</v>
      </c>
      <c r="D790">
        <v>529</v>
      </c>
      <c r="E790" s="11">
        <v>30600</v>
      </c>
      <c r="F790" s="5">
        <v>-4674</v>
      </c>
      <c r="G790" s="11">
        <v>56038</v>
      </c>
      <c r="H790" s="11">
        <v>335274</v>
      </c>
      <c r="I790">
        <v>129141</v>
      </c>
      <c r="J790">
        <v>132618</v>
      </c>
      <c r="K790">
        <v>124333</v>
      </c>
      <c r="L790">
        <v>124823</v>
      </c>
      <c r="M790">
        <v>1632</v>
      </c>
      <c r="N790">
        <v>0</v>
      </c>
      <c r="O790">
        <v>6</v>
      </c>
      <c r="P790">
        <v>1926</v>
      </c>
      <c r="Q790">
        <v>32</v>
      </c>
      <c r="R790">
        <v>2</v>
      </c>
      <c r="S790">
        <v>1.2</v>
      </c>
      <c r="T790">
        <v>85</v>
      </c>
      <c r="U790">
        <v>1764</v>
      </c>
      <c r="V790">
        <v>2.33</v>
      </c>
      <c r="W790">
        <v>124823</v>
      </c>
      <c r="X790">
        <v>1632</v>
      </c>
      <c r="Y790" s="12" t="str">
        <f>IFERROR(VLOOKUP(C790,[1]Index!$D:$F,3,FALSE),"Non List")</f>
        <v>zdelist</v>
      </c>
      <c r="Z790">
        <f>IFERROR(VLOOKUP(C790,[1]LP!$B:$C,2,FALSE),0)</f>
        <v>0</v>
      </c>
      <c r="AA790" s="11">
        <f t="shared" si="12"/>
        <v>0</v>
      </c>
      <c r="AB790" s="5">
        <f>IFERROR(VLOOKUP(C790,[2]Sheet1!$B:$F,5,FALSE),0)</f>
        <v>0</v>
      </c>
      <c r="AC790" s="11">
        <v>0</v>
      </c>
      <c r="AD790" s="11">
        <v>0</v>
      </c>
      <c r="AE790" s="10"/>
      <c r="AF790" s="10"/>
      <c r="AG790" s="10"/>
      <c r="AH790" s="10"/>
    </row>
    <row r="791" spans="1:34" x14ac:dyDescent="0.45">
      <c r="A791" t="s">
        <v>24</v>
      </c>
      <c r="B791" t="s">
        <v>56</v>
      </c>
      <c r="C791" t="s">
        <v>91</v>
      </c>
      <c r="D791">
        <v>810</v>
      </c>
      <c r="E791" s="11">
        <v>557500</v>
      </c>
      <c r="F791" s="5">
        <v>191320</v>
      </c>
      <c r="G791" s="11">
        <v>2364854</v>
      </c>
      <c r="H791" s="11">
        <v>8042037</v>
      </c>
      <c r="I791">
        <v>181681</v>
      </c>
      <c r="J791">
        <v>222799</v>
      </c>
      <c r="K791">
        <v>60773</v>
      </c>
      <c r="L791">
        <v>18050</v>
      </c>
      <c r="M791">
        <v>13</v>
      </c>
      <c r="N791">
        <v>63</v>
      </c>
      <c r="O791">
        <v>6</v>
      </c>
      <c r="P791">
        <v>10</v>
      </c>
      <c r="Q791">
        <v>0</v>
      </c>
      <c r="R791">
        <v>378</v>
      </c>
      <c r="S791">
        <v>4.7</v>
      </c>
      <c r="T791">
        <v>134</v>
      </c>
      <c r="U791">
        <v>198</v>
      </c>
      <c r="V791">
        <v>-0.76</v>
      </c>
      <c r="W791">
        <v>18050</v>
      </c>
      <c r="X791">
        <v>13</v>
      </c>
      <c r="Y791" s="12" t="str">
        <f>IFERROR(VLOOKUP(C791,[1]Index!$D:$F,3,FALSE),"Non List")</f>
        <v>Microfinance</v>
      </c>
      <c r="Z791">
        <f>IFERROR(VLOOKUP(C791,[1]LP!$B:$C,2,FALSE),0)</f>
        <v>780</v>
      </c>
      <c r="AA791" s="11">
        <f t="shared" si="12"/>
        <v>60</v>
      </c>
      <c r="AB791" s="5">
        <f>IFERROR(VLOOKUP(C791,[2]Sheet1!$B:$F,5,FALSE),0)</f>
        <v>2940622.5</v>
      </c>
      <c r="AC791" s="11">
        <v>0</v>
      </c>
      <c r="AD791" s="11">
        <v>0</v>
      </c>
      <c r="AE791" s="10"/>
      <c r="AF791" s="10"/>
      <c r="AG791" s="10"/>
      <c r="AH791" s="10"/>
    </row>
    <row r="792" spans="1:34" x14ac:dyDescent="0.45">
      <c r="A792" t="s">
        <v>24</v>
      </c>
      <c r="B792" t="s">
        <v>56</v>
      </c>
      <c r="C792" t="s">
        <v>97</v>
      </c>
      <c r="D792">
        <v>831</v>
      </c>
      <c r="E792" s="11">
        <v>36428</v>
      </c>
      <c r="F792" s="5">
        <v>1207</v>
      </c>
      <c r="G792" s="11">
        <v>28709</v>
      </c>
      <c r="H792" s="11">
        <v>215608</v>
      </c>
      <c r="I792">
        <v>3463</v>
      </c>
      <c r="J792">
        <v>5147</v>
      </c>
      <c r="K792">
        <v>880</v>
      </c>
      <c r="L792">
        <v>193</v>
      </c>
      <c r="M792">
        <v>2</v>
      </c>
      <c r="N792">
        <v>392</v>
      </c>
      <c r="O792">
        <v>8</v>
      </c>
      <c r="P792">
        <v>2</v>
      </c>
      <c r="Q792">
        <v>0</v>
      </c>
      <c r="R792">
        <v>3152</v>
      </c>
      <c r="S792">
        <v>1.4</v>
      </c>
      <c r="T792">
        <v>103</v>
      </c>
      <c r="U792">
        <v>70</v>
      </c>
      <c r="V792">
        <v>-0.92</v>
      </c>
      <c r="W792">
        <v>193</v>
      </c>
      <c r="X792">
        <v>2</v>
      </c>
      <c r="Y792" s="12" t="str">
        <f>IFERROR(VLOOKUP(C792,[1]Index!$D:$F,3,FALSE),"Non List")</f>
        <v>Non List</v>
      </c>
      <c r="Z792">
        <f>IFERROR(VLOOKUP(C792,[1]LP!$B:$C,2,FALSE),0)</f>
        <v>0</v>
      </c>
      <c r="AA792" s="11">
        <f t="shared" si="12"/>
        <v>0</v>
      </c>
      <c r="AB792" s="5">
        <f>IFERROR(VLOOKUP(C792,[2]Sheet1!$B:$F,5,FALSE),0)</f>
        <v>0</v>
      </c>
      <c r="AC792" s="11">
        <v>0</v>
      </c>
      <c r="AD792" s="11">
        <v>5.2</v>
      </c>
      <c r="AE792" s="10"/>
      <c r="AF792" s="10"/>
      <c r="AG792" s="10"/>
      <c r="AH792" s="10"/>
    </row>
    <row r="793" spans="1:34" x14ac:dyDescent="0.45">
      <c r="A793" t="s">
        <v>24</v>
      </c>
      <c r="B793" t="s">
        <v>56</v>
      </c>
      <c r="C793" t="s">
        <v>95</v>
      </c>
      <c r="D793">
        <v>1305</v>
      </c>
      <c r="E793" s="11">
        <v>70000</v>
      </c>
      <c r="F793" s="5">
        <v>20100</v>
      </c>
      <c r="G793" s="11">
        <v>215591</v>
      </c>
      <c r="H793" s="11">
        <v>625545</v>
      </c>
      <c r="I793">
        <v>15036</v>
      </c>
      <c r="J793">
        <v>18327</v>
      </c>
      <c r="K793">
        <v>5419</v>
      </c>
      <c r="L793">
        <v>2874</v>
      </c>
      <c r="M793">
        <v>16</v>
      </c>
      <c r="N793">
        <v>80</v>
      </c>
      <c r="O793">
        <v>10</v>
      </c>
      <c r="P793">
        <v>13</v>
      </c>
      <c r="Q793">
        <v>0</v>
      </c>
      <c r="R793">
        <v>807</v>
      </c>
      <c r="S793">
        <v>1.2</v>
      </c>
      <c r="T793">
        <v>129</v>
      </c>
      <c r="U793">
        <v>218</v>
      </c>
      <c r="V793">
        <v>-0.83</v>
      </c>
      <c r="W793">
        <v>2874</v>
      </c>
      <c r="X793">
        <v>16</v>
      </c>
      <c r="Y793" s="12" t="str">
        <f>IFERROR(VLOOKUP(C793,[1]Index!$D:$F,3,FALSE),"Non List")</f>
        <v>Microfinance</v>
      </c>
      <c r="Z793">
        <f>IFERROR(VLOOKUP(C793,[1]LP!$B:$C,2,FALSE),0)</f>
        <v>1069.5</v>
      </c>
      <c r="AA793" s="11">
        <f t="shared" si="12"/>
        <v>66.8</v>
      </c>
      <c r="AB793" s="5">
        <f>IFERROR(VLOOKUP(C793,[2]Sheet1!$B:$F,5,FALSE),0)</f>
        <v>435600</v>
      </c>
      <c r="AC793" s="11">
        <v>0</v>
      </c>
      <c r="AD793" s="11">
        <v>0</v>
      </c>
      <c r="AE793" s="10"/>
      <c r="AF793" s="10"/>
      <c r="AG793" s="10"/>
      <c r="AH793" s="10"/>
    </row>
    <row r="794" spans="1:34" x14ac:dyDescent="0.45">
      <c r="A794" t="s">
        <v>24</v>
      </c>
      <c r="B794" t="s">
        <v>56</v>
      </c>
      <c r="C794" t="s">
        <v>101</v>
      </c>
      <c r="D794">
        <v>464</v>
      </c>
      <c r="E794" s="11">
        <v>21000</v>
      </c>
      <c r="F794" s="5">
        <v>97696</v>
      </c>
      <c r="G794" s="11">
        <v>89214</v>
      </c>
      <c r="H794" s="11">
        <v>381283</v>
      </c>
      <c r="I794">
        <v>26657</v>
      </c>
      <c r="J794">
        <v>33232</v>
      </c>
      <c r="K794">
        <v>12117</v>
      </c>
      <c r="L794">
        <v>5760</v>
      </c>
      <c r="M794">
        <v>110</v>
      </c>
      <c r="N794">
        <v>4</v>
      </c>
      <c r="O794">
        <v>1</v>
      </c>
      <c r="P794">
        <v>19</v>
      </c>
      <c r="Q794">
        <v>1</v>
      </c>
      <c r="R794">
        <v>3</v>
      </c>
      <c r="S794">
        <v>0.1</v>
      </c>
      <c r="T794">
        <v>565</v>
      </c>
      <c r="U794">
        <v>1181</v>
      </c>
      <c r="V794">
        <v>1.55</v>
      </c>
      <c r="W794">
        <v>5760</v>
      </c>
      <c r="X794">
        <v>110</v>
      </c>
      <c r="Y794" s="12" t="str">
        <f>IFERROR(VLOOKUP(C794,[1]Index!$D:$F,3,FALSE),"Non List")</f>
        <v>Non List</v>
      </c>
      <c r="Z794">
        <f>IFERROR(VLOOKUP(C794,[1]LP!$B:$C,2,FALSE),0)</f>
        <v>0</v>
      </c>
      <c r="AA794" s="11">
        <f t="shared" si="12"/>
        <v>0</v>
      </c>
      <c r="AB794" s="5">
        <f>IFERROR(VLOOKUP(C794,[2]Sheet1!$B:$F,5,FALSE),0)</f>
        <v>0</v>
      </c>
      <c r="AC794" s="11">
        <v>0</v>
      </c>
      <c r="AD794" s="11">
        <v>0</v>
      </c>
      <c r="AE794" s="10"/>
      <c r="AF794" s="10"/>
      <c r="AG794" s="10"/>
      <c r="AH794" s="10"/>
    </row>
    <row r="795" spans="1:34" x14ac:dyDescent="0.45">
      <c r="A795" t="s">
        <v>24</v>
      </c>
      <c r="B795" t="s">
        <v>56</v>
      </c>
      <c r="C795" t="s">
        <v>102</v>
      </c>
      <c r="D795">
        <v>1175</v>
      </c>
      <c r="E795" s="11">
        <v>112000</v>
      </c>
      <c r="F795" s="5">
        <v>-2442</v>
      </c>
      <c r="G795" s="11">
        <v>9946</v>
      </c>
      <c r="H795" s="11">
        <v>75801</v>
      </c>
      <c r="I795">
        <v>2194</v>
      </c>
      <c r="J795">
        <v>3583</v>
      </c>
      <c r="K795">
        <v>-1829</v>
      </c>
      <c r="L795">
        <v>-2594</v>
      </c>
      <c r="M795">
        <v>-9</v>
      </c>
      <c r="N795">
        <v>-127</v>
      </c>
      <c r="O795">
        <v>12</v>
      </c>
      <c r="P795">
        <v>-9</v>
      </c>
      <c r="Q795">
        <v>-2</v>
      </c>
      <c r="R795">
        <v>-1527</v>
      </c>
      <c r="S795">
        <v>0</v>
      </c>
      <c r="T795">
        <v>98</v>
      </c>
      <c r="U795">
        <v>0</v>
      </c>
      <c r="V795">
        <v>0</v>
      </c>
      <c r="W795">
        <v>-2594</v>
      </c>
      <c r="X795">
        <v>-9</v>
      </c>
      <c r="Y795" s="12" t="str">
        <f>IFERROR(VLOOKUP(C795,[1]Index!$D:$F,3,FALSE),"Non List")</f>
        <v>Microfinance</v>
      </c>
      <c r="Z795">
        <f>IFERROR(VLOOKUP(C795,[1]LP!$B:$C,2,FALSE),0)</f>
        <v>1000.1</v>
      </c>
      <c r="AA795" s="11">
        <f t="shared" si="12"/>
        <v>-111.1</v>
      </c>
      <c r="AB795" s="5">
        <f>IFERROR(VLOOKUP(C795,[2]Sheet1!$B:$F,5,FALSE),0)</f>
        <v>1023343.2</v>
      </c>
      <c r="AC795" s="11">
        <v>0</v>
      </c>
      <c r="AD795" s="11">
        <v>0</v>
      </c>
      <c r="AE795" s="10"/>
      <c r="AF795" s="10"/>
      <c r="AG795" s="10"/>
      <c r="AH795" s="10"/>
    </row>
    <row r="796" spans="1:34" x14ac:dyDescent="0.45">
      <c r="A796" t="s">
        <v>24</v>
      </c>
      <c r="B796" t="s">
        <v>56</v>
      </c>
      <c r="C796" t="s">
        <v>98</v>
      </c>
      <c r="D796">
        <v>1289</v>
      </c>
      <c r="E796" s="11">
        <v>38500</v>
      </c>
      <c r="F796" s="5">
        <v>19317</v>
      </c>
      <c r="G796" s="11">
        <v>191218</v>
      </c>
      <c r="H796" s="11">
        <v>674001</v>
      </c>
      <c r="I796">
        <v>13967</v>
      </c>
      <c r="J796">
        <v>20429</v>
      </c>
      <c r="K796">
        <v>8160</v>
      </c>
      <c r="L796">
        <v>4510</v>
      </c>
      <c r="M796">
        <v>47</v>
      </c>
      <c r="N796">
        <v>28</v>
      </c>
      <c r="O796">
        <v>9</v>
      </c>
      <c r="P796">
        <v>31</v>
      </c>
      <c r="Q796">
        <v>1</v>
      </c>
      <c r="R796">
        <v>236</v>
      </c>
      <c r="S796">
        <v>0</v>
      </c>
      <c r="T796">
        <v>150</v>
      </c>
      <c r="U796">
        <v>398</v>
      </c>
      <c r="V796">
        <v>-0.69</v>
      </c>
      <c r="W796">
        <v>4510</v>
      </c>
      <c r="X796">
        <v>47</v>
      </c>
      <c r="Y796" s="12" t="str">
        <f>IFERROR(VLOOKUP(C796,[1]Index!$D:$F,3,FALSE),"Non List")</f>
        <v>Microfinance</v>
      </c>
      <c r="Z796">
        <f>IFERROR(VLOOKUP(C796,[1]LP!$B:$C,2,FALSE),0)</f>
        <v>2307</v>
      </c>
      <c r="AA796" s="11">
        <f t="shared" si="12"/>
        <v>49.1</v>
      </c>
      <c r="AB796" s="5">
        <f>IFERROR(VLOOKUP(C796,[2]Sheet1!$B:$F,5,FALSE),0)</f>
        <v>740597.22</v>
      </c>
      <c r="AC796" s="11">
        <v>0</v>
      </c>
      <c r="AD796" s="11">
        <v>0</v>
      </c>
      <c r="AE796" s="10"/>
      <c r="AF796" s="10"/>
      <c r="AG796" s="10"/>
      <c r="AH796" s="10"/>
    </row>
    <row r="797" spans="1:34" x14ac:dyDescent="0.45">
      <c r="A797" t="s">
        <v>53</v>
      </c>
      <c r="B797" t="s">
        <v>56</v>
      </c>
      <c r="C797" t="s">
        <v>61</v>
      </c>
      <c r="D797">
        <v>1045</v>
      </c>
      <c r="E797" s="11">
        <v>1000000</v>
      </c>
      <c r="F797" s="5">
        <v>731049</v>
      </c>
      <c r="G797" s="11">
        <v>10125857</v>
      </c>
      <c r="H797" s="11">
        <v>13767659</v>
      </c>
      <c r="I797">
        <v>585182</v>
      </c>
      <c r="J797">
        <v>701490</v>
      </c>
      <c r="K797">
        <v>358407</v>
      </c>
      <c r="L797">
        <v>215943</v>
      </c>
      <c r="M797">
        <v>43</v>
      </c>
      <c r="N797">
        <v>24</v>
      </c>
      <c r="O797">
        <v>6</v>
      </c>
      <c r="P797">
        <v>25</v>
      </c>
      <c r="Q797">
        <v>1</v>
      </c>
      <c r="R797">
        <v>146</v>
      </c>
      <c r="S797">
        <v>0.1</v>
      </c>
      <c r="T797">
        <v>173</v>
      </c>
      <c r="U797">
        <v>410</v>
      </c>
      <c r="V797">
        <v>-0.61</v>
      </c>
      <c r="W797">
        <v>215943</v>
      </c>
      <c r="X797">
        <v>43</v>
      </c>
      <c r="Y797" s="12" t="str">
        <f>IFERROR(VLOOKUP(C797,[1]Index!$D:$F,3,FALSE),"Non List")</f>
        <v>Microfinance</v>
      </c>
      <c r="Z797">
        <f>IFERROR(VLOOKUP(C797,[1]LP!$B:$C,2,FALSE),0)</f>
        <v>856.7</v>
      </c>
      <c r="AA797" s="11">
        <f t="shared" si="12"/>
        <v>19.899999999999999</v>
      </c>
      <c r="AB797" s="5">
        <f>IFERROR(VLOOKUP(C797,[2]Sheet1!$B:$F,5,FALSE),0)</f>
        <v>14588143.289999999</v>
      </c>
      <c r="AC797" s="11">
        <v>18</v>
      </c>
      <c r="AD797" s="11">
        <v>22</v>
      </c>
      <c r="AE797" s="10"/>
      <c r="AF797" s="10"/>
      <c r="AG797" s="10"/>
      <c r="AH797" s="10"/>
    </row>
    <row r="798" spans="1:34" x14ac:dyDescent="0.45">
      <c r="A798" t="s">
        <v>53</v>
      </c>
      <c r="B798" t="s">
        <v>56</v>
      </c>
      <c r="C798" t="s">
        <v>62</v>
      </c>
      <c r="D798">
        <v>1052</v>
      </c>
      <c r="E798" s="11">
        <v>703100</v>
      </c>
      <c r="F798" s="5">
        <v>395683</v>
      </c>
      <c r="G798" s="11">
        <v>1979349</v>
      </c>
      <c r="H798" s="11">
        <v>6427298</v>
      </c>
      <c r="I798">
        <v>293520</v>
      </c>
      <c r="J798">
        <v>343507</v>
      </c>
      <c r="K798">
        <v>193473</v>
      </c>
      <c r="L798">
        <v>112310</v>
      </c>
      <c r="M798">
        <v>32</v>
      </c>
      <c r="N798">
        <v>33</v>
      </c>
      <c r="O798">
        <v>7</v>
      </c>
      <c r="P798">
        <v>20</v>
      </c>
      <c r="Q798">
        <v>2</v>
      </c>
      <c r="R798">
        <v>222</v>
      </c>
      <c r="S798">
        <v>0.8</v>
      </c>
      <c r="T798">
        <v>156</v>
      </c>
      <c r="U798">
        <v>335</v>
      </c>
      <c r="V798">
        <v>-0.68</v>
      </c>
      <c r="W798">
        <v>112310</v>
      </c>
      <c r="X798">
        <v>32</v>
      </c>
      <c r="Y798" s="12" t="str">
        <f>IFERROR(VLOOKUP(C798,[1]Index!$D:$F,3,FALSE),"Non List")</f>
        <v>Microfinance</v>
      </c>
      <c r="Z798">
        <f>IFERROR(VLOOKUP(C798,[1]LP!$B:$C,2,FALSE),0)</f>
        <v>758.8</v>
      </c>
      <c r="AA798" s="11">
        <f t="shared" si="12"/>
        <v>23.7</v>
      </c>
      <c r="AB798" s="5">
        <f>IFERROR(VLOOKUP(C798,[2]Sheet1!$B:$F,5,FALSE),0)</f>
        <v>7600332.0300000003</v>
      </c>
      <c r="AC798" s="11">
        <v>10</v>
      </c>
      <c r="AD798" s="11">
        <v>10</v>
      </c>
      <c r="AE798" s="10"/>
      <c r="AF798" s="10"/>
      <c r="AG798" s="10"/>
      <c r="AH798" s="10"/>
    </row>
    <row r="799" spans="1:34" x14ac:dyDescent="0.45">
      <c r="A799" t="s">
        <v>53</v>
      </c>
      <c r="B799" t="s">
        <v>56</v>
      </c>
      <c r="C799" t="s">
        <v>63</v>
      </c>
      <c r="D799">
        <v>682</v>
      </c>
      <c r="E799" s="11">
        <v>456263</v>
      </c>
      <c r="F799" s="5">
        <v>119385</v>
      </c>
      <c r="G799" s="11">
        <v>0</v>
      </c>
      <c r="H799" s="11">
        <v>3715098</v>
      </c>
      <c r="I799">
        <v>80521</v>
      </c>
      <c r="J799">
        <v>93637</v>
      </c>
      <c r="K799">
        <v>78087</v>
      </c>
      <c r="L799">
        <v>47698</v>
      </c>
      <c r="M799">
        <v>21</v>
      </c>
      <c r="N799">
        <v>33</v>
      </c>
      <c r="O799">
        <v>5</v>
      </c>
      <c r="P799">
        <v>17</v>
      </c>
      <c r="Q799">
        <v>1</v>
      </c>
      <c r="R799">
        <v>177</v>
      </c>
      <c r="S799">
        <v>0</v>
      </c>
      <c r="T799">
        <v>126</v>
      </c>
      <c r="U799">
        <v>244</v>
      </c>
      <c r="V799">
        <v>-0.64</v>
      </c>
      <c r="W799">
        <v>47698</v>
      </c>
      <c r="X799">
        <v>21</v>
      </c>
      <c r="Y799" s="12" t="str">
        <f>IFERROR(VLOOKUP(C799,[1]Index!$D:$F,3,FALSE),"Non List")</f>
        <v>Microfinance</v>
      </c>
      <c r="Z799">
        <f>IFERROR(VLOOKUP(C799,[1]LP!$B:$C,2,FALSE),0)</f>
        <v>710</v>
      </c>
      <c r="AA799" s="11">
        <f t="shared" si="12"/>
        <v>33.799999999999997</v>
      </c>
      <c r="AB799" s="5">
        <f>IFERROR(VLOOKUP(C799,[2]Sheet1!$B:$F,5,FALSE),0)</f>
        <v>6045751.8200000003</v>
      </c>
      <c r="AC799" s="11">
        <v>0</v>
      </c>
      <c r="AD799" s="11">
        <v>12.631600000000001</v>
      </c>
      <c r="AE799" s="10"/>
      <c r="AF799" s="10"/>
      <c r="AG799" s="10"/>
      <c r="AH799" s="10"/>
    </row>
    <row r="800" spans="1:34" x14ac:dyDescent="0.45">
      <c r="A800" t="s">
        <v>53</v>
      </c>
      <c r="B800" t="s">
        <v>56</v>
      </c>
      <c r="C800" t="s">
        <v>64</v>
      </c>
      <c r="D800">
        <v>1202</v>
      </c>
      <c r="E800" s="11">
        <v>99998</v>
      </c>
      <c r="F800" s="5">
        <v>56094</v>
      </c>
      <c r="G800" s="11">
        <v>424657</v>
      </c>
      <c r="H800" s="11">
        <v>1009910</v>
      </c>
      <c r="I800">
        <v>41394</v>
      </c>
      <c r="J800">
        <v>55625</v>
      </c>
      <c r="K800">
        <v>17372</v>
      </c>
      <c r="L800">
        <v>6541</v>
      </c>
      <c r="M800">
        <v>13</v>
      </c>
      <c r="N800">
        <v>92</v>
      </c>
      <c r="O800">
        <v>8</v>
      </c>
      <c r="P800">
        <v>8</v>
      </c>
      <c r="Q800">
        <v>1</v>
      </c>
      <c r="R800">
        <v>708</v>
      </c>
      <c r="S800">
        <v>2.2000000000000002</v>
      </c>
      <c r="T800">
        <v>156</v>
      </c>
      <c r="U800">
        <v>214</v>
      </c>
      <c r="V800">
        <v>-0.82</v>
      </c>
      <c r="W800">
        <v>6541</v>
      </c>
      <c r="X800">
        <v>13</v>
      </c>
      <c r="Y800" s="12" t="str">
        <f>IFERROR(VLOOKUP(C800,[1]Index!$D:$F,3,FALSE),"Non List")</f>
        <v>Microfinance</v>
      </c>
      <c r="Z800">
        <f>IFERROR(VLOOKUP(C800,[1]LP!$B:$C,2,FALSE),0)</f>
        <v>933</v>
      </c>
      <c r="AA800" s="11">
        <f t="shared" si="12"/>
        <v>71.8</v>
      </c>
      <c r="AB800" s="5">
        <f>IFERROR(VLOOKUP(C800,[2]Sheet1!$B:$F,5,FALSE),0)</f>
        <v>1320997.53</v>
      </c>
      <c r="AC800" s="11">
        <v>8</v>
      </c>
      <c r="AD800" s="11">
        <v>0.42</v>
      </c>
      <c r="AE800" s="10"/>
      <c r="AF800" s="10"/>
      <c r="AG800" s="10"/>
      <c r="AH800" s="10"/>
    </row>
    <row r="801" spans="1:34" x14ac:dyDescent="0.45">
      <c r="A801" t="s">
        <v>53</v>
      </c>
      <c r="B801" t="s">
        <v>56</v>
      </c>
      <c r="C801" t="s">
        <v>65</v>
      </c>
      <c r="D801">
        <v>965</v>
      </c>
      <c r="E801" s="11">
        <v>306000</v>
      </c>
      <c r="F801" s="5">
        <v>317852</v>
      </c>
      <c r="G801" s="11">
        <v>1308237</v>
      </c>
      <c r="H801" s="11">
        <v>3346013</v>
      </c>
      <c r="I801">
        <v>150663</v>
      </c>
      <c r="J801">
        <v>205725</v>
      </c>
      <c r="K801">
        <v>55458</v>
      </c>
      <c r="L801">
        <v>22701</v>
      </c>
      <c r="M801">
        <v>15</v>
      </c>
      <c r="N801">
        <v>65</v>
      </c>
      <c r="O801">
        <v>5</v>
      </c>
      <c r="P801">
        <v>7</v>
      </c>
      <c r="Q801">
        <v>1</v>
      </c>
      <c r="R801">
        <v>308</v>
      </c>
      <c r="S801">
        <v>1.4</v>
      </c>
      <c r="T801">
        <v>204</v>
      </c>
      <c r="U801">
        <v>261</v>
      </c>
      <c r="V801">
        <v>-0.73</v>
      </c>
      <c r="W801">
        <v>22701</v>
      </c>
      <c r="X801">
        <v>15</v>
      </c>
      <c r="Y801" s="12" t="str">
        <f>IFERROR(VLOOKUP(C801,[1]Index!$D:$F,3,FALSE),"Non List")</f>
        <v>Microfinance</v>
      </c>
      <c r="Z801">
        <f>IFERROR(VLOOKUP(C801,[1]LP!$B:$C,2,FALSE),0)</f>
        <v>0</v>
      </c>
      <c r="AA801" s="11">
        <f t="shared" si="12"/>
        <v>0</v>
      </c>
      <c r="AB801" s="5">
        <f>IFERROR(VLOOKUP(C801,[2]Sheet1!$B:$F,5,FALSE),0)</f>
        <v>0</v>
      </c>
      <c r="AC801" s="11">
        <v>15</v>
      </c>
      <c r="AD801" s="11">
        <v>5.79</v>
      </c>
      <c r="AE801" s="10"/>
      <c r="AF801" s="10"/>
      <c r="AG801" s="10"/>
      <c r="AH801" s="10"/>
    </row>
    <row r="802" spans="1:34" x14ac:dyDescent="0.45">
      <c r="A802" t="s">
        <v>53</v>
      </c>
      <c r="B802" t="s">
        <v>56</v>
      </c>
      <c r="C802" t="s">
        <v>66</v>
      </c>
      <c r="D802">
        <v>834</v>
      </c>
      <c r="E802" s="11">
        <v>24000</v>
      </c>
      <c r="F802" s="5">
        <v>24856</v>
      </c>
      <c r="G802" s="11">
        <v>60242</v>
      </c>
      <c r="H802" s="11">
        <v>251639</v>
      </c>
      <c r="I802">
        <v>9086</v>
      </c>
      <c r="J802">
        <v>12042</v>
      </c>
      <c r="K802">
        <v>1970</v>
      </c>
      <c r="L802">
        <v>816</v>
      </c>
      <c r="M802">
        <v>7</v>
      </c>
      <c r="N802">
        <v>123</v>
      </c>
      <c r="O802">
        <v>4</v>
      </c>
      <c r="P802">
        <v>3</v>
      </c>
      <c r="Q802">
        <v>0</v>
      </c>
      <c r="R802">
        <v>503</v>
      </c>
      <c r="S802">
        <v>2.9</v>
      </c>
      <c r="T802">
        <v>204</v>
      </c>
      <c r="U802">
        <v>176</v>
      </c>
      <c r="V802">
        <v>-0.79</v>
      </c>
      <c r="W802">
        <v>816</v>
      </c>
      <c r="X802">
        <v>7</v>
      </c>
      <c r="Y802" s="12" t="str">
        <f>IFERROR(VLOOKUP(C802,[1]Index!$D:$F,3,FALSE),"Non List")</f>
        <v>Non List</v>
      </c>
      <c r="Z802">
        <f>IFERROR(VLOOKUP(C802,[1]LP!$B:$C,2,FALSE),0)</f>
        <v>0</v>
      </c>
      <c r="AA802" s="11">
        <f t="shared" si="12"/>
        <v>0</v>
      </c>
      <c r="AB802" s="5">
        <f>IFERROR(VLOOKUP(C802,[2]Sheet1!$B:$F,5,FALSE),0)</f>
        <v>0</v>
      </c>
      <c r="AC802" s="11">
        <v>0</v>
      </c>
      <c r="AD802" s="11">
        <v>0</v>
      </c>
      <c r="AE802" s="10"/>
      <c r="AF802" s="10"/>
      <c r="AG802" s="10"/>
      <c r="AH802" s="10"/>
    </row>
    <row r="803" spans="1:34" x14ac:dyDescent="0.45">
      <c r="A803" t="s">
        <v>53</v>
      </c>
      <c r="B803" t="s">
        <v>56</v>
      </c>
      <c r="C803" t="s">
        <v>92</v>
      </c>
      <c r="D803">
        <v>1060</v>
      </c>
      <c r="E803" s="11">
        <v>1000000</v>
      </c>
      <c r="F803" s="5">
        <v>921831</v>
      </c>
      <c r="G803" s="11">
        <v>7327503</v>
      </c>
      <c r="H803" s="11">
        <v>13547066</v>
      </c>
      <c r="I803">
        <v>618486</v>
      </c>
      <c r="J803">
        <v>737288</v>
      </c>
      <c r="K803">
        <v>400973</v>
      </c>
      <c r="L803">
        <v>269432</v>
      </c>
      <c r="M803">
        <v>54</v>
      </c>
      <c r="N803">
        <v>20</v>
      </c>
      <c r="O803">
        <v>6</v>
      </c>
      <c r="P803">
        <v>28</v>
      </c>
      <c r="Q803">
        <v>2</v>
      </c>
      <c r="R803">
        <v>109</v>
      </c>
      <c r="S803">
        <v>0.7</v>
      </c>
      <c r="T803">
        <v>192</v>
      </c>
      <c r="U803">
        <v>483</v>
      </c>
      <c r="V803">
        <v>-0.54</v>
      </c>
      <c r="W803">
        <v>269432</v>
      </c>
      <c r="X803">
        <v>54</v>
      </c>
      <c r="Y803" s="12" t="str">
        <f>IFERROR(VLOOKUP(C803,[1]Index!$D:$F,3,FALSE),"Non List")</f>
        <v>Microfinance</v>
      </c>
      <c r="Z803">
        <f>IFERROR(VLOOKUP(C803,[1]LP!$B:$C,2,FALSE),0)</f>
        <v>678.9</v>
      </c>
      <c r="AA803" s="11">
        <f t="shared" si="12"/>
        <v>12.6</v>
      </c>
      <c r="AB803" s="5">
        <f>IFERROR(VLOOKUP(C803,[2]Sheet1!$B:$F,5,FALSE),0)</f>
        <v>12799190.779999999</v>
      </c>
      <c r="AC803" s="11">
        <v>20</v>
      </c>
      <c r="AD803" s="11">
        <v>22.11</v>
      </c>
      <c r="AE803" s="10"/>
      <c r="AF803" s="10"/>
      <c r="AG803" s="10"/>
      <c r="AH803" s="10"/>
    </row>
    <row r="804" spans="1:34" x14ac:dyDescent="0.45">
      <c r="A804" t="s">
        <v>53</v>
      </c>
      <c r="B804" t="s">
        <v>56</v>
      </c>
      <c r="C804" t="s">
        <v>67</v>
      </c>
      <c r="D804">
        <v>956.3</v>
      </c>
      <c r="E804" s="11">
        <v>726726</v>
      </c>
      <c r="F804" s="5">
        <v>1288906</v>
      </c>
      <c r="G804" s="11">
        <v>0</v>
      </c>
      <c r="H804" s="11">
        <v>6143820</v>
      </c>
      <c r="I804">
        <v>181547</v>
      </c>
      <c r="J804">
        <v>202739</v>
      </c>
      <c r="K804">
        <v>180090</v>
      </c>
      <c r="L804">
        <v>112180</v>
      </c>
      <c r="M804">
        <v>31</v>
      </c>
      <c r="N804">
        <v>31</v>
      </c>
      <c r="O804">
        <v>3</v>
      </c>
      <c r="P804">
        <v>11</v>
      </c>
      <c r="Q804">
        <v>1</v>
      </c>
      <c r="R804">
        <v>107</v>
      </c>
      <c r="S804">
        <v>0</v>
      </c>
      <c r="T804">
        <v>277</v>
      </c>
      <c r="U804">
        <v>439</v>
      </c>
      <c r="V804">
        <v>-0.54</v>
      </c>
      <c r="W804">
        <v>112180</v>
      </c>
      <c r="X804">
        <v>31</v>
      </c>
      <c r="Y804" s="12" t="str">
        <f>IFERROR(VLOOKUP(C804,[1]Index!$D:$F,3,FALSE),"Non List")</f>
        <v>zdelist</v>
      </c>
      <c r="Z804">
        <f>IFERROR(VLOOKUP(C804,[1]LP!$B:$C,2,FALSE),0)</f>
        <v>0</v>
      </c>
      <c r="AA804" s="11">
        <f t="shared" si="12"/>
        <v>0</v>
      </c>
      <c r="AB804" s="5">
        <f>IFERROR(VLOOKUP(C804,[2]Sheet1!$B:$F,5,FALSE),0)</f>
        <v>0</v>
      </c>
      <c r="AC804" s="11">
        <v>10</v>
      </c>
      <c r="AD804" s="11">
        <v>10</v>
      </c>
      <c r="AE804" s="10"/>
      <c r="AF804" s="10"/>
      <c r="AG804" s="10"/>
      <c r="AH804" s="10"/>
    </row>
    <row r="805" spans="1:34" x14ac:dyDescent="0.45">
      <c r="A805" t="s">
        <v>53</v>
      </c>
      <c r="B805" t="s">
        <v>56</v>
      </c>
      <c r="C805" t="s">
        <v>68</v>
      </c>
      <c r="D805">
        <v>1126</v>
      </c>
      <c r="E805" s="11">
        <v>628828</v>
      </c>
      <c r="F805" s="5">
        <v>1149760</v>
      </c>
      <c r="G805" s="11">
        <v>0</v>
      </c>
      <c r="H805" s="11">
        <v>15586437</v>
      </c>
      <c r="I805">
        <v>321769</v>
      </c>
      <c r="J805">
        <v>322376</v>
      </c>
      <c r="K805">
        <v>282807</v>
      </c>
      <c r="L805">
        <v>171557</v>
      </c>
      <c r="M805">
        <v>55</v>
      </c>
      <c r="N805">
        <v>21</v>
      </c>
      <c r="O805">
        <v>4</v>
      </c>
      <c r="P805">
        <v>19</v>
      </c>
      <c r="Q805">
        <v>1</v>
      </c>
      <c r="R805">
        <v>82</v>
      </c>
      <c r="S805">
        <v>0.1</v>
      </c>
      <c r="T805">
        <v>283</v>
      </c>
      <c r="U805">
        <v>589</v>
      </c>
      <c r="V805">
        <v>-0.48</v>
      </c>
      <c r="W805">
        <v>171557</v>
      </c>
      <c r="X805">
        <v>55</v>
      </c>
      <c r="Y805" s="12" t="str">
        <f>IFERROR(VLOOKUP(C805,[1]Index!$D:$F,3,FALSE),"Non List")</f>
        <v>Microfinance</v>
      </c>
      <c r="Z805">
        <f>IFERROR(VLOOKUP(C805,[1]LP!$B:$C,2,FALSE),0)</f>
        <v>830</v>
      </c>
      <c r="AA805" s="11">
        <f t="shared" si="12"/>
        <v>15.1</v>
      </c>
      <c r="AB805" s="5">
        <f>IFERROR(VLOOKUP(C805,[2]Sheet1!$B:$F,5,FALSE),0)</f>
        <v>11419121.380000001</v>
      </c>
      <c r="AC805" s="11">
        <v>25</v>
      </c>
      <c r="AD805" s="11">
        <v>1.3129999999999999</v>
      </c>
      <c r="AE805" s="10"/>
      <c r="AF805" s="10"/>
      <c r="AG805" s="10"/>
      <c r="AH805" s="10"/>
    </row>
    <row r="806" spans="1:34" x14ac:dyDescent="0.45">
      <c r="A806" t="s">
        <v>53</v>
      </c>
      <c r="B806" t="s">
        <v>56</v>
      </c>
      <c r="C806" t="s">
        <v>69</v>
      </c>
      <c r="D806">
        <v>905</v>
      </c>
      <c r="E806" s="11">
        <v>122498</v>
      </c>
      <c r="F806" s="5">
        <v>46852</v>
      </c>
      <c r="G806" s="11">
        <v>608028</v>
      </c>
      <c r="H806" s="11">
        <v>1687437</v>
      </c>
      <c r="I806">
        <v>57626</v>
      </c>
      <c r="J806">
        <v>76711</v>
      </c>
      <c r="K806">
        <v>31006</v>
      </c>
      <c r="L806">
        <v>16972</v>
      </c>
      <c r="M806">
        <v>28</v>
      </c>
      <c r="N806">
        <v>33</v>
      </c>
      <c r="O806">
        <v>7</v>
      </c>
      <c r="P806">
        <v>20</v>
      </c>
      <c r="Q806">
        <v>1</v>
      </c>
      <c r="R806">
        <v>214</v>
      </c>
      <c r="S806">
        <v>0.2</v>
      </c>
      <c r="T806">
        <v>138</v>
      </c>
      <c r="U806">
        <v>294</v>
      </c>
      <c r="V806">
        <v>-0.68</v>
      </c>
      <c r="W806">
        <v>16972</v>
      </c>
      <c r="X806">
        <v>28</v>
      </c>
      <c r="Y806" s="12" t="str">
        <f>IFERROR(VLOOKUP(C806,[1]Index!$D:$F,3,FALSE),"Non List")</f>
        <v>Microfinance</v>
      </c>
      <c r="Z806">
        <f>IFERROR(VLOOKUP(C806,[1]LP!$B:$C,2,FALSE),0)</f>
        <v>778.2</v>
      </c>
      <c r="AA806" s="11">
        <f t="shared" si="12"/>
        <v>27.8</v>
      </c>
      <c r="AB806" s="5">
        <f>IFERROR(VLOOKUP(C806,[2]Sheet1!$B:$F,5,FALSE),0)</f>
        <v>3288414.49</v>
      </c>
      <c r="AC806" s="11">
        <v>20</v>
      </c>
      <c r="AD806" s="11">
        <v>1.05</v>
      </c>
      <c r="AE806" s="10"/>
      <c r="AF806" s="10"/>
      <c r="AG806" s="10"/>
      <c r="AH806" s="10"/>
    </row>
    <row r="807" spans="1:34" x14ac:dyDescent="0.45">
      <c r="A807" t="s">
        <v>53</v>
      </c>
      <c r="B807" t="s">
        <v>56</v>
      </c>
      <c r="C807" t="s">
        <v>70</v>
      </c>
      <c r="D807">
        <v>975</v>
      </c>
      <c r="E807" s="11">
        <v>194996</v>
      </c>
      <c r="F807" s="5">
        <v>56780</v>
      </c>
      <c r="G807" s="11">
        <v>537732</v>
      </c>
      <c r="H807" s="11">
        <v>1334933</v>
      </c>
      <c r="I807">
        <v>52261</v>
      </c>
      <c r="J807">
        <v>69779</v>
      </c>
      <c r="K807">
        <v>28060</v>
      </c>
      <c r="L807">
        <v>17230</v>
      </c>
      <c r="M807">
        <v>18</v>
      </c>
      <c r="N807">
        <v>55</v>
      </c>
      <c r="O807">
        <v>8</v>
      </c>
      <c r="P807">
        <v>14</v>
      </c>
      <c r="Q807">
        <v>1</v>
      </c>
      <c r="R807">
        <v>417</v>
      </c>
      <c r="S807">
        <v>0.4</v>
      </c>
      <c r="T807">
        <v>129</v>
      </c>
      <c r="U807">
        <v>227</v>
      </c>
      <c r="V807">
        <v>-0.77</v>
      </c>
      <c r="W807">
        <v>17230</v>
      </c>
      <c r="X807">
        <v>18</v>
      </c>
      <c r="Y807" s="12" t="str">
        <f>IFERROR(VLOOKUP(C807,[1]Index!$D:$F,3,FALSE),"Non List")</f>
        <v>zdelist</v>
      </c>
      <c r="Z807">
        <f>IFERROR(VLOOKUP(C807,[1]LP!$B:$C,2,FALSE),0)</f>
        <v>0</v>
      </c>
      <c r="AA807" s="11">
        <f t="shared" si="12"/>
        <v>0</v>
      </c>
      <c r="AB807" s="5">
        <f>IFERROR(VLOOKUP(C807,[2]Sheet1!$B:$F,5,FALSE),0)</f>
        <v>0</v>
      </c>
      <c r="AC807" s="11">
        <v>23.53</v>
      </c>
      <c r="AD807" s="11">
        <v>1.24</v>
      </c>
      <c r="AE807" s="10"/>
      <c r="AF807" s="10"/>
      <c r="AG807" s="10"/>
      <c r="AH807" s="10"/>
    </row>
    <row r="808" spans="1:34" x14ac:dyDescent="0.45">
      <c r="A808" t="s">
        <v>53</v>
      </c>
      <c r="B808" t="s">
        <v>56</v>
      </c>
      <c r="C808" t="s">
        <v>71</v>
      </c>
      <c r="D808">
        <v>1120</v>
      </c>
      <c r="E808" s="11">
        <v>503111</v>
      </c>
      <c r="F808" s="5">
        <v>742640</v>
      </c>
      <c r="G808" s="11">
        <v>4991176</v>
      </c>
      <c r="H808" s="11">
        <v>8512472</v>
      </c>
      <c r="I808">
        <v>421348</v>
      </c>
      <c r="J808">
        <v>506992</v>
      </c>
      <c r="K808">
        <v>271886</v>
      </c>
      <c r="L808">
        <v>163085</v>
      </c>
      <c r="M808">
        <v>65</v>
      </c>
      <c r="N808">
        <v>17</v>
      </c>
      <c r="O808">
        <v>5</v>
      </c>
      <c r="P808">
        <v>26</v>
      </c>
      <c r="Q808">
        <v>2</v>
      </c>
      <c r="R808">
        <v>78</v>
      </c>
      <c r="S808">
        <v>1</v>
      </c>
      <c r="T808">
        <v>248</v>
      </c>
      <c r="U808">
        <v>601</v>
      </c>
      <c r="V808">
        <v>-0.46</v>
      </c>
      <c r="W808">
        <v>163085</v>
      </c>
      <c r="X808">
        <v>65</v>
      </c>
      <c r="Y808" s="12" t="str">
        <f>IFERROR(VLOOKUP(C808,[1]Index!$D:$F,3,FALSE),"Non List")</f>
        <v>Microfinance</v>
      </c>
      <c r="Z808">
        <f>IFERROR(VLOOKUP(C808,[1]LP!$B:$C,2,FALSE),0)</f>
        <v>848</v>
      </c>
      <c r="AA808" s="11">
        <f t="shared" si="12"/>
        <v>13</v>
      </c>
      <c r="AB808" s="5">
        <f>IFERROR(VLOOKUP(C808,[2]Sheet1!$B:$F,5,FALSE),0)</f>
        <v>4349998.3600000003</v>
      </c>
      <c r="AC808" s="11">
        <v>25</v>
      </c>
      <c r="AD808" s="11">
        <v>11.84</v>
      </c>
      <c r="AE808" s="10"/>
      <c r="AF808" s="10"/>
      <c r="AG808" s="10"/>
      <c r="AH808" s="10"/>
    </row>
    <row r="809" spans="1:34" x14ac:dyDescent="0.45">
      <c r="A809" t="s">
        <v>53</v>
      </c>
      <c r="B809" t="s">
        <v>56</v>
      </c>
      <c r="C809" t="s">
        <v>72</v>
      </c>
      <c r="D809">
        <v>1474.9</v>
      </c>
      <c r="E809" s="11">
        <v>65978</v>
      </c>
      <c r="F809" s="5">
        <v>11969</v>
      </c>
      <c r="G809" s="11">
        <v>142678</v>
      </c>
      <c r="H809" s="11">
        <v>497266</v>
      </c>
      <c r="I809">
        <v>21980</v>
      </c>
      <c r="J809">
        <v>27793</v>
      </c>
      <c r="K809">
        <v>10952</v>
      </c>
      <c r="L809">
        <v>4888</v>
      </c>
      <c r="M809">
        <v>15</v>
      </c>
      <c r="N809">
        <v>100</v>
      </c>
      <c r="O809">
        <v>12</v>
      </c>
      <c r="P809">
        <v>13</v>
      </c>
      <c r="Q809">
        <v>1</v>
      </c>
      <c r="R809">
        <v>1244</v>
      </c>
      <c r="S809">
        <v>3.9</v>
      </c>
      <c r="T809">
        <v>118</v>
      </c>
      <c r="U809">
        <v>198</v>
      </c>
      <c r="V809">
        <v>-0.87</v>
      </c>
      <c r="W809">
        <v>4888</v>
      </c>
      <c r="X809">
        <v>15</v>
      </c>
      <c r="Y809" s="12" t="str">
        <f>IFERROR(VLOOKUP(C809,[1]Index!$D:$F,3,FALSE),"Non List")</f>
        <v>Microfinance</v>
      </c>
      <c r="Z809">
        <f>IFERROR(VLOOKUP(C809,[1]LP!$B:$C,2,FALSE),0)</f>
        <v>1297</v>
      </c>
      <c r="AA809" s="11">
        <f t="shared" si="12"/>
        <v>86.5</v>
      </c>
      <c r="AB809" s="5">
        <f>IFERROR(VLOOKUP(C809,[2]Sheet1!$B:$F,5,FALSE),0)</f>
        <v>784011.01</v>
      </c>
      <c r="AC809" s="11">
        <v>10.45</v>
      </c>
      <c r="AD809" s="11">
        <v>0.54</v>
      </c>
      <c r="AE809" s="10"/>
      <c r="AF809" s="10"/>
      <c r="AG809" s="10"/>
      <c r="AH809" s="10"/>
    </row>
    <row r="810" spans="1:34" x14ac:dyDescent="0.45">
      <c r="A810" t="s">
        <v>53</v>
      </c>
      <c r="B810" t="s">
        <v>56</v>
      </c>
      <c r="C810" t="s">
        <v>73</v>
      </c>
      <c r="D810">
        <v>588</v>
      </c>
      <c r="E810" s="11">
        <v>76646</v>
      </c>
      <c r="F810" s="5">
        <v>51649</v>
      </c>
      <c r="G810" s="11">
        <v>204706</v>
      </c>
      <c r="H810" s="11">
        <v>612505</v>
      </c>
      <c r="I810">
        <v>24953</v>
      </c>
      <c r="J810">
        <v>32802</v>
      </c>
      <c r="K810">
        <v>15900</v>
      </c>
      <c r="L810">
        <v>11888</v>
      </c>
      <c r="M810">
        <v>31</v>
      </c>
      <c r="N810">
        <v>19</v>
      </c>
      <c r="O810">
        <v>4</v>
      </c>
      <c r="P810">
        <v>19</v>
      </c>
      <c r="Q810">
        <v>1</v>
      </c>
      <c r="R810">
        <v>67</v>
      </c>
      <c r="S810">
        <v>3.3</v>
      </c>
      <c r="T810">
        <v>167</v>
      </c>
      <c r="U810">
        <v>342</v>
      </c>
      <c r="V810">
        <v>-0.42</v>
      </c>
      <c r="W810">
        <v>11888</v>
      </c>
      <c r="X810">
        <v>31</v>
      </c>
      <c r="Y810" s="12" t="str">
        <f>IFERROR(VLOOKUP(C810,[1]Index!$D:$F,3,FALSE),"Non List")</f>
        <v>zdelist</v>
      </c>
      <c r="Z810">
        <f>IFERROR(VLOOKUP(C810,[1]LP!$B:$C,2,FALSE),0)</f>
        <v>0</v>
      </c>
      <c r="AA810" s="11">
        <f t="shared" si="12"/>
        <v>0</v>
      </c>
      <c r="AB810" s="5">
        <f>IFERROR(VLOOKUP(C810,[2]Sheet1!$B:$F,5,FALSE),0)</f>
        <v>0</v>
      </c>
      <c r="AC810" s="11">
        <v>9.3800000000000008</v>
      </c>
      <c r="AD810" s="11">
        <v>0.49</v>
      </c>
      <c r="AE810" s="10"/>
      <c r="AF810" s="10"/>
      <c r="AG810" s="10"/>
      <c r="AH810" s="10"/>
    </row>
    <row r="811" spans="1:34" x14ac:dyDescent="0.45">
      <c r="A811" t="s">
        <v>53</v>
      </c>
      <c r="B811" t="s">
        <v>56</v>
      </c>
      <c r="C811" t="s">
        <v>74</v>
      </c>
      <c r="D811">
        <v>1270</v>
      </c>
      <c r="E811" s="11">
        <v>242000</v>
      </c>
      <c r="F811" s="5">
        <v>156101</v>
      </c>
      <c r="G811" s="11">
        <v>796646</v>
      </c>
      <c r="H811" s="11">
        <v>2430761</v>
      </c>
      <c r="I811">
        <v>117410</v>
      </c>
      <c r="J811">
        <v>142431</v>
      </c>
      <c r="K811">
        <v>78560</v>
      </c>
      <c r="L811">
        <v>44564</v>
      </c>
      <c r="M811">
        <v>37</v>
      </c>
      <c r="N811">
        <v>34</v>
      </c>
      <c r="O811">
        <v>8</v>
      </c>
      <c r="P811">
        <v>22</v>
      </c>
      <c r="Q811">
        <v>2</v>
      </c>
      <c r="R811">
        <v>266</v>
      </c>
      <c r="S811">
        <v>1.1000000000000001</v>
      </c>
      <c r="T811">
        <v>165</v>
      </c>
      <c r="U811">
        <v>369</v>
      </c>
      <c r="V811">
        <v>-0.71</v>
      </c>
      <c r="W811">
        <v>44564</v>
      </c>
      <c r="X811">
        <v>37</v>
      </c>
      <c r="Y811" s="12" t="str">
        <f>IFERROR(VLOOKUP(C811,[1]Index!$D:$F,3,FALSE),"Non List")</f>
        <v>Microfinance</v>
      </c>
      <c r="Z811">
        <f>IFERROR(VLOOKUP(C811,[1]LP!$B:$C,2,FALSE),0)</f>
        <v>1099</v>
      </c>
      <c r="AA811" s="11">
        <f t="shared" si="12"/>
        <v>29.7</v>
      </c>
      <c r="AB811" s="5">
        <f>IFERROR(VLOOKUP(C811,[2]Sheet1!$B:$F,5,FALSE),0)</f>
        <v>1324986.3</v>
      </c>
      <c r="AC811" s="11">
        <v>0</v>
      </c>
      <c r="AD811" s="11">
        <v>26.32</v>
      </c>
      <c r="AE811" s="10"/>
      <c r="AF811" s="10"/>
      <c r="AG811" s="10"/>
      <c r="AH811" s="10"/>
    </row>
    <row r="812" spans="1:34" x14ac:dyDescent="0.45">
      <c r="A812" t="s">
        <v>53</v>
      </c>
      <c r="B812" t="s">
        <v>56</v>
      </c>
      <c r="C812" t="s">
        <v>75</v>
      </c>
      <c r="D812">
        <v>1130</v>
      </c>
      <c r="E812" s="11">
        <v>45000</v>
      </c>
      <c r="F812" s="5">
        <v>29728</v>
      </c>
      <c r="G812" s="11">
        <v>291301</v>
      </c>
      <c r="H812" s="11">
        <v>1115398</v>
      </c>
      <c r="I812">
        <v>39186</v>
      </c>
      <c r="J812">
        <v>60430</v>
      </c>
      <c r="K812">
        <v>28417</v>
      </c>
      <c r="L812">
        <v>14766</v>
      </c>
      <c r="M812">
        <v>66</v>
      </c>
      <c r="N812">
        <v>17</v>
      </c>
      <c r="O812">
        <v>7</v>
      </c>
      <c r="P812">
        <v>40</v>
      </c>
      <c r="Q812">
        <v>1</v>
      </c>
      <c r="R812">
        <v>117</v>
      </c>
      <c r="S812">
        <v>1.2</v>
      </c>
      <c r="T812">
        <v>166</v>
      </c>
      <c r="U812">
        <v>495</v>
      </c>
      <c r="V812">
        <v>-0.56000000000000005</v>
      </c>
      <c r="W812">
        <v>14766</v>
      </c>
      <c r="X812">
        <v>66</v>
      </c>
      <c r="Y812" s="12" t="str">
        <f>IFERROR(VLOOKUP(C812,[1]Index!$D:$F,3,FALSE),"Non List")</f>
        <v>zdelist</v>
      </c>
      <c r="Z812">
        <f>IFERROR(VLOOKUP(C812,[1]LP!$B:$C,2,FALSE),0)</f>
        <v>0</v>
      </c>
      <c r="AA812" s="11">
        <f t="shared" si="12"/>
        <v>0</v>
      </c>
      <c r="AB812" s="5">
        <f>IFERROR(VLOOKUP(C812,[2]Sheet1!$B:$F,5,FALSE),0)</f>
        <v>0</v>
      </c>
      <c r="AC812" s="11">
        <v>24</v>
      </c>
      <c r="AD812" s="11">
        <v>1.26</v>
      </c>
      <c r="AE812" s="10"/>
      <c r="AF812" s="10"/>
      <c r="AG812" s="10"/>
      <c r="AH812" s="10"/>
    </row>
    <row r="813" spans="1:34" x14ac:dyDescent="0.45">
      <c r="A813" t="s">
        <v>53</v>
      </c>
      <c r="B813" t="s">
        <v>56</v>
      </c>
      <c r="C813" t="s">
        <v>76</v>
      </c>
      <c r="D813">
        <v>1259</v>
      </c>
      <c r="E813" s="11">
        <v>121000</v>
      </c>
      <c r="F813" s="5">
        <v>19220</v>
      </c>
      <c r="G813" s="11">
        <v>107057</v>
      </c>
      <c r="H813" s="11">
        <v>599147</v>
      </c>
      <c r="I813">
        <v>26001</v>
      </c>
      <c r="J813">
        <v>39068</v>
      </c>
      <c r="K813">
        <v>11893</v>
      </c>
      <c r="L813">
        <v>3692</v>
      </c>
      <c r="M813">
        <v>6</v>
      </c>
      <c r="N813">
        <v>206</v>
      </c>
      <c r="O813">
        <v>11</v>
      </c>
      <c r="P813">
        <v>5</v>
      </c>
      <c r="Q813">
        <v>1</v>
      </c>
      <c r="R813">
        <v>2241</v>
      </c>
      <c r="S813">
        <v>2.9</v>
      </c>
      <c r="T813">
        <v>116</v>
      </c>
      <c r="U813">
        <v>126</v>
      </c>
      <c r="V813">
        <v>-0.9</v>
      </c>
      <c r="W813">
        <v>3692</v>
      </c>
      <c r="X813">
        <v>6</v>
      </c>
      <c r="Y813" s="12" t="str">
        <f>IFERROR(VLOOKUP(C813,[1]Index!$D:$F,3,FALSE),"Non List")</f>
        <v>zdelist</v>
      </c>
      <c r="Z813">
        <f>IFERROR(VLOOKUP(C813,[1]LP!$B:$C,2,FALSE),0)</f>
        <v>0</v>
      </c>
      <c r="AA813" s="11">
        <f t="shared" si="12"/>
        <v>0</v>
      </c>
      <c r="AB813" s="5">
        <f>IFERROR(VLOOKUP(C813,[2]Sheet1!$B:$F,5,FALSE),0)</f>
        <v>0</v>
      </c>
      <c r="AC813" s="11">
        <v>0</v>
      </c>
      <c r="AD813" s="11">
        <v>8</v>
      </c>
      <c r="AE813" s="10"/>
      <c r="AF813" s="10"/>
      <c r="AG813" s="10"/>
      <c r="AH813" s="10"/>
    </row>
    <row r="814" spans="1:34" x14ac:dyDescent="0.45">
      <c r="A814" t="s">
        <v>53</v>
      </c>
      <c r="B814" t="s">
        <v>56</v>
      </c>
      <c r="C814" t="s">
        <v>77</v>
      </c>
      <c r="D814">
        <v>1950</v>
      </c>
      <c r="E814" s="11">
        <v>28800</v>
      </c>
      <c r="F814" s="5">
        <v>36211</v>
      </c>
      <c r="G814" s="11">
        <v>181279</v>
      </c>
      <c r="H814" s="11">
        <v>705357</v>
      </c>
      <c r="I814">
        <v>25215</v>
      </c>
      <c r="J814">
        <v>35111</v>
      </c>
      <c r="K814">
        <v>14674</v>
      </c>
      <c r="L814">
        <v>7227</v>
      </c>
      <c r="M814">
        <v>50</v>
      </c>
      <c r="N814">
        <v>39</v>
      </c>
      <c r="O814">
        <v>9</v>
      </c>
      <c r="P814">
        <v>22</v>
      </c>
      <c r="Q814">
        <v>1</v>
      </c>
      <c r="R814">
        <v>336</v>
      </c>
      <c r="S814">
        <v>1.5</v>
      </c>
      <c r="T814">
        <v>226</v>
      </c>
      <c r="U814">
        <v>505</v>
      </c>
      <c r="V814">
        <v>-0.74</v>
      </c>
      <c r="W814">
        <v>7227</v>
      </c>
      <c r="X814">
        <v>50</v>
      </c>
      <c r="Y814" s="12" t="str">
        <f>IFERROR(VLOOKUP(C814,[1]Index!$D:$F,3,FALSE),"Non List")</f>
        <v>Microfinance</v>
      </c>
      <c r="Z814">
        <f>IFERROR(VLOOKUP(C814,[1]LP!$B:$C,2,FALSE),0)</f>
        <v>1400</v>
      </c>
      <c r="AA814" s="11">
        <f t="shared" si="12"/>
        <v>28</v>
      </c>
      <c r="AB814" s="5">
        <f>IFERROR(VLOOKUP(C814,[2]Sheet1!$B:$F,5,FALSE),0)</f>
        <v>765413.55</v>
      </c>
      <c r="AC814" s="11">
        <v>20</v>
      </c>
      <c r="AD814" s="11">
        <v>1.05</v>
      </c>
      <c r="AE814" s="10"/>
      <c r="AF814" s="10"/>
      <c r="AG814" s="10"/>
      <c r="AH814" s="10"/>
    </row>
    <row r="815" spans="1:34" x14ac:dyDescent="0.45">
      <c r="A815" t="s">
        <v>53</v>
      </c>
      <c r="B815" t="s">
        <v>56</v>
      </c>
      <c r="C815" t="s">
        <v>78</v>
      </c>
      <c r="D815">
        <v>830</v>
      </c>
      <c r="E815" s="11">
        <v>40000</v>
      </c>
      <c r="F815" s="5">
        <v>23873</v>
      </c>
      <c r="G815" s="11">
        <v>204203</v>
      </c>
      <c r="H815" s="11">
        <v>855395</v>
      </c>
      <c r="I815">
        <v>23653</v>
      </c>
      <c r="J815">
        <v>37340</v>
      </c>
      <c r="K815">
        <v>4843</v>
      </c>
      <c r="L815">
        <v>1965</v>
      </c>
      <c r="M815">
        <v>10</v>
      </c>
      <c r="N815">
        <v>85</v>
      </c>
      <c r="O815">
        <v>5</v>
      </c>
      <c r="P815">
        <v>6</v>
      </c>
      <c r="Q815">
        <v>0</v>
      </c>
      <c r="R815">
        <v>440</v>
      </c>
      <c r="S815">
        <v>2.2999999999999998</v>
      </c>
      <c r="T815">
        <v>160</v>
      </c>
      <c r="U815">
        <v>188</v>
      </c>
      <c r="V815">
        <v>-0.77</v>
      </c>
      <c r="W815">
        <v>1965</v>
      </c>
      <c r="X815">
        <v>10</v>
      </c>
      <c r="Y815" s="12" t="str">
        <f>IFERROR(VLOOKUP(C815,[1]Index!$D:$F,3,FALSE),"Non List")</f>
        <v>Non List</v>
      </c>
      <c r="Z815">
        <f>IFERROR(VLOOKUP(C815,[1]LP!$B:$C,2,FALSE),0)</f>
        <v>0</v>
      </c>
      <c r="AA815" s="11">
        <f t="shared" si="12"/>
        <v>0</v>
      </c>
      <c r="AB815" s="5">
        <f>IFERROR(VLOOKUP(C815,[2]Sheet1!$B:$F,5,FALSE),0)</f>
        <v>0</v>
      </c>
      <c r="AC815" s="11">
        <v>29</v>
      </c>
      <c r="AD815" s="11">
        <v>1.53</v>
      </c>
      <c r="AE815" s="10"/>
      <c r="AF815" s="10"/>
      <c r="AG815" s="10"/>
      <c r="AH815" s="10"/>
    </row>
    <row r="816" spans="1:34" x14ac:dyDescent="0.45">
      <c r="A816" t="s">
        <v>53</v>
      </c>
      <c r="B816" t="s">
        <v>56</v>
      </c>
      <c r="C816" t="s">
        <v>79</v>
      </c>
      <c r="D816">
        <v>1609</v>
      </c>
      <c r="E816" s="11">
        <v>77760</v>
      </c>
      <c r="F816" s="5">
        <v>44418</v>
      </c>
      <c r="G816" s="11">
        <v>352028</v>
      </c>
      <c r="H816" s="11">
        <v>1033771</v>
      </c>
      <c r="I816">
        <v>37049</v>
      </c>
      <c r="J816">
        <v>57536</v>
      </c>
      <c r="K816">
        <v>32045</v>
      </c>
      <c r="L816">
        <v>18492</v>
      </c>
      <c r="M816">
        <v>48</v>
      </c>
      <c r="N816">
        <v>34</v>
      </c>
      <c r="O816">
        <v>10</v>
      </c>
      <c r="P816">
        <v>30</v>
      </c>
      <c r="Q816">
        <v>2</v>
      </c>
      <c r="R816">
        <v>346</v>
      </c>
      <c r="S816">
        <v>0.8</v>
      </c>
      <c r="T816">
        <v>157</v>
      </c>
      <c r="U816">
        <v>410</v>
      </c>
      <c r="V816">
        <v>-0.75</v>
      </c>
      <c r="W816">
        <v>18492</v>
      </c>
      <c r="X816">
        <v>48</v>
      </c>
      <c r="Y816" s="12" t="str">
        <f>IFERROR(VLOOKUP(C816,[1]Index!$D:$F,3,FALSE),"Non List")</f>
        <v>Non List</v>
      </c>
      <c r="Z816">
        <f>IFERROR(VLOOKUP(C816,[1]LP!$B:$C,2,FALSE),0)</f>
        <v>0</v>
      </c>
      <c r="AA816" s="11">
        <f t="shared" si="12"/>
        <v>0</v>
      </c>
      <c r="AB816" s="5">
        <f>IFERROR(VLOOKUP(C816,[2]Sheet1!$B:$F,5,FALSE),0)</f>
        <v>0</v>
      </c>
      <c r="AC816" s="11">
        <v>0</v>
      </c>
      <c r="AD816" s="11">
        <v>25</v>
      </c>
      <c r="AE816" s="10"/>
      <c r="AF816" s="10"/>
      <c r="AG816" s="10"/>
      <c r="AH816" s="10"/>
    </row>
    <row r="817" spans="1:34" x14ac:dyDescent="0.45">
      <c r="A817" t="s">
        <v>53</v>
      </c>
      <c r="B817" t="s">
        <v>56</v>
      </c>
      <c r="C817" t="s">
        <v>80</v>
      </c>
      <c r="D817">
        <v>1060</v>
      </c>
      <c r="E817" s="11">
        <v>177100</v>
      </c>
      <c r="F817" s="5">
        <v>29247</v>
      </c>
      <c r="G817" s="11">
        <v>219903</v>
      </c>
      <c r="H817" s="11">
        <v>1058050</v>
      </c>
      <c r="I817">
        <v>46608</v>
      </c>
      <c r="J817">
        <v>63293</v>
      </c>
      <c r="K817">
        <v>23533</v>
      </c>
      <c r="L817">
        <v>12396</v>
      </c>
      <c r="M817">
        <v>14</v>
      </c>
      <c r="N817">
        <v>76</v>
      </c>
      <c r="O817">
        <v>9</v>
      </c>
      <c r="P817">
        <v>12</v>
      </c>
      <c r="Q817">
        <v>1</v>
      </c>
      <c r="R817">
        <v>690</v>
      </c>
      <c r="S817">
        <v>2.6</v>
      </c>
      <c r="T817">
        <v>117</v>
      </c>
      <c r="U817">
        <v>191</v>
      </c>
      <c r="V817">
        <v>-0.82</v>
      </c>
      <c r="W817">
        <v>12396</v>
      </c>
      <c r="X817">
        <v>14</v>
      </c>
      <c r="Y817" s="12" t="str">
        <f>IFERROR(VLOOKUP(C817,[1]Index!$D:$F,3,FALSE),"Non List")</f>
        <v>Microfinance</v>
      </c>
      <c r="Z817">
        <f>IFERROR(VLOOKUP(C817,[1]LP!$B:$C,2,FALSE),0)</f>
        <v>915</v>
      </c>
      <c r="AA817" s="11">
        <f t="shared" si="12"/>
        <v>65.400000000000006</v>
      </c>
      <c r="AB817" s="5">
        <f>IFERROR(VLOOKUP(C817,[2]Sheet1!$B:$F,5,FALSE),0)</f>
        <v>1908048.36</v>
      </c>
      <c r="AC817" s="11">
        <v>10</v>
      </c>
      <c r="AD817" s="11">
        <v>0.52600000000000002</v>
      </c>
      <c r="AE817" s="10"/>
      <c r="AF817" s="10"/>
      <c r="AG817" s="10"/>
      <c r="AH817" s="10"/>
    </row>
    <row r="818" spans="1:34" x14ac:dyDescent="0.45">
      <c r="A818" t="s">
        <v>53</v>
      </c>
      <c r="B818" t="s">
        <v>56</v>
      </c>
      <c r="C818" t="s">
        <v>81</v>
      </c>
      <c r="D818">
        <v>590.20000000000005</v>
      </c>
      <c r="E818" s="11">
        <v>359950</v>
      </c>
      <c r="F818" s="5">
        <v>8514</v>
      </c>
      <c r="G818" s="11">
        <v>0</v>
      </c>
      <c r="H818" s="11">
        <v>1248951</v>
      </c>
      <c r="I818">
        <v>25598</v>
      </c>
      <c r="J818">
        <v>32778</v>
      </c>
      <c r="K818">
        <v>23891</v>
      </c>
      <c r="L818">
        <v>12838</v>
      </c>
      <c r="M818">
        <v>7</v>
      </c>
      <c r="N818">
        <v>83</v>
      </c>
      <c r="O818">
        <v>6</v>
      </c>
      <c r="P818">
        <v>7</v>
      </c>
      <c r="Q818">
        <v>1</v>
      </c>
      <c r="R818">
        <v>478</v>
      </c>
      <c r="S818">
        <v>0</v>
      </c>
      <c r="T818">
        <v>102</v>
      </c>
      <c r="U818">
        <v>128</v>
      </c>
      <c r="V818">
        <v>-0.78</v>
      </c>
      <c r="W818">
        <v>12838</v>
      </c>
      <c r="X818">
        <v>7</v>
      </c>
      <c r="Y818" s="12" t="str">
        <f>IFERROR(VLOOKUP(C818,[1]Index!$D:$F,3,FALSE),"Non List")</f>
        <v>Microfinance</v>
      </c>
      <c r="Z818">
        <f>IFERROR(VLOOKUP(C818,[1]LP!$B:$C,2,FALSE),0)</f>
        <v>706</v>
      </c>
      <c r="AA818" s="11">
        <f t="shared" si="12"/>
        <v>100.9</v>
      </c>
      <c r="AB818" s="5">
        <f>IFERROR(VLOOKUP(C818,[2]Sheet1!$B:$F,5,FALSE),0)</f>
        <v>3777404.26</v>
      </c>
      <c r="AC818" s="11">
        <v>10</v>
      </c>
      <c r="AD818" s="11">
        <v>0.53</v>
      </c>
      <c r="AE818" s="10"/>
      <c r="AF818" s="10"/>
      <c r="AG818" s="10"/>
      <c r="AH818" s="10"/>
    </row>
    <row r="819" spans="1:34" x14ac:dyDescent="0.45">
      <c r="A819" t="s">
        <v>53</v>
      </c>
      <c r="B819" t="s">
        <v>56</v>
      </c>
      <c r="C819" t="s">
        <v>82</v>
      </c>
      <c r="D819">
        <v>837</v>
      </c>
      <c r="E819" s="11">
        <v>140875</v>
      </c>
      <c r="F819" s="5">
        <v>94399</v>
      </c>
      <c r="G819" s="11">
        <v>535379</v>
      </c>
      <c r="H819" s="11">
        <v>2018948</v>
      </c>
      <c r="I819">
        <v>81133</v>
      </c>
      <c r="J819">
        <v>111488</v>
      </c>
      <c r="K819">
        <v>43039</v>
      </c>
      <c r="L819">
        <v>18169</v>
      </c>
      <c r="M819">
        <v>26</v>
      </c>
      <c r="N819">
        <v>32</v>
      </c>
      <c r="O819">
        <v>5</v>
      </c>
      <c r="P819">
        <v>15</v>
      </c>
      <c r="Q819">
        <v>1</v>
      </c>
      <c r="R819">
        <v>163</v>
      </c>
      <c r="S819">
        <v>2.2999999999999998</v>
      </c>
      <c r="T819">
        <v>167</v>
      </c>
      <c r="U819">
        <v>311</v>
      </c>
      <c r="V819">
        <v>-0.63</v>
      </c>
      <c r="W819">
        <v>18169</v>
      </c>
      <c r="X819">
        <v>26</v>
      </c>
      <c r="Y819" s="12" t="str">
        <f>IFERROR(VLOOKUP(C819,[1]Index!$D:$F,3,FALSE),"Non List")</f>
        <v>Microfinance</v>
      </c>
      <c r="Z819">
        <f>IFERROR(VLOOKUP(C819,[1]LP!$B:$C,2,FALSE),0)</f>
        <v>685</v>
      </c>
      <c r="AA819" s="11">
        <f t="shared" si="12"/>
        <v>26.3</v>
      </c>
      <c r="AB819" s="5">
        <f>IFERROR(VLOOKUP(C819,[2]Sheet1!$B:$F,5,FALSE),0)</f>
        <v>2164347.4500000002</v>
      </c>
      <c r="AC819" s="11">
        <v>15</v>
      </c>
      <c r="AD819" s="11">
        <v>0.78</v>
      </c>
      <c r="AE819" s="10"/>
      <c r="AF819" s="10"/>
      <c r="AG819" s="10"/>
      <c r="AH819" s="10"/>
    </row>
    <row r="820" spans="1:34" x14ac:dyDescent="0.45">
      <c r="A820" t="s">
        <v>53</v>
      </c>
      <c r="B820" t="s">
        <v>56</v>
      </c>
      <c r="C820" t="s">
        <v>83</v>
      </c>
      <c r="D820">
        <v>927</v>
      </c>
      <c r="E820" s="11">
        <v>286000</v>
      </c>
      <c r="F820" s="5">
        <v>98385</v>
      </c>
      <c r="G820" s="11">
        <v>623005</v>
      </c>
      <c r="H820" s="11">
        <v>2664268</v>
      </c>
      <c r="I820">
        <v>102860</v>
      </c>
      <c r="J820">
        <v>149192</v>
      </c>
      <c r="K820">
        <v>57221</v>
      </c>
      <c r="L820">
        <v>34543</v>
      </c>
      <c r="M820">
        <v>24</v>
      </c>
      <c r="N820">
        <v>38</v>
      </c>
      <c r="O820">
        <v>7</v>
      </c>
      <c r="P820">
        <v>18</v>
      </c>
      <c r="Q820">
        <v>1</v>
      </c>
      <c r="R820">
        <v>265</v>
      </c>
      <c r="S820">
        <v>1.3</v>
      </c>
      <c r="T820">
        <v>134</v>
      </c>
      <c r="U820">
        <v>270</v>
      </c>
      <c r="V820">
        <v>-0.71</v>
      </c>
      <c r="W820">
        <v>34543</v>
      </c>
      <c r="X820">
        <v>24</v>
      </c>
      <c r="Y820" s="12" t="str">
        <f>IFERROR(VLOOKUP(C820,[1]Index!$D:$F,3,FALSE),"Non List")</f>
        <v>Microfinance</v>
      </c>
      <c r="Z820">
        <f>IFERROR(VLOOKUP(C820,[1]LP!$B:$C,2,FALSE),0)</f>
        <v>695</v>
      </c>
      <c r="AA820" s="11">
        <f t="shared" si="12"/>
        <v>29</v>
      </c>
      <c r="AB820" s="5">
        <f>IFERROR(VLOOKUP(C820,[2]Sheet1!$B:$F,5,FALSE),0)</f>
        <v>4039202.89</v>
      </c>
      <c r="AC820" s="11">
        <v>15</v>
      </c>
      <c r="AD820" s="11">
        <v>11.32</v>
      </c>
      <c r="AE820" s="10"/>
      <c r="AF820" s="10"/>
      <c r="AG820" s="10"/>
      <c r="AH820" s="10"/>
    </row>
    <row r="821" spans="1:34" x14ac:dyDescent="0.45">
      <c r="A821" t="s">
        <v>53</v>
      </c>
      <c r="B821" t="s">
        <v>56</v>
      </c>
      <c r="C821" t="s">
        <v>99</v>
      </c>
      <c r="D821">
        <v>1039</v>
      </c>
      <c r="E821" s="11">
        <v>112000</v>
      </c>
      <c r="F821" s="5">
        <v>154698</v>
      </c>
      <c r="G821" s="11">
        <v>731428</v>
      </c>
      <c r="H821" s="11">
        <v>2318365</v>
      </c>
      <c r="I821">
        <v>111184</v>
      </c>
      <c r="J821">
        <v>134669</v>
      </c>
      <c r="K821">
        <v>48211</v>
      </c>
      <c r="L821">
        <v>30648</v>
      </c>
      <c r="M821">
        <v>55</v>
      </c>
      <c r="N821">
        <v>19</v>
      </c>
      <c r="O821">
        <v>4</v>
      </c>
      <c r="P821">
        <v>23</v>
      </c>
      <c r="Q821">
        <v>1</v>
      </c>
      <c r="R821">
        <v>83</v>
      </c>
      <c r="S821">
        <v>2</v>
      </c>
      <c r="T821">
        <v>238</v>
      </c>
      <c r="U821">
        <v>541</v>
      </c>
      <c r="V821">
        <v>-0.48</v>
      </c>
      <c r="W821">
        <v>30648</v>
      </c>
      <c r="X821">
        <v>55</v>
      </c>
      <c r="Y821" s="12" t="str">
        <f>IFERROR(VLOOKUP(C821,[1]Index!$D:$F,3,FALSE),"Non List")</f>
        <v>Microfinance</v>
      </c>
      <c r="Z821">
        <f>IFERROR(VLOOKUP(C821,[1]LP!$B:$C,2,FALSE),0)</f>
        <v>802</v>
      </c>
      <c r="AA821" s="11">
        <f t="shared" si="12"/>
        <v>14.6</v>
      </c>
      <c r="AB821" s="5">
        <f>IFERROR(VLOOKUP(C821,[2]Sheet1!$B:$F,5,FALSE),0)</f>
        <v>1457280</v>
      </c>
      <c r="AC821" s="11">
        <v>15</v>
      </c>
      <c r="AD821" s="11">
        <v>1.58</v>
      </c>
      <c r="AE821" s="10"/>
      <c r="AF821" s="10"/>
      <c r="AG821" s="10"/>
      <c r="AH821" s="10"/>
    </row>
    <row r="822" spans="1:34" x14ac:dyDescent="0.45">
      <c r="A822" t="s">
        <v>53</v>
      </c>
      <c r="B822" t="s">
        <v>56</v>
      </c>
      <c r="C822" t="s">
        <v>103</v>
      </c>
      <c r="D822">
        <v>1325.7</v>
      </c>
      <c r="E822" s="11">
        <v>70000</v>
      </c>
      <c r="F822" s="5">
        <v>-13693</v>
      </c>
      <c r="G822" s="11">
        <v>139579</v>
      </c>
      <c r="H822" s="11">
        <v>853392</v>
      </c>
      <c r="I822">
        <v>20918</v>
      </c>
      <c r="J822">
        <v>34903</v>
      </c>
      <c r="K822">
        <v>2646</v>
      </c>
      <c r="L822">
        <v>-2677</v>
      </c>
      <c r="M822">
        <v>-8</v>
      </c>
      <c r="N822">
        <v>-174</v>
      </c>
      <c r="O822">
        <v>16</v>
      </c>
      <c r="P822">
        <v>-10</v>
      </c>
      <c r="Q822">
        <v>0</v>
      </c>
      <c r="R822">
        <v>-2860</v>
      </c>
      <c r="S822">
        <v>0.3</v>
      </c>
      <c r="T822">
        <v>80</v>
      </c>
      <c r="U822">
        <v>0</v>
      </c>
      <c r="V822">
        <v>0</v>
      </c>
      <c r="W822">
        <v>-2677</v>
      </c>
      <c r="X822">
        <v>-8</v>
      </c>
      <c r="Y822" s="12" t="str">
        <f>IFERROR(VLOOKUP(C822,[1]Index!$D:$F,3,FALSE),"Non List")</f>
        <v>Microfinance</v>
      </c>
      <c r="Z822">
        <f>IFERROR(VLOOKUP(C822,[1]LP!$B:$C,2,FALSE),0)</f>
        <v>943</v>
      </c>
      <c r="AA822" s="11">
        <f t="shared" si="12"/>
        <v>-117.9</v>
      </c>
      <c r="AB822" s="5">
        <f>IFERROR(VLOOKUP(C822,[2]Sheet1!$B:$F,5,FALSE),0)</f>
        <v>2085252</v>
      </c>
      <c r="AC822" s="11">
        <v>0</v>
      </c>
      <c r="AD822" s="11">
        <v>0</v>
      </c>
      <c r="AE822" s="10"/>
      <c r="AF822" s="10"/>
      <c r="AG822" s="10"/>
      <c r="AH822" s="10"/>
    </row>
    <row r="823" spans="1:34" x14ac:dyDescent="0.45">
      <c r="A823" t="s">
        <v>53</v>
      </c>
      <c r="B823" t="s">
        <v>56</v>
      </c>
      <c r="C823" t="s">
        <v>84</v>
      </c>
      <c r="D823">
        <v>2058.3000000000002</v>
      </c>
      <c r="E823" s="11">
        <v>120000</v>
      </c>
      <c r="F823" s="5">
        <v>124795</v>
      </c>
      <c r="G823" s="11">
        <v>497103</v>
      </c>
      <c r="H823" s="11">
        <v>1829808</v>
      </c>
      <c r="I823">
        <v>79371</v>
      </c>
      <c r="J823">
        <v>110782</v>
      </c>
      <c r="K823">
        <v>69244</v>
      </c>
      <c r="L823">
        <v>39198</v>
      </c>
      <c r="M823">
        <v>65</v>
      </c>
      <c r="N823">
        <v>32</v>
      </c>
      <c r="O823">
        <v>10</v>
      </c>
      <c r="P823">
        <v>32</v>
      </c>
      <c r="Q823">
        <v>2</v>
      </c>
      <c r="R823">
        <v>318</v>
      </c>
      <c r="S823">
        <v>0.9</v>
      </c>
      <c r="T823">
        <v>204</v>
      </c>
      <c r="U823">
        <v>548</v>
      </c>
      <c r="V823">
        <v>-0.73</v>
      </c>
      <c r="W823">
        <v>39198</v>
      </c>
      <c r="X823">
        <v>65</v>
      </c>
      <c r="Y823" s="12" t="str">
        <f>IFERROR(VLOOKUP(C823,[1]Index!$D:$F,3,FALSE),"Non List")</f>
        <v>Microfinance</v>
      </c>
      <c r="Z823">
        <f>IFERROR(VLOOKUP(C823,[1]LP!$B:$C,2,FALSE),0)</f>
        <v>1380</v>
      </c>
      <c r="AA823" s="11">
        <f t="shared" si="12"/>
        <v>21.2</v>
      </c>
      <c r="AB823" s="5">
        <f>IFERROR(VLOOKUP(C823,[2]Sheet1!$B:$F,5,FALSE),0)</f>
        <v>3026859.21</v>
      </c>
      <c r="AC823" s="11">
        <v>25</v>
      </c>
      <c r="AD823" s="11">
        <v>15</v>
      </c>
      <c r="AE823" s="10"/>
      <c r="AF823" s="10"/>
      <c r="AG823" s="10"/>
      <c r="AH823" s="10"/>
    </row>
    <row r="824" spans="1:34" x14ac:dyDescent="0.45">
      <c r="A824" t="s">
        <v>53</v>
      </c>
      <c r="B824" t="s">
        <v>56</v>
      </c>
      <c r="C824" t="s">
        <v>85</v>
      </c>
      <c r="D824">
        <v>1713</v>
      </c>
      <c r="E824" s="11">
        <v>47600</v>
      </c>
      <c r="F824" s="5">
        <v>43515</v>
      </c>
      <c r="G824" s="11">
        <v>319232</v>
      </c>
      <c r="H824" s="11">
        <v>696633</v>
      </c>
      <c r="I824">
        <v>30512</v>
      </c>
      <c r="J824">
        <v>44148</v>
      </c>
      <c r="K824">
        <v>19126</v>
      </c>
      <c r="L824">
        <v>10165</v>
      </c>
      <c r="M824">
        <v>43</v>
      </c>
      <c r="N824">
        <v>40</v>
      </c>
      <c r="O824">
        <v>9</v>
      </c>
      <c r="P824">
        <v>22</v>
      </c>
      <c r="Q824">
        <v>1</v>
      </c>
      <c r="R824">
        <v>359</v>
      </c>
      <c r="S824">
        <v>1.2</v>
      </c>
      <c r="T824">
        <v>191</v>
      </c>
      <c r="U824">
        <v>429</v>
      </c>
      <c r="V824">
        <v>-0.75</v>
      </c>
      <c r="W824">
        <v>10165</v>
      </c>
      <c r="X824">
        <v>43</v>
      </c>
      <c r="Y824" s="12" t="str">
        <f>IFERROR(VLOOKUP(C824,[1]Index!$D:$F,3,FALSE),"Non List")</f>
        <v>zdelist</v>
      </c>
      <c r="Z824">
        <f>IFERROR(VLOOKUP(C824,[1]LP!$B:$C,2,FALSE),0)</f>
        <v>0</v>
      </c>
      <c r="AA824" s="11">
        <f t="shared" si="12"/>
        <v>0</v>
      </c>
      <c r="AB824" s="5">
        <f>IFERROR(VLOOKUP(C824,[2]Sheet1!$B:$F,5,FALSE),0)</f>
        <v>0</v>
      </c>
      <c r="AC824" s="11">
        <v>42.75</v>
      </c>
      <c r="AD824" s="11">
        <v>2.25</v>
      </c>
      <c r="AE824" s="10"/>
      <c r="AF824" s="10"/>
      <c r="AG824" s="10"/>
      <c r="AH824" s="10"/>
    </row>
    <row r="825" spans="1:34" x14ac:dyDescent="0.45">
      <c r="A825" t="s">
        <v>53</v>
      </c>
      <c r="B825" t="s">
        <v>56</v>
      </c>
      <c r="C825" t="s">
        <v>86</v>
      </c>
      <c r="D825">
        <v>825</v>
      </c>
      <c r="E825" s="11">
        <v>109725</v>
      </c>
      <c r="F825" s="5">
        <v>12211</v>
      </c>
      <c r="G825" s="11">
        <v>135245</v>
      </c>
      <c r="H825" s="11">
        <v>466395</v>
      </c>
      <c r="I825">
        <v>21575</v>
      </c>
      <c r="J825">
        <v>26679</v>
      </c>
      <c r="K825">
        <v>9160</v>
      </c>
      <c r="L825">
        <v>4602</v>
      </c>
      <c r="M825">
        <v>8</v>
      </c>
      <c r="N825">
        <v>98</v>
      </c>
      <c r="O825">
        <v>7</v>
      </c>
      <c r="P825">
        <v>8</v>
      </c>
      <c r="Q825">
        <v>1</v>
      </c>
      <c r="R825">
        <v>731</v>
      </c>
      <c r="S825">
        <v>0.9</v>
      </c>
      <c r="T825">
        <v>111</v>
      </c>
      <c r="U825">
        <v>145</v>
      </c>
      <c r="V825">
        <v>-0.82</v>
      </c>
      <c r="W825">
        <v>4602</v>
      </c>
      <c r="X825">
        <v>8</v>
      </c>
      <c r="Y825" s="12" t="str">
        <f>IFERROR(VLOOKUP(C825,[1]Index!$D:$F,3,FALSE),"Non List")</f>
        <v>Non List</v>
      </c>
      <c r="Z825">
        <f>IFERROR(VLOOKUP(C825,[1]LP!$B:$C,2,FALSE),0)</f>
        <v>0</v>
      </c>
      <c r="AA825" s="11">
        <f t="shared" si="12"/>
        <v>0</v>
      </c>
      <c r="AB825" s="5">
        <f>IFERROR(VLOOKUP(C825,[2]Sheet1!$B:$F,5,FALSE),0)</f>
        <v>0</v>
      </c>
      <c r="AC825" s="11">
        <v>4</v>
      </c>
      <c r="AD825" s="11">
        <v>3.89</v>
      </c>
      <c r="AE825" s="10"/>
      <c r="AF825" s="10"/>
      <c r="AG825" s="10"/>
      <c r="AH825" s="10"/>
    </row>
    <row r="826" spans="1:34" x14ac:dyDescent="0.45">
      <c r="A826" t="s">
        <v>53</v>
      </c>
      <c r="B826" t="s">
        <v>56</v>
      </c>
      <c r="C826" t="s">
        <v>96</v>
      </c>
      <c r="D826">
        <v>1070</v>
      </c>
      <c r="E826" s="11">
        <v>70000</v>
      </c>
      <c r="F826" s="5">
        <v>-4766</v>
      </c>
      <c r="G826" s="11">
        <v>102434</v>
      </c>
      <c r="H826" s="11">
        <v>460429</v>
      </c>
      <c r="I826">
        <v>9117</v>
      </c>
      <c r="J826">
        <v>19217</v>
      </c>
      <c r="K826">
        <v>5086</v>
      </c>
      <c r="L826">
        <v>1238</v>
      </c>
      <c r="M826">
        <v>4</v>
      </c>
      <c r="N826">
        <v>304</v>
      </c>
      <c r="O826">
        <v>11</v>
      </c>
      <c r="P826">
        <v>4</v>
      </c>
      <c r="Q826">
        <v>0</v>
      </c>
      <c r="R826">
        <v>3490</v>
      </c>
      <c r="S826">
        <v>0</v>
      </c>
      <c r="T826">
        <v>93</v>
      </c>
      <c r="U826">
        <v>86</v>
      </c>
      <c r="V826">
        <v>-0.92</v>
      </c>
      <c r="W826">
        <v>1238</v>
      </c>
      <c r="X826">
        <v>4</v>
      </c>
      <c r="Y826" s="12" t="str">
        <f>IFERROR(VLOOKUP(C826,[1]Index!$D:$F,3,FALSE),"Non List")</f>
        <v>Microfinance</v>
      </c>
      <c r="Z826">
        <f>IFERROR(VLOOKUP(C826,[1]LP!$B:$C,2,FALSE),0)</f>
        <v>1439</v>
      </c>
      <c r="AA826" s="11">
        <f t="shared" si="12"/>
        <v>359.8</v>
      </c>
      <c r="AB826" s="5">
        <f>IFERROR(VLOOKUP(C826,[2]Sheet1!$B:$F,5,FALSE),0)</f>
        <v>1616622.66</v>
      </c>
      <c r="AC826" s="11">
        <v>0</v>
      </c>
      <c r="AD826" s="11">
        <v>0</v>
      </c>
      <c r="AE826" s="10"/>
      <c r="AF826" s="10"/>
      <c r="AG826" s="10"/>
      <c r="AH826" s="10"/>
    </row>
    <row r="827" spans="1:34" x14ac:dyDescent="0.45">
      <c r="A827" t="s">
        <v>53</v>
      </c>
      <c r="B827" t="s">
        <v>56</v>
      </c>
      <c r="C827" t="s">
        <v>87</v>
      </c>
      <c r="D827">
        <v>2195</v>
      </c>
      <c r="E827" s="11">
        <v>300000</v>
      </c>
      <c r="F827" s="5">
        <v>702909</v>
      </c>
      <c r="G827" s="11">
        <v>2771395</v>
      </c>
      <c r="H827" s="11">
        <v>6498293</v>
      </c>
      <c r="I827">
        <v>310596</v>
      </c>
      <c r="J827">
        <v>368008</v>
      </c>
      <c r="K827">
        <v>231054</v>
      </c>
      <c r="L827">
        <v>145449</v>
      </c>
      <c r="M827">
        <v>97</v>
      </c>
      <c r="N827">
        <v>23</v>
      </c>
      <c r="O827">
        <v>7</v>
      </c>
      <c r="P827">
        <v>29</v>
      </c>
      <c r="Q827">
        <v>2</v>
      </c>
      <c r="R827">
        <v>149</v>
      </c>
      <c r="S827">
        <v>0.7</v>
      </c>
      <c r="T827">
        <v>334</v>
      </c>
      <c r="U827">
        <v>854</v>
      </c>
      <c r="V827">
        <v>-0.61</v>
      </c>
      <c r="W827">
        <v>145449</v>
      </c>
      <c r="X827">
        <v>97</v>
      </c>
      <c r="Y827" s="12" t="str">
        <f>IFERROR(VLOOKUP(C827,[1]Index!$D:$F,3,FALSE),"Non List")</f>
        <v>Microfinance</v>
      </c>
      <c r="Z827">
        <f>IFERROR(VLOOKUP(C827,[1]LP!$B:$C,2,FALSE),0)</f>
        <v>1279</v>
      </c>
      <c r="AA827" s="11">
        <f t="shared" si="12"/>
        <v>13.2</v>
      </c>
      <c r="AB827" s="5">
        <f>IFERROR(VLOOKUP(C827,[2]Sheet1!$B:$F,5,FALSE),0)</f>
        <v>3166691.2</v>
      </c>
      <c r="AC827" s="11">
        <v>25</v>
      </c>
      <c r="AD827" s="11">
        <v>20</v>
      </c>
      <c r="AE827" s="10"/>
      <c r="AF827" s="10"/>
      <c r="AG827" s="10"/>
      <c r="AH827" s="10"/>
    </row>
    <row r="828" spans="1:34" x14ac:dyDescent="0.45">
      <c r="A828" t="s">
        <v>53</v>
      </c>
      <c r="B828" t="s">
        <v>56</v>
      </c>
      <c r="C828" t="s">
        <v>93</v>
      </c>
      <c r="D828">
        <v>945</v>
      </c>
      <c r="E828" s="11">
        <v>37920</v>
      </c>
      <c r="F828" s="5">
        <v>14279</v>
      </c>
      <c r="G828" s="11">
        <v>185785</v>
      </c>
      <c r="H828" s="11">
        <v>506641</v>
      </c>
      <c r="I828">
        <v>17324</v>
      </c>
      <c r="J828">
        <v>21664</v>
      </c>
      <c r="K828">
        <v>6951</v>
      </c>
      <c r="L828">
        <v>4047</v>
      </c>
      <c r="M828">
        <v>21</v>
      </c>
      <c r="N828">
        <v>44</v>
      </c>
      <c r="O828">
        <v>7</v>
      </c>
      <c r="P828">
        <v>16</v>
      </c>
      <c r="Q828">
        <v>1</v>
      </c>
      <c r="R828">
        <v>304</v>
      </c>
      <c r="S828">
        <v>1.3</v>
      </c>
      <c r="T828">
        <v>138</v>
      </c>
      <c r="U828">
        <v>257</v>
      </c>
      <c r="V828">
        <v>-0.73</v>
      </c>
      <c r="W828">
        <v>4047</v>
      </c>
      <c r="X828">
        <v>21</v>
      </c>
      <c r="Y828" s="12" t="str">
        <f>IFERROR(VLOOKUP(C828,[1]Index!$D:$F,3,FALSE),"Non List")</f>
        <v>Microfinance</v>
      </c>
      <c r="Z828">
        <f>IFERROR(VLOOKUP(C828,[1]LP!$B:$C,2,FALSE),0)</f>
        <v>939</v>
      </c>
      <c r="AA828" s="11">
        <f t="shared" si="12"/>
        <v>44.7</v>
      </c>
      <c r="AB828" s="5">
        <f>IFERROR(VLOOKUP(C828,[2]Sheet1!$B:$F,5,FALSE),0)</f>
        <v>1182467.46</v>
      </c>
      <c r="AC828" s="11">
        <v>6.66</v>
      </c>
      <c r="AD828" s="11">
        <v>7.36</v>
      </c>
      <c r="AE828" s="10"/>
      <c r="AF828" s="10"/>
      <c r="AG828" s="10"/>
      <c r="AH828" s="10"/>
    </row>
    <row r="829" spans="1:34" x14ac:dyDescent="0.45">
      <c r="A829" t="s">
        <v>53</v>
      </c>
      <c r="B829" t="s">
        <v>56</v>
      </c>
      <c r="C829" t="s">
        <v>88</v>
      </c>
      <c r="D829">
        <v>800</v>
      </c>
      <c r="E829" s="11">
        <v>115000</v>
      </c>
      <c r="F829" s="5">
        <v>26310</v>
      </c>
      <c r="G829" s="11">
        <v>480928</v>
      </c>
      <c r="H829" s="11">
        <v>1767829</v>
      </c>
      <c r="I829">
        <v>68086</v>
      </c>
      <c r="J829">
        <v>94126</v>
      </c>
      <c r="K829">
        <v>32204</v>
      </c>
      <c r="L829">
        <v>13639</v>
      </c>
      <c r="M829">
        <v>24</v>
      </c>
      <c r="N829">
        <v>34</v>
      </c>
      <c r="O829">
        <v>7</v>
      </c>
      <c r="P829">
        <v>19</v>
      </c>
      <c r="Q829">
        <v>1</v>
      </c>
      <c r="R829">
        <v>220</v>
      </c>
      <c r="S829">
        <v>1.8</v>
      </c>
      <c r="T829">
        <v>123</v>
      </c>
      <c r="U829">
        <v>256</v>
      </c>
      <c r="V829">
        <v>-0.68</v>
      </c>
      <c r="W829">
        <v>13639</v>
      </c>
      <c r="X829">
        <v>24</v>
      </c>
      <c r="Y829" s="12" t="str">
        <f>IFERROR(VLOOKUP(C829,[1]Index!$D:$F,3,FALSE),"Non List")</f>
        <v>zdelist</v>
      </c>
      <c r="Z829">
        <f>IFERROR(VLOOKUP(C829,[1]LP!$B:$C,2,FALSE),0)</f>
        <v>0</v>
      </c>
      <c r="AA829" s="11">
        <f t="shared" si="12"/>
        <v>0</v>
      </c>
      <c r="AB829" s="5">
        <f>IFERROR(VLOOKUP(C829,[2]Sheet1!$B:$F,5,FALSE),0)</f>
        <v>0</v>
      </c>
      <c r="AC829" s="11">
        <v>0</v>
      </c>
      <c r="AD829" s="11">
        <v>0</v>
      </c>
      <c r="AE829" s="10"/>
      <c r="AF829" s="10"/>
      <c r="AG829" s="10"/>
      <c r="AH829" s="10"/>
    </row>
    <row r="830" spans="1:34" x14ac:dyDescent="0.45">
      <c r="A830" t="s">
        <v>53</v>
      </c>
      <c r="B830" t="s">
        <v>56</v>
      </c>
      <c r="C830" t="s">
        <v>94</v>
      </c>
      <c r="D830">
        <v>1201</v>
      </c>
      <c r="E830" s="11">
        <v>60000</v>
      </c>
      <c r="F830" s="5">
        <v>152376</v>
      </c>
      <c r="G830" s="11">
        <v>658371</v>
      </c>
      <c r="H830" s="11">
        <v>1363797</v>
      </c>
      <c r="I830">
        <v>64679</v>
      </c>
      <c r="J830">
        <v>78311</v>
      </c>
      <c r="K830">
        <v>32201</v>
      </c>
      <c r="L830">
        <v>17694</v>
      </c>
      <c r="M830">
        <v>59</v>
      </c>
      <c r="N830">
        <v>20</v>
      </c>
      <c r="O830">
        <v>3</v>
      </c>
      <c r="P830">
        <v>17</v>
      </c>
      <c r="Q830">
        <v>1</v>
      </c>
      <c r="R830">
        <v>69</v>
      </c>
      <c r="S830">
        <v>1.9</v>
      </c>
      <c r="T830">
        <v>354</v>
      </c>
      <c r="U830">
        <v>685</v>
      </c>
      <c r="V830">
        <v>-0.43</v>
      </c>
      <c r="W830">
        <v>17694</v>
      </c>
      <c r="X830">
        <v>59</v>
      </c>
      <c r="Y830" s="12" t="str">
        <f>IFERROR(VLOOKUP(C830,[1]Index!$D:$F,3,FALSE),"Non List")</f>
        <v>Microfinance</v>
      </c>
      <c r="Z830">
        <f>IFERROR(VLOOKUP(C830,[1]LP!$B:$C,2,FALSE),0)</f>
        <v>1316</v>
      </c>
      <c r="AA830" s="11">
        <f t="shared" si="12"/>
        <v>22.3</v>
      </c>
      <c r="AB830" s="5">
        <f>IFERROR(VLOOKUP(C830,[2]Sheet1!$B:$F,5,FALSE),0)</f>
        <v>967135.62</v>
      </c>
      <c r="AC830" s="11">
        <v>20</v>
      </c>
      <c r="AD830" s="11">
        <v>1.05</v>
      </c>
      <c r="AE830" s="10"/>
      <c r="AF830" s="10"/>
      <c r="AG830" s="10"/>
      <c r="AH830" s="10"/>
    </row>
    <row r="831" spans="1:34" x14ac:dyDescent="0.45">
      <c r="A831" t="s">
        <v>53</v>
      </c>
      <c r="B831" t="s">
        <v>56</v>
      </c>
      <c r="C831" t="s">
        <v>89</v>
      </c>
      <c r="D831">
        <v>1381.8</v>
      </c>
      <c r="E831" s="11">
        <v>96050</v>
      </c>
      <c r="F831" s="5">
        <v>22365</v>
      </c>
      <c r="G831" s="11">
        <v>241422</v>
      </c>
      <c r="H831" s="11">
        <v>663172</v>
      </c>
      <c r="I831">
        <v>25159</v>
      </c>
      <c r="J831">
        <v>33212</v>
      </c>
      <c r="K831">
        <v>11705</v>
      </c>
      <c r="L831">
        <v>7471</v>
      </c>
      <c r="M831">
        <v>16</v>
      </c>
      <c r="N831">
        <v>89</v>
      </c>
      <c r="O831">
        <v>11</v>
      </c>
      <c r="P831">
        <v>13</v>
      </c>
      <c r="Q831">
        <v>1</v>
      </c>
      <c r="R831">
        <v>997</v>
      </c>
      <c r="S831">
        <v>1.3</v>
      </c>
      <c r="T831">
        <v>123</v>
      </c>
      <c r="U831">
        <v>208</v>
      </c>
      <c r="V831">
        <v>-0.85</v>
      </c>
      <c r="W831">
        <v>7471</v>
      </c>
      <c r="X831">
        <v>16</v>
      </c>
      <c r="Y831" s="12" t="str">
        <f>IFERROR(VLOOKUP(C831,[1]Index!$D:$F,3,FALSE),"Non List")</f>
        <v>Microfinance</v>
      </c>
      <c r="Z831">
        <f>IFERROR(VLOOKUP(C831,[1]LP!$B:$C,2,FALSE),0)</f>
        <v>1220</v>
      </c>
      <c r="AA831" s="11">
        <f t="shared" si="12"/>
        <v>76.3</v>
      </c>
      <c r="AB831" s="5">
        <f>IFERROR(VLOOKUP(C831,[2]Sheet1!$B:$F,5,FALSE),0)</f>
        <v>1856700.13</v>
      </c>
      <c r="AC831" s="11">
        <v>15</v>
      </c>
      <c r="AD831" s="11">
        <v>0.78749999999999998</v>
      </c>
      <c r="AE831" s="10"/>
      <c r="AF831" s="10"/>
      <c r="AG831" s="10"/>
      <c r="AH831" s="10"/>
    </row>
    <row r="832" spans="1:34" x14ac:dyDescent="0.45">
      <c r="A832" t="s">
        <v>53</v>
      </c>
      <c r="B832" t="s">
        <v>56</v>
      </c>
      <c r="C832" t="s">
        <v>90</v>
      </c>
      <c r="D832">
        <v>1605</v>
      </c>
      <c r="E832" s="11">
        <v>60000</v>
      </c>
      <c r="F832" s="5">
        <v>1673</v>
      </c>
      <c r="G832" s="11">
        <v>46613</v>
      </c>
      <c r="H832" s="11">
        <v>354596</v>
      </c>
      <c r="I832">
        <v>10553</v>
      </c>
      <c r="J832">
        <v>16202</v>
      </c>
      <c r="K832">
        <v>4870</v>
      </c>
      <c r="L832">
        <v>1344</v>
      </c>
      <c r="M832">
        <v>4</v>
      </c>
      <c r="N832">
        <v>360</v>
      </c>
      <c r="O832">
        <v>16</v>
      </c>
      <c r="P832">
        <v>4</v>
      </c>
      <c r="Q832">
        <v>0</v>
      </c>
      <c r="R832">
        <v>5618</v>
      </c>
      <c r="S832">
        <v>1.5</v>
      </c>
      <c r="T832">
        <v>103</v>
      </c>
      <c r="U832">
        <v>102</v>
      </c>
      <c r="V832">
        <v>-0.94</v>
      </c>
      <c r="W832">
        <v>1344</v>
      </c>
      <c r="X832">
        <v>4</v>
      </c>
      <c r="Y832" s="12" t="str">
        <f>IFERROR(VLOOKUP(C832,[1]Index!$D:$F,3,FALSE),"Non List")</f>
        <v>Microfinance</v>
      </c>
      <c r="Z832">
        <f>IFERROR(VLOOKUP(C832,[1]LP!$B:$C,2,FALSE),0)</f>
        <v>1680</v>
      </c>
      <c r="AA832" s="11">
        <f t="shared" si="12"/>
        <v>420</v>
      </c>
      <c r="AB832" s="5">
        <f>IFERROR(VLOOKUP(C832,[2]Sheet1!$B:$F,5,FALSE),0)</f>
        <v>285714</v>
      </c>
      <c r="AC832" s="11">
        <v>0</v>
      </c>
      <c r="AD832" s="11">
        <v>0</v>
      </c>
      <c r="AE832" s="10"/>
      <c r="AF832" s="10"/>
      <c r="AG832" s="10"/>
      <c r="AH832" s="10"/>
    </row>
    <row r="833" spans="1:34" x14ac:dyDescent="0.45">
      <c r="A833" t="s">
        <v>53</v>
      </c>
      <c r="B833" t="s">
        <v>56</v>
      </c>
      <c r="C833" t="s">
        <v>100</v>
      </c>
      <c r="D833">
        <v>529</v>
      </c>
      <c r="E833" s="11">
        <v>30600</v>
      </c>
      <c r="F833" s="5">
        <v>-4976</v>
      </c>
      <c r="G833" s="11">
        <v>71789</v>
      </c>
      <c r="H833" s="11">
        <v>348867</v>
      </c>
      <c r="I833">
        <v>10821</v>
      </c>
      <c r="J833">
        <v>17399</v>
      </c>
      <c r="K833">
        <v>1357</v>
      </c>
      <c r="L833">
        <v>527</v>
      </c>
      <c r="M833">
        <v>3</v>
      </c>
      <c r="N833">
        <v>154</v>
      </c>
      <c r="O833">
        <v>6</v>
      </c>
      <c r="P833">
        <v>4</v>
      </c>
      <c r="Q833">
        <v>0</v>
      </c>
      <c r="R833">
        <v>972</v>
      </c>
      <c r="S833">
        <v>2.4</v>
      </c>
      <c r="T833">
        <v>84</v>
      </c>
      <c r="U833">
        <v>81</v>
      </c>
      <c r="V833">
        <v>-0.85</v>
      </c>
      <c r="W833">
        <v>527</v>
      </c>
      <c r="X833">
        <v>3</v>
      </c>
      <c r="Y833" s="12" t="str">
        <f>IFERROR(VLOOKUP(C833,[1]Index!$D:$F,3,FALSE),"Non List")</f>
        <v>zdelist</v>
      </c>
      <c r="Z833">
        <f>IFERROR(VLOOKUP(C833,[1]LP!$B:$C,2,FALSE),0)</f>
        <v>0</v>
      </c>
      <c r="AA833" s="11">
        <f t="shared" si="12"/>
        <v>0</v>
      </c>
      <c r="AB833" s="5">
        <f>IFERROR(VLOOKUP(C833,[2]Sheet1!$B:$F,5,FALSE),0)</f>
        <v>0</v>
      </c>
      <c r="AC833" s="11">
        <v>0</v>
      </c>
      <c r="AD833" s="11">
        <v>0</v>
      </c>
      <c r="AE833" s="10"/>
      <c r="AF833" s="10"/>
      <c r="AG833" s="10"/>
      <c r="AH833" s="10"/>
    </row>
    <row r="834" spans="1:34" x14ac:dyDescent="0.45">
      <c r="A834" t="s">
        <v>53</v>
      </c>
      <c r="B834" t="s">
        <v>56</v>
      </c>
      <c r="C834" t="s">
        <v>91</v>
      </c>
      <c r="D834">
        <v>810</v>
      </c>
      <c r="E834" s="11">
        <v>655000</v>
      </c>
      <c r="F834" s="5">
        <v>238147</v>
      </c>
      <c r="G834" s="11">
        <v>2484097</v>
      </c>
      <c r="H834" s="11">
        <v>8134592</v>
      </c>
      <c r="I834">
        <v>403537</v>
      </c>
      <c r="J834">
        <v>485401</v>
      </c>
      <c r="K834">
        <v>170276</v>
      </c>
      <c r="L834">
        <v>97955</v>
      </c>
      <c r="M834">
        <v>30</v>
      </c>
      <c r="N834">
        <v>27</v>
      </c>
      <c r="O834">
        <v>6</v>
      </c>
      <c r="P834">
        <v>22</v>
      </c>
      <c r="Q834">
        <v>1</v>
      </c>
      <c r="R834">
        <v>161</v>
      </c>
      <c r="S834">
        <v>4.5</v>
      </c>
      <c r="T834">
        <v>136</v>
      </c>
      <c r="U834">
        <v>303</v>
      </c>
      <c r="V834">
        <v>-0.63</v>
      </c>
      <c r="W834">
        <v>97955</v>
      </c>
      <c r="X834">
        <v>30</v>
      </c>
      <c r="Y834" s="12" t="str">
        <f>IFERROR(VLOOKUP(C834,[1]Index!$D:$F,3,FALSE),"Non List")</f>
        <v>Microfinance</v>
      </c>
      <c r="Z834">
        <f>IFERROR(VLOOKUP(C834,[1]LP!$B:$C,2,FALSE),0)</f>
        <v>780</v>
      </c>
      <c r="AA834" s="11">
        <f t="shared" si="12"/>
        <v>26</v>
      </c>
      <c r="AB834" s="5">
        <f>IFERROR(VLOOKUP(C834,[2]Sheet1!$B:$F,5,FALSE),0)</f>
        <v>2940622.5</v>
      </c>
      <c r="AC834" s="11">
        <v>0</v>
      </c>
      <c r="AD834" s="11">
        <v>0</v>
      </c>
      <c r="AE834" s="10"/>
      <c r="AF834" s="10"/>
      <c r="AG834" s="10"/>
      <c r="AH834" s="10"/>
    </row>
    <row r="835" spans="1:34" x14ac:dyDescent="0.45">
      <c r="A835" t="s">
        <v>53</v>
      </c>
      <c r="B835" t="s">
        <v>56</v>
      </c>
      <c r="C835" t="s">
        <v>97</v>
      </c>
      <c r="D835">
        <v>831</v>
      </c>
      <c r="E835" s="11">
        <v>42000</v>
      </c>
      <c r="F835" s="5">
        <v>1108</v>
      </c>
      <c r="G835" s="11">
        <v>34896</v>
      </c>
      <c r="H835" s="11">
        <v>261884</v>
      </c>
      <c r="I835">
        <v>7913</v>
      </c>
      <c r="J835">
        <v>11878</v>
      </c>
      <c r="K835">
        <v>3022</v>
      </c>
      <c r="L835">
        <v>14</v>
      </c>
      <c r="M835">
        <v>0</v>
      </c>
      <c r="N835">
        <v>13850</v>
      </c>
      <c r="O835">
        <v>8</v>
      </c>
      <c r="P835">
        <v>0</v>
      </c>
      <c r="Q835">
        <v>0</v>
      </c>
      <c r="R835">
        <v>112185</v>
      </c>
      <c r="S835">
        <v>3.6</v>
      </c>
      <c r="T835">
        <v>103</v>
      </c>
      <c r="U835">
        <v>12</v>
      </c>
      <c r="V835">
        <v>-0.99</v>
      </c>
      <c r="W835">
        <v>14</v>
      </c>
      <c r="X835">
        <v>0</v>
      </c>
      <c r="Y835" s="12" t="str">
        <f>IFERROR(VLOOKUP(C835,[1]Index!$D:$F,3,FALSE),"Non List")</f>
        <v>Non List</v>
      </c>
      <c r="Z835">
        <f>IFERROR(VLOOKUP(C835,[1]LP!$B:$C,2,FALSE),0)</f>
        <v>0</v>
      </c>
      <c r="AA835" s="11">
        <f t="shared" ref="AA835:AA898" si="13">ROUND(IFERROR(Z835/M835,0),1)</f>
        <v>0</v>
      </c>
      <c r="AB835" s="5">
        <f>IFERROR(VLOOKUP(C835,[2]Sheet1!$B:$F,5,FALSE),0)</f>
        <v>0</v>
      </c>
      <c r="AC835" s="11">
        <v>0</v>
      </c>
      <c r="AD835" s="11">
        <v>5.2</v>
      </c>
      <c r="AE835" s="10"/>
      <c r="AF835" s="10"/>
      <c r="AG835" s="10"/>
      <c r="AH835" s="10"/>
    </row>
    <row r="836" spans="1:34" x14ac:dyDescent="0.45">
      <c r="A836" t="s">
        <v>53</v>
      </c>
      <c r="B836" t="s">
        <v>56</v>
      </c>
      <c r="C836" t="s">
        <v>95</v>
      </c>
      <c r="D836">
        <v>1305</v>
      </c>
      <c r="E836" s="11">
        <v>70000</v>
      </c>
      <c r="F836" s="5">
        <v>24065</v>
      </c>
      <c r="G836" s="11">
        <v>232386</v>
      </c>
      <c r="H836" s="11">
        <v>688727</v>
      </c>
      <c r="I836">
        <v>29789</v>
      </c>
      <c r="J836">
        <v>36924</v>
      </c>
      <c r="K836">
        <v>11500</v>
      </c>
      <c r="L836">
        <v>5398</v>
      </c>
      <c r="M836">
        <v>15</v>
      </c>
      <c r="N836">
        <v>85</v>
      </c>
      <c r="O836">
        <v>10</v>
      </c>
      <c r="P836">
        <v>11</v>
      </c>
      <c r="Q836">
        <v>1</v>
      </c>
      <c r="R836">
        <v>822</v>
      </c>
      <c r="S836">
        <v>1.5</v>
      </c>
      <c r="T836">
        <v>134</v>
      </c>
      <c r="U836">
        <v>216</v>
      </c>
      <c r="V836">
        <v>-0.83</v>
      </c>
      <c r="W836">
        <v>5398</v>
      </c>
      <c r="X836">
        <v>15</v>
      </c>
      <c r="Y836" s="12" t="str">
        <f>IFERROR(VLOOKUP(C836,[1]Index!$D:$F,3,FALSE),"Non List")</f>
        <v>Microfinance</v>
      </c>
      <c r="Z836">
        <f>IFERROR(VLOOKUP(C836,[1]LP!$B:$C,2,FALSE),0)</f>
        <v>1069.5</v>
      </c>
      <c r="AA836" s="11">
        <f t="shared" si="13"/>
        <v>71.3</v>
      </c>
      <c r="AB836" s="5">
        <f>IFERROR(VLOOKUP(C836,[2]Sheet1!$B:$F,5,FALSE),0)</f>
        <v>435600</v>
      </c>
      <c r="AC836" s="11">
        <v>0</v>
      </c>
      <c r="AD836" s="11">
        <v>0</v>
      </c>
      <c r="AE836" s="10"/>
      <c r="AF836" s="10"/>
      <c r="AG836" s="10"/>
      <c r="AH836" s="10"/>
    </row>
    <row r="837" spans="1:34" x14ac:dyDescent="0.45">
      <c r="A837" t="s">
        <v>53</v>
      </c>
      <c r="B837" t="s">
        <v>56</v>
      </c>
      <c r="C837" t="s">
        <v>101</v>
      </c>
      <c r="D837">
        <v>464</v>
      </c>
      <c r="E837" s="11">
        <v>21000</v>
      </c>
      <c r="F837" s="5">
        <v>109544</v>
      </c>
      <c r="G837" s="11">
        <v>140774</v>
      </c>
      <c r="H837" s="11">
        <v>498605</v>
      </c>
      <c r="I837">
        <v>21737</v>
      </c>
      <c r="J837">
        <v>30017</v>
      </c>
      <c r="K837">
        <v>11185</v>
      </c>
      <c r="L837">
        <v>3393</v>
      </c>
      <c r="M837">
        <v>32</v>
      </c>
      <c r="N837">
        <v>14</v>
      </c>
      <c r="O837">
        <v>1</v>
      </c>
      <c r="P837">
        <v>5</v>
      </c>
      <c r="Q837">
        <v>1</v>
      </c>
      <c r="R837">
        <v>11</v>
      </c>
      <c r="S837">
        <v>1</v>
      </c>
      <c r="T837">
        <v>622</v>
      </c>
      <c r="U837">
        <v>672</v>
      </c>
      <c r="V837">
        <v>0.45</v>
      </c>
      <c r="W837">
        <v>3393</v>
      </c>
      <c r="X837">
        <v>32</v>
      </c>
      <c r="Y837" s="12" t="str">
        <f>IFERROR(VLOOKUP(C837,[1]Index!$D:$F,3,FALSE),"Non List")</f>
        <v>Non List</v>
      </c>
      <c r="Z837">
        <f>IFERROR(VLOOKUP(C837,[1]LP!$B:$C,2,FALSE),0)</f>
        <v>0</v>
      </c>
      <c r="AA837" s="11">
        <f t="shared" si="13"/>
        <v>0</v>
      </c>
      <c r="AB837" s="5">
        <f>IFERROR(VLOOKUP(C837,[2]Sheet1!$B:$F,5,FALSE),0)</f>
        <v>0</v>
      </c>
      <c r="AC837" s="11">
        <v>0</v>
      </c>
      <c r="AD837" s="11">
        <v>0</v>
      </c>
      <c r="AE837" s="10"/>
      <c r="AF837" s="10"/>
      <c r="AG837" s="10"/>
      <c r="AH837" s="10"/>
    </row>
    <row r="838" spans="1:34" x14ac:dyDescent="0.45">
      <c r="A838" t="s">
        <v>53</v>
      </c>
      <c r="B838" t="s">
        <v>56</v>
      </c>
      <c r="C838" t="s">
        <v>98</v>
      </c>
      <c r="D838">
        <v>1289</v>
      </c>
      <c r="E838" s="11">
        <v>38500</v>
      </c>
      <c r="F838" s="5">
        <v>26409</v>
      </c>
      <c r="G838" s="11">
        <v>235203</v>
      </c>
      <c r="H838" s="11">
        <v>761236</v>
      </c>
      <c r="I838">
        <v>29918</v>
      </c>
      <c r="J838">
        <v>43217</v>
      </c>
      <c r="K838">
        <v>20488</v>
      </c>
      <c r="L838">
        <v>11603</v>
      </c>
      <c r="M838">
        <v>60</v>
      </c>
      <c r="N838">
        <v>21</v>
      </c>
      <c r="O838">
        <v>8</v>
      </c>
      <c r="P838">
        <v>36</v>
      </c>
      <c r="Q838">
        <v>1</v>
      </c>
      <c r="R838">
        <v>164</v>
      </c>
      <c r="S838">
        <v>0.2</v>
      </c>
      <c r="T838">
        <v>169</v>
      </c>
      <c r="U838">
        <v>478</v>
      </c>
      <c r="V838">
        <v>-0.63</v>
      </c>
      <c r="W838">
        <v>11603</v>
      </c>
      <c r="X838">
        <v>60</v>
      </c>
      <c r="Y838" s="12" t="str">
        <f>IFERROR(VLOOKUP(C838,[1]Index!$D:$F,3,FALSE),"Non List")</f>
        <v>Microfinance</v>
      </c>
      <c r="Z838">
        <f>IFERROR(VLOOKUP(C838,[1]LP!$B:$C,2,FALSE),0)</f>
        <v>2307</v>
      </c>
      <c r="AA838" s="11">
        <f t="shared" si="13"/>
        <v>38.5</v>
      </c>
      <c r="AB838" s="5">
        <f>IFERROR(VLOOKUP(C838,[2]Sheet1!$B:$F,5,FALSE),0)</f>
        <v>740597.22</v>
      </c>
      <c r="AC838" s="11">
        <v>0</v>
      </c>
      <c r="AD838" s="11">
        <v>0</v>
      </c>
      <c r="AE838" s="10"/>
      <c r="AF838" s="10"/>
      <c r="AG838" s="10"/>
      <c r="AH838" s="10"/>
    </row>
    <row r="839" spans="1:34" x14ac:dyDescent="0.45">
      <c r="A839" t="s">
        <v>54</v>
      </c>
      <c r="B839" t="s">
        <v>56</v>
      </c>
      <c r="C839" t="s">
        <v>61</v>
      </c>
      <c r="D839">
        <v>1045</v>
      </c>
      <c r="E839" s="11">
        <v>1000000</v>
      </c>
      <c r="F839" s="5">
        <v>873296</v>
      </c>
      <c r="G839" s="11">
        <v>10948794</v>
      </c>
      <c r="H839" s="11">
        <v>16130068</v>
      </c>
      <c r="I839">
        <v>909155</v>
      </c>
      <c r="J839">
        <v>1099258</v>
      </c>
      <c r="K839">
        <v>607547</v>
      </c>
      <c r="L839">
        <v>358190</v>
      </c>
      <c r="M839">
        <v>48</v>
      </c>
      <c r="N839">
        <v>22</v>
      </c>
      <c r="O839">
        <v>6</v>
      </c>
      <c r="P839">
        <v>26</v>
      </c>
      <c r="Q839">
        <v>2</v>
      </c>
      <c r="R839">
        <v>122</v>
      </c>
      <c r="S839">
        <v>0.1</v>
      </c>
      <c r="T839">
        <v>187</v>
      </c>
      <c r="U839">
        <v>449</v>
      </c>
      <c r="V839">
        <v>-0.56999999999999995</v>
      </c>
      <c r="W839">
        <v>358190</v>
      </c>
      <c r="X839">
        <v>48</v>
      </c>
      <c r="Y839" s="12" t="str">
        <f>IFERROR(VLOOKUP(C839,[1]Index!$D:$F,3,FALSE),"Non List")</f>
        <v>Microfinance</v>
      </c>
      <c r="Z839">
        <f>IFERROR(VLOOKUP(C839,[1]LP!$B:$C,2,FALSE),0)</f>
        <v>856.7</v>
      </c>
      <c r="AA839" s="11">
        <f t="shared" si="13"/>
        <v>17.8</v>
      </c>
      <c r="AB839" s="5">
        <f>IFERROR(VLOOKUP(C839,[2]Sheet1!$B:$F,5,FALSE),0)</f>
        <v>14588143.289999999</v>
      </c>
      <c r="AC839" s="11">
        <v>18</v>
      </c>
      <c r="AD839" s="11">
        <v>22</v>
      </c>
      <c r="AE839" s="10"/>
      <c r="AF839" s="10"/>
      <c r="AG839" s="10"/>
      <c r="AH839" s="10"/>
    </row>
    <row r="840" spans="1:34" x14ac:dyDescent="0.45">
      <c r="A840" t="s">
        <v>54</v>
      </c>
      <c r="B840" t="s">
        <v>56</v>
      </c>
      <c r="C840" t="s">
        <v>62</v>
      </c>
      <c r="D840">
        <v>1051.0999999999999</v>
      </c>
      <c r="E840" s="11">
        <v>703100</v>
      </c>
      <c r="F840" s="5">
        <v>459072</v>
      </c>
      <c r="G840" s="11">
        <v>2171099</v>
      </c>
      <c r="H840" s="11">
        <v>7110246</v>
      </c>
      <c r="I840">
        <v>454880</v>
      </c>
      <c r="J840">
        <v>538807</v>
      </c>
      <c r="K840">
        <v>306864</v>
      </c>
      <c r="L840">
        <v>177541</v>
      </c>
      <c r="M840">
        <v>34</v>
      </c>
      <c r="N840">
        <v>31</v>
      </c>
      <c r="O840">
        <v>6</v>
      </c>
      <c r="P840">
        <v>20</v>
      </c>
      <c r="Q840">
        <v>2</v>
      </c>
      <c r="R840">
        <v>199</v>
      </c>
      <c r="S840">
        <v>0.8</v>
      </c>
      <c r="T840">
        <v>165</v>
      </c>
      <c r="U840">
        <v>354</v>
      </c>
      <c r="V840">
        <v>-0.66</v>
      </c>
      <c r="W840">
        <v>177541</v>
      </c>
      <c r="X840">
        <v>34</v>
      </c>
      <c r="Y840" s="12" t="str">
        <f>IFERROR(VLOOKUP(C840,[1]Index!$D:$F,3,FALSE),"Non List")</f>
        <v>Microfinance</v>
      </c>
      <c r="Z840">
        <f>IFERROR(VLOOKUP(C840,[1]LP!$B:$C,2,FALSE),0)</f>
        <v>758.8</v>
      </c>
      <c r="AA840" s="11">
        <f t="shared" si="13"/>
        <v>22.3</v>
      </c>
      <c r="AB840" s="5">
        <f>IFERROR(VLOOKUP(C840,[2]Sheet1!$B:$F,5,FALSE),0)</f>
        <v>7600332.0300000003</v>
      </c>
      <c r="AC840" s="11">
        <v>10</v>
      </c>
      <c r="AD840" s="11">
        <v>10</v>
      </c>
      <c r="AE840" s="10"/>
      <c r="AF840" s="10"/>
      <c r="AG840" s="10"/>
      <c r="AH840" s="10"/>
    </row>
    <row r="841" spans="1:34" x14ac:dyDescent="0.45">
      <c r="A841" t="s">
        <v>54</v>
      </c>
      <c r="B841" t="s">
        <v>56</v>
      </c>
      <c r="C841" t="s">
        <v>63</v>
      </c>
      <c r="D841">
        <v>680</v>
      </c>
      <c r="E841" s="11">
        <v>567785</v>
      </c>
      <c r="F841" s="5">
        <v>144476</v>
      </c>
      <c r="G841" s="11">
        <v>0</v>
      </c>
      <c r="H841" s="11">
        <v>3864309</v>
      </c>
      <c r="I841">
        <v>120302</v>
      </c>
      <c r="J841">
        <v>141595</v>
      </c>
      <c r="K841">
        <v>119470</v>
      </c>
      <c r="L841">
        <v>73074</v>
      </c>
      <c r="M841">
        <v>17</v>
      </c>
      <c r="N841">
        <v>40</v>
      </c>
      <c r="O841">
        <v>5</v>
      </c>
      <c r="P841">
        <v>14</v>
      </c>
      <c r="Q841">
        <v>2</v>
      </c>
      <c r="R841">
        <v>215</v>
      </c>
      <c r="S841">
        <v>0</v>
      </c>
      <c r="T841">
        <v>125</v>
      </c>
      <c r="U841">
        <v>220</v>
      </c>
      <c r="V841">
        <v>-0.68</v>
      </c>
      <c r="W841">
        <v>73074</v>
      </c>
      <c r="X841">
        <v>17</v>
      </c>
      <c r="Y841" s="12" t="str">
        <f>IFERROR(VLOOKUP(C841,[1]Index!$D:$F,3,FALSE),"Non List")</f>
        <v>Microfinance</v>
      </c>
      <c r="Z841">
        <f>IFERROR(VLOOKUP(C841,[1]LP!$B:$C,2,FALSE),0)</f>
        <v>710</v>
      </c>
      <c r="AA841" s="11">
        <f t="shared" si="13"/>
        <v>41.8</v>
      </c>
      <c r="AB841" s="5">
        <f>IFERROR(VLOOKUP(C841,[2]Sheet1!$B:$F,5,FALSE),0)</f>
        <v>6045751.8200000003</v>
      </c>
      <c r="AC841" s="11">
        <v>0</v>
      </c>
      <c r="AD841" s="11">
        <v>12.631600000000001</v>
      </c>
      <c r="AE841" s="10"/>
      <c r="AF841" s="10"/>
      <c r="AG841" s="10"/>
      <c r="AH841" s="10"/>
    </row>
    <row r="842" spans="1:34" x14ac:dyDescent="0.45">
      <c r="A842" t="s">
        <v>54</v>
      </c>
      <c r="B842" t="s">
        <v>56</v>
      </c>
      <c r="C842" t="s">
        <v>64</v>
      </c>
      <c r="D842">
        <v>1202</v>
      </c>
      <c r="E842" s="11">
        <v>100000</v>
      </c>
      <c r="F842" s="5">
        <v>50575</v>
      </c>
      <c r="G842" s="11">
        <v>455948</v>
      </c>
      <c r="H842" s="11">
        <v>1110830</v>
      </c>
      <c r="I842">
        <v>67985</v>
      </c>
      <c r="J842">
        <v>92642</v>
      </c>
      <c r="K842">
        <v>37429</v>
      </c>
      <c r="L842">
        <v>19248</v>
      </c>
      <c r="M842">
        <v>26</v>
      </c>
      <c r="N842">
        <v>47</v>
      </c>
      <c r="O842">
        <v>8</v>
      </c>
      <c r="P842">
        <v>17</v>
      </c>
      <c r="Q842">
        <v>2</v>
      </c>
      <c r="R842">
        <v>374</v>
      </c>
      <c r="S842">
        <v>1.9</v>
      </c>
      <c r="T842">
        <v>151</v>
      </c>
      <c r="U842">
        <v>295</v>
      </c>
      <c r="V842">
        <v>-0.75</v>
      </c>
      <c r="W842">
        <v>19248</v>
      </c>
      <c r="X842">
        <v>26</v>
      </c>
      <c r="Y842" s="12" t="str">
        <f>IFERROR(VLOOKUP(C842,[1]Index!$D:$F,3,FALSE),"Non List")</f>
        <v>Microfinance</v>
      </c>
      <c r="Z842">
        <f>IFERROR(VLOOKUP(C842,[1]LP!$B:$C,2,FALSE),0)</f>
        <v>933</v>
      </c>
      <c r="AA842" s="11">
        <f t="shared" si="13"/>
        <v>35.9</v>
      </c>
      <c r="AB842" s="5">
        <f>IFERROR(VLOOKUP(C842,[2]Sheet1!$B:$F,5,FALSE),0)</f>
        <v>1320997.53</v>
      </c>
      <c r="AC842" s="11">
        <v>8</v>
      </c>
      <c r="AD842" s="11">
        <v>0.42</v>
      </c>
      <c r="AE842" s="10"/>
      <c r="AF842" s="10"/>
      <c r="AG842" s="10"/>
      <c r="AH842" s="10"/>
    </row>
    <row r="843" spans="1:34" x14ac:dyDescent="0.45">
      <c r="A843" t="s">
        <v>54</v>
      </c>
      <c r="B843" t="s">
        <v>56</v>
      </c>
      <c r="C843" t="s">
        <v>65</v>
      </c>
      <c r="D843">
        <v>962.5</v>
      </c>
      <c r="E843" s="11">
        <v>345780</v>
      </c>
      <c r="F843" s="5">
        <v>262797</v>
      </c>
      <c r="G843" s="11">
        <v>1407703</v>
      </c>
      <c r="H843" s="11">
        <v>3750386</v>
      </c>
      <c r="I843">
        <v>225885</v>
      </c>
      <c r="J843">
        <v>306990</v>
      </c>
      <c r="K843">
        <v>87540</v>
      </c>
      <c r="L843">
        <v>37297</v>
      </c>
      <c r="M843">
        <v>14</v>
      </c>
      <c r="N843">
        <v>67</v>
      </c>
      <c r="O843">
        <v>5</v>
      </c>
      <c r="P843">
        <v>8</v>
      </c>
      <c r="Q843">
        <v>1</v>
      </c>
      <c r="R843">
        <v>366</v>
      </c>
      <c r="S843">
        <v>1.6</v>
      </c>
      <c r="T843">
        <v>176</v>
      </c>
      <c r="U843">
        <v>239</v>
      </c>
      <c r="V843">
        <v>-0.75</v>
      </c>
      <c r="W843">
        <v>37297</v>
      </c>
      <c r="X843">
        <v>14</v>
      </c>
      <c r="Y843" s="12" t="str">
        <f>IFERROR(VLOOKUP(C843,[1]Index!$D:$F,3,FALSE),"Non List")</f>
        <v>Microfinance</v>
      </c>
      <c r="Z843">
        <f>IFERROR(VLOOKUP(C843,[1]LP!$B:$C,2,FALSE),0)</f>
        <v>0</v>
      </c>
      <c r="AA843" s="11">
        <f t="shared" si="13"/>
        <v>0</v>
      </c>
      <c r="AB843" s="5">
        <f>IFERROR(VLOOKUP(C843,[2]Sheet1!$B:$F,5,FALSE),0)</f>
        <v>0</v>
      </c>
      <c r="AC843" s="11">
        <v>15</v>
      </c>
      <c r="AD843" s="11">
        <v>5.79</v>
      </c>
      <c r="AE843" s="10"/>
      <c r="AF843" s="10"/>
      <c r="AG843" s="10"/>
      <c r="AH843" s="10"/>
    </row>
    <row r="844" spans="1:34" x14ac:dyDescent="0.45">
      <c r="A844" t="s">
        <v>54</v>
      </c>
      <c r="B844" t="s">
        <v>56</v>
      </c>
      <c r="C844" t="s">
        <v>66</v>
      </c>
      <c r="D844">
        <v>834</v>
      </c>
      <c r="E844" s="11">
        <v>24000</v>
      </c>
      <c r="F844" s="5">
        <v>15298</v>
      </c>
      <c r="G844" s="11">
        <v>67637</v>
      </c>
      <c r="H844" s="11">
        <v>304267</v>
      </c>
      <c r="I844">
        <v>12691</v>
      </c>
      <c r="J844">
        <v>17399</v>
      </c>
      <c r="K844">
        <v>1532</v>
      </c>
      <c r="L844">
        <v>236</v>
      </c>
      <c r="M844">
        <v>1</v>
      </c>
      <c r="N844">
        <v>637</v>
      </c>
      <c r="O844">
        <v>5</v>
      </c>
      <c r="P844">
        <v>1</v>
      </c>
      <c r="Q844">
        <v>0</v>
      </c>
      <c r="R844">
        <v>3241</v>
      </c>
      <c r="S844">
        <v>2.2999999999999998</v>
      </c>
      <c r="T844">
        <v>164</v>
      </c>
      <c r="U844">
        <v>69</v>
      </c>
      <c r="V844">
        <v>-0.92</v>
      </c>
      <c r="W844">
        <v>236</v>
      </c>
      <c r="X844">
        <v>1</v>
      </c>
      <c r="Y844" s="12" t="str">
        <f>IFERROR(VLOOKUP(C844,[1]Index!$D:$F,3,FALSE),"Non List")</f>
        <v>Non List</v>
      </c>
      <c r="Z844">
        <f>IFERROR(VLOOKUP(C844,[1]LP!$B:$C,2,FALSE),0)</f>
        <v>0</v>
      </c>
      <c r="AA844" s="11">
        <f t="shared" si="13"/>
        <v>0</v>
      </c>
      <c r="AB844" s="5">
        <f>IFERROR(VLOOKUP(C844,[2]Sheet1!$B:$F,5,FALSE),0)</f>
        <v>0</v>
      </c>
      <c r="AC844" s="11">
        <v>0</v>
      </c>
      <c r="AD844" s="11">
        <v>0</v>
      </c>
      <c r="AE844" s="10"/>
      <c r="AF844" s="10"/>
      <c r="AG844" s="10"/>
      <c r="AH844" s="10"/>
    </row>
    <row r="845" spans="1:34" x14ac:dyDescent="0.45">
      <c r="A845" t="s">
        <v>54</v>
      </c>
      <c r="B845" t="s">
        <v>56</v>
      </c>
      <c r="C845" t="s">
        <v>92</v>
      </c>
      <c r="D845">
        <v>1060</v>
      </c>
      <c r="E845" s="11">
        <v>1000000</v>
      </c>
      <c r="F845" s="5">
        <v>1082350</v>
      </c>
      <c r="G845" s="11">
        <v>7888199</v>
      </c>
      <c r="H845" s="11">
        <v>14783074</v>
      </c>
      <c r="I845">
        <v>946530</v>
      </c>
      <c r="J845">
        <v>1136161</v>
      </c>
      <c r="K845">
        <v>632782</v>
      </c>
      <c r="L845">
        <v>399150</v>
      </c>
      <c r="M845">
        <v>53</v>
      </c>
      <c r="N845">
        <v>20</v>
      </c>
      <c r="O845">
        <v>5</v>
      </c>
      <c r="P845">
        <v>26</v>
      </c>
      <c r="Q845">
        <v>2</v>
      </c>
      <c r="R845">
        <v>101</v>
      </c>
      <c r="S845">
        <v>0.8</v>
      </c>
      <c r="T845">
        <v>208</v>
      </c>
      <c r="U845">
        <v>499</v>
      </c>
      <c r="V845">
        <v>-0.53</v>
      </c>
      <c r="W845">
        <v>399150</v>
      </c>
      <c r="X845">
        <v>53</v>
      </c>
      <c r="Y845" s="12" t="str">
        <f>IFERROR(VLOOKUP(C845,[1]Index!$D:$F,3,FALSE),"Non List")</f>
        <v>Microfinance</v>
      </c>
      <c r="Z845">
        <f>IFERROR(VLOOKUP(C845,[1]LP!$B:$C,2,FALSE),0)</f>
        <v>678.9</v>
      </c>
      <c r="AA845" s="11">
        <f t="shared" si="13"/>
        <v>12.8</v>
      </c>
      <c r="AB845" s="5">
        <f>IFERROR(VLOOKUP(C845,[2]Sheet1!$B:$F,5,FALSE),0)</f>
        <v>12799190.779999999</v>
      </c>
      <c r="AC845" s="11">
        <v>20</v>
      </c>
      <c r="AD845" s="11">
        <v>22.11</v>
      </c>
      <c r="AE845" s="10"/>
      <c r="AF845" s="10"/>
      <c r="AG845" s="10"/>
      <c r="AH845" s="10"/>
    </row>
    <row r="846" spans="1:34" x14ac:dyDescent="0.45">
      <c r="A846" t="s">
        <v>54</v>
      </c>
      <c r="B846" t="s">
        <v>56</v>
      </c>
      <c r="C846" t="s">
        <v>67</v>
      </c>
      <c r="D846">
        <v>956.3</v>
      </c>
      <c r="E846" s="11">
        <v>726726</v>
      </c>
      <c r="F846" s="5">
        <v>1356984</v>
      </c>
      <c r="G846" s="11">
        <v>0</v>
      </c>
      <c r="H846" s="11">
        <v>6407724</v>
      </c>
      <c r="I846">
        <v>290243</v>
      </c>
      <c r="J846">
        <v>323452</v>
      </c>
      <c r="K846">
        <v>290364</v>
      </c>
      <c r="L846">
        <v>180678</v>
      </c>
      <c r="M846">
        <v>33</v>
      </c>
      <c r="N846">
        <v>29</v>
      </c>
      <c r="O846">
        <v>3</v>
      </c>
      <c r="P846">
        <v>12</v>
      </c>
      <c r="Q846">
        <v>2</v>
      </c>
      <c r="R846">
        <v>96</v>
      </c>
      <c r="S846">
        <v>0</v>
      </c>
      <c r="T846">
        <v>287</v>
      </c>
      <c r="U846">
        <v>462</v>
      </c>
      <c r="V846">
        <v>-0.52</v>
      </c>
      <c r="W846">
        <v>180678</v>
      </c>
      <c r="X846">
        <v>33</v>
      </c>
      <c r="Y846" s="12" t="str">
        <f>IFERROR(VLOOKUP(C846,[1]Index!$D:$F,3,FALSE),"Non List")</f>
        <v>zdelist</v>
      </c>
      <c r="Z846">
        <f>IFERROR(VLOOKUP(C846,[1]LP!$B:$C,2,FALSE),0)</f>
        <v>0</v>
      </c>
      <c r="AA846" s="11">
        <f t="shared" si="13"/>
        <v>0</v>
      </c>
      <c r="AB846" s="5">
        <f>IFERROR(VLOOKUP(C846,[2]Sheet1!$B:$F,5,FALSE),0)</f>
        <v>0</v>
      </c>
      <c r="AC846" s="11">
        <v>10</v>
      </c>
      <c r="AD846" s="11">
        <v>10</v>
      </c>
      <c r="AE846" s="10"/>
      <c r="AF846" s="10"/>
      <c r="AG846" s="10"/>
      <c r="AH846" s="10"/>
    </row>
    <row r="847" spans="1:34" x14ac:dyDescent="0.45">
      <c r="A847" t="s">
        <v>54</v>
      </c>
      <c r="B847" t="s">
        <v>56</v>
      </c>
      <c r="C847" t="s">
        <v>68</v>
      </c>
      <c r="D847">
        <v>1126</v>
      </c>
      <c r="E847" s="11">
        <v>628828</v>
      </c>
      <c r="F847" s="5">
        <v>1256486</v>
      </c>
      <c r="G847" s="11">
        <v>0</v>
      </c>
      <c r="H847" s="11">
        <v>16457723</v>
      </c>
      <c r="I847">
        <v>532492</v>
      </c>
      <c r="J847">
        <v>533130</v>
      </c>
      <c r="K847">
        <v>469980</v>
      </c>
      <c r="L847">
        <v>278442</v>
      </c>
      <c r="M847">
        <v>59</v>
      </c>
      <c r="N847">
        <v>19</v>
      </c>
      <c r="O847">
        <v>4</v>
      </c>
      <c r="P847">
        <v>20</v>
      </c>
      <c r="Q847">
        <v>2</v>
      </c>
      <c r="R847">
        <v>72</v>
      </c>
      <c r="S847">
        <v>0.1</v>
      </c>
      <c r="T847">
        <v>300</v>
      </c>
      <c r="U847">
        <v>631</v>
      </c>
      <c r="V847">
        <v>-0.44</v>
      </c>
      <c r="W847">
        <v>278442</v>
      </c>
      <c r="X847">
        <v>59</v>
      </c>
      <c r="Y847" s="12" t="str">
        <f>IFERROR(VLOOKUP(C847,[1]Index!$D:$F,3,FALSE),"Non List")</f>
        <v>Microfinance</v>
      </c>
      <c r="Z847">
        <f>IFERROR(VLOOKUP(C847,[1]LP!$B:$C,2,FALSE),0)</f>
        <v>830</v>
      </c>
      <c r="AA847" s="11">
        <f t="shared" si="13"/>
        <v>14.1</v>
      </c>
      <c r="AB847" s="5">
        <f>IFERROR(VLOOKUP(C847,[2]Sheet1!$B:$F,5,FALSE),0)</f>
        <v>11419121.380000001</v>
      </c>
      <c r="AC847" s="11">
        <v>25</v>
      </c>
      <c r="AD847" s="11">
        <v>1.3129999999999999</v>
      </c>
      <c r="AE847" s="10"/>
      <c r="AF847" s="10"/>
      <c r="AG847" s="10"/>
      <c r="AH847" s="10"/>
    </row>
    <row r="848" spans="1:34" x14ac:dyDescent="0.45">
      <c r="A848" t="s">
        <v>54</v>
      </c>
      <c r="B848" t="s">
        <v>56</v>
      </c>
      <c r="C848" t="s">
        <v>69</v>
      </c>
      <c r="D848">
        <v>905</v>
      </c>
      <c r="E848" s="11">
        <v>122498</v>
      </c>
      <c r="F848" s="5">
        <v>56569</v>
      </c>
      <c r="G848" s="11">
        <v>686464</v>
      </c>
      <c r="H848" s="11">
        <v>1977225</v>
      </c>
      <c r="I848">
        <v>90232</v>
      </c>
      <c r="J848">
        <v>121242</v>
      </c>
      <c r="K848">
        <v>49495</v>
      </c>
      <c r="L848">
        <v>26688</v>
      </c>
      <c r="M848">
        <v>29</v>
      </c>
      <c r="N848">
        <v>31</v>
      </c>
      <c r="O848">
        <v>6</v>
      </c>
      <c r="P848">
        <v>20</v>
      </c>
      <c r="Q848">
        <v>1</v>
      </c>
      <c r="R848">
        <v>193</v>
      </c>
      <c r="S848">
        <v>0.3</v>
      </c>
      <c r="T848">
        <v>146</v>
      </c>
      <c r="U848">
        <v>309</v>
      </c>
      <c r="V848">
        <v>-0.66</v>
      </c>
      <c r="W848">
        <v>26688</v>
      </c>
      <c r="X848">
        <v>29</v>
      </c>
      <c r="Y848" s="12" t="str">
        <f>IFERROR(VLOOKUP(C848,[1]Index!$D:$F,3,FALSE),"Non List")</f>
        <v>Microfinance</v>
      </c>
      <c r="Z848">
        <f>IFERROR(VLOOKUP(C848,[1]LP!$B:$C,2,FALSE),0)</f>
        <v>778.2</v>
      </c>
      <c r="AA848" s="11">
        <f t="shared" si="13"/>
        <v>26.8</v>
      </c>
      <c r="AB848" s="5">
        <f>IFERROR(VLOOKUP(C848,[2]Sheet1!$B:$F,5,FALSE),0)</f>
        <v>3288414.49</v>
      </c>
      <c r="AC848" s="11">
        <v>20</v>
      </c>
      <c r="AD848" s="11">
        <v>1.05</v>
      </c>
      <c r="AE848" s="10"/>
      <c r="AF848" s="10"/>
      <c r="AG848" s="10"/>
      <c r="AH848" s="10"/>
    </row>
    <row r="849" spans="1:34" x14ac:dyDescent="0.45">
      <c r="A849" t="s">
        <v>54</v>
      </c>
      <c r="B849" t="s">
        <v>56</v>
      </c>
      <c r="C849" t="s">
        <v>70</v>
      </c>
      <c r="D849">
        <v>975</v>
      </c>
      <c r="E849" s="11">
        <v>170000</v>
      </c>
      <c r="F849" s="5">
        <v>79889</v>
      </c>
      <c r="G849" s="11">
        <v>584309</v>
      </c>
      <c r="H849" s="11">
        <v>1496428</v>
      </c>
      <c r="I849">
        <v>81912</v>
      </c>
      <c r="J849">
        <v>109507</v>
      </c>
      <c r="K849">
        <v>46523</v>
      </c>
      <c r="L849">
        <v>28546</v>
      </c>
      <c r="M849">
        <v>22</v>
      </c>
      <c r="N849">
        <v>44</v>
      </c>
      <c r="O849">
        <v>7</v>
      </c>
      <c r="P849">
        <v>15</v>
      </c>
      <c r="Q849">
        <v>2</v>
      </c>
      <c r="R849">
        <v>289</v>
      </c>
      <c r="S849">
        <v>0.4</v>
      </c>
      <c r="T849">
        <v>147</v>
      </c>
      <c r="U849">
        <v>272</v>
      </c>
      <c r="V849">
        <v>-0.72</v>
      </c>
      <c r="W849">
        <v>28546</v>
      </c>
      <c r="X849">
        <v>22</v>
      </c>
      <c r="Y849" s="12" t="str">
        <f>IFERROR(VLOOKUP(C849,[1]Index!$D:$F,3,FALSE),"Non List")</f>
        <v>zdelist</v>
      </c>
      <c r="Z849">
        <f>IFERROR(VLOOKUP(C849,[1]LP!$B:$C,2,FALSE),0)</f>
        <v>0</v>
      </c>
      <c r="AA849" s="11">
        <f t="shared" si="13"/>
        <v>0</v>
      </c>
      <c r="AB849" s="5">
        <f>IFERROR(VLOOKUP(C849,[2]Sheet1!$B:$F,5,FALSE),0)</f>
        <v>0</v>
      </c>
      <c r="AC849" s="11">
        <v>23.53</v>
      </c>
      <c r="AD849" s="11">
        <v>1.24</v>
      </c>
      <c r="AE849" s="10"/>
      <c r="AF849" s="10"/>
      <c r="AG849" s="10"/>
      <c r="AH849" s="10"/>
    </row>
    <row r="850" spans="1:34" x14ac:dyDescent="0.45">
      <c r="A850" t="s">
        <v>54</v>
      </c>
      <c r="B850" t="s">
        <v>56</v>
      </c>
      <c r="C850" t="s">
        <v>71</v>
      </c>
      <c r="D850">
        <v>1120</v>
      </c>
      <c r="E850" s="11">
        <v>503111</v>
      </c>
      <c r="F850" s="5">
        <v>815516</v>
      </c>
      <c r="G850" s="11">
        <v>5351247</v>
      </c>
      <c r="H850" s="11">
        <v>9549945</v>
      </c>
      <c r="I850">
        <v>625497</v>
      </c>
      <c r="J850">
        <v>764449</v>
      </c>
      <c r="K850">
        <v>421281</v>
      </c>
      <c r="L850">
        <v>235957</v>
      </c>
      <c r="M850">
        <v>63</v>
      </c>
      <c r="N850">
        <v>18</v>
      </c>
      <c r="O850">
        <v>4</v>
      </c>
      <c r="P850">
        <v>24</v>
      </c>
      <c r="Q850">
        <v>2</v>
      </c>
      <c r="R850">
        <v>76</v>
      </c>
      <c r="S850">
        <v>1</v>
      </c>
      <c r="T850">
        <v>262</v>
      </c>
      <c r="U850">
        <v>607</v>
      </c>
      <c r="V850">
        <v>-0.46</v>
      </c>
      <c r="W850">
        <v>235957</v>
      </c>
      <c r="X850">
        <v>63</v>
      </c>
      <c r="Y850" s="12" t="str">
        <f>IFERROR(VLOOKUP(C850,[1]Index!$D:$F,3,FALSE),"Non List")</f>
        <v>Microfinance</v>
      </c>
      <c r="Z850">
        <f>IFERROR(VLOOKUP(C850,[1]LP!$B:$C,2,FALSE),0)</f>
        <v>848</v>
      </c>
      <c r="AA850" s="11">
        <f t="shared" si="13"/>
        <v>13.5</v>
      </c>
      <c r="AB850" s="5">
        <f>IFERROR(VLOOKUP(C850,[2]Sheet1!$B:$F,5,FALSE),0)</f>
        <v>4349998.3600000003</v>
      </c>
      <c r="AC850" s="11">
        <v>25</v>
      </c>
      <c r="AD850" s="11">
        <v>11.84</v>
      </c>
      <c r="AE850" s="10"/>
      <c r="AF850" s="10"/>
      <c r="AG850" s="10"/>
      <c r="AH850" s="10"/>
    </row>
    <row r="851" spans="1:34" x14ac:dyDescent="0.45">
      <c r="A851" t="s">
        <v>54</v>
      </c>
      <c r="B851" t="s">
        <v>56</v>
      </c>
      <c r="C851" t="s">
        <v>72</v>
      </c>
      <c r="D851">
        <v>1474.9</v>
      </c>
      <c r="E851" s="11">
        <v>65978</v>
      </c>
      <c r="F851" s="5">
        <v>14929</v>
      </c>
      <c r="G851" s="11">
        <v>158055</v>
      </c>
      <c r="H851" s="11">
        <v>543244</v>
      </c>
      <c r="I851">
        <v>32686</v>
      </c>
      <c r="J851">
        <v>42662</v>
      </c>
      <c r="K851">
        <v>17918</v>
      </c>
      <c r="L851">
        <v>7848</v>
      </c>
      <c r="M851">
        <v>16</v>
      </c>
      <c r="N851">
        <v>93</v>
      </c>
      <c r="O851">
        <v>12</v>
      </c>
      <c r="P851">
        <v>13</v>
      </c>
      <c r="Q851">
        <v>1</v>
      </c>
      <c r="R851">
        <v>1119</v>
      </c>
      <c r="S851">
        <v>3.8</v>
      </c>
      <c r="T851">
        <v>123</v>
      </c>
      <c r="U851">
        <v>209</v>
      </c>
      <c r="V851">
        <v>-0.86</v>
      </c>
      <c r="W851">
        <v>7848</v>
      </c>
      <c r="X851">
        <v>16</v>
      </c>
      <c r="Y851" s="12" t="str">
        <f>IFERROR(VLOOKUP(C851,[1]Index!$D:$F,3,FALSE),"Non List")</f>
        <v>Microfinance</v>
      </c>
      <c r="Z851">
        <f>IFERROR(VLOOKUP(C851,[1]LP!$B:$C,2,FALSE),0)</f>
        <v>1297</v>
      </c>
      <c r="AA851" s="11">
        <f t="shared" si="13"/>
        <v>81.099999999999994</v>
      </c>
      <c r="AB851" s="5">
        <f>IFERROR(VLOOKUP(C851,[2]Sheet1!$B:$F,5,FALSE),0)</f>
        <v>784011.01</v>
      </c>
      <c r="AC851" s="11">
        <v>10.45</v>
      </c>
      <c r="AD851" s="11">
        <v>0.54</v>
      </c>
      <c r="AE851" s="10"/>
      <c r="AF851" s="10"/>
      <c r="AG851" s="10"/>
      <c r="AH851" s="10"/>
    </row>
    <row r="852" spans="1:34" x14ac:dyDescent="0.45">
      <c r="A852" t="s">
        <v>54</v>
      </c>
      <c r="B852" t="s">
        <v>56</v>
      </c>
      <c r="C852" t="s">
        <v>73</v>
      </c>
      <c r="D852">
        <v>588</v>
      </c>
      <c r="E852" s="11">
        <v>76646</v>
      </c>
      <c r="F852" s="5">
        <v>64593</v>
      </c>
      <c r="G852" s="11">
        <v>222587</v>
      </c>
      <c r="H852" s="11">
        <v>676772</v>
      </c>
      <c r="I852">
        <v>38351</v>
      </c>
      <c r="J852">
        <v>53218</v>
      </c>
      <c r="K852">
        <v>27700</v>
      </c>
      <c r="L852">
        <v>18391</v>
      </c>
      <c r="M852">
        <v>32</v>
      </c>
      <c r="N852">
        <v>18</v>
      </c>
      <c r="O852">
        <v>3</v>
      </c>
      <c r="P852">
        <v>17</v>
      </c>
      <c r="Q852">
        <v>2</v>
      </c>
      <c r="R852">
        <v>59</v>
      </c>
      <c r="S852">
        <v>3.8</v>
      </c>
      <c r="T852">
        <v>184</v>
      </c>
      <c r="U852">
        <v>364</v>
      </c>
      <c r="V852">
        <v>-0.38</v>
      </c>
      <c r="W852">
        <v>18391</v>
      </c>
      <c r="X852">
        <v>32</v>
      </c>
      <c r="Y852" s="12" t="str">
        <f>IFERROR(VLOOKUP(C852,[1]Index!$D:$F,3,FALSE),"Non List")</f>
        <v>zdelist</v>
      </c>
      <c r="Z852">
        <f>IFERROR(VLOOKUP(C852,[1]LP!$B:$C,2,FALSE),0)</f>
        <v>0</v>
      </c>
      <c r="AA852" s="11">
        <f t="shared" si="13"/>
        <v>0</v>
      </c>
      <c r="AB852" s="5">
        <f>IFERROR(VLOOKUP(C852,[2]Sheet1!$B:$F,5,FALSE),0)</f>
        <v>0</v>
      </c>
      <c r="AC852" s="11">
        <v>9.3800000000000008</v>
      </c>
      <c r="AD852" s="11">
        <v>0.49</v>
      </c>
      <c r="AE852" s="10"/>
      <c r="AF852" s="10"/>
      <c r="AG852" s="10"/>
      <c r="AH852" s="10"/>
    </row>
    <row r="853" spans="1:34" x14ac:dyDescent="0.45">
      <c r="A853" t="s">
        <v>54</v>
      </c>
      <c r="B853" t="s">
        <v>56</v>
      </c>
      <c r="C853" t="s">
        <v>74</v>
      </c>
      <c r="D853">
        <v>1270</v>
      </c>
      <c r="E853" s="11">
        <v>242000</v>
      </c>
      <c r="F853" s="5">
        <v>178133</v>
      </c>
      <c r="G853" s="11">
        <v>868049</v>
      </c>
      <c r="H853" s="11">
        <v>2590040</v>
      </c>
      <c r="I853">
        <v>176090</v>
      </c>
      <c r="J853">
        <v>215187</v>
      </c>
      <c r="K853">
        <v>116969</v>
      </c>
      <c r="L853">
        <v>66601</v>
      </c>
      <c r="M853">
        <v>37</v>
      </c>
      <c r="N853">
        <v>35</v>
      </c>
      <c r="O853">
        <v>7</v>
      </c>
      <c r="P853">
        <v>21</v>
      </c>
      <c r="Q853">
        <v>2</v>
      </c>
      <c r="R853">
        <v>253</v>
      </c>
      <c r="S853">
        <v>1.2</v>
      </c>
      <c r="T853">
        <v>174</v>
      </c>
      <c r="U853">
        <v>379</v>
      </c>
      <c r="V853">
        <v>-0.7</v>
      </c>
      <c r="W853">
        <v>66601</v>
      </c>
      <c r="X853">
        <v>37</v>
      </c>
      <c r="Y853" s="12" t="str">
        <f>IFERROR(VLOOKUP(C853,[1]Index!$D:$F,3,FALSE),"Non List")</f>
        <v>Microfinance</v>
      </c>
      <c r="Z853">
        <f>IFERROR(VLOOKUP(C853,[1]LP!$B:$C,2,FALSE),0)</f>
        <v>1099</v>
      </c>
      <c r="AA853" s="11">
        <f t="shared" si="13"/>
        <v>29.7</v>
      </c>
      <c r="AB853" s="5">
        <f>IFERROR(VLOOKUP(C853,[2]Sheet1!$B:$F,5,FALSE),0)</f>
        <v>1324986.3</v>
      </c>
      <c r="AC853" s="11">
        <v>0</v>
      </c>
      <c r="AD853" s="11">
        <v>26.32</v>
      </c>
      <c r="AE853" s="10"/>
      <c r="AF853" s="10"/>
      <c r="AG853" s="10"/>
      <c r="AH853" s="10"/>
    </row>
    <row r="854" spans="1:34" x14ac:dyDescent="0.45">
      <c r="A854" t="s">
        <v>54</v>
      </c>
      <c r="B854" t="s">
        <v>56</v>
      </c>
      <c r="C854" t="s">
        <v>75</v>
      </c>
      <c r="D854">
        <v>1130</v>
      </c>
      <c r="E854" s="11">
        <v>45000</v>
      </c>
      <c r="F854" s="5">
        <v>50075</v>
      </c>
      <c r="G854" s="11">
        <v>341535</v>
      </c>
      <c r="H854" s="11">
        <v>1240356</v>
      </c>
      <c r="I854">
        <v>59273</v>
      </c>
      <c r="J854">
        <v>92287</v>
      </c>
      <c r="K854">
        <v>39697</v>
      </c>
      <c r="L854">
        <v>21214</v>
      </c>
      <c r="M854">
        <v>63</v>
      </c>
      <c r="N854">
        <v>18</v>
      </c>
      <c r="O854">
        <v>5</v>
      </c>
      <c r="P854">
        <v>30</v>
      </c>
      <c r="Q854">
        <v>1</v>
      </c>
      <c r="R854">
        <v>96</v>
      </c>
      <c r="S854">
        <v>1</v>
      </c>
      <c r="T854">
        <v>211</v>
      </c>
      <c r="U854">
        <v>547</v>
      </c>
      <c r="V854">
        <v>-0.52</v>
      </c>
      <c r="W854">
        <v>21214</v>
      </c>
      <c r="X854">
        <v>63</v>
      </c>
      <c r="Y854" s="12" t="str">
        <f>IFERROR(VLOOKUP(C854,[1]Index!$D:$F,3,FALSE),"Non List")</f>
        <v>zdelist</v>
      </c>
      <c r="Z854">
        <f>IFERROR(VLOOKUP(C854,[1]LP!$B:$C,2,FALSE),0)</f>
        <v>0</v>
      </c>
      <c r="AA854" s="11">
        <f t="shared" si="13"/>
        <v>0</v>
      </c>
      <c r="AB854" s="5">
        <f>IFERROR(VLOOKUP(C854,[2]Sheet1!$B:$F,5,FALSE),0)</f>
        <v>0</v>
      </c>
      <c r="AC854" s="11">
        <v>24</v>
      </c>
      <c r="AD854" s="11">
        <v>1.26</v>
      </c>
      <c r="AE854" s="10"/>
      <c r="AF854" s="10"/>
      <c r="AG854" s="10"/>
      <c r="AH854" s="10"/>
    </row>
    <row r="855" spans="1:34" x14ac:dyDescent="0.45">
      <c r="A855" t="s">
        <v>54</v>
      </c>
      <c r="B855" t="s">
        <v>56</v>
      </c>
      <c r="C855" t="s">
        <v>76</v>
      </c>
      <c r="D855">
        <v>1259</v>
      </c>
      <c r="E855" s="11">
        <v>121000</v>
      </c>
      <c r="F855" s="5">
        <v>15290</v>
      </c>
      <c r="G855" s="11">
        <v>129689</v>
      </c>
      <c r="H855" s="11">
        <v>714360</v>
      </c>
      <c r="I855">
        <v>39689</v>
      </c>
      <c r="J855">
        <v>59100</v>
      </c>
      <c r="K855">
        <v>18107</v>
      </c>
      <c r="L855">
        <v>5812</v>
      </c>
      <c r="M855">
        <v>6</v>
      </c>
      <c r="N855">
        <v>197</v>
      </c>
      <c r="O855">
        <v>11</v>
      </c>
      <c r="P855">
        <v>6</v>
      </c>
      <c r="Q855">
        <v>1</v>
      </c>
      <c r="R855">
        <v>2199</v>
      </c>
      <c r="S855">
        <v>2.9</v>
      </c>
      <c r="T855">
        <v>113</v>
      </c>
      <c r="U855">
        <v>127</v>
      </c>
      <c r="V855">
        <v>-0.9</v>
      </c>
      <c r="W855">
        <v>5812</v>
      </c>
      <c r="X855">
        <v>6</v>
      </c>
      <c r="Y855" s="12" t="str">
        <f>IFERROR(VLOOKUP(C855,[1]Index!$D:$F,3,FALSE),"Non List")</f>
        <v>zdelist</v>
      </c>
      <c r="Z855">
        <f>IFERROR(VLOOKUP(C855,[1]LP!$B:$C,2,FALSE),0)</f>
        <v>0</v>
      </c>
      <c r="AA855" s="11">
        <f t="shared" si="13"/>
        <v>0</v>
      </c>
      <c r="AB855" s="5">
        <f>IFERROR(VLOOKUP(C855,[2]Sheet1!$B:$F,5,FALSE),0)</f>
        <v>0</v>
      </c>
      <c r="AC855" s="11">
        <v>0</v>
      </c>
      <c r="AD855" s="11">
        <v>8</v>
      </c>
      <c r="AE855" s="10"/>
      <c r="AF855" s="10"/>
      <c r="AG855" s="10"/>
      <c r="AH855" s="10"/>
    </row>
    <row r="856" spans="1:34" x14ac:dyDescent="0.45">
      <c r="A856" t="s">
        <v>54</v>
      </c>
      <c r="B856" t="s">
        <v>56</v>
      </c>
      <c r="C856" t="s">
        <v>77</v>
      </c>
      <c r="D856">
        <v>1950</v>
      </c>
      <c r="E856" s="11">
        <v>28800</v>
      </c>
      <c r="F856" s="5">
        <v>40315</v>
      </c>
      <c r="G856" s="11">
        <v>210290</v>
      </c>
      <c r="H856" s="11">
        <v>841069</v>
      </c>
      <c r="I856">
        <v>40400</v>
      </c>
      <c r="J856">
        <v>57823</v>
      </c>
      <c r="K856">
        <v>24120</v>
      </c>
      <c r="L856">
        <v>11422</v>
      </c>
      <c r="M856">
        <v>53</v>
      </c>
      <c r="N856">
        <v>37</v>
      </c>
      <c r="O856">
        <v>8</v>
      </c>
      <c r="P856">
        <v>22</v>
      </c>
      <c r="Q856">
        <v>1</v>
      </c>
      <c r="R856">
        <v>300</v>
      </c>
      <c r="S856">
        <v>1.4</v>
      </c>
      <c r="T856">
        <v>240</v>
      </c>
      <c r="U856">
        <v>534</v>
      </c>
      <c r="V856">
        <v>-0.73</v>
      </c>
      <c r="W856">
        <v>11422</v>
      </c>
      <c r="X856">
        <v>53</v>
      </c>
      <c r="Y856" s="12" t="str">
        <f>IFERROR(VLOOKUP(C856,[1]Index!$D:$F,3,FALSE),"Non List")</f>
        <v>Microfinance</v>
      </c>
      <c r="Z856">
        <f>IFERROR(VLOOKUP(C856,[1]LP!$B:$C,2,FALSE),0)</f>
        <v>1400</v>
      </c>
      <c r="AA856" s="11">
        <f t="shared" si="13"/>
        <v>26.4</v>
      </c>
      <c r="AB856" s="5">
        <f>IFERROR(VLOOKUP(C856,[2]Sheet1!$B:$F,5,FALSE),0)</f>
        <v>765413.55</v>
      </c>
      <c r="AC856" s="11">
        <v>20</v>
      </c>
      <c r="AD856" s="11">
        <v>1.05</v>
      </c>
      <c r="AE856" s="10"/>
      <c r="AF856" s="10"/>
      <c r="AG856" s="10"/>
      <c r="AH856" s="10"/>
    </row>
    <row r="857" spans="1:34" x14ac:dyDescent="0.45">
      <c r="A857" t="s">
        <v>54</v>
      </c>
      <c r="B857" t="s">
        <v>56</v>
      </c>
      <c r="C857" t="s">
        <v>78</v>
      </c>
      <c r="D857">
        <v>830</v>
      </c>
      <c r="E857" s="11">
        <v>48050</v>
      </c>
      <c r="F857" s="5">
        <v>40867</v>
      </c>
      <c r="G857" s="11">
        <v>233676</v>
      </c>
      <c r="H857" s="11">
        <v>970233</v>
      </c>
      <c r="I857">
        <v>36409</v>
      </c>
      <c r="J857">
        <v>61681</v>
      </c>
      <c r="K857">
        <v>13837</v>
      </c>
      <c r="L857">
        <v>6332</v>
      </c>
      <c r="M857">
        <v>18</v>
      </c>
      <c r="N857">
        <v>47</v>
      </c>
      <c r="O857">
        <v>4</v>
      </c>
      <c r="P857">
        <v>10</v>
      </c>
      <c r="Q857">
        <v>1</v>
      </c>
      <c r="R857">
        <v>212</v>
      </c>
      <c r="S857">
        <v>2.5</v>
      </c>
      <c r="T857">
        <v>185</v>
      </c>
      <c r="U857">
        <v>270</v>
      </c>
      <c r="V857">
        <v>-0.67</v>
      </c>
      <c r="W857">
        <v>6332</v>
      </c>
      <c r="X857">
        <v>18</v>
      </c>
      <c r="Y857" s="12" t="str">
        <f>IFERROR(VLOOKUP(C857,[1]Index!$D:$F,3,FALSE),"Non List")</f>
        <v>Non List</v>
      </c>
      <c r="Z857">
        <f>IFERROR(VLOOKUP(C857,[1]LP!$B:$C,2,FALSE),0)</f>
        <v>0</v>
      </c>
      <c r="AA857" s="11">
        <f t="shared" si="13"/>
        <v>0</v>
      </c>
      <c r="AB857" s="5">
        <f>IFERROR(VLOOKUP(C857,[2]Sheet1!$B:$F,5,FALSE),0)</f>
        <v>0</v>
      </c>
      <c r="AC857" s="11">
        <v>29</v>
      </c>
      <c r="AD857" s="11">
        <v>1.53</v>
      </c>
      <c r="AE857" s="10"/>
      <c r="AF857" s="10"/>
      <c r="AG857" s="10"/>
      <c r="AH857" s="10"/>
    </row>
    <row r="858" spans="1:34" x14ac:dyDescent="0.45">
      <c r="A858" t="s">
        <v>54</v>
      </c>
      <c r="B858" t="s">
        <v>56</v>
      </c>
      <c r="C858" t="s">
        <v>79</v>
      </c>
      <c r="D858">
        <v>1609</v>
      </c>
      <c r="E858" s="11">
        <v>101088</v>
      </c>
      <c r="F858" s="5">
        <v>54753</v>
      </c>
      <c r="G858" s="11">
        <v>402771</v>
      </c>
      <c r="H858" s="11">
        <v>1154334</v>
      </c>
      <c r="I858">
        <v>59487</v>
      </c>
      <c r="J858">
        <v>89742</v>
      </c>
      <c r="K858">
        <v>50442</v>
      </c>
      <c r="L858">
        <v>29509</v>
      </c>
      <c r="M858">
        <v>39</v>
      </c>
      <c r="N858">
        <v>41</v>
      </c>
      <c r="O858">
        <v>10</v>
      </c>
      <c r="P858">
        <v>25</v>
      </c>
      <c r="Q858">
        <v>2</v>
      </c>
      <c r="R858">
        <v>432</v>
      </c>
      <c r="S858">
        <v>0.8</v>
      </c>
      <c r="T858">
        <v>154</v>
      </c>
      <c r="U858">
        <v>367</v>
      </c>
      <c r="V858">
        <v>-0.77</v>
      </c>
      <c r="W858">
        <v>29509</v>
      </c>
      <c r="X858">
        <v>39</v>
      </c>
      <c r="Y858" s="12" t="str">
        <f>IFERROR(VLOOKUP(C858,[1]Index!$D:$F,3,FALSE),"Non List")</f>
        <v>Non List</v>
      </c>
      <c r="Z858">
        <f>IFERROR(VLOOKUP(C858,[1]LP!$B:$C,2,FALSE),0)</f>
        <v>0</v>
      </c>
      <c r="AA858" s="11">
        <f t="shared" si="13"/>
        <v>0</v>
      </c>
      <c r="AB858" s="5">
        <f>IFERROR(VLOOKUP(C858,[2]Sheet1!$B:$F,5,FALSE),0)</f>
        <v>0</v>
      </c>
      <c r="AC858" s="11">
        <v>0</v>
      </c>
      <c r="AD858" s="11">
        <v>25</v>
      </c>
      <c r="AE858" s="10"/>
      <c r="AF858" s="10"/>
      <c r="AG858" s="10"/>
      <c r="AH858" s="10"/>
    </row>
    <row r="859" spans="1:34" x14ac:dyDescent="0.45">
      <c r="A859" t="s">
        <v>54</v>
      </c>
      <c r="B859" t="s">
        <v>56</v>
      </c>
      <c r="C859" t="s">
        <v>80</v>
      </c>
      <c r="D859">
        <v>1060</v>
      </c>
      <c r="E859" s="11">
        <v>177100</v>
      </c>
      <c r="F859" s="5">
        <v>32262</v>
      </c>
      <c r="G859" s="11">
        <v>260345</v>
      </c>
      <c r="H859" s="11">
        <v>1221050</v>
      </c>
      <c r="I859">
        <v>70932</v>
      </c>
      <c r="J859">
        <v>98727</v>
      </c>
      <c r="K859">
        <v>33776</v>
      </c>
      <c r="L859">
        <v>15441</v>
      </c>
      <c r="M859">
        <v>12</v>
      </c>
      <c r="N859">
        <v>91</v>
      </c>
      <c r="O859">
        <v>9</v>
      </c>
      <c r="P859">
        <v>10</v>
      </c>
      <c r="Q859">
        <v>1</v>
      </c>
      <c r="R859">
        <v>819</v>
      </c>
      <c r="S859">
        <v>2.8</v>
      </c>
      <c r="T859">
        <v>118</v>
      </c>
      <c r="U859">
        <v>176</v>
      </c>
      <c r="V859">
        <v>-0.83</v>
      </c>
      <c r="W859">
        <v>15441</v>
      </c>
      <c r="X859">
        <v>12</v>
      </c>
      <c r="Y859" s="12" t="str">
        <f>IFERROR(VLOOKUP(C859,[1]Index!$D:$F,3,FALSE),"Non List")</f>
        <v>Microfinance</v>
      </c>
      <c r="Z859">
        <f>IFERROR(VLOOKUP(C859,[1]LP!$B:$C,2,FALSE),0)</f>
        <v>915</v>
      </c>
      <c r="AA859" s="11">
        <f t="shared" si="13"/>
        <v>76.3</v>
      </c>
      <c r="AB859" s="5">
        <f>IFERROR(VLOOKUP(C859,[2]Sheet1!$B:$F,5,FALSE),0)</f>
        <v>1908048.36</v>
      </c>
      <c r="AC859" s="11">
        <v>10</v>
      </c>
      <c r="AD859" s="11">
        <v>0.52600000000000002</v>
      </c>
      <c r="AE859" s="10"/>
      <c r="AF859" s="10"/>
      <c r="AG859" s="10"/>
      <c r="AH859" s="10"/>
    </row>
    <row r="860" spans="1:34" x14ac:dyDescent="0.45">
      <c r="A860" t="s">
        <v>54</v>
      </c>
      <c r="B860" t="s">
        <v>56</v>
      </c>
      <c r="C860" t="s">
        <v>81</v>
      </c>
      <c r="D860">
        <v>590.20000000000005</v>
      </c>
      <c r="E860" s="11">
        <v>575920</v>
      </c>
      <c r="F860" s="5">
        <v>116643</v>
      </c>
      <c r="G860" s="11">
        <v>0</v>
      </c>
      <c r="H860" s="11">
        <v>1469508</v>
      </c>
      <c r="I860">
        <v>45918</v>
      </c>
      <c r="J860">
        <v>57344</v>
      </c>
      <c r="K860">
        <v>42525</v>
      </c>
      <c r="L860">
        <v>23067</v>
      </c>
      <c r="M860">
        <v>5</v>
      </c>
      <c r="N860">
        <v>111</v>
      </c>
      <c r="O860">
        <v>5</v>
      </c>
      <c r="P860">
        <v>4</v>
      </c>
      <c r="Q860">
        <v>1</v>
      </c>
      <c r="R860">
        <v>544</v>
      </c>
      <c r="S860">
        <v>0.1</v>
      </c>
      <c r="T860">
        <v>120</v>
      </c>
      <c r="U860">
        <v>120</v>
      </c>
      <c r="V860">
        <v>-0.8</v>
      </c>
      <c r="W860">
        <v>23067</v>
      </c>
      <c r="X860">
        <v>5</v>
      </c>
      <c r="Y860" s="12" t="str">
        <f>IFERROR(VLOOKUP(C860,[1]Index!$D:$F,3,FALSE),"Non List")</f>
        <v>Microfinance</v>
      </c>
      <c r="Z860">
        <f>IFERROR(VLOOKUP(C860,[1]LP!$B:$C,2,FALSE),0)</f>
        <v>706</v>
      </c>
      <c r="AA860" s="11">
        <f t="shared" si="13"/>
        <v>141.19999999999999</v>
      </c>
      <c r="AB860" s="5">
        <f>IFERROR(VLOOKUP(C860,[2]Sheet1!$B:$F,5,FALSE),0)</f>
        <v>3777404.26</v>
      </c>
      <c r="AC860" s="11">
        <v>10</v>
      </c>
      <c r="AD860" s="11">
        <v>0.53</v>
      </c>
      <c r="AE860" s="10"/>
      <c r="AF860" s="10"/>
      <c r="AG860" s="10"/>
      <c r="AH860" s="10"/>
    </row>
    <row r="861" spans="1:34" x14ac:dyDescent="0.45">
      <c r="A861" t="s">
        <v>54</v>
      </c>
      <c r="B861" t="s">
        <v>56</v>
      </c>
      <c r="C861" t="s">
        <v>82</v>
      </c>
      <c r="D861">
        <v>837</v>
      </c>
      <c r="E861" s="11">
        <v>140875</v>
      </c>
      <c r="F861" s="5">
        <v>98037</v>
      </c>
      <c r="G861" s="11">
        <v>615590</v>
      </c>
      <c r="H861" s="11">
        <v>2137135</v>
      </c>
      <c r="I861">
        <v>119310</v>
      </c>
      <c r="J861">
        <v>165748</v>
      </c>
      <c r="K861">
        <v>59222</v>
      </c>
      <c r="L861">
        <v>21807</v>
      </c>
      <c r="M861">
        <v>21</v>
      </c>
      <c r="N861">
        <v>41</v>
      </c>
      <c r="O861">
        <v>5</v>
      </c>
      <c r="P861">
        <v>12</v>
      </c>
      <c r="Q861">
        <v>1</v>
      </c>
      <c r="R861">
        <v>200</v>
      </c>
      <c r="S861">
        <v>2.9</v>
      </c>
      <c r="T861">
        <v>170</v>
      </c>
      <c r="U861">
        <v>281</v>
      </c>
      <c r="V861">
        <v>-0.66</v>
      </c>
      <c r="W861">
        <v>21807</v>
      </c>
      <c r="X861">
        <v>21</v>
      </c>
      <c r="Y861" s="12" t="str">
        <f>IFERROR(VLOOKUP(C861,[1]Index!$D:$F,3,FALSE),"Non List")</f>
        <v>Microfinance</v>
      </c>
      <c r="Z861">
        <f>IFERROR(VLOOKUP(C861,[1]LP!$B:$C,2,FALSE),0)</f>
        <v>685</v>
      </c>
      <c r="AA861" s="11">
        <f t="shared" si="13"/>
        <v>32.6</v>
      </c>
      <c r="AB861" s="5">
        <f>IFERROR(VLOOKUP(C861,[2]Sheet1!$B:$F,5,FALSE),0)</f>
        <v>2164347.4500000002</v>
      </c>
      <c r="AC861" s="11">
        <v>15</v>
      </c>
      <c r="AD861" s="11">
        <v>0.78</v>
      </c>
      <c r="AE861" s="10"/>
      <c r="AF861" s="10"/>
      <c r="AG861" s="10"/>
      <c r="AH861" s="10"/>
    </row>
    <row r="862" spans="1:34" x14ac:dyDescent="0.45">
      <c r="A862" t="s">
        <v>54</v>
      </c>
      <c r="B862" t="s">
        <v>56</v>
      </c>
      <c r="C862" t="s">
        <v>83</v>
      </c>
      <c r="D862">
        <v>927</v>
      </c>
      <c r="E862" s="11">
        <v>286000</v>
      </c>
      <c r="F862" s="5">
        <v>123775</v>
      </c>
      <c r="G862" s="11">
        <v>699412</v>
      </c>
      <c r="H862" s="11">
        <v>3026849</v>
      </c>
      <c r="I862">
        <v>152286</v>
      </c>
      <c r="J862">
        <v>236871</v>
      </c>
      <c r="K862">
        <v>99687</v>
      </c>
      <c r="L862">
        <v>59934</v>
      </c>
      <c r="M862">
        <v>28</v>
      </c>
      <c r="N862">
        <v>33</v>
      </c>
      <c r="O862">
        <v>6</v>
      </c>
      <c r="P862">
        <v>20</v>
      </c>
      <c r="Q862">
        <v>2</v>
      </c>
      <c r="R862">
        <v>215</v>
      </c>
      <c r="S862">
        <v>1.4</v>
      </c>
      <c r="T862">
        <v>143</v>
      </c>
      <c r="U862">
        <v>300</v>
      </c>
      <c r="V862">
        <v>-0.68</v>
      </c>
      <c r="W862">
        <v>59934</v>
      </c>
      <c r="X862">
        <v>28</v>
      </c>
      <c r="Y862" s="12" t="str">
        <f>IFERROR(VLOOKUP(C862,[1]Index!$D:$F,3,FALSE),"Non List")</f>
        <v>Microfinance</v>
      </c>
      <c r="Z862">
        <f>IFERROR(VLOOKUP(C862,[1]LP!$B:$C,2,FALSE),0)</f>
        <v>695</v>
      </c>
      <c r="AA862" s="11">
        <f t="shared" si="13"/>
        <v>24.8</v>
      </c>
      <c r="AB862" s="5">
        <f>IFERROR(VLOOKUP(C862,[2]Sheet1!$B:$F,5,FALSE),0)</f>
        <v>4039202.89</v>
      </c>
      <c r="AC862" s="11">
        <v>15</v>
      </c>
      <c r="AD862" s="11">
        <v>11.32</v>
      </c>
      <c r="AE862" s="10"/>
      <c r="AF862" s="10"/>
      <c r="AG862" s="10"/>
      <c r="AH862" s="10"/>
    </row>
    <row r="863" spans="1:34" x14ac:dyDescent="0.45">
      <c r="A863" t="s">
        <v>54</v>
      </c>
      <c r="B863" t="s">
        <v>56</v>
      </c>
      <c r="C863" t="s">
        <v>99</v>
      </c>
      <c r="D863">
        <v>1039</v>
      </c>
      <c r="E863" s="11">
        <v>112000</v>
      </c>
      <c r="F863" s="5">
        <v>155678</v>
      </c>
      <c r="G863" s="11">
        <v>783538</v>
      </c>
      <c r="H863" s="11">
        <v>2758257</v>
      </c>
      <c r="I863">
        <v>165329</v>
      </c>
      <c r="J863">
        <v>199183</v>
      </c>
      <c r="K863">
        <v>73969</v>
      </c>
      <c r="L863">
        <v>44616</v>
      </c>
      <c r="M863">
        <v>53</v>
      </c>
      <c r="N863">
        <v>20</v>
      </c>
      <c r="O863">
        <v>4</v>
      </c>
      <c r="P863">
        <v>22</v>
      </c>
      <c r="Q863">
        <v>1</v>
      </c>
      <c r="R863">
        <v>85</v>
      </c>
      <c r="S863">
        <v>2.2000000000000002</v>
      </c>
      <c r="T863">
        <v>239</v>
      </c>
      <c r="U863">
        <v>534</v>
      </c>
      <c r="V863">
        <v>-0.49</v>
      </c>
      <c r="W863">
        <v>44616</v>
      </c>
      <c r="X863">
        <v>53</v>
      </c>
      <c r="Y863" s="12" t="str">
        <f>IFERROR(VLOOKUP(C863,[1]Index!$D:$F,3,FALSE),"Non List")</f>
        <v>Microfinance</v>
      </c>
      <c r="Z863">
        <f>IFERROR(VLOOKUP(C863,[1]LP!$B:$C,2,FALSE),0)</f>
        <v>802</v>
      </c>
      <c r="AA863" s="11">
        <f t="shared" si="13"/>
        <v>15.1</v>
      </c>
      <c r="AB863" s="5">
        <f>IFERROR(VLOOKUP(C863,[2]Sheet1!$B:$F,5,FALSE),0)</f>
        <v>1457280</v>
      </c>
      <c r="AC863" s="11">
        <v>15</v>
      </c>
      <c r="AD863" s="11">
        <v>1.58</v>
      </c>
      <c r="AE863" s="10"/>
      <c r="AF863" s="10"/>
      <c r="AG863" s="10"/>
      <c r="AH863" s="10"/>
    </row>
    <row r="864" spans="1:34" x14ac:dyDescent="0.45">
      <c r="A864" t="s">
        <v>54</v>
      </c>
      <c r="B864" t="s">
        <v>56</v>
      </c>
      <c r="C864" t="s">
        <v>103</v>
      </c>
      <c r="D864">
        <v>1325.7</v>
      </c>
      <c r="E864" s="11">
        <v>92075</v>
      </c>
      <c r="F864" s="5">
        <v>-11009</v>
      </c>
      <c r="G864" s="11">
        <v>202924</v>
      </c>
      <c r="H864" s="11">
        <v>1097158</v>
      </c>
      <c r="I864">
        <v>36323</v>
      </c>
      <c r="J864">
        <v>60026</v>
      </c>
      <c r="K864">
        <v>9686</v>
      </c>
      <c r="L864">
        <v>4</v>
      </c>
      <c r="M864">
        <v>0</v>
      </c>
      <c r="N864">
        <v>1326</v>
      </c>
      <c r="O864">
        <v>15</v>
      </c>
      <c r="P864">
        <v>0</v>
      </c>
      <c r="Q864">
        <v>0</v>
      </c>
      <c r="R864">
        <v>19965</v>
      </c>
      <c r="S864">
        <v>0.7</v>
      </c>
      <c r="T864">
        <v>88</v>
      </c>
      <c r="U864">
        <v>0</v>
      </c>
      <c r="V864">
        <v>0</v>
      </c>
      <c r="W864">
        <v>4</v>
      </c>
      <c r="X864">
        <v>0</v>
      </c>
      <c r="Y864" s="12" t="str">
        <f>IFERROR(VLOOKUP(C864,[1]Index!$D:$F,3,FALSE),"Non List")</f>
        <v>Microfinance</v>
      </c>
      <c r="Z864">
        <f>IFERROR(VLOOKUP(C864,[1]LP!$B:$C,2,FALSE),0)</f>
        <v>943</v>
      </c>
      <c r="AA864" s="11">
        <f t="shared" si="13"/>
        <v>0</v>
      </c>
      <c r="AB864" s="5">
        <f>IFERROR(VLOOKUP(C864,[2]Sheet1!$B:$F,5,FALSE),0)</f>
        <v>2085252</v>
      </c>
      <c r="AC864" s="11">
        <v>0</v>
      </c>
      <c r="AD864" s="11">
        <v>0</v>
      </c>
      <c r="AE864" s="10"/>
      <c r="AF864" s="10"/>
      <c r="AG864" s="10"/>
      <c r="AH864" s="10"/>
    </row>
    <row r="865" spans="1:34" x14ac:dyDescent="0.45">
      <c r="A865" t="s">
        <v>54</v>
      </c>
      <c r="B865" t="s">
        <v>56</v>
      </c>
      <c r="C865" t="s">
        <v>84</v>
      </c>
      <c r="D865">
        <v>2073</v>
      </c>
      <c r="E865" s="11">
        <v>120356</v>
      </c>
      <c r="F865" s="5">
        <v>145339</v>
      </c>
      <c r="G865" s="11">
        <v>608232</v>
      </c>
      <c r="H865" s="11">
        <v>2226480</v>
      </c>
      <c r="I865">
        <v>121308</v>
      </c>
      <c r="J865">
        <v>176492</v>
      </c>
      <c r="K865">
        <v>109778</v>
      </c>
      <c r="L865">
        <v>60098</v>
      </c>
      <c r="M865">
        <v>67</v>
      </c>
      <c r="N865">
        <v>31</v>
      </c>
      <c r="O865">
        <v>9</v>
      </c>
      <c r="P865">
        <v>30</v>
      </c>
      <c r="Q865">
        <v>2</v>
      </c>
      <c r="R865">
        <v>292</v>
      </c>
      <c r="S865">
        <v>1.3</v>
      </c>
      <c r="T865">
        <v>221</v>
      </c>
      <c r="U865">
        <v>575</v>
      </c>
      <c r="V865">
        <v>-0.72</v>
      </c>
      <c r="W865">
        <v>60098</v>
      </c>
      <c r="X865">
        <v>67</v>
      </c>
      <c r="Y865" s="12" t="str">
        <f>IFERROR(VLOOKUP(C865,[1]Index!$D:$F,3,FALSE),"Non List")</f>
        <v>Microfinance</v>
      </c>
      <c r="Z865">
        <f>IFERROR(VLOOKUP(C865,[1]LP!$B:$C,2,FALSE),0)</f>
        <v>1380</v>
      </c>
      <c r="AA865" s="11">
        <f t="shared" si="13"/>
        <v>20.6</v>
      </c>
      <c r="AB865" s="5">
        <f>IFERROR(VLOOKUP(C865,[2]Sheet1!$B:$F,5,FALSE),0)</f>
        <v>3026859.21</v>
      </c>
      <c r="AC865" s="11">
        <v>25</v>
      </c>
      <c r="AD865" s="11">
        <v>15</v>
      </c>
      <c r="AE865" s="10"/>
      <c r="AF865" s="10"/>
      <c r="AG865" s="10"/>
      <c r="AH865" s="10"/>
    </row>
    <row r="866" spans="1:34" x14ac:dyDescent="0.45">
      <c r="A866" t="s">
        <v>54</v>
      </c>
      <c r="B866" t="s">
        <v>56</v>
      </c>
      <c r="C866" t="s">
        <v>85</v>
      </c>
      <c r="D866">
        <v>1713</v>
      </c>
      <c r="E866" s="11">
        <v>75600</v>
      </c>
      <c r="F866" s="5">
        <v>47825</v>
      </c>
      <c r="G866" s="11">
        <v>356681</v>
      </c>
      <c r="H866" s="11">
        <v>785011</v>
      </c>
      <c r="I866">
        <v>43991</v>
      </c>
      <c r="J866">
        <v>66014</v>
      </c>
      <c r="K866">
        <v>27701</v>
      </c>
      <c r="L866">
        <v>14475</v>
      </c>
      <c r="M866">
        <v>26</v>
      </c>
      <c r="N866">
        <v>67</v>
      </c>
      <c r="O866">
        <v>10</v>
      </c>
      <c r="P866">
        <v>16</v>
      </c>
      <c r="Q866">
        <v>2</v>
      </c>
      <c r="R866">
        <v>704</v>
      </c>
      <c r="S866">
        <v>1.2</v>
      </c>
      <c r="T866">
        <v>163</v>
      </c>
      <c r="U866">
        <v>306</v>
      </c>
      <c r="V866">
        <v>-0.82</v>
      </c>
      <c r="W866">
        <v>14475</v>
      </c>
      <c r="X866">
        <v>26</v>
      </c>
      <c r="Y866" s="12" t="str">
        <f>IFERROR(VLOOKUP(C866,[1]Index!$D:$F,3,FALSE),"Non List")</f>
        <v>zdelist</v>
      </c>
      <c r="Z866">
        <f>IFERROR(VLOOKUP(C866,[1]LP!$B:$C,2,FALSE),0)</f>
        <v>0</v>
      </c>
      <c r="AA866" s="11">
        <f t="shared" si="13"/>
        <v>0</v>
      </c>
      <c r="AB866" s="5">
        <f>IFERROR(VLOOKUP(C866,[2]Sheet1!$B:$F,5,FALSE),0)</f>
        <v>0</v>
      </c>
      <c r="AC866" s="11">
        <v>42.75</v>
      </c>
      <c r="AD866" s="11">
        <v>2.25</v>
      </c>
      <c r="AE866" s="10"/>
      <c r="AF866" s="10"/>
      <c r="AG866" s="10"/>
      <c r="AH866" s="10"/>
    </row>
    <row r="867" spans="1:34" x14ac:dyDescent="0.45">
      <c r="A867" t="s">
        <v>54</v>
      </c>
      <c r="B867" t="s">
        <v>56</v>
      </c>
      <c r="C867" t="s">
        <v>86</v>
      </c>
      <c r="D867">
        <v>825</v>
      </c>
      <c r="E867" s="11">
        <v>109725</v>
      </c>
      <c r="F867" s="5">
        <v>11245</v>
      </c>
      <c r="G867" s="11">
        <v>150049</v>
      </c>
      <c r="H867" s="11">
        <v>541122</v>
      </c>
      <c r="I867">
        <v>33921</v>
      </c>
      <c r="J867">
        <v>42956</v>
      </c>
      <c r="K867">
        <v>16212</v>
      </c>
      <c r="L867">
        <v>8294</v>
      </c>
      <c r="M867">
        <v>10</v>
      </c>
      <c r="N867">
        <v>82</v>
      </c>
      <c r="O867">
        <v>7</v>
      </c>
      <c r="P867">
        <v>9</v>
      </c>
      <c r="Q867">
        <v>1</v>
      </c>
      <c r="R867">
        <v>613</v>
      </c>
      <c r="S867">
        <v>1</v>
      </c>
      <c r="T867">
        <v>110</v>
      </c>
      <c r="U867">
        <v>158</v>
      </c>
      <c r="V867">
        <v>-0.81</v>
      </c>
      <c r="W867">
        <v>8294</v>
      </c>
      <c r="X867">
        <v>10</v>
      </c>
      <c r="Y867" s="12" t="str">
        <f>IFERROR(VLOOKUP(C867,[1]Index!$D:$F,3,FALSE),"Non List")</f>
        <v>Non List</v>
      </c>
      <c r="Z867">
        <f>IFERROR(VLOOKUP(C867,[1]LP!$B:$C,2,FALSE),0)</f>
        <v>0</v>
      </c>
      <c r="AA867" s="11">
        <f t="shared" si="13"/>
        <v>0</v>
      </c>
      <c r="AB867" s="5">
        <f>IFERROR(VLOOKUP(C867,[2]Sheet1!$B:$F,5,FALSE),0)</f>
        <v>0</v>
      </c>
      <c r="AC867" s="11">
        <v>4</v>
      </c>
      <c r="AD867" s="11">
        <v>3.89</v>
      </c>
      <c r="AE867" s="10"/>
      <c r="AF867" s="10"/>
      <c r="AG867" s="10"/>
      <c r="AH867" s="10"/>
    </row>
    <row r="868" spans="1:34" x14ac:dyDescent="0.45">
      <c r="A868" t="s">
        <v>54</v>
      </c>
      <c r="B868" t="s">
        <v>56</v>
      </c>
      <c r="C868" t="s">
        <v>96</v>
      </c>
      <c r="D868">
        <v>1070</v>
      </c>
      <c r="E868" s="11">
        <v>70000</v>
      </c>
      <c r="F868" s="5">
        <v>1008</v>
      </c>
      <c r="G868" s="11">
        <v>186398</v>
      </c>
      <c r="H868" s="11">
        <v>781456</v>
      </c>
      <c r="I868">
        <v>19049</v>
      </c>
      <c r="J868">
        <v>40034</v>
      </c>
      <c r="K868">
        <v>14688</v>
      </c>
      <c r="L868">
        <v>6982</v>
      </c>
      <c r="M868">
        <v>13</v>
      </c>
      <c r="N868">
        <v>81</v>
      </c>
      <c r="O868">
        <v>11</v>
      </c>
      <c r="P868">
        <v>13</v>
      </c>
      <c r="Q868">
        <v>1</v>
      </c>
      <c r="R868">
        <v>849</v>
      </c>
      <c r="S868">
        <v>0.1</v>
      </c>
      <c r="T868">
        <v>101</v>
      </c>
      <c r="U868">
        <v>174</v>
      </c>
      <c r="V868">
        <v>-0.84</v>
      </c>
      <c r="W868">
        <v>6982</v>
      </c>
      <c r="X868">
        <v>13</v>
      </c>
      <c r="Y868" s="12" t="str">
        <f>IFERROR(VLOOKUP(C868,[1]Index!$D:$F,3,FALSE),"Non List")</f>
        <v>Microfinance</v>
      </c>
      <c r="Z868">
        <f>IFERROR(VLOOKUP(C868,[1]LP!$B:$C,2,FALSE),0)</f>
        <v>1439</v>
      </c>
      <c r="AA868" s="11">
        <f t="shared" si="13"/>
        <v>110.7</v>
      </c>
      <c r="AB868" s="5">
        <f>IFERROR(VLOOKUP(C868,[2]Sheet1!$B:$F,5,FALSE),0)</f>
        <v>1616622.66</v>
      </c>
      <c r="AC868" s="11">
        <v>0</v>
      </c>
      <c r="AD868" s="11">
        <v>0</v>
      </c>
      <c r="AE868" s="10"/>
      <c r="AF868" s="10"/>
      <c r="AG868" s="10"/>
      <c r="AH868" s="10"/>
    </row>
    <row r="869" spans="1:34" x14ac:dyDescent="0.45">
      <c r="A869" t="s">
        <v>54</v>
      </c>
      <c r="B869" t="s">
        <v>56</v>
      </c>
      <c r="C869" t="s">
        <v>87</v>
      </c>
      <c r="D869">
        <v>2191</v>
      </c>
      <c r="E869" s="11">
        <v>300166</v>
      </c>
      <c r="F869" s="5">
        <v>670589</v>
      </c>
      <c r="G869" s="11">
        <v>2973739</v>
      </c>
      <c r="H869" s="11">
        <v>7217274</v>
      </c>
      <c r="I869">
        <v>463106</v>
      </c>
      <c r="J869">
        <v>557735</v>
      </c>
      <c r="K869">
        <v>355618</v>
      </c>
      <c r="L869">
        <v>213130</v>
      </c>
      <c r="M869">
        <v>95</v>
      </c>
      <c r="N869">
        <v>23</v>
      </c>
      <c r="O869">
        <v>7</v>
      </c>
      <c r="P869">
        <v>29</v>
      </c>
      <c r="Q869">
        <v>3</v>
      </c>
      <c r="R869">
        <v>157</v>
      </c>
      <c r="S869">
        <v>0.7</v>
      </c>
      <c r="T869">
        <v>323</v>
      </c>
      <c r="U869">
        <v>830</v>
      </c>
      <c r="V869">
        <v>-0.62</v>
      </c>
      <c r="W869">
        <v>213130</v>
      </c>
      <c r="X869">
        <v>95</v>
      </c>
      <c r="Y869" s="12" t="str">
        <f>IFERROR(VLOOKUP(C869,[1]Index!$D:$F,3,FALSE),"Non List")</f>
        <v>Microfinance</v>
      </c>
      <c r="Z869">
        <f>IFERROR(VLOOKUP(C869,[1]LP!$B:$C,2,FALSE),0)</f>
        <v>1279</v>
      </c>
      <c r="AA869" s="11">
        <f t="shared" si="13"/>
        <v>13.5</v>
      </c>
      <c r="AB869" s="5">
        <f>IFERROR(VLOOKUP(C869,[2]Sheet1!$B:$F,5,FALSE),0)</f>
        <v>3166691.2</v>
      </c>
      <c r="AC869" s="11">
        <v>25</v>
      </c>
      <c r="AD869" s="11">
        <v>20</v>
      </c>
      <c r="AE869" s="10"/>
      <c r="AF869" s="10"/>
      <c r="AG869" s="10"/>
      <c r="AH869" s="10"/>
    </row>
    <row r="870" spans="1:34" x14ac:dyDescent="0.45">
      <c r="A870" t="s">
        <v>54</v>
      </c>
      <c r="B870" t="s">
        <v>56</v>
      </c>
      <c r="C870" t="s">
        <v>93</v>
      </c>
      <c r="D870">
        <v>945</v>
      </c>
      <c r="E870" s="11">
        <v>37920</v>
      </c>
      <c r="F870" s="5">
        <v>15903</v>
      </c>
      <c r="G870" s="11">
        <v>220089</v>
      </c>
      <c r="H870" s="11">
        <v>619961</v>
      </c>
      <c r="I870">
        <v>27890</v>
      </c>
      <c r="J870">
        <v>35301</v>
      </c>
      <c r="K870">
        <v>10327</v>
      </c>
      <c r="L870">
        <v>5672</v>
      </c>
      <c r="M870">
        <v>20</v>
      </c>
      <c r="N870">
        <v>47</v>
      </c>
      <c r="O870">
        <v>7</v>
      </c>
      <c r="P870">
        <v>14</v>
      </c>
      <c r="Q870">
        <v>1</v>
      </c>
      <c r="R870">
        <v>316</v>
      </c>
      <c r="S870">
        <v>0.7</v>
      </c>
      <c r="T870">
        <v>142</v>
      </c>
      <c r="U870">
        <v>252</v>
      </c>
      <c r="V870">
        <v>-0.73</v>
      </c>
      <c r="W870">
        <v>5672</v>
      </c>
      <c r="X870">
        <v>20</v>
      </c>
      <c r="Y870" s="12" t="str">
        <f>IFERROR(VLOOKUP(C870,[1]Index!$D:$F,3,FALSE),"Non List")</f>
        <v>Microfinance</v>
      </c>
      <c r="Z870">
        <f>IFERROR(VLOOKUP(C870,[1]LP!$B:$C,2,FALSE),0)</f>
        <v>939</v>
      </c>
      <c r="AA870" s="11">
        <f t="shared" si="13"/>
        <v>47</v>
      </c>
      <c r="AB870" s="5">
        <f>IFERROR(VLOOKUP(C870,[2]Sheet1!$B:$F,5,FALSE),0)</f>
        <v>1182467.46</v>
      </c>
      <c r="AC870" s="11">
        <v>6.66</v>
      </c>
      <c r="AD870" s="11">
        <v>7.36</v>
      </c>
      <c r="AE870" s="10"/>
      <c r="AF870" s="10"/>
      <c r="AG870" s="10"/>
      <c r="AH870" s="10"/>
    </row>
    <row r="871" spans="1:34" x14ac:dyDescent="0.45">
      <c r="A871" t="s">
        <v>54</v>
      </c>
      <c r="B871" t="s">
        <v>56</v>
      </c>
      <c r="C871" t="s">
        <v>88</v>
      </c>
      <c r="D871">
        <v>800</v>
      </c>
      <c r="E871" s="11">
        <v>115000</v>
      </c>
      <c r="F871" s="5">
        <v>37645</v>
      </c>
      <c r="G871" s="11">
        <v>552179</v>
      </c>
      <c r="H871" s="11">
        <v>2009518</v>
      </c>
      <c r="I871">
        <v>105552</v>
      </c>
      <c r="J871">
        <v>148774</v>
      </c>
      <c r="K871">
        <v>52366</v>
      </c>
      <c r="L871">
        <v>25045</v>
      </c>
      <c r="M871">
        <v>29</v>
      </c>
      <c r="N871">
        <v>28</v>
      </c>
      <c r="O871">
        <v>6</v>
      </c>
      <c r="P871">
        <v>22</v>
      </c>
      <c r="Q871">
        <v>1</v>
      </c>
      <c r="R871">
        <v>166</v>
      </c>
      <c r="S871">
        <v>1.5</v>
      </c>
      <c r="T871">
        <v>133</v>
      </c>
      <c r="U871">
        <v>294</v>
      </c>
      <c r="V871">
        <v>-0.63</v>
      </c>
      <c r="W871">
        <v>25045</v>
      </c>
      <c r="X871">
        <v>29</v>
      </c>
      <c r="Y871" s="12" t="str">
        <f>IFERROR(VLOOKUP(C871,[1]Index!$D:$F,3,FALSE),"Non List")</f>
        <v>zdelist</v>
      </c>
      <c r="Z871">
        <f>IFERROR(VLOOKUP(C871,[1]LP!$B:$C,2,FALSE),0)</f>
        <v>0</v>
      </c>
      <c r="AA871" s="11">
        <f t="shared" si="13"/>
        <v>0</v>
      </c>
      <c r="AB871" s="5">
        <f>IFERROR(VLOOKUP(C871,[2]Sheet1!$B:$F,5,FALSE),0)</f>
        <v>0</v>
      </c>
      <c r="AC871" s="11">
        <v>0</v>
      </c>
      <c r="AD871" s="11">
        <v>0</v>
      </c>
      <c r="AE871" s="10"/>
      <c r="AF871" s="10"/>
      <c r="AG871" s="10"/>
      <c r="AH871" s="10"/>
    </row>
    <row r="872" spans="1:34" x14ac:dyDescent="0.45">
      <c r="A872" t="s">
        <v>54</v>
      </c>
      <c r="B872" t="s">
        <v>56</v>
      </c>
      <c r="C872" t="s">
        <v>94</v>
      </c>
      <c r="D872">
        <v>1201</v>
      </c>
      <c r="E872" s="11">
        <v>60000</v>
      </c>
      <c r="F872" s="5">
        <v>159120</v>
      </c>
      <c r="G872" s="11">
        <v>686211</v>
      </c>
      <c r="H872" s="11">
        <v>1489256</v>
      </c>
      <c r="I872">
        <v>96127</v>
      </c>
      <c r="J872">
        <v>117461</v>
      </c>
      <c r="K872">
        <v>50923</v>
      </c>
      <c r="L872">
        <v>24190</v>
      </c>
      <c r="M872">
        <v>54</v>
      </c>
      <c r="N872">
        <v>22</v>
      </c>
      <c r="O872">
        <v>3</v>
      </c>
      <c r="P872">
        <v>15</v>
      </c>
      <c r="Q872">
        <v>1</v>
      </c>
      <c r="R872">
        <v>74</v>
      </c>
      <c r="S872">
        <v>1.8</v>
      </c>
      <c r="T872">
        <v>365</v>
      </c>
      <c r="U872">
        <v>665</v>
      </c>
      <c r="V872">
        <v>-0.45</v>
      </c>
      <c r="W872">
        <v>24190</v>
      </c>
      <c r="X872">
        <v>54</v>
      </c>
      <c r="Y872" s="12" t="str">
        <f>IFERROR(VLOOKUP(C872,[1]Index!$D:$F,3,FALSE),"Non List")</f>
        <v>Microfinance</v>
      </c>
      <c r="Z872">
        <f>IFERROR(VLOOKUP(C872,[1]LP!$B:$C,2,FALSE),0)</f>
        <v>1316</v>
      </c>
      <c r="AA872" s="11">
        <f t="shared" si="13"/>
        <v>24.4</v>
      </c>
      <c r="AB872" s="5">
        <f>IFERROR(VLOOKUP(C872,[2]Sheet1!$B:$F,5,FALSE),0)</f>
        <v>967135.62</v>
      </c>
      <c r="AC872" s="11">
        <v>20</v>
      </c>
      <c r="AD872" s="11">
        <v>1.05</v>
      </c>
      <c r="AE872" s="10"/>
      <c r="AF872" s="10"/>
      <c r="AG872" s="10"/>
      <c r="AH872" s="10"/>
    </row>
    <row r="873" spans="1:34" x14ac:dyDescent="0.45">
      <c r="A873" t="s">
        <v>54</v>
      </c>
      <c r="B873" t="s">
        <v>56</v>
      </c>
      <c r="C873" t="s">
        <v>89</v>
      </c>
      <c r="D873">
        <v>1381.8</v>
      </c>
      <c r="E873" s="11">
        <v>96050</v>
      </c>
      <c r="F873" s="5">
        <v>45403</v>
      </c>
      <c r="G873" s="11">
        <v>295275</v>
      </c>
      <c r="H873" s="11">
        <v>880475</v>
      </c>
      <c r="I873">
        <v>39724</v>
      </c>
      <c r="J873">
        <v>55297</v>
      </c>
      <c r="K873">
        <v>21264</v>
      </c>
      <c r="L873">
        <v>11477</v>
      </c>
      <c r="M873">
        <v>16</v>
      </c>
      <c r="N873">
        <v>87</v>
      </c>
      <c r="O873">
        <v>9</v>
      </c>
      <c r="P873">
        <v>11</v>
      </c>
      <c r="Q873">
        <v>1</v>
      </c>
      <c r="R873">
        <v>814</v>
      </c>
      <c r="S873">
        <v>1.3</v>
      </c>
      <c r="T873">
        <v>147</v>
      </c>
      <c r="U873">
        <v>230</v>
      </c>
      <c r="V873">
        <v>-0.83</v>
      </c>
      <c r="W873">
        <v>11477</v>
      </c>
      <c r="X873">
        <v>16</v>
      </c>
      <c r="Y873" s="12" t="str">
        <f>IFERROR(VLOOKUP(C873,[1]Index!$D:$F,3,FALSE),"Non List")</f>
        <v>Microfinance</v>
      </c>
      <c r="Z873">
        <f>IFERROR(VLOOKUP(C873,[1]LP!$B:$C,2,FALSE),0)</f>
        <v>1220</v>
      </c>
      <c r="AA873" s="11">
        <f t="shared" si="13"/>
        <v>76.3</v>
      </c>
      <c r="AB873" s="5">
        <f>IFERROR(VLOOKUP(C873,[2]Sheet1!$B:$F,5,FALSE),0)</f>
        <v>1856700.13</v>
      </c>
      <c r="AC873" s="11">
        <v>15</v>
      </c>
      <c r="AD873" s="11">
        <v>0.78749999999999998</v>
      </c>
      <c r="AE873" s="10"/>
      <c r="AF873" s="10"/>
      <c r="AG873" s="10"/>
      <c r="AH873" s="10"/>
    </row>
    <row r="874" spans="1:34" x14ac:dyDescent="0.45">
      <c r="A874" t="s">
        <v>54</v>
      </c>
      <c r="B874" t="s">
        <v>56</v>
      </c>
      <c r="C874" t="s">
        <v>90</v>
      </c>
      <c r="D874">
        <v>1605</v>
      </c>
      <c r="E874" s="11">
        <v>60000</v>
      </c>
      <c r="F874" s="5">
        <v>-994</v>
      </c>
      <c r="G874" s="11">
        <v>56849</v>
      </c>
      <c r="H874" s="11">
        <v>391362</v>
      </c>
      <c r="I874">
        <v>16721</v>
      </c>
      <c r="J874">
        <v>25330</v>
      </c>
      <c r="K874">
        <v>5096</v>
      </c>
      <c r="L874">
        <v>-1995</v>
      </c>
      <c r="M874">
        <v>-4</v>
      </c>
      <c r="N874">
        <v>-362</v>
      </c>
      <c r="O874">
        <v>16</v>
      </c>
      <c r="P874">
        <v>-5</v>
      </c>
      <c r="Q874">
        <v>0</v>
      </c>
      <c r="R874">
        <v>-5913</v>
      </c>
      <c r="S874">
        <v>2.4</v>
      </c>
      <c r="T874">
        <v>98</v>
      </c>
      <c r="U874">
        <v>0</v>
      </c>
      <c r="V874">
        <v>0</v>
      </c>
      <c r="W874">
        <v>-1995</v>
      </c>
      <c r="X874">
        <v>-4</v>
      </c>
      <c r="Y874" s="12" t="str">
        <f>IFERROR(VLOOKUP(C874,[1]Index!$D:$F,3,FALSE),"Non List")</f>
        <v>Microfinance</v>
      </c>
      <c r="Z874">
        <f>IFERROR(VLOOKUP(C874,[1]LP!$B:$C,2,FALSE),0)</f>
        <v>1680</v>
      </c>
      <c r="AA874" s="11">
        <f t="shared" si="13"/>
        <v>-420</v>
      </c>
      <c r="AB874" s="5">
        <f>IFERROR(VLOOKUP(C874,[2]Sheet1!$B:$F,5,FALSE),0)</f>
        <v>285714</v>
      </c>
      <c r="AC874" s="11">
        <v>0</v>
      </c>
      <c r="AD874" s="11">
        <v>0</v>
      </c>
      <c r="AE874" s="10"/>
      <c r="AF874" s="10"/>
      <c r="AG874" s="10"/>
      <c r="AH874" s="10"/>
    </row>
    <row r="875" spans="1:34" x14ac:dyDescent="0.45">
      <c r="A875" t="s">
        <v>54</v>
      </c>
      <c r="B875" t="s">
        <v>56</v>
      </c>
      <c r="C875" t="s">
        <v>100</v>
      </c>
      <c r="D875">
        <v>529</v>
      </c>
      <c r="E875" s="11">
        <v>60000</v>
      </c>
      <c r="F875" s="5">
        <v>-3398</v>
      </c>
      <c r="G875" s="11">
        <v>89032</v>
      </c>
      <c r="H875" s="11">
        <v>368381</v>
      </c>
      <c r="I875">
        <v>19318</v>
      </c>
      <c r="J875">
        <v>29357</v>
      </c>
      <c r="K875">
        <v>3868</v>
      </c>
      <c r="L875">
        <v>1963</v>
      </c>
      <c r="M875">
        <v>4</v>
      </c>
      <c r="N875">
        <v>121</v>
      </c>
      <c r="O875">
        <v>6</v>
      </c>
      <c r="P875">
        <v>5</v>
      </c>
      <c r="Q875">
        <v>0</v>
      </c>
      <c r="R875">
        <v>681</v>
      </c>
      <c r="S875">
        <v>3.3</v>
      </c>
      <c r="T875">
        <v>94</v>
      </c>
      <c r="U875">
        <v>96</v>
      </c>
      <c r="V875">
        <v>-0.82</v>
      </c>
      <c r="W875">
        <v>1963</v>
      </c>
      <c r="X875">
        <v>4</v>
      </c>
      <c r="Y875" s="12" t="str">
        <f>IFERROR(VLOOKUP(C875,[1]Index!$D:$F,3,FALSE),"Non List")</f>
        <v>zdelist</v>
      </c>
      <c r="Z875">
        <f>IFERROR(VLOOKUP(C875,[1]LP!$B:$C,2,FALSE),0)</f>
        <v>0</v>
      </c>
      <c r="AA875" s="11">
        <f t="shared" si="13"/>
        <v>0</v>
      </c>
      <c r="AB875" s="5">
        <f>IFERROR(VLOOKUP(C875,[2]Sheet1!$B:$F,5,FALSE),0)</f>
        <v>0</v>
      </c>
      <c r="AC875" s="11">
        <v>0</v>
      </c>
      <c r="AD875" s="11">
        <v>0</v>
      </c>
      <c r="AE875" s="10"/>
      <c r="AF875" s="10"/>
      <c r="AG875" s="10"/>
      <c r="AH875" s="10"/>
    </row>
    <row r="876" spans="1:34" x14ac:dyDescent="0.45">
      <c r="A876" t="s">
        <v>54</v>
      </c>
      <c r="B876" t="s">
        <v>56</v>
      </c>
      <c r="C876" t="s">
        <v>91</v>
      </c>
      <c r="D876">
        <v>810</v>
      </c>
      <c r="E876" s="11">
        <v>655000</v>
      </c>
      <c r="F876" s="5">
        <v>284087</v>
      </c>
      <c r="G876" s="11">
        <v>2602788</v>
      </c>
      <c r="H876" s="11">
        <v>8519332</v>
      </c>
      <c r="I876">
        <v>598946</v>
      </c>
      <c r="J876">
        <v>724587</v>
      </c>
      <c r="K876">
        <v>266307</v>
      </c>
      <c r="L876">
        <v>143753</v>
      </c>
      <c r="M876">
        <v>29</v>
      </c>
      <c r="N876">
        <v>28</v>
      </c>
      <c r="O876">
        <v>6</v>
      </c>
      <c r="P876">
        <v>20</v>
      </c>
      <c r="Q876">
        <v>1</v>
      </c>
      <c r="R876">
        <v>156</v>
      </c>
      <c r="S876">
        <v>5</v>
      </c>
      <c r="T876">
        <v>143</v>
      </c>
      <c r="U876">
        <v>307</v>
      </c>
      <c r="V876">
        <v>-0.62</v>
      </c>
      <c r="W876">
        <v>143753</v>
      </c>
      <c r="X876">
        <v>29</v>
      </c>
      <c r="Y876" s="12" t="str">
        <f>IFERROR(VLOOKUP(C876,[1]Index!$D:$F,3,FALSE),"Non List")</f>
        <v>Microfinance</v>
      </c>
      <c r="Z876">
        <f>IFERROR(VLOOKUP(C876,[1]LP!$B:$C,2,FALSE),0)</f>
        <v>780</v>
      </c>
      <c r="AA876" s="11">
        <f t="shared" si="13"/>
        <v>26.9</v>
      </c>
      <c r="AB876" s="5">
        <f>IFERROR(VLOOKUP(C876,[2]Sheet1!$B:$F,5,FALSE),0)</f>
        <v>2940622.5</v>
      </c>
      <c r="AC876" s="11">
        <v>0</v>
      </c>
      <c r="AD876" s="11">
        <v>0</v>
      </c>
      <c r="AE876" s="10"/>
      <c r="AF876" s="10"/>
      <c r="AG876" s="10"/>
      <c r="AH876" s="10"/>
    </row>
    <row r="877" spans="1:34" x14ac:dyDescent="0.45">
      <c r="A877" t="s">
        <v>54</v>
      </c>
      <c r="B877" t="s">
        <v>56</v>
      </c>
      <c r="C877" t="s">
        <v>97</v>
      </c>
      <c r="D877">
        <v>831</v>
      </c>
      <c r="E877" s="11">
        <v>42000</v>
      </c>
      <c r="F877" s="5">
        <v>1654</v>
      </c>
      <c r="G877" s="11">
        <v>41345</v>
      </c>
      <c r="H877" s="11">
        <v>294043</v>
      </c>
      <c r="I877">
        <v>12889</v>
      </c>
      <c r="J877">
        <v>18919</v>
      </c>
      <c r="K877">
        <v>6133</v>
      </c>
      <c r="L877">
        <v>516</v>
      </c>
      <c r="M877">
        <v>2</v>
      </c>
      <c r="N877">
        <v>510</v>
      </c>
      <c r="O877">
        <v>8</v>
      </c>
      <c r="P877">
        <v>2</v>
      </c>
      <c r="Q877">
        <v>0</v>
      </c>
      <c r="R877">
        <v>4079</v>
      </c>
      <c r="S877">
        <v>4.4000000000000004</v>
      </c>
      <c r="T877">
        <v>104</v>
      </c>
      <c r="U877">
        <v>62</v>
      </c>
      <c r="V877">
        <v>-0.93</v>
      </c>
      <c r="W877">
        <v>516</v>
      </c>
      <c r="X877">
        <v>2</v>
      </c>
      <c r="Y877" s="12" t="str">
        <f>IFERROR(VLOOKUP(C877,[1]Index!$D:$F,3,FALSE),"Non List")</f>
        <v>Non List</v>
      </c>
      <c r="Z877">
        <f>IFERROR(VLOOKUP(C877,[1]LP!$B:$C,2,FALSE),0)</f>
        <v>0</v>
      </c>
      <c r="AA877" s="11">
        <f t="shared" si="13"/>
        <v>0</v>
      </c>
      <c r="AB877" s="5">
        <f>IFERROR(VLOOKUP(C877,[2]Sheet1!$B:$F,5,FALSE),0)</f>
        <v>0</v>
      </c>
      <c r="AC877" s="11">
        <v>0</v>
      </c>
      <c r="AD877" s="11">
        <v>5.2</v>
      </c>
      <c r="AE877" s="10"/>
      <c r="AF877" s="10"/>
      <c r="AG877" s="10"/>
      <c r="AH877" s="10"/>
    </row>
    <row r="878" spans="1:34" x14ac:dyDescent="0.45">
      <c r="A878" t="s">
        <v>54</v>
      </c>
      <c r="B878" t="s">
        <v>56</v>
      </c>
      <c r="C878" t="s">
        <v>95</v>
      </c>
      <c r="D878">
        <v>1305</v>
      </c>
      <c r="E878" s="11">
        <v>70000</v>
      </c>
      <c r="F878" s="5">
        <v>37181</v>
      </c>
      <c r="G878" s="11">
        <v>250307</v>
      </c>
      <c r="H878" s="11">
        <v>716590</v>
      </c>
      <c r="I878">
        <v>46589</v>
      </c>
      <c r="J878">
        <v>63441</v>
      </c>
      <c r="K878">
        <v>26200</v>
      </c>
      <c r="L878">
        <v>13744</v>
      </c>
      <c r="M878">
        <v>26</v>
      </c>
      <c r="N878">
        <v>50</v>
      </c>
      <c r="O878">
        <v>9</v>
      </c>
      <c r="P878">
        <v>17</v>
      </c>
      <c r="Q878">
        <v>2</v>
      </c>
      <c r="R878">
        <v>425</v>
      </c>
      <c r="S878">
        <v>1.8</v>
      </c>
      <c r="T878">
        <v>153</v>
      </c>
      <c r="U878">
        <v>300</v>
      </c>
      <c r="V878">
        <v>-0.77</v>
      </c>
      <c r="W878">
        <v>13744</v>
      </c>
      <c r="X878">
        <v>26</v>
      </c>
      <c r="Y878" s="12" t="str">
        <f>IFERROR(VLOOKUP(C878,[1]Index!$D:$F,3,FALSE),"Non List")</f>
        <v>Microfinance</v>
      </c>
      <c r="Z878">
        <f>IFERROR(VLOOKUP(C878,[1]LP!$B:$C,2,FALSE),0)</f>
        <v>1069.5</v>
      </c>
      <c r="AA878" s="11">
        <f t="shared" si="13"/>
        <v>41.1</v>
      </c>
      <c r="AB878" s="5">
        <f>IFERROR(VLOOKUP(C878,[2]Sheet1!$B:$F,5,FALSE),0)</f>
        <v>435600</v>
      </c>
      <c r="AC878" s="11">
        <v>0</v>
      </c>
      <c r="AD878" s="11">
        <v>0</v>
      </c>
      <c r="AE878" s="10"/>
      <c r="AF878" s="10"/>
      <c r="AG878" s="10"/>
      <c r="AH878" s="10"/>
    </row>
    <row r="879" spans="1:34" x14ac:dyDescent="0.45">
      <c r="A879" t="s">
        <v>54</v>
      </c>
      <c r="B879" t="s">
        <v>56</v>
      </c>
      <c r="C879" t="s">
        <v>101</v>
      </c>
      <c r="D879">
        <v>464</v>
      </c>
      <c r="E879" s="11">
        <v>21000</v>
      </c>
      <c r="F879" s="5">
        <v>109544</v>
      </c>
      <c r="G879" s="11">
        <v>176453</v>
      </c>
      <c r="H879" s="11">
        <v>615078</v>
      </c>
      <c r="I879">
        <v>34346</v>
      </c>
      <c r="J879">
        <v>51826</v>
      </c>
      <c r="K879">
        <v>20827</v>
      </c>
      <c r="L879">
        <v>6542</v>
      </c>
      <c r="M879">
        <v>42</v>
      </c>
      <c r="N879">
        <v>11</v>
      </c>
      <c r="O879">
        <v>1</v>
      </c>
      <c r="P879">
        <v>7</v>
      </c>
      <c r="Q879">
        <v>1</v>
      </c>
      <c r="R879">
        <v>8</v>
      </c>
      <c r="S879">
        <v>0.9</v>
      </c>
      <c r="T879">
        <v>622</v>
      </c>
      <c r="U879">
        <v>762</v>
      </c>
      <c r="V879">
        <v>0.64</v>
      </c>
      <c r="W879">
        <v>6542</v>
      </c>
      <c r="X879">
        <v>42</v>
      </c>
      <c r="Y879" s="12" t="str">
        <f>IFERROR(VLOOKUP(C879,[1]Index!$D:$F,3,FALSE),"Non List")</f>
        <v>Non List</v>
      </c>
      <c r="Z879">
        <f>IFERROR(VLOOKUP(C879,[1]LP!$B:$C,2,FALSE),0)</f>
        <v>0</v>
      </c>
      <c r="AA879" s="11">
        <f t="shared" si="13"/>
        <v>0</v>
      </c>
      <c r="AB879" s="5">
        <f>IFERROR(VLOOKUP(C879,[2]Sheet1!$B:$F,5,FALSE),0)</f>
        <v>0</v>
      </c>
      <c r="AC879" s="11">
        <v>0</v>
      </c>
      <c r="AD879" s="11">
        <v>0</v>
      </c>
      <c r="AE879" s="10"/>
      <c r="AF879" s="10"/>
      <c r="AG879" s="10"/>
      <c r="AH879" s="10"/>
    </row>
    <row r="880" spans="1:34" x14ac:dyDescent="0.45">
      <c r="A880" t="s">
        <v>54</v>
      </c>
      <c r="B880" t="s">
        <v>56</v>
      </c>
      <c r="C880" t="s">
        <v>102</v>
      </c>
      <c r="D880">
        <v>1175</v>
      </c>
      <c r="E880" s="11">
        <v>112000</v>
      </c>
      <c r="F880" s="5">
        <v>987</v>
      </c>
      <c r="G880" s="11">
        <v>116455</v>
      </c>
      <c r="H880" s="11">
        <v>650474</v>
      </c>
      <c r="I880">
        <v>19304</v>
      </c>
      <c r="J880">
        <v>38911</v>
      </c>
      <c r="K880">
        <v>7764</v>
      </c>
      <c r="L880">
        <v>967</v>
      </c>
      <c r="M880">
        <v>1</v>
      </c>
      <c r="N880">
        <v>1022</v>
      </c>
      <c r="O880">
        <v>12</v>
      </c>
      <c r="P880">
        <v>1</v>
      </c>
      <c r="Q880">
        <v>0</v>
      </c>
      <c r="R880">
        <v>11903</v>
      </c>
      <c r="S880">
        <v>0</v>
      </c>
      <c r="T880">
        <v>101</v>
      </c>
      <c r="U880">
        <v>51</v>
      </c>
      <c r="V880">
        <v>-0.96</v>
      </c>
      <c r="W880">
        <v>967</v>
      </c>
      <c r="X880">
        <v>1</v>
      </c>
      <c r="Y880" s="12" t="str">
        <f>IFERROR(VLOOKUP(C880,[1]Index!$D:$F,3,FALSE),"Non List")</f>
        <v>Microfinance</v>
      </c>
      <c r="Z880">
        <f>IFERROR(VLOOKUP(C880,[1]LP!$B:$C,2,FALSE),0)</f>
        <v>1000.1</v>
      </c>
      <c r="AA880" s="11">
        <f t="shared" si="13"/>
        <v>1000.1</v>
      </c>
      <c r="AB880" s="5">
        <f>IFERROR(VLOOKUP(C880,[2]Sheet1!$B:$F,5,FALSE),0)</f>
        <v>1023343.2</v>
      </c>
      <c r="AC880" s="11">
        <v>0</v>
      </c>
      <c r="AD880" s="11">
        <v>0</v>
      </c>
      <c r="AE880" s="10"/>
      <c r="AF880" s="10"/>
      <c r="AG880" s="10"/>
      <c r="AH880" s="10"/>
    </row>
    <row r="881" spans="1:34" x14ac:dyDescent="0.45">
      <c r="A881" t="s">
        <v>54</v>
      </c>
      <c r="B881" t="s">
        <v>56</v>
      </c>
      <c r="C881" t="s">
        <v>98</v>
      </c>
      <c r="D881">
        <v>1291</v>
      </c>
      <c r="E881" s="11">
        <v>55000</v>
      </c>
      <c r="F881" s="5">
        <v>32901</v>
      </c>
      <c r="G881" s="11">
        <v>282132</v>
      </c>
      <c r="H881" s="11">
        <v>880679</v>
      </c>
      <c r="I881">
        <v>46604</v>
      </c>
      <c r="J881">
        <v>67860</v>
      </c>
      <c r="K881">
        <v>32742</v>
      </c>
      <c r="L881">
        <v>18094</v>
      </c>
      <c r="M881">
        <v>44</v>
      </c>
      <c r="N881">
        <v>29</v>
      </c>
      <c r="O881">
        <v>8</v>
      </c>
      <c r="P881">
        <v>27</v>
      </c>
      <c r="Q881">
        <v>2</v>
      </c>
      <c r="R881">
        <v>238</v>
      </c>
      <c r="S881">
        <v>0.4</v>
      </c>
      <c r="T881">
        <v>160</v>
      </c>
      <c r="U881">
        <v>397</v>
      </c>
      <c r="V881">
        <v>-0.69</v>
      </c>
      <c r="W881">
        <v>18094</v>
      </c>
      <c r="X881">
        <v>44</v>
      </c>
      <c r="Y881" s="12" t="str">
        <f>IFERROR(VLOOKUP(C881,[1]Index!$D:$F,3,FALSE),"Non List")</f>
        <v>Microfinance</v>
      </c>
      <c r="Z881">
        <f>IFERROR(VLOOKUP(C881,[1]LP!$B:$C,2,FALSE),0)</f>
        <v>2307</v>
      </c>
      <c r="AA881" s="11">
        <f t="shared" si="13"/>
        <v>52.4</v>
      </c>
      <c r="AB881" s="5">
        <f>IFERROR(VLOOKUP(C881,[2]Sheet1!$B:$F,5,FALSE),0)</f>
        <v>740597.22</v>
      </c>
      <c r="AC881" s="11">
        <v>0</v>
      </c>
      <c r="AD881" s="11">
        <v>0</v>
      </c>
      <c r="AE881" s="10"/>
      <c r="AF881" s="10"/>
      <c r="AG881" s="10"/>
      <c r="AH881" s="10"/>
    </row>
    <row r="882" spans="1:34" x14ac:dyDescent="0.45">
      <c r="A882" t="s">
        <v>55</v>
      </c>
      <c r="B882" t="s">
        <v>56</v>
      </c>
      <c r="C882" t="s">
        <v>61</v>
      </c>
      <c r="D882">
        <v>1045</v>
      </c>
      <c r="E882" s="11">
        <v>1000000</v>
      </c>
      <c r="F882" s="5">
        <v>1179002</v>
      </c>
      <c r="G882" s="11">
        <v>11929672</v>
      </c>
      <c r="H882" s="11">
        <v>16586260</v>
      </c>
      <c r="I882">
        <v>1491332</v>
      </c>
      <c r="J882">
        <v>1724783</v>
      </c>
      <c r="K882">
        <v>1059342</v>
      </c>
      <c r="L882">
        <v>663898</v>
      </c>
      <c r="M882">
        <v>66</v>
      </c>
      <c r="N882">
        <v>16</v>
      </c>
      <c r="O882">
        <v>5</v>
      </c>
      <c r="P882">
        <v>30</v>
      </c>
      <c r="Q882">
        <v>3</v>
      </c>
      <c r="R882">
        <v>76</v>
      </c>
      <c r="S882">
        <v>0.1</v>
      </c>
      <c r="T882">
        <v>218</v>
      </c>
      <c r="U882">
        <v>570</v>
      </c>
      <c r="V882">
        <v>-0.45</v>
      </c>
      <c r="W882">
        <v>663898</v>
      </c>
      <c r="X882">
        <v>66</v>
      </c>
      <c r="Y882" s="12" t="str">
        <f>IFERROR(VLOOKUP(C882,[1]Index!$D:$F,3,FALSE),"Non List")</f>
        <v>Microfinance</v>
      </c>
      <c r="Z882">
        <f>IFERROR(VLOOKUP(C882,[1]LP!$B:$C,2,FALSE),0)</f>
        <v>856.7</v>
      </c>
      <c r="AA882" s="11">
        <f t="shared" si="13"/>
        <v>13</v>
      </c>
      <c r="AB882" s="5">
        <f>IFERROR(VLOOKUP(C882,[2]Sheet1!$B:$F,5,FALSE),0)</f>
        <v>14588143.289999999</v>
      </c>
      <c r="AC882" s="11">
        <v>18</v>
      </c>
      <c r="AD882" s="11">
        <v>22</v>
      </c>
      <c r="AE882" s="10"/>
      <c r="AF882" s="10"/>
      <c r="AG882" s="10"/>
      <c r="AH882" s="10"/>
    </row>
    <row r="883" spans="1:34" x14ac:dyDescent="0.45">
      <c r="A883" t="s">
        <v>55</v>
      </c>
      <c r="B883" t="s">
        <v>56</v>
      </c>
      <c r="C883" t="s">
        <v>62</v>
      </c>
      <c r="D883">
        <v>1051.0999999999999</v>
      </c>
      <c r="E883" s="11">
        <v>703100</v>
      </c>
      <c r="F883" s="5">
        <v>517189</v>
      </c>
      <c r="G883" s="11">
        <v>2410393</v>
      </c>
      <c r="H883" s="11">
        <v>7756178</v>
      </c>
      <c r="I883">
        <v>625790</v>
      </c>
      <c r="J883">
        <v>753773</v>
      </c>
      <c r="K883">
        <v>412690</v>
      </c>
      <c r="L883">
        <v>238351</v>
      </c>
      <c r="M883">
        <v>34</v>
      </c>
      <c r="N883">
        <v>31</v>
      </c>
      <c r="O883">
        <v>6</v>
      </c>
      <c r="P883">
        <v>20</v>
      </c>
      <c r="Q883">
        <v>3</v>
      </c>
      <c r="R883">
        <v>188</v>
      </c>
      <c r="S883">
        <v>0.8</v>
      </c>
      <c r="T883">
        <v>174</v>
      </c>
      <c r="U883">
        <v>364</v>
      </c>
      <c r="V883">
        <v>-0.65</v>
      </c>
      <c r="W883">
        <v>238351</v>
      </c>
      <c r="X883">
        <v>34</v>
      </c>
      <c r="Y883" s="12" t="str">
        <f>IFERROR(VLOOKUP(C883,[1]Index!$D:$F,3,FALSE),"Non List")</f>
        <v>Microfinance</v>
      </c>
      <c r="Z883">
        <f>IFERROR(VLOOKUP(C883,[1]LP!$B:$C,2,FALSE),0)</f>
        <v>758.8</v>
      </c>
      <c r="AA883" s="11">
        <f t="shared" si="13"/>
        <v>22.3</v>
      </c>
      <c r="AB883" s="5">
        <f>IFERROR(VLOOKUP(C883,[2]Sheet1!$B:$F,5,FALSE),0)</f>
        <v>7600332.0300000003</v>
      </c>
      <c r="AC883" s="11">
        <v>10</v>
      </c>
      <c r="AD883" s="11">
        <v>10</v>
      </c>
      <c r="AE883" s="10"/>
      <c r="AF883" s="10"/>
      <c r="AG883" s="10"/>
      <c r="AH883" s="10"/>
    </row>
    <row r="884" spans="1:34" x14ac:dyDescent="0.45">
      <c r="A884" t="s">
        <v>55</v>
      </c>
      <c r="B884" t="s">
        <v>56</v>
      </c>
      <c r="C884" t="s">
        <v>63</v>
      </c>
      <c r="D884">
        <v>680</v>
      </c>
      <c r="E884" s="11">
        <v>684394</v>
      </c>
      <c r="F884" s="5">
        <v>184426</v>
      </c>
      <c r="G884" s="11">
        <v>0</v>
      </c>
      <c r="H884" s="11">
        <v>4136408</v>
      </c>
      <c r="I884">
        <v>165937</v>
      </c>
      <c r="J884">
        <v>197468</v>
      </c>
      <c r="K884">
        <v>167941</v>
      </c>
      <c r="L884">
        <v>102175</v>
      </c>
      <c r="M884">
        <v>15</v>
      </c>
      <c r="N884">
        <v>46</v>
      </c>
      <c r="O884">
        <v>5</v>
      </c>
      <c r="P884">
        <v>12</v>
      </c>
      <c r="Q884">
        <v>2</v>
      </c>
      <c r="R884">
        <v>244</v>
      </c>
      <c r="S884">
        <v>0</v>
      </c>
      <c r="T884">
        <v>127</v>
      </c>
      <c r="U884">
        <v>206</v>
      </c>
      <c r="V884">
        <v>-0.7</v>
      </c>
      <c r="W884">
        <v>102175</v>
      </c>
      <c r="X884">
        <v>15</v>
      </c>
      <c r="Y884" s="12" t="str">
        <f>IFERROR(VLOOKUP(C884,[1]Index!$D:$F,3,FALSE),"Non List")</f>
        <v>Microfinance</v>
      </c>
      <c r="Z884">
        <f>IFERROR(VLOOKUP(C884,[1]LP!$B:$C,2,FALSE),0)</f>
        <v>710</v>
      </c>
      <c r="AA884" s="11">
        <f t="shared" si="13"/>
        <v>47.3</v>
      </c>
      <c r="AB884" s="5">
        <f>IFERROR(VLOOKUP(C884,[2]Sheet1!$B:$F,5,FALSE),0)</f>
        <v>6045751.8200000003</v>
      </c>
      <c r="AC884" s="11">
        <v>0</v>
      </c>
      <c r="AD884" s="11">
        <v>12.631600000000001</v>
      </c>
      <c r="AE884" s="10"/>
      <c r="AF884" s="10"/>
      <c r="AG884" s="10"/>
      <c r="AH884" s="10"/>
    </row>
    <row r="885" spans="1:34" x14ac:dyDescent="0.45">
      <c r="A885" t="s">
        <v>55</v>
      </c>
      <c r="B885" t="s">
        <v>56</v>
      </c>
      <c r="C885" t="s">
        <v>64</v>
      </c>
      <c r="D885">
        <v>1202</v>
      </c>
      <c r="E885" s="11">
        <v>100000</v>
      </c>
      <c r="F885" s="5">
        <v>57319</v>
      </c>
      <c r="G885" s="11">
        <v>499017</v>
      </c>
      <c r="H885" s="11">
        <v>1205656</v>
      </c>
      <c r="I885">
        <v>93656</v>
      </c>
      <c r="J885">
        <v>130063</v>
      </c>
      <c r="K885">
        <v>51967</v>
      </c>
      <c r="L885">
        <v>25994</v>
      </c>
      <c r="M885">
        <v>26</v>
      </c>
      <c r="N885">
        <v>46</v>
      </c>
      <c r="O885">
        <v>8</v>
      </c>
      <c r="P885">
        <v>17</v>
      </c>
      <c r="Q885">
        <v>2</v>
      </c>
      <c r="R885">
        <v>353</v>
      </c>
      <c r="S885">
        <v>1.6</v>
      </c>
      <c r="T885">
        <v>157</v>
      </c>
      <c r="U885">
        <v>303</v>
      </c>
      <c r="V885">
        <v>-0.75</v>
      </c>
      <c r="W885">
        <v>25994</v>
      </c>
      <c r="X885">
        <v>26</v>
      </c>
      <c r="Y885" s="12" t="str">
        <f>IFERROR(VLOOKUP(C885,[1]Index!$D:$F,3,FALSE),"Non List")</f>
        <v>Microfinance</v>
      </c>
      <c r="Z885">
        <f>IFERROR(VLOOKUP(C885,[1]LP!$B:$C,2,FALSE),0)</f>
        <v>933</v>
      </c>
      <c r="AA885" s="11">
        <f t="shared" si="13"/>
        <v>35.9</v>
      </c>
      <c r="AB885" s="5">
        <f>IFERROR(VLOOKUP(C885,[2]Sheet1!$B:$F,5,FALSE),0)</f>
        <v>1320997.53</v>
      </c>
      <c r="AC885" s="11">
        <v>8</v>
      </c>
      <c r="AD885" s="11">
        <v>0.42</v>
      </c>
      <c r="AE885" s="10"/>
      <c r="AF885" s="10"/>
      <c r="AG885" s="10"/>
      <c r="AH885" s="10"/>
    </row>
    <row r="886" spans="1:34" x14ac:dyDescent="0.45">
      <c r="A886" t="s">
        <v>55</v>
      </c>
      <c r="B886" t="s">
        <v>56</v>
      </c>
      <c r="C886" t="s">
        <v>65</v>
      </c>
      <c r="D886">
        <v>962.5</v>
      </c>
      <c r="E886" s="11">
        <v>345780</v>
      </c>
      <c r="F886" s="5">
        <v>339635</v>
      </c>
      <c r="G886" s="11">
        <v>1514699</v>
      </c>
      <c r="H886" s="11">
        <v>3952369</v>
      </c>
      <c r="I886">
        <v>288520</v>
      </c>
      <c r="J886">
        <v>405178</v>
      </c>
      <c r="K886">
        <v>99334</v>
      </c>
      <c r="L886">
        <v>56415</v>
      </c>
      <c r="M886">
        <v>16</v>
      </c>
      <c r="N886">
        <v>59</v>
      </c>
      <c r="O886">
        <v>5</v>
      </c>
      <c r="P886">
        <v>8</v>
      </c>
      <c r="Q886">
        <v>1</v>
      </c>
      <c r="R886">
        <v>287</v>
      </c>
      <c r="S886">
        <v>1.6</v>
      </c>
      <c r="T886">
        <v>198</v>
      </c>
      <c r="U886">
        <v>270</v>
      </c>
      <c r="V886">
        <v>-0.72</v>
      </c>
      <c r="W886">
        <v>56415</v>
      </c>
      <c r="X886">
        <v>16</v>
      </c>
      <c r="Y886" s="12" t="str">
        <f>IFERROR(VLOOKUP(C886,[1]Index!$D:$F,3,FALSE),"Non List")</f>
        <v>Microfinance</v>
      </c>
      <c r="Z886">
        <f>IFERROR(VLOOKUP(C886,[1]LP!$B:$C,2,FALSE),0)</f>
        <v>0</v>
      </c>
      <c r="AA886" s="11">
        <f t="shared" si="13"/>
        <v>0</v>
      </c>
      <c r="AB886" s="5">
        <f>IFERROR(VLOOKUP(C886,[2]Sheet1!$B:$F,5,FALSE),0)</f>
        <v>0</v>
      </c>
      <c r="AC886" s="11">
        <v>15</v>
      </c>
      <c r="AD886" s="11">
        <v>5.79</v>
      </c>
      <c r="AE886" s="10"/>
      <c r="AF886" s="10"/>
      <c r="AG886" s="10"/>
      <c r="AH886" s="10"/>
    </row>
    <row r="887" spans="1:34" x14ac:dyDescent="0.45">
      <c r="A887" t="s">
        <v>55</v>
      </c>
      <c r="B887" t="s">
        <v>56</v>
      </c>
      <c r="C887" t="s">
        <v>66</v>
      </c>
      <c r="D887">
        <v>834</v>
      </c>
      <c r="E887" s="11">
        <v>24000</v>
      </c>
      <c r="F887" s="5">
        <v>16559</v>
      </c>
      <c r="G887" s="11">
        <v>75188</v>
      </c>
      <c r="H887" s="11">
        <v>345313</v>
      </c>
      <c r="I887">
        <v>19654</v>
      </c>
      <c r="J887">
        <v>25749</v>
      </c>
      <c r="K887">
        <v>1998</v>
      </c>
      <c r="L887">
        <v>1497</v>
      </c>
      <c r="M887">
        <v>6</v>
      </c>
      <c r="N887">
        <v>134</v>
      </c>
      <c r="O887">
        <v>5</v>
      </c>
      <c r="P887">
        <v>4</v>
      </c>
      <c r="Q887">
        <v>0</v>
      </c>
      <c r="R887">
        <v>661</v>
      </c>
      <c r="S887">
        <v>1.5</v>
      </c>
      <c r="T887">
        <v>169</v>
      </c>
      <c r="U887">
        <v>154</v>
      </c>
      <c r="V887">
        <v>-0.82</v>
      </c>
      <c r="W887">
        <v>1497</v>
      </c>
      <c r="X887">
        <v>6</v>
      </c>
      <c r="Y887" s="12" t="str">
        <f>IFERROR(VLOOKUP(C887,[1]Index!$D:$F,3,FALSE),"Non List")</f>
        <v>Non List</v>
      </c>
      <c r="Z887">
        <f>IFERROR(VLOOKUP(C887,[1]LP!$B:$C,2,FALSE),0)</f>
        <v>0</v>
      </c>
      <c r="AA887" s="11">
        <f t="shared" si="13"/>
        <v>0</v>
      </c>
      <c r="AB887" s="5">
        <f>IFERROR(VLOOKUP(C887,[2]Sheet1!$B:$F,5,FALSE),0)</f>
        <v>0</v>
      </c>
      <c r="AC887" s="11">
        <v>0</v>
      </c>
      <c r="AD887" s="11">
        <v>0</v>
      </c>
      <c r="AE887" s="10"/>
      <c r="AF887" s="10"/>
      <c r="AG887" s="10"/>
      <c r="AH887" s="10"/>
    </row>
    <row r="888" spans="1:34" x14ac:dyDescent="0.45">
      <c r="A888" t="s">
        <v>55</v>
      </c>
      <c r="B888" t="s">
        <v>56</v>
      </c>
      <c r="C888" t="s">
        <v>92</v>
      </c>
      <c r="D888">
        <v>1060</v>
      </c>
      <c r="E888" s="11">
        <v>1000000</v>
      </c>
      <c r="F888" s="5">
        <v>1250965</v>
      </c>
      <c r="G888" s="11">
        <v>8570242</v>
      </c>
      <c r="H888" s="11">
        <v>15451997</v>
      </c>
      <c r="I888">
        <v>1304665</v>
      </c>
      <c r="J888">
        <v>1561320</v>
      </c>
      <c r="K888">
        <v>894734</v>
      </c>
      <c r="L888">
        <v>559238</v>
      </c>
      <c r="M888">
        <v>56</v>
      </c>
      <c r="N888">
        <v>19</v>
      </c>
      <c r="O888">
        <v>5</v>
      </c>
      <c r="P888">
        <v>25</v>
      </c>
      <c r="Q888">
        <v>3</v>
      </c>
      <c r="R888">
        <v>89</v>
      </c>
      <c r="S888">
        <v>0.9</v>
      </c>
      <c r="T888">
        <v>225</v>
      </c>
      <c r="U888">
        <v>532</v>
      </c>
      <c r="V888">
        <v>-0.5</v>
      </c>
      <c r="W888">
        <v>559238</v>
      </c>
      <c r="X888">
        <v>56</v>
      </c>
      <c r="Y888" s="12" t="str">
        <f>IFERROR(VLOOKUP(C888,[1]Index!$D:$F,3,FALSE),"Non List")</f>
        <v>Microfinance</v>
      </c>
      <c r="Z888">
        <f>IFERROR(VLOOKUP(C888,[1]LP!$B:$C,2,FALSE),0)</f>
        <v>678.9</v>
      </c>
      <c r="AA888" s="11">
        <f t="shared" si="13"/>
        <v>12.1</v>
      </c>
      <c r="AB888" s="5">
        <f>IFERROR(VLOOKUP(C888,[2]Sheet1!$B:$F,5,FALSE),0)</f>
        <v>12799190.779999999</v>
      </c>
      <c r="AC888" s="11">
        <v>20</v>
      </c>
      <c r="AD888" s="11">
        <v>22.11</v>
      </c>
      <c r="AE888" s="10"/>
      <c r="AF888" s="10"/>
      <c r="AG888" s="10"/>
      <c r="AH888" s="10"/>
    </row>
    <row r="889" spans="1:34" x14ac:dyDescent="0.45">
      <c r="A889" t="s">
        <v>55</v>
      </c>
      <c r="B889" t="s">
        <v>56</v>
      </c>
      <c r="C889" t="s">
        <v>67</v>
      </c>
      <c r="D889">
        <v>956.3</v>
      </c>
      <c r="E889" s="11">
        <v>726726</v>
      </c>
      <c r="F889" s="5">
        <v>1432205</v>
      </c>
      <c r="G889" s="11">
        <v>0</v>
      </c>
      <c r="H889" s="11">
        <v>6840836</v>
      </c>
      <c r="I889">
        <v>405996</v>
      </c>
      <c r="J889">
        <v>454669</v>
      </c>
      <c r="K889">
        <v>414586</v>
      </c>
      <c r="L889">
        <v>257314</v>
      </c>
      <c r="M889">
        <v>35</v>
      </c>
      <c r="N889">
        <v>27</v>
      </c>
      <c r="O889">
        <v>3</v>
      </c>
      <c r="P889">
        <v>12</v>
      </c>
      <c r="Q889">
        <v>3</v>
      </c>
      <c r="R889">
        <v>87</v>
      </c>
      <c r="S889">
        <v>0</v>
      </c>
      <c r="T889">
        <v>297</v>
      </c>
      <c r="U889">
        <v>486</v>
      </c>
      <c r="V889">
        <v>-0.49</v>
      </c>
      <c r="W889">
        <v>257314</v>
      </c>
      <c r="X889">
        <v>35</v>
      </c>
      <c r="Y889" s="12" t="str">
        <f>IFERROR(VLOOKUP(C889,[1]Index!$D:$F,3,FALSE),"Non List")</f>
        <v>zdelist</v>
      </c>
      <c r="Z889">
        <f>IFERROR(VLOOKUP(C889,[1]LP!$B:$C,2,FALSE),0)</f>
        <v>0</v>
      </c>
      <c r="AA889" s="11">
        <f t="shared" si="13"/>
        <v>0</v>
      </c>
      <c r="AB889" s="5">
        <f>IFERROR(VLOOKUP(C889,[2]Sheet1!$B:$F,5,FALSE),0)</f>
        <v>0</v>
      </c>
      <c r="AC889" s="11">
        <v>10</v>
      </c>
      <c r="AD889" s="11">
        <v>10</v>
      </c>
      <c r="AE889" s="10"/>
      <c r="AF889" s="10"/>
      <c r="AG889" s="10"/>
      <c r="AH889" s="10"/>
    </row>
    <row r="890" spans="1:34" x14ac:dyDescent="0.45">
      <c r="A890" t="s">
        <v>55</v>
      </c>
      <c r="B890" t="s">
        <v>56</v>
      </c>
      <c r="C890" t="s">
        <v>68</v>
      </c>
      <c r="D890">
        <v>1126</v>
      </c>
      <c r="E890" s="11">
        <v>628828</v>
      </c>
      <c r="F890" s="5">
        <v>1377505</v>
      </c>
      <c r="G890" s="11">
        <v>0</v>
      </c>
      <c r="H890" s="11">
        <v>16891223</v>
      </c>
      <c r="I890">
        <v>763256</v>
      </c>
      <c r="J890">
        <v>764641</v>
      </c>
      <c r="K890">
        <v>668782</v>
      </c>
      <c r="L890">
        <v>400858</v>
      </c>
      <c r="M890">
        <v>64</v>
      </c>
      <c r="N890">
        <v>18</v>
      </c>
      <c r="O890">
        <v>4</v>
      </c>
      <c r="P890">
        <v>20</v>
      </c>
      <c r="Q890">
        <v>2</v>
      </c>
      <c r="R890">
        <v>62</v>
      </c>
      <c r="S890">
        <v>0</v>
      </c>
      <c r="T890">
        <v>319</v>
      </c>
      <c r="U890">
        <v>676</v>
      </c>
      <c r="V890">
        <v>-0.4</v>
      </c>
      <c r="W890">
        <v>400858</v>
      </c>
      <c r="X890">
        <v>64</v>
      </c>
      <c r="Y890" s="12" t="str">
        <f>IFERROR(VLOOKUP(C890,[1]Index!$D:$F,3,FALSE),"Non List")</f>
        <v>Microfinance</v>
      </c>
      <c r="Z890">
        <f>IFERROR(VLOOKUP(C890,[1]LP!$B:$C,2,FALSE),0)</f>
        <v>830</v>
      </c>
      <c r="AA890" s="11">
        <f t="shared" si="13"/>
        <v>13</v>
      </c>
      <c r="AB890" s="5">
        <f>IFERROR(VLOOKUP(C890,[2]Sheet1!$B:$F,5,FALSE),0)</f>
        <v>11419121.380000001</v>
      </c>
      <c r="AC890" s="11">
        <v>25</v>
      </c>
      <c r="AD890" s="11">
        <v>1.3129999999999999</v>
      </c>
      <c r="AE890" s="10"/>
      <c r="AF890" s="10"/>
      <c r="AG890" s="10"/>
      <c r="AH890" s="10"/>
    </row>
    <row r="891" spans="1:34" x14ac:dyDescent="0.45">
      <c r="A891" t="s">
        <v>55</v>
      </c>
      <c r="B891" t="s">
        <v>56</v>
      </c>
      <c r="C891" t="s">
        <v>69</v>
      </c>
      <c r="D891">
        <v>905</v>
      </c>
      <c r="E891" s="11">
        <v>122498</v>
      </c>
      <c r="F891" s="5">
        <v>66469</v>
      </c>
      <c r="G891" s="11">
        <v>782356</v>
      </c>
      <c r="H891" s="11">
        <v>2132305</v>
      </c>
      <c r="I891">
        <v>126753</v>
      </c>
      <c r="J891">
        <v>168596</v>
      </c>
      <c r="K891">
        <v>69599</v>
      </c>
      <c r="L891">
        <v>36588</v>
      </c>
      <c r="M891">
        <v>30</v>
      </c>
      <c r="N891">
        <v>30</v>
      </c>
      <c r="O891">
        <v>6</v>
      </c>
      <c r="P891">
        <v>19</v>
      </c>
      <c r="Q891">
        <v>1</v>
      </c>
      <c r="R891">
        <v>178</v>
      </c>
      <c r="S891">
        <v>0.4</v>
      </c>
      <c r="T891">
        <v>154</v>
      </c>
      <c r="U891">
        <v>322</v>
      </c>
      <c r="V891">
        <v>-0.64</v>
      </c>
      <c r="W891">
        <v>36588</v>
      </c>
      <c r="X891">
        <v>30</v>
      </c>
      <c r="Y891" s="12" t="str">
        <f>IFERROR(VLOOKUP(C891,[1]Index!$D:$F,3,FALSE),"Non List")</f>
        <v>Microfinance</v>
      </c>
      <c r="Z891">
        <f>IFERROR(VLOOKUP(C891,[1]LP!$B:$C,2,FALSE),0)</f>
        <v>778.2</v>
      </c>
      <c r="AA891" s="11">
        <f t="shared" si="13"/>
        <v>25.9</v>
      </c>
      <c r="AB891" s="5">
        <f>IFERROR(VLOOKUP(C891,[2]Sheet1!$B:$F,5,FALSE),0)</f>
        <v>3288414.49</v>
      </c>
      <c r="AC891" s="11">
        <v>20</v>
      </c>
      <c r="AD891" s="11">
        <v>1.05</v>
      </c>
      <c r="AE891" s="10"/>
      <c r="AF891" s="10"/>
      <c r="AG891" s="10"/>
      <c r="AH891" s="10"/>
    </row>
    <row r="892" spans="1:34" x14ac:dyDescent="0.45">
      <c r="A892" t="s">
        <v>55</v>
      </c>
      <c r="B892" t="s">
        <v>56</v>
      </c>
      <c r="C892" t="s">
        <v>70</v>
      </c>
      <c r="D892">
        <v>975</v>
      </c>
      <c r="E892" s="11">
        <v>170000</v>
      </c>
      <c r="F892" s="5">
        <v>91372</v>
      </c>
      <c r="G892" s="11">
        <v>617326</v>
      </c>
      <c r="H892" s="11">
        <v>1548634</v>
      </c>
      <c r="I892">
        <v>113506</v>
      </c>
      <c r="J892">
        <v>149730</v>
      </c>
      <c r="K892">
        <v>65970</v>
      </c>
      <c r="L892">
        <v>40029</v>
      </c>
      <c r="M892">
        <v>24</v>
      </c>
      <c r="N892">
        <v>41</v>
      </c>
      <c r="O892">
        <v>6</v>
      </c>
      <c r="P892">
        <v>15</v>
      </c>
      <c r="Q892">
        <v>2</v>
      </c>
      <c r="R892">
        <v>263</v>
      </c>
      <c r="S892">
        <v>0.7</v>
      </c>
      <c r="T892">
        <v>154</v>
      </c>
      <c r="U892">
        <v>285</v>
      </c>
      <c r="V892">
        <v>-0.71</v>
      </c>
      <c r="W892">
        <v>40029</v>
      </c>
      <c r="X892">
        <v>24</v>
      </c>
      <c r="Y892" s="12" t="str">
        <f>IFERROR(VLOOKUP(C892,[1]Index!$D:$F,3,FALSE),"Non List")</f>
        <v>zdelist</v>
      </c>
      <c r="Z892">
        <f>IFERROR(VLOOKUP(C892,[1]LP!$B:$C,2,FALSE),0)</f>
        <v>0</v>
      </c>
      <c r="AA892" s="11">
        <f t="shared" si="13"/>
        <v>0</v>
      </c>
      <c r="AB892" s="5">
        <f>IFERROR(VLOOKUP(C892,[2]Sheet1!$B:$F,5,FALSE),0)</f>
        <v>0</v>
      </c>
      <c r="AC892" s="11">
        <v>23.53</v>
      </c>
      <c r="AD892" s="11">
        <v>1.24</v>
      </c>
      <c r="AE892" s="10"/>
      <c r="AF892" s="10"/>
      <c r="AG892" s="10"/>
      <c r="AH892" s="10"/>
    </row>
    <row r="893" spans="1:34" x14ac:dyDescent="0.45">
      <c r="A893" t="s">
        <v>55</v>
      </c>
      <c r="B893" t="s">
        <v>56</v>
      </c>
      <c r="C893" t="s">
        <v>71</v>
      </c>
      <c r="D893">
        <v>1120</v>
      </c>
      <c r="E893" s="11">
        <v>503111</v>
      </c>
      <c r="F893" s="5">
        <v>925988</v>
      </c>
      <c r="G893" s="11">
        <v>5761436</v>
      </c>
      <c r="H893" s="11">
        <v>10150307</v>
      </c>
      <c r="I893">
        <v>866739</v>
      </c>
      <c r="J893">
        <v>1058050</v>
      </c>
      <c r="K893">
        <v>591402</v>
      </c>
      <c r="L893">
        <v>346424</v>
      </c>
      <c r="M893">
        <v>69</v>
      </c>
      <c r="N893">
        <v>16</v>
      </c>
      <c r="O893">
        <v>4</v>
      </c>
      <c r="P893">
        <v>24</v>
      </c>
      <c r="Q893">
        <v>3</v>
      </c>
      <c r="R893">
        <v>64</v>
      </c>
      <c r="S893">
        <v>1</v>
      </c>
      <c r="T893">
        <v>284</v>
      </c>
      <c r="U893">
        <v>663</v>
      </c>
      <c r="V893">
        <v>-0.41</v>
      </c>
      <c r="W893">
        <v>346424</v>
      </c>
      <c r="X893">
        <v>69</v>
      </c>
      <c r="Y893" s="12" t="str">
        <f>IFERROR(VLOOKUP(C893,[1]Index!$D:$F,3,FALSE),"Non List")</f>
        <v>Microfinance</v>
      </c>
      <c r="Z893">
        <f>IFERROR(VLOOKUP(C893,[1]LP!$B:$C,2,FALSE),0)</f>
        <v>848</v>
      </c>
      <c r="AA893" s="11">
        <f t="shared" si="13"/>
        <v>12.3</v>
      </c>
      <c r="AB893" s="5">
        <f>IFERROR(VLOOKUP(C893,[2]Sheet1!$B:$F,5,FALSE),0)</f>
        <v>4349998.3600000003</v>
      </c>
      <c r="AC893" s="11">
        <v>25</v>
      </c>
      <c r="AD893" s="11">
        <v>11.84</v>
      </c>
      <c r="AE893" s="10"/>
      <c r="AF893" s="10"/>
      <c r="AG893" s="10"/>
      <c r="AH893" s="10"/>
    </row>
    <row r="894" spans="1:34" x14ac:dyDescent="0.45">
      <c r="A894" t="s">
        <v>55</v>
      </c>
      <c r="B894" t="s">
        <v>56</v>
      </c>
      <c r="C894" t="s">
        <v>72</v>
      </c>
      <c r="D894">
        <v>1474.9</v>
      </c>
      <c r="E894" s="11">
        <v>65978</v>
      </c>
      <c r="F894" s="5">
        <v>16668</v>
      </c>
      <c r="G894" s="11">
        <v>173761</v>
      </c>
      <c r="H894" s="11">
        <v>617545</v>
      </c>
      <c r="I894">
        <v>43764</v>
      </c>
      <c r="J894">
        <v>58579</v>
      </c>
      <c r="K894">
        <v>21792</v>
      </c>
      <c r="L894">
        <v>9587</v>
      </c>
      <c r="M894">
        <v>15</v>
      </c>
      <c r="N894">
        <v>102</v>
      </c>
      <c r="O894">
        <v>12</v>
      </c>
      <c r="P894">
        <v>12</v>
      </c>
      <c r="Q894">
        <v>1</v>
      </c>
      <c r="R894">
        <v>1195</v>
      </c>
      <c r="S894">
        <v>3.4</v>
      </c>
      <c r="T894">
        <v>125</v>
      </c>
      <c r="U894">
        <v>202</v>
      </c>
      <c r="V894">
        <v>-0.86</v>
      </c>
      <c r="W894">
        <v>9587</v>
      </c>
      <c r="X894">
        <v>15</v>
      </c>
      <c r="Y894" s="12" t="str">
        <f>IFERROR(VLOOKUP(C894,[1]Index!$D:$F,3,FALSE),"Non List")</f>
        <v>Microfinance</v>
      </c>
      <c r="Z894">
        <f>IFERROR(VLOOKUP(C894,[1]LP!$B:$C,2,FALSE),0)</f>
        <v>1297</v>
      </c>
      <c r="AA894" s="11">
        <f t="shared" si="13"/>
        <v>86.5</v>
      </c>
      <c r="AB894" s="5">
        <f>IFERROR(VLOOKUP(C894,[2]Sheet1!$B:$F,5,FALSE),0)</f>
        <v>784011.01</v>
      </c>
      <c r="AC894" s="11">
        <v>10.45</v>
      </c>
      <c r="AD894" s="11">
        <v>0.54</v>
      </c>
      <c r="AE894" s="10"/>
      <c r="AF894" s="10"/>
      <c r="AG894" s="10"/>
      <c r="AH894" s="10"/>
    </row>
    <row r="895" spans="1:34" x14ac:dyDescent="0.45">
      <c r="A895" t="s">
        <v>55</v>
      </c>
      <c r="B895" t="s">
        <v>56</v>
      </c>
      <c r="C895" t="s">
        <v>73</v>
      </c>
      <c r="D895">
        <v>588</v>
      </c>
      <c r="E895" s="11">
        <v>76646</v>
      </c>
      <c r="F895" s="5">
        <v>92818</v>
      </c>
      <c r="G895" s="11">
        <v>246837</v>
      </c>
      <c r="H895" s="11">
        <v>705903</v>
      </c>
      <c r="I895">
        <v>61514</v>
      </c>
      <c r="J895">
        <v>80228</v>
      </c>
      <c r="K895">
        <v>38817</v>
      </c>
      <c r="L895">
        <v>25828</v>
      </c>
      <c r="M895">
        <v>34</v>
      </c>
      <c r="N895">
        <v>17</v>
      </c>
      <c r="O895">
        <v>3</v>
      </c>
      <c r="P895">
        <v>15</v>
      </c>
      <c r="Q895">
        <v>3</v>
      </c>
      <c r="R895">
        <v>46</v>
      </c>
      <c r="S895">
        <v>2.4</v>
      </c>
      <c r="T895">
        <v>221</v>
      </c>
      <c r="U895">
        <v>409</v>
      </c>
      <c r="V895">
        <v>-0.3</v>
      </c>
      <c r="W895">
        <v>25828</v>
      </c>
      <c r="X895">
        <v>34</v>
      </c>
      <c r="Y895" s="12" t="str">
        <f>IFERROR(VLOOKUP(C895,[1]Index!$D:$F,3,FALSE),"Non List")</f>
        <v>zdelist</v>
      </c>
      <c r="Z895">
        <f>IFERROR(VLOOKUP(C895,[1]LP!$B:$C,2,FALSE),0)</f>
        <v>0</v>
      </c>
      <c r="AA895" s="11">
        <f t="shared" si="13"/>
        <v>0</v>
      </c>
      <c r="AB895" s="5">
        <f>IFERROR(VLOOKUP(C895,[2]Sheet1!$B:$F,5,FALSE),0)</f>
        <v>0</v>
      </c>
      <c r="AC895" s="11">
        <v>9.3800000000000008</v>
      </c>
      <c r="AD895" s="11">
        <v>0.49</v>
      </c>
      <c r="AE895" s="10"/>
      <c r="AF895" s="10"/>
      <c r="AG895" s="10"/>
      <c r="AH895" s="10"/>
    </row>
    <row r="896" spans="1:34" x14ac:dyDescent="0.45">
      <c r="A896" t="s">
        <v>55</v>
      </c>
      <c r="B896" t="s">
        <v>56</v>
      </c>
      <c r="C896" t="s">
        <v>74</v>
      </c>
      <c r="D896">
        <v>1270</v>
      </c>
      <c r="E896" s="11">
        <v>242000</v>
      </c>
      <c r="F896" s="5">
        <v>202384</v>
      </c>
      <c r="G896" s="11">
        <v>970981</v>
      </c>
      <c r="H896" s="11">
        <v>2670194</v>
      </c>
      <c r="I896">
        <v>239457</v>
      </c>
      <c r="J896">
        <v>293306</v>
      </c>
      <c r="K896">
        <v>149702</v>
      </c>
      <c r="L896">
        <v>88379</v>
      </c>
      <c r="M896">
        <v>37</v>
      </c>
      <c r="N896">
        <v>35</v>
      </c>
      <c r="O896">
        <v>7</v>
      </c>
      <c r="P896">
        <v>20</v>
      </c>
      <c r="Q896">
        <v>3</v>
      </c>
      <c r="R896">
        <v>241</v>
      </c>
      <c r="S896">
        <v>1</v>
      </c>
      <c r="T896">
        <v>184</v>
      </c>
      <c r="U896">
        <v>388</v>
      </c>
      <c r="V896">
        <v>-0.69</v>
      </c>
      <c r="W896">
        <v>88379</v>
      </c>
      <c r="X896">
        <v>37</v>
      </c>
      <c r="Y896" s="12" t="str">
        <f>IFERROR(VLOOKUP(C896,[1]Index!$D:$F,3,FALSE),"Non List")</f>
        <v>Microfinance</v>
      </c>
      <c r="Z896">
        <f>IFERROR(VLOOKUP(C896,[1]LP!$B:$C,2,FALSE),0)</f>
        <v>1099</v>
      </c>
      <c r="AA896" s="11">
        <f t="shared" si="13"/>
        <v>29.7</v>
      </c>
      <c r="AB896" s="5">
        <f>IFERROR(VLOOKUP(C896,[2]Sheet1!$B:$F,5,FALSE),0)</f>
        <v>1324986.3</v>
      </c>
      <c r="AC896" s="11">
        <v>0</v>
      </c>
      <c r="AD896" s="11">
        <v>26.32</v>
      </c>
      <c r="AE896" s="10"/>
      <c r="AF896" s="10"/>
      <c r="AG896" s="10"/>
      <c r="AH896" s="10"/>
    </row>
    <row r="897" spans="1:34" x14ac:dyDescent="0.45">
      <c r="A897" t="s">
        <v>55</v>
      </c>
      <c r="B897" t="s">
        <v>56</v>
      </c>
      <c r="C897" t="s">
        <v>75</v>
      </c>
      <c r="D897">
        <v>1130</v>
      </c>
      <c r="E897" s="11">
        <v>103860</v>
      </c>
      <c r="F897" s="5">
        <v>65996</v>
      </c>
      <c r="G897" s="11">
        <v>410020</v>
      </c>
      <c r="H897" s="11">
        <v>1423987</v>
      </c>
      <c r="I897">
        <v>79299</v>
      </c>
      <c r="J897">
        <v>131045</v>
      </c>
      <c r="K897">
        <v>54338</v>
      </c>
      <c r="L897">
        <v>30430</v>
      </c>
      <c r="M897">
        <v>29</v>
      </c>
      <c r="N897">
        <v>39</v>
      </c>
      <c r="O897">
        <v>7</v>
      </c>
      <c r="P897">
        <v>18</v>
      </c>
      <c r="Q897">
        <v>2</v>
      </c>
      <c r="R897">
        <v>267</v>
      </c>
      <c r="S897">
        <v>0.7</v>
      </c>
      <c r="T897">
        <v>164</v>
      </c>
      <c r="U897">
        <v>328</v>
      </c>
      <c r="V897">
        <v>-0.71</v>
      </c>
      <c r="W897">
        <v>30430</v>
      </c>
      <c r="X897">
        <v>29</v>
      </c>
      <c r="Y897" s="12" t="str">
        <f>IFERROR(VLOOKUP(C897,[1]Index!$D:$F,3,FALSE),"Non List")</f>
        <v>zdelist</v>
      </c>
      <c r="Z897">
        <f>IFERROR(VLOOKUP(C897,[1]LP!$B:$C,2,FALSE),0)</f>
        <v>0</v>
      </c>
      <c r="AA897" s="11">
        <f t="shared" si="13"/>
        <v>0</v>
      </c>
      <c r="AB897" s="5">
        <f>IFERROR(VLOOKUP(C897,[2]Sheet1!$B:$F,5,FALSE),0)</f>
        <v>0</v>
      </c>
      <c r="AC897" s="11">
        <v>24</v>
      </c>
      <c r="AD897" s="11">
        <v>1.26</v>
      </c>
      <c r="AE897" s="10"/>
      <c r="AF897" s="10"/>
      <c r="AG897" s="10"/>
      <c r="AH897" s="10"/>
    </row>
    <row r="898" spans="1:34" x14ac:dyDescent="0.45">
      <c r="A898" t="s">
        <v>55</v>
      </c>
      <c r="B898" t="s">
        <v>56</v>
      </c>
      <c r="C898" t="s">
        <v>76</v>
      </c>
      <c r="D898">
        <v>1259</v>
      </c>
      <c r="E898" s="11">
        <v>121000</v>
      </c>
      <c r="F898" s="5">
        <v>20860</v>
      </c>
      <c r="G898" s="11">
        <v>154647</v>
      </c>
      <c r="H898" s="11">
        <v>809955</v>
      </c>
      <c r="I898">
        <v>55220</v>
      </c>
      <c r="J898">
        <v>85053</v>
      </c>
      <c r="K898">
        <v>27188</v>
      </c>
      <c r="L898">
        <v>11382</v>
      </c>
      <c r="M898">
        <v>9</v>
      </c>
      <c r="N898">
        <v>134</v>
      </c>
      <c r="O898">
        <v>11</v>
      </c>
      <c r="P898">
        <v>8</v>
      </c>
      <c r="Q898">
        <v>1</v>
      </c>
      <c r="R898">
        <v>1439</v>
      </c>
      <c r="S898">
        <v>2.2999999999999998</v>
      </c>
      <c r="T898">
        <v>117</v>
      </c>
      <c r="U898">
        <v>157</v>
      </c>
      <c r="V898">
        <v>-0.87</v>
      </c>
      <c r="W898">
        <v>11382</v>
      </c>
      <c r="X898">
        <v>9</v>
      </c>
      <c r="Y898" s="12" t="str">
        <f>IFERROR(VLOOKUP(C898,[1]Index!$D:$F,3,FALSE),"Non List")</f>
        <v>zdelist</v>
      </c>
      <c r="Z898">
        <f>IFERROR(VLOOKUP(C898,[1]LP!$B:$C,2,FALSE),0)</f>
        <v>0</v>
      </c>
      <c r="AA898" s="11">
        <f t="shared" si="13"/>
        <v>0</v>
      </c>
      <c r="AB898" s="5">
        <f>IFERROR(VLOOKUP(C898,[2]Sheet1!$B:$F,5,FALSE),0)</f>
        <v>0</v>
      </c>
      <c r="AC898" s="11">
        <v>0</v>
      </c>
      <c r="AD898" s="11">
        <v>8</v>
      </c>
      <c r="AE898" s="10"/>
      <c r="AF898" s="10"/>
      <c r="AG898" s="10"/>
      <c r="AH898" s="10"/>
    </row>
    <row r="899" spans="1:34" x14ac:dyDescent="0.45">
      <c r="A899" t="s">
        <v>55</v>
      </c>
      <c r="B899" t="s">
        <v>56</v>
      </c>
      <c r="C899" t="s">
        <v>77</v>
      </c>
      <c r="D899">
        <v>1950</v>
      </c>
      <c r="E899" s="11">
        <v>34560</v>
      </c>
      <c r="F899" s="5">
        <v>41761</v>
      </c>
      <c r="G899" s="11">
        <v>240382</v>
      </c>
      <c r="H899" s="11">
        <v>936419</v>
      </c>
      <c r="I899">
        <v>56106</v>
      </c>
      <c r="J899">
        <v>80856</v>
      </c>
      <c r="K899">
        <v>30879</v>
      </c>
      <c r="L899">
        <v>13059</v>
      </c>
      <c r="M899">
        <v>38</v>
      </c>
      <c r="N899">
        <v>52</v>
      </c>
      <c r="O899">
        <v>9</v>
      </c>
      <c r="P899">
        <v>17</v>
      </c>
      <c r="Q899">
        <v>1</v>
      </c>
      <c r="R899">
        <v>456</v>
      </c>
      <c r="S899">
        <v>1.7</v>
      </c>
      <c r="T899">
        <v>221</v>
      </c>
      <c r="U899">
        <v>433</v>
      </c>
      <c r="V899">
        <v>-0.78</v>
      </c>
      <c r="W899">
        <v>13059</v>
      </c>
      <c r="X899">
        <v>38</v>
      </c>
      <c r="Y899" s="12" t="str">
        <f>IFERROR(VLOOKUP(C899,[1]Index!$D:$F,3,FALSE),"Non List")</f>
        <v>Microfinance</v>
      </c>
      <c r="Z899">
        <f>IFERROR(VLOOKUP(C899,[1]LP!$B:$C,2,FALSE),0)</f>
        <v>1400</v>
      </c>
      <c r="AA899" s="11">
        <f t="shared" ref="AA899:AA962" si="14">ROUND(IFERROR(Z899/M899,0),1)</f>
        <v>36.799999999999997</v>
      </c>
      <c r="AB899" s="5">
        <f>IFERROR(VLOOKUP(C899,[2]Sheet1!$B:$F,5,FALSE),0)</f>
        <v>765413.55</v>
      </c>
      <c r="AC899" s="11">
        <v>20</v>
      </c>
      <c r="AD899" s="11">
        <v>1.05</v>
      </c>
      <c r="AE899" s="10"/>
      <c r="AF899" s="10"/>
      <c r="AG899" s="10"/>
      <c r="AH899" s="10"/>
    </row>
    <row r="900" spans="1:34" x14ac:dyDescent="0.45">
      <c r="A900" t="s">
        <v>55</v>
      </c>
      <c r="B900" t="s">
        <v>56</v>
      </c>
      <c r="C900" t="s">
        <v>78</v>
      </c>
      <c r="D900">
        <v>830</v>
      </c>
      <c r="E900" s="11">
        <v>62468</v>
      </c>
      <c r="F900" s="5">
        <v>26039</v>
      </c>
      <c r="G900" s="11">
        <v>259036</v>
      </c>
      <c r="H900" s="11">
        <v>1027443</v>
      </c>
      <c r="I900">
        <v>54261</v>
      </c>
      <c r="J900">
        <v>94296</v>
      </c>
      <c r="K900">
        <v>19758</v>
      </c>
      <c r="L900">
        <v>12182</v>
      </c>
      <c r="M900">
        <v>20</v>
      </c>
      <c r="N900">
        <v>43</v>
      </c>
      <c r="O900">
        <v>6</v>
      </c>
      <c r="P900">
        <v>14</v>
      </c>
      <c r="Q900">
        <v>1</v>
      </c>
      <c r="R900">
        <v>249</v>
      </c>
      <c r="S900">
        <v>0.9</v>
      </c>
      <c r="T900">
        <v>142</v>
      </c>
      <c r="U900">
        <v>249</v>
      </c>
      <c r="V900">
        <v>-0.7</v>
      </c>
      <c r="W900">
        <v>12182</v>
      </c>
      <c r="X900">
        <v>20</v>
      </c>
      <c r="Y900" s="12" t="str">
        <f>IFERROR(VLOOKUP(C900,[1]Index!$D:$F,3,FALSE),"Non List")</f>
        <v>Non List</v>
      </c>
      <c r="Z900">
        <f>IFERROR(VLOOKUP(C900,[1]LP!$B:$C,2,FALSE),0)</f>
        <v>0</v>
      </c>
      <c r="AA900" s="11">
        <f t="shared" si="14"/>
        <v>0</v>
      </c>
      <c r="AB900" s="5">
        <f>IFERROR(VLOOKUP(C900,[2]Sheet1!$B:$F,5,FALSE),0)</f>
        <v>0</v>
      </c>
      <c r="AC900" s="11">
        <v>29</v>
      </c>
      <c r="AD900" s="11">
        <v>1.53</v>
      </c>
      <c r="AE900" s="10"/>
      <c r="AF900" s="10"/>
      <c r="AG900" s="10"/>
      <c r="AH900" s="10"/>
    </row>
    <row r="901" spans="1:34" x14ac:dyDescent="0.45">
      <c r="A901" t="s">
        <v>55</v>
      </c>
      <c r="B901" t="s">
        <v>56</v>
      </c>
      <c r="C901" t="s">
        <v>79</v>
      </c>
      <c r="D901">
        <v>1609</v>
      </c>
      <c r="E901" s="11">
        <v>101088</v>
      </c>
      <c r="F901" s="5">
        <v>65431</v>
      </c>
      <c r="G901" s="11">
        <v>454182</v>
      </c>
      <c r="H901" s="11">
        <v>1238143</v>
      </c>
      <c r="I901">
        <v>84235</v>
      </c>
      <c r="J901">
        <v>124294</v>
      </c>
      <c r="K901">
        <v>67800</v>
      </c>
      <c r="L901">
        <v>39505</v>
      </c>
      <c r="M901">
        <v>39</v>
      </c>
      <c r="N901">
        <v>41</v>
      </c>
      <c r="O901">
        <v>10</v>
      </c>
      <c r="P901">
        <v>24</v>
      </c>
      <c r="Q901">
        <v>3</v>
      </c>
      <c r="R901">
        <v>402</v>
      </c>
      <c r="S901">
        <v>0.7</v>
      </c>
      <c r="T901">
        <v>165</v>
      </c>
      <c r="U901">
        <v>381</v>
      </c>
      <c r="V901">
        <v>-0.76</v>
      </c>
      <c r="W901">
        <v>39505</v>
      </c>
      <c r="X901">
        <v>39</v>
      </c>
      <c r="Y901" s="12" t="str">
        <f>IFERROR(VLOOKUP(C901,[1]Index!$D:$F,3,FALSE),"Non List")</f>
        <v>Non List</v>
      </c>
      <c r="Z901">
        <f>IFERROR(VLOOKUP(C901,[1]LP!$B:$C,2,FALSE),0)</f>
        <v>0</v>
      </c>
      <c r="AA901" s="11">
        <f t="shared" si="14"/>
        <v>0</v>
      </c>
      <c r="AB901" s="5">
        <f>IFERROR(VLOOKUP(C901,[2]Sheet1!$B:$F,5,FALSE),0)</f>
        <v>0</v>
      </c>
      <c r="AC901" s="11">
        <v>0</v>
      </c>
      <c r="AD901" s="11">
        <v>25</v>
      </c>
      <c r="AE901" s="10"/>
      <c r="AF901" s="10"/>
      <c r="AG901" s="10"/>
      <c r="AH901" s="10"/>
    </row>
    <row r="902" spans="1:34" x14ac:dyDescent="0.45">
      <c r="A902" t="s">
        <v>55</v>
      </c>
      <c r="B902" t="s">
        <v>56</v>
      </c>
      <c r="C902" t="s">
        <v>80</v>
      </c>
      <c r="D902">
        <v>1060</v>
      </c>
      <c r="E902" s="11">
        <v>177100</v>
      </c>
      <c r="F902" s="5">
        <v>42522</v>
      </c>
      <c r="G902" s="11">
        <v>308348</v>
      </c>
      <c r="H902" s="11">
        <v>1480876</v>
      </c>
      <c r="I902">
        <v>99671</v>
      </c>
      <c r="J902">
        <v>141857</v>
      </c>
      <c r="K902">
        <v>50234</v>
      </c>
      <c r="L902">
        <v>26180</v>
      </c>
      <c r="M902">
        <v>15</v>
      </c>
      <c r="N902">
        <v>72</v>
      </c>
      <c r="O902">
        <v>9</v>
      </c>
      <c r="P902">
        <v>12</v>
      </c>
      <c r="Q902">
        <v>2</v>
      </c>
      <c r="R902">
        <v>613</v>
      </c>
      <c r="S902">
        <v>1.7</v>
      </c>
      <c r="T902">
        <v>124</v>
      </c>
      <c r="U902">
        <v>203</v>
      </c>
      <c r="V902">
        <v>-0.81</v>
      </c>
      <c r="W902">
        <v>26180</v>
      </c>
      <c r="X902">
        <v>15</v>
      </c>
      <c r="Y902" s="12" t="str">
        <f>IFERROR(VLOOKUP(C902,[1]Index!$D:$F,3,FALSE),"Non List")</f>
        <v>Microfinance</v>
      </c>
      <c r="Z902">
        <f>IFERROR(VLOOKUP(C902,[1]LP!$B:$C,2,FALSE),0)</f>
        <v>915</v>
      </c>
      <c r="AA902" s="11">
        <f t="shared" si="14"/>
        <v>61</v>
      </c>
      <c r="AB902" s="5">
        <f>IFERROR(VLOOKUP(C902,[2]Sheet1!$B:$F,5,FALSE),0)</f>
        <v>1908048.36</v>
      </c>
      <c r="AC902" s="11">
        <v>10</v>
      </c>
      <c r="AD902" s="11">
        <v>0.52600000000000002</v>
      </c>
      <c r="AE902" s="10"/>
      <c r="AF902" s="10"/>
      <c r="AG902" s="10"/>
      <c r="AH902" s="10"/>
    </row>
    <row r="903" spans="1:34" x14ac:dyDescent="0.45">
      <c r="A903" t="s">
        <v>55</v>
      </c>
      <c r="B903" t="s">
        <v>56</v>
      </c>
      <c r="C903" t="s">
        <v>81</v>
      </c>
      <c r="D903">
        <v>590.20000000000005</v>
      </c>
      <c r="E903" s="11">
        <v>359950</v>
      </c>
      <c r="F903" s="5">
        <v>131303</v>
      </c>
      <c r="G903" s="11">
        <v>16169</v>
      </c>
      <c r="H903" s="11">
        <v>1509268</v>
      </c>
      <c r="I903">
        <v>70290</v>
      </c>
      <c r="J903">
        <v>84420</v>
      </c>
      <c r="K903">
        <v>65752</v>
      </c>
      <c r="L903">
        <v>37727</v>
      </c>
      <c r="M903">
        <v>10</v>
      </c>
      <c r="N903">
        <v>56</v>
      </c>
      <c r="O903">
        <v>4</v>
      </c>
      <c r="P903">
        <v>8</v>
      </c>
      <c r="Q903">
        <v>2</v>
      </c>
      <c r="R903">
        <v>243</v>
      </c>
      <c r="S903">
        <v>0</v>
      </c>
      <c r="T903">
        <v>136</v>
      </c>
      <c r="U903">
        <v>179</v>
      </c>
      <c r="V903">
        <v>-0.7</v>
      </c>
      <c r="W903">
        <v>37727</v>
      </c>
      <c r="X903">
        <v>10</v>
      </c>
      <c r="Y903" s="12" t="str">
        <f>IFERROR(VLOOKUP(C903,[1]Index!$D:$F,3,FALSE),"Non List")</f>
        <v>Microfinance</v>
      </c>
      <c r="Z903">
        <f>IFERROR(VLOOKUP(C903,[1]LP!$B:$C,2,FALSE),0)</f>
        <v>706</v>
      </c>
      <c r="AA903" s="11">
        <f t="shared" si="14"/>
        <v>70.599999999999994</v>
      </c>
      <c r="AB903" s="5">
        <f>IFERROR(VLOOKUP(C903,[2]Sheet1!$B:$F,5,FALSE),0)</f>
        <v>3777404.26</v>
      </c>
      <c r="AC903" s="11">
        <v>10</v>
      </c>
      <c r="AD903" s="11">
        <v>0.53</v>
      </c>
      <c r="AE903" s="10"/>
      <c r="AF903" s="10"/>
      <c r="AG903" s="10"/>
      <c r="AH903" s="10"/>
    </row>
    <row r="904" spans="1:34" x14ac:dyDescent="0.45">
      <c r="A904" t="s">
        <v>55</v>
      </c>
      <c r="B904" t="s">
        <v>56</v>
      </c>
      <c r="C904" t="s">
        <v>82</v>
      </c>
      <c r="D904">
        <v>837</v>
      </c>
      <c r="E904" s="11">
        <v>140875</v>
      </c>
      <c r="F904" s="5">
        <v>110357</v>
      </c>
      <c r="G904" s="11">
        <v>696529</v>
      </c>
      <c r="H904" s="11">
        <v>2167491</v>
      </c>
      <c r="I904">
        <v>167222</v>
      </c>
      <c r="J904">
        <v>233412</v>
      </c>
      <c r="K904">
        <v>80749</v>
      </c>
      <c r="L904">
        <v>34127</v>
      </c>
      <c r="M904">
        <v>24</v>
      </c>
      <c r="N904">
        <v>35</v>
      </c>
      <c r="O904">
        <v>5</v>
      </c>
      <c r="P904">
        <v>14</v>
      </c>
      <c r="Q904">
        <v>1</v>
      </c>
      <c r="R904">
        <v>162</v>
      </c>
      <c r="S904">
        <v>2.6</v>
      </c>
      <c r="T904">
        <v>178</v>
      </c>
      <c r="U904">
        <v>312</v>
      </c>
      <c r="V904">
        <v>-0.63</v>
      </c>
      <c r="W904">
        <v>34127</v>
      </c>
      <c r="X904">
        <v>24</v>
      </c>
      <c r="Y904" s="12" t="str">
        <f>IFERROR(VLOOKUP(C904,[1]Index!$D:$F,3,FALSE),"Non List")</f>
        <v>Microfinance</v>
      </c>
      <c r="Z904">
        <f>IFERROR(VLOOKUP(C904,[1]LP!$B:$C,2,FALSE),0)</f>
        <v>685</v>
      </c>
      <c r="AA904" s="11">
        <f t="shared" si="14"/>
        <v>28.5</v>
      </c>
      <c r="AB904" s="5">
        <f>IFERROR(VLOOKUP(C904,[2]Sheet1!$B:$F,5,FALSE),0)</f>
        <v>2164347.4500000002</v>
      </c>
      <c r="AC904" s="11">
        <v>15</v>
      </c>
      <c r="AD904" s="11">
        <v>0.78</v>
      </c>
      <c r="AE904" s="10"/>
      <c r="AF904" s="10"/>
      <c r="AG904" s="10"/>
      <c r="AH904" s="10"/>
    </row>
    <row r="905" spans="1:34" x14ac:dyDescent="0.45">
      <c r="A905" t="s">
        <v>55</v>
      </c>
      <c r="B905" t="s">
        <v>56</v>
      </c>
      <c r="C905" t="s">
        <v>83</v>
      </c>
      <c r="D905">
        <v>927</v>
      </c>
      <c r="E905" s="11">
        <v>328900</v>
      </c>
      <c r="F905" s="5">
        <v>158576</v>
      </c>
      <c r="G905" s="11">
        <v>783792</v>
      </c>
      <c r="H905" s="11">
        <v>3384958</v>
      </c>
      <c r="I905">
        <v>238740</v>
      </c>
      <c r="J905">
        <v>344325</v>
      </c>
      <c r="K905">
        <v>152689</v>
      </c>
      <c r="L905">
        <v>94734</v>
      </c>
      <c r="M905">
        <v>29</v>
      </c>
      <c r="N905">
        <v>32</v>
      </c>
      <c r="O905">
        <v>6</v>
      </c>
      <c r="P905">
        <v>19</v>
      </c>
      <c r="Q905">
        <v>2</v>
      </c>
      <c r="R905">
        <v>201</v>
      </c>
      <c r="S905">
        <v>1.3</v>
      </c>
      <c r="T905">
        <v>148</v>
      </c>
      <c r="U905">
        <v>310</v>
      </c>
      <c r="V905">
        <v>-0.67</v>
      </c>
      <c r="W905">
        <v>94734</v>
      </c>
      <c r="X905">
        <v>29</v>
      </c>
      <c r="Y905" s="12" t="str">
        <f>IFERROR(VLOOKUP(C905,[1]Index!$D:$F,3,FALSE),"Non List")</f>
        <v>Microfinance</v>
      </c>
      <c r="Z905">
        <f>IFERROR(VLOOKUP(C905,[1]LP!$B:$C,2,FALSE),0)</f>
        <v>695</v>
      </c>
      <c r="AA905" s="11">
        <f t="shared" si="14"/>
        <v>24</v>
      </c>
      <c r="AB905" s="5">
        <f>IFERROR(VLOOKUP(C905,[2]Sheet1!$B:$F,5,FALSE),0)</f>
        <v>4039202.89</v>
      </c>
      <c r="AC905" s="11">
        <v>15</v>
      </c>
      <c r="AD905" s="11">
        <v>11.32</v>
      </c>
      <c r="AE905" s="10"/>
      <c r="AF905" s="10"/>
      <c r="AG905" s="10"/>
      <c r="AH905" s="10"/>
    </row>
    <row r="906" spans="1:34" x14ac:dyDescent="0.45">
      <c r="A906" t="s">
        <v>55</v>
      </c>
      <c r="B906" t="s">
        <v>56</v>
      </c>
      <c r="C906" t="s">
        <v>99</v>
      </c>
      <c r="D906">
        <v>1039</v>
      </c>
      <c r="E906" s="11">
        <v>160000</v>
      </c>
      <c r="F906" s="5">
        <v>158346</v>
      </c>
      <c r="G906" s="11">
        <v>836935</v>
      </c>
      <c r="H906" s="11">
        <v>2935263</v>
      </c>
      <c r="I906">
        <v>221773</v>
      </c>
      <c r="J906">
        <v>279802</v>
      </c>
      <c r="K906">
        <v>89541</v>
      </c>
      <c r="L906">
        <v>47284</v>
      </c>
      <c r="M906">
        <v>30</v>
      </c>
      <c r="N906">
        <v>35</v>
      </c>
      <c r="O906">
        <v>5</v>
      </c>
      <c r="P906">
        <v>15</v>
      </c>
      <c r="Q906">
        <v>1</v>
      </c>
      <c r="R906">
        <v>184</v>
      </c>
      <c r="S906">
        <v>3.3</v>
      </c>
      <c r="T906">
        <v>199</v>
      </c>
      <c r="U906">
        <v>364</v>
      </c>
      <c r="V906">
        <v>-0.65</v>
      </c>
      <c r="W906">
        <v>47284</v>
      </c>
      <c r="X906">
        <v>30</v>
      </c>
      <c r="Y906" s="12" t="str">
        <f>IFERROR(VLOOKUP(C906,[1]Index!$D:$F,3,FALSE),"Non List")</f>
        <v>Microfinance</v>
      </c>
      <c r="Z906">
        <f>IFERROR(VLOOKUP(C906,[1]LP!$B:$C,2,FALSE),0)</f>
        <v>802</v>
      </c>
      <c r="AA906" s="11">
        <f t="shared" si="14"/>
        <v>26.7</v>
      </c>
      <c r="AB906" s="5">
        <f>IFERROR(VLOOKUP(C906,[2]Sheet1!$B:$F,5,FALSE),0)</f>
        <v>1457280</v>
      </c>
      <c r="AC906" s="11">
        <v>15</v>
      </c>
      <c r="AD906" s="11">
        <v>1.58</v>
      </c>
      <c r="AE906" s="10"/>
      <c r="AF906" s="10"/>
      <c r="AG906" s="10"/>
      <c r="AH906" s="10"/>
    </row>
    <row r="907" spans="1:34" x14ac:dyDescent="0.45">
      <c r="A907" t="s">
        <v>55</v>
      </c>
      <c r="B907" t="s">
        <v>56</v>
      </c>
      <c r="C907" t="s">
        <v>103</v>
      </c>
      <c r="D907">
        <v>1325.7</v>
      </c>
      <c r="E907" s="11">
        <v>140000</v>
      </c>
      <c r="F907" s="5">
        <v>17</v>
      </c>
      <c r="G907" s="11">
        <v>257294</v>
      </c>
      <c r="H907" s="11">
        <v>1275369</v>
      </c>
      <c r="I907">
        <v>56842</v>
      </c>
      <c r="J907">
        <v>93083</v>
      </c>
      <c r="K907">
        <v>24743</v>
      </c>
      <c r="L907">
        <v>11033</v>
      </c>
      <c r="M907">
        <v>8</v>
      </c>
      <c r="N907">
        <v>168</v>
      </c>
      <c r="O907">
        <v>13</v>
      </c>
      <c r="P907">
        <v>8</v>
      </c>
      <c r="Q907">
        <v>1</v>
      </c>
      <c r="R907">
        <v>2231</v>
      </c>
      <c r="S907">
        <v>0.8</v>
      </c>
      <c r="T907">
        <v>100</v>
      </c>
      <c r="U907">
        <v>133</v>
      </c>
      <c r="V907">
        <v>-0.9</v>
      </c>
      <c r="W907">
        <v>11033</v>
      </c>
      <c r="X907">
        <v>8</v>
      </c>
      <c r="Y907" s="12" t="str">
        <f>IFERROR(VLOOKUP(C907,[1]Index!$D:$F,3,FALSE),"Non List")</f>
        <v>Microfinance</v>
      </c>
      <c r="Z907">
        <f>IFERROR(VLOOKUP(C907,[1]LP!$B:$C,2,FALSE),0)</f>
        <v>943</v>
      </c>
      <c r="AA907" s="11">
        <f t="shared" si="14"/>
        <v>117.9</v>
      </c>
      <c r="AB907" s="5">
        <f>IFERROR(VLOOKUP(C907,[2]Sheet1!$B:$F,5,FALSE),0)</f>
        <v>2085252</v>
      </c>
      <c r="AC907" s="11">
        <v>0</v>
      </c>
      <c r="AD907" s="11">
        <v>0</v>
      </c>
      <c r="AE907" s="10"/>
      <c r="AF907" s="10"/>
      <c r="AG907" s="10"/>
      <c r="AH907" s="10"/>
    </row>
    <row r="908" spans="1:34" x14ac:dyDescent="0.45">
      <c r="A908" t="s">
        <v>55</v>
      </c>
      <c r="B908" t="s">
        <v>56</v>
      </c>
      <c r="C908" t="s">
        <v>84</v>
      </c>
      <c r="D908">
        <v>2073</v>
      </c>
      <c r="E908" s="11">
        <v>120356</v>
      </c>
      <c r="F908" s="5">
        <v>171003</v>
      </c>
      <c r="G908" s="11">
        <v>745834</v>
      </c>
      <c r="H908" s="11">
        <v>2417061</v>
      </c>
      <c r="I908">
        <v>172386</v>
      </c>
      <c r="J908">
        <v>248691</v>
      </c>
      <c r="K908">
        <v>149977</v>
      </c>
      <c r="L908">
        <v>85762</v>
      </c>
      <c r="M908">
        <v>71</v>
      </c>
      <c r="N908">
        <v>29</v>
      </c>
      <c r="O908">
        <v>9</v>
      </c>
      <c r="P908">
        <v>29</v>
      </c>
      <c r="Q908">
        <v>3</v>
      </c>
      <c r="R908">
        <v>249</v>
      </c>
      <c r="S908">
        <v>0.9</v>
      </c>
      <c r="T908">
        <v>242</v>
      </c>
      <c r="U908">
        <v>623</v>
      </c>
      <c r="V908">
        <v>-0.7</v>
      </c>
      <c r="W908">
        <v>85762</v>
      </c>
      <c r="X908">
        <v>71</v>
      </c>
      <c r="Y908" s="12" t="str">
        <f>IFERROR(VLOOKUP(C908,[1]Index!$D:$F,3,FALSE),"Non List")</f>
        <v>Microfinance</v>
      </c>
      <c r="Z908">
        <f>IFERROR(VLOOKUP(C908,[1]LP!$B:$C,2,FALSE),0)</f>
        <v>1380</v>
      </c>
      <c r="AA908" s="11">
        <f t="shared" si="14"/>
        <v>19.399999999999999</v>
      </c>
      <c r="AB908" s="5">
        <f>IFERROR(VLOOKUP(C908,[2]Sheet1!$B:$F,5,FALSE),0)</f>
        <v>3026859.21</v>
      </c>
      <c r="AC908" s="11">
        <v>25</v>
      </c>
      <c r="AD908" s="11">
        <v>15</v>
      </c>
      <c r="AE908" s="10"/>
      <c r="AF908" s="10"/>
      <c r="AG908" s="10"/>
      <c r="AH908" s="10"/>
    </row>
    <row r="909" spans="1:34" x14ac:dyDescent="0.45">
      <c r="A909" t="s">
        <v>55</v>
      </c>
      <c r="B909" t="s">
        <v>56</v>
      </c>
      <c r="C909" t="s">
        <v>85</v>
      </c>
      <c r="D909">
        <v>1713</v>
      </c>
      <c r="E909" s="11">
        <v>75600</v>
      </c>
      <c r="F909" s="5">
        <v>83195</v>
      </c>
      <c r="G909" s="11">
        <v>399037</v>
      </c>
      <c r="H909" s="11">
        <v>870875</v>
      </c>
      <c r="I909">
        <v>63821</v>
      </c>
      <c r="J909">
        <v>94475</v>
      </c>
      <c r="K909">
        <v>36979</v>
      </c>
      <c r="L909">
        <v>19337</v>
      </c>
      <c r="M909">
        <v>26</v>
      </c>
      <c r="N909">
        <v>67</v>
      </c>
      <c r="O909">
        <v>8</v>
      </c>
      <c r="P909">
        <v>12</v>
      </c>
      <c r="Q909">
        <v>2</v>
      </c>
      <c r="R909">
        <v>547</v>
      </c>
      <c r="S909">
        <v>1.1000000000000001</v>
      </c>
      <c r="T909">
        <v>210</v>
      </c>
      <c r="U909">
        <v>348</v>
      </c>
      <c r="V909">
        <v>-0.8</v>
      </c>
      <c r="W909">
        <v>19337</v>
      </c>
      <c r="X909">
        <v>26</v>
      </c>
      <c r="Y909" s="12" t="str">
        <f>IFERROR(VLOOKUP(C909,[1]Index!$D:$F,3,FALSE),"Non List")</f>
        <v>zdelist</v>
      </c>
      <c r="Z909">
        <f>IFERROR(VLOOKUP(C909,[1]LP!$B:$C,2,FALSE),0)</f>
        <v>0</v>
      </c>
      <c r="AA909" s="11">
        <f t="shared" si="14"/>
        <v>0</v>
      </c>
      <c r="AB909" s="5">
        <f>IFERROR(VLOOKUP(C909,[2]Sheet1!$B:$F,5,FALSE),0)</f>
        <v>0</v>
      </c>
      <c r="AC909" s="11">
        <v>42.75</v>
      </c>
      <c r="AD909" s="11">
        <v>2.25</v>
      </c>
      <c r="AE909" s="10"/>
      <c r="AF909" s="10"/>
      <c r="AG909" s="10"/>
      <c r="AH909" s="10"/>
    </row>
    <row r="910" spans="1:34" x14ac:dyDescent="0.45">
      <c r="A910" t="s">
        <v>55</v>
      </c>
      <c r="B910" t="s">
        <v>56</v>
      </c>
      <c r="C910" t="s">
        <v>104</v>
      </c>
      <c r="D910">
        <v>1000.1</v>
      </c>
      <c r="E910" s="11">
        <v>70000</v>
      </c>
      <c r="F910" s="5">
        <v>-14763</v>
      </c>
      <c r="G910" s="11">
        <v>124979</v>
      </c>
      <c r="H910" s="11">
        <v>535164</v>
      </c>
      <c r="I910">
        <v>23666</v>
      </c>
      <c r="J910">
        <v>39317</v>
      </c>
      <c r="K910">
        <v>3223</v>
      </c>
      <c r="L910">
        <v>-2722</v>
      </c>
      <c r="M910">
        <v>-4</v>
      </c>
      <c r="N910">
        <v>-258</v>
      </c>
      <c r="O910">
        <v>13</v>
      </c>
      <c r="P910">
        <v>-5</v>
      </c>
      <c r="Q910">
        <v>0</v>
      </c>
      <c r="R910">
        <v>-3266</v>
      </c>
      <c r="S910">
        <v>0.9</v>
      </c>
      <c r="T910">
        <v>79</v>
      </c>
      <c r="U910">
        <v>0</v>
      </c>
      <c r="V910">
        <v>0</v>
      </c>
      <c r="W910">
        <v>-2722</v>
      </c>
      <c r="X910">
        <v>-4</v>
      </c>
      <c r="Y910" s="12" t="str">
        <f>IFERROR(VLOOKUP(C910,[1]Index!$D:$F,3,FALSE),"Non List")</f>
        <v>Microfinance</v>
      </c>
      <c r="Z910">
        <f>IFERROR(VLOOKUP(C910,[1]LP!$B:$C,2,FALSE),0)</f>
        <v>1327</v>
      </c>
      <c r="AA910" s="11">
        <f t="shared" si="14"/>
        <v>-331.8</v>
      </c>
      <c r="AB910" s="5">
        <f>IFERROR(VLOOKUP(C910,[2]Sheet1!$B:$F,5,FALSE),0)</f>
        <v>490582.02</v>
      </c>
      <c r="AC910" s="11">
        <v>0</v>
      </c>
      <c r="AD910" s="11">
        <v>0</v>
      </c>
      <c r="AE910" s="10"/>
      <c r="AF910" s="10"/>
      <c r="AG910" s="10"/>
      <c r="AH910" s="10"/>
    </row>
    <row r="911" spans="1:34" x14ac:dyDescent="0.45">
      <c r="A911" t="s">
        <v>55</v>
      </c>
      <c r="B911" t="s">
        <v>56</v>
      </c>
      <c r="C911" t="s">
        <v>86</v>
      </c>
      <c r="D911">
        <v>825</v>
      </c>
      <c r="E911" s="11">
        <v>109725</v>
      </c>
      <c r="F911" s="5">
        <v>14377</v>
      </c>
      <c r="G911" s="11">
        <v>166883</v>
      </c>
      <c r="H911" s="11">
        <v>583737</v>
      </c>
      <c r="I911">
        <v>46395</v>
      </c>
      <c r="J911">
        <v>59593</v>
      </c>
      <c r="K911">
        <v>21158</v>
      </c>
      <c r="L911">
        <v>11494</v>
      </c>
      <c r="M911">
        <v>10</v>
      </c>
      <c r="N911">
        <v>79</v>
      </c>
      <c r="O911">
        <v>7</v>
      </c>
      <c r="P911">
        <v>9</v>
      </c>
      <c r="Q911">
        <v>2</v>
      </c>
      <c r="R911">
        <v>574</v>
      </c>
      <c r="S911">
        <v>0.8</v>
      </c>
      <c r="T911">
        <v>113</v>
      </c>
      <c r="U911">
        <v>163</v>
      </c>
      <c r="V911">
        <v>-0.8</v>
      </c>
      <c r="W911">
        <v>11494</v>
      </c>
      <c r="X911">
        <v>10</v>
      </c>
      <c r="Y911" s="12" t="str">
        <f>IFERROR(VLOOKUP(C911,[1]Index!$D:$F,3,FALSE),"Non List")</f>
        <v>Non List</v>
      </c>
      <c r="Z911">
        <f>IFERROR(VLOOKUP(C911,[1]LP!$B:$C,2,FALSE),0)</f>
        <v>0</v>
      </c>
      <c r="AA911" s="11">
        <f t="shared" si="14"/>
        <v>0</v>
      </c>
      <c r="AB911" s="5">
        <f>IFERROR(VLOOKUP(C911,[2]Sheet1!$B:$F,5,FALSE),0)</f>
        <v>0</v>
      </c>
      <c r="AC911" s="11">
        <v>4</v>
      </c>
      <c r="AD911" s="11">
        <v>3.89</v>
      </c>
      <c r="AE911" s="10"/>
      <c r="AF911" s="10"/>
      <c r="AG911" s="10"/>
      <c r="AH911" s="10"/>
    </row>
    <row r="912" spans="1:34" x14ac:dyDescent="0.45">
      <c r="A912" t="s">
        <v>55</v>
      </c>
      <c r="B912" t="s">
        <v>56</v>
      </c>
      <c r="C912" t="s">
        <v>96</v>
      </c>
      <c r="D912">
        <v>1070</v>
      </c>
      <c r="E912" s="11">
        <v>140000</v>
      </c>
      <c r="F912" s="5">
        <v>5447</v>
      </c>
      <c r="G912" s="11">
        <v>250736</v>
      </c>
      <c r="H912" s="11">
        <v>816431</v>
      </c>
      <c r="I912">
        <v>33838</v>
      </c>
      <c r="J912">
        <v>61193</v>
      </c>
      <c r="K912">
        <v>22061</v>
      </c>
      <c r="L912">
        <v>11420</v>
      </c>
      <c r="M912">
        <v>8</v>
      </c>
      <c r="N912">
        <v>131</v>
      </c>
      <c r="O912">
        <v>10</v>
      </c>
      <c r="P912">
        <v>8</v>
      </c>
      <c r="Q912">
        <v>1</v>
      </c>
      <c r="R912">
        <v>1352</v>
      </c>
      <c r="S912">
        <v>0.1</v>
      </c>
      <c r="T912">
        <v>104</v>
      </c>
      <c r="U912">
        <v>138</v>
      </c>
      <c r="V912">
        <v>-0.87</v>
      </c>
      <c r="W912">
        <v>11420</v>
      </c>
      <c r="X912">
        <v>8</v>
      </c>
      <c r="Y912" s="12" t="str">
        <f>IFERROR(VLOOKUP(C912,[1]Index!$D:$F,3,FALSE),"Non List")</f>
        <v>Microfinance</v>
      </c>
      <c r="Z912">
        <f>IFERROR(VLOOKUP(C912,[1]LP!$B:$C,2,FALSE),0)</f>
        <v>1439</v>
      </c>
      <c r="AA912" s="11">
        <f t="shared" si="14"/>
        <v>179.9</v>
      </c>
      <c r="AB912" s="5">
        <f>IFERROR(VLOOKUP(C912,[2]Sheet1!$B:$F,5,FALSE),0)</f>
        <v>1616622.66</v>
      </c>
      <c r="AC912" s="11">
        <v>0</v>
      </c>
      <c r="AD912" s="11">
        <v>0</v>
      </c>
      <c r="AE912" s="10"/>
      <c r="AF912" s="10"/>
      <c r="AG912" s="10"/>
      <c r="AH912" s="10"/>
    </row>
    <row r="913" spans="1:34" x14ac:dyDescent="0.45">
      <c r="A913" t="s">
        <v>55</v>
      </c>
      <c r="B913" t="s">
        <v>56</v>
      </c>
      <c r="C913" t="s">
        <v>87</v>
      </c>
      <c r="D913">
        <v>2191</v>
      </c>
      <c r="E913" s="11">
        <v>300166</v>
      </c>
      <c r="F913" s="5">
        <v>738508</v>
      </c>
      <c r="G913" s="11">
        <v>3210418</v>
      </c>
      <c r="H913" s="11">
        <v>7679670</v>
      </c>
      <c r="I913">
        <v>640414</v>
      </c>
      <c r="J913">
        <v>771755</v>
      </c>
      <c r="K913">
        <v>463971</v>
      </c>
      <c r="L913">
        <v>281048</v>
      </c>
      <c r="M913">
        <v>94</v>
      </c>
      <c r="N913">
        <v>23</v>
      </c>
      <c r="O913">
        <v>6</v>
      </c>
      <c r="P913">
        <v>27</v>
      </c>
      <c r="Q913">
        <v>3</v>
      </c>
      <c r="R913">
        <v>148</v>
      </c>
      <c r="S913">
        <v>0.4</v>
      </c>
      <c r="T913">
        <v>346</v>
      </c>
      <c r="U913">
        <v>854</v>
      </c>
      <c r="V913">
        <v>-0.61</v>
      </c>
      <c r="W913">
        <v>281048</v>
      </c>
      <c r="X913">
        <v>94</v>
      </c>
      <c r="Y913" s="12" t="str">
        <f>IFERROR(VLOOKUP(C913,[1]Index!$D:$F,3,FALSE),"Non List")</f>
        <v>Microfinance</v>
      </c>
      <c r="Z913">
        <f>IFERROR(VLOOKUP(C913,[1]LP!$B:$C,2,FALSE),0)</f>
        <v>1279</v>
      </c>
      <c r="AA913" s="11">
        <f t="shared" si="14"/>
        <v>13.6</v>
      </c>
      <c r="AB913" s="5">
        <f>IFERROR(VLOOKUP(C913,[2]Sheet1!$B:$F,5,FALSE),0)</f>
        <v>3166691.2</v>
      </c>
      <c r="AC913" s="11">
        <v>25</v>
      </c>
      <c r="AD913" s="11">
        <v>20</v>
      </c>
      <c r="AE913" s="10"/>
      <c r="AF913" s="10"/>
      <c r="AG913" s="10"/>
      <c r="AH913" s="10"/>
    </row>
    <row r="914" spans="1:34" x14ac:dyDescent="0.45">
      <c r="A914" t="s">
        <v>55</v>
      </c>
      <c r="B914" t="s">
        <v>56</v>
      </c>
      <c r="C914" t="s">
        <v>93</v>
      </c>
      <c r="D914">
        <v>945</v>
      </c>
      <c r="E914" s="11">
        <v>37920</v>
      </c>
      <c r="F914" s="5">
        <v>21837</v>
      </c>
      <c r="G914" s="11">
        <v>259096</v>
      </c>
      <c r="H914" s="11">
        <v>698371</v>
      </c>
      <c r="I914">
        <v>39565</v>
      </c>
      <c r="J914">
        <v>50455</v>
      </c>
      <c r="K914">
        <v>13628</v>
      </c>
      <c r="L914">
        <v>7385</v>
      </c>
      <c r="M914">
        <v>19</v>
      </c>
      <c r="N914">
        <v>49</v>
      </c>
      <c r="O914">
        <v>6</v>
      </c>
      <c r="P914">
        <v>12</v>
      </c>
      <c r="Q914">
        <v>1</v>
      </c>
      <c r="R914">
        <v>291</v>
      </c>
      <c r="S914">
        <v>0.2</v>
      </c>
      <c r="T914">
        <v>158</v>
      </c>
      <c r="U914">
        <v>263</v>
      </c>
      <c r="V914">
        <v>-0.72</v>
      </c>
      <c r="W914">
        <v>7385</v>
      </c>
      <c r="X914">
        <v>19</v>
      </c>
      <c r="Y914" s="12" t="str">
        <f>IFERROR(VLOOKUP(C914,[1]Index!$D:$F,3,FALSE),"Non List")</f>
        <v>Microfinance</v>
      </c>
      <c r="Z914">
        <f>IFERROR(VLOOKUP(C914,[1]LP!$B:$C,2,FALSE),0)</f>
        <v>939</v>
      </c>
      <c r="AA914" s="11">
        <f t="shared" si="14"/>
        <v>49.4</v>
      </c>
      <c r="AB914" s="5">
        <f>IFERROR(VLOOKUP(C914,[2]Sheet1!$B:$F,5,FALSE),0)</f>
        <v>1182467.46</v>
      </c>
      <c r="AC914" s="11">
        <v>6.66</v>
      </c>
      <c r="AD914" s="11">
        <v>7.36</v>
      </c>
      <c r="AE914" s="10"/>
      <c r="AF914" s="10"/>
      <c r="AG914" s="10"/>
      <c r="AH914" s="10"/>
    </row>
    <row r="915" spans="1:34" x14ac:dyDescent="0.45">
      <c r="A915" t="s">
        <v>55</v>
      </c>
      <c r="B915" t="s">
        <v>56</v>
      </c>
      <c r="C915" t="s">
        <v>88</v>
      </c>
      <c r="D915">
        <v>800</v>
      </c>
      <c r="E915" s="11">
        <v>115000</v>
      </c>
      <c r="F915" s="5">
        <v>50346</v>
      </c>
      <c r="G915" s="11">
        <v>629651</v>
      </c>
      <c r="H915" s="11">
        <v>2186207</v>
      </c>
      <c r="I915">
        <v>147307</v>
      </c>
      <c r="J915">
        <v>210449</v>
      </c>
      <c r="K915">
        <v>72477</v>
      </c>
      <c r="L915">
        <v>37719</v>
      </c>
      <c r="M915">
        <v>33</v>
      </c>
      <c r="N915">
        <v>24</v>
      </c>
      <c r="O915">
        <v>6</v>
      </c>
      <c r="P915">
        <v>23</v>
      </c>
      <c r="Q915">
        <v>2</v>
      </c>
      <c r="R915">
        <v>136</v>
      </c>
      <c r="S915">
        <v>1.2</v>
      </c>
      <c r="T915">
        <v>144</v>
      </c>
      <c r="U915">
        <v>326</v>
      </c>
      <c r="V915">
        <v>-0.59</v>
      </c>
      <c r="W915">
        <v>37719</v>
      </c>
      <c r="X915">
        <v>33</v>
      </c>
      <c r="Y915" s="12" t="str">
        <f>IFERROR(VLOOKUP(C915,[1]Index!$D:$F,3,FALSE),"Non List")</f>
        <v>zdelist</v>
      </c>
      <c r="Z915">
        <f>IFERROR(VLOOKUP(C915,[1]LP!$B:$C,2,FALSE),0)</f>
        <v>0</v>
      </c>
      <c r="AA915" s="11">
        <f t="shared" si="14"/>
        <v>0</v>
      </c>
      <c r="AB915" s="5">
        <f>IFERROR(VLOOKUP(C915,[2]Sheet1!$B:$F,5,FALSE),0)</f>
        <v>0</v>
      </c>
      <c r="AC915" s="11">
        <v>0</v>
      </c>
      <c r="AD915" s="11">
        <v>0</v>
      </c>
      <c r="AE915" s="10"/>
      <c r="AF915" s="10"/>
      <c r="AG915" s="10"/>
      <c r="AH915" s="10"/>
    </row>
    <row r="916" spans="1:34" x14ac:dyDescent="0.45">
      <c r="A916" t="s">
        <v>55</v>
      </c>
      <c r="B916" t="s">
        <v>56</v>
      </c>
      <c r="C916" t="s">
        <v>94</v>
      </c>
      <c r="D916">
        <v>1201</v>
      </c>
      <c r="E916" s="11">
        <v>60000</v>
      </c>
      <c r="F916" s="5">
        <v>150716</v>
      </c>
      <c r="G916" s="11">
        <v>715766</v>
      </c>
      <c r="H916" s="11">
        <v>1550088</v>
      </c>
      <c r="I916">
        <v>130178</v>
      </c>
      <c r="J916">
        <v>160479</v>
      </c>
      <c r="K916">
        <v>67785</v>
      </c>
      <c r="L916">
        <v>14778</v>
      </c>
      <c r="M916">
        <v>25</v>
      </c>
      <c r="N916">
        <v>49</v>
      </c>
      <c r="O916">
        <v>3</v>
      </c>
      <c r="P916">
        <v>7</v>
      </c>
      <c r="Q916">
        <v>1</v>
      </c>
      <c r="R916">
        <v>167</v>
      </c>
      <c r="S916">
        <v>1.8</v>
      </c>
      <c r="T916">
        <v>351</v>
      </c>
      <c r="U916">
        <v>441</v>
      </c>
      <c r="V916">
        <v>-0.63</v>
      </c>
      <c r="W916">
        <v>14778</v>
      </c>
      <c r="X916">
        <v>25</v>
      </c>
      <c r="Y916" s="12" t="str">
        <f>IFERROR(VLOOKUP(C916,[1]Index!$D:$F,3,FALSE),"Non List")</f>
        <v>Microfinance</v>
      </c>
      <c r="Z916">
        <f>IFERROR(VLOOKUP(C916,[1]LP!$B:$C,2,FALSE),0)</f>
        <v>1316</v>
      </c>
      <c r="AA916" s="11">
        <f t="shared" si="14"/>
        <v>52.6</v>
      </c>
      <c r="AB916" s="5">
        <f>IFERROR(VLOOKUP(C916,[2]Sheet1!$B:$F,5,FALSE),0)</f>
        <v>967135.62</v>
      </c>
      <c r="AC916" s="11">
        <v>20</v>
      </c>
      <c r="AD916" s="11">
        <v>1.05</v>
      </c>
      <c r="AE916" s="10"/>
      <c r="AF916" s="10"/>
      <c r="AG916" s="10"/>
      <c r="AH916" s="10"/>
    </row>
    <row r="917" spans="1:34" x14ac:dyDescent="0.45">
      <c r="A917" t="s">
        <v>55</v>
      </c>
      <c r="B917" t="s">
        <v>56</v>
      </c>
      <c r="C917" t="s">
        <v>89</v>
      </c>
      <c r="D917">
        <v>1381.8</v>
      </c>
      <c r="E917" s="11">
        <v>96050</v>
      </c>
      <c r="F917" s="5">
        <v>49261</v>
      </c>
      <c r="G917" s="11">
        <v>360888</v>
      </c>
      <c r="H917" s="11">
        <v>1102659</v>
      </c>
      <c r="I917">
        <v>57505</v>
      </c>
      <c r="J917">
        <v>82310</v>
      </c>
      <c r="K917">
        <v>29860</v>
      </c>
      <c r="L917">
        <v>15874</v>
      </c>
      <c r="M917">
        <v>17</v>
      </c>
      <c r="N917">
        <v>84</v>
      </c>
      <c r="O917">
        <v>9</v>
      </c>
      <c r="P917">
        <v>11</v>
      </c>
      <c r="Q917">
        <v>1</v>
      </c>
      <c r="R917">
        <v>764</v>
      </c>
      <c r="S917">
        <v>0.8</v>
      </c>
      <c r="T917">
        <v>151</v>
      </c>
      <c r="U917">
        <v>237</v>
      </c>
      <c r="V917">
        <v>-0.83</v>
      </c>
      <c r="W917">
        <v>15874</v>
      </c>
      <c r="X917">
        <v>17</v>
      </c>
      <c r="Y917" s="12" t="str">
        <f>IFERROR(VLOOKUP(C917,[1]Index!$D:$F,3,FALSE),"Non List")</f>
        <v>Microfinance</v>
      </c>
      <c r="Z917">
        <f>IFERROR(VLOOKUP(C917,[1]LP!$B:$C,2,FALSE),0)</f>
        <v>1220</v>
      </c>
      <c r="AA917" s="11">
        <f t="shared" si="14"/>
        <v>71.8</v>
      </c>
      <c r="AB917" s="5">
        <f>IFERROR(VLOOKUP(C917,[2]Sheet1!$B:$F,5,FALSE),0)</f>
        <v>1856700.13</v>
      </c>
      <c r="AC917" s="11">
        <v>15</v>
      </c>
      <c r="AD917" s="11">
        <v>0.78749999999999998</v>
      </c>
      <c r="AE917" s="10"/>
      <c r="AF917" s="10"/>
      <c r="AG917" s="10"/>
      <c r="AH917" s="10"/>
    </row>
    <row r="918" spans="1:34" x14ac:dyDescent="0.45">
      <c r="A918" t="s">
        <v>55</v>
      </c>
      <c r="B918" t="s">
        <v>56</v>
      </c>
      <c r="C918" t="s">
        <v>90</v>
      </c>
      <c r="D918">
        <v>1605</v>
      </c>
      <c r="E918" s="11">
        <v>60000</v>
      </c>
      <c r="F918" s="5">
        <v>928</v>
      </c>
      <c r="G918" s="11">
        <v>70382</v>
      </c>
      <c r="H918" s="11">
        <v>397996</v>
      </c>
      <c r="I918">
        <v>25516</v>
      </c>
      <c r="J918">
        <v>38018</v>
      </c>
      <c r="K918">
        <v>8004</v>
      </c>
      <c r="L918">
        <v>2268</v>
      </c>
      <c r="M918">
        <v>4</v>
      </c>
      <c r="N918">
        <v>426</v>
      </c>
      <c r="O918">
        <v>16</v>
      </c>
      <c r="P918">
        <v>4</v>
      </c>
      <c r="Q918">
        <v>1</v>
      </c>
      <c r="R918">
        <v>6731</v>
      </c>
      <c r="S918">
        <v>1.8</v>
      </c>
      <c r="T918">
        <v>102</v>
      </c>
      <c r="U918">
        <v>93</v>
      </c>
      <c r="V918">
        <v>-0.94</v>
      </c>
      <c r="W918">
        <v>2268</v>
      </c>
      <c r="X918">
        <v>4</v>
      </c>
      <c r="Y918" s="12" t="str">
        <f>IFERROR(VLOOKUP(C918,[1]Index!$D:$F,3,FALSE),"Non List")</f>
        <v>Microfinance</v>
      </c>
      <c r="Z918">
        <f>IFERROR(VLOOKUP(C918,[1]LP!$B:$C,2,FALSE),0)</f>
        <v>1680</v>
      </c>
      <c r="AA918" s="11">
        <f t="shared" si="14"/>
        <v>420</v>
      </c>
      <c r="AB918" s="5">
        <f>IFERROR(VLOOKUP(C918,[2]Sheet1!$B:$F,5,FALSE),0)</f>
        <v>285714</v>
      </c>
      <c r="AC918" s="11">
        <v>0</v>
      </c>
      <c r="AD918" s="11">
        <v>0</v>
      </c>
      <c r="AE918" s="10"/>
      <c r="AF918" s="10"/>
      <c r="AG918" s="10"/>
      <c r="AH918" s="10"/>
    </row>
    <row r="919" spans="1:34" x14ac:dyDescent="0.45">
      <c r="A919" t="s">
        <v>55</v>
      </c>
      <c r="B919" t="s">
        <v>56</v>
      </c>
      <c r="C919" t="s">
        <v>100</v>
      </c>
      <c r="D919">
        <v>529</v>
      </c>
      <c r="E919" s="11">
        <v>60000</v>
      </c>
      <c r="F919" s="5">
        <v>-3546</v>
      </c>
      <c r="G919" s="11">
        <v>103520</v>
      </c>
      <c r="H919" s="11">
        <v>357399</v>
      </c>
      <c r="I919">
        <v>26005</v>
      </c>
      <c r="J919">
        <v>39205</v>
      </c>
      <c r="K919">
        <v>3267</v>
      </c>
      <c r="L919">
        <v>2010</v>
      </c>
      <c r="M919">
        <v>3</v>
      </c>
      <c r="N919">
        <v>158</v>
      </c>
      <c r="O919">
        <v>6</v>
      </c>
      <c r="P919">
        <v>4</v>
      </c>
      <c r="Q919">
        <v>0</v>
      </c>
      <c r="R919">
        <v>887</v>
      </c>
      <c r="S919">
        <v>2.1</v>
      </c>
      <c r="T919">
        <v>94</v>
      </c>
      <c r="U919">
        <v>84</v>
      </c>
      <c r="V919">
        <v>-0.84</v>
      </c>
      <c r="W919">
        <v>2010</v>
      </c>
      <c r="X919">
        <v>3</v>
      </c>
      <c r="Y919" s="12" t="str">
        <f>IFERROR(VLOOKUP(C919,[1]Index!$D:$F,3,FALSE),"Non List")</f>
        <v>zdelist</v>
      </c>
      <c r="Z919">
        <f>IFERROR(VLOOKUP(C919,[1]LP!$B:$C,2,FALSE),0)</f>
        <v>0</v>
      </c>
      <c r="AA919" s="11">
        <f t="shared" si="14"/>
        <v>0</v>
      </c>
      <c r="AB919" s="5">
        <f>IFERROR(VLOOKUP(C919,[2]Sheet1!$B:$F,5,FALSE),0)</f>
        <v>0</v>
      </c>
      <c r="AC919" s="11">
        <v>0</v>
      </c>
      <c r="AD919" s="11">
        <v>0</v>
      </c>
      <c r="AE919" s="10"/>
      <c r="AF919" s="10"/>
      <c r="AG919" s="10"/>
      <c r="AH919" s="10"/>
    </row>
    <row r="920" spans="1:34" x14ac:dyDescent="0.45">
      <c r="A920" t="s">
        <v>55</v>
      </c>
      <c r="B920" t="s">
        <v>56</v>
      </c>
      <c r="C920" t="s">
        <v>91</v>
      </c>
      <c r="D920">
        <v>810</v>
      </c>
      <c r="E920" s="11">
        <v>655000</v>
      </c>
      <c r="F920" s="5">
        <v>308774</v>
      </c>
      <c r="G920" s="11">
        <v>2744647</v>
      </c>
      <c r="H920" s="11">
        <v>8661497</v>
      </c>
      <c r="I920">
        <v>875930</v>
      </c>
      <c r="J920">
        <v>1048566</v>
      </c>
      <c r="K920">
        <v>287779</v>
      </c>
      <c r="L920">
        <v>168427</v>
      </c>
      <c r="M920">
        <v>26</v>
      </c>
      <c r="N920">
        <v>32</v>
      </c>
      <c r="O920">
        <v>6</v>
      </c>
      <c r="P920">
        <v>17</v>
      </c>
      <c r="Q920">
        <v>2</v>
      </c>
      <c r="R920">
        <v>173</v>
      </c>
      <c r="S920">
        <v>4.2</v>
      </c>
      <c r="T920">
        <v>147</v>
      </c>
      <c r="U920">
        <v>292</v>
      </c>
      <c r="V920">
        <v>-0.64</v>
      </c>
      <c r="W920">
        <v>168427</v>
      </c>
      <c r="X920">
        <v>26</v>
      </c>
      <c r="Y920" s="12" t="str">
        <f>IFERROR(VLOOKUP(C920,[1]Index!$D:$F,3,FALSE),"Non List")</f>
        <v>Microfinance</v>
      </c>
      <c r="Z920">
        <f>IFERROR(VLOOKUP(C920,[1]LP!$B:$C,2,FALSE),0)</f>
        <v>780</v>
      </c>
      <c r="AA920" s="11">
        <f t="shared" si="14"/>
        <v>30</v>
      </c>
      <c r="AB920" s="5">
        <f>IFERROR(VLOOKUP(C920,[2]Sheet1!$B:$F,5,FALSE),0)</f>
        <v>2940622.5</v>
      </c>
      <c r="AC920" s="11">
        <v>0</v>
      </c>
      <c r="AD920" s="11">
        <v>0</v>
      </c>
      <c r="AE920" s="10"/>
      <c r="AF920" s="10"/>
      <c r="AG920" s="10"/>
      <c r="AH920" s="10"/>
    </row>
    <row r="921" spans="1:34" x14ac:dyDescent="0.45">
      <c r="A921" t="s">
        <v>55</v>
      </c>
      <c r="B921" t="s">
        <v>56</v>
      </c>
      <c r="C921" t="s">
        <v>97</v>
      </c>
      <c r="D921">
        <v>831</v>
      </c>
      <c r="E921" s="11">
        <v>60000</v>
      </c>
      <c r="F921" s="5">
        <v>1141</v>
      </c>
      <c r="G921" s="11">
        <v>47243</v>
      </c>
      <c r="H921" s="11">
        <v>307496</v>
      </c>
      <c r="I921">
        <v>20556</v>
      </c>
      <c r="J921">
        <v>28776</v>
      </c>
      <c r="K921">
        <v>10461</v>
      </c>
      <c r="L921">
        <v>4067</v>
      </c>
      <c r="M921">
        <v>7</v>
      </c>
      <c r="N921">
        <v>123</v>
      </c>
      <c r="O921">
        <v>8</v>
      </c>
      <c r="P921">
        <v>7</v>
      </c>
      <c r="Q921">
        <v>1</v>
      </c>
      <c r="R921">
        <v>1000</v>
      </c>
      <c r="S921">
        <v>2.7</v>
      </c>
      <c r="T921">
        <v>102</v>
      </c>
      <c r="U921">
        <v>125</v>
      </c>
      <c r="V921">
        <v>-0.85</v>
      </c>
      <c r="W921">
        <v>4067</v>
      </c>
      <c r="X921">
        <v>7</v>
      </c>
      <c r="Y921" s="12" t="str">
        <f>IFERROR(VLOOKUP(C921,[1]Index!$D:$F,3,FALSE),"Non List")</f>
        <v>Non List</v>
      </c>
      <c r="Z921">
        <f>IFERROR(VLOOKUP(C921,[1]LP!$B:$C,2,FALSE),0)</f>
        <v>0</v>
      </c>
      <c r="AA921" s="11">
        <f t="shared" si="14"/>
        <v>0</v>
      </c>
      <c r="AB921" s="5">
        <f>IFERROR(VLOOKUP(C921,[2]Sheet1!$B:$F,5,FALSE),0)</f>
        <v>0</v>
      </c>
      <c r="AC921" s="11">
        <v>0</v>
      </c>
      <c r="AD921" s="11">
        <v>5.2</v>
      </c>
      <c r="AE921" s="10"/>
      <c r="AF921" s="10"/>
      <c r="AG921" s="10"/>
      <c r="AH921" s="10"/>
    </row>
    <row r="922" spans="1:34" x14ac:dyDescent="0.45">
      <c r="A922" t="s">
        <v>55</v>
      </c>
      <c r="B922" t="s">
        <v>56</v>
      </c>
      <c r="C922" t="s">
        <v>105</v>
      </c>
      <c r="D922">
        <v>1041.0999999999999</v>
      </c>
      <c r="E922" s="11">
        <v>45500</v>
      </c>
      <c r="F922" s="5">
        <v>-4673</v>
      </c>
      <c r="G922" s="11">
        <v>11183</v>
      </c>
      <c r="H922" s="11">
        <v>110107</v>
      </c>
      <c r="I922">
        <v>2079</v>
      </c>
      <c r="J922">
        <v>4384</v>
      </c>
      <c r="K922">
        <v>-3547</v>
      </c>
      <c r="L922">
        <v>-4673</v>
      </c>
      <c r="M922">
        <v>-10</v>
      </c>
      <c r="N922">
        <v>-101</v>
      </c>
      <c r="O922">
        <v>12</v>
      </c>
      <c r="P922">
        <v>-11</v>
      </c>
      <c r="Q922">
        <v>-3</v>
      </c>
      <c r="R922">
        <v>-1177</v>
      </c>
      <c r="S922">
        <v>0</v>
      </c>
      <c r="T922">
        <v>90</v>
      </c>
      <c r="U922">
        <v>0</v>
      </c>
      <c r="V922">
        <v>0</v>
      </c>
      <c r="W922">
        <v>-4673</v>
      </c>
      <c r="X922">
        <v>-10</v>
      </c>
      <c r="Y922" s="12" t="str">
        <f>IFERROR(VLOOKUP(C922,[1]Index!$D:$F,3,FALSE),"Non List")</f>
        <v>Microfinance</v>
      </c>
      <c r="Z922">
        <f>IFERROR(VLOOKUP(C922,[1]LP!$B:$C,2,FALSE),0)</f>
        <v>1140</v>
      </c>
      <c r="AA922" s="11">
        <f t="shared" si="14"/>
        <v>-114</v>
      </c>
      <c r="AB922" s="5">
        <f>IFERROR(VLOOKUP(C922,[2]Sheet1!$B:$F,5,FALSE),0)</f>
        <v>475130.92</v>
      </c>
      <c r="AC922" s="11">
        <v>0</v>
      </c>
      <c r="AD922" s="11">
        <v>0</v>
      </c>
      <c r="AE922" s="10"/>
      <c r="AF922" s="10"/>
      <c r="AG922" s="10"/>
      <c r="AH922" s="10"/>
    </row>
    <row r="923" spans="1:34" x14ac:dyDescent="0.45">
      <c r="A923" t="s">
        <v>55</v>
      </c>
      <c r="B923" t="s">
        <v>56</v>
      </c>
      <c r="C923" t="s">
        <v>106</v>
      </c>
      <c r="D923">
        <v>1087.5999999999999</v>
      </c>
      <c r="E923" s="11">
        <v>42000</v>
      </c>
      <c r="F923" s="5">
        <v>-3476</v>
      </c>
      <c r="G923" s="11">
        <v>56848</v>
      </c>
      <c r="H923" s="11">
        <v>430162</v>
      </c>
      <c r="I923">
        <v>20905</v>
      </c>
      <c r="J923">
        <v>35827</v>
      </c>
      <c r="K923">
        <v>6879</v>
      </c>
      <c r="L923">
        <v>3542</v>
      </c>
      <c r="M923">
        <v>8</v>
      </c>
      <c r="N923">
        <v>129</v>
      </c>
      <c r="O923">
        <v>12</v>
      </c>
      <c r="P923">
        <v>9</v>
      </c>
      <c r="Q923">
        <v>1</v>
      </c>
      <c r="R923">
        <v>1530</v>
      </c>
      <c r="S923">
        <v>1.6</v>
      </c>
      <c r="T923">
        <v>92</v>
      </c>
      <c r="U923">
        <v>132</v>
      </c>
      <c r="V923">
        <v>-0.88</v>
      </c>
      <c r="W923">
        <v>3542</v>
      </c>
      <c r="X923">
        <v>8</v>
      </c>
      <c r="Y923" s="12" t="str">
        <f>IFERROR(VLOOKUP(C923,[1]Index!$D:$F,3,FALSE),"Non List")</f>
        <v>Microfinance</v>
      </c>
      <c r="Z923">
        <f>IFERROR(VLOOKUP(C923,[1]LP!$B:$C,2,FALSE),0)</f>
        <v>1913</v>
      </c>
      <c r="AA923" s="11">
        <f t="shared" si="14"/>
        <v>239.1</v>
      </c>
      <c r="AB923" s="5">
        <f>IFERROR(VLOOKUP(C923,[2]Sheet1!$B:$F,5,FALSE),0)</f>
        <v>327126.26</v>
      </c>
      <c r="AC923" s="11">
        <v>0</v>
      </c>
      <c r="AD923" s="11">
        <v>0</v>
      </c>
      <c r="AE923" s="10"/>
      <c r="AF923" s="10"/>
      <c r="AG923" s="10"/>
      <c r="AH923" s="10"/>
    </row>
    <row r="924" spans="1:34" x14ac:dyDescent="0.45">
      <c r="A924" t="s">
        <v>55</v>
      </c>
      <c r="B924" t="s">
        <v>56</v>
      </c>
      <c r="C924" t="s">
        <v>95</v>
      </c>
      <c r="D924">
        <v>1305</v>
      </c>
      <c r="E924" s="11">
        <v>70000</v>
      </c>
      <c r="F924" s="5">
        <v>31608</v>
      </c>
      <c r="G924" s="11">
        <v>269114</v>
      </c>
      <c r="H924" s="11">
        <v>734624</v>
      </c>
      <c r="I924">
        <v>63064</v>
      </c>
      <c r="J924">
        <v>84242</v>
      </c>
      <c r="K924">
        <v>29317</v>
      </c>
      <c r="L924">
        <v>16025</v>
      </c>
      <c r="M924">
        <v>23</v>
      </c>
      <c r="N924">
        <v>57</v>
      </c>
      <c r="O924">
        <v>9</v>
      </c>
      <c r="P924">
        <v>16</v>
      </c>
      <c r="Q924">
        <v>2</v>
      </c>
      <c r="R924">
        <v>513</v>
      </c>
      <c r="S924">
        <v>1.1000000000000001</v>
      </c>
      <c r="T924">
        <v>145</v>
      </c>
      <c r="U924">
        <v>273</v>
      </c>
      <c r="V924">
        <v>-0.79</v>
      </c>
      <c r="W924">
        <v>16025</v>
      </c>
      <c r="X924">
        <v>23</v>
      </c>
      <c r="Y924" s="12" t="str">
        <f>IFERROR(VLOOKUP(C924,[1]Index!$D:$F,3,FALSE),"Non List")</f>
        <v>Microfinance</v>
      </c>
      <c r="Z924">
        <f>IFERROR(VLOOKUP(C924,[1]LP!$B:$C,2,FALSE),0)</f>
        <v>1069.5</v>
      </c>
      <c r="AA924" s="11">
        <f t="shared" si="14"/>
        <v>46.5</v>
      </c>
      <c r="AB924" s="5">
        <f>IFERROR(VLOOKUP(C924,[2]Sheet1!$B:$F,5,FALSE),0)</f>
        <v>435600</v>
      </c>
      <c r="AC924" s="11">
        <v>0</v>
      </c>
      <c r="AD924" s="11">
        <v>0</v>
      </c>
      <c r="AE924" s="10"/>
      <c r="AF924" s="10"/>
      <c r="AG924" s="10"/>
      <c r="AH924" s="10"/>
    </row>
    <row r="925" spans="1:34" x14ac:dyDescent="0.45">
      <c r="A925" t="s">
        <v>55</v>
      </c>
      <c r="B925" t="s">
        <v>56</v>
      </c>
      <c r="C925" t="s">
        <v>101</v>
      </c>
      <c r="D925">
        <v>464</v>
      </c>
      <c r="E925" s="11">
        <v>21000</v>
      </c>
      <c r="F925" s="5">
        <v>109544</v>
      </c>
      <c r="G925" s="11">
        <v>176453</v>
      </c>
      <c r="H925" s="11">
        <v>615078</v>
      </c>
      <c r="I925">
        <v>34346</v>
      </c>
      <c r="J925">
        <v>51826</v>
      </c>
      <c r="K925">
        <v>20827</v>
      </c>
      <c r="L925">
        <v>6542</v>
      </c>
      <c r="M925">
        <v>31</v>
      </c>
      <c r="N925">
        <v>15</v>
      </c>
      <c r="O925">
        <v>1</v>
      </c>
      <c r="P925">
        <v>5</v>
      </c>
      <c r="Q925">
        <v>1</v>
      </c>
      <c r="R925">
        <v>11</v>
      </c>
      <c r="S925">
        <v>0.9</v>
      </c>
      <c r="T925">
        <v>622</v>
      </c>
      <c r="U925">
        <v>660</v>
      </c>
      <c r="V925">
        <v>0.42</v>
      </c>
      <c r="W925">
        <v>6542</v>
      </c>
      <c r="X925">
        <v>31</v>
      </c>
      <c r="Y925" s="12" t="str">
        <f>IFERROR(VLOOKUP(C925,[1]Index!$D:$F,3,FALSE),"Non List")</f>
        <v>Non List</v>
      </c>
      <c r="Z925">
        <f>IFERROR(VLOOKUP(C925,[1]LP!$B:$C,2,FALSE),0)</f>
        <v>0</v>
      </c>
      <c r="AA925" s="11">
        <f t="shared" si="14"/>
        <v>0</v>
      </c>
      <c r="AB925" s="5">
        <f>IFERROR(VLOOKUP(C925,[2]Sheet1!$B:$F,5,FALSE),0)</f>
        <v>0</v>
      </c>
      <c r="AC925" s="11">
        <v>0</v>
      </c>
      <c r="AD925" s="11">
        <v>0</v>
      </c>
      <c r="AE925" s="10"/>
      <c r="AF925" s="10"/>
      <c r="AG925" s="10"/>
      <c r="AH925" s="10"/>
    </row>
    <row r="926" spans="1:34" x14ac:dyDescent="0.45">
      <c r="A926" t="s">
        <v>55</v>
      </c>
      <c r="B926" t="s">
        <v>56</v>
      </c>
      <c r="C926" t="s">
        <v>107</v>
      </c>
      <c r="D926">
        <v>972</v>
      </c>
      <c r="E926" s="11">
        <v>56000</v>
      </c>
      <c r="F926" s="5">
        <v>218</v>
      </c>
      <c r="G926" s="11">
        <v>57407</v>
      </c>
      <c r="H926" s="11">
        <v>380039</v>
      </c>
      <c r="I926">
        <v>12838</v>
      </c>
      <c r="J926">
        <v>25176</v>
      </c>
      <c r="K926">
        <v>4149</v>
      </c>
      <c r="L926">
        <v>102</v>
      </c>
      <c r="M926">
        <v>0</v>
      </c>
      <c r="N926">
        <v>5400</v>
      </c>
      <c r="O926">
        <v>10</v>
      </c>
      <c r="P926">
        <v>0</v>
      </c>
      <c r="Q926">
        <v>0</v>
      </c>
      <c r="R926">
        <v>52272</v>
      </c>
      <c r="S926">
        <v>0.3</v>
      </c>
      <c r="T926">
        <v>100</v>
      </c>
      <c r="U926">
        <v>20</v>
      </c>
      <c r="V926">
        <v>-0.98</v>
      </c>
      <c r="W926">
        <v>102</v>
      </c>
      <c r="X926">
        <v>0</v>
      </c>
      <c r="Y926" s="12" t="str">
        <f>IFERROR(VLOOKUP(C926,[1]Index!$D:$F,3,FALSE),"Non List")</f>
        <v>zdelist</v>
      </c>
      <c r="Z926">
        <f>IFERROR(VLOOKUP(C926,[1]LP!$B:$C,2,FALSE),0)</f>
        <v>0</v>
      </c>
      <c r="AA926" s="11">
        <f t="shared" si="14"/>
        <v>0</v>
      </c>
      <c r="AB926" s="5">
        <f>IFERROR(VLOOKUP(C926,[2]Sheet1!$B:$F,5,FALSE),0)</f>
        <v>0</v>
      </c>
      <c r="AC926" s="11">
        <v>0</v>
      </c>
      <c r="AD926" s="11">
        <v>0</v>
      </c>
      <c r="AE926" s="10"/>
      <c r="AF926" s="10"/>
      <c r="AG926" s="10"/>
      <c r="AH926" s="10"/>
    </row>
    <row r="927" spans="1:34" x14ac:dyDescent="0.45">
      <c r="A927" t="s">
        <v>55</v>
      </c>
      <c r="B927" t="s">
        <v>56</v>
      </c>
      <c r="C927" t="s">
        <v>108</v>
      </c>
      <c r="D927">
        <v>720</v>
      </c>
      <c r="E927" s="11">
        <v>33600</v>
      </c>
      <c r="F927" s="5">
        <v>-550</v>
      </c>
      <c r="G927" s="11">
        <v>107523</v>
      </c>
      <c r="H927" s="11">
        <v>328126</v>
      </c>
      <c r="I927">
        <v>20163</v>
      </c>
      <c r="J927">
        <v>30819</v>
      </c>
      <c r="K927">
        <v>4971</v>
      </c>
      <c r="L927">
        <v>2236</v>
      </c>
      <c r="M927">
        <v>7</v>
      </c>
      <c r="N927">
        <v>108</v>
      </c>
      <c r="O927">
        <v>7</v>
      </c>
      <c r="P927">
        <v>7</v>
      </c>
      <c r="Q927">
        <v>1</v>
      </c>
      <c r="R927">
        <v>793</v>
      </c>
      <c r="S927">
        <v>0.3</v>
      </c>
      <c r="T927">
        <v>98</v>
      </c>
      <c r="U927">
        <v>121</v>
      </c>
      <c r="V927">
        <v>-0.83</v>
      </c>
      <c r="W927">
        <v>2236</v>
      </c>
      <c r="X927">
        <v>7</v>
      </c>
      <c r="Y927" s="12" t="str">
        <f>IFERROR(VLOOKUP(C927,[1]Index!$D:$F,3,FALSE),"Non List")</f>
        <v>zdelist</v>
      </c>
      <c r="Z927">
        <f>IFERROR(VLOOKUP(C927,[1]LP!$B:$C,2,FALSE),0)</f>
        <v>0</v>
      </c>
      <c r="AA927" s="11">
        <f t="shared" si="14"/>
        <v>0</v>
      </c>
      <c r="AB927" s="5">
        <f>IFERROR(VLOOKUP(C927,[2]Sheet1!$B:$F,5,FALSE),0)</f>
        <v>0</v>
      </c>
      <c r="AC927" s="11">
        <v>0</v>
      </c>
      <c r="AD927" s="11">
        <v>0</v>
      </c>
      <c r="AE927" s="10"/>
      <c r="AF927" s="10"/>
      <c r="AG927" s="10"/>
      <c r="AH927" s="10"/>
    </row>
    <row r="928" spans="1:34" x14ac:dyDescent="0.45">
      <c r="A928" t="s">
        <v>55</v>
      </c>
      <c r="B928" t="s">
        <v>56</v>
      </c>
      <c r="C928" t="s">
        <v>109</v>
      </c>
      <c r="D928">
        <v>1575</v>
      </c>
      <c r="E928" s="11">
        <v>42000</v>
      </c>
      <c r="F928" s="5">
        <v>-2701</v>
      </c>
      <c r="G928" s="11">
        <v>118323</v>
      </c>
      <c r="H928" s="11">
        <v>427573</v>
      </c>
      <c r="I928">
        <v>13883</v>
      </c>
      <c r="J928">
        <v>25694</v>
      </c>
      <c r="K928">
        <v>4127</v>
      </c>
      <c r="L928">
        <v>233</v>
      </c>
      <c r="M928">
        <v>1</v>
      </c>
      <c r="N928">
        <v>2864</v>
      </c>
      <c r="O928">
        <v>17</v>
      </c>
      <c r="P928">
        <v>1</v>
      </c>
      <c r="Q928">
        <v>0</v>
      </c>
      <c r="R928">
        <v>48195</v>
      </c>
      <c r="S928">
        <v>0.1</v>
      </c>
      <c r="T928">
        <v>94</v>
      </c>
      <c r="U928">
        <v>34</v>
      </c>
      <c r="V928">
        <v>-0.98</v>
      </c>
      <c r="W928">
        <v>233</v>
      </c>
      <c r="X928">
        <v>1</v>
      </c>
      <c r="Y928" s="12" t="str">
        <f>IFERROR(VLOOKUP(C928,[1]Index!$D:$F,3,FALSE),"Non List")</f>
        <v>Microfinance</v>
      </c>
      <c r="Z928">
        <f>IFERROR(VLOOKUP(C928,[1]LP!$B:$C,2,FALSE),0)</f>
        <v>1410</v>
      </c>
      <c r="AA928" s="11">
        <f t="shared" si="14"/>
        <v>1410</v>
      </c>
      <c r="AB928" s="5">
        <f>IFERROR(VLOOKUP(C928,[2]Sheet1!$B:$F,5,FALSE),0)</f>
        <v>469246.74</v>
      </c>
      <c r="AC928" s="11">
        <v>0</v>
      </c>
      <c r="AD928" s="11">
        <v>0</v>
      </c>
      <c r="AE928" s="10"/>
      <c r="AF928" s="10"/>
      <c r="AG928" s="10"/>
      <c r="AH928" s="10"/>
    </row>
    <row r="929" spans="1:34" x14ac:dyDescent="0.45">
      <c r="A929" t="s">
        <v>55</v>
      </c>
      <c r="B929" t="s">
        <v>56</v>
      </c>
      <c r="C929" t="s">
        <v>110</v>
      </c>
      <c r="D929">
        <v>465</v>
      </c>
      <c r="E929" s="11">
        <v>60000</v>
      </c>
      <c r="F929" s="5">
        <v>-7367</v>
      </c>
      <c r="G929" s="11">
        <v>103119</v>
      </c>
      <c r="H929" s="11">
        <v>345802</v>
      </c>
      <c r="I929">
        <v>12840</v>
      </c>
      <c r="J929">
        <v>19870</v>
      </c>
      <c r="K929">
        <v>1152</v>
      </c>
      <c r="L929">
        <v>-1631</v>
      </c>
      <c r="M929">
        <v>-3</v>
      </c>
      <c r="N929">
        <v>-172</v>
      </c>
      <c r="O929">
        <v>5</v>
      </c>
      <c r="P929">
        <v>-3</v>
      </c>
      <c r="Q929">
        <v>0</v>
      </c>
      <c r="R929">
        <v>-909</v>
      </c>
      <c r="S929">
        <v>0</v>
      </c>
      <c r="T929">
        <v>88</v>
      </c>
      <c r="U929">
        <v>0</v>
      </c>
      <c r="V929">
        <v>0</v>
      </c>
      <c r="W929">
        <v>-1631</v>
      </c>
      <c r="X929">
        <v>-3</v>
      </c>
      <c r="Y929" s="12" t="str">
        <f>IFERROR(VLOOKUP(C929,[1]Index!$D:$F,3,FALSE),"Non List")</f>
        <v>zdelist</v>
      </c>
      <c r="Z929">
        <f>IFERROR(VLOOKUP(C929,[1]LP!$B:$C,2,FALSE),0)</f>
        <v>0</v>
      </c>
      <c r="AA929" s="11">
        <f t="shared" si="14"/>
        <v>0</v>
      </c>
      <c r="AB929" s="5">
        <f>IFERROR(VLOOKUP(C929,[2]Sheet1!$B:$F,5,FALSE),0)</f>
        <v>0</v>
      </c>
      <c r="AC929" s="11">
        <v>0</v>
      </c>
      <c r="AD929" s="11">
        <v>0</v>
      </c>
      <c r="AE929" s="10"/>
      <c r="AF929" s="10"/>
      <c r="AG929" s="10"/>
      <c r="AH929" s="10"/>
    </row>
    <row r="930" spans="1:34" x14ac:dyDescent="0.45">
      <c r="A930" t="s">
        <v>55</v>
      </c>
      <c r="B930" t="s">
        <v>56</v>
      </c>
      <c r="C930" t="s">
        <v>98</v>
      </c>
      <c r="D930">
        <v>1291</v>
      </c>
      <c r="E930" s="11">
        <v>55000</v>
      </c>
      <c r="F930" s="5">
        <v>35179</v>
      </c>
      <c r="G930" s="11">
        <v>333580</v>
      </c>
      <c r="H930" s="11">
        <v>1001838</v>
      </c>
      <c r="I930">
        <v>65039</v>
      </c>
      <c r="J930">
        <v>95270</v>
      </c>
      <c r="K930">
        <v>38760</v>
      </c>
      <c r="L930">
        <v>20556</v>
      </c>
      <c r="M930">
        <v>37</v>
      </c>
      <c r="N930">
        <v>35</v>
      </c>
      <c r="O930">
        <v>8</v>
      </c>
      <c r="P930">
        <v>23</v>
      </c>
      <c r="Q930">
        <v>2</v>
      </c>
      <c r="R930">
        <v>272</v>
      </c>
      <c r="S930">
        <v>0.6</v>
      </c>
      <c r="T930">
        <v>164</v>
      </c>
      <c r="U930">
        <v>371</v>
      </c>
      <c r="V930">
        <v>-0.71</v>
      </c>
      <c r="W930">
        <v>20556</v>
      </c>
      <c r="X930">
        <v>37</v>
      </c>
      <c r="Y930" s="12" t="str">
        <f>IFERROR(VLOOKUP(C930,[1]Index!$D:$F,3,FALSE),"Non List")</f>
        <v>Microfinance</v>
      </c>
      <c r="Z930">
        <f>IFERROR(VLOOKUP(C930,[1]LP!$B:$C,2,FALSE),0)</f>
        <v>2307</v>
      </c>
      <c r="AA930" s="11">
        <f t="shared" si="14"/>
        <v>62.4</v>
      </c>
      <c r="AB930" s="5">
        <f>IFERROR(VLOOKUP(C930,[2]Sheet1!$B:$F,5,FALSE),0)</f>
        <v>740597.22</v>
      </c>
      <c r="AC930" s="11">
        <v>0</v>
      </c>
      <c r="AD930" s="11">
        <v>0</v>
      </c>
      <c r="AE930" s="10"/>
      <c r="AF930" s="10"/>
      <c r="AG930" s="10"/>
      <c r="AH930" s="10"/>
    </row>
    <row r="931" spans="1:34" x14ac:dyDescent="0.45">
      <c r="A931" t="s">
        <v>24</v>
      </c>
      <c r="B931" t="s">
        <v>57</v>
      </c>
      <c r="C931" t="s">
        <v>61</v>
      </c>
      <c r="D931">
        <v>1053</v>
      </c>
      <c r="E931" s="11">
        <v>1000000</v>
      </c>
      <c r="F931" s="5">
        <v>1324547</v>
      </c>
      <c r="G931" s="11">
        <v>12537965</v>
      </c>
      <c r="H931" s="11">
        <v>17299500</v>
      </c>
      <c r="I931">
        <v>393738</v>
      </c>
      <c r="J931">
        <v>465428</v>
      </c>
      <c r="K931">
        <v>256860</v>
      </c>
      <c r="L931">
        <v>156162</v>
      </c>
      <c r="M931">
        <v>62</v>
      </c>
      <c r="N931">
        <v>17</v>
      </c>
      <c r="O931">
        <v>5</v>
      </c>
      <c r="P931">
        <v>27</v>
      </c>
      <c r="Q931">
        <v>1</v>
      </c>
      <c r="R931">
        <v>76</v>
      </c>
      <c r="S931">
        <v>0.2</v>
      </c>
      <c r="T931">
        <v>232</v>
      </c>
      <c r="U931">
        <v>571</v>
      </c>
      <c r="V931">
        <v>-0.46</v>
      </c>
      <c r="W931">
        <v>156162</v>
      </c>
      <c r="X931">
        <v>62</v>
      </c>
      <c r="Y931" s="12" t="str">
        <f>IFERROR(VLOOKUP(C931,[1]Index!$D:$F,3,FALSE),"Non List")</f>
        <v>Microfinance</v>
      </c>
      <c r="Z931">
        <f>IFERROR(VLOOKUP(C931,[1]LP!$B:$C,2,FALSE),0)</f>
        <v>856.7</v>
      </c>
      <c r="AA931" s="11">
        <f t="shared" si="14"/>
        <v>13.8</v>
      </c>
      <c r="AB931" s="5">
        <f>IFERROR(VLOOKUP(C931,[2]Sheet1!$B:$F,5,FALSE),0)</f>
        <v>14588143.289999999</v>
      </c>
      <c r="AC931" s="11">
        <v>27.11</v>
      </c>
      <c r="AD931" s="11">
        <v>17.21</v>
      </c>
      <c r="AE931" s="10"/>
      <c r="AF931" s="10"/>
      <c r="AG931" s="10"/>
      <c r="AH931" s="10"/>
    </row>
    <row r="932" spans="1:34" x14ac:dyDescent="0.45">
      <c r="A932" t="s">
        <v>24</v>
      </c>
      <c r="B932" t="s">
        <v>57</v>
      </c>
      <c r="C932" t="s">
        <v>62</v>
      </c>
      <c r="D932">
        <v>1055</v>
      </c>
      <c r="E932" s="11">
        <v>703100</v>
      </c>
      <c r="F932" s="5">
        <v>731619</v>
      </c>
      <c r="G932" s="11">
        <v>2634051</v>
      </c>
      <c r="H932" s="11">
        <v>8309966</v>
      </c>
      <c r="I932">
        <v>185053</v>
      </c>
      <c r="J932">
        <v>230343</v>
      </c>
      <c r="K932">
        <v>138165</v>
      </c>
      <c r="L932">
        <v>83457</v>
      </c>
      <c r="M932">
        <v>47</v>
      </c>
      <c r="N932">
        <v>22</v>
      </c>
      <c r="O932">
        <v>5</v>
      </c>
      <c r="P932">
        <v>23</v>
      </c>
      <c r="Q932">
        <v>1</v>
      </c>
      <c r="R932">
        <v>115</v>
      </c>
      <c r="S932">
        <v>0.6</v>
      </c>
      <c r="T932">
        <v>204</v>
      </c>
      <c r="U932">
        <v>467</v>
      </c>
      <c r="V932">
        <v>-0.56000000000000005</v>
      </c>
      <c r="W932">
        <v>83457</v>
      </c>
      <c r="X932">
        <v>47</v>
      </c>
      <c r="Y932" s="12" t="str">
        <f>IFERROR(VLOOKUP(C932,[1]Index!$D:$F,3,FALSE),"Non List")</f>
        <v>Microfinance</v>
      </c>
      <c r="Z932">
        <f>IFERROR(VLOOKUP(C932,[1]LP!$B:$C,2,FALSE),0)</f>
        <v>758.8</v>
      </c>
      <c r="AA932" s="11">
        <f t="shared" si="14"/>
        <v>16.100000000000001</v>
      </c>
      <c r="AB932" s="5">
        <f>IFERROR(VLOOKUP(C932,[2]Sheet1!$B:$F,5,FALSE),0)</f>
        <v>7600332.0300000003</v>
      </c>
      <c r="AC932" s="11">
        <v>30</v>
      </c>
      <c r="AD932" s="11">
        <v>15</v>
      </c>
      <c r="AE932" s="10"/>
      <c r="AF932" s="10"/>
      <c r="AG932" s="10"/>
      <c r="AH932" s="10"/>
    </row>
    <row r="933" spans="1:34" x14ac:dyDescent="0.45">
      <c r="A933" t="s">
        <v>24</v>
      </c>
      <c r="B933" t="s">
        <v>57</v>
      </c>
      <c r="C933" t="s">
        <v>63</v>
      </c>
      <c r="D933">
        <v>702.8</v>
      </c>
      <c r="E933" s="11">
        <v>684394</v>
      </c>
      <c r="F933" s="5">
        <v>121217</v>
      </c>
      <c r="G933" s="11">
        <v>0</v>
      </c>
      <c r="H933" s="11">
        <v>4331294</v>
      </c>
      <c r="I933">
        <v>37304</v>
      </c>
      <c r="J933">
        <v>46869</v>
      </c>
      <c r="K933">
        <v>38220</v>
      </c>
      <c r="L933">
        <v>23068</v>
      </c>
      <c r="M933">
        <v>13</v>
      </c>
      <c r="N933">
        <v>52</v>
      </c>
      <c r="O933">
        <v>6</v>
      </c>
      <c r="P933">
        <v>11</v>
      </c>
      <c r="Q933">
        <v>0</v>
      </c>
      <c r="R933">
        <v>311</v>
      </c>
      <c r="S933">
        <v>0</v>
      </c>
      <c r="T933">
        <v>118</v>
      </c>
      <c r="U933">
        <v>189</v>
      </c>
      <c r="V933">
        <v>-0.73</v>
      </c>
      <c r="W933">
        <v>23068</v>
      </c>
      <c r="X933">
        <v>13</v>
      </c>
      <c r="Y933" s="12" t="str">
        <f>IFERROR(VLOOKUP(C933,[1]Index!$D:$F,3,FALSE),"Non List")</f>
        <v>Microfinance</v>
      </c>
      <c r="Z933">
        <f>IFERROR(VLOOKUP(C933,[1]LP!$B:$C,2,FALSE),0)</f>
        <v>710</v>
      </c>
      <c r="AA933" s="11">
        <f t="shared" si="14"/>
        <v>54.6</v>
      </c>
      <c r="AB933" s="5">
        <f>IFERROR(VLOOKUP(C933,[2]Sheet1!$B:$F,5,FALSE),0)</f>
        <v>6045751.8200000003</v>
      </c>
      <c r="AC933" s="11">
        <v>17</v>
      </c>
      <c r="AD933" s="11">
        <v>0.89</v>
      </c>
      <c r="AE933" s="10"/>
      <c r="AF933" s="10"/>
      <c r="AG933" s="10"/>
      <c r="AH933" s="10"/>
    </row>
    <row r="934" spans="1:34" x14ac:dyDescent="0.45">
      <c r="A934" t="s">
        <v>24</v>
      </c>
      <c r="B934" t="s">
        <v>57</v>
      </c>
      <c r="C934" t="s">
        <v>64</v>
      </c>
      <c r="D934">
        <v>1225</v>
      </c>
      <c r="E934" s="11">
        <v>108000</v>
      </c>
      <c r="F934" s="5">
        <v>58559</v>
      </c>
      <c r="G934" s="11">
        <v>540143</v>
      </c>
      <c r="H934" s="11">
        <v>1327946</v>
      </c>
      <c r="I934">
        <v>29403</v>
      </c>
      <c r="J934">
        <v>40384</v>
      </c>
      <c r="K934">
        <v>7146</v>
      </c>
      <c r="L934">
        <v>1242</v>
      </c>
      <c r="M934">
        <v>5</v>
      </c>
      <c r="N934">
        <v>266</v>
      </c>
      <c r="O934">
        <v>8</v>
      </c>
      <c r="P934">
        <v>3</v>
      </c>
      <c r="Q934">
        <v>0</v>
      </c>
      <c r="R934">
        <v>2114</v>
      </c>
      <c r="S934">
        <v>1.8</v>
      </c>
      <c r="T934">
        <v>154</v>
      </c>
      <c r="U934">
        <v>126</v>
      </c>
      <c r="V934">
        <v>-0.9</v>
      </c>
      <c r="W934">
        <v>1242</v>
      </c>
      <c r="X934">
        <v>5</v>
      </c>
      <c r="Y934" s="12" t="str">
        <f>IFERROR(VLOOKUP(C934,[1]Index!$D:$F,3,FALSE),"Non List")</f>
        <v>Microfinance</v>
      </c>
      <c r="Z934">
        <f>IFERROR(VLOOKUP(C934,[1]LP!$B:$C,2,FALSE),0)</f>
        <v>933</v>
      </c>
      <c r="AA934" s="11">
        <f t="shared" si="14"/>
        <v>186.6</v>
      </c>
      <c r="AB934" s="5">
        <f>IFERROR(VLOOKUP(C934,[2]Sheet1!$B:$F,5,FALSE),0)</f>
        <v>1320997.53</v>
      </c>
      <c r="AC934" s="11">
        <v>12</v>
      </c>
      <c r="AD934" s="11">
        <v>0.63</v>
      </c>
      <c r="AE934" s="10"/>
      <c r="AF934" s="10"/>
      <c r="AG934" s="10"/>
      <c r="AH934" s="10"/>
    </row>
    <row r="935" spans="1:34" x14ac:dyDescent="0.45">
      <c r="A935" t="s">
        <v>24</v>
      </c>
      <c r="B935" t="s">
        <v>57</v>
      </c>
      <c r="C935" t="s">
        <v>65</v>
      </c>
      <c r="D935">
        <v>970</v>
      </c>
      <c r="E935" s="11">
        <v>345780</v>
      </c>
      <c r="F935" s="5">
        <v>268796</v>
      </c>
      <c r="G935" s="11">
        <v>1597555</v>
      </c>
      <c r="H935" s="11">
        <v>4175136</v>
      </c>
      <c r="I935">
        <v>88092</v>
      </c>
      <c r="J935">
        <v>124620</v>
      </c>
      <c r="K935">
        <v>25375</v>
      </c>
      <c r="L935">
        <v>9923</v>
      </c>
      <c r="M935">
        <v>11</v>
      </c>
      <c r="N935">
        <v>85</v>
      </c>
      <c r="O935">
        <v>5</v>
      </c>
      <c r="P935">
        <v>6</v>
      </c>
      <c r="Q935">
        <v>0</v>
      </c>
      <c r="R935">
        <v>463</v>
      </c>
      <c r="S935">
        <v>1.7</v>
      </c>
      <c r="T935">
        <v>178</v>
      </c>
      <c r="U935">
        <v>214</v>
      </c>
      <c r="V935">
        <v>-0.78</v>
      </c>
      <c r="W935">
        <v>9923</v>
      </c>
      <c r="X935">
        <v>11</v>
      </c>
      <c r="Y935" s="12" t="str">
        <f>IFERROR(VLOOKUP(C935,[1]Index!$D:$F,3,FALSE),"Non List")</f>
        <v>Microfinance</v>
      </c>
      <c r="Z935">
        <f>IFERROR(VLOOKUP(C935,[1]LP!$B:$C,2,FALSE),0)</f>
        <v>0</v>
      </c>
      <c r="AA935" s="11">
        <f t="shared" si="14"/>
        <v>0</v>
      </c>
      <c r="AB935" s="5">
        <f>IFERROR(VLOOKUP(C935,[2]Sheet1!$B:$F,5,FALSE),0)</f>
        <v>0</v>
      </c>
      <c r="AC935" s="11">
        <v>15</v>
      </c>
      <c r="AD935" s="11">
        <v>5.79</v>
      </c>
      <c r="AE935" s="10"/>
      <c r="AF935" s="10"/>
      <c r="AG935" s="10"/>
      <c r="AH935" s="10"/>
    </row>
    <row r="936" spans="1:34" x14ac:dyDescent="0.45">
      <c r="A936" t="s">
        <v>24</v>
      </c>
      <c r="B936" t="s">
        <v>57</v>
      </c>
      <c r="C936" t="s">
        <v>66</v>
      </c>
      <c r="D936">
        <v>834</v>
      </c>
      <c r="E936" s="11">
        <v>24000</v>
      </c>
      <c r="F936" s="5">
        <v>19739</v>
      </c>
      <c r="G936" s="11">
        <v>85783</v>
      </c>
      <c r="H936" s="11">
        <v>434602</v>
      </c>
      <c r="I936">
        <v>8966</v>
      </c>
      <c r="J936">
        <v>12587</v>
      </c>
      <c r="K936">
        <v>4246</v>
      </c>
      <c r="L936">
        <v>2194</v>
      </c>
      <c r="M936">
        <v>37</v>
      </c>
      <c r="N936">
        <v>23</v>
      </c>
      <c r="O936">
        <v>5</v>
      </c>
      <c r="P936">
        <v>20</v>
      </c>
      <c r="Q936">
        <v>0</v>
      </c>
      <c r="R936">
        <v>104</v>
      </c>
      <c r="S936">
        <v>2.2999999999999998</v>
      </c>
      <c r="T936">
        <v>182</v>
      </c>
      <c r="U936">
        <v>387</v>
      </c>
      <c r="V936">
        <v>-0.54</v>
      </c>
      <c r="W936">
        <v>2194</v>
      </c>
      <c r="X936">
        <v>37</v>
      </c>
      <c r="Y936" s="12" t="str">
        <f>IFERROR(VLOOKUP(C936,[1]Index!$D:$F,3,FALSE),"Non List")</f>
        <v>Non List</v>
      </c>
      <c r="Z936">
        <f>IFERROR(VLOOKUP(C936,[1]LP!$B:$C,2,FALSE),0)</f>
        <v>0</v>
      </c>
      <c r="AA936" s="11">
        <f t="shared" si="14"/>
        <v>0</v>
      </c>
      <c r="AB936" s="5">
        <f>IFERROR(VLOOKUP(C936,[2]Sheet1!$B:$F,5,FALSE),0)</f>
        <v>0</v>
      </c>
      <c r="AC936" s="11">
        <v>20</v>
      </c>
      <c r="AD936" s="11">
        <v>1.0526</v>
      </c>
      <c r="AE936" s="10"/>
      <c r="AF936" s="10"/>
      <c r="AG936" s="10"/>
      <c r="AH936" s="10"/>
    </row>
    <row r="937" spans="1:34" x14ac:dyDescent="0.45">
      <c r="A937" t="s">
        <v>24</v>
      </c>
      <c r="B937" t="s">
        <v>57</v>
      </c>
      <c r="C937" t="s">
        <v>92</v>
      </c>
      <c r="D937">
        <v>1065</v>
      </c>
      <c r="E937" s="11">
        <v>1200000</v>
      </c>
      <c r="F937" s="5">
        <v>1747807</v>
      </c>
      <c r="G937" s="11">
        <v>8989976</v>
      </c>
      <c r="H937" s="11">
        <v>16057060</v>
      </c>
      <c r="I937">
        <v>381228</v>
      </c>
      <c r="J937">
        <v>449130</v>
      </c>
      <c r="K937">
        <v>265273</v>
      </c>
      <c r="L937">
        <v>150783</v>
      </c>
      <c r="M937">
        <v>50</v>
      </c>
      <c r="N937">
        <v>21</v>
      </c>
      <c r="O937">
        <v>4</v>
      </c>
      <c r="P937">
        <v>20</v>
      </c>
      <c r="Q937">
        <v>1</v>
      </c>
      <c r="R937">
        <v>92</v>
      </c>
      <c r="S937">
        <v>1</v>
      </c>
      <c r="T937">
        <v>246</v>
      </c>
      <c r="U937">
        <v>527</v>
      </c>
      <c r="V937">
        <v>-0.51</v>
      </c>
      <c r="W937">
        <v>150783</v>
      </c>
      <c r="X937">
        <v>50</v>
      </c>
      <c r="Y937" s="12" t="str">
        <f>IFERROR(VLOOKUP(C937,[1]Index!$D:$F,3,FALSE),"Non List")</f>
        <v>Microfinance</v>
      </c>
      <c r="Z937">
        <f>IFERROR(VLOOKUP(C937,[1]LP!$B:$C,2,FALSE),0)</f>
        <v>678.9</v>
      </c>
      <c r="AA937" s="11">
        <f t="shared" si="14"/>
        <v>13.6</v>
      </c>
      <c r="AB937" s="5">
        <f>IFERROR(VLOOKUP(C937,[2]Sheet1!$B:$F,5,FALSE),0)</f>
        <v>12799190.779999999</v>
      </c>
      <c r="AC937" s="11">
        <v>25</v>
      </c>
      <c r="AD937" s="11">
        <v>15.53</v>
      </c>
      <c r="AE937" s="10"/>
      <c r="AF937" s="10"/>
      <c r="AG937" s="10"/>
      <c r="AH937" s="10"/>
    </row>
    <row r="938" spans="1:34" x14ac:dyDescent="0.45">
      <c r="A938" t="s">
        <v>24</v>
      </c>
      <c r="B938" t="s">
        <v>57</v>
      </c>
      <c r="C938" t="s">
        <v>67</v>
      </c>
      <c r="D938">
        <v>984</v>
      </c>
      <c r="E938" s="11">
        <v>799399</v>
      </c>
      <c r="F938" s="5">
        <v>1357751</v>
      </c>
      <c r="G938" s="11">
        <v>0</v>
      </c>
      <c r="H938" s="11">
        <v>7147537</v>
      </c>
      <c r="I938">
        <v>113759</v>
      </c>
      <c r="J938">
        <v>127056</v>
      </c>
      <c r="K938">
        <v>114671</v>
      </c>
      <c r="L938">
        <v>70972</v>
      </c>
      <c r="M938">
        <v>35</v>
      </c>
      <c r="N938">
        <v>28</v>
      </c>
      <c r="O938">
        <v>4</v>
      </c>
      <c r="P938">
        <v>13</v>
      </c>
      <c r="Q938">
        <v>1</v>
      </c>
      <c r="R938">
        <v>101</v>
      </c>
      <c r="S938">
        <v>0</v>
      </c>
      <c r="T938">
        <v>270</v>
      </c>
      <c r="U938">
        <v>464</v>
      </c>
      <c r="V938">
        <v>-0.53</v>
      </c>
      <c r="W938">
        <v>70972</v>
      </c>
      <c r="X938">
        <v>35</v>
      </c>
      <c r="Y938" s="12" t="str">
        <f>IFERROR(VLOOKUP(C938,[1]Index!$D:$F,3,FALSE),"Non List")</f>
        <v>zdelist</v>
      </c>
      <c r="Z938">
        <f>IFERROR(VLOOKUP(C938,[1]LP!$B:$C,2,FALSE),0)</f>
        <v>0</v>
      </c>
      <c r="AA938" s="11">
        <f t="shared" si="14"/>
        <v>0</v>
      </c>
      <c r="AB938" s="5">
        <f>IFERROR(VLOOKUP(C938,[2]Sheet1!$B:$F,5,FALSE),0)</f>
        <v>0</v>
      </c>
      <c r="AC938" s="11">
        <v>12.5</v>
      </c>
      <c r="AD938" s="11">
        <v>12.5</v>
      </c>
      <c r="AE938" s="10"/>
      <c r="AF938" s="10"/>
      <c r="AG938" s="10"/>
      <c r="AH938" s="10"/>
    </row>
    <row r="939" spans="1:34" x14ac:dyDescent="0.45">
      <c r="A939" t="s">
        <v>24</v>
      </c>
      <c r="B939" t="s">
        <v>57</v>
      </c>
      <c r="C939" t="s">
        <v>68</v>
      </c>
      <c r="D939">
        <v>1141</v>
      </c>
      <c r="E939" s="11">
        <v>786035</v>
      </c>
      <c r="F939" s="5">
        <v>1715340</v>
      </c>
      <c r="G939" s="11">
        <v>0</v>
      </c>
      <c r="H939" s="11">
        <v>16445883</v>
      </c>
      <c r="I939">
        <v>218054</v>
      </c>
      <c r="J939">
        <v>218091</v>
      </c>
      <c r="K939">
        <v>198869</v>
      </c>
      <c r="L939">
        <v>122454</v>
      </c>
      <c r="M939">
        <v>62</v>
      </c>
      <c r="N939">
        <v>18</v>
      </c>
      <c r="O939">
        <v>4</v>
      </c>
      <c r="P939">
        <v>20</v>
      </c>
      <c r="Q939">
        <v>1</v>
      </c>
      <c r="R939">
        <v>66</v>
      </c>
      <c r="S939">
        <v>0.1</v>
      </c>
      <c r="T939">
        <v>318</v>
      </c>
      <c r="U939">
        <v>668</v>
      </c>
      <c r="V939">
        <v>-0.41</v>
      </c>
      <c r="W939">
        <v>122454</v>
      </c>
      <c r="X939">
        <v>62</v>
      </c>
      <c r="Y939" s="12" t="str">
        <f>IFERROR(VLOOKUP(C939,[1]Index!$D:$F,3,FALSE),"Non List")</f>
        <v>Microfinance</v>
      </c>
      <c r="Z939">
        <f>IFERROR(VLOOKUP(C939,[1]LP!$B:$C,2,FALSE),0)</f>
        <v>830</v>
      </c>
      <c r="AA939" s="11">
        <f t="shared" si="14"/>
        <v>13.4</v>
      </c>
      <c r="AB939" s="5">
        <f>IFERROR(VLOOKUP(C939,[2]Sheet1!$B:$F,5,FALSE),0)</f>
        <v>11419121.380000001</v>
      </c>
      <c r="AC939" s="11">
        <v>27.25</v>
      </c>
      <c r="AD939" s="11">
        <v>1.4339999999999999</v>
      </c>
      <c r="AE939" s="10"/>
      <c r="AF939" s="10"/>
      <c r="AG939" s="10"/>
      <c r="AH939" s="10"/>
    </row>
    <row r="940" spans="1:34" x14ac:dyDescent="0.45">
      <c r="A940" t="s">
        <v>24</v>
      </c>
      <c r="B940" t="s">
        <v>57</v>
      </c>
      <c r="C940" t="s">
        <v>69</v>
      </c>
      <c r="D940">
        <v>911.1</v>
      </c>
      <c r="E940" s="11">
        <v>268399</v>
      </c>
      <c r="F940" s="5">
        <v>49710</v>
      </c>
      <c r="G940" s="11">
        <v>872839</v>
      </c>
      <c r="H940" s="11">
        <v>2291103</v>
      </c>
      <c r="I940">
        <v>42581</v>
      </c>
      <c r="J940">
        <v>55358</v>
      </c>
      <c r="K940">
        <v>18225</v>
      </c>
      <c r="L940">
        <v>10025</v>
      </c>
      <c r="M940">
        <v>15</v>
      </c>
      <c r="N940">
        <v>61</v>
      </c>
      <c r="O940">
        <v>8</v>
      </c>
      <c r="P940">
        <v>13</v>
      </c>
      <c r="Q940">
        <v>0</v>
      </c>
      <c r="R940">
        <v>470</v>
      </c>
      <c r="S940">
        <v>0.5</v>
      </c>
      <c r="T940">
        <v>119</v>
      </c>
      <c r="U940">
        <v>199</v>
      </c>
      <c r="V940">
        <v>-0.78</v>
      </c>
      <c r="W940">
        <v>10025</v>
      </c>
      <c r="X940">
        <v>15</v>
      </c>
      <c r="Y940" s="12" t="str">
        <f>IFERROR(VLOOKUP(C940,[1]Index!$D:$F,3,FALSE),"Non List")</f>
        <v>Microfinance</v>
      </c>
      <c r="Z940">
        <f>IFERROR(VLOOKUP(C940,[1]LP!$B:$C,2,FALSE),0)</f>
        <v>778.2</v>
      </c>
      <c r="AA940" s="11">
        <f t="shared" si="14"/>
        <v>51.9</v>
      </c>
      <c r="AB940" s="5">
        <f>IFERROR(VLOOKUP(C940,[2]Sheet1!$B:$F,5,FALSE),0)</f>
        <v>3288414.49</v>
      </c>
      <c r="AC940" s="11">
        <v>26.75</v>
      </c>
      <c r="AD940" s="11">
        <v>1.4</v>
      </c>
      <c r="AE940" s="10"/>
      <c r="AF940" s="10"/>
      <c r="AG940" s="10"/>
      <c r="AH940" s="10"/>
    </row>
    <row r="941" spans="1:34" x14ac:dyDescent="0.45">
      <c r="A941" t="s">
        <v>24</v>
      </c>
      <c r="B941" t="s">
        <v>57</v>
      </c>
      <c r="C941" t="s">
        <v>70</v>
      </c>
      <c r="D941">
        <v>993.9</v>
      </c>
      <c r="E941" s="11">
        <v>210001</v>
      </c>
      <c r="F941" s="5">
        <v>102162</v>
      </c>
      <c r="G941" s="11">
        <v>654009</v>
      </c>
      <c r="H941" s="11">
        <v>1620098</v>
      </c>
      <c r="I941">
        <v>34309</v>
      </c>
      <c r="J941">
        <v>45681</v>
      </c>
      <c r="K941">
        <v>18297</v>
      </c>
      <c r="L941">
        <v>10790</v>
      </c>
      <c r="M941">
        <v>21</v>
      </c>
      <c r="N941">
        <v>48</v>
      </c>
      <c r="O941">
        <v>7</v>
      </c>
      <c r="P941">
        <v>14</v>
      </c>
      <c r="Q941">
        <v>1</v>
      </c>
      <c r="R941">
        <v>324</v>
      </c>
      <c r="S941">
        <v>0.9</v>
      </c>
      <c r="T941">
        <v>149</v>
      </c>
      <c r="U941">
        <v>262</v>
      </c>
      <c r="V941">
        <v>-0.74</v>
      </c>
      <c r="W941">
        <v>10790</v>
      </c>
      <c r="X941">
        <v>21</v>
      </c>
      <c r="Y941" s="12" t="str">
        <f>IFERROR(VLOOKUP(C941,[1]Index!$D:$F,3,FALSE),"Non List")</f>
        <v>zdelist</v>
      </c>
      <c r="Z941">
        <f>IFERROR(VLOOKUP(C941,[1]LP!$B:$C,2,FALSE),0)</f>
        <v>0</v>
      </c>
      <c r="AA941" s="11">
        <f t="shared" si="14"/>
        <v>0</v>
      </c>
      <c r="AB941" s="5">
        <f>IFERROR(VLOOKUP(C941,[2]Sheet1!$B:$F,5,FALSE),0)</f>
        <v>0</v>
      </c>
      <c r="AC941" s="11">
        <v>21.09</v>
      </c>
      <c r="AD941" s="11">
        <v>1.1100000000000001</v>
      </c>
      <c r="AE941" s="10"/>
      <c r="AF941" s="10"/>
      <c r="AG941" s="10"/>
      <c r="AH941" s="10"/>
    </row>
    <row r="942" spans="1:34" x14ac:dyDescent="0.45">
      <c r="A942" t="s">
        <v>24</v>
      </c>
      <c r="B942" t="s">
        <v>57</v>
      </c>
      <c r="C942" t="s">
        <v>71</v>
      </c>
      <c r="D942">
        <v>1160</v>
      </c>
      <c r="E942" s="11">
        <v>628889</v>
      </c>
      <c r="F942" s="5">
        <v>1008272</v>
      </c>
      <c r="G942" s="11">
        <v>6150243</v>
      </c>
      <c r="H942" s="11">
        <v>10889186</v>
      </c>
      <c r="I942">
        <v>245376</v>
      </c>
      <c r="J942">
        <v>301970</v>
      </c>
      <c r="K942">
        <v>147416</v>
      </c>
      <c r="L942">
        <v>85657</v>
      </c>
      <c r="M942">
        <v>54</v>
      </c>
      <c r="N942">
        <v>21</v>
      </c>
      <c r="O942">
        <v>4</v>
      </c>
      <c r="P942">
        <v>21</v>
      </c>
      <c r="Q942">
        <v>1</v>
      </c>
      <c r="R942">
        <v>95</v>
      </c>
      <c r="S942">
        <v>1</v>
      </c>
      <c r="T942">
        <v>260</v>
      </c>
      <c r="U942">
        <v>565</v>
      </c>
      <c r="V942">
        <v>-0.51</v>
      </c>
      <c r="W942">
        <v>85657</v>
      </c>
      <c r="X942">
        <v>54</v>
      </c>
      <c r="Y942" s="12" t="str">
        <f>IFERROR(VLOOKUP(C942,[1]Index!$D:$F,3,FALSE),"Non List")</f>
        <v>Microfinance</v>
      </c>
      <c r="Z942">
        <f>IFERROR(VLOOKUP(C942,[1]LP!$B:$C,2,FALSE),0)</f>
        <v>848</v>
      </c>
      <c r="AA942" s="11">
        <f t="shared" si="14"/>
        <v>15.7</v>
      </c>
      <c r="AB942" s="5">
        <f>IFERROR(VLOOKUP(C942,[2]Sheet1!$B:$F,5,FALSE),0)</f>
        <v>4349998.3600000003</v>
      </c>
      <c r="AC942" s="11">
        <v>26</v>
      </c>
      <c r="AD942" s="11">
        <v>14</v>
      </c>
      <c r="AE942" s="10"/>
      <c r="AF942" s="10"/>
      <c r="AG942" s="10"/>
      <c r="AH942" s="10"/>
    </row>
    <row r="943" spans="1:34" x14ac:dyDescent="0.45">
      <c r="A943" t="s">
        <v>24</v>
      </c>
      <c r="B943" t="s">
        <v>57</v>
      </c>
      <c r="C943" t="s">
        <v>72</v>
      </c>
      <c r="D943">
        <v>1445.5</v>
      </c>
      <c r="E943" s="11">
        <v>65978</v>
      </c>
      <c r="F943" s="5">
        <v>25874</v>
      </c>
      <c r="G943" s="11">
        <v>191025</v>
      </c>
      <c r="H943" s="11">
        <v>674952</v>
      </c>
      <c r="I943">
        <v>13187</v>
      </c>
      <c r="J943">
        <v>18004</v>
      </c>
      <c r="K943">
        <v>8510</v>
      </c>
      <c r="L943">
        <v>3551</v>
      </c>
      <c r="M943">
        <v>22</v>
      </c>
      <c r="N943">
        <v>67</v>
      </c>
      <c r="O943">
        <v>10</v>
      </c>
      <c r="P943">
        <v>15</v>
      </c>
      <c r="Q943">
        <v>0</v>
      </c>
      <c r="R943">
        <v>697</v>
      </c>
      <c r="S943">
        <v>3.5</v>
      </c>
      <c r="T943">
        <v>139</v>
      </c>
      <c r="U943">
        <v>260</v>
      </c>
      <c r="V943">
        <v>-0.82</v>
      </c>
      <c r="W943">
        <v>3551</v>
      </c>
      <c r="X943">
        <v>22</v>
      </c>
      <c r="Y943" s="12" t="str">
        <f>IFERROR(VLOOKUP(C943,[1]Index!$D:$F,3,FALSE),"Non List")</f>
        <v>Microfinance</v>
      </c>
      <c r="Z943">
        <f>IFERROR(VLOOKUP(C943,[1]LP!$B:$C,2,FALSE),0)</f>
        <v>1297</v>
      </c>
      <c r="AA943" s="11">
        <f t="shared" si="14"/>
        <v>59</v>
      </c>
      <c r="AB943" s="5">
        <f>IFERROR(VLOOKUP(C943,[2]Sheet1!$B:$F,5,FALSE),0)</f>
        <v>784011.01</v>
      </c>
      <c r="AC943" s="11">
        <v>15</v>
      </c>
      <c r="AD943" s="11">
        <v>0.78</v>
      </c>
      <c r="AE943" s="10"/>
      <c r="AF943" s="10"/>
      <c r="AG943" s="10"/>
      <c r="AH943" s="10"/>
    </row>
    <row r="944" spans="1:34" x14ac:dyDescent="0.45">
      <c r="A944" t="s">
        <v>24</v>
      </c>
      <c r="B944" t="s">
        <v>57</v>
      </c>
      <c r="C944" t="s">
        <v>73</v>
      </c>
      <c r="D944">
        <v>588</v>
      </c>
      <c r="E944" s="11">
        <v>153293</v>
      </c>
      <c r="F944" s="5">
        <v>69425</v>
      </c>
      <c r="G944" s="11">
        <v>261455</v>
      </c>
      <c r="H944" s="11">
        <v>734217</v>
      </c>
      <c r="I944">
        <v>15284</v>
      </c>
      <c r="J944">
        <v>20642</v>
      </c>
      <c r="K944">
        <v>8649</v>
      </c>
      <c r="L944">
        <v>3940</v>
      </c>
      <c r="M944">
        <v>10</v>
      </c>
      <c r="N944">
        <v>57</v>
      </c>
      <c r="O944">
        <v>4</v>
      </c>
      <c r="P944">
        <v>7</v>
      </c>
      <c r="Q944">
        <v>0</v>
      </c>
      <c r="R944">
        <v>232</v>
      </c>
      <c r="S944">
        <v>4.0999999999999996</v>
      </c>
      <c r="T944">
        <v>145</v>
      </c>
      <c r="U944">
        <v>183</v>
      </c>
      <c r="V944">
        <v>-0.69</v>
      </c>
      <c r="W944">
        <v>3940</v>
      </c>
      <c r="X944">
        <v>10</v>
      </c>
      <c r="Y944" s="12" t="str">
        <f>IFERROR(VLOOKUP(C944,[1]Index!$D:$F,3,FALSE),"Non List")</f>
        <v>zdelist</v>
      </c>
      <c r="Z944">
        <f>IFERROR(VLOOKUP(C944,[1]LP!$B:$C,2,FALSE),0)</f>
        <v>0</v>
      </c>
      <c r="AA944" s="11">
        <f t="shared" si="14"/>
        <v>0</v>
      </c>
      <c r="AB944" s="5">
        <f>IFERROR(VLOOKUP(C944,[2]Sheet1!$B:$F,5,FALSE),0)</f>
        <v>0</v>
      </c>
      <c r="AC944" s="11">
        <v>26</v>
      </c>
      <c r="AD944" s="11">
        <v>1.3680000000000001</v>
      </c>
      <c r="AE944" s="10"/>
      <c r="AF944" s="10"/>
      <c r="AG944" s="10"/>
      <c r="AH944" s="10"/>
    </row>
    <row r="945" spans="1:34" x14ac:dyDescent="0.45">
      <c r="A945" t="s">
        <v>24</v>
      </c>
      <c r="B945" t="s">
        <v>57</v>
      </c>
      <c r="C945" t="s">
        <v>74</v>
      </c>
      <c r="D945">
        <v>1290</v>
      </c>
      <c r="E945" s="11">
        <v>242000</v>
      </c>
      <c r="F945" s="5">
        <v>224828</v>
      </c>
      <c r="G945" s="11">
        <v>1017345</v>
      </c>
      <c r="H945" s="11">
        <v>2930710</v>
      </c>
      <c r="I945">
        <v>65989</v>
      </c>
      <c r="J945">
        <v>86514</v>
      </c>
      <c r="K945">
        <v>42542</v>
      </c>
      <c r="L945">
        <v>23126</v>
      </c>
      <c r="M945">
        <v>38</v>
      </c>
      <c r="N945">
        <v>34</v>
      </c>
      <c r="O945">
        <v>7</v>
      </c>
      <c r="P945">
        <v>20</v>
      </c>
      <c r="Q945">
        <v>1</v>
      </c>
      <c r="R945">
        <v>226</v>
      </c>
      <c r="S945">
        <v>1</v>
      </c>
      <c r="T945">
        <v>193</v>
      </c>
      <c r="U945">
        <v>407</v>
      </c>
      <c r="V945">
        <v>-0.68</v>
      </c>
      <c r="W945">
        <v>23126</v>
      </c>
      <c r="X945">
        <v>38</v>
      </c>
      <c r="Y945" s="12" t="str">
        <f>IFERROR(VLOOKUP(C945,[1]Index!$D:$F,3,FALSE),"Non List")</f>
        <v>Microfinance</v>
      </c>
      <c r="Z945">
        <f>IFERROR(VLOOKUP(C945,[1]LP!$B:$C,2,FALSE),0)</f>
        <v>1099</v>
      </c>
      <c r="AA945" s="11">
        <f t="shared" si="14"/>
        <v>28.9</v>
      </c>
      <c r="AB945" s="5">
        <f>IFERROR(VLOOKUP(C945,[2]Sheet1!$B:$F,5,FALSE),0)</f>
        <v>1324986.3</v>
      </c>
      <c r="AC945" s="11">
        <v>15</v>
      </c>
      <c r="AD945" s="11">
        <v>11.32</v>
      </c>
      <c r="AE945" s="10"/>
      <c r="AF945" s="10"/>
      <c r="AG945" s="10"/>
      <c r="AH945" s="10"/>
    </row>
    <row r="946" spans="1:34" x14ac:dyDescent="0.45">
      <c r="A946" t="s">
        <v>24</v>
      </c>
      <c r="B946" t="s">
        <v>57</v>
      </c>
      <c r="C946" t="s">
        <v>75</v>
      </c>
      <c r="D946">
        <v>1162</v>
      </c>
      <c r="E946" s="11">
        <v>103860</v>
      </c>
      <c r="F946" s="5">
        <v>75972</v>
      </c>
      <c r="G946" s="11">
        <v>481014</v>
      </c>
      <c r="H946" s="11">
        <v>1703077</v>
      </c>
      <c r="I946">
        <v>21728</v>
      </c>
      <c r="J946">
        <v>40071</v>
      </c>
      <c r="K946">
        <v>13601</v>
      </c>
      <c r="L946">
        <v>5819</v>
      </c>
      <c r="M946">
        <v>22</v>
      </c>
      <c r="N946">
        <v>52</v>
      </c>
      <c r="O946">
        <v>7</v>
      </c>
      <c r="P946">
        <v>13</v>
      </c>
      <c r="Q946">
        <v>0</v>
      </c>
      <c r="R946">
        <v>348</v>
      </c>
      <c r="S946">
        <v>0.9</v>
      </c>
      <c r="T946">
        <v>173</v>
      </c>
      <c r="U946">
        <v>295</v>
      </c>
      <c r="V946">
        <v>-0.75</v>
      </c>
      <c r="W946">
        <v>5819</v>
      </c>
      <c r="X946">
        <v>22</v>
      </c>
      <c r="Y946" s="12" t="str">
        <f>IFERROR(VLOOKUP(C946,[1]Index!$D:$F,3,FALSE),"Non List")</f>
        <v>zdelist</v>
      </c>
      <c r="Z946">
        <f>IFERROR(VLOOKUP(C946,[1]LP!$B:$C,2,FALSE),0)</f>
        <v>0</v>
      </c>
      <c r="AA946" s="11">
        <f t="shared" si="14"/>
        <v>0</v>
      </c>
      <c r="AB946" s="5">
        <f>IFERROR(VLOOKUP(C946,[2]Sheet1!$B:$F,5,FALSE),0)</f>
        <v>0</v>
      </c>
      <c r="AC946" s="11">
        <v>45</v>
      </c>
      <c r="AD946" s="11">
        <v>2.36</v>
      </c>
      <c r="AE946" s="10"/>
      <c r="AF946" s="10"/>
      <c r="AG946" s="10"/>
      <c r="AH946" s="10"/>
    </row>
    <row r="947" spans="1:34" x14ac:dyDescent="0.45">
      <c r="A947" t="s">
        <v>24</v>
      </c>
      <c r="B947" t="s">
        <v>57</v>
      </c>
      <c r="C947" t="s">
        <v>76</v>
      </c>
      <c r="D947">
        <v>1259</v>
      </c>
      <c r="E947" s="11">
        <v>121000</v>
      </c>
      <c r="F947" s="5">
        <v>32341</v>
      </c>
      <c r="G947" s="11">
        <v>180469</v>
      </c>
      <c r="H947" s="11">
        <v>899322</v>
      </c>
      <c r="I947">
        <v>16891</v>
      </c>
      <c r="J947">
        <v>28132</v>
      </c>
      <c r="K947">
        <v>11496</v>
      </c>
      <c r="L947">
        <v>5113</v>
      </c>
      <c r="M947">
        <v>17</v>
      </c>
      <c r="N947">
        <v>75</v>
      </c>
      <c r="O947">
        <v>10</v>
      </c>
      <c r="P947">
        <v>13</v>
      </c>
      <c r="Q947">
        <v>1</v>
      </c>
      <c r="R947">
        <v>741</v>
      </c>
      <c r="S947">
        <v>2.4</v>
      </c>
      <c r="T947">
        <v>127</v>
      </c>
      <c r="U947">
        <v>219</v>
      </c>
      <c r="V947">
        <v>-0.83</v>
      </c>
      <c r="W947">
        <v>5113</v>
      </c>
      <c r="X947">
        <v>17</v>
      </c>
      <c r="Y947" s="12" t="str">
        <f>IFERROR(VLOOKUP(C947,[1]Index!$D:$F,3,FALSE),"Non List")</f>
        <v>zdelist</v>
      </c>
      <c r="Z947">
        <f>IFERROR(VLOOKUP(C947,[1]LP!$B:$C,2,FALSE),0)</f>
        <v>0</v>
      </c>
      <c r="AA947" s="11">
        <f t="shared" si="14"/>
        <v>0</v>
      </c>
      <c r="AB947" s="5">
        <f>IFERROR(VLOOKUP(C947,[2]Sheet1!$B:$F,5,FALSE),0)</f>
        <v>0</v>
      </c>
      <c r="AC947" s="11">
        <v>10</v>
      </c>
      <c r="AD947" s="11">
        <v>7.5</v>
      </c>
      <c r="AE947" s="10"/>
      <c r="AF947" s="10"/>
      <c r="AG947" s="10"/>
      <c r="AH947" s="10"/>
    </row>
    <row r="948" spans="1:34" x14ac:dyDescent="0.45">
      <c r="A948" t="s">
        <v>24</v>
      </c>
      <c r="B948" t="s">
        <v>57</v>
      </c>
      <c r="C948" t="s">
        <v>77</v>
      </c>
      <c r="D948">
        <v>2018.7</v>
      </c>
      <c r="E948" s="11">
        <v>32640</v>
      </c>
      <c r="F948" s="5">
        <v>46619</v>
      </c>
      <c r="G948" s="11">
        <v>266204</v>
      </c>
      <c r="H948" s="11">
        <v>1007312</v>
      </c>
      <c r="I948">
        <v>17684</v>
      </c>
      <c r="J948">
        <v>26095</v>
      </c>
      <c r="K948">
        <v>9140</v>
      </c>
      <c r="L948">
        <v>4731</v>
      </c>
      <c r="M948">
        <v>58</v>
      </c>
      <c r="N948">
        <v>35</v>
      </c>
      <c r="O948">
        <v>8</v>
      </c>
      <c r="P948">
        <v>24</v>
      </c>
      <c r="Q948">
        <v>0</v>
      </c>
      <c r="R948">
        <v>289</v>
      </c>
      <c r="S948">
        <v>1.7</v>
      </c>
      <c r="T948">
        <v>243</v>
      </c>
      <c r="U948">
        <v>563</v>
      </c>
      <c r="V948">
        <v>-0.72</v>
      </c>
      <c r="W948">
        <v>4731</v>
      </c>
      <c r="X948">
        <v>58</v>
      </c>
      <c r="Y948" s="12" t="str">
        <f>IFERROR(VLOOKUP(C948,[1]Index!$D:$F,3,FALSE),"Non List")</f>
        <v>Microfinance</v>
      </c>
      <c r="Z948">
        <f>IFERROR(VLOOKUP(C948,[1]LP!$B:$C,2,FALSE),0)</f>
        <v>1400</v>
      </c>
      <c r="AA948" s="11">
        <f t="shared" si="14"/>
        <v>24.1</v>
      </c>
      <c r="AB948" s="5">
        <f>IFERROR(VLOOKUP(C948,[2]Sheet1!$B:$F,5,FALSE),0)</f>
        <v>765413.55</v>
      </c>
      <c r="AC948" s="11">
        <v>25</v>
      </c>
      <c r="AD948" s="11">
        <v>1.32</v>
      </c>
      <c r="AE948" s="10"/>
      <c r="AF948" s="10"/>
      <c r="AG948" s="10"/>
      <c r="AH948" s="10"/>
    </row>
    <row r="949" spans="1:34" x14ac:dyDescent="0.45">
      <c r="A949" t="s">
        <v>24</v>
      </c>
      <c r="B949" t="s">
        <v>57</v>
      </c>
      <c r="C949" t="s">
        <v>78</v>
      </c>
      <c r="D949">
        <v>830</v>
      </c>
      <c r="E949" s="11">
        <v>76403</v>
      </c>
      <c r="F949" s="5">
        <v>22917</v>
      </c>
      <c r="G949" s="11">
        <v>291290</v>
      </c>
      <c r="H949" s="11">
        <v>1190898</v>
      </c>
      <c r="I949">
        <v>22482</v>
      </c>
      <c r="J949">
        <v>36550</v>
      </c>
      <c r="K949">
        <v>14791</v>
      </c>
      <c r="L949">
        <v>8548</v>
      </c>
      <c r="M949">
        <v>45</v>
      </c>
      <c r="N949">
        <v>19</v>
      </c>
      <c r="O949">
        <v>6</v>
      </c>
      <c r="P949">
        <v>34</v>
      </c>
      <c r="Q949">
        <v>1</v>
      </c>
      <c r="R949">
        <v>118</v>
      </c>
      <c r="S949">
        <v>1.1000000000000001</v>
      </c>
      <c r="T949">
        <v>130</v>
      </c>
      <c r="U949">
        <v>362</v>
      </c>
      <c r="V949">
        <v>-0.56000000000000005</v>
      </c>
      <c r="W949">
        <v>8548</v>
      </c>
      <c r="X949">
        <v>45</v>
      </c>
      <c r="Y949" s="12" t="str">
        <f>IFERROR(VLOOKUP(C949,[1]Index!$D:$F,3,FALSE),"Non List")</f>
        <v>Non List</v>
      </c>
      <c r="Z949">
        <f>IFERROR(VLOOKUP(C949,[1]LP!$B:$C,2,FALSE),0)</f>
        <v>0</v>
      </c>
      <c r="AA949" s="11">
        <f t="shared" si="14"/>
        <v>0</v>
      </c>
      <c r="AB949" s="5">
        <f>IFERROR(VLOOKUP(C949,[2]Sheet1!$B:$F,5,FALSE),0)</f>
        <v>0</v>
      </c>
      <c r="AC949" s="11">
        <v>23.95</v>
      </c>
      <c r="AD949" s="11">
        <v>1.1399999999999999</v>
      </c>
      <c r="AE949" s="10"/>
      <c r="AF949" s="10"/>
      <c r="AG949" s="10"/>
      <c r="AH949" s="10"/>
    </row>
    <row r="950" spans="1:34" x14ac:dyDescent="0.45">
      <c r="A950" t="s">
        <v>24</v>
      </c>
      <c r="B950" t="s">
        <v>57</v>
      </c>
      <c r="C950" t="s">
        <v>79</v>
      </c>
      <c r="D950">
        <v>1609</v>
      </c>
      <c r="E950" s="11">
        <v>101088</v>
      </c>
      <c r="F950" s="5">
        <v>60163</v>
      </c>
      <c r="G950" s="11">
        <v>465427</v>
      </c>
      <c r="H950" s="11">
        <v>1372146</v>
      </c>
      <c r="I950">
        <v>27869</v>
      </c>
      <c r="J950">
        <v>40686</v>
      </c>
      <c r="K950">
        <v>21928</v>
      </c>
      <c r="L950">
        <v>10869</v>
      </c>
      <c r="M950">
        <v>43</v>
      </c>
      <c r="N950">
        <v>37</v>
      </c>
      <c r="O950">
        <v>10</v>
      </c>
      <c r="P950">
        <v>27</v>
      </c>
      <c r="Q950">
        <v>1</v>
      </c>
      <c r="R950">
        <v>378</v>
      </c>
      <c r="S950">
        <v>0.6</v>
      </c>
      <c r="T950">
        <v>160</v>
      </c>
      <c r="U950">
        <v>393</v>
      </c>
      <c r="V950">
        <v>-0.76</v>
      </c>
      <c r="W950">
        <v>10869</v>
      </c>
      <c r="X950">
        <v>43</v>
      </c>
      <c r="Y950" s="12" t="str">
        <f>IFERROR(VLOOKUP(C950,[1]Index!$D:$F,3,FALSE),"Non List")</f>
        <v>Non List</v>
      </c>
      <c r="Z950">
        <f>IFERROR(VLOOKUP(C950,[1]LP!$B:$C,2,FALSE),0)</f>
        <v>0</v>
      </c>
      <c r="AA950" s="11">
        <f t="shared" si="14"/>
        <v>0</v>
      </c>
      <c r="AB950" s="5">
        <f>IFERROR(VLOOKUP(C950,[2]Sheet1!$B:$F,5,FALSE),0)</f>
        <v>0</v>
      </c>
      <c r="AC950" s="11">
        <v>10</v>
      </c>
      <c r="AD950" s="11">
        <v>0.53</v>
      </c>
      <c r="AE950" s="10"/>
      <c r="AF950" s="10"/>
      <c r="AG950" s="10"/>
      <c r="AH950" s="10"/>
    </row>
    <row r="951" spans="1:34" x14ac:dyDescent="0.45">
      <c r="A951" t="s">
        <v>24</v>
      </c>
      <c r="B951" t="s">
        <v>57</v>
      </c>
      <c r="C951" t="s">
        <v>80</v>
      </c>
      <c r="D951">
        <v>1079.9000000000001</v>
      </c>
      <c r="E951" s="11">
        <v>194810</v>
      </c>
      <c r="F951" s="5">
        <v>30844</v>
      </c>
      <c r="G951" s="11">
        <v>362982</v>
      </c>
      <c r="H951" s="11">
        <v>1788114</v>
      </c>
      <c r="I951">
        <v>32710</v>
      </c>
      <c r="J951">
        <v>49158</v>
      </c>
      <c r="K951">
        <v>20786</v>
      </c>
      <c r="L951">
        <v>7713</v>
      </c>
      <c r="M951">
        <v>16</v>
      </c>
      <c r="N951">
        <v>68</v>
      </c>
      <c r="O951">
        <v>9</v>
      </c>
      <c r="P951">
        <v>14</v>
      </c>
      <c r="Q951">
        <v>0</v>
      </c>
      <c r="R951">
        <v>637</v>
      </c>
      <c r="S951">
        <v>2</v>
      </c>
      <c r="T951">
        <v>116</v>
      </c>
      <c r="U951">
        <v>203</v>
      </c>
      <c r="V951">
        <v>-0.81</v>
      </c>
      <c r="W951">
        <v>7713</v>
      </c>
      <c r="X951">
        <v>16</v>
      </c>
      <c r="Y951" s="12" t="str">
        <f>IFERROR(VLOOKUP(C951,[1]Index!$D:$F,3,FALSE),"Non List")</f>
        <v>Microfinance</v>
      </c>
      <c r="Z951">
        <f>IFERROR(VLOOKUP(C951,[1]LP!$B:$C,2,FALSE),0)</f>
        <v>915</v>
      </c>
      <c r="AA951" s="11">
        <f t="shared" si="14"/>
        <v>57.2</v>
      </c>
      <c r="AB951" s="5">
        <f>IFERROR(VLOOKUP(C951,[2]Sheet1!$B:$F,5,FALSE),0)</f>
        <v>1908048.36</v>
      </c>
      <c r="AC951" s="11">
        <v>15</v>
      </c>
      <c r="AD951" s="11">
        <v>5</v>
      </c>
      <c r="AE951" s="10"/>
      <c r="AF951" s="10"/>
      <c r="AG951" s="10"/>
      <c r="AH951" s="10"/>
    </row>
    <row r="952" spans="1:34" x14ac:dyDescent="0.45">
      <c r="A952" t="s">
        <v>24</v>
      </c>
      <c r="B952" t="s">
        <v>57</v>
      </c>
      <c r="C952" t="s">
        <v>81</v>
      </c>
      <c r="D952">
        <v>596</v>
      </c>
      <c r="E952" s="11">
        <v>633512</v>
      </c>
      <c r="F952" s="5">
        <v>118209</v>
      </c>
      <c r="G952" s="11">
        <v>0</v>
      </c>
      <c r="H952" s="11">
        <v>1738237</v>
      </c>
      <c r="I952">
        <v>25655</v>
      </c>
      <c r="J952">
        <v>30400</v>
      </c>
      <c r="K952">
        <v>24934</v>
      </c>
      <c r="L952">
        <v>13026</v>
      </c>
      <c r="M952">
        <v>8</v>
      </c>
      <c r="N952">
        <v>73</v>
      </c>
      <c r="O952">
        <v>5</v>
      </c>
      <c r="P952">
        <v>7</v>
      </c>
      <c r="Q952">
        <v>1</v>
      </c>
      <c r="R952">
        <v>365</v>
      </c>
      <c r="S952">
        <v>0.5</v>
      </c>
      <c r="T952">
        <v>119</v>
      </c>
      <c r="U952">
        <v>148</v>
      </c>
      <c r="V952">
        <v>-0.75</v>
      </c>
      <c r="W952">
        <v>13026</v>
      </c>
      <c r="X952">
        <v>8</v>
      </c>
      <c r="Y952" s="12" t="str">
        <f>IFERROR(VLOOKUP(C952,[1]Index!$D:$F,3,FALSE),"Non List")</f>
        <v>Microfinance</v>
      </c>
      <c r="Z952">
        <f>IFERROR(VLOOKUP(C952,[1]LP!$B:$C,2,FALSE),0)</f>
        <v>706</v>
      </c>
      <c r="AA952" s="11">
        <f t="shared" si="14"/>
        <v>88.3</v>
      </c>
      <c r="AB952" s="5">
        <f>IFERROR(VLOOKUP(C952,[2]Sheet1!$B:$F,5,FALSE),0)</f>
        <v>3777404.26</v>
      </c>
      <c r="AC952" s="11">
        <v>6</v>
      </c>
      <c r="AD952" s="11">
        <v>10</v>
      </c>
      <c r="AE952" s="10"/>
      <c r="AF952" s="10"/>
      <c r="AG952" s="10"/>
      <c r="AH952" s="10"/>
    </row>
    <row r="953" spans="1:34" x14ac:dyDescent="0.45">
      <c r="A953" t="s">
        <v>24</v>
      </c>
      <c r="B953" t="s">
        <v>57</v>
      </c>
      <c r="C953" t="s">
        <v>82</v>
      </c>
      <c r="D953">
        <v>837</v>
      </c>
      <c r="E953" s="11">
        <v>162006</v>
      </c>
      <c r="F953" s="5">
        <v>111374</v>
      </c>
      <c r="G953" s="11">
        <v>775463</v>
      </c>
      <c r="H953" s="11">
        <v>2373475</v>
      </c>
      <c r="I953">
        <v>44060</v>
      </c>
      <c r="J953">
        <v>63423</v>
      </c>
      <c r="K953">
        <v>14478</v>
      </c>
      <c r="L953">
        <v>1016</v>
      </c>
      <c r="M953">
        <v>2</v>
      </c>
      <c r="N953">
        <v>338</v>
      </c>
      <c r="O953">
        <v>5</v>
      </c>
      <c r="P953">
        <v>1</v>
      </c>
      <c r="Q953">
        <v>0</v>
      </c>
      <c r="R953">
        <v>1674</v>
      </c>
      <c r="S953">
        <v>2.7</v>
      </c>
      <c r="T953">
        <v>169</v>
      </c>
      <c r="U953">
        <v>97</v>
      </c>
      <c r="V953">
        <v>-0.88</v>
      </c>
      <c r="W953">
        <v>1016</v>
      </c>
      <c r="X953">
        <v>2</v>
      </c>
      <c r="Y953" s="12" t="str">
        <f>IFERROR(VLOOKUP(C953,[1]Index!$D:$F,3,FALSE),"Non List")</f>
        <v>Microfinance</v>
      </c>
      <c r="Z953">
        <f>IFERROR(VLOOKUP(C953,[1]LP!$B:$C,2,FALSE),0)</f>
        <v>685</v>
      </c>
      <c r="AA953" s="11">
        <f t="shared" si="14"/>
        <v>342.5</v>
      </c>
      <c r="AB953" s="5">
        <f>IFERROR(VLOOKUP(C953,[2]Sheet1!$B:$F,5,FALSE),0)</f>
        <v>2164347.4500000002</v>
      </c>
      <c r="AC953" s="11">
        <v>12</v>
      </c>
      <c r="AD953" s="11">
        <v>0.63</v>
      </c>
      <c r="AE953" s="10"/>
      <c r="AF953" s="10"/>
      <c r="AG953" s="10"/>
      <c r="AH953" s="10"/>
    </row>
    <row r="954" spans="1:34" x14ac:dyDescent="0.45">
      <c r="A954" t="s">
        <v>24</v>
      </c>
      <c r="B954" t="s">
        <v>57</v>
      </c>
      <c r="C954" t="s">
        <v>83</v>
      </c>
      <c r="D954">
        <v>945</v>
      </c>
      <c r="E954" s="11">
        <v>328900</v>
      </c>
      <c r="F954" s="5">
        <v>104174</v>
      </c>
      <c r="G954" s="11">
        <v>849500</v>
      </c>
      <c r="H954" s="11">
        <v>3649024</v>
      </c>
      <c r="I954">
        <v>70918</v>
      </c>
      <c r="J954">
        <v>104356</v>
      </c>
      <c r="K954">
        <v>46742</v>
      </c>
      <c r="L954">
        <v>27405</v>
      </c>
      <c r="M954">
        <v>33</v>
      </c>
      <c r="N954">
        <v>28</v>
      </c>
      <c r="O954">
        <v>7</v>
      </c>
      <c r="P954">
        <v>25</v>
      </c>
      <c r="Q954">
        <v>1</v>
      </c>
      <c r="R954">
        <v>204</v>
      </c>
      <c r="S954">
        <v>1.5</v>
      </c>
      <c r="T954">
        <v>132</v>
      </c>
      <c r="U954">
        <v>314</v>
      </c>
      <c r="V954">
        <v>-0.67</v>
      </c>
      <c r="W954">
        <v>27405</v>
      </c>
      <c r="X954">
        <v>33</v>
      </c>
      <c r="Y954" s="12" t="str">
        <f>IFERROR(VLOOKUP(C954,[1]Index!$D:$F,3,FALSE),"Non List")</f>
        <v>Microfinance</v>
      </c>
      <c r="Z954">
        <f>IFERROR(VLOOKUP(C954,[1]LP!$B:$C,2,FALSE),0)</f>
        <v>695</v>
      </c>
      <c r="AA954" s="11">
        <f t="shared" si="14"/>
        <v>21.1</v>
      </c>
      <c r="AB954" s="5">
        <f>IFERROR(VLOOKUP(C954,[2]Sheet1!$B:$F,5,FALSE),0)</f>
        <v>4039202.89</v>
      </c>
      <c r="AC954" s="11">
        <v>30</v>
      </c>
      <c r="AD954" s="11">
        <v>1.58</v>
      </c>
      <c r="AE954" s="10"/>
      <c r="AF954" s="10"/>
      <c r="AG954" s="10"/>
      <c r="AH954" s="10"/>
    </row>
    <row r="955" spans="1:34" x14ac:dyDescent="0.45">
      <c r="A955" t="s">
        <v>24</v>
      </c>
      <c r="B955" t="s">
        <v>57</v>
      </c>
      <c r="C955" t="s">
        <v>99</v>
      </c>
      <c r="D955">
        <v>1039</v>
      </c>
      <c r="E955" s="11">
        <v>160000</v>
      </c>
      <c r="F955" s="5">
        <v>190513</v>
      </c>
      <c r="G955" s="11">
        <v>891748</v>
      </c>
      <c r="H955" s="11">
        <v>3077914</v>
      </c>
      <c r="I955">
        <v>61959</v>
      </c>
      <c r="J955">
        <v>79653</v>
      </c>
      <c r="K955">
        <v>23537</v>
      </c>
      <c r="L955">
        <v>13910</v>
      </c>
      <c r="M955">
        <v>35</v>
      </c>
      <c r="N955">
        <v>30</v>
      </c>
      <c r="O955">
        <v>5</v>
      </c>
      <c r="P955">
        <v>16</v>
      </c>
      <c r="Q955">
        <v>0</v>
      </c>
      <c r="R955">
        <v>142</v>
      </c>
      <c r="S955">
        <v>3.4</v>
      </c>
      <c r="T955">
        <v>219</v>
      </c>
      <c r="U955">
        <v>414</v>
      </c>
      <c r="V955">
        <v>-0.6</v>
      </c>
      <c r="W955">
        <v>13910</v>
      </c>
      <c r="X955">
        <v>35</v>
      </c>
      <c r="Y955" s="12" t="str">
        <f>IFERROR(VLOOKUP(C955,[1]Index!$D:$F,3,FALSE),"Non List")</f>
        <v>Microfinance</v>
      </c>
      <c r="Z955">
        <f>IFERROR(VLOOKUP(C955,[1]LP!$B:$C,2,FALSE),0)</f>
        <v>802</v>
      </c>
      <c r="AA955" s="11">
        <f t="shared" si="14"/>
        <v>22.9</v>
      </c>
      <c r="AB955" s="5">
        <f>IFERROR(VLOOKUP(C955,[2]Sheet1!$B:$F,5,FALSE),0)</f>
        <v>1457280</v>
      </c>
      <c r="AC955" s="11">
        <v>10</v>
      </c>
      <c r="AD955" s="11">
        <v>0</v>
      </c>
      <c r="AE955" s="10"/>
      <c r="AF955" s="10"/>
      <c r="AG955" s="10"/>
      <c r="AH955" s="10"/>
    </row>
    <row r="956" spans="1:34" x14ac:dyDescent="0.45">
      <c r="A956" t="s">
        <v>24</v>
      </c>
      <c r="B956" t="s">
        <v>57</v>
      </c>
      <c r="C956" t="s">
        <v>103</v>
      </c>
      <c r="D956">
        <v>1323.9</v>
      </c>
      <c r="E956" s="11">
        <v>140000</v>
      </c>
      <c r="F956" s="5">
        <v>2754</v>
      </c>
      <c r="G956" s="11">
        <v>300003</v>
      </c>
      <c r="H956" s="11">
        <v>1408580</v>
      </c>
      <c r="I956">
        <v>21285</v>
      </c>
      <c r="J956">
        <v>33503</v>
      </c>
      <c r="K956">
        <v>9535</v>
      </c>
      <c r="L956">
        <v>2677</v>
      </c>
      <c r="M956">
        <v>8</v>
      </c>
      <c r="N956">
        <v>173</v>
      </c>
      <c r="O956">
        <v>13</v>
      </c>
      <c r="P956">
        <v>8</v>
      </c>
      <c r="Q956">
        <v>0</v>
      </c>
      <c r="R956">
        <v>2249</v>
      </c>
      <c r="S956">
        <v>1.3</v>
      </c>
      <c r="T956">
        <v>102</v>
      </c>
      <c r="U956">
        <v>132</v>
      </c>
      <c r="V956">
        <v>-0.9</v>
      </c>
      <c r="W956">
        <v>2677</v>
      </c>
      <c r="X956">
        <v>8</v>
      </c>
      <c r="Y956" s="12" t="str">
        <f>IFERROR(VLOOKUP(C956,[1]Index!$D:$F,3,FALSE),"Non List")</f>
        <v>Microfinance</v>
      </c>
      <c r="Z956">
        <f>IFERROR(VLOOKUP(C956,[1]LP!$B:$C,2,FALSE),0)</f>
        <v>943</v>
      </c>
      <c r="AA956" s="11">
        <f t="shared" si="14"/>
        <v>117.9</v>
      </c>
      <c r="AB956" s="5">
        <f>IFERROR(VLOOKUP(C956,[2]Sheet1!$B:$F,5,FALSE),0)</f>
        <v>2085252</v>
      </c>
      <c r="AC956" s="11">
        <v>12</v>
      </c>
      <c r="AD956" s="11">
        <v>0.63</v>
      </c>
      <c r="AE956" s="10"/>
      <c r="AF956" s="10"/>
      <c r="AG956" s="10"/>
      <c r="AH956" s="10"/>
    </row>
    <row r="957" spans="1:34" x14ac:dyDescent="0.45">
      <c r="A957" t="s">
        <v>24</v>
      </c>
      <c r="B957" t="s">
        <v>57</v>
      </c>
      <c r="C957" t="s">
        <v>84</v>
      </c>
      <c r="D957">
        <v>2075</v>
      </c>
      <c r="E957" s="11">
        <v>150445</v>
      </c>
      <c r="F957" s="5">
        <v>149302</v>
      </c>
      <c r="G957" s="11">
        <v>842133</v>
      </c>
      <c r="H957" s="11">
        <v>2635783</v>
      </c>
      <c r="I957">
        <v>53452</v>
      </c>
      <c r="J957">
        <v>76571</v>
      </c>
      <c r="K957">
        <v>49850</v>
      </c>
      <c r="L957">
        <v>26471</v>
      </c>
      <c r="M957">
        <v>70</v>
      </c>
      <c r="N957">
        <v>29</v>
      </c>
      <c r="O957">
        <v>10</v>
      </c>
      <c r="P957">
        <v>35</v>
      </c>
      <c r="Q957">
        <v>1</v>
      </c>
      <c r="R957">
        <v>307</v>
      </c>
      <c r="S957">
        <v>1.3</v>
      </c>
      <c r="T957">
        <v>199</v>
      </c>
      <c r="U957">
        <v>562</v>
      </c>
      <c r="V957">
        <v>-0.73</v>
      </c>
      <c r="W957">
        <v>26471</v>
      </c>
      <c r="X957">
        <v>70</v>
      </c>
      <c r="Y957" s="12" t="str">
        <f>IFERROR(VLOOKUP(C957,[1]Index!$D:$F,3,FALSE),"Non List")</f>
        <v>Microfinance</v>
      </c>
      <c r="Z957">
        <f>IFERROR(VLOOKUP(C957,[1]LP!$B:$C,2,FALSE),0)</f>
        <v>1380</v>
      </c>
      <c r="AA957" s="11">
        <f t="shared" si="14"/>
        <v>19.7</v>
      </c>
      <c r="AB957" s="5">
        <f>IFERROR(VLOOKUP(C957,[2]Sheet1!$B:$F,5,FALSE),0)</f>
        <v>3026859.21</v>
      </c>
      <c r="AC957" s="11">
        <v>75</v>
      </c>
      <c r="AD957" s="11">
        <v>5</v>
      </c>
      <c r="AE957" s="10"/>
      <c r="AF957" s="10"/>
      <c r="AG957" s="10"/>
      <c r="AH957" s="10"/>
    </row>
    <row r="958" spans="1:34" x14ac:dyDescent="0.45">
      <c r="A958" t="s">
        <v>24</v>
      </c>
      <c r="B958" t="s">
        <v>57</v>
      </c>
      <c r="C958" t="s">
        <v>85</v>
      </c>
      <c r="D958">
        <v>1713</v>
      </c>
      <c r="E958" s="11">
        <v>107919</v>
      </c>
      <c r="F958" s="5">
        <v>54721</v>
      </c>
      <c r="G958" s="11">
        <v>434303</v>
      </c>
      <c r="H958" s="11">
        <v>958017</v>
      </c>
      <c r="I958">
        <v>21880</v>
      </c>
      <c r="J958">
        <v>31493</v>
      </c>
      <c r="K958">
        <v>11078</v>
      </c>
      <c r="L958">
        <v>5546</v>
      </c>
      <c r="M958">
        <v>21</v>
      </c>
      <c r="N958">
        <v>83</v>
      </c>
      <c r="O958">
        <v>11</v>
      </c>
      <c r="P958">
        <v>14</v>
      </c>
      <c r="Q958">
        <v>0</v>
      </c>
      <c r="R958">
        <v>949</v>
      </c>
      <c r="S958">
        <v>1.2</v>
      </c>
      <c r="T958">
        <v>151</v>
      </c>
      <c r="U958">
        <v>264</v>
      </c>
      <c r="V958">
        <v>-0.85</v>
      </c>
      <c r="W958">
        <v>5546</v>
      </c>
      <c r="X958">
        <v>21</v>
      </c>
      <c r="Y958" s="12" t="str">
        <f>IFERROR(VLOOKUP(C958,[1]Index!$D:$F,3,FALSE),"Non List")</f>
        <v>zdelist</v>
      </c>
      <c r="Z958">
        <f>IFERROR(VLOOKUP(C958,[1]LP!$B:$C,2,FALSE),0)</f>
        <v>0</v>
      </c>
      <c r="AA958" s="11">
        <f t="shared" si="14"/>
        <v>0</v>
      </c>
      <c r="AB958" s="5">
        <f>IFERROR(VLOOKUP(C958,[2]Sheet1!$B:$F,5,FALSE),0)</f>
        <v>0</v>
      </c>
      <c r="AC958" s="11">
        <v>44.47</v>
      </c>
      <c r="AD958" s="11">
        <v>2.34</v>
      </c>
      <c r="AE958" s="10"/>
      <c r="AF958" s="10"/>
      <c r="AG958" s="10"/>
      <c r="AH958" s="10"/>
    </row>
    <row r="959" spans="1:34" x14ac:dyDescent="0.45">
      <c r="A959" t="s">
        <v>24</v>
      </c>
      <c r="B959" t="s">
        <v>57</v>
      </c>
      <c r="C959" t="s">
        <v>104</v>
      </c>
      <c r="D959">
        <v>1020</v>
      </c>
      <c r="E959" s="11">
        <v>70000</v>
      </c>
      <c r="F959" s="5">
        <v>-9824</v>
      </c>
      <c r="G959" s="11">
        <v>153755</v>
      </c>
      <c r="H959" s="11">
        <v>620085</v>
      </c>
      <c r="I959">
        <v>11657</v>
      </c>
      <c r="J959">
        <v>19451</v>
      </c>
      <c r="K959">
        <v>8242</v>
      </c>
      <c r="L959">
        <v>4940</v>
      </c>
      <c r="M959">
        <v>28</v>
      </c>
      <c r="N959">
        <v>36</v>
      </c>
      <c r="O959">
        <v>12</v>
      </c>
      <c r="P959">
        <v>33</v>
      </c>
      <c r="Q959">
        <v>1</v>
      </c>
      <c r="R959">
        <v>429</v>
      </c>
      <c r="S959">
        <v>1.4</v>
      </c>
      <c r="T959">
        <v>86</v>
      </c>
      <c r="U959">
        <v>234</v>
      </c>
      <c r="V959">
        <v>-0.77</v>
      </c>
      <c r="W959">
        <v>4940</v>
      </c>
      <c r="X959">
        <v>28</v>
      </c>
      <c r="Y959" s="12" t="str">
        <f>IFERROR(VLOOKUP(C959,[1]Index!$D:$F,3,FALSE),"Non List")</f>
        <v>Microfinance</v>
      </c>
      <c r="Z959">
        <f>IFERROR(VLOOKUP(C959,[1]LP!$B:$C,2,FALSE),0)</f>
        <v>1327</v>
      </c>
      <c r="AA959" s="11">
        <f t="shared" si="14"/>
        <v>47.4</v>
      </c>
      <c r="AB959" s="5">
        <f>IFERROR(VLOOKUP(C959,[2]Sheet1!$B:$F,5,FALSE),0)</f>
        <v>490582.02</v>
      </c>
      <c r="AC959" s="11">
        <v>7</v>
      </c>
      <c r="AD959" s="11">
        <v>0.36</v>
      </c>
      <c r="AE959" s="10"/>
      <c r="AF959" s="10"/>
      <c r="AG959" s="10"/>
      <c r="AH959" s="10"/>
    </row>
    <row r="960" spans="1:34" x14ac:dyDescent="0.45">
      <c r="A960" t="s">
        <v>24</v>
      </c>
      <c r="B960" t="s">
        <v>57</v>
      </c>
      <c r="C960" t="s">
        <v>111</v>
      </c>
      <c r="D960">
        <v>830</v>
      </c>
      <c r="E960" s="11">
        <v>14365</v>
      </c>
      <c r="F960" s="5">
        <v>-2796</v>
      </c>
      <c r="G960" s="11">
        <v>8335</v>
      </c>
      <c r="H960" s="11">
        <v>111917</v>
      </c>
      <c r="I960">
        <v>1303</v>
      </c>
      <c r="J960">
        <v>2638</v>
      </c>
      <c r="K960">
        <v>85</v>
      </c>
      <c r="L960">
        <v>-297</v>
      </c>
      <c r="M960">
        <v>-8</v>
      </c>
      <c r="N960">
        <v>-101</v>
      </c>
      <c r="O960">
        <v>10</v>
      </c>
      <c r="P960">
        <v>-10</v>
      </c>
      <c r="Q960">
        <v>0</v>
      </c>
      <c r="R960">
        <v>-1039</v>
      </c>
      <c r="S960">
        <v>0</v>
      </c>
      <c r="T960">
        <v>81</v>
      </c>
      <c r="U960">
        <v>0</v>
      </c>
      <c r="V960">
        <v>0</v>
      </c>
      <c r="W960">
        <v>-297</v>
      </c>
      <c r="X960">
        <v>-8</v>
      </c>
      <c r="Y960" s="12" t="str">
        <f>IFERROR(VLOOKUP(C960,[1]Index!$D:$F,3,FALSE),"Non List")</f>
        <v>zdelist</v>
      </c>
      <c r="Z960">
        <f>IFERROR(VLOOKUP(C960,[1]LP!$B:$C,2,FALSE),0)</f>
        <v>0</v>
      </c>
      <c r="AA960" s="11">
        <f t="shared" si="14"/>
        <v>0</v>
      </c>
      <c r="AB960" s="5">
        <f>IFERROR(VLOOKUP(C960,[2]Sheet1!$B:$F,5,FALSE),0)</f>
        <v>0</v>
      </c>
      <c r="AC960" s="11">
        <v>0</v>
      </c>
      <c r="AD960" s="11">
        <v>0</v>
      </c>
      <c r="AE960" s="10"/>
      <c r="AF960" s="10"/>
      <c r="AG960" s="10"/>
      <c r="AH960" s="10"/>
    </row>
    <row r="961" spans="1:34" x14ac:dyDescent="0.45">
      <c r="A961" t="s">
        <v>24</v>
      </c>
      <c r="B961" t="s">
        <v>57</v>
      </c>
      <c r="C961" t="s">
        <v>86</v>
      </c>
      <c r="D961">
        <v>832</v>
      </c>
      <c r="E961" s="11">
        <v>109725</v>
      </c>
      <c r="F961" s="5">
        <v>20944</v>
      </c>
      <c r="G961" s="11">
        <v>182586</v>
      </c>
      <c r="H961" s="11">
        <v>643277</v>
      </c>
      <c r="I961">
        <v>14497</v>
      </c>
      <c r="J961">
        <v>19200</v>
      </c>
      <c r="K961">
        <v>6576</v>
      </c>
      <c r="L961">
        <v>2477</v>
      </c>
      <c r="M961">
        <v>9</v>
      </c>
      <c r="N961">
        <v>92</v>
      </c>
      <c r="O961">
        <v>7</v>
      </c>
      <c r="P961">
        <v>8</v>
      </c>
      <c r="Q961">
        <v>0</v>
      </c>
      <c r="R961">
        <v>646</v>
      </c>
      <c r="S961">
        <v>1.2</v>
      </c>
      <c r="T961">
        <v>119</v>
      </c>
      <c r="U961">
        <v>155</v>
      </c>
      <c r="V961">
        <v>-0.81</v>
      </c>
      <c r="W961">
        <v>2477</v>
      </c>
      <c r="X961">
        <v>9</v>
      </c>
      <c r="Y961" s="12" t="str">
        <f>IFERROR(VLOOKUP(C961,[1]Index!$D:$F,3,FALSE),"Non List")</f>
        <v>Non List</v>
      </c>
      <c r="Z961">
        <f>IFERROR(VLOOKUP(C961,[1]LP!$B:$C,2,FALSE),0)</f>
        <v>0</v>
      </c>
      <c r="AA961" s="11">
        <f t="shared" si="14"/>
        <v>0</v>
      </c>
      <c r="AB961" s="5">
        <f>IFERROR(VLOOKUP(C961,[2]Sheet1!$B:$F,5,FALSE),0)</f>
        <v>0</v>
      </c>
      <c r="AC961" s="11">
        <v>5</v>
      </c>
      <c r="AD961" s="11">
        <v>5</v>
      </c>
      <c r="AE961" s="10"/>
      <c r="AF961" s="10"/>
      <c r="AG961" s="10"/>
      <c r="AH961" s="10"/>
    </row>
    <row r="962" spans="1:34" x14ac:dyDescent="0.45">
      <c r="A962" t="s">
        <v>24</v>
      </c>
      <c r="B962" t="s">
        <v>57</v>
      </c>
      <c r="C962" t="s">
        <v>96</v>
      </c>
      <c r="D962">
        <v>1086</v>
      </c>
      <c r="E962" s="11">
        <v>140000</v>
      </c>
      <c r="F962" s="5">
        <v>11979</v>
      </c>
      <c r="G962" s="11">
        <v>325770</v>
      </c>
      <c r="H962" s="11">
        <v>1036254</v>
      </c>
      <c r="I962">
        <v>18243</v>
      </c>
      <c r="J962">
        <v>30224</v>
      </c>
      <c r="K962">
        <v>14259</v>
      </c>
      <c r="L962">
        <v>6641</v>
      </c>
      <c r="M962">
        <v>19</v>
      </c>
      <c r="N962">
        <v>57</v>
      </c>
      <c r="O962">
        <v>10</v>
      </c>
      <c r="P962">
        <v>17</v>
      </c>
      <c r="Q962">
        <v>1</v>
      </c>
      <c r="R962">
        <v>573</v>
      </c>
      <c r="S962">
        <v>0.7</v>
      </c>
      <c r="T962">
        <v>109</v>
      </c>
      <c r="U962">
        <v>215</v>
      </c>
      <c r="V962">
        <v>-0.8</v>
      </c>
      <c r="W962">
        <v>6641</v>
      </c>
      <c r="X962">
        <v>19</v>
      </c>
      <c r="Y962" s="12" t="str">
        <f>IFERROR(VLOOKUP(C962,[1]Index!$D:$F,3,FALSE),"Non List")</f>
        <v>Microfinance</v>
      </c>
      <c r="Z962">
        <f>IFERROR(VLOOKUP(C962,[1]LP!$B:$C,2,FALSE),0)</f>
        <v>1439</v>
      </c>
      <c r="AA962" s="11">
        <f t="shared" si="14"/>
        <v>75.7</v>
      </c>
      <c r="AB962" s="5">
        <f>IFERROR(VLOOKUP(C962,[2]Sheet1!$B:$F,5,FALSE),0)</f>
        <v>1616622.66</v>
      </c>
      <c r="AC962" s="11">
        <v>10</v>
      </c>
      <c r="AD962" s="11">
        <v>5</v>
      </c>
      <c r="AE962" s="10"/>
      <c r="AF962" s="10"/>
      <c r="AG962" s="10"/>
      <c r="AH962" s="10"/>
    </row>
    <row r="963" spans="1:34" x14ac:dyDescent="0.45">
      <c r="A963" t="s">
        <v>24</v>
      </c>
      <c r="B963" t="s">
        <v>57</v>
      </c>
      <c r="C963" t="s">
        <v>87</v>
      </c>
      <c r="D963">
        <v>2235</v>
      </c>
      <c r="E963" s="11">
        <v>300166</v>
      </c>
      <c r="F963" s="5">
        <v>818936</v>
      </c>
      <c r="G963" s="11">
        <v>3394456</v>
      </c>
      <c r="H963" s="11">
        <v>8112272</v>
      </c>
      <c r="I963">
        <v>180857</v>
      </c>
      <c r="J963">
        <v>218935</v>
      </c>
      <c r="K963">
        <v>131924</v>
      </c>
      <c r="L963">
        <v>80428</v>
      </c>
      <c r="M963">
        <v>107</v>
      </c>
      <c r="N963">
        <v>21</v>
      </c>
      <c r="O963">
        <v>6</v>
      </c>
      <c r="P963">
        <v>29</v>
      </c>
      <c r="Q963">
        <v>1</v>
      </c>
      <c r="R963">
        <v>125</v>
      </c>
      <c r="S963">
        <v>0.6</v>
      </c>
      <c r="T963">
        <v>373</v>
      </c>
      <c r="U963">
        <v>948</v>
      </c>
      <c r="V963">
        <v>-0.57999999999999996</v>
      </c>
      <c r="W963">
        <v>80428</v>
      </c>
      <c r="X963">
        <v>107</v>
      </c>
      <c r="Y963" s="12" t="str">
        <f>IFERROR(VLOOKUP(C963,[1]Index!$D:$F,3,FALSE),"Non List")</f>
        <v>Microfinance</v>
      </c>
      <c r="Z963">
        <f>IFERROR(VLOOKUP(C963,[1]LP!$B:$C,2,FALSE),0)</f>
        <v>1279</v>
      </c>
      <c r="AA963" s="11">
        <f t="shared" ref="AA963:AA1026" si="15">ROUND(IFERROR(Z963/M963,0),1)</f>
        <v>12</v>
      </c>
      <c r="AB963" s="5">
        <f>IFERROR(VLOOKUP(C963,[2]Sheet1!$B:$F,5,FALSE),0)</f>
        <v>3166691.2</v>
      </c>
      <c r="AC963" s="11">
        <v>32.5</v>
      </c>
      <c r="AD963" s="11">
        <v>12.5</v>
      </c>
      <c r="AE963" s="10"/>
      <c r="AF963" s="10"/>
      <c r="AG963" s="10"/>
      <c r="AH963" s="10"/>
    </row>
    <row r="964" spans="1:34" x14ac:dyDescent="0.45">
      <c r="A964" t="s">
        <v>24</v>
      </c>
      <c r="B964" t="s">
        <v>57</v>
      </c>
      <c r="C964" t="s">
        <v>93</v>
      </c>
      <c r="D964">
        <v>942</v>
      </c>
      <c r="E964" s="11">
        <v>37920</v>
      </c>
      <c r="F964" s="5">
        <v>23894</v>
      </c>
      <c r="G964" s="11">
        <v>307255</v>
      </c>
      <c r="H964" s="11">
        <v>827423</v>
      </c>
      <c r="I964">
        <v>11703</v>
      </c>
      <c r="J964">
        <v>19977</v>
      </c>
      <c r="K964">
        <v>6265</v>
      </c>
      <c r="L964">
        <v>2084</v>
      </c>
      <c r="M964">
        <v>22</v>
      </c>
      <c r="N964">
        <v>43</v>
      </c>
      <c r="O964">
        <v>6</v>
      </c>
      <c r="P964">
        <v>13</v>
      </c>
      <c r="Q964">
        <v>0</v>
      </c>
      <c r="R964">
        <v>248</v>
      </c>
      <c r="S964">
        <v>0.4</v>
      </c>
      <c r="T964">
        <v>163</v>
      </c>
      <c r="U964">
        <v>284</v>
      </c>
      <c r="V964">
        <v>-0.7</v>
      </c>
      <c r="W964">
        <v>2084</v>
      </c>
      <c r="X964">
        <v>22</v>
      </c>
      <c r="Y964" s="12" t="str">
        <f>IFERROR(VLOOKUP(C964,[1]Index!$D:$F,3,FALSE),"Non List")</f>
        <v>Microfinance</v>
      </c>
      <c r="Z964">
        <f>IFERROR(VLOOKUP(C964,[1]LP!$B:$C,2,FALSE),0)</f>
        <v>939</v>
      </c>
      <c r="AA964" s="11">
        <f t="shared" si="15"/>
        <v>42.7</v>
      </c>
      <c r="AB964" s="5">
        <f>IFERROR(VLOOKUP(C964,[2]Sheet1!$B:$F,5,FALSE),0)</f>
        <v>1182467.46</v>
      </c>
      <c r="AC964" s="11">
        <v>5</v>
      </c>
      <c r="AD964" s="11">
        <v>5.5263</v>
      </c>
      <c r="AE964" s="10"/>
      <c r="AF964" s="10"/>
      <c r="AG964" s="10"/>
      <c r="AH964" s="10"/>
    </row>
    <row r="965" spans="1:34" x14ac:dyDescent="0.45">
      <c r="A965" t="s">
        <v>24</v>
      </c>
      <c r="B965" t="s">
        <v>57</v>
      </c>
      <c r="C965" t="s">
        <v>88</v>
      </c>
      <c r="D965">
        <v>800</v>
      </c>
      <c r="E965" s="11">
        <v>230000</v>
      </c>
      <c r="F965" s="5">
        <v>135749</v>
      </c>
      <c r="G965" s="11">
        <v>708679</v>
      </c>
      <c r="H965" s="11">
        <v>2489653</v>
      </c>
      <c r="I965">
        <v>46464</v>
      </c>
      <c r="J965">
        <v>69455</v>
      </c>
      <c r="K965">
        <v>23077</v>
      </c>
      <c r="L965">
        <v>8347</v>
      </c>
      <c r="M965">
        <v>14</v>
      </c>
      <c r="N965">
        <v>55</v>
      </c>
      <c r="O965">
        <v>5</v>
      </c>
      <c r="P965">
        <v>9</v>
      </c>
      <c r="Q965">
        <v>0</v>
      </c>
      <c r="R965">
        <v>278</v>
      </c>
      <c r="S965">
        <v>1.7</v>
      </c>
      <c r="T965">
        <v>159</v>
      </c>
      <c r="U965">
        <v>228</v>
      </c>
      <c r="V965">
        <v>-0.72</v>
      </c>
      <c r="W965">
        <v>8347</v>
      </c>
      <c r="X965">
        <v>14</v>
      </c>
      <c r="Y965" s="12" t="str">
        <f>IFERROR(VLOOKUP(C965,[1]Index!$D:$F,3,FALSE),"Non List")</f>
        <v>zdelist</v>
      </c>
      <c r="Z965">
        <f>IFERROR(VLOOKUP(C965,[1]LP!$B:$C,2,FALSE),0)</f>
        <v>0</v>
      </c>
      <c r="AA965" s="11">
        <f t="shared" si="15"/>
        <v>0</v>
      </c>
      <c r="AB965" s="5">
        <f>IFERROR(VLOOKUP(C965,[2]Sheet1!$B:$F,5,FALSE),0)</f>
        <v>0</v>
      </c>
      <c r="AC965" s="11">
        <v>20</v>
      </c>
      <c r="AD965" s="11">
        <v>15</v>
      </c>
      <c r="AE965" s="10"/>
      <c r="AF965" s="10"/>
      <c r="AG965" s="10"/>
      <c r="AH965" s="10"/>
    </row>
    <row r="966" spans="1:34" x14ac:dyDescent="0.45">
      <c r="A966" t="s">
        <v>24</v>
      </c>
      <c r="B966" t="s">
        <v>57</v>
      </c>
      <c r="C966" t="s">
        <v>94</v>
      </c>
      <c r="D966">
        <v>1200</v>
      </c>
      <c r="E966" s="11">
        <v>60000</v>
      </c>
      <c r="F966" s="5">
        <v>163154</v>
      </c>
      <c r="G966" s="11">
        <v>749453</v>
      </c>
      <c r="H966" s="11">
        <v>1641898</v>
      </c>
      <c r="I966">
        <v>32703</v>
      </c>
      <c r="J966">
        <v>40736</v>
      </c>
      <c r="K966">
        <v>13587</v>
      </c>
      <c r="L966">
        <v>8551</v>
      </c>
      <c r="M966">
        <v>57</v>
      </c>
      <c r="N966">
        <v>21</v>
      </c>
      <c r="O966">
        <v>3</v>
      </c>
      <c r="P966">
        <v>15</v>
      </c>
      <c r="Q966">
        <v>0</v>
      </c>
      <c r="R966">
        <v>68</v>
      </c>
      <c r="S966">
        <v>1.8</v>
      </c>
      <c r="T966">
        <v>372</v>
      </c>
      <c r="U966">
        <v>691</v>
      </c>
      <c r="V966">
        <v>-0.42</v>
      </c>
      <c r="W966">
        <v>8551</v>
      </c>
      <c r="X966">
        <v>57</v>
      </c>
      <c r="Y966" s="12" t="str">
        <f>IFERROR(VLOOKUP(C966,[1]Index!$D:$F,3,FALSE),"Non List")</f>
        <v>Microfinance</v>
      </c>
      <c r="Z966">
        <f>IFERROR(VLOOKUP(C966,[1]LP!$B:$C,2,FALSE),0)</f>
        <v>1316</v>
      </c>
      <c r="AA966" s="11">
        <f t="shared" si="15"/>
        <v>23.1</v>
      </c>
      <c r="AB966" s="5">
        <f>IFERROR(VLOOKUP(C966,[2]Sheet1!$B:$F,5,FALSE),0)</f>
        <v>967135.62</v>
      </c>
      <c r="AC966" s="11">
        <v>20</v>
      </c>
      <c r="AD966" s="11">
        <v>11.579000000000001</v>
      </c>
      <c r="AE966" s="10"/>
      <c r="AF966" s="10"/>
      <c r="AG966" s="10"/>
      <c r="AH966" s="10"/>
    </row>
    <row r="967" spans="1:34" x14ac:dyDescent="0.45">
      <c r="A967" t="s">
        <v>24</v>
      </c>
      <c r="B967" t="s">
        <v>57</v>
      </c>
      <c r="C967" t="s">
        <v>89</v>
      </c>
      <c r="D967">
        <v>1382.2</v>
      </c>
      <c r="E967" s="11">
        <v>110458</v>
      </c>
      <c r="F967" s="5">
        <v>54008</v>
      </c>
      <c r="G967" s="11">
        <v>450054</v>
      </c>
      <c r="H967" s="11">
        <v>1635851</v>
      </c>
      <c r="I967">
        <v>21917</v>
      </c>
      <c r="J967">
        <v>37701</v>
      </c>
      <c r="K967">
        <v>16327</v>
      </c>
      <c r="L967">
        <v>7619</v>
      </c>
      <c r="M967">
        <v>28</v>
      </c>
      <c r="N967">
        <v>50</v>
      </c>
      <c r="O967">
        <v>9</v>
      </c>
      <c r="P967">
        <v>19</v>
      </c>
      <c r="Q967">
        <v>0</v>
      </c>
      <c r="R967">
        <v>465</v>
      </c>
      <c r="S967">
        <v>0.5</v>
      </c>
      <c r="T967">
        <v>149</v>
      </c>
      <c r="U967">
        <v>304</v>
      </c>
      <c r="V967">
        <v>-0.78</v>
      </c>
      <c r="W967">
        <v>7619</v>
      </c>
      <c r="X967">
        <v>28</v>
      </c>
      <c r="Y967" s="12" t="str">
        <f>IFERROR(VLOOKUP(C967,[1]Index!$D:$F,3,FALSE),"Non List")</f>
        <v>Microfinance</v>
      </c>
      <c r="Z967">
        <f>IFERROR(VLOOKUP(C967,[1]LP!$B:$C,2,FALSE),0)</f>
        <v>1220</v>
      </c>
      <c r="AA967" s="11">
        <f t="shared" si="15"/>
        <v>43.6</v>
      </c>
      <c r="AB967" s="5">
        <f>IFERROR(VLOOKUP(C967,[2]Sheet1!$B:$F,5,FALSE),0)</f>
        <v>1856700.13</v>
      </c>
      <c r="AC967" s="11">
        <v>17.5</v>
      </c>
      <c r="AD967" s="11">
        <v>0.92</v>
      </c>
      <c r="AE967" s="10"/>
      <c r="AF967" s="10"/>
      <c r="AG967" s="10"/>
      <c r="AH967" s="10"/>
    </row>
    <row r="968" spans="1:34" x14ac:dyDescent="0.45">
      <c r="A968" t="s">
        <v>24</v>
      </c>
      <c r="B968" t="s">
        <v>57</v>
      </c>
      <c r="C968" t="s">
        <v>90</v>
      </c>
      <c r="D968">
        <v>1637</v>
      </c>
      <c r="E968" s="11">
        <v>60000</v>
      </c>
      <c r="F968" s="5">
        <v>3872</v>
      </c>
      <c r="G968" s="11">
        <v>86450</v>
      </c>
      <c r="H968" s="11">
        <v>435082</v>
      </c>
      <c r="I968">
        <v>6580</v>
      </c>
      <c r="J968">
        <v>9715</v>
      </c>
      <c r="K968">
        <v>2454</v>
      </c>
      <c r="L968">
        <v>676</v>
      </c>
      <c r="M968">
        <v>4</v>
      </c>
      <c r="N968">
        <v>365</v>
      </c>
      <c r="O968">
        <v>15</v>
      </c>
      <c r="P968">
        <v>4</v>
      </c>
      <c r="Q968">
        <v>0</v>
      </c>
      <c r="R968">
        <v>5620</v>
      </c>
      <c r="S968">
        <v>1.9</v>
      </c>
      <c r="T968">
        <v>106</v>
      </c>
      <c r="U968">
        <v>104</v>
      </c>
      <c r="V968">
        <v>-0.94</v>
      </c>
      <c r="W968">
        <v>676</v>
      </c>
      <c r="X968">
        <v>4</v>
      </c>
      <c r="Y968" s="12" t="str">
        <f>IFERROR(VLOOKUP(C968,[1]Index!$D:$F,3,FALSE),"Non List")</f>
        <v>Microfinance</v>
      </c>
      <c r="Z968">
        <f>IFERROR(VLOOKUP(C968,[1]LP!$B:$C,2,FALSE),0)</f>
        <v>1680</v>
      </c>
      <c r="AA968" s="11">
        <f t="shared" si="15"/>
        <v>420</v>
      </c>
      <c r="AB968" s="5">
        <f>IFERROR(VLOOKUP(C968,[2]Sheet1!$B:$F,5,FALSE),0)</f>
        <v>285714</v>
      </c>
      <c r="AC968" s="11">
        <v>10</v>
      </c>
      <c r="AD968" s="11">
        <v>0.52600000000000002</v>
      </c>
      <c r="AE968" s="10"/>
      <c r="AF968" s="10"/>
      <c r="AG968" s="10"/>
      <c r="AH968" s="10"/>
    </row>
    <row r="969" spans="1:34" x14ac:dyDescent="0.45">
      <c r="A969" t="s">
        <v>24</v>
      </c>
      <c r="B969" t="s">
        <v>57</v>
      </c>
      <c r="C969" t="s">
        <v>100</v>
      </c>
      <c r="D969">
        <v>529</v>
      </c>
      <c r="E969" s="11">
        <v>60000</v>
      </c>
      <c r="F969" s="5">
        <v>-4496</v>
      </c>
      <c r="G969" s="11">
        <v>118932</v>
      </c>
      <c r="H969" s="11">
        <v>385152</v>
      </c>
      <c r="I969">
        <v>6433</v>
      </c>
      <c r="J969">
        <v>10320</v>
      </c>
      <c r="K969">
        <v>-32</v>
      </c>
      <c r="L969">
        <v>-923</v>
      </c>
      <c r="M969">
        <v>-6</v>
      </c>
      <c r="N969">
        <v>-86</v>
      </c>
      <c r="O969">
        <v>6</v>
      </c>
      <c r="P969">
        <v>-7</v>
      </c>
      <c r="Q969">
        <v>0</v>
      </c>
      <c r="R969">
        <v>-494</v>
      </c>
      <c r="S969">
        <v>2.9</v>
      </c>
      <c r="T969">
        <v>93</v>
      </c>
      <c r="U969">
        <v>0</v>
      </c>
      <c r="V969">
        <v>0</v>
      </c>
      <c r="W969">
        <v>-923</v>
      </c>
      <c r="X969">
        <v>-6</v>
      </c>
      <c r="Y969" s="12" t="str">
        <f>IFERROR(VLOOKUP(C969,[1]Index!$D:$F,3,FALSE),"Non List")</f>
        <v>zdelist</v>
      </c>
      <c r="Z969">
        <f>IFERROR(VLOOKUP(C969,[1]LP!$B:$C,2,FALSE),0)</f>
        <v>0</v>
      </c>
      <c r="AA969" s="11">
        <f t="shared" si="15"/>
        <v>0</v>
      </c>
      <c r="AB969" s="5">
        <f>IFERROR(VLOOKUP(C969,[2]Sheet1!$B:$F,5,FALSE),0)</f>
        <v>0</v>
      </c>
      <c r="AC969" s="11">
        <v>7.38</v>
      </c>
      <c r="AD969" s="11">
        <v>0</v>
      </c>
      <c r="AE969" s="10"/>
      <c r="AF969" s="10"/>
      <c r="AG969" s="10"/>
      <c r="AH969" s="10"/>
    </row>
    <row r="970" spans="1:34" x14ac:dyDescent="0.45">
      <c r="A970" t="s">
        <v>24</v>
      </c>
      <c r="B970" t="s">
        <v>57</v>
      </c>
      <c r="C970" t="s">
        <v>91</v>
      </c>
      <c r="D970">
        <v>835</v>
      </c>
      <c r="E970" s="11">
        <v>655000</v>
      </c>
      <c r="F970" s="5">
        <v>337451</v>
      </c>
      <c r="G970" s="11">
        <v>2844951</v>
      </c>
      <c r="H970" s="11">
        <v>9093661</v>
      </c>
      <c r="I970">
        <v>194553</v>
      </c>
      <c r="J970">
        <v>241085</v>
      </c>
      <c r="K970">
        <v>77492</v>
      </c>
      <c r="L970">
        <v>29083</v>
      </c>
      <c r="M970">
        <v>18</v>
      </c>
      <c r="N970">
        <v>47</v>
      </c>
      <c r="O970">
        <v>6</v>
      </c>
      <c r="P970">
        <v>12</v>
      </c>
      <c r="Q970">
        <v>0</v>
      </c>
      <c r="R970">
        <v>259</v>
      </c>
      <c r="S970">
        <v>4.8</v>
      </c>
      <c r="T970">
        <v>152</v>
      </c>
      <c r="U970">
        <v>246</v>
      </c>
      <c r="V970">
        <v>-0.71</v>
      </c>
      <c r="W970">
        <v>29083</v>
      </c>
      <c r="X970">
        <v>18</v>
      </c>
      <c r="Y970" s="12" t="str">
        <f>IFERROR(VLOOKUP(C970,[1]Index!$D:$F,3,FALSE),"Non List")</f>
        <v>Microfinance</v>
      </c>
      <c r="Z970">
        <f>IFERROR(VLOOKUP(C970,[1]LP!$B:$C,2,FALSE),0)</f>
        <v>780</v>
      </c>
      <c r="AA970" s="11">
        <f t="shared" si="15"/>
        <v>43.3</v>
      </c>
      <c r="AB970" s="5">
        <f>IFERROR(VLOOKUP(C970,[2]Sheet1!$B:$F,5,FALSE),0)</f>
        <v>2940622.5</v>
      </c>
      <c r="AC970" s="11">
        <v>0</v>
      </c>
      <c r="AD970" s="11">
        <v>0</v>
      </c>
      <c r="AE970" s="10"/>
      <c r="AF970" s="10"/>
      <c r="AG970" s="10"/>
      <c r="AH970" s="10"/>
    </row>
    <row r="971" spans="1:34" x14ac:dyDescent="0.45">
      <c r="A971" t="s">
        <v>24</v>
      </c>
      <c r="B971" t="s">
        <v>57</v>
      </c>
      <c r="C971" t="s">
        <v>97</v>
      </c>
      <c r="D971">
        <v>831</v>
      </c>
      <c r="E971" s="11">
        <v>60000</v>
      </c>
      <c r="F971" s="5">
        <v>3578</v>
      </c>
      <c r="G971" s="11">
        <v>52758</v>
      </c>
      <c r="H971" s="11">
        <v>322979</v>
      </c>
      <c r="I971">
        <v>5270</v>
      </c>
      <c r="J971">
        <v>7262</v>
      </c>
      <c r="K971">
        <v>2589</v>
      </c>
      <c r="L971">
        <v>-1669</v>
      </c>
      <c r="M971">
        <v>-11</v>
      </c>
      <c r="N971">
        <v>-75</v>
      </c>
      <c r="O971">
        <v>8</v>
      </c>
      <c r="P971">
        <v>-11</v>
      </c>
      <c r="Q971">
        <v>0</v>
      </c>
      <c r="R971">
        <v>-586</v>
      </c>
      <c r="S971">
        <v>4.8</v>
      </c>
      <c r="T971">
        <v>106</v>
      </c>
      <c r="U971">
        <v>0</v>
      </c>
      <c r="V971">
        <v>0</v>
      </c>
      <c r="W971">
        <v>-1669</v>
      </c>
      <c r="X971">
        <v>-11</v>
      </c>
      <c r="Y971" s="12" t="str">
        <f>IFERROR(VLOOKUP(C971,[1]Index!$D:$F,3,FALSE),"Non List")</f>
        <v>Non List</v>
      </c>
      <c r="Z971">
        <f>IFERROR(VLOOKUP(C971,[1]LP!$B:$C,2,FALSE),0)</f>
        <v>0</v>
      </c>
      <c r="AA971" s="11">
        <f t="shared" si="15"/>
        <v>0</v>
      </c>
      <c r="AB971" s="5">
        <f>IFERROR(VLOOKUP(C971,[2]Sheet1!$B:$F,5,FALSE),0)</f>
        <v>0</v>
      </c>
      <c r="AC971" s="11">
        <v>2.5</v>
      </c>
      <c r="AD971" s="11">
        <v>0.125</v>
      </c>
      <c r="AE971" s="10"/>
      <c r="AF971" s="10"/>
      <c r="AG971" s="10"/>
      <c r="AH971" s="10"/>
    </row>
    <row r="972" spans="1:34" x14ac:dyDescent="0.45">
      <c r="A972" t="s">
        <v>24</v>
      </c>
      <c r="B972" t="s">
        <v>57</v>
      </c>
      <c r="C972" t="s">
        <v>106</v>
      </c>
      <c r="D972">
        <v>1087.5999999999999</v>
      </c>
      <c r="E972" s="11">
        <v>42000</v>
      </c>
      <c r="F972" s="5">
        <v>-5537</v>
      </c>
      <c r="G972" s="11">
        <v>65742</v>
      </c>
      <c r="H972" s="11">
        <v>483176</v>
      </c>
      <c r="I972">
        <v>3906</v>
      </c>
      <c r="J972">
        <v>9171</v>
      </c>
      <c r="K972">
        <v>-14</v>
      </c>
      <c r="L972">
        <v>-1716</v>
      </c>
      <c r="M972">
        <v>-16</v>
      </c>
      <c r="N972">
        <v>-67</v>
      </c>
      <c r="O972">
        <v>13</v>
      </c>
      <c r="P972">
        <v>-19</v>
      </c>
      <c r="Q972">
        <v>0</v>
      </c>
      <c r="R972">
        <v>-835</v>
      </c>
      <c r="S972">
        <v>3</v>
      </c>
      <c r="T972">
        <v>87</v>
      </c>
      <c r="U972">
        <v>0</v>
      </c>
      <c r="V972">
        <v>0</v>
      </c>
      <c r="W972">
        <v>-1716</v>
      </c>
      <c r="X972">
        <v>-16</v>
      </c>
      <c r="Y972" s="12" t="str">
        <f>IFERROR(VLOOKUP(C972,[1]Index!$D:$F,3,FALSE),"Non List")</f>
        <v>Microfinance</v>
      </c>
      <c r="Z972">
        <f>IFERROR(VLOOKUP(C972,[1]LP!$B:$C,2,FALSE),0)</f>
        <v>1913</v>
      </c>
      <c r="AA972" s="11">
        <f t="shared" si="15"/>
        <v>-119.6</v>
      </c>
      <c r="AB972" s="5">
        <f>IFERROR(VLOOKUP(C972,[2]Sheet1!$B:$F,5,FALSE),0)</f>
        <v>327126.26</v>
      </c>
      <c r="AC972" s="11">
        <v>7.61</v>
      </c>
      <c r="AD972" s="11">
        <v>0.4</v>
      </c>
      <c r="AE972" s="10"/>
      <c r="AF972" s="10"/>
      <c r="AG972" s="10"/>
      <c r="AH972" s="10"/>
    </row>
    <row r="973" spans="1:34" x14ac:dyDescent="0.45">
      <c r="A973" t="s">
        <v>24</v>
      </c>
      <c r="B973" t="s">
        <v>57</v>
      </c>
      <c r="C973" t="s">
        <v>95</v>
      </c>
      <c r="D973">
        <v>1310</v>
      </c>
      <c r="E973" s="11">
        <v>70000</v>
      </c>
      <c r="F973" s="5">
        <v>37943</v>
      </c>
      <c r="G973" s="11">
        <v>287336</v>
      </c>
      <c r="H973" s="11">
        <v>801022</v>
      </c>
      <c r="I973">
        <v>16109</v>
      </c>
      <c r="J973">
        <v>20073</v>
      </c>
      <c r="K973">
        <v>7355</v>
      </c>
      <c r="L973">
        <v>4043</v>
      </c>
      <c r="M973">
        <v>23</v>
      </c>
      <c r="N973">
        <v>57</v>
      </c>
      <c r="O973">
        <v>9</v>
      </c>
      <c r="P973">
        <v>15</v>
      </c>
      <c r="Q973">
        <v>0</v>
      </c>
      <c r="R973">
        <v>482</v>
      </c>
      <c r="S973">
        <v>1.2</v>
      </c>
      <c r="T973">
        <v>154</v>
      </c>
      <c r="U973">
        <v>283</v>
      </c>
      <c r="V973">
        <v>-0.78</v>
      </c>
      <c r="W973">
        <v>4043</v>
      </c>
      <c r="X973">
        <v>23</v>
      </c>
      <c r="Y973" s="12" t="str">
        <f>IFERROR(VLOOKUP(C973,[1]Index!$D:$F,3,FALSE),"Non List")</f>
        <v>Microfinance</v>
      </c>
      <c r="Z973">
        <f>IFERROR(VLOOKUP(C973,[1]LP!$B:$C,2,FALSE),0)</f>
        <v>1069.5</v>
      </c>
      <c r="AA973" s="11">
        <f t="shared" si="15"/>
        <v>46.5</v>
      </c>
      <c r="AB973" s="5">
        <f>IFERROR(VLOOKUP(C973,[2]Sheet1!$B:$F,5,FALSE),0)</f>
        <v>435600</v>
      </c>
      <c r="AC973" s="11">
        <v>32</v>
      </c>
      <c r="AD973" s="11">
        <v>1.68</v>
      </c>
      <c r="AE973" s="10"/>
      <c r="AF973" s="10"/>
      <c r="AG973" s="10"/>
      <c r="AH973" s="10"/>
    </row>
    <row r="974" spans="1:34" x14ac:dyDescent="0.45">
      <c r="A974" t="s">
        <v>24</v>
      </c>
      <c r="B974" t="s">
        <v>57</v>
      </c>
      <c r="C974" t="s">
        <v>101</v>
      </c>
      <c r="D974">
        <v>464</v>
      </c>
      <c r="E974" s="11">
        <v>126000</v>
      </c>
      <c r="F974" s="5">
        <v>14928</v>
      </c>
      <c r="G974" s="11">
        <v>223461</v>
      </c>
      <c r="H974" s="11">
        <v>775536</v>
      </c>
      <c r="I974">
        <v>51454</v>
      </c>
      <c r="J974">
        <v>71579</v>
      </c>
      <c r="K974">
        <v>21792</v>
      </c>
      <c r="L974">
        <v>10269</v>
      </c>
      <c r="M974">
        <v>33</v>
      </c>
      <c r="N974">
        <v>14</v>
      </c>
      <c r="O974">
        <v>4</v>
      </c>
      <c r="P974">
        <v>29</v>
      </c>
      <c r="Q974">
        <v>1</v>
      </c>
      <c r="R974">
        <v>59</v>
      </c>
      <c r="S974">
        <v>0.5</v>
      </c>
      <c r="T974">
        <v>112</v>
      </c>
      <c r="U974">
        <v>286</v>
      </c>
      <c r="V974">
        <v>-0.38</v>
      </c>
      <c r="W974">
        <v>10269</v>
      </c>
      <c r="X974">
        <v>33</v>
      </c>
      <c r="Y974" s="12" t="str">
        <f>IFERROR(VLOOKUP(C974,[1]Index!$D:$F,3,FALSE),"Non List")</f>
        <v>Non List</v>
      </c>
      <c r="Z974">
        <f>IFERROR(VLOOKUP(C974,[1]LP!$B:$C,2,FALSE),0)</f>
        <v>0</v>
      </c>
      <c r="AA974" s="11">
        <f t="shared" si="15"/>
        <v>0</v>
      </c>
      <c r="AB974" s="5">
        <f>IFERROR(VLOOKUP(C974,[2]Sheet1!$B:$F,5,FALSE),0)</f>
        <v>0</v>
      </c>
      <c r="AC974" s="11">
        <v>7</v>
      </c>
      <c r="AD974" s="11">
        <v>10.89</v>
      </c>
      <c r="AE974" s="10"/>
      <c r="AF974" s="10"/>
      <c r="AG974" s="10"/>
      <c r="AH974" s="10"/>
    </row>
    <row r="975" spans="1:34" x14ac:dyDescent="0.45">
      <c r="A975" t="s">
        <v>24</v>
      </c>
      <c r="B975" t="s">
        <v>57</v>
      </c>
      <c r="C975" t="s">
        <v>107</v>
      </c>
      <c r="D975">
        <v>972</v>
      </c>
      <c r="E975" s="11">
        <v>56000</v>
      </c>
      <c r="F975" s="5">
        <v>-2830</v>
      </c>
      <c r="G975" s="11">
        <v>79046</v>
      </c>
      <c r="H975" s="11">
        <v>454068</v>
      </c>
      <c r="I975">
        <v>3997</v>
      </c>
      <c r="J975">
        <v>8730</v>
      </c>
      <c r="K975">
        <v>-1772</v>
      </c>
      <c r="L975">
        <v>-3105</v>
      </c>
      <c r="M975">
        <v>-22</v>
      </c>
      <c r="N975">
        <v>-44</v>
      </c>
      <c r="O975">
        <v>10</v>
      </c>
      <c r="P975">
        <v>-23</v>
      </c>
      <c r="Q975">
        <v>0</v>
      </c>
      <c r="R975">
        <v>-449</v>
      </c>
      <c r="S975">
        <v>0.4</v>
      </c>
      <c r="T975">
        <v>95</v>
      </c>
      <c r="U975">
        <v>0</v>
      </c>
      <c r="V975">
        <v>0</v>
      </c>
      <c r="W975">
        <v>-3105</v>
      </c>
      <c r="X975">
        <v>-22</v>
      </c>
      <c r="Y975" s="12" t="str">
        <f>IFERROR(VLOOKUP(C975,[1]Index!$D:$F,3,FALSE),"Non List")</f>
        <v>zdelist</v>
      </c>
      <c r="Z975">
        <f>IFERROR(VLOOKUP(C975,[1]LP!$B:$C,2,FALSE),0)</f>
        <v>0</v>
      </c>
      <c r="AA975" s="11">
        <f t="shared" si="15"/>
        <v>0</v>
      </c>
      <c r="AB975" s="5">
        <f>IFERROR(VLOOKUP(C975,[2]Sheet1!$B:$F,5,FALSE),0)</f>
        <v>0</v>
      </c>
      <c r="AC975" s="11">
        <v>13</v>
      </c>
      <c r="AD975" s="11">
        <v>0.68</v>
      </c>
      <c r="AE975" s="10"/>
      <c r="AF975" s="10"/>
      <c r="AG975" s="10"/>
      <c r="AH975" s="10"/>
    </row>
    <row r="976" spans="1:34" x14ac:dyDescent="0.45">
      <c r="A976" t="s">
        <v>24</v>
      </c>
      <c r="B976" t="s">
        <v>57</v>
      </c>
      <c r="C976" t="s">
        <v>102</v>
      </c>
      <c r="D976">
        <v>1185</v>
      </c>
      <c r="E976" s="11">
        <v>112000</v>
      </c>
      <c r="F976" s="5">
        <v>5279</v>
      </c>
      <c r="G976" s="11">
        <v>170342</v>
      </c>
      <c r="H976" s="11">
        <v>898750</v>
      </c>
      <c r="I976">
        <v>11671</v>
      </c>
      <c r="J976">
        <v>22536</v>
      </c>
      <c r="K976">
        <v>9032</v>
      </c>
      <c r="L976">
        <v>4160</v>
      </c>
      <c r="M976">
        <v>15</v>
      </c>
      <c r="N976">
        <v>80</v>
      </c>
      <c r="O976">
        <v>11</v>
      </c>
      <c r="P976">
        <v>14</v>
      </c>
      <c r="Q976">
        <v>0</v>
      </c>
      <c r="R976">
        <v>904</v>
      </c>
      <c r="S976">
        <v>0</v>
      </c>
      <c r="T976">
        <v>105</v>
      </c>
      <c r="U976">
        <v>187</v>
      </c>
      <c r="V976">
        <v>-0.84</v>
      </c>
      <c r="W976">
        <v>4160</v>
      </c>
      <c r="X976">
        <v>15</v>
      </c>
      <c r="Y976" s="12" t="str">
        <f>IFERROR(VLOOKUP(C976,[1]Index!$D:$F,3,FALSE),"Non List")</f>
        <v>Microfinance</v>
      </c>
      <c r="Z976">
        <f>IFERROR(VLOOKUP(C976,[1]LP!$B:$C,2,FALSE),0)</f>
        <v>1000.1</v>
      </c>
      <c r="AA976" s="11">
        <f t="shared" si="15"/>
        <v>66.7</v>
      </c>
      <c r="AB976" s="5">
        <f>IFERROR(VLOOKUP(C976,[2]Sheet1!$B:$F,5,FALSE),0)</f>
        <v>1023343.2</v>
      </c>
      <c r="AC976" s="11">
        <v>13</v>
      </c>
      <c r="AD976" s="11">
        <v>0.68</v>
      </c>
      <c r="AE976" s="10"/>
      <c r="AF976" s="10"/>
      <c r="AG976" s="10"/>
      <c r="AH976" s="10"/>
    </row>
    <row r="977" spans="1:34" x14ac:dyDescent="0.45">
      <c r="A977" t="s">
        <v>24</v>
      </c>
      <c r="B977" t="s">
        <v>57</v>
      </c>
      <c r="C977" t="s">
        <v>110</v>
      </c>
      <c r="D977">
        <v>465</v>
      </c>
      <c r="E977" s="11">
        <v>60000</v>
      </c>
      <c r="F977" s="5">
        <v>-4497</v>
      </c>
      <c r="G977" s="11">
        <v>127721</v>
      </c>
      <c r="H977" s="11">
        <v>437330</v>
      </c>
      <c r="I977">
        <v>7131</v>
      </c>
      <c r="J977">
        <v>11505</v>
      </c>
      <c r="K977">
        <v>4617</v>
      </c>
      <c r="L977">
        <v>1824</v>
      </c>
      <c r="M977">
        <v>12</v>
      </c>
      <c r="N977">
        <v>38</v>
      </c>
      <c r="O977">
        <v>5</v>
      </c>
      <c r="P977">
        <v>13</v>
      </c>
      <c r="Q977">
        <v>0</v>
      </c>
      <c r="R977">
        <v>192</v>
      </c>
      <c r="S977">
        <v>0.7</v>
      </c>
      <c r="T977">
        <v>93</v>
      </c>
      <c r="U977">
        <v>159</v>
      </c>
      <c r="V977">
        <v>-0.66</v>
      </c>
      <c r="W977">
        <v>1824</v>
      </c>
      <c r="X977">
        <v>12</v>
      </c>
      <c r="Y977" s="12" t="str">
        <f>IFERROR(VLOOKUP(C977,[1]Index!$D:$F,3,FALSE),"Non List")</f>
        <v>zdelist</v>
      </c>
      <c r="Z977">
        <f>IFERROR(VLOOKUP(C977,[1]LP!$B:$C,2,FALSE),0)</f>
        <v>0</v>
      </c>
      <c r="AA977" s="11">
        <f t="shared" si="15"/>
        <v>0</v>
      </c>
      <c r="AB977" s="5">
        <f>IFERROR(VLOOKUP(C977,[2]Sheet1!$B:$F,5,FALSE),0)</f>
        <v>0</v>
      </c>
      <c r="AC977" s="11">
        <v>0</v>
      </c>
      <c r="AD977" s="11">
        <v>0</v>
      </c>
      <c r="AE977" s="10"/>
      <c r="AF977" s="10"/>
      <c r="AG977" s="10"/>
      <c r="AH977" s="10"/>
    </row>
    <row r="978" spans="1:34" x14ac:dyDescent="0.45">
      <c r="A978" t="s">
        <v>24</v>
      </c>
      <c r="B978" t="s">
        <v>57</v>
      </c>
      <c r="C978" t="s">
        <v>98</v>
      </c>
      <c r="D978">
        <v>1320</v>
      </c>
      <c r="E978" s="11">
        <v>55000</v>
      </c>
      <c r="F978" s="5">
        <v>43569</v>
      </c>
      <c r="G978" s="11">
        <v>386401</v>
      </c>
      <c r="H978" s="11">
        <v>1133293</v>
      </c>
      <c r="I978">
        <v>23604</v>
      </c>
      <c r="J978">
        <v>33630</v>
      </c>
      <c r="K978">
        <v>16074</v>
      </c>
      <c r="L978">
        <v>8451</v>
      </c>
      <c r="M978">
        <v>61</v>
      </c>
      <c r="N978">
        <v>21</v>
      </c>
      <c r="O978">
        <v>7</v>
      </c>
      <c r="P978">
        <v>34</v>
      </c>
      <c r="Q978">
        <v>1</v>
      </c>
      <c r="R978">
        <v>158</v>
      </c>
      <c r="S978">
        <v>0.7</v>
      </c>
      <c r="T978">
        <v>179</v>
      </c>
      <c r="U978">
        <v>498</v>
      </c>
      <c r="V978">
        <v>-0.62</v>
      </c>
      <c r="W978">
        <v>8451</v>
      </c>
      <c r="X978">
        <v>61</v>
      </c>
      <c r="Y978" s="12" t="str">
        <f>IFERROR(VLOOKUP(C978,[1]Index!$D:$F,3,FALSE),"Non List")</f>
        <v>Microfinance</v>
      </c>
      <c r="Z978">
        <f>IFERROR(VLOOKUP(C978,[1]LP!$B:$C,2,FALSE),0)</f>
        <v>2307</v>
      </c>
      <c r="AA978" s="11">
        <f t="shared" si="15"/>
        <v>37.799999999999997</v>
      </c>
      <c r="AB978" s="5">
        <f>IFERROR(VLOOKUP(C978,[2]Sheet1!$B:$F,5,FALSE),0)</f>
        <v>740597.22</v>
      </c>
      <c r="AC978" s="11">
        <v>0</v>
      </c>
      <c r="AD978" s="11">
        <v>0</v>
      </c>
      <c r="AE978" s="10"/>
      <c r="AF978" s="10"/>
      <c r="AG978" s="10"/>
      <c r="AH978" s="10"/>
    </row>
    <row r="979" spans="1:34" x14ac:dyDescent="0.45">
      <c r="A979" t="s">
        <v>53</v>
      </c>
      <c r="B979" t="s">
        <v>57</v>
      </c>
      <c r="C979" t="s">
        <v>61</v>
      </c>
      <c r="D979">
        <v>1058.8</v>
      </c>
      <c r="E979" s="11">
        <v>1000000</v>
      </c>
      <c r="F979" s="5">
        <v>1561150</v>
      </c>
      <c r="G979" s="11">
        <v>13191188</v>
      </c>
      <c r="H979" s="11">
        <v>17871244</v>
      </c>
      <c r="I979">
        <v>807555</v>
      </c>
      <c r="J979">
        <v>996735</v>
      </c>
      <c r="K979">
        <v>630637</v>
      </c>
      <c r="L979">
        <v>392353</v>
      </c>
      <c r="M979">
        <v>78</v>
      </c>
      <c r="N979">
        <v>13</v>
      </c>
      <c r="O979">
        <v>4</v>
      </c>
      <c r="P979">
        <v>31</v>
      </c>
      <c r="Q979">
        <v>2</v>
      </c>
      <c r="R979">
        <v>56</v>
      </c>
      <c r="S979">
        <v>0.2</v>
      </c>
      <c r="T979">
        <v>256</v>
      </c>
      <c r="U979">
        <v>672</v>
      </c>
      <c r="V979">
        <v>-0.36</v>
      </c>
      <c r="W979">
        <v>392353</v>
      </c>
      <c r="X979">
        <v>78</v>
      </c>
      <c r="Y979" s="12" t="str">
        <f>IFERROR(VLOOKUP(C979,[1]Index!$D:$F,3,FALSE),"Non List")</f>
        <v>Microfinance</v>
      </c>
      <c r="Z979">
        <f>IFERROR(VLOOKUP(C979,[1]LP!$B:$C,2,FALSE),0)</f>
        <v>856.7</v>
      </c>
      <c r="AA979" s="11">
        <f t="shared" si="15"/>
        <v>11</v>
      </c>
      <c r="AB979" s="5">
        <f>IFERROR(VLOOKUP(C979,[2]Sheet1!$B:$F,5,FALSE),0)</f>
        <v>14588143.289999999</v>
      </c>
      <c r="AC979" s="11">
        <v>27.11</v>
      </c>
      <c r="AD979" s="11">
        <v>17.21</v>
      </c>
      <c r="AE979" s="10"/>
      <c r="AF979" s="10"/>
      <c r="AG979" s="10"/>
      <c r="AH979" s="10"/>
    </row>
    <row r="980" spans="1:34" x14ac:dyDescent="0.45">
      <c r="A980" t="s">
        <v>53</v>
      </c>
      <c r="B980" t="s">
        <v>57</v>
      </c>
      <c r="C980" t="s">
        <v>62</v>
      </c>
      <c r="D980">
        <v>1055</v>
      </c>
      <c r="E980" s="11">
        <v>773410</v>
      </c>
      <c r="F980" s="5">
        <v>684036</v>
      </c>
      <c r="G980" s="11">
        <v>2956240</v>
      </c>
      <c r="H980" s="11">
        <v>9203565</v>
      </c>
      <c r="I980">
        <v>374807</v>
      </c>
      <c r="J980">
        <v>476102</v>
      </c>
      <c r="K980">
        <v>309963</v>
      </c>
      <c r="L980">
        <v>179962</v>
      </c>
      <c r="M980">
        <v>47</v>
      </c>
      <c r="N980">
        <v>23</v>
      </c>
      <c r="O980">
        <v>6</v>
      </c>
      <c r="P980">
        <v>25</v>
      </c>
      <c r="Q980">
        <v>2</v>
      </c>
      <c r="R980">
        <v>127</v>
      </c>
      <c r="S980">
        <v>0.9</v>
      </c>
      <c r="T980">
        <v>188</v>
      </c>
      <c r="U980">
        <v>444</v>
      </c>
      <c r="V980">
        <v>-0.57999999999999996</v>
      </c>
      <c r="W980">
        <v>179962</v>
      </c>
      <c r="X980">
        <v>47</v>
      </c>
      <c r="Y980" s="12" t="str">
        <f>IFERROR(VLOOKUP(C980,[1]Index!$D:$F,3,FALSE),"Non List")</f>
        <v>Microfinance</v>
      </c>
      <c r="Z980">
        <f>IFERROR(VLOOKUP(C980,[1]LP!$B:$C,2,FALSE),0)</f>
        <v>758.8</v>
      </c>
      <c r="AA980" s="11">
        <f t="shared" si="15"/>
        <v>16.100000000000001</v>
      </c>
      <c r="AB980" s="5">
        <f>IFERROR(VLOOKUP(C980,[2]Sheet1!$B:$F,5,FALSE),0)</f>
        <v>7600332.0300000003</v>
      </c>
      <c r="AC980" s="11">
        <v>30</v>
      </c>
      <c r="AD980" s="11">
        <v>15</v>
      </c>
      <c r="AE980" s="10"/>
      <c r="AF980" s="10"/>
      <c r="AG980" s="10"/>
      <c r="AH980" s="10"/>
    </row>
    <row r="981" spans="1:34" x14ac:dyDescent="0.45">
      <c r="A981" t="s">
        <v>53</v>
      </c>
      <c r="B981" t="s">
        <v>57</v>
      </c>
      <c r="C981" t="s">
        <v>63</v>
      </c>
      <c r="D981">
        <v>698</v>
      </c>
      <c r="E981" s="11">
        <v>684394</v>
      </c>
      <c r="F981" s="5">
        <v>153012</v>
      </c>
      <c r="G981" s="11">
        <v>0</v>
      </c>
      <c r="H981" s="11">
        <v>4680126</v>
      </c>
      <c r="I981">
        <v>91220</v>
      </c>
      <c r="J981">
        <v>110506</v>
      </c>
      <c r="K981">
        <v>93988</v>
      </c>
      <c r="L981">
        <v>56316</v>
      </c>
      <c r="M981">
        <v>16</v>
      </c>
      <c r="N981">
        <v>42</v>
      </c>
      <c r="O981">
        <v>6</v>
      </c>
      <c r="P981">
        <v>13</v>
      </c>
      <c r="Q981">
        <v>1</v>
      </c>
      <c r="R981">
        <v>242</v>
      </c>
      <c r="S981">
        <v>0</v>
      </c>
      <c r="T981">
        <v>122</v>
      </c>
      <c r="U981">
        <v>213</v>
      </c>
      <c r="V981">
        <v>-0.7</v>
      </c>
      <c r="W981">
        <v>56316</v>
      </c>
      <c r="X981">
        <v>16</v>
      </c>
      <c r="Y981" s="12" t="str">
        <f>IFERROR(VLOOKUP(C981,[1]Index!$D:$F,3,FALSE),"Non List")</f>
        <v>Microfinance</v>
      </c>
      <c r="Z981">
        <f>IFERROR(VLOOKUP(C981,[1]LP!$B:$C,2,FALSE),0)</f>
        <v>710</v>
      </c>
      <c r="AA981" s="11">
        <f t="shared" si="15"/>
        <v>44.4</v>
      </c>
      <c r="AB981" s="5">
        <f>IFERROR(VLOOKUP(C981,[2]Sheet1!$B:$F,5,FALSE),0)</f>
        <v>6045751.8200000003</v>
      </c>
      <c r="AC981" s="11">
        <v>17</v>
      </c>
      <c r="AD981" s="11">
        <v>0.89</v>
      </c>
      <c r="AE981" s="10"/>
      <c r="AF981" s="10"/>
      <c r="AG981" s="10"/>
      <c r="AH981" s="10"/>
    </row>
    <row r="982" spans="1:34" x14ac:dyDescent="0.45">
      <c r="A982" t="s">
        <v>53</v>
      </c>
      <c r="B982" t="s">
        <v>57</v>
      </c>
      <c r="C982" t="s">
        <v>64</v>
      </c>
      <c r="D982">
        <v>1225</v>
      </c>
      <c r="E982" s="11">
        <v>108000</v>
      </c>
      <c r="F982" s="5">
        <v>51876</v>
      </c>
      <c r="G982" s="11">
        <v>602654</v>
      </c>
      <c r="H982" s="11">
        <v>1530879</v>
      </c>
      <c r="I982">
        <v>60288</v>
      </c>
      <c r="J982">
        <v>84145</v>
      </c>
      <c r="K982">
        <v>17034</v>
      </c>
      <c r="L982">
        <v>4918</v>
      </c>
      <c r="M982">
        <v>9</v>
      </c>
      <c r="N982">
        <v>135</v>
      </c>
      <c r="O982">
        <v>8</v>
      </c>
      <c r="P982">
        <v>6</v>
      </c>
      <c r="Q982">
        <v>0</v>
      </c>
      <c r="R982">
        <v>1115</v>
      </c>
      <c r="S982">
        <v>1.6</v>
      </c>
      <c r="T982">
        <v>148</v>
      </c>
      <c r="U982">
        <v>174</v>
      </c>
      <c r="V982">
        <v>-0.86</v>
      </c>
      <c r="W982">
        <v>4918</v>
      </c>
      <c r="X982">
        <v>9</v>
      </c>
      <c r="Y982" s="12" t="str">
        <f>IFERROR(VLOOKUP(C982,[1]Index!$D:$F,3,FALSE),"Non List")</f>
        <v>Microfinance</v>
      </c>
      <c r="Z982">
        <f>IFERROR(VLOOKUP(C982,[1]LP!$B:$C,2,FALSE),0)</f>
        <v>933</v>
      </c>
      <c r="AA982" s="11">
        <f t="shared" si="15"/>
        <v>103.7</v>
      </c>
      <c r="AB982" s="5">
        <f>IFERROR(VLOOKUP(C982,[2]Sheet1!$B:$F,5,FALSE),0)</f>
        <v>1320997.53</v>
      </c>
      <c r="AC982" s="11">
        <v>12</v>
      </c>
      <c r="AD982" s="11">
        <v>0.63</v>
      </c>
      <c r="AE982" s="10"/>
      <c r="AF982" s="10"/>
      <c r="AG982" s="10"/>
      <c r="AH982" s="10"/>
    </row>
    <row r="983" spans="1:34" x14ac:dyDescent="0.45">
      <c r="A983" t="s">
        <v>53</v>
      </c>
      <c r="B983" t="s">
        <v>57</v>
      </c>
      <c r="C983" t="s">
        <v>65</v>
      </c>
      <c r="D983">
        <v>970</v>
      </c>
      <c r="E983" s="11">
        <v>345780</v>
      </c>
      <c r="F983" s="5">
        <v>419015</v>
      </c>
      <c r="G983" s="11">
        <v>1710802</v>
      </c>
      <c r="H983" s="11">
        <v>4399301</v>
      </c>
      <c r="I983">
        <v>180195</v>
      </c>
      <c r="J983">
        <v>262706</v>
      </c>
      <c r="K983">
        <v>81129</v>
      </c>
      <c r="L983">
        <v>38185</v>
      </c>
      <c r="M983">
        <v>22</v>
      </c>
      <c r="N983">
        <v>44</v>
      </c>
      <c r="O983">
        <v>4</v>
      </c>
      <c r="P983">
        <v>10</v>
      </c>
      <c r="Q983">
        <v>1</v>
      </c>
      <c r="R983">
        <v>193</v>
      </c>
      <c r="S983">
        <v>1.8</v>
      </c>
      <c r="T983">
        <v>221</v>
      </c>
      <c r="U983">
        <v>331</v>
      </c>
      <c r="V983">
        <v>-0.66</v>
      </c>
      <c r="W983">
        <v>38185</v>
      </c>
      <c r="X983">
        <v>22</v>
      </c>
      <c r="Y983" s="12" t="str">
        <f>IFERROR(VLOOKUP(C983,[1]Index!$D:$F,3,FALSE),"Non List")</f>
        <v>Microfinance</v>
      </c>
      <c r="Z983">
        <f>IFERROR(VLOOKUP(C983,[1]LP!$B:$C,2,FALSE),0)</f>
        <v>0</v>
      </c>
      <c r="AA983" s="11">
        <f t="shared" si="15"/>
        <v>0</v>
      </c>
      <c r="AB983" s="5">
        <f>IFERROR(VLOOKUP(C983,[2]Sheet1!$B:$F,5,FALSE),0)</f>
        <v>0</v>
      </c>
      <c r="AC983" s="11">
        <v>15</v>
      </c>
      <c r="AD983" s="11">
        <v>5.79</v>
      </c>
      <c r="AE983" s="10"/>
      <c r="AF983" s="10"/>
      <c r="AG983" s="10"/>
      <c r="AH983" s="10"/>
    </row>
    <row r="984" spans="1:34" x14ac:dyDescent="0.45">
      <c r="A984" t="s">
        <v>53</v>
      </c>
      <c r="B984" t="s">
        <v>57</v>
      </c>
      <c r="C984" t="s">
        <v>66</v>
      </c>
      <c r="D984">
        <v>834</v>
      </c>
      <c r="E984" s="11">
        <v>84000</v>
      </c>
      <c r="F984" s="5">
        <v>23885</v>
      </c>
      <c r="G984" s="11">
        <v>100112</v>
      </c>
      <c r="H984" s="11">
        <v>512829</v>
      </c>
      <c r="I984">
        <v>14759</v>
      </c>
      <c r="J984">
        <v>23067</v>
      </c>
      <c r="K984">
        <v>7400</v>
      </c>
      <c r="L984">
        <v>2523</v>
      </c>
      <c r="M984">
        <v>6</v>
      </c>
      <c r="N984">
        <v>139</v>
      </c>
      <c r="O984">
        <v>6</v>
      </c>
      <c r="P984">
        <v>5</v>
      </c>
      <c r="Q984">
        <v>0</v>
      </c>
      <c r="R984">
        <v>902</v>
      </c>
      <c r="S984">
        <v>2.9</v>
      </c>
      <c r="T984">
        <v>128</v>
      </c>
      <c r="U984">
        <v>132</v>
      </c>
      <c r="V984">
        <v>-0.84</v>
      </c>
      <c r="W984">
        <v>2523</v>
      </c>
      <c r="X984">
        <v>6</v>
      </c>
      <c r="Y984" s="12" t="str">
        <f>IFERROR(VLOOKUP(C984,[1]Index!$D:$F,3,FALSE),"Non List")</f>
        <v>Non List</v>
      </c>
      <c r="Z984">
        <f>IFERROR(VLOOKUP(C984,[1]LP!$B:$C,2,FALSE),0)</f>
        <v>0</v>
      </c>
      <c r="AA984" s="11">
        <f t="shared" si="15"/>
        <v>0</v>
      </c>
      <c r="AB984" s="5">
        <f>IFERROR(VLOOKUP(C984,[2]Sheet1!$B:$F,5,FALSE),0)</f>
        <v>0</v>
      </c>
      <c r="AC984" s="11">
        <v>20</v>
      </c>
      <c r="AD984" s="11">
        <v>1.0526</v>
      </c>
      <c r="AE984" s="10"/>
      <c r="AF984" s="10"/>
      <c r="AG984" s="10"/>
      <c r="AH984" s="10"/>
    </row>
    <row r="985" spans="1:34" x14ac:dyDescent="0.45">
      <c r="A985" t="s">
        <v>53</v>
      </c>
      <c r="B985" t="s">
        <v>57</v>
      </c>
      <c r="C985" t="s">
        <v>92</v>
      </c>
      <c r="D985">
        <v>1070</v>
      </c>
      <c r="E985" s="11">
        <v>1200000</v>
      </c>
      <c r="F985" s="5">
        <v>1149226</v>
      </c>
      <c r="G985" s="11">
        <v>9687424</v>
      </c>
      <c r="H985" s="11">
        <v>17091769</v>
      </c>
      <c r="I985">
        <v>769236</v>
      </c>
      <c r="J985">
        <v>957207</v>
      </c>
      <c r="K985">
        <v>580899</v>
      </c>
      <c r="L985">
        <v>333224</v>
      </c>
      <c r="M985">
        <v>56</v>
      </c>
      <c r="N985">
        <v>19</v>
      </c>
      <c r="O985">
        <v>5</v>
      </c>
      <c r="P985">
        <v>28</v>
      </c>
      <c r="Q985">
        <v>2</v>
      </c>
      <c r="R985">
        <v>105</v>
      </c>
      <c r="S985">
        <v>1.1000000000000001</v>
      </c>
      <c r="T985">
        <v>196</v>
      </c>
      <c r="U985">
        <v>495</v>
      </c>
      <c r="V985">
        <v>-0.54</v>
      </c>
      <c r="W985">
        <v>333224</v>
      </c>
      <c r="X985">
        <v>56</v>
      </c>
      <c r="Y985" s="12" t="str">
        <f>IFERROR(VLOOKUP(C985,[1]Index!$D:$F,3,FALSE),"Non List")</f>
        <v>Microfinance</v>
      </c>
      <c r="Z985">
        <f>IFERROR(VLOOKUP(C985,[1]LP!$B:$C,2,FALSE),0)</f>
        <v>678.9</v>
      </c>
      <c r="AA985" s="11">
        <f t="shared" si="15"/>
        <v>12.1</v>
      </c>
      <c r="AB985" s="5">
        <f>IFERROR(VLOOKUP(C985,[2]Sheet1!$B:$F,5,FALSE),0)</f>
        <v>12799190.779999999</v>
      </c>
      <c r="AC985" s="11">
        <v>25</v>
      </c>
      <c r="AD985" s="11">
        <v>15.53</v>
      </c>
      <c r="AE985" s="10"/>
      <c r="AF985" s="10"/>
      <c r="AG985" s="10"/>
      <c r="AH985" s="10"/>
    </row>
    <row r="986" spans="1:34" x14ac:dyDescent="0.45">
      <c r="A986" t="s">
        <v>53</v>
      </c>
      <c r="B986" t="s">
        <v>57</v>
      </c>
      <c r="C986" t="s">
        <v>67</v>
      </c>
      <c r="D986">
        <v>984</v>
      </c>
      <c r="E986" s="11">
        <v>799399</v>
      </c>
      <c r="F986" s="5">
        <v>1432351</v>
      </c>
      <c r="G986" s="11">
        <v>0</v>
      </c>
      <c r="H986" s="11">
        <v>7439800</v>
      </c>
      <c r="I986">
        <v>233736</v>
      </c>
      <c r="J986">
        <v>260649</v>
      </c>
      <c r="K986">
        <v>237174</v>
      </c>
      <c r="L986">
        <v>146829</v>
      </c>
      <c r="M986">
        <v>37</v>
      </c>
      <c r="N986">
        <v>27</v>
      </c>
      <c r="O986">
        <v>4</v>
      </c>
      <c r="P986">
        <v>13</v>
      </c>
      <c r="Q986">
        <v>2</v>
      </c>
      <c r="R986">
        <v>94</v>
      </c>
      <c r="S986">
        <v>0</v>
      </c>
      <c r="T986">
        <v>279</v>
      </c>
      <c r="U986">
        <v>480</v>
      </c>
      <c r="V986">
        <v>-0.51</v>
      </c>
      <c r="W986">
        <v>146829</v>
      </c>
      <c r="X986">
        <v>37</v>
      </c>
      <c r="Y986" s="12" t="str">
        <f>IFERROR(VLOOKUP(C986,[1]Index!$D:$F,3,FALSE),"Non List")</f>
        <v>zdelist</v>
      </c>
      <c r="Z986">
        <f>IFERROR(VLOOKUP(C986,[1]LP!$B:$C,2,FALSE),0)</f>
        <v>0</v>
      </c>
      <c r="AA986" s="11">
        <f t="shared" si="15"/>
        <v>0</v>
      </c>
      <c r="AB986" s="5">
        <f>IFERROR(VLOOKUP(C986,[2]Sheet1!$B:$F,5,FALSE),0)</f>
        <v>0</v>
      </c>
      <c r="AC986" s="11">
        <v>12.5</v>
      </c>
      <c r="AD986" s="11">
        <v>12.5</v>
      </c>
      <c r="AE986" s="10"/>
      <c r="AF986" s="10"/>
      <c r="AG986" s="10"/>
      <c r="AH986" s="10"/>
    </row>
    <row r="987" spans="1:34" x14ac:dyDescent="0.45">
      <c r="A987" t="s">
        <v>53</v>
      </c>
      <c r="B987" t="s">
        <v>57</v>
      </c>
      <c r="C987" t="s">
        <v>68</v>
      </c>
      <c r="D987">
        <v>1138</v>
      </c>
      <c r="E987" s="11">
        <v>786035</v>
      </c>
      <c r="F987" s="5">
        <v>1422276</v>
      </c>
      <c r="G987" s="11">
        <v>0</v>
      </c>
      <c r="H987" s="11">
        <v>17376984</v>
      </c>
      <c r="I987">
        <v>422125</v>
      </c>
      <c r="J987">
        <v>422256</v>
      </c>
      <c r="K987">
        <v>381055</v>
      </c>
      <c r="L987">
        <v>239111</v>
      </c>
      <c r="M987">
        <v>61</v>
      </c>
      <c r="N987">
        <v>19</v>
      </c>
      <c r="O987">
        <v>4</v>
      </c>
      <c r="P987">
        <v>22</v>
      </c>
      <c r="Q987">
        <v>1</v>
      </c>
      <c r="R987">
        <v>76</v>
      </c>
      <c r="S987">
        <v>0</v>
      </c>
      <c r="T987">
        <v>281</v>
      </c>
      <c r="U987">
        <v>620</v>
      </c>
      <c r="V987">
        <v>-0.46</v>
      </c>
      <c r="W987">
        <v>239111</v>
      </c>
      <c r="X987">
        <v>61</v>
      </c>
      <c r="Y987" s="12" t="str">
        <f>IFERROR(VLOOKUP(C987,[1]Index!$D:$F,3,FALSE),"Non List")</f>
        <v>Microfinance</v>
      </c>
      <c r="Z987">
        <f>IFERROR(VLOOKUP(C987,[1]LP!$B:$C,2,FALSE),0)</f>
        <v>830</v>
      </c>
      <c r="AA987" s="11">
        <f t="shared" si="15"/>
        <v>13.6</v>
      </c>
      <c r="AB987" s="5">
        <f>IFERROR(VLOOKUP(C987,[2]Sheet1!$B:$F,5,FALSE),0)</f>
        <v>11419121.380000001</v>
      </c>
      <c r="AC987" s="11">
        <v>27.25</v>
      </c>
      <c r="AD987" s="11">
        <v>1.4339999999999999</v>
      </c>
      <c r="AE987" s="10"/>
      <c r="AF987" s="10"/>
      <c r="AG987" s="10"/>
      <c r="AH987" s="10"/>
    </row>
    <row r="988" spans="1:34" x14ac:dyDescent="0.45">
      <c r="A988" t="s">
        <v>53</v>
      </c>
      <c r="B988" t="s">
        <v>57</v>
      </c>
      <c r="C988" t="s">
        <v>69</v>
      </c>
      <c r="D988">
        <v>920</v>
      </c>
      <c r="E988" s="11">
        <v>269512</v>
      </c>
      <c r="F988" s="5">
        <v>68169</v>
      </c>
      <c r="G988" s="11">
        <v>987998</v>
      </c>
      <c r="H988" s="11">
        <v>2461403</v>
      </c>
      <c r="I988">
        <v>84954</v>
      </c>
      <c r="J988">
        <v>114111</v>
      </c>
      <c r="K988">
        <v>43873</v>
      </c>
      <c r="L988">
        <v>23691</v>
      </c>
      <c r="M988">
        <v>18</v>
      </c>
      <c r="N988">
        <v>52</v>
      </c>
      <c r="O988">
        <v>7</v>
      </c>
      <c r="P988">
        <v>14</v>
      </c>
      <c r="Q988">
        <v>1</v>
      </c>
      <c r="R988">
        <v>384</v>
      </c>
      <c r="S988">
        <v>0.8</v>
      </c>
      <c r="T988">
        <v>125</v>
      </c>
      <c r="U988">
        <v>223</v>
      </c>
      <c r="V988">
        <v>-0.76</v>
      </c>
      <c r="W988">
        <v>23691</v>
      </c>
      <c r="X988">
        <v>18</v>
      </c>
      <c r="Y988" s="12" t="str">
        <f>IFERROR(VLOOKUP(C988,[1]Index!$D:$F,3,FALSE),"Non List")</f>
        <v>Microfinance</v>
      </c>
      <c r="Z988">
        <f>IFERROR(VLOOKUP(C988,[1]LP!$B:$C,2,FALSE),0)</f>
        <v>778.2</v>
      </c>
      <c r="AA988" s="11">
        <f t="shared" si="15"/>
        <v>43.2</v>
      </c>
      <c r="AB988" s="5">
        <f>IFERROR(VLOOKUP(C988,[2]Sheet1!$B:$F,5,FALSE),0)</f>
        <v>3288414.49</v>
      </c>
      <c r="AC988" s="11">
        <v>26.75</v>
      </c>
      <c r="AD988" s="11">
        <v>1.4</v>
      </c>
      <c r="AE988" s="10"/>
      <c r="AF988" s="10"/>
      <c r="AG988" s="10"/>
      <c r="AH988" s="10"/>
    </row>
    <row r="989" spans="1:34" x14ac:dyDescent="0.45">
      <c r="A989" t="s">
        <v>53</v>
      </c>
      <c r="B989" t="s">
        <v>57</v>
      </c>
      <c r="C989" t="s">
        <v>70</v>
      </c>
      <c r="D989">
        <v>993.9</v>
      </c>
      <c r="E989" s="11">
        <v>210000</v>
      </c>
      <c r="F989" s="5">
        <v>71518</v>
      </c>
      <c r="G989" s="11">
        <v>697073</v>
      </c>
      <c r="H989" s="11">
        <v>1578890</v>
      </c>
      <c r="I989">
        <v>72110</v>
      </c>
      <c r="J989">
        <v>92680</v>
      </c>
      <c r="K989">
        <v>44066</v>
      </c>
      <c r="L989">
        <v>26072</v>
      </c>
      <c r="M989">
        <v>25</v>
      </c>
      <c r="N989">
        <v>40</v>
      </c>
      <c r="O989">
        <v>7</v>
      </c>
      <c r="P989">
        <v>19</v>
      </c>
      <c r="Q989">
        <v>1</v>
      </c>
      <c r="R989">
        <v>297</v>
      </c>
      <c r="S989">
        <v>1.4</v>
      </c>
      <c r="T989">
        <v>134</v>
      </c>
      <c r="U989">
        <v>274</v>
      </c>
      <c r="V989">
        <v>-0.72</v>
      </c>
      <c r="W989">
        <v>26072</v>
      </c>
      <c r="X989">
        <v>25</v>
      </c>
      <c r="Y989" s="12" t="str">
        <f>IFERROR(VLOOKUP(C989,[1]Index!$D:$F,3,FALSE),"Non List")</f>
        <v>zdelist</v>
      </c>
      <c r="Z989">
        <f>IFERROR(VLOOKUP(C989,[1]LP!$B:$C,2,FALSE),0)</f>
        <v>0</v>
      </c>
      <c r="AA989" s="11">
        <f t="shared" si="15"/>
        <v>0</v>
      </c>
      <c r="AB989" s="5">
        <f>IFERROR(VLOOKUP(C989,[2]Sheet1!$B:$F,5,FALSE),0)</f>
        <v>0</v>
      </c>
      <c r="AC989" s="11">
        <v>21.09</v>
      </c>
      <c r="AD989" s="11">
        <v>1.1100000000000001</v>
      </c>
      <c r="AE989" s="10"/>
      <c r="AF989" s="10"/>
      <c r="AG989" s="10"/>
      <c r="AH989" s="10"/>
    </row>
    <row r="990" spans="1:34" x14ac:dyDescent="0.45">
      <c r="A990" t="s">
        <v>53</v>
      </c>
      <c r="B990" t="s">
        <v>57</v>
      </c>
      <c r="C990" t="s">
        <v>71</v>
      </c>
      <c r="D990">
        <v>1160</v>
      </c>
      <c r="E990" s="11">
        <v>628888</v>
      </c>
      <c r="F990" s="5">
        <v>874408</v>
      </c>
      <c r="G990" s="11">
        <v>6582333</v>
      </c>
      <c r="H990" s="11">
        <v>11598213</v>
      </c>
      <c r="I990">
        <v>505263</v>
      </c>
      <c r="J990">
        <v>620436</v>
      </c>
      <c r="K990">
        <v>295252</v>
      </c>
      <c r="L990">
        <v>171945</v>
      </c>
      <c r="M990">
        <v>55</v>
      </c>
      <c r="N990">
        <v>21</v>
      </c>
      <c r="O990">
        <v>5</v>
      </c>
      <c r="P990">
        <v>23</v>
      </c>
      <c r="Q990">
        <v>1</v>
      </c>
      <c r="R990">
        <v>103</v>
      </c>
      <c r="S990">
        <v>1</v>
      </c>
      <c r="T990">
        <v>239</v>
      </c>
      <c r="U990">
        <v>542</v>
      </c>
      <c r="V990">
        <v>-0.53</v>
      </c>
      <c r="W990">
        <v>171945</v>
      </c>
      <c r="X990">
        <v>55</v>
      </c>
      <c r="Y990" s="12" t="str">
        <f>IFERROR(VLOOKUP(C990,[1]Index!$D:$F,3,FALSE),"Non List")</f>
        <v>Microfinance</v>
      </c>
      <c r="Z990">
        <f>IFERROR(VLOOKUP(C990,[1]LP!$B:$C,2,FALSE),0)</f>
        <v>848</v>
      </c>
      <c r="AA990" s="11">
        <f t="shared" si="15"/>
        <v>15.4</v>
      </c>
      <c r="AB990" s="5">
        <f>IFERROR(VLOOKUP(C990,[2]Sheet1!$B:$F,5,FALSE),0)</f>
        <v>4349998.3600000003</v>
      </c>
      <c r="AC990" s="11">
        <v>26</v>
      </c>
      <c r="AD990" s="11">
        <v>14</v>
      </c>
      <c r="AE990" s="10"/>
      <c r="AF990" s="10"/>
      <c r="AG990" s="10"/>
      <c r="AH990" s="10"/>
    </row>
    <row r="991" spans="1:34" x14ac:dyDescent="0.45">
      <c r="A991" t="s">
        <v>53</v>
      </c>
      <c r="B991" t="s">
        <v>57</v>
      </c>
      <c r="C991" t="s">
        <v>72</v>
      </c>
      <c r="D991">
        <v>1424</v>
      </c>
      <c r="E991" s="11">
        <v>65978</v>
      </c>
      <c r="F991" s="5">
        <v>29457</v>
      </c>
      <c r="G991" s="11">
        <v>211622</v>
      </c>
      <c r="H991" s="11">
        <v>728948</v>
      </c>
      <c r="I991">
        <v>24999</v>
      </c>
      <c r="J991">
        <v>35180</v>
      </c>
      <c r="K991">
        <v>15494</v>
      </c>
      <c r="L991">
        <v>7133</v>
      </c>
      <c r="M991">
        <v>22</v>
      </c>
      <c r="N991">
        <v>66</v>
      </c>
      <c r="O991">
        <v>10</v>
      </c>
      <c r="P991">
        <v>15</v>
      </c>
      <c r="Q991">
        <v>1</v>
      </c>
      <c r="R991">
        <v>648</v>
      </c>
      <c r="S991">
        <v>3.2</v>
      </c>
      <c r="T991">
        <v>145</v>
      </c>
      <c r="U991">
        <v>265</v>
      </c>
      <c r="V991">
        <v>-0.81</v>
      </c>
      <c r="W991">
        <v>7133</v>
      </c>
      <c r="X991">
        <v>22</v>
      </c>
      <c r="Y991" s="12" t="str">
        <f>IFERROR(VLOOKUP(C991,[1]Index!$D:$F,3,FALSE),"Non List")</f>
        <v>Microfinance</v>
      </c>
      <c r="Z991">
        <f>IFERROR(VLOOKUP(C991,[1]LP!$B:$C,2,FALSE),0)</f>
        <v>1297</v>
      </c>
      <c r="AA991" s="11">
        <f t="shared" si="15"/>
        <v>59</v>
      </c>
      <c r="AB991" s="5">
        <f>IFERROR(VLOOKUP(C991,[2]Sheet1!$B:$F,5,FALSE),0)</f>
        <v>784011.01</v>
      </c>
      <c r="AC991" s="11">
        <v>15</v>
      </c>
      <c r="AD991" s="11">
        <v>0.78</v>
      </c>
      <c r="AE991" s="10"/>
      <c r="AF991" s="10"/>
      <c r="AG991" s="10"/>
      <c r="AH991" s="10"/>
    </row>
    <row r="992" spans="1:34" x14ac:dyDescent="0.45">
      <c r="A992" t="s">
        <v>53</v>
      </c>
      <c r="B992" t="s">
        <v>57</v>
      </c>
      <c r="C992" t="s">
        <v>73</v>
      </c>
      <c r="D992">
        <v>588</v>
      </c>
      <c r="E992" s="11">
        <v>167679</v>
      </c>
      <c r="F992" s="5">
        <v>73665</v>
      </c>
      <c r="G992" s="11">
        <v>279150</v>
      </c>
      <c r="H992" s="11">
        <v>732218</v>
      </c>
      <c r="I992">
        <v>35513</v>
      </c>
      <c r="J992">
        <v>45707</v>
      </c>
      <c r="K992">
        <v>21846</v>
      </c>
      <c r="L992">
        <v>10713</v>
      </c>
      <c r="M992">
        <v>13</v>
      </c>
      <c r="N992">
        <v>46</v>
      </c>
      <c r="O992">
        <v>4</v>
      </c>
      <c r="P992">
        <v>9</v>
      </c>
      <c r="Q992">
        <v>1</v>
      </c>
      <c r="R992">
        <v>188</v>
      </c>
      <c r="S992">
        <v>4.8</v>
      </c>
      <c r="T992">
        <v>144</v>
      </c>
      <c r="U992">
        <v>203</v>
      </c>
      <c r="V992">
        <v>-0.65</v>
      </c>
      <c r="W992">
        <v>10713</v>
      </c>
      <c r="X992">
        <v>13</v>
      </c>
      <c r="Y992" s="12" t="str">
        <f>IFERROR(VLOOKUP(C992,[1]Index!$D:$F,3,FALSE),"Non List")</f>
        <v>zdelist</v>
      </c>
      <c r="Z992">
        <f>IFERROR(VLOOKUP(C992,[1]LP!$B:$C,2,FALSE),0)</f>
        <v>0</v>
      </c>
      <c r="AA992" s="11">
        <f t="shared" si="15"/>
        <v>0</v>
      </c>
      <c r="AB992" s="5">
        <f>IFERROR(VLOOKUP(C992,[2]Sheet1!$B:$F,5,FALSE),0)</f>
        <v>0</v>
      </c>
      <c r="AC992" s="11">
        <v>26</v>
      </c>
      <c r="AD992" s="11">
        <v>1.3680000000000001</v>
      </c>
      <c r="AE992" s="10"/>
      <c r="AF992" s="10"/>
      <c r="AG992" s="10"/>
      <c r="AH992" s="10"/>
    </row>
    <row r="993" spans="1:34" x14ac:dyDescent="0.45">
      <c r="A993" t="s">
        <v>53</v>
      </c>
      <c r="B993" t="s">
        <v>57</v>
      </c>
      <c r="C993" t="s">
        <v>74</v>
      </c>
      <c r="D993">
        <v>1290</v>
      </c>
      <c r="E993" s="11">
        <v>242000</v>
      </c>
      <c r="F993" s="5">
        <v>184307</v>
      </c>
      <c r="G993" s="11">
        <v>1098714</v>
      </c>
      <c r="H993" s="11">
        <v>3128045</v>
      </c>
      <c r="I993">
        <v>136629</v>
      </c>
      <c r="J993">
        <v>177826</v>
      </c>
      <c r="K993">
        <v>89865</v>
      </c>
      <c r="L993">
        <v>48517</v>
      </c>
      <c r="M993">
        <v>40</v>
      </c>
      <c r="N993">
        <v>32</v>
      </c>
      <c r="O993">
        <v>7</v>
      </c>
      <c r="P993">
        <v>23</v>
      </c>
      <c r="Q993">
        <v>1</v>
      </c>
      <c r="R993">
        <v>236</v>
      </c>
      <c r="S993">
        <v>1.2</v>
      </c>
      <c r="T993">
        <v>176</v>
      </c>
      <c r="U993">
        <v>399</v>
      </c>
      <c r="V993">
        <v>-0.69</v>
      </c>
      <c r="W993">
        <v>48517</v>
      </c>
      <c r="X993">
        <v>40</v>
      </c>
      <c r="Y993" s="12" t="str">
        <f>IFERROR(VLOOKUP(C993,[1]Index!$D:$F,3,FALSE),"Non List")</f>
        <v>Microfinance</v>
      </c>
      <c r="Z993">
        <f>IFERROR(VLOOKUP(C993,[1]LP!$B:$C,2,FALSE),0)</f>
        <v>1099</v>
      </c>
      <c r="AA993" s="11">
        <f t="shared" si="15"/>
        <v>27.5</v>
      </c>
      <c r="AB993" s="5">
        <f>IFERROR(VLOOKUP(C993,[2]Sheet1!$B:$F,5,FALSE),0)</f>
        <v>1324986.3</v>
      </c>
      <c r="AC993" s="11">
        <v>15</v>
      </c>
      <c r="AD993" s="11">
        <v>11.32</v>
      </c>
      <c r="AE993" s="10"/>
      <c r="AF993" s="10"/>
      <c r="AG993" s="10"/>
      <c r="AH993" s="10"/>
    </row>
    <row r="994" spans="1:34" x14ac:dyDescent="0.45">
      <c r="A994" t="s">
        <v>53</v>
      </c>
      <c r="B994" t="s">
        <v>57</v>
      </c>
      <c r="C994" t="s">
        <v>75</v>
      </c>
      <c r="D994">
        <v>1162</v>
      </c>
      <c r="E994" s="11">
        <v>128786</v>
      </c>
      <c r="F994" s="5">
        <v>87838</v>
      </c>
      <c r="G994" s="11">
        <v>581699</v>
      </c>
      <c r="H994" s="11">
        <v>2080164</v>
      </c>
      <c r="I994">
        <v>51331</v>
      </c>
      <c r="J994">
        <v>88124</v>
      </c>
      <c r="K994">
        <v>36323</v>
      </c>
      <c r="L994">
        <v>17757</v>
      </c>
      <c r="M994">
        <v>28</v>
      </c>
      <c r="N994">
        <v>42</v>
      </c>
      <c r="O994">
        <v>7</v>
      </c>
      <c r="P994">
        <v>16</v>
      </c>
      <c r="Q994">
        <v>1</v>
      </c>
      <c r="R994">
        <v>291</v>
      </c>
      <c r="S994">
        <v>0.7</v>
      </c>
      <c r="T994">
        <v>168</v>
      </c>
      <c r="U994">
        <v>323</v>
      </c>
      <c r="V994">
        <v>-0.72</v>
      </c>
      <c r="W994">
        <v>17757</v>
      </c>
      <c r="X994">
        <v>28</v>
      </c>
      <c r="Y994" s="12" t="str">
        <f>IFERROR(VLOOKUP(C994,[1]Index!$D:$F,3,FALSE),"Non List")</f>
        <v>zdelist</v>
      </c>
      <c r="Z994">
        <f>IFERROR(VLOOKUP(C994,[1]LP!$B:$C,2,FALSE),0)</f>
        <v>0</v>
      </c>
      <c r="AA994" s="11">
        <f t="shared" si="15"/>
        <v>0</v>
      </c>
      <c r="AB994" s="5">
        <f>IFERROR(VLOOKUP(C994,[2]Sheet1!$B:$F,5,FALSE),0)</f>
        <v>0</v>
      </c>
      <c r="AC994" s="11">
        <v>45</v>
      </c>
      <c r="AD994" s="11">
        <v>2.36</v>
      </c>
      <c r="AE994" s="10"/>
      <c r="AF994" s="10"/>
      <c r="AG994" s="10"/>
      <c r="AH994" s="10"/>
    </row>
    <row r="995" spans="1:34" x14ac:dyDescent="0.45">
      <c r="A995" t="s">
        <v>53</v>
      </c>
      <c r="B995" t="s">
        <v>57</v>
      </c>
      <c r="C995" t="s">
        <v>76</v>
      </c>
      <c r="D995">
        <v>1259</v>
      </c>
      <c r="E995" s="11">
        <v>121000</v>
      </c>
      <c r="F995" s="5">
        <v>23152</v>
      </c>
      <c r="G995" s="11">
        <v>230506</v>
      </c>
      <c r="H995" s="11">
        <v>1024224</v>
      </c>
      <c r="I995">
        <v>36722</v>
      </c>
      <c r="J995">
        <v>59561</v>
      </c>
      <c r="K995">
        <v>26305</v>
      </c>
      <c r="L995">
        <v>12549</v>
      </c>
      <c r="M995">
        <v>21</v>
      </c>
      <c r="N995">
        <v>61</v>
      </c>
      <c r="O995">
        <v>11</v>
      </c>
      <c r="P995">
        <v>17</v>
      </c>
      <c r="Q995">
        <v>1</v>
      </c>
      <c r="R995">
        <v>642</v>
      </c>
      <c r="S995">
        <v>2.2999999999999998</v>
      </c>
      <c r="T995">
        <v>119</v>
      </c>
      <c r="U995">
        <v>236</v>
      </c>
      <c r="V995">
        <v>-0.81</v>
      </c>
      <c r="W995">
        <v>12549</v>
      </c>
      <c r="X995">
        <v>21</v>
      </c>
      <c r="Y995" s="12" t="str">
        <f>IFERROR(VLOOKUP(C995,[1]Index!$D:$F,3,FALSE),"Non List")</f>
        <v>zdelist</v>
      </c>
      <c r="Z995">
        <f>IFERROR(VLOOKUP(C995,[1]LP!$B:$C,2,FALSE),0)</f>
        <v>0</v>
      </c>
      <c r="AA995" s="11">
        <f t="shared" si="15"/>
        <v>0</v>
      </c>
      <c r="AB995" s="5">
        <f>IFERROR(VLOOKUP(C995,[2]Sheet1!$B:$F,5,FALSE),0)</f>
        <v>0</v>
      </c>
      <c r="AC995" s="11">
        <v>10</v>
      </c>
      <c r="AD995" s="11">
        <v>7.5</v>
      </c>
      <c r="AE995" s="10"/>
      <c r="AF995" s="10"/>
      <c r="AG995" s="10"/>
      <c r="AH995" s="10"/>
    </row>
    <row r="996" spans="1:34" x14ac:dyDescent="0.45">
      <c r="A996" t="s">
        <v>53</v>
      </c>
      <c r="B996" t="s">
        <v>57</v>
      </c>
      <c r="C996" t="s">
        <v>77</v>
      </c>
      <c r="D996">
        <v>2018.7</v>
      </c>
      <c r="E996" s="11">
        <v>37328</v>
      </c>
      <c r="F996" s="5">
        <v>49371</v>
      </c>
      <c r="G996" s="11">
        <v>315084</v>
      </c>
      <c r="H996" s="11">
        <v>1125461</v>
      </c>
      <c r="I996">
        <v>37301</v>
      </c>
      <c r="J996">
        <v>53966</v>
      </c>
      <c r="K996">
        <v>21437</v>
      </c>
      <c r="L996">
        <v>8570</v>
      </c>
      <c r="M996">
        <v>46</v>
      </c>
      <c r="N996">
        <v>44</v>
      </c>
      <c r="O996">
        <v>9</v>
      </c>
      <c r="P996">
        <v>20</v>
      </c>
      <c r="Q996">
        <v>1</v>
      </c>
      <c r="R996">
        <v>382</v>
      </c>
      <c r="S996">
        <v>2.2000000000000002</v>
      </c>
      <c r="T996">
        <v>232</v>
      </c>
      <c r="U996">
        <v>490</v>
      </c>
      <c r="V996">
        <v>-0.76</v>
      </c>
      <c r="W996">
        <v>8570</v>
      </c>
      <c r="X996">
        <v>46</v>
      </c>
      <c r="Y996" s="12" t="str">
        <f>IFERROR(VLOOKUP(C996,[1]Index!$D:$F,3,FALSE),"Non List")</f>
        <v>Microfinance</v>
      </c>
      <c r="Z996">
        <f>IFERROR(VLOOKUP(C996,[1]LP!$B:$C,2,FALSE),0)</f>
        <v>1400</v>
      </c>
      <c r="AA996" s="11">
        <f t="shared" si="15"/>
        <v>30.4</v>
      </c>
      <c r="AB996" s="5">
        <f>IFERROR(VLOOKUP(C996,[2]Sheet1!$B:$F,5,FALSE),0)</f>
        <v>765413.55</v>
      </c>
      <c r="AC996" s="11">
        <v>25</v>
      </c>
      <c r="AD996" s="11">
        <v>1.32</v>
      </c>
      <c r="AE996" s="10"/>
      <c r="AF996" s="10"/>
      <c r="AG996" s="10"/>
      <c r="AH996" s="10"/>
    </row>
    <row r="997" spans="1:34" x14ac:dyDescent="0.45">
      <c r="A997" t="s">
        <v>53</v>
      </c>
      <c r="B997" t="s">
        <v>57</v>
      </c>
      <c r="C997" t="s">
        <v>78</v>
      </c>
      <c r="D997">
        <v>830</v>
      </c>
      <c r="E997" s="11">
        <v>85582</v>
      </c>
      <c r="F997" s="5">
        <v>24448</v>
      </c>
      <c r="G997" s="11">
        <v>316305</v>
      </c>
      <c r="H997" s="11">
        <v>1325484</v>
      </c>
      <c r="I997">
        <v>36931</v>
      </c>
      <c r="J997">
        <v>60352</v>
      </c>
      <c r="K997">
        <v>19963</v>
      </c>
      <c r="L997">
        <v>10111</v>
      </c>
      <c r="M997">
        <v>24</v>
      </c>
      <c r="N997">
        <v>35</v>
      </c>
      <c r="O997">
        <v>6</v>
      </c>
      <c r="P997">
        <v>18</v>
      </c>
      <c r="Q997">
        <v>1</v>
      </c>
      <c r="R997">
        <v>227</v>
      </c>
      <c r="S997">
        <v>2.8</v>
      </c>
      <c r="T997">
        <v>129</v>
      </c>
      <c r="U997">
        <v>261</v>
      </c>
      <c r="V997">
        <v>-0.69</v>
      </c>
      <c r="W997">
        <v>10111</v>
      </c>
      <c r="X997">
        <v>24</v>
      </c>
      <c r="Y997" s="12" t="str">
        <f>IFERROR(VLOOKUP(C997,[1]Index!$D:$F,3,FALSE),"Non List")</f>
        <v>Non List</v>
      </c>
      <c r="Z997">
        <f>IFERROR(VLOOKUP(C997,[1]LP!$B:$C,2,FALSE),0)</f>
        <v>0</v>
      </c>
      <c r="AA997" s="11">
        <f t="shared" si="15"/>
        <v>0</v>
      </c>
      <c r="AB997" s="5">
        <f>IFERROR(VLOOKUP(C997,[2]Sheet1!$B:$F,5,FALSE),0)</f>
        <v>0</v>
      </c>
      <c r="AC997" s="11">
        <v>23.95</v>
      </c>
      <c r="AD997" s="11">
        <v>1.1399999999999999</v>
      </c>
      <c r="AE997" s="10"/>
      <c r="AF997" s="10"/>
      <c r="AG997" s="10"/>
      <c r="AH997" s="10"/>
    </row>
    <row r="998" spans="1:34" x14ac:dyDescent="0.45">
      <c r="A998" t="s">
        <v>53</v>
      </c>
      <c r="B998" t="s">
        <v>57</v>
      </c>
      <c r="C998" t="s">
        <v>79</v>
      </c>
      <c r="D998">
        <v>1609</v>
      </c>
      <c r="E998" s="11">
        <v>101088</v>
      </c>
      <c r="F998" s="5">
        <v>75546</v>
      </c>
      <c r="G998" s="11">
        <v>508307</v>
      </c>
      <c r="H998" s="11">
        <v>1469697</v>
      </c>
      <c r="I998">
        <v>58247</v>
      </c>
      <c r="J998">
        <v>83085</v>
      </c>
      <c r="K998">
        <v>47339</v>
      </c>
      <c r="L998">
        <v>26253</v>
      </c>
      <c r="M998">
        <v>52</v>
      </c>
      <c r="N998">
        <v>31</v>
      </c>
      <c r="O998">
        <v>9</v>
      </c>
      <c r="P998">
        <v>30</v>
      </c>
      <c r="Q998">
        <v>2</v>
      </c>
      <c r="R998">
        <v>285</v>
      </c>
      <c r="S998">
        <v>0.7</v>
      </c>
      <c r="T998">
        <v>175</v>
      </c>
      <c r="U998">
        <v>452</v>
      </c>
      <c r="V998">
        <v>-0.72</v>
      </c>
      <c r="W998">
        <v>26253</v>
      </c>
      <c r="X998">
        <v>52</v>
      </c>
      <c r="Y998" s="12" t="str">
        <f>IFERROR(VLOOKUP(C998,[1]Index!$D:$F,3,FALSE),"Non List")</f>
        <v>Non List</v>
      </c>
      <c r="Z998">
        <f>IFERROR(VLOOKUP(C998,[1]LP!$B:$C,2,FALSE),0)</f>
        <v>0</v>
      </c>
      <c r="AA998" s="11">
        <f t="shared" si="15"/>
        <v>0</v>
      </c>
      <c r="AB998" s="5">
        <f>IFERROR(VLOOKUP(C998,[2]Sheet1!$B:$F,5,FALSE),0)</f>
        <v>0</v>
      </c>
      <c r="AC998" s="11">
        <v>10</v>
      </c>
      <c r="AD998" s="11">
        <v>0.53</v>
      </c>
      <c r="AE998" s="10"/>
      <c r="AF998" s="10"/>
      <c r="AG998" s="10"/>
      <c r="AH998" s="10"/>
    </row>
    <row r="999" spans="1:34" x14ac:dyDescent="0.45">
      <c r="A999" t="s">
        <v>53</v>
      </c>
      <c r="B999" t="s">
        <v>57</v>
      </c>
      <c r="C999" t="s">
        <v>80</v>
      </c>
      <c r="D999">
        <v>1079.9000000000001</v>
      </c>
      <c r="E999" s="11">
        <v>194810</v>
      </c>
      <c r="F999" s="5">
        <v>47362</v>
      </c>
      <c r="G999" s="11">
        <v>423398</v>
      </c>
      <c r="H999" s="11">
        <v>2025072</v>
      </c>
      <c r="I999">
        <v>70617</v>
      </c>
      <c r="J999">
        <v>103599</v>
      </c>
      <c r="K999">
        <v>45226</v>
      </c>
      <c r="L999">
        <v>24240</v>
      </c>
      <c r="M999">
        <v>25</v>
      </c>
      <c r="N999">
        <v>43</v>
      </c>
      <c r="O999">
        <v>9</v>
      </c>
      <c r="P999">
        <v>20</v>
      </c>
      <c r="Q999">
        <v>1</v>
      </c>
      <c r="R999">
        <v>377</v>
      </c>
      <c r="S999">
        <v>2.5</v>
      </c>
      <c r="T999">
        <v>124</v>
      </c>
      <c r="U999">
        <v>264</v>
      </c>
      <c r="V999">
        <v>-0.76</v>
      </c>
      <c r="W999">
        <v>24240</v>
      </c>
      <c r="X999">
        <v>25</v>
      </c>
      <c r="Y999" s="12" t="str">
        <f>IFERROR(VLOOKUP(C999,[1]Index!$D:$F,3,FALSE),"Non List")</f>
        <v>Microfinance</v>
      </c>
      <c r="Z999">
        <f>IFERROR(VLOOKUP(C999,[1]LP!$B:$C,2,FALSE),0)</f>
        <v>915</v>
      </c>
      <c r="AA999" s="11">
        <f t="shared" si="15"/>
        <v>36.6</v>
      </c>
      <c r="AB999" s="5">
        <f>IFERROR(VLOOKUP(C999,[2]Sheet1!$B:$F,5,FALSE),0)</f>
        <v>1908048.36</v>
      </c>
      <c r="AC999" s="11">
        <v>15</v>
      </c>
      <c r="AD999" s="11">
        <v>5</v>
      </c>
      <c r="AE999" s="10"/>
      <c r="AF999" s="10"/>
      <c r="AG999" s="10"/>
      <c r="AH999" s="10"/>
    </row>
    <row r="1000" spans="1:34" x14ac:dyDescent="0.45">
      <c r="A1000" t="s">
        <v>53</v>
      </c>
      <c r="B1000" t="s">
        <v>57</v>
      </c>
      <c r="C1000" t="s">
        <v>81</v>
      </c>
      <c r="D1000">
        <v>599</v>
      </c>
      <c r="E1000" s="11">
        <v>633512</v>
      </c>
      <c r="F1000" s="5">
        <v>133527</v>
      </c>
      <c r="G1000" s="11">
        <v>1640526</v>
      </c>
      <c r="H1000" s="11">
        <v>1910651</v>
      </c>
      <c r="I1000">
        <v>55674</v>
      </c>
      <c r="J1000">
        <v>64330</v>
      </c>
      <c r="K1000">
        <v>52627</v>
      </c>
      <c r="L1000">
        <v>28479</v>
      </c>
      <c r="M1000">
        <v>9</v>
      </c>
      <c r="N1000">
        <v>67</v>
      </c>
      <c r="O1000">
        <v>5</v>
      </c>
      <c r="P1000">
        <v>7</v>
      </c>
      <c r="Q1000">
        <v>1</v>
      </c>
      <c r="R1000">
        <v>330</v>
      </c>
      <c r="S1000">
        <v>0.4</v>
      </c>
      <c r="T1000">
        <v>121</v>
      </c>
      <c r="U1000">
        <v>156</v>
      </c>
      <c r="V1000">
        <v>-0.74</v>
      </c>
      <c r="W1000">
        <v>28479</v>
      </c>
      <c r="X1000">
        <v>9</v>
      </c>
      <c r="Y1000" s="12" t="str">
        <f>IFERROR(VLOOKUP(C1000,[1]Index!$D:$F,3,FALSE),"Non List")</f>
        <v>Microfinance</v>
      </c>
      <c r="Z1000">
        <f>IFERROR(VLOOKUP(C1000,[1]LP!$B:$C,2,FALSE),0)</f>
        <v>706</v>
      </c>
      <c r="AA1000" s="11">
        <f t="shared" si="15"/>
        <v>78.400000000000006</v>
      </c>
      <c r="AB1000" s="5">
        <f>IFERROR(VLOOKUP(C1000,[2]Sheet1!$B:$F,5,FALSE),0)</f>
        <v>3777404.26</v>
      </c>
      <c r="AC1000" s="11">
        <v>6</v>
      </c>
      <c r="AD1000" s="11">
        <v>10</v>
      </c>
      <c r="AE1000" s="10"/>
      <c r="AF1000" s="10"/>
      <c r="AG1000" s="10"/>
      <c r="AH1000" s="10"/>
    </row>
    <row r="1001" spans="1:34" x14ac:dyDescent="0.45">
      <c r="A1001" t="s">
        <v>53</v>
      </c>
      <c r="B1001" t="s">
        <v>57</v>
      </c>
      <c r="C1001" t="s">
        <v>82</v>
      </c>
      <c r="D1001">
        <v>837</v>
      </c>
      <c r="E1001" s="11">
        <v>162006</v>
      </c>
      <c r="F1001" s="5">
        <v>97017</v>
      </c>
      <c r="G1001" s="11">
        <v>864405</v>
      </c>
      <c r="H1001" s="11">
        <v>2454922</v>
      </c>
      <c r="I1001">
        <v>89515</v>
      </c>
      <c r="J1001">
        <v>128595</v>
      </c>
      <c r="K1001">
        <v>37955</v>
      </c>
      <c r="L1001">
        <v>10325</v>
      </c>
      <c r="M1001">
        <v>13</v>
      </c>
      <c r="N1001">
        <v>66</v>
      </c>
      <c r="O1001">
        <v>5</v>
      </c>
      <c r="P1001">
        <v>8</v>
      </c>
      <c r="Q1001">
        <v>0</v>
      </c>
      <c r="R1001">
        <v>344</v>
      </c>
      <c r="S1001">
        <v>2.9</v>
      </c>
      <c r="T1001">
        <v>160</v>
      </c>
      <c r="U1001">
        <v>214</v>
      </c>
      <c r="V1001">
        <v>-0.74</v>
      </c>
      <c r="W1001">
        <v>10325</v>
      </c>
      <c r="X1001">
        <v>13</v>
      </c>
      <c r="Y1001" s="12" t="str">
        <f>IFERROR(VLOOKUP(C1001,[1]Index!$D:$F,3,FALSE),"Non List")</f>
        <v>Microfinance</v>
      </c>
      <c r="Z1001">
        <f>IFERROR(VLOOKUP(C1001,[1]LP!$B:$C,2,FALSE),0)</f>
        <v>685</v>
      </c>
      <c r="AA1001" s="11">
        <f t="shared" si="15"/>
        <v>52.7</v>
      </c>
      <c r="AB1001" s="5">
        <f>IFERROR(VLOOKUP(C1001,[2]Sheet1!$B:$F,5,FALSE),0)</f>
        <v>2164347.4500000002</v>
      </c>
      <c r="AC1001" s="11">
        <v>12</v>
      </c>
      <c r="AD1001" s="11">
        <v>0.63</v>
      </c>
      <c r="AE1001" s="10"/>
      <c r="AF1001" s="10"/>
      <c r="AG1001" s="10"/>
      <c r="AH1001" s="10"/>
    </row>
    <row r="1002" spans="1:34" x14ac:dyDescent="0.45">
      <c r="A1002" t="s">
        <v>53</v>
      </c>
      <c r="B1002" t="s">
        <v>57</v>
      </c>
      <c r="C1002" t="s">
        <v>83</v>
      </c>
      <c r="D1002">
        <v>945</v>
      </c>
      <c r="E1002" s="11">
        <v>328900</v>
      </c>
      <c r="F1002" s="5">
        <v>138628</v>
      </c>
      <c r="G1002" s="11">
        <v>960042</v>
      </c>
      <c r="H1002" s="11">
        <v>3994737</v>
      </c>
      <c r="I1002">
        <v>150768</v>
      </c>
      <c r="J1002">
        <v>222419</v>
      </c>
      <c r="K1002">
        <v>106183</v>
      </c>
      <c r="L1002">
        <v>61858</v>
      </c>
      <c r="M1002">
        <v>38</v>
      </c>
      <c r="N1002">
        <v>25</v>
      </c>
      <c r="O1002">
        <v>7</v>
      </c>
      <c r="P1002">
        <v>26</v>
      </c>
      <c r="Q1002">
        <v>1</v>
      </c>
      <c r="R1002">
        <v>167</v>
      </c>
      <c r="S1002">
        <v>1.9</v>
      </c>
      <c r="T1002">
        <v>142</v>
      </c>
      <c r="U1002">
        <v>347</v>
      </c>
      <c r="V1002">
        <v>-0.63</v>
      </c>
      <c r="W1002">
        <v>61858</v>
      </c>
      <c r="X1002">
        <v>38</v>
      </c>
      <c r="Y1002" s="12" t="str">
        <f>IFERROR(VLOOKUP(C1002,[1]Index!$D:$F,3,FALSE),"Non List")</f>
        <v>Microfinance</v>
      </c>
      <c r="Z1002">
        <f>IFERROR(VLOOKUP(C1002,[1]LP!$B:$C,2,FALSE),0)</f>
        <v>695</v>
      </c>
      <c r="AA1002" s="11">
        <f t="shared" si="15"/>
        <v>18.3</v>
      </c>
      <c r="AB1002" s="5">
        <f>IFERROR(VLOOKUP(C1002,[2]Sheet1!$B:$F,5,FALSE),0)</f>
        <v>4039202.89</v>
      </c>
      <c r="AC1002" s="11">
        <v>30</v>
      </c>
      <c r="AD1002" s="11">
        <v>1.58</v>
      </c>
      <c r="AE1002" s="10"/>
      <c r="AF1002" s="10"/>
      <c r="AG1002" s="10"/>
      <c r="AH1002" s="10"/>
    </row>
    <row r="1003" spans="1:34" x14ac:dyDescent="0.45">
      <c r="A1003" t="s">
        <v>53</v>
      </c>
      <c r="B1003" t="s">
        <v>57</v>
      </c>
      <c r="C1003" t="s">
        <v>99</v>
      </c>
      <c r="D1003">
        <v>1039</v>
      </c>
      <c r="E1003" s="11">
        <v>160000</v>
      </c>
      <c r="F1003" s="5">
        <v>190874</v>
      </c>
      <c r="G1003" s="11">
        <v>968506</v>
      </c>
      <c r="H1003" s="11">
        <v>3287408</v>
      </c>
      <c r="I1003">
        <v>119710</v>
      </c>
      <c r="J1003">
        <v>153983</v>
      </c>
      <c r="K1003">
        <v>53360</v>
      </c>
      <c r="L1003">
        <v>14270</v>
      </c>
      <c r="M1003">
        <v>18</v>
      </c>
      <c r="N1003">
        <v>58</v>
      </c>
      <c r="O1003">
        <v>5</v>
      </c>
      <c r="P1003">
        <v>8</v>
      </c>
      <c r="Q1003">
        <v>0</v>
      </c>
      <c r="R1003">
        <v>276</v>
      </c>
      <c r="S1003">
        <v>4.3</v>
      </c>
      <c r="T1003">
        <v>219</v>
      </c>
      <c r="U1003">
        <v>297</v>
      </c>
      <c r="V1003">
        <v>-0.71</v>
      </c>
      <c r="W1003">
        <v>14270</v>
      </c>
      <c r="X1003">
        <v>18</v>
      </c>
      <c r="Y1003" s="12" t="str">
        <f>IFERROR(VLOOKUP(C1003,[1]Index!$D:$F,3,FALSE),"Non List")</f>
        <v>Microfinance</v>
      </c>
      <c r="Z1003">
        <f>IFERROR(VLOOKUP(C1003,[1]LP!$B:$C,2,FALSE),0)</f>
        <v>802</v>
      </c>
      <c r="AA1003" s="11">
        <f t="shared" si="15"/>
        <v>44.6</v>
      </c>
      <c r="AB1003" s="5">
        <f>IFERROR(VLOOKUP(C1003,[2]Sheet1!$B:$F,5,FALSE),0)</f>
        <v>1457280</v>
      </c>
      <c r="AC1003" s="11">
        <v>10</v>
      </c>
      <c r="AD1003" s="11">
        <v>0</v>
      </c>
      <c r="AE1003" s="10"/>
      <c r="AF1003" s="10"/>
      <c r="AG1003" s="10"/>
      <c r="AH1003" s="10"/>
    </row>
    <row r="1004" spans="1:34" x14ac:dyDescent="0.45">
      <c r="A1004" t="s">
        <v>53</v>
      </c>
      <c r="B1004" t="s">
        <v>57</v>
      </c>
      <c r="C1004" t="s">
        <v>103</v>
      </c>
      <c r="D1004">
        <v>1323.9</v>
      </c>
      <c r="E1004" s="11">
        <v>140000</v>
      </c>
      <c r="F1004" s="5">
        <v>7935</v>
      </c>
      <c r="G1004" s="11">
        <v>347537</v>
      </c>
      <c r="H1004" s="11">
        <v>1468646</v>
      </c>
      <c r="I1004">
        <v>48995</v>
      </c>
      <c r="J1004">
        <v>72932</v>
      </c>
      <c r="K1004">
        <v>26727</v>
      </c>
      <c r="L1004">
        <v>8165</v>
      </c>
      <c r="M1004">
        <v>12</v>
      </c>
      <c r="N1004">
        <v>114</v>
      </c>
      <c r="O1004">
        <v>13</v>
      </c>
      <c r="P1004">
        <v>11</v>
      </c>
      <c r="Q1004">
        <v>1</v>
      </c>
      <c r="R1004">
        <v>1423</v>
      </c>
      <c r="S1004">
        <v>2.4</v>
      </c>
      <c r="T1004">
        <v>106</v>
      </c>
      <c r="U1004">
        <v>167</v>
      </c>
      <c r="V1004">
        <v>-0.87</v>
      </c>
      <c r="W1004">
        <v>8165</v>
      </c>
      <c r="X1004">
        <v>12</v>
      </c>
      <c r="Y1004" s="12" t="str">
        <f>IFERROR(VLOOKUP(C1004,[1]Index!$D:$F,3,FALSE),"Non List")</f>
        <v>Microfinance</v>
      </c>
      <c r="Z1004">
        <f>IFERROR(VLOOKUP(C1004,[1]LP!$B:$C,2,FALSE),0)</f>
        <v>943</v>
      </c>
      <c r="AA1004" s="11">
        <f t="shared" si="15"/>
        <v>78.599999999999994</v>
      </c>
      <c r="AB1004" s="5">
        <f>IFERROR(VLOOKUP(C1004,[2]Sheet1!$B:$F,5,FALSE),0)</f>
        <v>2085252</v>
      </c>
      <c r="AC1004" s="11">
        <v>12</v>
      </c>
      <c r="AD1004" s="11">
        <v>0.63</v>
      </c>
      <c r="AE1004" s="10"/>
      <c r="AF1004" s="10"/>
      <c r="AG1004" s="10"/>
      <c r="AH1004" s="10"/>
    </row>
    <row r="1005" spans="1:34" x14ac:dyDescent="0.45">
      <c r="A1005" t="s">
        <v>53</v>
      </c>
      <c r="B1005" t="s">
        <v>57</v>
      </c>
      <c r="C1005" t="s">
        <v>84</v>
      </c>
      <c r="D1005">
        <v>2075</v>
      </c>
      <c r="E1005" s="11">
        <v>150883</v>
      </c>
      <c r="F1005" s="5">
        <v>180879</v>
      </c>
      <c r="G1005" s="11">
        <v>975126</v>
      </c>
      <c r="H1005" s="11">
        <v>2914829</v>
      </c>
      <c r="I1005">
        <v>114348</v>
      </c>
      <c r="J1005">
        <v>163712</v>
      </c>
      <c r="K1005">
        <v>108086</v>
      </c>
      <c r="L1005">
        <v>57240</v>
      </c>
      <c r="M1005">
        <v>76</v>
      </c>
      <c r="N1005">
        <v>27</v>
      </c>
      <c r="O1005">
        <v>9</v>
      </c>
      <c r="P1005">
        <v>35</v>
      </c>
      <c r="Q1005">
        <v>2</v>
      </c>
      <c r="R1005">
        <v>258</v>
      </c>
      <c r="S1005">
        <v>1.5</v>
      </c>
      <c r="T1005">
        <v>220</v>
      </c>
      <c r="U1005">
        <v>613</v>
      </c>
      <c r="V1005">
        <v>-0.7</v>
      </c>
      <c r="W1005">
        <v>57240</v>
      </c>
      <c r="X1005">
        <v>76</v>
      </c>
      <c r="Y1005" s="12" t="str">
        <f>IFERROR(VLOOKUP(C1005,[1]Index!$D:$F,3,FALSE),"Non List")</f>
        <v>Microfinance</v>
      </c>
      <c r="Z1005">
        <f>IFERROR(VLOOKUP(C1005,[1]LP!$B:$C,2,FALSE),0)</f>
        <v>1380</v>
      </c>
      <c r="AA1005" s="11">
        <f t="shared" si="15"/>
        <v>18.2</v>
      </c>
      <c r="AB1005" s="5">
        <f>IFERROR(VLOOKUP(C1005,[2]Sheet1!$B:$F,5,FALSE),0)</f>
        <v>3026859.21</v>
      </c>
      <c r="AC1005" s="11">
        <v>75</v>
      </c>
      <c r="AD1005" s="11">
        <v>5</v>
      </c>
      <c r="AE1005" s="10"/>
      <c r="AF1005" s="10"/>
      <c r="AG1005" s="10"/>
      <c r="AH1005" s="10"/>
    </row>
    <row r="1006" spans="1:34" x14ac:dyDescent="0.45">
      <c r="A1006" t="s">
        <v>53</v>
      </c>
      <c r="B1006" t="s">
        <v>57</v>
      </c>
      <c r="C1006" t="s">
        <v>85</v>
      </c>
      <c r="D1006">
        <v>1713</v>
      </c>
      <c r="E1006" s="11">
        <v>107919</v>
      </c>
      <c r="F1006" s="5">
        <v>65554</v>
      </c>
      <c r="G1006" s="11">
        <v>481636</v>
      </c>
      <c r="H1006" s="11">
        <v>1100890</v>
      </c>
      <c r="I1006">
        <v>48615</v>
      </c>
      <c r="J1006">
        <v>69759</v>
      </c>
      <c r="K1006">
        <v>30218</v>
      </c>
      <c r="L1006">
        <v>16379</v>
      </c>
      <c r="M1006">
        <v>30</v>
      </c>
      <c r="N1006">
        <v>56</v>
      </c>
      <c r="O1006">
        <v>11</v>
      </c>
      <c r="P1006">
        <v>19</v>
      </c>
      <c r="Q1006">
        <v>1</v>
      </c>
      <c r="R1006">
        <v>602</v>
      </c>
      <c r="S1006">
        <v>1.1000000000000001</v>
      </c>
      <c r="T1006">
        <v>161</v>
      </c>
      <c r="U1006">
        <v>331</v>
      </c>
      <c r="V1006">
        <v>-0.81</v>
      </c>
      <c r="W1006">
        <v>16379</v>
      </c>
      <c r="X1006">
        <v>30</v>
      </c>
      <c r="Y1006" s="12" t="str">
        <f>IFERROR(VLOOKUP(C1006,[1]Index!$D:$F,3,FALSE),"Non List")</f>
        <v>zdelist</v>
      </c>
      <c r="Z1006">
        <f>IFERROR(VLOOKUP(C1006,[1]LP!$B:$C,2,FALSE),0)</f>
        <v>0</v>
      </c>
      <c r="AA1006" s="11">
        <f t="shared" si="15"/>
        <v>0</v>
      </c>
      <c r="AB1006" s="5">
        <f>IFERROR(VLOOKUP(C1006,[2]Sheet1!$B:$F,5,FALSE),0)</f>
        <v>0</v>
      </c>
      <c r="AC1006" s="11">
        <v>44.47</v>
      </c>
      <c r="AD1006" s="11">
        <v>2.34</v>
      </c>
      <c r="AE1006" s="10"/>
      <c r="AF1006" s="10"/>
      <c r="AG1006" s="10"/>
      <c r="AH1006" s="10"/>
    </row>
    <row r="1007" spans="1:34" x14ac:dyDescent="0.45">
      <c r="A1007" t="s">
        <v>53</v>
      </c>
      <c r="B1007" t="s">
        <v>57</v>
      </c>
      <c r="C1007" t="s">
        <v>104</v>
      </c>
      <c r="D1007">
        <v>1020</v>
      </c>
      <c r="E1007" s="11">
        <v>70000</v>
      </c>
      <c r="F1007" s="5">
        <v>2023</v>
      </c>
      <c r="G1007" s="11">
        <v>173909</v>
      </c>
      <c r="H1007" s="11">
        <v>666911</v>
      </c>
      <c r="I1007">
        <v>26727</v>
      </c>
      <c r="J1007">
        <v>41345</v>
      </c>
      <c r="K1007">
        <v>19055</v>
      </c>
      <c r="L1007">
        <v>15183</v>
      </c>
      <c r="M1007">
        <v>43</v>
      </c>
      <c r="N1007">
        <v>24</v>
      </c>
      <c r="O1007">
        <v>10</v>
      </c>
      <c r="P1007">
        <v>42</v>
      </c>
      <c r="Q1007">
        <v>2</v>
      </c>
      <c r="R1007">
        <v>233</v>
      </c>
      <c r="S1007">
        <v>1.1000000000000001</v>
      </c>
      <c r="T1007">
        <v>103</v>
      </c>
      <c r="U1007">
        <v>317</v>
      </c>
      <c r="V1007">
        <v>-0.69</v>
      </c>
      <c r="W1007">
        <v>15183</v>
      </c>
      <c r="X1007">
        <v>43</v>
      </c>
      <c r="Y1007" s="12" t="str">
        <f>IFERROR(VLOOKUP(C1007,[1]Index!$D:$F,3,FALSE),"Non List")</f>
        <v>Microfinance</v>
      </c>
      <c r="Z1007">
        <f>IFERROR(VLOOKUP(C1007,[1]LP!$B:$C,2,FALSE),0)</f>
        <v>1327</v>
      </c>
      <c r="AA1007" s="11">
        <f t="shared" si="15"/>
        <v>30.9</v>
      </c>
      <c r="AB1007" s="5">
        <f>IFERROR(VLOOKUP(C1007,[2]Sheet1!$B:$F,5,FALSE),0)</f>
        <v>490582.02</v>
      </c>
      <c r="AC1007" s="11">
        <v>7</v>
      </c>
      <c r="AD1007" s="11">
        <v>0.36</v>
      </c>
      <c r="AE1007" s="10"/>
      <c r="AF1007" s="10"/>
      <c r="AG1007" s="10"/>
      <c r="AH1007" s="10"/>
    </row>
    <row r="1008" spans="1:34" x14ac:dyDescent="0.45">
      <c r="A1008" t="s">
        <v>53</v>
      </c>
      <c r="B1008" t="s">
        <v>57</v>
      </c>
      <c r="C1008" t="s">
        <v>111</v>
      </c>
      <c r="D1008">
        <v>830</v>
      </c>
      <c r="E1008" s="11">
        <v>14365</v>
      </c>
      <c r="F1008" s="5">
        <v>-2276</v>
      </c>
      <c r="G1008" s="11">
        <v>11919</v>
      </c>
      <c r="H1008" s="11">
        <v>154738</v>
      </c>
      <c r="I1008">
        <v>2770</v>
      </c>
      <c r="J1008">
        <v>6015</v>
      </c>
      <c r="K1008">
        <v>1193</v>
      </c>
      <c r="L1008">
        <v>257</v>
      </c>
      <c r="M1008">
        <v>4</v>
      </c>
      <c r="N1008">
        <v>233</v>
      </c>
      <c r="O1008">
        <v>10</v>
      </c>
      <c r="P1008">
        <v>4</v>
      </c>
      <c r="Q1008">
        <v>0</v>
      </c>
      <c r="R1008">
        <v>2299</v>
      </c>
      <c r="S1008">
        <v>0.3</v>
      </c>
      <c r="T1008">
        <v>84</v>
      </c>
      <c r="U1008">
        <v>82</v>
      </c>
      <c r="V1008">
        <v>-0.9</v>
      </c>
      <c r="W1008">
        <v>257</v>
      </c>
      <c r="X1008">
        <v>4</v>
      </c>
      <c r="Y1008" s="12" t="str">
        <f>IFERROR(VLOOKUP(C1008,[1]Index!$D:$F,3,FALSE),"Non List")</f>
        <v>zdelist</v>
      </c>
      <c r="Z1008">
        <f>IFERROR(VLOOKUP(C1008,[1]LP!$B:$C,2,FALSE),0)</f>
        <v>0</v>
      </c>
      <c r="AA1008" s="11">
        <f t="shared" si="15"/>
        <v>0</v>
      </c>
      <c r="AB1008" s="5">
        <f>IFERROR(VLOOKUP(C1008,[2]Sheet1!$B:$F,5,FALSE),0)</f>
        <v>0</v>
      </c>
      <c r="AC1008" s="11">
        <v>0</v>
      </c>
      <c r="AD1008" s="11">
        <v>0</v>
      </c>
      <c r="AE1008" s="10"/>
      <c r="AF1008" s="10"/>
      <c r="AG1008" s="10"/>
      <c r="AH1008" s="10"/>
    </row>
    <row r="1009" spans="1:34" x14ac:dyDescent="0.45">
      <c r="A1009" t="s">
        <v>53</v>
      </c>
      <c r="B1009" t="s">
        <v>57</v>
      </c>
      <c r="C1009" t="s">
        <v>86</v>
      </c>
      <c r="D1009">
        <v>838</v>
      </c>
      <c r="E1009" s="11">
        <v>114114</v>
      </c>
      <c r="F1009" s="5">
        <v>17446</v>
      </c>
      <c r="G1009" s="11">
        <v>204246</v>
      </c>
      <c r="H1009" s="11">
        <v>721326</v>
      </c>
      <c r="I1009">
        <v>29497</v>
      </c>
      <c r="J1009">
        <v>40833</v>
      </c>
      <c r="K1009">
        <v>16223</v>
      </c>
      <c r="L1009">
        <v>7426</v>
      </c>
      <c r="M1009">
        <v>13</v>
      </c>
      <c r="N1009">
        <v>64</v>
      </c>
      <c r="O1009">
        <v>7</v>
      </c>
      <c r="P1009">
        <v>11</v>
      </c>
      <c r="Q1009">
        <v>1</v>
      </c>
      <c r="R1009">
        <v>469</v>
      </c>
      <c r="S1009">
        <v>1.3</v>
      </c>
      <c r="T1009">
        <v>115</v>
      </c>
      <c r="U1009">
        <v>184</v>
      </c>
      <c r="V1009">
        <v>-0.78</v>
      </c>
      <c r="W1009">
        <v>7426</v>
      </c>
      <c r="X1009">
        <v>13</v>
      </c>
      <c r="Y1009" s="12" t="str">
        <f>IFERROR(VLOOKUP(C1009,[1]Index!$D:$F,3,FALSE),"Non List")</f>
        <v>Non List</v>
      </c>
      <c r="Z1009">
        <f>IFERROR(VLOOKUP(C1009,[1]LP!$B:$C,2,FALSE),0)</f>
        <v>0</v>
      </c>
      <c r="AA1009" s="11">
        <f t="shared" si="15"/>
        <v>0</v>
      </c>
      <c r="AB1009" s="5">
        <f>IFERROR(VLOOKUP(C1009,[2]Sheet1!$B:$F,5,FALSE),0)</f>
        <v>0</v>
      </c>
      <c r="AC1009" s="11">
        <v>5</v>
      </c>
      <c r="AD1009" s="11">
        <v>5</v>
      </c>
      <c r="AE1009" s="10"/>
      <c r="AF1009" s="10"/>
      <c r="AG1009" s="10"/>
      <c r="AH1009" s="10"/>
    </row>
    <row r="1010" spans="1:34" x14ac:dyDescent="0.45">
      <c r="A1010" t="s">
        <v>53</v>
      </c>
      <c r="B1010" t="s">
        <v>57</v>
      </c>
      <c r="C1010" t="s">
        <v>96</v>
      </c>
      <c r="D1010">
        <v>1086</v>
      </c>
      <c r="E1010" s="11">
        <v>140000</v>
      </c>
      <c r="F1010" s="5">
        <v>18302</v>
      </c>
      <c r="G1010" s="11">
        <v>394075</v>
      </c>
      <c r="H1010" s="11">
        <v>1187987</v>
      </c>
      <c r="I1010">
        <v>39083</v>
      </c>
      <c r="J1010">
        <v>63083</v>
      </c>
      <c r="K1010">
        <v>27758</v>
      </c>
      <c r="L1010">
        <v>12965</v>
      </c>
      <c r="M1010">
        <v>19</v>
      </c>
      <c r="N1010">
        <v>59</v>
      </c>
      <c r="O1010">
        <v>10</v>
      </c>
      <c r="P1010">
        <v>16</v>
      </c>
      <c r="Q1010">
        <v>1</v>
      </c>
      <c r="R1010">
        <v>563</v>
      </c>
      <c r="S1010">
        <v>1.3</v>
      </c>
      <c r="T1010">
        <v>113</v>
      </c>
      <c r="U1010">
        <v>217</v>
      </c>
      <c r="V1010">
        <v>-0.8</v>
      </c>
      <c r="W1010">
        <v>12965</v>
      </c>
      <c r="X1010">
        <v>19</v>
      </c>
      <c r="Y1010" s="12" t="str">
        <f>IFERROR(VLOOKUP(C1010,[1]Index!$D:$F,3,FALSE),"Non List")</f>
        <v>Microfinance</v>
      </c>
      <c r="Z1010">
        <f>IFERROR(VLOOKUP(C1010,[1]LP!$B:$C,2,FALSE),0)</f>
        <v>1439</v>
      </c>
      <c r="AA1010" s="11">
        <f t="shared" si="15"/>
        <v>75.7</v>
      </c>
      <c r="AB1010" s="5">
        <f>IFERROR(VLOOKUP(C1010,[2]Sheet1!$B:$F,5,FALSE),0)</f>
        <v>1616622.66</v>
      </c>
      <c r="AC1010" s="11">
        <v>10</v>
      </c>
      <c r="AD1010" s="11">
        <v>5</v>
      </c>
      <c r="AE1010" s="10"/>
      <c r="AF1010" s="10"/>
      <c r="AG1010" s="10"/>
      <c r="AH1010" s="10"/>
    </row>
    <row r="1011" spans="1:34" x14ac:dyDescent="0.45">
      <c r="A1011" t="s">
        <v>53</v>
      </c>
      <c r="B1011" t="s">
        <v>57</v>
      </c>
      <c r="C1011" t="s">
        <v>87</v>
      </c>
      <c r="D1011">
        <v>2235</v>
      </c>
      <c r="E1011" s="11">
        <v>375207</v>
      </c>
      <c r="F1011" s="5">
        <v>882356</v>
      </c>
      <c r="G1011" s="11">
        <v>3616755</v>
      </c>
      <c r="H1011" s="11">
        <v>8676954</v>
      </c>
      <c r="I1011">
        <v>378473</v>
      </c>
      <c r="J1011">
        <v>454772</v>
      </c>
      <c r="K1011">
        <v>277850</v>
      </c>
      <c r="L1011">
        <v>155131</v>
      </c>
      <c r="M1011">
        <v>83</v>
      </c>
      <c r="N1011">
        <v>27</v>
      </c>
      <c r="O1011">
        <v>7</v>
      </c>
      <c r="P1011">
        <v>25</v>
      </c>
      <c r="Q1011">
        <v>2</v>
      </c>
      <c r="R1011">
        <v>180</v>
      </c>
      <c r="S1011">
        <v>0.7</v>
      </c>
      <c r="T1011">
        <v>335</v>
      </c>
      <c r="U1011">
        <v>790</v>
      </c>
      <c r="V1011">
        <v>-0.65</v>
      </c>
      <c r="W1011">
        <v>155131</v>
      </c>
      <c r="X1011">
        <v>83</v>
      </c>
      <c r="Y1011" s="12" t="str">
        <f>IFERROR(VLOOKUP(C1011,[1]Index!$D:$F,3,FALSE),"Non List")</f>
        <v>Microfinance</v>
      </c>
      <c r="Z1011">
        <f>IFERROR(VLOOKUP(C1011,[1]LP!$B:$C,2,FALSE),0)</f>
        <v>1279</v>
      </c>
      <c r="AA1011" s="11">
        <f t="shared" si="15"/>
        <v>15.4</v>
      </c>
      <c r="AB1011" s="5">
        <f>IFERROR(VLOOKUP(C1011,[2]Sheet1!$B:$F,5,FALSE),0)</f>
        <v>3166691.2</v>
      </c>
      <c r="AC1011" s="11">
        <v>32.5</v>
      </c>
      <c r="AD1011" s="11">
        <v>12.5</v>
      </c>
      <c r="AE1011" s="10"/>
      <c r="AF1011" s="10"/>
      <c r="AG1011" s="10"/>
      <c r="AH1011" s="10"/>
    </row>
    <row r="1012" spans="1:34" x14ac:dyDescent="0.45">
      <c r="A1012" t="s">
        <v>53</v>
      </c>
      <c r="B1012" t="s">
        <v>57</v>
      </c>
      <c r="C1012" t="s">
        <v>93</v>
      </c>
      <c r="D1012">
        <v>942</v>
      </c>
      <c r="E1012" s="11">
        <v>56880</v>
      </c>
      <c r="F1012" s="5">
        <v>37809</v>
      </c>
      <c r="G1012" s="11">
        <v>367187</v>
      </c>
      <c r="H1012" s="11">
        <v>1025182</v>
      </c>
      <c r="I1012">
        <v>28369</v>
      </c>
      <c r="J1012">
        <v>47672</v>
      </c>
      <c r="K1012">
        <v>19928</v>
      </c>
      <c r="L1012">
        <v>7218</v>
      </c>
      <c r="M1012">
        <v>25</v>
      </c>
      <c r="N1012">
        <v>37</v>
      </c>
      <c r="O1012">
        <v>6</v>
      </c>
      <c r="P1012">
        <v>15</v>
      </c>
      <c r="Q1012">
        <v>1</v>
      </c>
      <c r="R1012">
        <v>210</v>
      </c>
      <c r="S1012">
        <v>0.6</v>
      </c>
      <c r="T1012">
        <v>166</v>
      </c>
      <c r="U1012">
        <v>308</v>
      </c>
      <c r="V1012">
        <v>-0.67</v>
      </c>
      <c r="W1012">
        <v>7218</v>
      </c>
      <c r="X1012">
        <v>25</v>
      </c>
      <c r="Y1012" s="12" t="str">
        <f>IFERROR(VLOOKUP(C1012,[1]Index!$D:$F,3,FALSE),"Non List")</f>
        <v>Microfinance</v>
      </c>
      <c r="Z1012">
        <f>IFERROR(VLOOKUP(C1012,[1]LP!$B:$C,2,FALSE),0)</f>
        <v>939</v>
      </c>
      <c r="AA1012" s="11">
        <f t="shared" si="15"/>
        <v>37.6</v>
      </c>
      <c r="AB1012" s="5">
        <f>IFERROR(VLOOKUP(C1012,[2]Sheet1!$B:$F,5,FALSE),0)</f>
        <v>1182467.46</v>
      </c>
      <c r="AC1012" s="11">
        <v>5</v>
      </c>
      <c r="AD1012" s="11">
        <v>5.5263</v>
      </c>
      <c r="AE1012" s="10"/>
      <c r="AF1012" s="10"/>
      <c r="AG1012" s="10"/>
      <c r="AH1012" s="10"/>
    </row>
    <row r="1013" spans="1:34" x14ac:dyDescent="0.45">
      <c r="A1013" t="s">
        <v>53</v>
      </c>
      <c r="B1013" t="s">
        <v>57</v>
      </c>
      <c r="C1013" t="s">
        <v>88</v>
      </c>
      <c r="D1013">
        <v>800</v>
      </c>
      <c r="E1013" s="11">
        <v>230000</v>
      </c>
      <c r="F1013" s="5">
        <v>139917</v>
      </c>
      <c r="G1013" s="11">
        <v>809453</v>
      </c>
      <c r="H1013" s="11">
        <v>2729540</v>
      </c>
      <c r="I1013">
        <v>101481</v>
      </c>
      <c r="J1013">
        <v>146960</v>
      </c>
      <c r="K1013">
        <v>60683</v>
      </c>
      <c r="L1013">
        <v>26454</v>
      </c>
      <c r="M1013">
        <v>23</v>
      </c>
      <c r="N1013">
        <v>35</v>
      </c>
      <c r="O1013">
        <v>5</v>
      </c>
      <c r="P1013">
        <v>14</v>
      </c>
      <c r="Q1013">
        <v>1</v>
      </c>
      <c r="R1013">
        <v>173</v>
      </c>
      <c r="S1013">
        <v>1.9</v>
      </c>
      <c r="T1013">
        <v>161</v>
      </c>
      <c r="U1013">
        <v>289</v>
      </c>
      <c r="V1013">
        <v>-0.64</v>
      </c>
      <c r="W1013">
        <v>26454</v>
      </c>
      <c r="X1013">
        <v>23</v>
      </c>
      <c r="Y1013" s="12" t="str">
        <f>IFERROR(VLOOKUP(C1013,[1]Index!$D:$F,3,FALSE),"Non List")</f>
        <v>zdelist</v>
      </c>
      <c r="Z1013">
        <f>IFERROR(VLOOKUP(C1013,[1]LP!$B:$C,2,FALSE),0)</f>
        <v>0</v>
      </c>
      <c r="AA1013" s="11">
        <f t="shared" si="15"/>
        <v>0</v>
      </c>
      <c r="AB1013" s="5">
        <f>IFERROR(VLOOKUP(C1013,[2]Sheet1!$B:$F,5,FALSE),0)</f>
        <v>0</v>
      </c>
      <c r="AC1013" s="11">
        <v>20</v>
      </c>
      <c r="AD1013" s="11">
        <v>15</v>
      </c>
      <c r="AE1013" s="10"/>
      <c r="AF1013" s="10"/>
      <c r="AG1013" s="10"/>
      <c r="AH1013" s="10"/>
    </row>
    <row r="1014" spans="1:34" x14ac:dyDescent="0.45">
      <c r="A1014" t="s">
        <v>53</v>
      </c>
      <c r="B1014" t="s">
        <v>57</v>
      </c>
      <c r="C1014" t="s">
        <v>94</v>
      </c>
      <c r="D1014">
        <v>1200</v>
      </c>
      <c r="E1014" s="11">
        <v>90000</v>
      </c>
      <c r="F1014" s="5">
        <v>162409</v>
      </c>
      <c r="G1014" s="11">
        <v>791350</v>
      </c>
      <c r="H1014" s="11">
        <v>1736798</v>
      </c>
      <c r="I1014">
        <v>67603</v>
      </c>
      <c r="J1014">
        <v>83921</v>
      </c>
      <c r="K1014">
        <v>33362</v>
      </c>
      <c r="L1014">
        <v>20285</v>
      </c>
      <c r="M1014">
        <v>45</v>
      </c>
      <c r="N1014">
        <v>27</v>
      </c>
      <c r="O1014">
        <v>4</v>
      </c>
      <c r="P1014">
        <v>16</v>
      </c>
      <c r="Q1014">
        <v>1</v>
      </c>
      <c r="R1014">
        <v>114</v>
      </c>
      <c r="S1014">
        <v>1.7</v>
      </c>
      <c r="T1014">
        <v>280</v>
      </c>
      <c r="U1014">
        <v>533</v>
      </c>
      <c r="V1014">
        <v>-0.56000000000000005</v>
      </c>
      <c r="W1014">
        <v>20285</v>
      </c>
      <c r="X1014">
        <v>45</v>
      </c>
      <c r="Y1014" s="12" t="str">
        <f>IFERROR(VLOOKUP(C1014,[1]Index!$D:$F,3,FALSE),"Non List")</f>
        <v>Microfinance</v>
      </c>
      <c r="Z1014">
        <f>IFERROR(VLOOKUP(C1014,[1]LP!$B:$C,2,FALSE),0)</f>
        <v>1316</v>
      </c>
      <c r="AA1014" s="11">
        <f t="shared" si="15"/>
        <v>29.2</v>
      </c>
      <c r="AB1014" s="5">
        <f>IFERROR(VLOOKUP(C1014,[2]Sheet1!$B:$F,5,FALSE),0)</f>
        <v>967135.62</v>
      </c>
      <c r="AC1014" s="11">
        <v>20</v>
      </c>
      <c r="AD1014" s="11">
        <v>11.579000000000001</v>
      </c>
      <c r="AE1014" s="10"/>
      <c r="AF1014" s="10"/>
      <c r="AG1014" s="10"/>
      <c r="AH1014" s="10"/>
    </row>
    <row r="1015" spans="1:34" x14ac:dyDescent="0.45">
      <c r="A1015" t="s">
        <v>53</v>
      </c>
      <c r="B1015" t="s">
        <v>57</v>
      </c>
      <c r="C1015" t="s">
        <v>89</v>
      </c>
      <c r="D1015">
        <v>1395</v>
      </c>
      <c r="E1015" s="11">
        <v>110458</v>
      </c>
      <c r="F1015" s="5">
        <v>35047</v>
      </c>
      <c r="G1015" s="11">
        <v>566497</v>
      </c>
      <c r="H1015" s="11">
        <v>2204430</v>
      </c>
      <c r="I1015">
        <v>51848</v>
      </c>
      <c r="J1015">
        <v>86497</v>
      </c>
      <c r="K1015">
        <v>42202</v>
      </c>
      <c r="L1015">
        <v>19607</v>
      </c>
      <c r="M1015">
        <v>36</v>
      </c>
      <c r="N1015">
        <v>39</v>
      </c>
      <c r="O1015">
        <v>11</v>
      </c>
      <c r="P1015">
        <v>27</v>
      </c>
      <c r="Q1015">
        <v>1</v>
      </c>
      <c r="R1015">
        <v>416</v>
      </c>
      <c r="S1015">
        <v>0.5</v>
      </c>
      <c r="T1015">
        <v>132</v>
      </c>
      <c r="U1015">
        <v>324</v>
      </c>
      <c r="V1015">
        <v>-0.77</v>
      </c>
      <c r="W1015">
        <v>19607</v>
      </c>
      <c r="X1015">
        <v>36</v>
      </c>
      <c r="Y1015" s="12" t="str">
        <f>IFERROR(VLOOKUP(C1015,[1]Index!$D:$F,3,FALSE),"Non List")</f>
        <v>Microfinance</v>
      </c>
      <c r="Z1015">
        <f>IFERROR(VLOOKUP(C1015,[1]LP!$B:$C,2,FALSE),0)</f>
        <v>1220</v>
      </c>
      <c r="AA1015" s="11">
        <f t="shared" si="15"/>
        <v>33.9</v>
      </c>
      <c r="AB1015" s="5">
        <f>IFERROR(VLOOKUP(C1015,[2]Sheet1!$B:$F,5,FALSE),0)</f>
        <v>1856700.13</v>
      </c>
      <c r="AC1015" s="11">
        <v>17.5</v>
      </c>
      <c r="AD1015" s="11">
        <v>0.92</v>
      </c>
      <c r="AE1015" s="10"/>
      <c r="AF1015" s="10"/>
      <c r="AG1015" s="10"/>
      <c r="AH1015" s="10"/>
    </row>
    <row r="1016" spans="1:34" x14ac:dyDescent="0.45">
      <c r="A1016" t="s">
        <v>53</v>
      </c>
      <c r="B1016" t="s">
        <v>57</v>
      </c>
      <c r="C1016" t="s">
        <v>90</v>
      </c>
      <c r="D1016">
        <v>1637</v>
      </c>
      <c r="E1016" s="11">
        <v>60000</v>
      </c>
      <c r="F1016" s="5">
        <v>4173</v>
      </c>
      <c r="G1016" s="11">
        <v>101992</v>
      </c>
      <c r="H1016" s="11">
        <v>474323</v>
      </c>
      <c r="I1016">
        <v>13723</v>
      </c>
      <c r="J1016">
        <v>19651</v>
      </c>
      <c r="K1016">
        <v>4296</v>
      </c>
      <c r="L1016">
        <v>718</v>
      </c>
      <c r="M1016">
        <v>2</v>
      </c>
      <c r="N1016">
        <v>688</v>
      </c>
      <c r="O1016">
        <v>15</v>
      </c>
      <c r="P1016">
        <v>2</v>
      </c>
      <c r="Q1016">
        <v>0</v>
      </c>
      <c r="R1016">
        <v>10531</v>
      </c>
      <c r="S1016">
        <v>3.5</v>
      </c>
      <c r="T1016">
        <v>107</v>
      </c>
      <c r="U1016">
        <v>76</v>
      </c>
      <c r="V1016">
        <v>-0.95</v>
      </c>
      <c r="W1016">
        <v>718</v>
      </c>
      <c r="X1016">
        <v>2</v>
      </c>
      <c r="Y1016" s="12" t="str">
        <f>IFERROR(VLOOKUP(C1016,[1]Index!$D:$F,3,FALSE),"Non List")</f>
        <v>Microfinance</v>
      </c>
      <c r="Z1016">
        <f>IFERROR(VLOOKUP(C1016,[1]LP!$B:$C,2,FALSE),0)</f>
        <v>1680</v>
      </c>
      <c r="AA1016" s="11">
        <f t="shared" si="15"/>
        <v>840</v>
      </c>
      <c r="AB1016" s="5">
        <f>IFERROR(VLOOKUP(C1016,[2]Sheet1!$B:$F,5,FALSE),0)</f>
        <v>285714</v>
      </c>
      <c r="AC1016" s="11">
        <v>10</v>
      </c>
      <c r="AD1016" s="11">
        <v>0.52600000000000002</v>
      </c>
      <c r="AE1016" s="10"/>
      <c r="AF1016" s="10"/>
      <c r="AG1016" s="10"/>
      <c r="AH1016" s="10"/>
    </row>
    <row r="1017" spans="1:34" x14ac:dyDescent="0.45">
      <c r="A1017" t="s">
        <v>53</v>
      </c>
      <c r="B1017" t="s">
        <v>57</v>
      </c>
      <c r="C1017" t="s">
        <v>100</v>
      </c>
      <c r="D1017">
        <v>529</v>
      </c>
      <c r="E1017" s="11">
        <v>60000</v>
      </c>
      <c r="F1017" s="5">
        <v>207</v>
      </c>
      <c r="G1017" s="11">
        <v>131087</v>
      </c>
      <c r="H1017" s="11">
        <v>408401</v>
      </c>
      <c r="I1017">
        <v>14646</v>
      </c>
      <c r="J1017">
        <v>22625</v>
      </c>
      <c r="K1017">
        <v>4019</v>
      </c>
      <c r="L1017">
        <v>3150</v>
      </c>
      <c r="M1017">
        <v>11</v>
      </c>
      <c r="N1017">
        <v>50</v>
      </c>
      <c r="O1017">
        <v>5</v>
      </c>
      <c r="P1017">
        <v>10</v>
      </c>
      <c r="Q1017">
        <v>1</v>
      </c>
      <c r="R1017">
        <v>266</v>
      </c>
      <c r="S1017">
        <v>2.7</v>
      </c>
      <c r="T1017">
        <v>100</v>
      </c>
      <c r="U1017">
        <v>154</v>
      </c>
      <c r="V1017">
        <v>-0.71</v>
      </c>
      <c r="W1017">
        <v>3150</v>
      </c>
      <c r="X1017">
        <v>11</v>
      </c>
      <c r="Y1017" s="12" t="str">
        <f>IFERROR(VLOOKUP(C1017,[1]Index!$D:$F,3,FALSE),"Non List")</f>
        <v>zdelist</v>
      </c>
      <c r="Z1017">
        <f>IFERROR(VLOOKUP(C1017,[1]LP!$B:$C,2,FALSE),0)</f>
        <v>0</v>
      </c>
      <c r="AA1017" s="11">
        <f t="shared" si="15"/>
        <v>0</v>
      </c>
      <c r="AB1017" s="5">
        <f>IFERROR(VLOOKUP(C1017,[2]Sheet1!$B:$F,5,FALSE),0)</f>
        <v>0</v>
      </c>
      <c r="AC1017" s="11">
        <v>7.38</v>
      </c>
      <c r="AD1017" s="11">
        <v>0</v>
      </c>
      <c r="AE1017" s="10"/>
      <c r="AF1017" s="10"/>
      <c r="AG1017" s="10"/>
      <c r="AH1017" s="10"/>
    </row>
    <row r="1018" spans="1:34" x14ac:dyDescent="0.45">
      <c r="A1018" t="s">
        <v>53</v>
      </c>
      <c r="B1018" t="s">
        <v>57</v>
      </c>
      <c r="C1018" t="s">
        <v>91</v>
      </c>
      <c r="D1018">
        <v>835</v>
      </c>
      <c r="E1018" s="11">
        <v>655000</v>
      </c>
      <c r="F1018" s="5">
        <v>384158</v>
      </c>
      <c r="G1018" s="11">
        <v>2977582</v>
      </c>
      <c r="H1018" s="11">
        <v>9176322</v>
      </c>
      <c r="I1018">
        <v>445474</v>
      </c>
      <c r="J1018">
        <v>536462</v>
      </c>
      <c r="K1018">
        <v>198172</v>
      </c>
      <c r="L1018">
        <v>113433</v>
      </c>
      <c r="M1018">
        <v>35</v>
      </c>
      <c r="N1018">
        <v>24</v>
      </c>
      <c r="O1018">
        <v>5</v>
      </c>
      <c r="P1018">
        <v>22</v>
      </c>
      <c r="Q1018">
        <v>1</v>
      </c>
      <c r="R1018">
        <v>127</v>
      </c>
      <c r="S1018">
        <v>4.5</v>
      </c>
      <c r="T1018">
        <v>159</v>
      </c>
      <c r="U1018">
        <v>352</v>
      </c>
      <c r="V1018">
        <v>-0.57999999999999996</v>
      </c>
      <c r="W1018">
        <v>113433</v>
      </c>
      <c r="X1018">
        <v>35</v>
      </c>
      <c r="Y1018" s="12" t="str">
        <f>IFERROR(VLOOKUP(C1018,[1]Index!$D:$F,3,FALSE),"Non List")</f>
        <v>Microfinance</v>
      </c>
      <c r="Z1018">
        <f>IFERROR(VLOOKUP(C1018,[1]LP!$B:$C,2,FALSE),0)</f>
        <v>780</v>
      </c>
      <c r="AA1018" s="11">
        <f t="shared" si="15"/>
        <v>22.3</v>
      </c>
      <c r="AB1018" s="5">
        <f>IFERROR(VLOOKUP(C1018,[2]Sheet1!$B:$F,5,FALSE),0)</f>
        <v>2940622.5</v>
      </c>
      <c r="AC1018" s="11">
        <v>0</v>
      </c>
      <c r="AD1018" s="11">
        <v>0</v>
      </c>
      <c r="AE1018" s="10"/>
      <c r="AF1018" s="10"/>
      <c r="AG1018" s="10"/>
      <c r="AH1018" s="10"/>
    </row>
    <row r="1019" spans="1:34" x14ac:dyDescent="0.45">
      <c r="A1019" t="s">
        <v>53</v>
      </c>
      <c r="B1019" t="s">
        <v>57</v>
      </c>
      <c r="C1019" t="s">
        <v>97</v>
      </c>
      <c r="D1019">
        <v>831</v>
      </c>
      <c r="E1019" s="11">
        <v>60000</v>
      </c>
      <c r="F1019" s="5">
        <v>4726</v>
      </c>
      <c r="G1019" s="11">
        <v>59167</v>
      </c>
      <c r="H1019" s="11">
        <v>336204</v>
      </c>
      <c r="I1019">
        <v>9505</v>
      </c>
      <c r="J1019">
        <v>13511</v>
      </c>
      <c r="K1019">
        <v>3016</v>
      </c>
      <c r="L1019">
        <v>-3797</v>
      </c>
      <c r="M1019">
        <v>-13</v>
      </c>
      <c r="N1019">
        <v>-66</v>
      </c>
      <c r="O1019">
        <v>8</v>
      </c>
      <c r="P1019">
        <v>-12</v>
      </c>
      <c r="Q1019">
        <v>-1</v>
      </c>
      <c r="R1019">
        <v>-506</v>
      </c>
      <c r="S1019">
        <v>4.9000000000000004</v>
      </c>
      <c r="T1019">
        <v>108</v>
      </c>
      <c r="U1019">
        <v>0</v>
      </c>
      <c r="V1019">
        <v>0</v>
      </c>
      <c r="W1019">
        <v>-3797</v>
      </c>
      <c r="X1019">
        <v>-13</v>
      </c>
      <c r="Y1019" s="12" t="str">
        <f>IFERROR(VLOOKUP(C1019,[1]Index!$D:$F,3,FALSE),"Non List")</f>
        <v>Non List</v>
      </c>
      <c r="Z1019">
        <f>IFERROR(VLOOKUP(C1019,[1]LP!$B:$C,2,FALSE),0)</f>
        <v>0</v>
      </c>
      <c r="AA1019" s="11">
        <f t="shared" si="15"/>
        <v>0</v>
      </c>
      <c r="AB1019" s="5">
        <f>IFERROR(VLOOKUP(C1019,[2]Sheet1!$B:$F,5,FALSE),0)</f>
        <v>0</v>
      </c>
      <c r="AC1019" s="11">
        <v>2.5</v>
      </c>
      <c r="AD1019" s="11">
        <v>0.125</v>
      </c>
      <c r="AE1019" s="10"/>
      <c r="AF1019" s="10"/>
      <c r="AG1019" s="10"/>
      <c r="AH1019" s="10"/>
    </row>
    <row r="1020" spans="1:34" x14ac:dyDescent="0.45">
      <c r="A1020" t="s">
        <v>53</v>
      </c>
      <c r="B1020" t="s">
        <v>57</v>
      </c>
      <c r="C1020" t="s">
        <v>106</v>
      </c>
      <c r="D1020">
        <v>1087.5999999999999</v>
      </c>
      <c r="E1020" s="11">
        <v>52500</v>
      </c>
      <c r="F1020" s="5">
        <v>270</v>
      </c>
      <c r="G1020" s="11">
        <v>78746</v>
      </c>
      <c r="H1020" s="11">
        <v>519072</v>
      </c>
      <c r="I1020">
        <v>12282</v>
      </c>
      <c r="J1020">
        <v>23432</v>
      </c>
      <c r="K1020">
        <v>6235</v>
      </c>
      <c r="L1020">
        <v>4091</v>
      </c>
      <c r="M1020">
        <v>16</v>
      </c>
      <c r="N1020">
        <v>70</v>
      </c>
      <c r="O1020">
        <v>11</v>
      </c>
      <c r="P1020">
        <v>16</v>
      </c>
      <c r="Q1020">
        <v>1</v>
      </c>
      <c r="R1020">
        <v>755</v>
      </c>
      <c r="S1020">
        <v>3.8</v>
      </c>
      <c r="T1020">
        <v>101</v>
      </c>
      <c r="U1020">
        <v>188</v>
      </c>
      <c r="V1020">
        <v>-0.83</v>
      </c>
      <c r="W1020">
        <v>4091</v>
      </c>
      <c r="X1020">
        <v>16</v>
      </c>
      <c r="Y1020" s="12" t="str">
        <f>IFERROR(VLOOKUP(C1020,[1]Index!$D:$F,3,FALSE),"Non List")</f>
        <v>Microfinance</v>
      </c>
      <c r="Z1020">
        <f>IFERROR(VLOOKUP(C1020,[1]LP!$B:$C,2,FALSE),0)</f>
        <v>1913</v>
      </c>
      <c r="AA1020" s="11">
        <f t="shared" si="15"/>
        <v>119.6</v>
      </c>
      <c r="AB1020" s="5">
        <f>IFERROR(VLOOKUP(C1020,[2]Sheet1!$B:$F,5,FALSE),0)</f>
        <v>327126.26</v>
      </c>
      <c r="AC1020" s="11">
        <v>7.61</v>
      </c>
      <c r="AD1020" s="11">
        <v>0.4</v>
      </c>
      <c r="AE1020" s="10"/>
      <c r="AF1020" s="10"/>
      <c r="AG1020" s="10"/>
      <c r="AH1020" s="10"/>
    </row>
    <row r="1021" spans="1:34" x14ac:dyDescent="0.45">
      <c r="A1021" t="s">
        <v>53</v>
      </c>
      <c r="B1021" t="s">
        <v>57</v>
      </c>
      <c r="C1021" t="s">
        <v>95</v>
      </c>
      <c r="D1021">
        <v>1310</v>
      </c>
      <c r="E1021" s="11">
        <v>100000</v>
      </c>
      <c r="F1021" s="5">
        <v>46767</v>
      </c>
      <c r="G1021" s="11">
        <v>308699</v>
      </c>
      <c r="H1021" s="11">
        <v>846766</v>
      </c>
      <c r="I1021">
        <v>34131</v>
      </c>
      <c r="J1021">
        <v>44121</v>
      </c>
      <c r="K1021">
        <v>18655</v>
      </c>
      <c r="L1021">
        <v>10033</v>
      </c>
      <c r="M1021">
        <v>20</v>
      </c>
      <c r="N1021">
        <v>65</v>
      </c>
      <c r="O1021">
        <v>9</v>
      </c>
      <c r="P1021">
        <v>14</v>
      </c>
      <c r="Q1021">
        <v>1</v>
      </c>
      <c r="R1021">
        <v>583</v>
      </c>
      <c r="S1021">
        <v>1.4</v>
      </c>
      <c r="T1021">
        <v>147</v>
      </c>
      <c r="U1021">
        <v>257</v>
      </c>
      <c r="V1021">
        <v>-0.8</v>
      </c>
      <c r="W1021">
        <v>10033</v>
      </c>
      <c r="X1021">
        <v>20</v>
      </c>
      <c r="Y1021" s="12" t="str">
        <f>IFERROR(VLOOKUP(C1021,[1]Index!$D:$F,3,FALSE),"Non List")</f>
        <v>Microfinance</v>
      </c>
      <c r="Z1021">
        <f>IFERROR(VLOOKUP(C1021,[1]LP!$B:$C,2,FALSE),0)</f>
        <v>1069.5</v>
      </c>
      <c r="AA1021" s="11">
        <f t="shared" si="15"/>
        <v>53.5</v>
      </c>
      <c r="AB1021" s="5">
        <f>IFERROR(VLOOKUP(C1021,[2]Sheet1!$B:$F,5,FALSE),0)</f>
        <v>435600</v>
      </c>
      <c r="AC1021" s="11">
        <v>32</v>
      </c>
      <c r="AD1021" s="11">
        <v>1.68</v>
      </c>
      <c r="AE1021" s="10"/>
      <c r="AF1021" s="10"/>
      <c r="AG1021" s="10"/>
      <c r="AH1021" s="10"/>
    </row>
    <row r="1022" spans="1:34" x14ac:dyDescent="0.45">
      <c r="A1022" t="s">
        <v>53</v>
      </c>
      <c r="B1022" t="s">
        <v>57</v>
      </c>
      <c r="C1022" t="s">
        <v>101</v>
      </c>
      <c r="D1022">
        <v>464</v>
      </c>
      <c r="E1022" s="11">
        <v>186000</v>
      </c>
      <c r="F1022" s="5">
        <v>25445</v>
      </c>
      <c r="G1022" s="11">
        <v>332662</v>
      </c>
      <c r="H1022" s="11">
        <v>1088025</v>
      </c>
      <c r="I1022">
        <v>38247</v>
      </c>
      <c r="J1022">
        <v>58710</v>
      </c>
      <c r="K1022">
        <v>22262</v>
      </c>
      <c r="L1022">
        <v>10517</v>
      </c>
      <c r="M1022">
        <v>11</v>
      </c>
      <c r="N1022">
        <v>41</v>
      </c>
      <c r="O1022">
        <v>4</v>
      </c>
      <c r="P1022">
        <v>10</v>
      </c>
      <c r="Q1022">
        <v>1</v>
      </c>
      <c r="R1022">
        <v>168</v>
      </c>
      <c r="S1022">
        <v>0.7</v>
      </c>
      <c r="T1022">
        <v>114</v>
      </c>
      <c r="U1022">
        <v>170</v>
      </c>
      <c r="V1022">
        <v>-0.63</v>
      </c>
      <c r="W1022">
        <v>10517</v>
      </c>
      <c r="X1022">
        <v>11</v>
      </c>
      <c r="Y1022" s="12" t="str">
        <f>IFERROR(VLOOKUP(C1022,[1]Index!$D:$F,3,FALSE),"Non List")</f>
        <v>Non List</v>
      </c>
      <c r="Z1022">
        <f>IFERROR(VLOOKUP(C1022,[1]LP!$B:$C,2,FALSE),0)</f>
        <v>0</v>
      </c>
      <c r="AA1022" s="11">
        <f t="shared" si="15"/>
        <v>0</v>
      </c>
      <c r="AB1022" s="5">
        <f>IFERROR(VLOOKUP(C1022,[2]Sheet1!$B:$F,5,FALSE),0)</f>
        <v>0</v>
      </c>
      <c r="AC1022" s="11">
        <v>7</v>
      </c>
      <c r="AD1022" s="11">
        <v>10.89</v>
      </c>
      <c r="AE1022" s="10"/>
      <c r="AF1022" s="10"/>
      <c r="AG1022" s="10"/>
      <c r="AH1022" s="10"/>
    </row>
    <row r="1023" spans="1:34" x14ac:dyDescent="0.45">
      <c r="A1023" t="s">
        <v>53</v>
      </c>
      <c r="B1023" t="s">
        <v>57</v>
      </c>
      <c r="C1023" t="s">
        <v>107</v>
      </c>
      <c r="D1023">
        <v>972</v>
      </c>
      <c r="E1023" s="11">
        <v>56000</v>
      </c>
      <c r="F1023" s="5">
        <v>836</v>
      </c>
      <c r="G1023" s="11">
        <v>102867</v>
      </c>
      <c r="H1023" s="11">
        <v>522698</v>
      </c>
      <c r="I1023">
        <v>12247</v>
      </c>
      <c r="J1023">
        <v>21824</v>
      </c>
      <c r="K1023">
        <v>2147</v>
      </c>
      <c r="L1023">
        <v>622</v>
      </c>
      <c r="M1023">
        <v>2</v>
      </c>
      <c r="N1023">
        <v>438</v>
      </c>
      <c r="O1023">
        <v>10</v>
      </c>
      <c r="P1023">
        <v>2</v>
      </c>
      <c r="Q1023">
        <v>0</v>
      </c>
      <c r="R1023">
        <v>4195</v>
      </c>
      <c r="S1023">
        <v>0.5</v>
      </c>
      <c r="T1023">
        <v>101</v>
      </c>
      <c r="U1023">
        <v>71</v>
      </c>
      <c r="V1023">
        <v>-0.93</v>
      </c>
      <c r="W1023">
        <v>622</v>
      </c>
      <c r="X1023">
        <v>2</v>
      </c>
      <c r="Y1023" s="12" t="str">
        <f>IFERROR(VLOOKUP(C1023,[1]Index!$D:$F,3,FALSE),"Non List")</f>
        <v>zdelist</v>
      </c>
      <c r="Z1023">
        <f>IFERROR(VLOOKUP(C1023,[1]LP!$B:$C,2,FALSE),0)</f>
        <v>0</v>
      </c>
      <c r="AA1023" s="11">
        <f t="shared" si="15"/>
        <v>0</v>
      </c>
      <c r="AB1023" s="5">
        <f>IFERROR(VLOOKUP(C1023,[2]Sheet1!$B:$F,5,FALSE),0)</f>
        <v>0</v>
      </c>
      <c r="AC1023" s="11">
        <v>13</v>
      </c>
      <c r="AD1023" s="11">
        <v>0.68</v>
      </c>
      <c r="AE1023" s="10"/>
      <c r="AF1023" s="10"/>
      <c r="AG1023" s="10"/>
      <c r="AH1023" s="10"/>
    </row>
    <row r="1024" spans="1:34" x14ac:dyDescent="0.45">
      <c r="A1024" t="s">
        <v>53</v>
      </c>
      <c r="B1024" t="s">
        <v>57</v>
      </c>
      <c r="C1024" t="s">
        <v>108</v>
      </c>
      <c r="D1024">
        <v>720</v>
      </c>
      <c r="E1024" s="11">
        <v>33600</v>
      </c>
      <c r="F1024" s="5">
        <v>9833</v>
      </c>
      <c r="G1024" s="11">
        <v>148877</v>
      </c>
      <c r="H1024" s="11">
        <v>492817</v>
      </c>
      <c r="I1024">
        <v>10493</v>
      </c>
      <c r="J1024">
        <v>21144</v>
      </c>
      <c r="K1024">
        <v>5620</v>
      </c>
      <c r="L1024">
        <v>4502</v>
      </c>
      <c r="M1024">
        <v>27</v>
      </c>
      <c r="N1024">
        <v>27</v>
      </c>
      <c r="O1024">
        <v>6</v>
      </c>
      <c r="P1024">
        <v>21</v>
      </c>
      <c r="Q1024">
        <v>1</v>
      </c>
      <c r="R1024">
        <v>150</v>
      </c>
      <c r="S1024">
        <v>0.6</v>
      </c>
      <c r="T1024">
        <v>129</v>
      </c>
      <c r="U1024">
        <v>279</v>
      </c>
      <c r="V1024">
        <v>-0.61</v>
      </c>
      <c r="W1024">
        <v>4502</v>
      </c>
      <c r="X1024">
        <v>27</v>
      </c>
      <c r="Y1024" s="12" t="str">
        <f>IFERROR(VLOOKUP(C1024,[1]Index!$D:$F,3,FALSE),"Non List")</f>
        <v>zdelist</v>
      </c>
      <c r="Z1024">
        <f>IFERROR(VLOOKUP(C1024,[1]LP!$B:$C,2,FALSE),0)</f>
        <v>0</v>
      </c>
      <c r="AA1024" s="11">
        <f t="shared" si="15"/>
        <v>0</v>
      </c>
      <c r="AB1024" s="5">
        <f>IFERROR(VLOOKUP(C1024,[2]Sheet1!$B:$F,5,FALSE),0)</f>
        <v>0</v>
      </c>
      <c r="AC1024" s="11">
        <v>15</v>
      </c>
      <c r="AD1024" s="11">
        <v>0</v>
      </c>
      <c r="AE1024" s="10"/>
      <c r="AF1024" s="10"/>
      <c r="AG1024" s="10"/>
      <c r="AH1024" s="10"/>
    </row>
    <row r="1025" spans="1:34" x14ac:dyDescent="0.45">
      <c r="A1025" t="s">
        <v>53</v>
      </c>
      <c r="B1025" t="s">
        <v>57</v>
      </c>
      <c r="C1025" t="s">
        <v>109</v>
      </c>
      <c r="D1025">
        <v>1636.9</v>
      </c>
      <c r="E1025" s="11">
        <v>42000</v>
      </c>
      <c r="F1025" s="5">
        <v>5582</v>
      </c>
      <c r="G1025" s="11">
        <v>188912</v>
      </c>
      <c r="H1025" s="11">
        <v>608329</v>
      </c>
      <c r="I1025">
        <v>17068</v>
      </c>
      <c r="J1025">
        <v>28306</v>
      </c>
      <c r="K1025">
        <v>13653</v>
      </c>
      <c r="L1025">
        <v>8285</v>
      </c>
      <c r="M1025">
        <v>39</v>
      </c>
      <c r="N1025">
        <v>42</v>
      </c>
      <c r="O1025">
        <v>14</v>
      </c>
      <c r="P1025">
        <v>35</v>
      </c>
      <c r="Q1025">
        <v>1</v>
      </c>
      <c r="R1025">
        <v>600</v>
      </c>
      <c r="S1025">
        <v>0.1</v>
      </c>
      <c r="T1025">
        <v>113</v>
      </c>
      <c r="U1025">
        <v>317</v>
      </c>
      <c r="V1025">
        <v>-0.81</v>
      </c>
      <c r="W1025">
        <v>8285</v>
      </c>
      <c r="X1025">
        <v>39</v>
      </c>
      <c r="Y1025" s="12" t="str">
        <f>IFERROR(VLOOKUP(C1025,[1]Index!$D:$F,3,FALSE),"Non List")</f>
        <v>Microfinance</v>
      </c>
      <c r="Z1025">
        <f>IFERROR(VLOOKUP(C1025,[1]LP!$B:$C,2,FALSE),0)</f>
        <v>1410</v>
      </c>
      <c r="AA1025" s="11">
        <f t="shared" si="15"/>
        <v>36.200000000000003</v>
      </c>
      <c r="AB1025" s="5">
        <f>IFERROR(VLOOKUP(C1025,[2]Sheet1!$B:$F,5,FALSE),0)</f>
        <v>469246.74</v>
      </c>
      <c r="AC1025" s="11">
        <v>24</v>
      </c>
      <c r="AD1025" s="11">
        <v>1.27</v>
      </c>
      <c r="AE1025" s="10"/>
      <c r="AF1025" s="10"/>
      <c r="AG1025" s="10"/>
      <c r="AH1025" s="10"/>
    </row>
    <row r="1026" spans="1:34" x14ac:dyDescent="0.45">
      <c r="A1026" t="s">
        <v>53</v>
      </c>
      <c r="B1026" t="s">
        <v>57</v>
      </c>
      <c r="C1026" t="s">
        <v>102</v>
      </c>
      <c r="D1026">
        <v>1197.9000000000001</v>
      </c>
      <c r="E1026" s="11">
        <v>112000</v>
      </c>
      <c r="F1026" s="5">
        <v>13174</v>
      </c>
      <c r="G1026" s="11">
        <v>246959</v>
      </c>
      <c r="H1026" s="11">
        <v>1144736</v>
      </c>
      <c r="I1026">
        <v>27945</v>
      </c>
      <c r="J1026">
        <v>51267</v>
      </c>
      <c r="K1026">
        <v>24164</v>
      </c>
      <c r="L1026">
        <v>12055</v>
      </c>
      <c r="M1026">
        <v>22</v>
      </c>
      <c r="N1026">
        <v>56</v>
      </c>
      <c r="O1026">
        <v>11</v>
      </c>
      <c r="P1026">
        <v>19</v>
      </c>
      <c r="Q1026">
        <v>1</v>
      </c>
      <c r="R1026">
        <v>597</v>
      </c>
      <c r="S1026">
        <v>0</v>
      </c>
      <c r="T1026">
        <v>112</v>
      </c>
      <c r="U1026">
        <v>233</v>
      </c>
      <c r="V1026">
        <v>-0.81</v>
      </c>
      <c r="W1026">
        <v>12055</v>
      </c>
      <c r="X1026">
        <v>22</v>
      </c>
      <c r="Y1026" s="12" t="str">
        <f>IFERROR(VLOOKUP(C1026,[1]Index!$D:$F,3,FALSE),"Non List")</f>
        <v>Microfinance</v>
      </c>
      <c r="Z1026">
        <f>IFERROR(VLOOKUP(C1026,[1]LP!$B:$C,2,FALSE),0)</f>
        <v>1000.1</v>
      </c>
      <c r="AA1026" s="11">
        <f t="shared" si="15"/>
        <v>45.5</v>
      </c>
      <c r="AB1026" s="5">
        <f>IFERROR(VLOOKUP(C1026,[2]Sheet1!$B:$F,5,FALSE),0)</f>
        <v>1023343.2</v>
      </c>
      <c r="AC1026" s="11">
        <v>13</v>
      </c>
      <c r="AD1026" s="11">
        <v>0.68</v>
      </c>
      <c r="AE1026" s="10"/>
      <c r="AF1026" s="10"/>
      <c r="AG1026" s="10"/>
      <c r="AH1026" s="10"/>
    </row>
    <row r="1027" spans="1:34" x14ac:dyDescent="0.45">
      <c r="A1027" t="s">
        <v>53</v>
      </c>
      <c r="B1027" t="s">
        <v>57</v>
      </c>
      <c r="C1027" t="s">
        <v>110</v>
      </c>
      <c r="D1027">
        <v>465</v>
      </c>
      <c r="E1027" s="11">
        <v>60000</v>
      </c>
      <c r="F1027" s="5">
        <v>-2809</v>
      </c>
      <c r="G1027" s="11">
        <v>159463</v>
      </c>
      <c r="H1027" s="11">
        <v>527860</v>
      </c>
      <c r="I1027">
        <v>15698</v>
      </c>
      <c r="J1027">
        <v>25659</v>
      </c>
      <c r="K1027">
        <v>11668</v>
      </c>
      <c r="L1027">
        <v>4558</v>
      </c>
      <c r="M1027">
        <v>15</v>
      </c>
      <c r="N1027">
        <v>31</v>
      </c>
      <c r="O1027">
        <v>5</v>
      </c>
      <c r="P1027">
        <v>16</v>
      </c>
      <c r="Q1027">
        <v>1</v>
      </c>
      <c r="R1027">
        <v>149</v>
      </c>
      <c r="S1027">
        <v>1.4</v>
      </c>
      <c r="T1027">
        <v>95</v>
      </c>
      <c r="U1027">
        <v>180</v>
      </c>
      <c r="V1027">
        <v>-0.61</v>
      </c>
      <c r="W1027">
        <v>4558</v>
      </c>
      <c r="X1027">
        <v>15</v>
      </c>
      <c r="Y1027" s="12" t="str">
        <f>IFERROR(VLOOKUP(C1027,[1]Index!$D:$F,3,FALSE),"Non List")</f>
        <v>zdelist</v>
      </c>
      <c r="Z1027">
        <f>IFERROR(VLOOKUP(C1027,[1]LP!$B:$C,2,FALSE),0)</f>
        <v>0</v>
      </c>
      <c r="AA1027" s="11">
        <f t="shared" ref="AA1027:AA1090" si="16">ROUND(IFERROR(Z1027/M1027,0),1)</f>
        <v>0</v>
      </c>
      <c r="AB1027" s="5">
        <f>IFERROR(VLOOKUP(C1027,[2]Sheet1!$B:$F,5,FALSE),0)</f>
        <v>0</v>
      </c>
      <c r="AC1027" s="11">
        <v>0</v>
      </c>
      <c r="AD1027" s="11">
        <v>0</v>
      </c>
      <c r="AE1027" s="10"/>
      <c r="AF1027" s="10"/>
      <c r="AG1027" s="10"/>
      <c r="AH1027" s="10"/>
    </row>
    <row r="1028" spans="1:34" x14ac:dyDescent="0.45">
      <c r="A1028" t="s">
        <v>53</v>
      </c>
      <c r="B1028" t="s">
        <v>57</v>
      </c>
      <c r="C1028" t="s">
        <v>98</v>
      </c>
      <c r="D1028">
        <v>1320</v>
      </c>
      <c r="E1028" s="11">
        <v>77275</v>
      </c>
      <c r="F1028" s="5">
        <v>29156</v>
      </c>
      <c r="G1028" s="11">
        <v>445182</v>
      </c>
      <c r="H1028" s="11">
        <v>1244126</v>
      </c>
      <c r="I1028">
        <v>51050</v>
      </c>
      <c r="J1028">
        <v>71269</v>
      </c>
      <c r="K1028">
        <v>39028</v>
      </c>
      <c r="L1028">
        <v>21125</v>
      </c>
      <c r="M1028">
        <v>55</v>
      </c>
      <c r="N1028">
        <v>24</v>
      </c>
      <c r="O1028">
        <v>10</v>
      </c>
      <c r="P1028">
        <v>40</v>
      </c>
      <c r="Q1028">
        <v>1</v>
      </c>
      <c r="R1028">
        <v>231</v>
      </c>
      <c r="S1028">
        <v>0.8</v>
      </c>
      <c r="T1028">
        <v>138</v>
      </c>
      <c r="U1028">
        <v>412</v>
      </c>
      <c r="V1028">
        <v>-0.69</v>
      </c>
      <c r="W1028">
        <v>21125</v>
      </c>
      <c r="X1028">
        <v>55</v>
      </c>
      <c r="Y1028" s="12" t="str">
        <f>IFERROR(VLOOKUP(C1028,[1]Index!$D:$F,3,FALSE),"Non List")</f>
        <v>Microfinance</v>
      </c>
      <c r="Z1028">
        <f>IFERROR(VLOOKUP(C1028,[1]LP!$B:$C,2,FALSE),0)</f>
        <v>2307</v>
      </c>
      <c r="AA1028" s="11">
        <f t="shared" si="16"/>
        <v>41.9</v>
      </c>
      <c r="AB1028" s="5">
        <f>IFERROR(VLOOKUP(C1028,[2]Sheet1!$B:$F,5,FALSE),0)</f>
        <v>740597.22</v>
      </c>
      <c r="AC1028" s="11">
        <v>0</v>
      </c>
      <c r="AD1028" s="11">
        <v>0</v>
      </c>
      <c r="AE1028" s="10"/>
      <c r="AF1028" s="10"/>
      <c r="AG1028" s="10"/>
      <c r="AH1028" s="10"/>
    </row>
    <row r="1029" spans="1:34" x14ac:dyDescent="0.45">
      <c r="A1029" t="s">
        <v>54</v>
      </c>
      <c r="B1029" t="s">
        <v>57</v>
      </c>
      <c r="C1029" t="s">
        <v>61</v>
      </c>
      <c r="D1029">
        <v>1058.8</v>
      </c>
      <c r="E1029" s="11">
        <v>1180000</v>
      </c>
      <c r="F1029" s="5">
        <v>1811408</v>
      </c>
      <c r="G1029" s="11">
        <v>13909846</v>
      </c>
      <c r="H1029" s="11">
        <v>19156491</v>
      </c>
      <c r="I1029">
        <v>1232793</v>
      </c>
      <c r="J1029">
        <v>1556940</v>
      </c>
      <c r="K1029">
        <v>1021850</v>
      </c>
      <c r="L1029">
        <v>643022</v>
      </c>
      <c r="M1029">
        <v>73</v>
      </c>
      <c r="N1029">
        <v>15</v>
      </c>
      <c r="O1029">
        <v>4</v>
      </c>
      <c r="P1029">
        <v>29</v>
      </c>
      <c r="Q1029">
        <v>3</v>
      </c>
      <c r="R1029">
        <v>61</v>
      </c>
      <c r="S1029">
        <v>0.3</v>
      </c>
      <c r="T1029">
        <v>254</v>
      </c>
      <c r="U1029">
        <v>644</v>
      </c>
      <c r="V1029">
        <v>-0.39</v>
      </c>
      <c r="W1029">
        <v>643022</v>
      </c>
      <c r="X1029">
        <v>73</v>
      </c>
      <c r="Y1029" s="12" t="str">
        <f>IFERROR(VLOOKUP(C1029,[1]Index!$D:$F,3,FALSE),"Non List")</f>
        <v>Microfinance</v>
      </c>
      <c r="Z1029">
        <f>IFERROR(VLOOKUP(C1029,[1]LP!$B:$C,2,FALSE),0)</f>
        <v>856.7</v>
      </c>
      <c r="AA1029" s="11">
        <f t="shared" si="16"/>
        <v>11.7</v>
      </c>
      <c r="AB1029" s="5">
        <f>IFERROR(VLOOKUP(C1029,[2]Sheet1!$B:$F,5,FALSE),0)</f>
        <v>14588143.289999999</v>
      </c>
      <c r="AC1029" s="11">
        <v>27.11</v>
      </c>
      <c r="AD1029" s="11">
        <v>17.21</v>
      </c>
      <c r="AE1029" s="10"/>
      <c r="AF1029" s="10"/>
      <c r="AG1029" s="10"/>
      <c r="AH1029" s="10"/>
    </row>
    <row r="1030" spans="1:34" x14ac:dyDescent="0.45">
      <c r="A1030" t="s">
        <v>54</v>
      </c>
      <c r="B1030" t="s">
        <v>57</v>
      </c>
      <c r="C1030" t="s">
        <v>62</v>
      </c>
      <c r="D1030">
        <v>1055</v>
      </c>
      <c r="E1030" s="11">
        <v>773410</v>
      </c>
      <c r="F1030" s="5">
        <v>642812</v>
      </c>
      <c r="G1030" s="11">
        <v>3343121</v>
      </c>
      <c r="H1030" s="11">
        <v>10630795</v>
      </c>
      <c r="I1030">
        <v>584030</v>
      </c>
      <c r="J1030">
        <v>766817</v>
      </c>
      <c r="K1030">
        <v>504047</v>
      </c>
      <c r="L1030">
        <v>287259</v>
      </c>
      <c r="M1030">
        <v>50</v>
      </c>
      <c r="N1030">
        <v>21</v>
      </c>
      <c r="O1030">
        <v>6</v>
      </c>
      <c r="P1030">
        <v>27</v>
      </c>
      <c r="Q1030">
        <v>3</v>
      </c>
      <c r="R1030">
        <v>123</v>
      </c>
      <c r="S1030">
        <v>0.9</v>
      </c>
      <c r="T1030">
        <v>183</v>
      </c>
      <c r="U1030">
        <v>452</v>
      </c>
      <c r="V1030">
        <v>-0.56999999999999995</v>
      </c>
      <c r="W1030">
        <v>287259</v>
      </c>
      <c r="X1030">
        <v>50</v>
      </c>
      <c r="Y1030" s="12" t="str">
        <f>IFERROR(VLOOKUP(C1030,[1]Index!$D:$F,3,FALSE),"Non List")</f>
        <v>Microfinance</v>
      </c>
      <c r="Z1030">
        <f>IFERROR(VLOOKUP(C1030,[1]LP!$B:$C,2,FALSE),0)</f>
        <v>758.8</v>
      </c>
      <c r="AA1030" s="11">
        <f t="shared" si="16"/>
        <v>15.2</v>
      </c>
      <c r="AB1030" s="5">
        <f>IFERROR(VLOOKUP(C1030,[2]Sheet1!$B:$F,5,FALSE),0)</f>
        <v>7600332.0300000003</v>
      </c>
      <c r="AC1030" s="11">
        <v>30</v>
      </c>
      <c r="AD1030" s="11">
        <v>15</v>
      </c>
      <c r="AE1030" s="10"/>
      <c r="AF1030" s="10"/>
      <c r="AG1030" s="10"/>
      <c r="AH1030" s="10"/>
    </row>
    <row r="1031" spans="1:34" x14ac:dyDescent="0.45">
      <c r="A1031" t="s">
        <v>54</v>
      </c>
      <c r="B1031" t="s">
        <v>57</v>
      </c>
      <c r="C1031" t="s">
        <v>63</v>
      </c>
      <c r="D1031">
        <v>698</v>
      </c>
      <c r="E1031" s="11">
        <v>684394</v>
      </c>
      <c r="F1031" s="5">
        <v>189255</v>
      </c>
      <c r="G1031" s="11">
        <v>0</v>
      </c>
      <c r="H1031" s="11">
        <v>5185282</v>
      </c>
      <c r="I1031">
        <v>144974</v>
      </c>
      <c r="J1031">
        <v>178701</v>
      </c>
      <c r="K1031">
        <v>154998</v>
      </c>
      <c r="L1031">
        <v>91892</v>
      </c>
      <c r="M1031">
        <v>18</v>
      </c>
      <c r="N1031">
        <v>39</v>
      </c>
      <c r="O1031">
        <v>5</v>
      </c>
      <c r="P1031">
        <v>14</v>
      </c>
      <c r="Q1031">
        <v>2</v>
      </c>
      <c r="R1031">
        <v>213</v>
      </c>
      <c r="S1031">
        <v>0</v>
      </c>
      <c r="T1031">
        <v>128</v>
      </c>
      <c r="U1031">
        <v>227</v>
      </c>
      <c r="V1031">
        <v>-0.68</v>
      </c>
      <c r="W1031">
        <v>91892</v>
      </c>
      <c r="X1031">
        <v>18</v>
      </c>
      <c r="Y1031" s="12" t="str">
        <f>IFERROR(VLOOKUP(C1031,[1]Index!$D:$F,3,FALSE),"Non List")</f>
        <v>Microfinance</v>
      </c>
      <c r="Z1031">
        <f>IFERROR(VLOOKUP(C1031,[1]LP!$B:$C,2,FALSE),0)</f>
        <v>710</v>
      </c>
      <c r="AA1031" s="11">
        <f t="shared" si="16"/>
        <v>39.4</v>
      </c>
      <c r="AB1031" s="5">
        <f>IFERROR(VLOOKUP(C1031,[2]Sheet1!$B:$F,5,FALSE),0)</f>
        <v>6045751.8200000003</v>
      </c>
      <c r="AC1031" s="11">
        <v>17</v>
      </c>
      <c r="AD1031" s="11">
        <v>0.89</v>
      </c>
      <c r="AE1031" s="10"/>
      <c r="AF1031" s="10"/>
      <c r="AG1031" s="10"/>
      <c r="AH1031" s="10"/>
    </row>
    <row r="1032" spans="1:34" x14ac:dyDescent="0.45">
      <c r="A1032" t="s">
        <v>54</v>
      </c>
      <c r="B1032" t="s">
        <v>57</v>
      </c>
      <c r="C1032" t="s">
        <v>64</v>
      </c>
      <c r="D1032">
        <v>1225</v>
      </c>
      <c r="E1032" s="11">
        <v>108000</v>
      </c>
      <c r="F1032" s="5">
        <v>67007</v>
      </c>
      <c r="G1032" s="11">
        <v>672324</v>
      </c>
      <c r="H1032" s="11">
        <v>1765540</v>
      </c>
      <c r="I1032">
        <v>94993</v>
      </c>
      <c r="J1032">
        <v>133516</v>
      </c>
      <c r="K1032">
        <v>31502</v>
      </c>
      <c r="L1032">
        <v>20050</v>
      </c>
      <c r="M1032">
        <v>25</v>
      </c>
      <c r="N1032">
        <v>49</v>
      </c>
      <c r="O1032">
        <v>8</v>
      </c>
      <c r="P1032">
        <v>15</v>
      </c>
      <c r="Q1032">
        <v>1</v>
      </c>
      <c r="R1032">
        <v>374</v>
      </c>
      <c r="S1032">
        <v>1.3</v>
      </c>
      <c r="T1032">
        <v>162</v>
      </c>
      <c r="U1032">
        <v>300</v>
      </c>
      <c r="V1032">
        <v>-0.75</v>
      </c>
      <c r="W1032">
        <v>20050</v>
      </c>
      <c r="X1032">
        <v>25</v>
      </c>
      <c r="Y1032" s="12" t="str">
        <f>IFERROR(VLOOKUP(C1032,[1]Index!$D:$F,3,FALSE),"Non List")</f>
        <v>Microfinance</v>
      </c>
      <c r="Z1032">
        <f>IFERROR(VLOOKUP(C1032,[1]LP!$B:$C,2,FALSE),0)</f>
        <v>933</v>
      </c>
      <c r="AA1032" s="11">
        <f t="shared" si="16"/>
        <v>37.299999999999997</v>
      </c>
      <c r="AB1032" s="5">
        <f>IFERROR(VLOOKUP(C1032,[2]Sheet1!$B:$F,5,FALSE),0)</f>
        <v>1320997.53</v>
      </c>
      <c r="AC1032" s="11">
        <v>12</v>
      </c>
      <c r="AD1032" s="11">
        <v>0.63</v>
      </c>
      <c r="AE1032" s="10"/>
      <c r="AF1032" s="10"/>
      <c r="AG1032" s="10"/>
      <c r="AH1032" s="10"/>
    </row>
    <row r="1033" spans="1:34" x14ac:dyDescent="0.45">
      <c r="A1033" t="s">
        <v>54</v>
      </c>
      <c r="B1033" t="s">
        <v>57</v>
      </c>
      <c r="C1033" t="s">
        <v>65</v>
      </c>
      <c r="D1033">
        <v>970</v>
      </c>
      <c r="E1033" s="11">
        <v>397647</v>
      </c>
      <c r="F1033" s="5">
        <v>454760</v>
      </c>
      <c r="G1033" s="11">
        <v>1825937</v>
      </c>
      <c r="H1033" s="11">
        <v>4784950</v>
      </c>
      <c r="I1033">
        <v>278788</v>
      </c>
      <c r="J1033">
        <v>409943</v>
      </c>
      <c r="K1033">
        <v>152963</v>
      </c>
      <c r="L1033">
        <v>79748</v>
      </c>
      <c r="M1033">
        <v>27</v>
      </c>
      <c r="N1033">
        <v>36</v>
      </c>
      <c r="O1033">
        <v>5</v>
      </c>
      <c r="P1033">
        <v>12</v>
      </c>
      <c r="Q1033">
        <v>1</v>
      </c>
      <c r="R1033">
        <v>164</v>
      </c>
      <c r="S1033">
        <v>1.7</v>
      </c>
      <c r="T1033">
        <v>214</v>
      </c>
      <c r="U1033">
        <v>359</v>
      </c>
      <c r="V1033">
        <v>-0.63</v>
      </c>
      <c r="W1033">
        <v>79748</v>
      </c>
      <c r="X1033">
        <v>27</v>
      </c>
      <c r="Y1033" s="12" t="str">
        <f>IFERROR(VLOOKUP(C1033,[1]Index!$D:$F,3,FALSE),"Non List")</f>
        <v>Microfinance</v>
      </c>
      <c r="Z1033">
        <f>IFERROR(VLOOKUP(C1033,[1]LP!$B:$C,2,FALSE),0)</f>
        <v>0</v>
      </c>
      <c r="AA1033" s="11">
        <f t="shared" si="16"/>
        <v>0</v>
      </c>
      <c r="AB1033" s="5">
        <f>IFERROR(VLOOKUP(C1033,[2]Sheet1!$B:$F,5,FALSE),0)</f>
        <v>0</v>
      </c>
      <c r="AC1033" s="11">
        <v>15</v>
      </c>
      <c r="AD1033" s="11">
        <v>5.79</v>
      </c>
      <c r="AE1033" s="10"/>
      <c r="AF1033" s="10"/>
      <c r="AG1033" s="10"/>
      <c r="AH1033" s="10"/>
    </row>
    <row r="1034" spans="1:34" x14ac:dyDescent="0.45">
      <c r="A1034" t="s">
        <v>54</v>
      </c>
      <c r="B1034" t="s">
        <v>57</v>
      </c>
      <c r="C1034" t="s">
        <v>66</v>
      </c>
      <c r="D1034">
        <v>834</v>
      </c>
      <c r="E1034" s="11">
        <v>84000</v>
      </c>
      <c r="F1034" s="5">
        <v>30330</v>
      </c>
      <c r="G1034" s="11">
        <v>117478</v>
      </c>
      <c r="H1034" s="11">
        <v>619945</v>
      </c>
      <c r="I1034">
        <v>26810</v>
      </c>
      <c r="J1034">
        <v>41929</v>
      </c>
      <c r="K1034">
        <v>16851</v>
      </c>
      <c r="L1034">
        <v>8326</v>
      </c>
      <c r="M1034">
        <v>13</v>
      </c>
      <c r="N1034">
        <v>63</v>
      </c>
      <c r="O1034">
        <v>6</v>
      </c>
      <c r="P1034">
        <v>10</v>
      </c>
      <c r="Q1034">
        <v>1</v>
      </c>
      <c r="R1034">
        <v>387</v>
      </c>
      <c r="S1034">
        <v>2</v>
      </c>
      <c r="T1034">
        <v>136</v>
      </c>
      <c r="U1034">
        <v>201</v>
      </c>
      <c r="V1034">
        <v>-0.76</v>
      </c>
      <c r="W1034">
        <v>8326</v>
      </c>
      <c r="X1034">
        <v>13</v>
      </c>
      <c r="Y1034" s="12" t="str">
        <f>IFERROR(VLOOKUP(C1034,[1]Index!$D:$F,3,FALSE),"Non List")</f>
        <v>Non List</v>
      </c>
      <c r="Z1034">
        <f>IFERROR(VLOOKUP(C1034,[1]LP!$B:$C,2,FALSE),0)</f>
        <v>0</v>
      </c>
      <c r="AA1034" s="11">
        <f t="shared" si="16"/>
        <v>0</v>
      </c>
      <c r="AB1034" s="5">
        <f>IFERROR(VLOOKUP(C1034,[2]Sheet1!$B:$F,5,FALSE),0)</f>
        <v>0</v>
      </c>
      <c r="AC1034" s="11">
        <v>20</v>
      </c>
      <c r="AD1034" s="11">
        <v>1.0526</v>
      </c>
      <c r="AE1034" s="10"/>
      <c r="AF1034" s="10"/>
      <c r="AG1034" s="10"/>
      <c r="AH1034" s="10"/>
    </row>
    <row r="1035" spans="1:34" x14ac:dyDescent="0.45">
      <c r="A1035" t="s">
        <v>54</v>
      </c>
      <c r="B1035" t="s">
        <v>57</v>
      </c>
      <c r="C1035" t="s">
        <v>92</v>
      </c>
      <c r="D1035">
        <v>1070</v>
      </c>
      <c r="E1035" s="11">
        <v>1200000</v>
      </c>
      <c r="F1035" s="5">
        <v>1387656</v>
      </c>
      <c r="G1035" s="11">
        <v>10275298</v>
      </c>
      <c r="H1035" s="11">
        <v>18554021</v>
      </c>
      <c r="I1035">
        <v>1156049</v>
      </c>
      <c r="J1035">
        <v>1497972</v>
      </c>
      <c r="K1035">
        <v>918926</v>
      </c>
      <c r="L1035">
        <v>527587</v>
      </c>
      <c r="M1035">
        <v>59</v>
      </c>
      <c r="N1035">
        <v>18</v>
      </c>
      <c r="O1035">
        <v>5</v>
      </c>
      <c r="P1035">
        <v>27</v>
      </c>
      <c r="Q1035">
        <v>2</v>
      </c>
      <c r="R1035">
        <v>91</v>
      </c>
      <c r="S1035">
        <v>1.1000000000000001</v>
      </c>
      <c r="T1035">
        <v>216</v>
      </c>
      <c r="U1035">
        <v>533</v>
      </c>
      <c r="V1035">
        <v>-0.5</v>
      </c>
      <c r="W1035">
        <v>527587</v>
      </c>
      <c r="X1035">
        <v>59</v>
      </c>
      <c r="Y1035" s="12" t="str">
        <f>IFERROR(VLOOKUP(C1035,[1]Index!$D:$F,3,FALSE),"Non List")</f>
        <v>Microfinance</v>
      </c>
      <c r="Z1035">
        <f>IFERROR(VLOOKUP(C1035,[1]LP!$B:$C,2,FALSE),0)</f>
        <v>678.9</v>
      </c>
      <c r="AA1035" s="11">
        <f t="shared" si="16"/>
        <v>11.5</v>
      </c>
      <c r="AB1035" s="5">
        <f>IFERROR(VLOOKUP(C1035,[2]Sheet1!$B:$F,5,FALSE),0)</f>
        <v>12799190.779999999</v>
      </c>
      <c r="AC1035" s="11">
        <v>25</v>
      </c>
      <c r="AD1035" s="11">
        <v>15.53</v>
      </c>
      <c r="AE1035" s="10"/>
      <c r="AF1035" s="10"/>
      <c r="AG1035" s="10"/>
      <c r="AH1035" s="10"/>
    </row>
    <row r="1036" spans="1:34" x14ac:dyDescent="0.45">
      <c r="A1036" t="s">
        <v>54</v>
      </c>
      <c r="B1036" t="s">
        <v>57</v>
      </c>
      <c r="C1036" t="s">
        <v>67</v>
      </c>
      <c r="D1036">
        <v>984</v>
      </c>
      <c r="E1036" s="11">
        <v>879338</v>
      </c>
      <c r="F1036" s="5">
        <v>1528704</v>
      </c>
      <c r="G1036" s="11">
        <v>0</v>
      </c>
      <c r="H1036" s="11">
        <v>7814289</v>
      </c>
      <c r="I1036">
        <v>348940</v>
      </c>
      <c r="J1036">
        <v>390325</v>
      </c>
      <c r="K1036">
        <v>356424</v>
      </c>
      <c r="L1036">
        <v>244448</v>
      </c>
      <c r="M1036">
        <v>37</v>
      </c>
      <c r="N1036">
        <v>27</v>
      </c>
      <c r="O1036">
        <v>4</v>
      </c>
      <c r="P1036">
        <v>14</v>
      </c>
      <c r="Q1036">
        <v>3</v>
      </c>
      <c r="R1036">
        <v>95</v>
      </c>
      <c r="S1036">
        <v>0</v>
      </c>
      <c r="T1036">
        <v>274</v>
      </c>
      <c r="U1036">
        <v>478</v>
      </c>
      <c r="V1036">
        <v>-0.51</v>
      </c>
      <c r="W1036">
        <v>244448</v>
      </c>
      <c r="X1036">
        <v>37</v>
      </c>
      <c r="Y1036" s="12" t="str">
        <f>IFERROR(VLOOKUP(C1036,[1]Index!$D:$F,3,FALSE),"Non List")</f>
        <v>zdelist</v>
      </c>
      <c r="Z1036">
        <f>IFERROR(VLOOKUP(C1036,[1]LP!$B:$C,2,FALSE),0)</f>
        <v>0</v>
      </c>
      <c r="AA1036" s="11">
        <f t="shared" si="16"/>
        <v>0</v>
      </c>
      <c r="AB1036" s="5">
        <f>IFERROR(VLOOKUP(C1036,[2]Sheet1!$B:$F,5,FALSE),0)</f>
        <v>0</v>
      </c>
      <c r="AC1036" s="11">
        <v>12.5</v>
      </c>
      <c r="AD1036" s="11">
        <v>12.5</v>
      </c>
      <c r="AE1036" s="10"/>
      <c r="AF1036" s="10"/>
      <c r="AG1036" s="10"/>
      <c r="AH1036" s="10"/>
    </row>
    <row r="1037" spans="1:34" x14ac:dyDescent="0.45">
      <c r="A1037" t="s">
        <v>54</v>
      </c>
      <c r="B1037" t="s">
        <v>57</v>
      </c>
      <c r="C1037" t="s">
        <v>68</v>
      </c>
      <c r="D1037">
        <v>1138</v>
      </c>
      <c r="E1037" s="11">
        <v>786035</v>
      </c>
      <c r="F1037" s="5">
        <v>1529271</v>
      </c>
      <c r="G1037" s="11">
        <v>0</v>
      </c>
      <c r="H1037" s="11">
        <v>19076990</v>
      </c>
      <c r="I1037">
        <v>654095</v>
      </c>
      <c r="J1037">
        <v>654276</v>
      </c>
      <c r="K1037">
        <v>587448</v>
      </c>
      <c r="L1037">
        <v>345998</v>
      </c>
      <c r="M1037">
        <v>59</v>
      </c>
      <c r="N1037">
        <v>19</v>
      </c>
      <c r="O1037">
        <v>4</v>
      </c>
      <c r="P1037">
        <v>20</v>
      </c>
      <c r="Q1037">
        <v>2</v>
      </c>
      <c r="R1037">
        <v>75</v>
      </c>
      <c r="S1037">
        <v>0.2</v>
      </c>
      <c r="T1037">
        <v>295</v>
      </c>
      <c r="U1037">
        <v>624</v>
      </c>
      <c r="V1037">
        <v>-0.45</v>
      </c>
      <c r="W1037">
        <v>345998</v>
      </c>
      <c r="X1037">
        <v>59</v>
      </c>
      <c r="Y1037" s="12" t="str">
        <f>IFERROR(VLOOKUP(C1037,[1]Index!$D:$F,3,FALSE),"Non List")</f>
        <v>Microfinance</v>
      </c>
      <c r="Z1037">
        <f>IFERROR(VLOOKUP(C1037,[1]LP!$B:$C,2,FALSE),0)</f>
        <v>830</v>
      </c>
      <c r="AA1037" s="11">
        <f t="shared" si="16"/>
        <v>14.1</v>
      </c>
      <c r="AB1037" s="5">
        <f>IFERROR(VLOOKUP(C1037,[2]Sheet1!$B:$F,5,FALSE),0)</f>
        <v>11419121.380000001</v>
      </c>
      <c r="AC1037" s="11">
        <v>27.25</v>
      </c>
      <c r="AD1037" s="11">
        <v>1.4339999999999999</v>
      </c>
      <c r="AE1037" s="10"/>
      <c r="AF1037" s="10"/>
      <c r="AG1037" s="10"/>
      <c r="AH1037" s="10"/>
    </row>
    <row r="1038" spans="1:34" x14ac:dyDescent="0.45">
      <c r="A1038" t="s">
        <v>54</v>
      </c>
      <c r="B1038" t="s">
        <v>57</v>
      </c>
      <c r="C1038" t="s">
        <v>69</v>
      </c>
      <c r="D1038">
        <v>920</v>
      </c>
      <c r="E1038" s="11">
        <v>269512</v>
      </c>
      <c r="F1038" s="5">
        <v>86814</v>
      </c>
      <c r="G1038" s="11">
        <v>1113566</v>
      </c>
      <c r="H1038" s="11">
        <v>2777517</v>
      </c>
      <c r="I1038">
        <v>135452</v>
      </c>
      <c r="J1038">
        <v>189004</v>
      </c>
      <c r="K1038">
        <v>80051</v>
      </c>
      <c r="L1038">
        <v>42337</v>
      </c>
      <c r="M1038">
        <v>21</v>
      </c>
      <c r="N1038">
        <v>44</v>
      </c>
      <c r="O1038">
        <v>7</v>
      </c>
      <c r="P1038">
        <v>16</v>
      </c>
      <c r="Q1038">
        <v>1</v>
      </c>
      <c r="R1038">
        <v>306</v>
      </c>
      <c r="S1038">
        <v>0.9</v>
      </c>
      <c r="T1038">
        <v>132</v>
      </c>
      <c r="U1038">
        <v>250</v>
      </c>
      <c r="V1038">
        <v>-0.73</v>
      </c>
      <c r="W1038">
        <v>42337</v>
      </c>
      <c r="X1038">
        <v>21</v>
      </c>
      <c r="Y1038" s="12" t="str">
        <f>IFERROR(VLOOKUP(C1038,[1]Index!$D:$F,3,FALSE),"Non List")</f>
        <v>Microfinance</v>
      </c>
      <c r="Z1038">
        <f>IFERROR(VLOOKUP(C1038,[1]LP!$B:$C,2,FALSE),0)</f>
        <v>778.2</v>
      </c>
      <c r="AA1038" s="11">
        <f t="shared" si="16"/>
        <v>37.1</v>
      </c>
      <c r="AB1038" s="5">
        <f>IFERROR(VLOOKUP(C1038,[2]Sheet1!$B:$F,5,FALSE),0)</f>
        <v>3288414.49</v>
      </c>
      <c r="AC1038" s="11">
        <v>26.75</v>
      </c>
      <c r="AD1038" s="11">
        <v>1.4</v>
      </c>
      <c r="AE1038" s="10"/>
      <c r="AF1038" s="10"/>
      <c r="AG1038" s="10"/>
      <c r="AH1038" s="10"/>
    </row>
    <row r="1039" spans="1:34" x14ac:dyDescent="0.45">
      <c r="A1039" t="s">
        <v>54</v>
      </c>
      <c r="B1039" t="s">
        <v>57</v>
      </c>
      <c r="C1039" t="s">
        <v>70</v>
      </c>
      <c r="D1039">
        <v>993.9</v>
      </c>
      <c r="E1039" s="11">
        <v>210000</v>
      </c>
      <c r="F1039" s="5">
        <v>88285</v>
      </c>
      <c r="G1039" s="11">
        <v>732962</v>
      </c>
      <c r="H1039" s="11">
        <v>1603455</v>
      </c>
      <c r="I1039">
        <v>112517</v>
      </c>
      <c r="J1039">
        <v>144030</v>
      </c>
      <c r="K1039">
        <v>72961</v>
      </c>
      <c r="L1039">
        <v>42840</v>
      </c>
      <c r="M1039">
        <v>27</v>
      </c>
      <c r="N1039">
        <v>37</v>
      </c>
      <c r="O1039">
        <v>7</v>
      </c>
      <c r="P1039">
        <v>19</v>
      </c>
      <c r="Q1039">
        <v>2</v>
      </c>
      <c r="R1039">
        <v>256</v>
      </c>
      <c r="S1039">
        <v>2</v>
      </c>
      <c r="T1039">
        <v>142</v>
      </c>
      <c r="U1039">
        <v>295</v>
      </c>
      <c r="V1039">
        <v>-0.7</v>
      </c>
      <c r="W1039">
        <v>42840</v>
      </c>
      <c r="X1039">
        <v>27</v>
      </c>
      <c r="Y1039" s="12" t="str">
        <f>IFERROR(VLOOKUP(C1039,[1]Index!$D:$F,3,FALSE),"Non List")</f>
        <v>zdelist</v>
      </c>
      <c r="Z1039">
        <f>IFERROR(VLOOKUP(C1039,[1]LP!$B:$C,2,FALSE),0)</f>
        <v>0</v>
      </c>
      <c r="AA1039" s="11">
        <f t="shared" si="16"/>
        <v>0</v>
      </c>
      <c r="AB1039" s="5">
        <f>IFERROR(VLOOKUP(C1039,[2]Sheet1!$B:$F,5,FALSE),0)</f>
        <v>0</v>
      </c>
      <c r="AC1039" s="11">
        <v>21.09</v>
      </c>
      <c r="AD1039" s="11">
        <v>1.1100000000000001</v>
      </c>
      <c r="AE1039" s="10"/>
      <c r="AF1039" s="10"/>
      <c r="AG1039" s="10"/>
      <c r="AH1039" s="10"/>
    </row>
    <row r="1040" spans="1:34" x14ac:dyDescent="0.45">
      <c r="A1040" t="s">
        <v>54</v>
      </c>
      <c r="B1040" t="s">
        <v>57</v>
      </c>
      <c r="C1040" t="s">
        <v>71</v>
      </c>
      <c r="D1040">
        <v>1160</v>
      </c>
      <c r="E1040" s="11">
        <v>628888</v>
      </c>
      <c r="F1040" s="5">
        <v>987974</v>
      </c>
      <c r="G1040" s="11">
        <v>7007656</v>
      </c>
      <c r="H1040" s="11">
        <v>13134945</v>
      </c>
      <c r="I1040">
        <v>769024</v>
      </c>
      <c r="J1040">
        <v>973779</v>
      </c>
      <c r="K1040">
        <v>492181</v>
      </c>
      <c r="L1040">
        <v>285510</v>
      </c>
      <c r="M1040">
        <v>61</v>
      </c>
      <c r="N1040">
        <v>19</v>
      </c>
      <c r="O1040">
        <v>5</v>
      </c>
      <c r="P1040">
        <v>24</v>
      </c>
      <c r="Q1040">
        <v>2</v>
      </c>
      <c r="R1040">
        <v>86</v>
      </c>
      <c r="S1040">
        <v>0.9</v>
      </c>
      <c r="T1040">
        <v>257</v>
      </c>
      <c r="U1040">
        <v>592</v>
      </c>
      <c r="V1040">
        <v>-0.49</v>
      </c>
      <c r="W1040">
        <v>285510</v>
      </c>
      <c r="X1040">
        <v>61</v>
      </c>
      <c r="Y1040" s="12" t="str">
        <f>IFERROR(VLOOKUP(C1040,[1]Index!$D:$F,3,FALSE),"Non List")</f>
        <v>Microfinance</v>
      </c>
      <c r="Z1040">
        <f>IFERROR(VLOOKUP(C1040,[1]LP!$B:$C,2,FALSE),0)</f>
        <v>848</v>
      </c>
      <c r="AA1040" s="11">
        <f t="shared" si="16"/>
        <v>13.9</v>
      </c>
      <c r="AB1040" s="5">
        <f>IFERROR(VLOOKUP(C1040,[2]Sheet1!$B:$F,5,FALSE),0)</f>
        <v>4349998.3600000003</v>
      </c>
      <c r="AC1040" s="11">
        <v>26</v>
      </c>
      <c r="AD1040" s="11">
        <v>14</v>
      </c>
      <c r="AE1040" s="10"/>
      <c r="AF1040" s="10"/>
      <c r="AG1040" s="10"/>
      <c r="AH1040" s="10"/>
    </row>
    <row r="1041" spans="1:34" x14ac:dyDescent="0.45">
      <c r="A1041" t="s">
        <v>54</v>
      </c>
      <c r="B1041" t="s">
        <v>57</v>
      </c>
      <c r="C1041" t="s">
        <v>72</v>
      </c>
      <c r="D1041">
        <v>1424</v>
      </c>
      <c r="E1041" s="11">
        <v>105862</v>
      </c>
      <c r="F1041" s="5">
        <v>39512</v>
      </c>
      <c r="G1041" s="11">
        <v>225421</v>
      </c>
      <c r="H1041" s="11">
        <v>843140</v>
      </c>
      <c r="I1041">
        <v>41105</v>
      </c>
      <c r="J1041">
        <v>57739</v>
      </c>
      <c r="K1041">
        <v>27777</v>
      </c>
      <c r="L1041">
        <v>14003</v>
      </c>
      <c r="M1041">
        <v>18</v>
      </c>
      <c r="N1041">
        <v>81</v>
      </c>
      <c r="O1041">
        <v>10</v>
      </c>
      <c r="P1041">
        <v>13</v>
      </c>
      <c r="Q1041">
        <v>2</v>
      </c>
      <c r="R1041">
        <v>838</v>
      </c>
      <c r="S1041">
        <v>2.7</v>
      </c>
      <c r="T1041">
        <v>137</v>
      </c>
      <c r="U1041">
        <v>233</v>
      </c>
      <c r="V1041">
        <v>-0.84</v>
      </c>
      <c r="W1041">
        <v>14003</v>
      </c>
      <c r="X1041">
        <v>18</v>
      </c>
      <c r="Y1041" s="12" t="str">
        <f>IFERROR(VLOOKUP(C1041,[1]Index!$D:$F,3,FALSE),"Non List")</f>
        <v>Microfinance</v>
      </c>
      <c r="Z1041">
        <f>IFERROR(VLOOKUP(C1041,[1]LP!$B:$C,2,FALSE),0)</f>
        <v>1297</v>
      </c>
      <c r="AA1041" s="11">
        <f t="shared" si="16"/>
        <v>72.099999999999994</v>
      </c>
      <c r="AB1041" s="5">
        <f>IFERROR(VLOOKUP(C1041,[2]Sheet1!$B:$F,5,FALSE),0)</f>
        <v>784011.01</v>
      </c>
      <c r="AC1041" s="11">
        <v>15</v>
      </c>
      <c r="AD1041" s="11">
        <v>0.78</v>
      </c>
      <c r="AE1041" s="10"/>
      <c r="AF1041" s="10"/>
      <c r="AG1041" s="10"/>
      <c r="AH1041" s="10"/>
    </row>
    <row r="1042" spans="1:34" x14ac:dyDescent="0.45">
      <c r="A1042" t="s">
        <v>54</v>
      </c>
      <c r="B1042" t="s">
        <v>57</v>
      </c>
      <c r="C1042" t="s">
        <v>73</v>
      </c>
      <c r="D1042">
        <v>588</v>
      </c>
      <c r="E1042" s="11">
        <v>167680</v>
      </c>
      <c r="F1042" s="5">
        <v>108447</v>
      </c>
      <c r="G1042" s="11">
        <v>300258</v>
      </c>
      <c r="H1042" s="11">
        <v>817593</v>
      </c>
      <c r="I1042">
        <v>59517</v>
      </c>
      <c r="J1042">
        <v>76778</v>
      </c>
      <c r="K1042">
        <v>39914</v>
      </c>
      <c r="L1042">
        <v>21247</v>
      </c>
      <c r="M1042">
        <v>17</v>
      </c>
      <c r="N1042">
        <v>35</v>
      </c>
      <c r="O1042">
        <v>4</v>
      </c>
      <c r="P1042">
        <v>10</v>
      </c>
      <c r="Q1042">
        <v>2</v>
      </c>
      <c r="R1042">
        <v>124</v>
      </c>
      <c r="S1042">
        <v>4.3</v>
      </c>
      <c r="T1042">
        <v>165</v>
      </c>
      <c r="U1042">
        <v>250</v>
      </c>
      <c r="V1042">
        <v>-0.56999999999999995</v>
      </c>
      <c r="W1042">
        <v>21247</v>
      </c>
      <c r="X1042">
        <v>17</v>
      </c>
      <c r="Y1042" s="12" t="str">
        <f>IFERROR(VLOOKUP(C1042,[1]Index!$D:$F,3,FALSE),"Non List")</f>
        <v>zdelist</v>
      </c>
      <c r="Z1042">
        <f>IFERROR(VLOOKUP(C1042,[1]LP!$B:$C,2,FALSE),0)</f>
        <v>0</v>
      </c>
      <c r="AA1042" s="11">
        <f t="shared" si="16"/>
        <v>0</v>
      </c>
      <c r="AB1042" s="5">
        <f>IFERROR(VLOOKUP(C1042,[2]Sheet1!$B:$F,5,FALSE),0)</f>
        <v>0</v>
      </c>
      <c r="AC1042" s="11">
        <v>26</v>
      </c>
      <c r="AD1042" s="11">
        <v>1.3680000000000001</v>
      </c>
      <c r="AE1042" s="10"/>
      <c r="AF1042" s="10"/>
      <c r="AG1042" s="10"/>
      <c r="AH1042" s="10"/>
    </row>
    <row r="1043" spans="1:34" x14ac:dyDescent="0.45">
      <c r="A1043" t="s">
        <v>54</v>
      </c>
      <c r="B1043" t="s">
        <v>57</v>
      </c>
      <c r="C1043" t="s">
        <v>74</v>
      </c>
      <c r="D1043">
        <v>1290</v>
      </c>
      <c r="E1043" s="11">
        <v>242000</v>
      </c>
      <c r="F1043" s="5">
        <v>213705</v>
      </c>
      <c r="G1043" s="11">
        <v>1183933</v>
      </c>
      <c r="H1043" s="11">
        <v>3370269</v>
      </c>
      <c r="I1043">
        <v>214261</v>
      </c>
      <c r="J1043">
        <v>277322</v>
      </c>
      <c r="K1043">
        <v>143731</v>
      </c>
      <c r="L1043">
        <v>79158</v>
      </c>
      <c r="M1043">
        <v>44</v>
      </c>
      <c r="N1043">
        <v>30</v>
      </c>
      <c r="O1043">
        <v>7</v>
      </c>
      <c r="P1043">
        <v>23</v>
      </c>
      <c r="Q1043">
        <v>2</v>
      </c>
      <c r="R1043">
        <v>203</v>
      </c>
      <c r="S1043">
        <v>1.4</v>
      </c>
      <c r="T1043">
        <v>188</v>
      </c>
      <c r="U1043">
        <v>430</v>
      </c>
      <c r="V1043">
        <v>-0.67</v>
      </c>
      <c r="W1043">
        <v>79158</v>
      </c>
      <c r="X1043">
        <v>44</v>
      </c>
      <c r="Y1043" s="12" t="str">
        <f>IFERROR(VLOOKUP(C1043,[1]Index!$D:$F,3,FALSE),"Non List")</f>
        <v>Microfinance</v>
      </c>
      <c r="Z1043">
        <f>IFERROR(VLOOKUP(C1043,[1]LP!$B:$C,2,FALSE),0)</f>
        <v>1099</v>
      </c>
      <c r="AA1043" s="11">
        <f t="shared" si="16"/>
        <v>25</v>
      </c>
      <c r="AB1043" s="5">
        <f>IFERROR(VLOOKUP(C1043,[2]Sheet1!$B:$F,5,FALSE),0)</f>
        <v>1324986.3</v>
      </c>
      <c r="AC1043" s="11">
        <v>15</v>
      </c>
      <c r="AD1043" s="11">
        <v>11.32</v>
      </c>
      <c r="AE1043" s="10"/>
      <c r="AF1043" s="10"/>
      <c r="AG1043" s="10"/>
      <c r="AH1043" s="10"/>
    </row>
    <row r="1044" spans="1:34" x14ac:dyDescent="0.45">
      <c r="A1044" t="s">
        <v>54</v>
      </c>
      <c r="B1044" t="s">
        <v>57</v>
      </c>
      <c r="C1044" t="s">
        <v>75</v>
      </c>
      <c r="D1044">
        <v>1162</v>
      </c>
      <c r="E1044" s="11">
        <v>131199</v>
      </c>
      <c r="F1044" s="5">
        <v>70888</v>
      </c>
      <c r="G1044" s="11">
        <v>680486</v>
      </c>
      <c r="H1044" s="11">
        <v>2402406</v>
      </c>
      <c r="I1044">
        <v>88325</v>
      </c>
      <c r="J1044">
        <v>146711</v>
      </c>
      <c r="K1044">
        <v>68419</v>
      </c>
      <c r="L1044">
        <v>35958</v>
      </c>
      <c r="M1044">
        <v>37</v>
      </c>
      <c r="N1044">
        <v>32</v>
      </c>
      <c r="O1044">
        <v>8</v>
      </c>
      <c r="P1044">
        <v>24</v>
      </c>
      <c r="Q1044">
        <v>1</v>
      </c>
      <c r="R1044">
        <v>240</v>
      </c>
      <c r="S1044">
        <v>0.6</v>
      </c>
      <c r="T1044">
        <v>154</v>
      </c>
      <c r="U1044">
        <v>356</v>
      </c>
      <c r="V1044">
        <v>-0.69</v>
      </c>
      <c r="W1044">
        <v>35958</v>
      </c>
      <c r="X1044">
        <v>37</v>
      </c>
      <c r="Y1044" s="12" t="str">
        <f>IFERROR(VLOOKUP(C1044,[1]Index!$D:$F,3,FALSE),"Non List")</f>
        <v>zdelist</v>
      </c>
      <c r="Z1044">
        <f>IFERROR(VLOOKUP(C1044,[1]LP!$B:$C,2,FALSE),0)</f>
        <v>0</v>
      </c>
      <c r="AA1044" s="11">
        <f t="shared" si="16"/>
        <v>0</v>
      </c>
      <c r="AB1044" s="5">
        <f>IFERROR(VLOOKUP(C1044,[2]Sheet1!$B:$F,5,FALSE),0)</f>
        <v>0</v>
      </c>
      <c r="AC1044" s="11">
        <v>45</v>
      </c>
      <c r="AD1044" s="11">
        <v>2.36</v>
      </c>
      <c r="AE1044" s="10"/>
      <c r="AF1044" s="10"/>
      <c r="AG1044" s="10"/>
      <c r="AH1044" s="10"/>
    </row>
    <row r="1045" spans="1:34" x14ac:dyDescent="0.45">
      <c r="A1045" t="s">
        <v>54</v>
      </c>
      <c r="B1045" t="s">
        <v>57</v>
      </c>
      <c r="C1045" t="s">
        <v>76</v>
      </c>
      <c r="D1045">
        <v>1259</v>
      </c>
      <c r="E1045" s="11">
        <v>121000</v>
      </c>
      <c r="F1045" s="5">
        <v>29052</v>
      </c>
      <c r="G1045" s="11">
        <v>266447</v>
      </c>
      <c r="H1045" s="11">
        <v>1133334</v>
      </c>
      <c r="I1045">
        <v>57118</v>
      </c>
      <c r="J1045">
        <v>92203</v>
      </c>
      <c r="K1045">
        <v>39696</v>
      </c>
      <c r="L1045">
        <v>18949</v>
      </c>
      <c r="M1045">
        <v>21</v>
      </c>
      <c r="N1045">
        <v>60</v>
      </c>
      <c r="O1045">
        <v>10</v>
      </c>
      <c r="P1045">
        <v>17</v>
      </c>
      <c r="Q1045">
        <v>2</v>
      </c>
      <c r="R1045">
        <v>612</v>
      </c>
      <c r="S1045">
        <v>2.1</v>
      </c>
      <c r="T1045">
        <v>124</v>
      </c>
      <c r="U1045">
        <v>241</v>
      </c>
      <c r="V1045">
        <v>-0.81</v>
      </c>
      <c r="W1045">
        <v>18949</v>
      </c>
      <c r="X1045">
        <v>21</v>
      </c>
      <c r="Y1045" s="12" t="str">
        <f>IFERROR(VLOOKUP(C1045,[1]Index!$D:$F,3,FALSE),"Non List")</f>
        <v>zdelist</v>
      </c>
      <c r="Z1045">
        <f>IFERROR(VLOOKUP(C1045,[1]LP!$B:$C,2,FALSE),0)</f>
        <v>0</v>
      </c>
      <c r="AA1045" s="11">
        <f t="shared" si="16"/>
        <v>0</v>
      </c>
      <c r="AB1045" s="5">
        <f>IFERROR(VLOOKUP(C1045,[2]Sheet1!$B:$F,5,FALSE),0)</f>
        <v>0</v>
      </c>
      <c r="AC1045" s="11">
        <v>10</v>
      </c>
      <c r="AD1045" s="11">
        <v>7.5</v>
      </c>
      <c r="AE1045" s="10"/>
      <c r="AF1045" s="10"/>
      <c r="AG1045" s="10"/>
      <c r="AH1045" s="10"/>
    </row>
    <row r="1046" spans="1:34" x14ac:dyDescent="0.45">
      <c r="A1046" t="s">
        <v>54</v>
      </c>
      <c r="B1046" t="s">
        <v>57</v>
      </c>
      <c r="C1046" t="s">
        <v>77</v>
      </c>
      <c r="D1046">
        <v>2018.7</v>
      </c>
      <c r="E1046" s="11">
        <v>39061</v>
      </c>
      <c r="F1046" s="5">
        <v>59038</v>
      </c>
      <c r="G1046" s="11">
        <v>363570</v>
      </c>
      <c r="H1046" s="11">
        <v>1306095</v>
      </c>
      <c r="I1046">
        <v>62934</v>
      </c>
      <c r="J1046">
        <v>91325</v>
      </c>
      <c r="K1046">
        <v>41830</v>
      </c>
      <c r="L1046">
        <v>18260</v>
      </c>
      <c r="M1046">
        <v>62</v>
      </c>
      <c r="N1046">
        <v>32</v>
      </c>
      <c r="O1046">
        <v>8</v>
      </c>
      <c r="P1046">
        <v>25</v>
      </c>
      <c r="Q1046">
        <v>1</v>
      </c>
      <c r="R1046">
        <v>260</v>
      </c>
      <c r="S1046">
        <v>2.7</v>
      </c>
      <c r="T1046">
        <v>251</v>
      </c>
      <c r="U1046">
        <v>593</v>
      </c>
      <c r="V1046">
        <v>-0.71</v>
      </c>
      <c r="W1046">
        <v>18260</v>
      </c>
      <c r="X1046">
        <v>62</v>
      </c>
      <c r="Y1046" s="12" t="str">
        <f>IFERROR(VLOOKUP(C1046,[1]Index!$D:$F,3,FALSE),"Non List")</f>
        <v>Microfinance</v>
      </c>
      <c r="Z1046">
        <f>IFERROR(VLOOKUP(C1046,[1]LP!$B:$C,2,FALSE),0)</f>
        <v>1400</v>
      </c>
      <c r="AA1046" s="11">
        <f t="shared" si="16"/>
        <v>22.6</v>
      </c>
      <c r="AB1046" s="5">
        <f>IFERROR(VLOOKUP(C1046,[2]Sheet1!$B:$F,5,FALSE),0)</f>
        <v>765413.55</v>
      </c>
      <c r="AC1046" s="11">
        <v>25</v>
      </c>
      <c r="AD1046" s="11">
        <v>1.32</v>
      </c>
      <c r="AE1046" s="10"/>
      <c r="AF1046" s="10"/>
      <c r="AG1046" s="10"/>
      <c r="AH1046" s="10"/>
    </row>
    <row r="1047" spans="1:34" x14ac:dyDescent="0.45">
      <c r="A1047" t="s">
        <v>54</v>
      </c>
      <c r="B1047" t="s">
        <v>57</v>
      </c>
      <c r="C1047" t="s">
        <v>78</v>
      </c>
      <c r="D1047">
        <v>830</v>
      </c>
      <c r="E1047" s="11">
        <v>86010</v>
      </c>
      <c r="F1047" s="5">
        <v>23404</v>
      </c>
      <c r="G1047" s="11">
        <v>344525</v>
      </c>
      <c r="H1047" s="11">
        <v>1398590</v>
      </c>
      <c r="I1047">
        <v>54922</v>
      </c>
      <c r="J1047">
        <v>86770</v>
      </c>
      <c r="K1047">
        <v>27752</v>
      </c>
      <c r="L1047">
        <v>13275</v>
      </c>
      <c r="M1047">
        <v>21</v>
      </c>
      <c r="N1047">
        <v>40</v>
      </c>
      <c r="O1047">
        <v>7</v>
      </c>
      <c r="P1047">
        <v>16</v>
      </c>
      <c r="Q1047">
        <v>1</v>
      </c>
      <c r="R1047">
        <v>263</v>
      </c>
      <c r="S1047">
        <v>1.4</v>
      </c>
      <c r="T1047">
        <v>127</v>
      </c>
      <c r="U1047">
        <v>243</v>
      </c>
      <c r="V1047">
        <v>-0.71</v>
      </c>
      <c r="W1047">
        <v>13275</v>
      </c>
      <c r="X1047">
        <v>21</v>
      </c>
      <c r="Y1047" s="12" t="str">
        <f>IFERROR(VLOOKUP(C1047,[1]Index!$D:$F,3,FALSE),"Non List")</f>
        <v>Non List</v>
      </c>
      <c r="Z1047">
        <f>IFERROR(VLOOKUP(C1047,[1]LP!$B:$C,2,FALSE),0)</f>
        <v>0</v>
      </c>
      <c r="AA1047" s="11">
        <f t="shared" si="16"/>
        <v>0</v>
      </c>
      <c r="AB1047" s="5">
        <f>IFERROR(VLOOKUP(C1047,[2]Sheet1!$B:$F,5,FALSE),0)</f>
        <v>0</v>
      </c>
      <c r="AC1047" s="11">
        <v>23.95</v>
      </c>
      <c r="AD1047" s="11">
        <v>1.1399999999999999</v>
      </c>
      <c r="AE1047" s="10"/>
      <c r="AF1047" s="10"/>
      <c r="AG1047" s="10"/>
      <c r="AH1047" s="10"/>
    </row>
    <row r="1048" spans="1:34" x14ac:dyDescent="0.45">
      <c r="A1048" t="s">
        <v>54</v>
      </c>
      <c r="B1048" t="s">
        <v>57</v>
      </c>
      <c r="C1048" t="s">
        <v>79</v>
      </c>
      <c r="D1048">
        <v>1609</v>
      </c>
      <c r="E1048" s="11">
        <v>101088</v>
      </c>
      <c r="F1048" s="5">
        <v>94142</v>
      </c>
      <c r="G1048" s="11">
        <v>562394</v>
      </c>
      <c r="H1048" s="11">
        <v>1672683</v>
      </c>
      <c r="I1048">
        <v>90280</v>
      </c>
      <c r="J1048">
        <v>128970</v>
      </c>
      <c r="K1048">
        <v>74559</v>
      </c>
      <c r="L1048">
        <v>44851</v>
      </c>
      <c r="M1048">
        <v>59</v>
      </c>
      <c r="N1048">
        <v>27</v>
      </c>
      <c r="O1048">
        <v>8</v>
      </c>
      <c r="P1048">
        <v>31</v>
      </c>
      <c r="Q1048">
        <v>2</v>
      </c>
      <c r="R1048">
        <v>227</v>
      </c>
      <c r="S1048">
        <v>0.7</v>
      </c>
      <c r="T1048">
        <v>193</v>
      </c>
      <c r="U1048">
        <v>507</v>
      </c>
      <c r="V1048">
        <v>-0.68</v>
      </c>
      <c r="W1048">
        <v>44851</v>
      </c>
      <c r="X1048">
        <v>59</v>
      </c>
      <c r="Y1048" s="12" t="str">
        <f>IFERROR(VLOOKUP(C1048,[1]Index!$D:$F,3,FALSE),"Non List")</f>
        <v>Non List</v>
      </c>
      <c r="Z1048">
        <f>IFERROR(VLOOKUP(C1048,[1]LP!$B:$C,2,FALSE),0)</f>
        <v>0</v>
      </c>
      <c r="AA1048" s="11">
        <f t="shared" si="16"/>
        <v>0</v>
      </c>
      <c r="AB1048" s="5">
        <f>IFERROR(VLOOKUP(C1048,[2]Sheet1!$B:$F,5,FALSE),0)</f>
        <v>0</v>
      </c>
      <c r="AC1048" s="11">
        <v>10</v>
      </c>
      <c r="AD1048" s="11">
        <v>0.53</v>
      </c>
      <c r="AE1048" s="10"/>
      <c r="AF1048" s="10"/>
      <c r="AG1048" s="10"/>
      <c r="AH1048" s="10"/>
    </row>
    <row r="1049" spans="1:34" x14ac:dyDescent="0.45">
      <c r="A1049" t="s">
        <v>54</v>
      </c>
      <c r="B1049" t="s">
        <v>57</v>
      </c>
      <c r="C1049" t="s">
        <v>80</v>
      </c>
      <c r="D1049">
        <v>1079.9000000000001</v>
      </c>
      <c r="E1049" s="11">
        <v>194810</v>
      </c>
      <c r="F1049" s="5">
        <v>60058</v>
      </c>
      <c r="G1049" s="11">
        <v>505286</v>
      </c>
      <c r="H1049" s="11">
        <v>2471561</v>
      </c>
      <c r="I1049">
        <v>110830</v>
      </c>
      <c r="J1049">
        <v>166523</v>
      </c>
      <c r="K1049">
        <v>72908</v>
      </c>
      <c r="L1049">
        <v>37033</v>
      </c>
      <c r="M1049">
        <v>25</v>
      </c>
      <c r="N1049">
        <v>43</v>
      </c>
      <c r="O1049">
        <v>8</v>
      </c>
      <c r="P1049">
        <v>19</v>
      </c>
      <c r="Q1049">
        <v>1</v>
      </c>
      <c r="R1049">
        <v>352</v>
      </c>
      <c r="S1049">
        <v>2.5</v>
      </c>
      <c r="T1049">
        <v>131</v>
      </c>
      <c r="U1049">
        <v>273</v>
      </c>
      <c r="V1049">
        <v>-0.75</v>
      </c>
      <c r="W1049">
        <v>37033</v>
      </c>
      <c r="X1049">
        <v>25</v>
      </c>
      <c r="Y1049" s="12" t="str">
        <f>IFERROR(VLOOKUP(C1049,[1]Index!$D:$F,3,FALSE),"Non List")</f>
        <v>Microfinance</v>
      </c>
      <c r="Z1049">
        <f>IFERROR(VLOOKUP(C1049,[1]LP!$B:$C,2,FALSE),0)</f>
        <v>915</v>
      </c>
      <c r="AA1049" s="11">
        <f t="shared" si="16"/>
        <v>36.6</v>
      </c>
      <c r="AB1049" s="5">
        <f>IFERROR(VLOOKUP(C1049,[2]Sheet1!$B:$F,5,FALSE),0)</f>
        <v>1908048.36</v>
      </c>
      <c r="AC1049" s="11">
        <v>15</v>
      </c>
      <c r="AD1049" s="11">
        <v>5</v>
      </c>
      <c r="AE1049" s="10"/>
      <c r="AF1049" s="10"/>
      <c r="AG1049" s="10"/>
      <c r="AH1049" s="10"/>
    </row>
    <row r="1050" spans="1:34" x14ac:dyDescent="0.45">
      <c r="A1050" t="s">
        <v>54</v>
      </c>
      <c r="B1050" t="s">
        <v>57</v>
      </c>
      <c r="C1050" t="s">
        <v>81</v>
      </c>
      <c r="D1050">
        <v>599</v>
      </c>
      <c r="E1050" s="11">
        <v>696863</v>
      </c>
      <c r="F1050" s="5">
        <v>147873</v>
      </c>
      <c r="G1050" s="11">
        <v>0</v>
      </c>
      <c r="H1050" s="11">
        <v>2294211</v>
      </c>
      <c r="I1050">
        <v>83450</v>
      </c>
      <c r="J1050">
        <v>98301</v>
      </c>
      <c r="K1050">
        <v>78639</v>
      </c>
      <c r="L1050">
        <v>42826</v>
      </c>
      <c r="M1050">
        <v>8</v>
      </c>
      <c r="N1050">
        <v>73</v>
      </c>
      <c r="O1050">
        <v>5</v>
      </c>
      <c r="P1050">
        <v>7</v>
      </c>
      <c r="Q1050">
        <v>2</v>
      </c>
      <c r="R1050">
        <v>361</v>
      </c>
      <c r="S1050">
        <v>0.3</v>
      </c>
      <c r="T1050">
        <v>121</v>
      </c>
      <c r="U1050">
        <v>149</v>
      </c>
      <c r="V1050">
        <v>-0.75</v>
      </c>
      <c r="W1050">
        <v>42826</v>
      </c>
      <c r="X1050">
        <v>8</v>
      </c>
      <c r="Y1050" s="12" t="str">
        <f>IFERROR(VLOOKUP(C1050,[1]Index!$D:$F,3,FALSE),"Non List")</f>
        <v>Microfinance</v>
      </c>
      <c r="Z1050">
        <f>IFERROR(VLOOKUP(C1050,[1]LP!$B:$C,2,FALSE),0)</f>
        <v>706</v>
      </c>
      <c r="AA1050" s="11">
        <f t="shared" si="16"/>
        <v>88.3</v>
      </c>
      <c r="AB1050" s="5">
        <f>IFERROR(VLOOKUP(C1050,[2]Sheet1!$B:$F,5,FALSE),0)</f>
        <v>3777404.26</v>
      </c>
      <c r="AC1050" s="11">
        <v>6</v>
      </c>
      <c r="AD1050" s="11">
        <v>10</v>
      </c>
      <c r="AE1050" s="10"/>
      <c r="AF1050" s="10"/>
      <c r="AG1050" s="10"/>
      <c r="AH1050" s="10"/>
    </row>
    <row r="1051" spans="1:34" x14ac:dyDescent="0.45">
      <c r="A1051" t="s">
        <v>54</v>
      </c>
      <c r="B1051" t="s">
        <v>57</v>
      </c>
      <c r="C1051" t="s">
        <v>82</v>
      </c>
      <c r="D1051">
        <v>837</v>
      </c>
      <c r="E1051" s="11">
        <v>162006</v>
      </c>
      <c r="F1051" s="5">
        <v>119974</v>
      </c>
      <c r="G1051" s="11">
        <v>961153</v>
      </c>
      <c r="H1051" s="11">
        <v>2794855</v>
      </c>
      <c r="I1051">
        <v>143039</v>
      </c>
      <c r="J1051">
        <v>210408</v>
      </c>
      <c r="K1051">
        <v>68181</v>
      </c>
      <c r="L1051">
        <v>33292</v>
      </c>
      <c r="M1051">
        <v>27</v>
      </c>
      <c r="N1051">
        <v>31</v>
      </c>
      <c r="O1051">
        <v>5</v>
      </c>
      <c r="P1051">
        <v>16</v>
      </c>
      <c r="Q1051">
        <v>1</v>
      </c>
      <c r="R1051">
        <v>147</v>
      </c>
      <c r="S1051">
        <v>2.5</v>
      </c>
      <c r="T1051">
        <v>174</v>
      </c>
      <c r="U1051">
        <v>328</v>
      </c>
      <c r="V1051">
        <v>-0.61</v>
      </c>
      <c r="W1051">
        <v>33292</v>
      </c>
      <c r="X1051">
        <v>27</v>
      </c>
      <c r="Y1051" s="12" t="str">
        <f>IFERROR(VLOOKUP(C1051,[1]Index!$D:$F,3,FALSE),"Non List")</f>
        <v>Microfinance</v>
      </c>
      <c r="Z1051">
        <f>IFERROR(VLOOKUP(C1051,[1]LP!$B:$C,2,FALSE),0)</f>
        <v>685</v>
      </c>
      <c r="AA1051" s="11">
        <f t="shared" si="16"/>
        <v>25.4</v>
      </c>
      <c r="AB1051" s="5">
        <f>IFERROR(VLOOKUP(C1051,[2]Sheet1!$B:$F,5,FALSE),0)</f>
        <v>2164347.4500000002</v>
      </c>
      <c r="AC1051" s="11">
        <v>12</v>
      </c>
      <c r="AD1051" s="11">
        <v>0.63</v>
      </c>
      <c r="AE1051" s="10"/>
      <c r="AF1051" s="10"/>
      <c r="AG1051" s="10"/>
      <c r="AH1051" s="10"/>
    </row>
    <row r="1052" spans="1:34" x14ac:dyDescent="0.45">
      <c r="A1052" t="s">
        <v>54</v>
      </c>
      <c r="B1052" t="s">
        <v>57</v>
      </c>
      <c r="C1052" t="s">
        <v>83</v>
      </c>
      <c r="D1052">
        <v>945</v>
      </c>
      <c r="E1052" s="11">
        <v>657800</v>
      </c>
      <c r="F1052" s="5">
        <v>188595</v>
      </c>
      <c r="G1052" s="11">
        <v>1073688</v>
      </c>
      <c r="H1052" s="11">
        <v>4374886</v>
      </c>
      <c r="I1052">
        <v>258111</v>
      </c>
      <c r="J1052">
        <v>363038</v>
      </c>
      <c r="K1052">
        <v>190080</v>
      </c>
      <c r="L1052">
        <v>111826</v>
      </c>
      <c r="M1052">
        <v>23</v>
      </c>
      <c r="N1052">
        <v>42</v>
      </c>
      <c r="O1052">
        <v>7</v>
      </c>
      <c r="P1052">
        <v>18</v>
      </c>
      <c r="Q1052">
        <v>2</v>
      </c>
      <c r="R1052">
        <v>306</v>
      </c>
      <c r="S1052">
        <v>2</v>
      </c>
      <c r="T1052">
        <v>129</v>
      </c>
      <c r="U1052">
        <v>256</v>
      </c>
      <c r="V1052">
        <v>-0.73</v>
      </c>
      <c r="W1052">
        <v>111826</v>
      </c>
      <c r="X1052">
        <v>23</v>
      </c>
      <c r="Y1052" s="12" t="str">
        <f>IFERROR(VLOOKUP(C1052,[1]Index!$D:$F,3,FALSE),"Non List")</f>
        <v>Microfinance</v>
      </c>
      <c r="Z1052">
        <f>IFERROR(VLOOKUP(C1052,[1]LP!$B:$C,2,FALSE),0)</f>
        <v>695</v>
      </c>
      <c r="AA1052" s="11">
        <f t="shared" si="16"/>
        <v>30.2</v>
      </c>
      <c r="AB1052" s="5">
        <f>IFERROR(VLOOKUP(C1052,[2]Sheet1!$B:$F,5,FALSE),0)</f>
        <v>4039202.89</v>
      </c>
      <c r="AC1052" s="11">
        <v>30</v>
      </c>
      <c r="AD1052" s="11">
        <v>1.58</v>
      </c>
      <c r="AE1052" s="10"/>
      <c r="AF1052" s="10"/>
      <c r="AG1052" s="10"/>
      <c r="AH1052" s="10"/>
    </row>
    <row r="1053" spans="1:34" x14ac:dyDescent="0.45">
      <c r="A1053" t="s">
        <v>54</v>
      </c>
      <c r="B1053" t="s">
        <v>57</v>
      </c>
      <c r="C1053" t="s">
        <v>99</v>
      </c>
      <c r="D1053">
        <v>1039</v>
      </c>
      <c r="E1053" s="11">
        <v>368000</v>
      </c>
      <c r="F1053" s="5">
        <v>224809</v>
      </c>
      <c r="G1053" s="11">
        <v>1056408</v>
      </c>
      <c r="H1053" s="11">
        <v>3696798</v>
      </c>
      <c r="I1053">
        <v>187901</v>
      </c>
      <c r="J1053">
        <v>243425</v>
      </c>
      <c r="K1053">
        <v>75814</v>
      </c>
      <c r="L1053">
        <v>16861</v>
      </c>
      <c r="M1053">
        <v>6</v>
      </c>
      <c r="N1053">
        <v>170</v>
      </c>
      <c r="O1053">
        <v>6</v>
      </c>
      <c r="P1053">
        <v>4</v>
      </c>
      <c r="Q1053">
        <v>0</v>
      </c>
      <c r="R1053">
        <v>1097</v>
      </c>
      <c r="S1053">
        <v>4.4000000000000004</v>
      </c>
      <c r="T1053">
        <v>161</v>
      </c>
      <c r="U1053">
        <v>149</v>
      </c>
      <c r="V1053">
        <v>-0.86</v>
      </c>
      <c r="W1053">
        <v>16861</v>
      </c>
      <c r="X1053">
        <v>6</v>
      </c>
      <c r="Y1053" s="12" t="str">
        <f>IFERROR(VLOOKUP(C1053,[1]Index!$D:$F,3,FALSE),"Non List")</f>
        <v>Microfinance</v>
      </c>
      <c r="Z1053">
        <f>IFERROR(VLOOKUP(C1053,[1]LP!$B:$C,2,FALSE),0)</f>
        <v>802</v>
      </c>
      <c r="AA1053" s="11">
        <f t="shared" si="16"/>
        <v>133.69999999999999</v>
      </c>
      <c r="AB1053" s="5">
        <f>IFERROR(VLOOKUP(C1053,[2]Sheet1!$B:$F,5,FALSE),0)</f>
        <v>1457280</v>
      </c>
      <c r="AC1053" s="11">
        <v>10</v>
      </c>
      <c r="AD1053" s="11">
        <v>0</v>
      </c>
      <c r="AE1053" s="10"/>
      <c r="AF1053" s="10"/>
      <c r="AG1053" s="10"/>
      <c r="AH1053" s="10"/>
    </row>
    <row r="1054" spans="1:34" x14ac:dyDescent="0.45">
      <c r="A1054" t="s">
        <v>54</v>
      </c>
      <c r="B1054" t="s">
        <v>57</v>
      </c>
      <c r="C1054" t="s">
        <v>103</v>
      </c>
      <c r="D1054">
        <v>1323.9</v>
      </c>
      <c r="E1054" s="11">
        <v>207400</v>
      </c>
      <c r="F1054" s="5">
        <v>14327</v>
      </c>
      <c r="G1054" s="11">
        <v>401756</v>
      </c>
      <c r="H1054" s="11">
        <v>1581945</v>
      </c>
      <c r="I1054">
        <v>78165</v>
      </c>
      <c r="J1054">
        <v>115752</v>
      </c>
      <c r="K1054">
        <v>43380</v>
      </c>
      <c r="L1054">
        <v>14556</v>
      </c>
      <c r="M1054">
        <v>9</v>
      </c>
      <c r="N1054">
        <v>142</v>
      </c>
      <c r="O1054">
        <v>12</v>
      </c>
      <c r="P1054">
        <v>9</v>
      </c>
      <c r="Q1054">
        <v>1</v>
      </c>
      <c r="R1054">
        <v>1753</v>
      </c>
      <c r="S1054">
        <v>2.7</v>
      </c>
      <c r="T1054">
        <v>107</v>
      </c>
      <c r="U1054">
        <v>150</v>
      </c>
      <c r="V1054">
        <v>-0.89</v>
      </c>
      <c r="W1054">
        <v>14556</v>
      </c>
      <c r="X1054">
        <v>9</v>
      </c>
      <c r="Y1054" s="12" t="str">
        <f>IFERROR(VLOOKUP(C1054,[1]Index!$D:$F,3,FALSE),"Non List")</f>
        <v>Microfinance</v>
      </c>
      <c r="Z1054">
        <f>IFERROR(VLOOKUP(C1054,[1]LP!$B:$C,2,FALSE),0)</f>
        <v>943</v>
      </c>
      <c r="AA1054" s="11">
        <f t="shared" si="16"/>
        <v>104.8</v>
      </c>
      <c r="AB1054" s="5">
        <f>IFERROR(VLOOKUP(C1054,[2]Sheet1!$B:$F,5,FALSE),0)</f>
        <v>2085252</v>
      </c>
      <c r="AC1054" s="11">
        <v>12</v>
      </c>
      <c r="AD1054" s="11">
        <v>0.63</v>
      </c>
      <c r="AE1054" s="10"/>
      <c r="AF1054" s="10"/>
      <c r="AG1054" s="10"/>
      <c r="AH1054" s="10"/>
    </row>
    <row r="1055" spans="1:34" x14ac:dyDescent="0.45">
      <c r="A1055" t="s">
        <v>54</v>
      </c>
      <c r="B1055" t="s">
        <v>57</v>
      </c>
      <c r="C1055" t="s">
        <v>84</v>
      </c>
      <c r="D1055">
        <v>2075</v>
      </c>
      <c r="E1055" s="11">
        <v>150883</v>
      </c>
      <c r="F1055" s="5">
        <v>202228</v>
      </c>
      <c r="G1055" s="11">
        <v>1121713</v>
      </c>
      <c r="H1055" s="11">
        <v>3479375</v>
      </c>
      <c r="I1055">
        <v>183830</v>
      </c>
      <c r="J1055">
        <v>266621</v>
      </c>
      <c r="K1055">
        <v>175962</v>
      </c>
      <c r="L1055">
        <v>92727</v>
      </c>
      <c r="M1055">
        <v>82</v>
      </c>
      <c r="N1055">
        <v>25</v>
      </c>
      <c r="O1055">
        <v>9</v>
      </c>
      <c r="P1055">
        <v>35</v>
      </c>
      <c r="Q1055">
        <v>2</v>
      </c>
      <c r="R1055">
        <v>225</v>
      </c>
      <c r="S1055">
        <v>1.6</v>
      </c>
      <c r="T1055">
        <v>234</v>
      </c>
      <c r="U1055">
        <v>657</v>
      </c>
      <c r="V1055">
        <v>-0.68</v>
      </c>
      <c r="W1055">
        <v>92727</v>
      </c>
      <c r="X1055">
        <v>82</v>
      </c>
      <c r="Y1055" s="12" t="str">
        <f>IFERROR(VLOOKUP(C1055,[1]Index!$D:$F,3,FALSE),"Non List")</f>
        <v>Microfinance</v>
      </c>
      <c r="Z1055">
        <f>IFERROR(VLOOKUP(C1055,[1]LP!$B:$C,2,FALSE),0)</f>
        <v>1380</v>
      </c>
      <c r="AA1055" s="11">
        <f t="shared" si="16"/>
        <v>16.8</v>
      </c>
      <c r="AB1055" s="5">
        <f>IFERROR(VLOOKUP(C1055,[2]Sheet1!$B:$F,5,FALSE),0)</f>
        <v>3026859.21</v>
      </c>
      <c r="AC1055" s="11">
        <v>75</v>
      </c>
      <c r="AD1055" s="11">
        <v>5</v>
      </c>
      <c r="AE1055" s="10"/>
      <c r="AF1055" s="10"/>
      <c r="AG1055" s="10"/>
      <c r="AH1055" s="10"/>
    </row>
    <row r="1056" spans="1:34" x14ac:dyDescent="0.45">
      <c r="A1056" t="s">
        <v>54</v>
      </c>
      <c r="B1056" t="s">
        <v>57</v>
      </c>
      <c r="C1056" t="s">
        <v>85</v>
      </c>
      <c r="D1056">
        <v>1713</v>
      </c>
      <c r="E1056" s="11">
        <v>107919</v>
      </c>
      <c r="F1056" s="5">
        <v>69950</v>
      </c>
      <c r="G1056" s="11">
        <v>542362</v>
      </c>
      <c r="H1056" s="11">
        <v>1323582</v>
      </c>
      <c r="I1056">
        <v>73366</v>
      </c>
      <c r="J1056">
        <v>108140</v>
      </c>
      <c r="K1056">
        <v>48851</v>
      </c>
      <c r="L1056">
        <v>26516</v>
      </c>
      <c r="M1056">
        <v>33</v>
      </c>
      <c r="N1056">
        <v>52</v>
      </c>
      <c r="O1056">
        <v>10</v>
      </c>
      <c r="P1056">
        <v>20</v>
      </c>
      <c r="Q1056">
        <v>2</v>
      </c>
      <c r="R1056">
        <v>544</v>
      </c>
      <c r="S1056">
        <v>0.9</v>
      </c>
      <c r="T1056">
        <v>165</v>
      </c>
      <c r="U1056">
        <v>349</v>
      </c>
      <c r="V1056">
        <v>-0.8</v>
      </c>
      <c r="W1056">
        <v>26516</v>
      </c>
      <c r="X1056">
        <v>33</v>
      </c>
      <c r="Y1056" s="12" t="str">
        <f>IFERROR(VLOOKUP(C1056,[1]Index!$D:$F,3,FALSE),"Non List")</f>
        <v>zdelist</v>
      </c>
      <c r="Z1056">
        <f>IFERROR(VLOOKUP(C1056,[1]LP!$B:$C,2,FALSE),0)</f>
        <v>0</v>
      </c>
      <c r="AA1056" s="11">
        <f t="shared" si="16"/>
        <v>0</v>
      </c>
      <c r="AB1056" s="5">
        <f>IFERROR(VLOOKUP(C1056,[2]Sheet1!$B:$F,5,FALSE),0)</f>
        <v>0</v>
      </c>
      <c r="AC1056" s="11">
        <v>44.47</v>
      </c>
      <c r="AD1056" s="11">
        <v>2.34</v>
      </c>
      <c r="AE1056" s="10"/>
      <c r="AF1056" s="10"/>
      <c r="AG1056" s="10"/>
      <c r="AH1056" s="10"/>
    </row>
    <row r="1057" spans="1:34" x14ac:dyDescent="0.45">
      <c r="A1057" t="s">
        <v>54</v>
      </c>
      <c r="B1057" t="s">
        <v>57</v>
      </c>
      <c r="C1057" t="s">
        <v>104</v>
      </c>
      <c r="D1057">
        <v>1020</v>
      </c>
      <c r="E1057" s="11">
        <v>70000</v>
      </c>
      <c r="F1057" s="5">
        <v>9054</v>
      </c>
      <c r="G1057" s="11">
        <v>208016</v>
      </c>
      <c r="H1057" s="11">
        <v>779224</v>
      </c>
      <c r="I1057">
        <v>41947</v>
      </c>
      <c r="J1057">
        <v>66082</v>
      </c>
      <c r="K1057">
        <v>31507</v>
      </c>
      <c r="L1057">
        <v>22310</v>
      </c>
      <c r="M1057">
        <v>43</v>
      </c>
      <c r="N1057">
        <v>24</v>
      </c>
      <c r="O1057">
        <v>9</v>
      </c>
      <c r="P1057">
        <v>38</v>
      </c>
      <c r="Q1057">
        <v>3</v>
      </c>
      <c r="R1057">
        <v>217</v>
      </c>
      <c r="S1057">
        <v>1</v>
      </c>
      <c r="T1057">
        <v>113</v>
      </c>
      <c r="U1057">
        <v>329</v>
      </c>
      <c r="V1057">
        <v>-0.68</v>
      </c>
      <c r="W1057">
        <v>22310</v>
      </c>
      <c r="X1057">
        <v>43</v>
      </c>
      <c r="Y1057" s="12" t="str">
        <f>IFERROR(VLOOKUP(C1057,[1]Index!$D:$F,3,FALSE),"Non List")</f>
        <v>Microfinance</v>
      </c>
      <c r="Z1057">
        <f>IFERROR(VLOOKUP(C1057,[1]LP!$B:$C,2,FALSE),0)</f>
        <v>1327</v>
      </c>
      <c r="AA1057" s="11">
        <f t="shared" si="16"/>
        <v>30.9</v>
      </c>
      <c r="AB1057" s="5">
        <f>IFERROR(VLOOKUP(C1057,[2]Sheet1!$B:$F,5,FALSE),0)</f>
        <v>490582.02</v>
      </c>
      <c r="AC1057" s="11">
        <v>7</v>
      </c>
      <c r="AD1057" s="11">
        <v>0.36</v>
      </c>
      <c r="AE1057" s="10"/>
      <c r="AF1057" s="10"/>
      <c r="AG1057" s="10"/>
      <c r="AH1057" s="10"/>
    </row>
    <row r="1058" spans="1:34" x14ac:dyDescent="0.45">
      <c r="A1058" t="s">
        <v>54</v>
      </c>
      <c r="B1058" t="s">
        <v>57</v>
      </c>
      <c r="C1058" t="s">
        <v>111</v>
      </c>
      <c r="D1058">
        <v>830</v>
      </c>
      <c r="E1058" s="11">
        <v>14365</v>
      </c>
      <c r="F1058" s="5">
        <v>0</v>
      </c>
      <c r="G1058" s="11">
        <v>15783</v>
      </c>
      <c r="H1058" s="11">
        <v>177839</v>
      </c>
      <c r="I1058">
        <v>6199</v>
      </c>
      <c r="J1058">
        <v>10679</v>
      </c>
      <c r="K1058">
        <v>3149</v>
      </c>
      <c r="L1058">
        <v>2463</v>
      </c>
      <c r="M1058">
        <v>23</v>
      </c>
      <c r="N1058">
        <v>36</v>
      </c>
      <c r="O1058">
        <v>8</v>
      </c>
      <c r="P1058">
        <v>23</v>
      </c>
      <c r="Q1058">
        <v>1</v>
      </c>
      <c r="R1058">
        <v>301</v>
      </c>
      <c r="S1058">
        <v>1</v>
      </c>
      <c r="T1058">
        <v>100</v>
      </c>
      <c r="U1058">
        <v>227</v>
      </c>
      <c r="V1058">
        <v>-0.73</v>
      </c>
      <c r="W1058">
        <v>2463</v>
      </c>
      <c r="X1058">
        <v>23</v>
      </c>
      <c r="Y1058" s="12" t="str">
        <f>IFERROR(VLOOKUP(C1058,[1]Index!$D:$F,3,FALSE),"Non List")</f>
        <v>zdelist</v>
      </c>
      <c r="Z1058">
        <f>IFERROR(VLOOKUP(C1058,[1]LP!$B:$C,2,FALSE),0)</f>
        <v>0</v>
      </c>
      <c r="AA1058" s="11">
        <f t="shared" si="16"/>
        <v>0</v>
      </c>
      <c r="AB1058" s="5">
        <f>IFERROR(VLOOKUP(C1058,[2]Sheet1!$B:$F,5,FALSE),0)</f>
        <v>0</v>
      </c>
      <c r="AC1058" s="11">
        <v>0</v>
      </c>
      <c r="AD1058" s="11">
        <v>0</v>
      </c>
      <c r="AE1058" s="10"/>
      <c r="AF1058" s="10"/>
      <c r="AG1058" s="10"/>
      <c r="AH1058" s="10"/>
    </row>
    <row r="1059" spans="1:34" x14ac:dyDescent="0.45">
      <c r="A1059" t="s">
        <v>54</v>
      </c>
      <c r="B1059" t="s">
        <v>57</v>
      </c>
      <c r="C1059" t="s">
        <v>86</v>
      </c>
      <c r="D1059">
        <v>838</v>
      </c>
      <c r="E1059" s="11">
        <v>114114</v>
      </c>
      <c r="F1059" s="5">
        <v>16504</v>
      </c>
      <c r="G1059" s="11">
        <v>235210</v>
      </c>
      <c r="H1059" s="11">
        <v>876035</v>
      </c>
      <c r="I1059">
        <v>45239</v>
      </c>
      <c r="J1059">
        <v>66088</v>
      </c>
      <c r="K1059">
        <v>25587</v>
      </c>
      <c r="L1059">
        <v>11635</v>
      </c>
      <c r="M1059">
        <v>14</v>
      </c>
      <c r="N1059">
        <v>62</v>
      </c>
      <c r="O1059">
        <v>7</v>
      </c>
      <c r="P1059">
        <v>12</v>
      </c>
      <c r="Q1059">
        <v>1</v>
      </c>
      <c r="R1059">
        <v>451</v>
      </c>
      <c r="S1059">
        <v>1.3</v>
      </c>
      <c r="T1059">
        <v>114</v>
      </c>
      <c r="U1059">
        <v>187</v>
      </c>
      <c r="V1059">
        <v>-0.78</v>
      </c>
      <c r="W1059">
        <v>11635</v>
      </c>
      <c r="X1059">
        <v>14</v>
      </c>
      <c r="Y1059" s="12" t="str">
        <f>IFERROR(VLOOKUP(C1059,[1]Index!$D:$F,3,FALSE),"Non List")</f>
        <v>Non List</v>
      </c>
      <c r="Z1059">
        <f>IFERROR(VLOOKUP(C1059,[1]LP!$B:$C,2,FALSE),0)</f>
        <v>0</v>
      </c>
      <c r="AA1059" s="11">
        <f t="shared" si="16"/>
        <v>0</v>
      </c>
      <c r="AB1059" s="5">
        <f>IFERROR(VLOOKUP(C1059,[2]Sheet1!$B:$F,5,FALSE),0)</f>
        <v>0</v>
      </c>
      <c r="AC1059" s="11">
        <v>5</v>
      </c>
      <c r="AD1059" s="11">
        <v>5</v>
      </c>
      <c r="AE1059" s="10"/>
      <c r="AF1059" s="10"/>
      <c r="AG1059" s="10"/>
      <c r="AH1059" s="10"/>
    </row>
    <row r="1060" spans="1:34" x14ac:dyDescent="0.45">
      <c r="A1060" t="s">
        <v>54</v>
      </c>
      <c r="B1060" t="s">
        <v>57</v>
      </c>
      <c r="C1060" t="s">
        <v>96</v>
      </c>
      <c r="D1060">
        <v>1086</v>
      </c>
      <c r="E1060" s="11">
        <v>140000</v>
      </c>
      <c r="F1060" s="5">
        <v>27160</v>
      </c>
      <c r="G1060" s="11">
        <v>456770</v>
      </c>
      <c r="H1060" s="11">
        <v>1343598</v>
      </c>
      <c r="I1060">
        <v>59401</v>
      </c>
      <c r="J1060">
        <v>96070</v>
      </c>
      <c r="K1060">
        <v>40180</v>
      </c>
      <c r="L1060">
        <v>21937</v>
      </c>
      <c r="M1060">
        <v>21</v>
      </c>
      <c r="N1060">
        <v>52</v>
      </c>
      <c r="O1060">
        <v>9</v>
      </c>
      <c r="P1060">
        <v>18</v>
      </c>
      <c r="Q1060">
        <v>1</v>
      </c>
      <c r="R1060">
        <v>473</v>
      </c>
      <c r="S1060">
        <v>1</v>
      </c>
      <c r="T1060">
        <v>119</v>
      </c>
      <c r="U1060">
        <v>237</v>
      </c>
      <c r="V1060">
        <v>-0.78</v>
      </c>
      <c r="W1060">
        <v>21936</v>
      </c>
      <c r="X1060">
        <v>21</v>
      </c>
      <c r="Y1060" s="12" t="str">
        <f>IFERROR(VLOOKUP(C1060,[1]Index!$D:$F,3,FALSE),"Non List")</f>
        <v>Microfinance</v>
      </c>
      <c r="Z1060">
        <f>IFERROR(VLOOKUP(C1060,[1]LP!$B:$C,2,FALSE),0)</f>
        <v>1439</v>
      </c>
      <c r="AA1060" s="11">
        <f t="shared" si="16"/>
        <v>68.5</v>
      </c>
      <c r="AB1060" s="5">
        <f>IFERROR(VLOOKUP(C1060,[2]Sheet1!$B:$F,5,FALSE),0)</f>
        <v>1616622.66</v>
      </c>
      <c r="AC1060" s="11">
        <v>10</v>
      </c>
      <c r="AD1060" s="11">
        <v>5</v>
      </c>
      <c r="AE1060" s="10"/>
      <c r="AF1060" s="10"/>
      <c r="AG1060" s="10"/>
      <c r="AH1060" s="10"/>
    </row>
    <row r="1061" spans="1:34" x14ac:dyDescent="0.45">
      <c r="A1061" t="s">
        <v>54</v>
      </c>
      <c r="B1061" t="s">
        <v>57</v>
      </c>
      <c r="C1061" t="s">
        <v>87</v>
      </c>
      <c r="D1061">
        <v>2235</v>
      </c>
      <c r="E1061" s="11">
        <v>377672</v>
      </c>
      <c r="F1061" s="5">
        <v>805555</v>
      </c>
      <c r="G1061" s="11">
        <v>4334071</v>
      </c>
      <c r="H1061" s="11">
        <v>9520004</v>
      </c>
      <c r="I1061">
        <v>590889</v>
      </c>
      <c r="J1061">
        <v>710686</v>
      </c>
      <c r="K1061">
        <v>445373</v>
      </c>
      <c r="L1061">
        <v>235876</v>
      </c>
      <c r="M1061">
        <v>83</v>
      </c>
      <c r="N1061">
        <v>27</v>
      </c>
      <c r="O1061">
        <v>7</v>
      </c>
      <c r="P1061">
        <v>27</v>
      </c>
      <c r="Q1061">
        <v>2</v>
      </c>
      <c r="R1061">
        <v>191</v>
      </c>
      <c r="S1061">
        <v>0.8</v>
      </c>
      <c r="T1061">
        <v>313</v>
      </c>
      <c r="U1061">
        <v>766</v>
      </c>
      <c r="V1061">
        <v>-0.66</v>
      </c>
      <c r="W1061">
        <v>235876</v>
      </c>
      <c r="X1061">
        <v>83</v>
      </c>
      <c r="Y1061" s="12" t="str">
        <f>IFERROR(VLOOKUP(C1061,[1]Index!$D:$F,3,FALSE),"Non List")</f>
        <v>Microfinance</v>
      </c>
      <c r="Z1061">
        <f>IFERROR(VLOOKUP(C1061,[1]LP!$B:$C,2,FALSE),0)</f>
        <v>1279</v>
      </c>
      <c r="AA1061" s="11">
        <f t="shared" si="16"/>
        <v>15.4</v>
      </c>
      <c r="AB1061" s="5">
        <f>IFERROR(VLOOKUP(C1061,[2]Sheet1!$B:$F,5,FALSE),0)</f>
        <v>3166691.2</v>
      </c>
      <c r="AC1061" s="11">
        <v>32.5</v>
      </c>
      <c r="AD1061" s="11">
        <v>12.5</v>
      </c>
      <c r="AE1061" s="10"/>
      <c r="AF1061" s="10"/>
      <c r="AG1061" s="10"/>
      <c r="AH1061" s="10"/>
    </row>
    <row r="1062" spans="1:34" x14ac:dyDescent="0.45">
      <c r="A1062" t="s">
        <v>54</v>
      </c>
      <c r="B1062" t="s">
        <v>57</v>
      </c>
      <c r="C1062" t="s">
        <v>93</v>
      </c>
      <c r="D1062">
        <v>942</v>
      </c>
      <c r="E1062" s="11">
        <v>60672</v>
      </c>
      <c r="F1062" s="5">
        <v>54782</v>
      </c>
      <c r="G1062" s="11">
        <v>441950</v>
      </c>
      <c r="H1062" s="11">
        <v>1237085</v>
      </c>
      <c r="I1062">
        <v>47406</v>
      </c>
      <c r="J1062">
        <v>79396</v>
      </c>
      <c r="K1062">
        <v>37773</v>
      </c>
      <c r="L1062">
        <v>14848</v>
      </c>
      <c r="M1062">
        <v>33</v>
      </c>
      <c r="N1062">
        <v>29</v>
      </c>
      <c r="O1062">
        <v>5</v>
      </c>
      <c r="P1062">
        <v>17</v>
      </c>
      <c r="Q1062">
        <v>1</v>
      </c>
      <c r="R1062">
        <v>143</v>
      </c>
      <c r="S1062">
        <v>1.1000000000000001</v>
      </c>
      <c r="T1062">
        <v>190</v>
      </c>
      <c r="U1062">
        <v>374</v>
      </c>
      <c r="V1062">
        <v>-0.6</v>
      </c>
      <c r="W1062">
        <v>14848</v>
      </c>
      <c r="X1062">
        <v>33</v>
      </c>
      <c r="Y1062" s="12" t="str">
        <f>IFERROR(VLOOKUP(C1062,[1]Index!$D:$F,3,FALSE),"Non List")</f>
        <v>Microfinance</v>
      </c>
      <c r="Z1062">
        <f>IFERROR(VLOOKUP(C1062,[1]LP!$B:$C,2,FALSE),0)</f>
        <v>939</v>
      </c>
      <c r="AA1062" s="11">
        <f t="shared" si="16"/>
        <v>28.5</v>
      </c>
      <c r="AB1062" s="5">
        <f>IFERROR(VLOOKUP(C1062,[2]Sheet1!$B:$F,5,FALSE),0)</f>
        <v>1182467.46</v>
      </c>
      <c r="AC1062" s="11">
        <v>5</v>
      </c>
      <c r="AD1062" s="11">
        <v>5.5263</v>
      </c>
      <c r="AE1062" s="10"/>
      <c r="AF1062" s="10"/>
      <c r="AG1062" s="10"/>
      <c r="AH1062" s="10"/>
    </row>
    <row r="1063" spans="1:34" x14ac:dyDescent="0.45">
      <c r="A1063" t="s">
        <v>54</v>
      </c>
      <c r="B1063" t="s">
        <v>57</v>
      </c>
      <c r="C1063" t="s">
        <v>88</v>
      </c>
      <c r="D1063">
        <v>800</v>
      </c>
      <c r="E1063" s="11">
        <v>230000</v>
      </c>
      <c r="F1063" s="5">
        <v>159618</v>
      </c>
      <c r="G1063" s="11">
        <v>912995</v>
      </c>
      <c r="H1063" s="11">
        <v>3049004</v>
      </c>
      <c r="I1063">
        <v>161868</v>
      </c>
      <c r="J1063">
        <v>232677</v>
      </c>
      <c r="K1063">
        <v>104917</v>
      </c>
      <c r="L1063">
        <v>48172</v>
      </c>
      <c r="M1063">
        <v>28</v>
      </c>
      <c r="N1063">
        <v>29</v>
      </c>
      <c r="O1063">
        <v>5</v>
      </c>
      <c r="P1063">
        <v>16</v>
      </c>
      <c r="Q1063">
        <v>1</v>
      </c>
      <c r="R1063">
        <v>135</v>
      </c>
      <c r="S1063">
        <v>2</v>
      </c>
      <c r="T1063">
        <v>169</v>
      </c>
      <c r="U1063">
        <v>326</v>
      </c>
      <c r="V1063">
        <v>-0.59</v>
      </c>
      <c r="W1063">
        <v>48172</v>
      </c>
      <c r="X1063">
        <v>28</v>
      </c>
      <c r="Y1063" s="12" t="str">
        <f>IFERROR(VLOOKUP(C1063,[1]Index!$D:$F,3,FALSE),"Non List")</f>
        <v>zdelist</v>
      </c>
      <c r="Z1063">
        <f>IFERROR(VLOOKUP(C1063,[1]LP!$B:$C,2,FALSE),0)</f>
        <v>0</v>
      </c>
      <c r="AA1063" s="11">
        <f t="shared" si="16"/>
        <v>0</v>
      </c>
      <c r="AB1063" s="5">
        <f>IFERROR(VLOOKUP(C1063,[2]Sheet1!$B:$F,5,FALSE),0)</f>
        <v>0</v>
      </c>
      <c r="AC1063" s="11">
        <v>20</v>
      </c>
      <c r="AD1063" s="11">
        <v>15</v>
      </c>
      <c r="AE1063" s="10"/>
      <c r="AF1063" s="10"/>
      <c r="AG1063" s="10"/>
      <c r="AH1063" s="10"/>
    </row>
    <row r="1064" spans="1:34" x14ac:dyDescent="0.45">
      <c r="A1064" t="s">
        <v>54</v>
      </c>
      <c r="B1064" t="s">
        <v>57</v>
      </c>
      <c r="C1064" t="s">
        <v>94</v>
      </c>
      <c r="D1064">
        <v>1200</v>
      </c>
      <c r="E1064" s="11">
        <v>102000</v>
      </c>
      <c r="F1064" s="5">
        <v>180908</v>
      </c>
      <c r="G1064" s="11">
        <v>836780</v>
      </c>
      <c r="H1064" s="11">
        <v>1936089</v>
      </c>
      <c r="I1064">
        <v>101408</v>
      </c>
      <c r="J1064">
        <v>127863</v>
      </c>
      <c r="K1064">
        <v>51802</v>
      </c>
      <c r="L1064">
        <v>28712</v>
      </c>
      <c r="M1064">
        <v>38</v>
      </c>
      <c r="N1064">
        <v>32</v>
      </c>
      <c r="O1064">
        <v>4</v>
      </c>
      <c r="P1064">
        <v>14</v>
      </c>
      <c r="Q1064">
        <v>1</v>
      </c>
      <c r="R1064">
        <v>138</v>
      </c>
      <c r="S1064">
        <v>1.7</v>
      </c>
      <c r="T1064">
        <v>277</v>
      </c>
      <c r="U1064">
        <v>484</v>
      </c>
      <c r="V1064">
        <v>-0.6</v>
      </c>
      <c r="W1064">
        <v>28712</v>
      </c>
      <c r="X1064">
        <v>38</v>
      </c>
      <c r="Y1064" s="12" t="str">
        <f>IFERROR(VLOOKUP(C1064,[1]Index!$D:$F,3,FALSE),"Non List")</f>
        <v>Microfinance</v>
      </c>
      <c r="Z1064">
        <f>IFERROR(VLOOKUP(C1064,[1]LP!$B:$C,2,FALSE),0)</f>
        <v>1316</v>
      </c>
      <c r="AA1064" s="11">
        <f t="shared" si="16"/>
        <v>34.6</v>
      </c>
      <c r="AB1064" s="5">
        <f>IFERROR(VLOOKUP(C1064,[2]Sheet1!$B:$F,5,FALSE),0)</f>
        <v>967135.62</v>
      </c>
      <c r="AC1064" s="11">
        <v>20</v>
      </c>
      <c r="AD1064" s="11">
        <v>11.579000000000001</v>
      </c>
      <c r="AE1064" s="10"/>
      <c r="AF1064" s="10"/>
      <c r="AG1064" s="10"/>
      <c r="AH1064" s="10"/>
    </row>
    <row r="1065" spans="1:34" x14ac:dyDescent="0.45">
      <c r="A1065" t="s">
        <v>54</v>
      </c>
      <c r="B1065" t="s">
        <v>57</v>
      </c>
      <c r="C1065" t="s">
        <v>89</v>
      </c>
      <c r="D1065">
        <v>1395</v>
      </c>
      <c r="E1065" s="11">
        <v>110458</v>
      </c>
      <c r="F1065" s="5">
        <v>133301</v>
      </c>
      <c r="G1065" s="11">
        <v>712975</v>
      </c>
      <c r="H1065" s="11">
        <v>2838299</v>
      </c>
      <c r="I1065">
        <v>95004</v>
      </c>
      <c r="J1065">
        <v>155051</v>
      </c>
      <c r="K1065">
        <v>81301</v>
      </c>
      <c r="L1065">
        <v>40825</v>
      </c>
      <c r="M1065">
        <v>49</v>
      </c>
      <c r="N1065">
        <v>28</v>
      </c>
      <c r="O1065">
        <v>6</v>
      </c>
      <c r="P1065">
        <v>22</v>
      </c>
      <c r="Q1065">
        <v>1</v>
      </c>
      <c r="R1065">
        <v>179</v>
      </c>
      <c r="S1065">
        <v>0.5</v>
      </c>
      <c r="T1065">
        <v>221</v>
      </c>
      <c r="U1065">
        <v>495</v>
      </c>
      <c r="V1065">
        <v>-0.65</v>
      </c>
      <c r="W1065">
        <v>40825</v>
      </c>
      <c r="X1065">
        <v>49</v>
      </c>
      <c r="Y1065" s="12" t="str">
        <f>IFERROR(VLOOKUP(C1065,[1]Index!$D:$F,3,FALSE),"Non List")</f>
        <v>Microfinance</v>
      </c>
      <c r="Z1065">
        <f>IFERROR(VLOOKUP(C1065,[1]LP!$B:$C,2,FALSE),0)</f>
        <v>1220</v>
      </c>
      <c r="AA1065" s="11">
        <f t="shared" si="16"/>
        <v>24.9</v>
      </c>
      <c r="AB1065" s="5">
        <f>IFERROR(VLOOKUP(C1065,[2]Sheet1!$B:$F,5,FALSE),0)</f>
        <v>1856700.13</v>
      </c>
      <c r="AC1065" s="11">
        <v>17.5</v>
      </c>
      <c r="AD1065" s="11">
        <v>0.92</v>
      </c>
      <c r="AE1065" s="10"/>
      <c r="AF1065" s="10"/>
      <c r="AG1065" s="10"/>
      <c r="AH1065" s="10"/>
    </row>
    <row r="1066" spans="1:34" x14ac:dyDescent="0.45">
      <c r="A1066" t="s">
        <v>54</v>
      </c>
      <c r="B1066" t="s">
        <v>57</v>
      </c>
      <c r="C1066" t="s">
        <v>90</v>
      </c>
      <c r="D1066">
        <v>1637</v>
      </c>
      <c r="E1066" s="11">
        <v>60000</v>
      </c>
      <c r="F1066" s="5">
        <v>5524</v>
      </c>
      <c r="G1066" s="11">
        <v>118542</v>
      </c>
      <c r="H1066" s="11">
        <v>541719</v>
      </c>
      <c r="I1066">
        <v>21891</v>
      </c>
      <c r="J1066">
        <v>31554</v>
      </c>
      <c r="K1066">
        <v>6351</v>
      </c>
      <c r="L1066">
        <v>2070</v>
      </c>
      <c r="M1066">
        <v>5</v>
      </c>
      <c r="N1066">
        <v>356</v>
      </c>
      <c r="O1066">
        <v>15</v>
      </c>
      <c r="P1066">
        <v>4</v>
      </c>
      <c r="Q1066">
        <v>0</v>
      </c>
      <c r="R1066">
        <v>5334</v>
      </c>
      <c r="S1066">
        <v>2.9</v>
      </c>
      <c r="T1066">
        <v>109</v>
      </c>
      <c r="U1066">
        <v>106</v>
      </c>
      <c r="V1066">
        <v>-0.94</v>
      </c>
      <c r="W1066">
        <v>2070</v>
      </c>
      <c r="X1066">
        <v>5</v>
      </c>
      <c r="Y1066" s="12" t="str">
        <f>IFERROR(VLOOKUP(C1066,[1]Index!$D:$F,3,FALSE),"Non List")</f>
        <v>Microfinance</v>
      </c>
      <c r="Z1066">
        <f>IFERROR(VLOOKUP(C1066,[1]LP!$B:$C,2,FALSE),0)</f>
        <v>1680</v>
      </c>
      <c r="AA1066" s="11">
        <f t="shared" si="16"/>
        <v>336</v>
      </c>
      <c r="AB1066" s="5">
        <f>IFERROR(VLOOKUP(C1066,[2]Sheet1!$B:$F,5,FALSE),0)</f>
        <v>285714</v>
      </c>
      <c r="AC1066" s="11">
        <v>10</v>
      </c>
      <c r="AD1066" s="11">
        <v>0.52600000000000002</v>
      </c>
      <c r="AE1066" s="10"/>
      <c r="AF1066" s="10"/>
      <c r="AG1066" s="10"/>
      <c r="AH1066" s="10"/>
    </row>
    <row r="1067" spans="1:34" x14ac:dyDescent="0.45">
      <c r="A1067" t="s">
        <v>54</v>
      </c>
      <c r="B1067" t="s">
        <v>57</v>
      </c>
      <c r="C1067" t="s">
        <v>100</v>
      </c>
      <c r="D1067">
        <v>529</v>
      </c>
      <c r="E1067" s="11">
        <v>60000</v>
      </c>
      <c r="F1067" s="5">
        <v>5175</v>
      </c>
      <c r="G1067" s="11">
        <v>145864</v>
      </c>
      <c r="H1067" s="11">
        <v>457314</v>
      </c>
      <c r="I1067">
        <v>23678</v>
      </c>
      <c r="J1067">
        <v>36481</v>
      </c>
      <c r="K1067">
        <v>9032</v>
      </c>
      <c r="L1067">
        <v>7667</v>
      </c>
      <c r="M1067">
        <v>17</v>
      </c>
      <c r="N1067">
        <v>31</v>
      </c>
      <c r="O1067">
        <v>5</v>
      </c>
      <c r="P1067">
        <v>16</v>
      </c>
      <c r="Q1067">
        <v>1</v>
      </c>
      <c r="R1067">
        <v>151</v>
      </c>
      <c r="S1067">
        <v>2.6</v>
      </c>
      <c r="T1067">
        <v>109</v>
      </c>
      <c r="U1067">
        <v>204</v>
      </c>
      <c r="V1067">
        <v>-0.61</v>
      </c>
      <c r="W1067">
        <v>7667</v>
      </c>
      <c r="X1067">
        <v>17</v>
      </c>
      <c r="Y1067" s="12" t="str">
        <f>IFERROR(VLOOKUP(C1067,[1]Index!$D:$F,3,FALSE),"Non List")</f>
        <v>zdelist</v>
      </c>
      <c r="Z1067">
        <f>IFERROR(VLOOKUP(C1067,[1]LP!$B:$C,2,FALSE),0)</f>
        <v>0</v>
      </c>
      <c r="AA1067" s="11">
        <f t="shared" si="16"/>
        <v>0</v>
      </c>
      <c r="AB1067" s="5">
        <f>IFERROR(VLOOKUP(C1067,[2]Sheet1!$B:$F,5,FALSE),0)</f>
        <v>0</v>
      </c>
      <c r="AC1067" s="11">
        <v>7.38</v>
      </c>
      <c r="AD1067" s="11">
        <v>0</v>
      </c>
      <c r="AE1067" s="10"/>
      <c r="AF1067" s="10"/>
      <c r="AG1067" s="10"/>
      <c r="AH1067" s="10"/>
    </row>
    <row r="1068" spans="1:34" x14ac:dyDescent="0.45">
      <c r="A1068" t="s">
        <v>54</v>
      </c>
      <c r="B1068" t="s">
        <v>57</v>
      </c>
      <c r="C1068" t="s">
        <v>91</v>
      </c>
      <c r="D1068">
        <v>835</v>
      </c>
      <c r="E1068" s="11">
        <v>655000</v>
      </c>
      <c r="F1068" s="5">
        <v>560256</v>
      </c>
      <c r="G1068" s="11">
        <v>3094274</v>
      </c>
      <c r="H1068" s="11">
        <v>9683004</v>
      </c>
      <c r="I1068">
        <v>665320</v>
      </c>
      <c r="J1068">
        <v>805612</v>
      </c>
      <c r="K1068">
        <v>307130</v>
      </c>
      <c r="L1068">
        <v>164417</v>
      </c>
      <c r="M1068">
        <v>33</v>
      </c>
      <c r="N1068">
        <v>25</v>
      </c>
      <c r="O1068">
        <v>5</v>
      </c>
      <c r="P1068">
        <v>18</v>
      </c>
      <c r="Q1068">
        <v>1</v>
      </c>
      <c r="R1068">
        <v>112</v>
      </c>
      <c r="S1068">
        <v>4.8</v>
      </c>
      <c r="T1068">
        <v>186</v>
      </c>
      <c r="U1068">
        <v>374</v>
      </c>
      <c r="V1068">
        <v>-0.55000000000000004</v>
      </c>
      <c r="W1068">
        <v>164417</v>
      </c>
      <c r="X1068">
        <v>33</v>
      </c>
      <c r="Y1068" s="12" t="str">
        <f>IFERROR(VLOOKUP(C1068,[1]Index!$D:$F,3,FALSE),"Non List")</f>
        <v>Microfinance</v>
      </c>
      <c r="Z1068">
        <f>IFERROR(VLOOKUP(C1068,[1]LP!$B:$C,2,FALSE),0)</f>
        <v>780</v>
      </c>
      <c r="AA1068" s="11">
        <f t="shared" si="16"/>
        <v>23.6</v>
      </c>
      <c r="AB1068" s="5">
        <f>IFERROR(VLOOKUP(C1068,[2]Sheet1!$B:$F,5,FALSE),0)</f>
        <v>2940622.5</v>
      </c>
      <c r="AC1068" s="11">
        <v>0</v>
      </c>
      <c r="AD1068" s="11">
        <v>0</v>
      </c>
      <c r="AE1068" s="10"/>
      <c r="AF1068" s="10"/>
      <c r="AG1068" s="10"/>
      <c r="AH1068" s="10"/>
    </row>
    <row r="1069" spans="1:34" x14ac:dyDescent="0.45">
      <c r="A1069" t="s">
        <v>54</v>
      </c>
      <c r="B1069" t="s">
        <v>57</v>
      </c>
      <c r="C1069" t="s">
        <v>97</v>
      </c>
      <c r="D1069">
        <v>831</v>
      </c>
      <c r="E1069" s="11">
        <v>60000</v>
      </c>
      <c r="F1069" s="5">
        <v>4726</v>
      </c>
      <c r="G1069" s="11">
        <v>66237</v>
      </c>
      <c r="H1069" s="11">
        <v>368015</v>
      </c>
      <c r="I1069">
        <v>17233</v>
      </c>
      <c r="J1069">
        <v>23881</v>
      </c>
      <c r="K1069">
        <v>7573</v>
      </c>
      <c r="L1069">
        <v>1306</v>
      </c>
      <c r="M1069">
        <v>3</v>
      </c>
      <c r="N1069">
        <v>288</v>
      </c>
      <c r="O1069">
        <v>8</v>
      </c>
      <c r="P1069">
        <v>3</v>
      </c>
      <c r="Q1069">
        <v>0</v>
      </c>
      <c r="R1069">
        <v>2214</v>
      </c>
      <c r="S1069">
        <v>2.8</v>
      </c>
      <c r="T1069">
        <v>108</v>
      </c>
      <c r="U1069">
        <v>84</v>
      </c>
      <c r="V1069">
        <v>-0.9</v>
      </c>
      <c r="W1069">
        <v>1306</v>
      </c>
      <c r="X1069">
        <v>3</v>
      </c>
      <c r="Y1069" s="12" t="str">
        <f>IFERROR(VLOOKUP(C1069,[1]Index!$D:$F,3,FALSE),"Non List")</f>
        <v>Non List</v>
      </c>
      <c r="Z1069">
        <f>IFERROR(VLOOKUP(C1069,[1]LP!$B:$C,2,FALSE),0)</f>
        <v>0</v>
      </c>
      <c r="AA1069" s="11">
        <f t="shared" si="16"/>
        <v>0</v>
      </c>
      <c r="AB1069" s="5">
        <f>IFERROR(VLOOKUP(C1069,[2]Sheet1!$B:$F,5,FALSE),0)</f>
        <v>0</v>
      </c>
      <c r="AC1069" s="11">
        <v>2.5</v>
      </c>
      <c r="AD1069" s="11">
        <v>0.125</v>
      </c>
      <c r="AE1069" s="10"/>
      <c r="AF1069" s="10"/>
      <c r="AG1069" s="10"/>
      <c r="AH1069" s="10"/>
    </row>
    <row r="1070" spans="1:34" x14ac:dyDescent="0.45">
      <c r="A1070" t="s">
        <v>54</v>
      </c>
      <c r="B1070" t="s">
        <v>57</v>
      </c>
      <c r="C1070" t="s">
        <v>105</v>
      </c>
      <c r="D1070">
        <v>1055</v>
      </c>
      <c r="E1070" s="11">
        <v>45500</v>
      </c>
      <c r="F1070" s="5">
        <v>-999</v>
      </c>
      <c r="G1070" s="11">
        <v>81682</v>
      </c>
      <c r="H1070" s="11">
        <v>426225</v>
      </c>
      <c r="I1070">
        <v>12745</v>
      </c>
      <c r="J1070">
        <v>23689</v>
      </c>
      <c r="K1070">
        <v>5772</v>
      </c>
      <c r="L1070">
        <v>2419</v>
      </c>
      <c r="M1070">
        <v>7</v>
      </c>
      <c r="N1070">
        <v>149</v>
      </c>
      <c r="O1070">
        <v>11</v>
      </c>
      <c r="P1070">
        <v>7</v>
      </c>
      <c r="Q1070">
        <v>1</v>
      </c>
      <c r="R1070">
        <v>1608</v>
      </c>
      <c r="S1070">
        <v>0.1</v>
      </c>
      <c r="T1070">
        <v>98</v>
      </c>
      <c r="U1070">
        <v>125</v>
      </c>
      <c r="V1070">
        <v>-0.88</v>
      </c>
      <c r="W1070">
        <v>2419</v>
      </c>
      <c r="X1070">
        <v>7</v>
      </c>
      <c r="Y1070" s="12" t="str">
        <f>IFERROR(VLOOKUP(C1070,[1]Index!$D:$F,3,FALSE),"Non List")</f>
        <v>Microfinance</v>
      </c>
      <c r="Z1070">
        <f>IFERROR(VLOOKUP(C1070,[1]LP!$B:$C,2,FALSE),0)</f>
        <v>1140</v>
      </c>
      <c r="AA1070" s="11">
        <f t="shared" si="16"/>
        <v>162.9</v>
      </c>
      <c r="AB1070" s="5">
        <f>IFERROR(VLOOKUP(C1070,[2]Sheet1!$B:$F,5,FALSE),0)</f>
        <v>475130.92</v>
      </c>
      <c r="AC1070" s="11">
        <v>0</v>
      </c>
      <c r="AD1070" s="11">
        <v>0</v>
      </c>
      <c r="AE1070" s="10"/>
      <c r="AF1070" s="10"/>
      <c r="AG1070" s="10"/>
      <c r="AH1070" s="10"/>
    </row>
    <row r="1071" spans="1:34" x14ac:dyDescent="0.45">
      <c r="A1071" t="s">
        <v>54</v>
      </c>
      <c r="B1071" t="s">
        <v>57</v>
      </c>
      <c r="C1071" t="s">
        <v>106</v>
      </c>
      <c r="D1071">
        <v>1087.5999999999999</v>
      </c>
      <c r="E1071" s="11">
        <v>52500</v>
      </c>
      <c r="F1071" s="5">
        <v>5233</v>
      </c>
      <c r="G1071" s="11">
        <v>90519</v>
      </c>
      <c r="H1071" s="11">
        <v>613698</v>
      </c>
      <c r="I1071">
        <v>21701</v>
      </c>
      <c r="J1071">
        <v>39534</v>
      </c>
      <c r="K1071">
        <v>12848</v>
      </c>
      <c r="L1071">
        <v>6907</v>
      </c>
      <c r="M1071">
        <v>18</v>
      </c>
      <c r="N1071">
        <v>62</v>
      </c>
      <c r="O1071">
        <v>10</v>
      </c>
      <c r="P1071">
        <v>16</v>
      </c>
      <c r="Q1071">
        <v>1</v>
      </c>
      <c r="R1071">
        <v>614</v>
      </c>
      <c r="S1071">
        <v>3.5</v>
      </c>
      <c r="T1071">
        <v>110</v>
      </c>
      <c r="U1071">
        <v>208</v>
      </c>
      <c r="V1071">
        <v>-0.81</v>
      </c>
      <c r="W1071">
        <v>6907</v>
      </c>
      <c r="X1071">
        <v>18</v>
      </c>
      <c r="Y1071" s="12" t="str">
        <f>IFERROR(VLOOKUP(C1071,[1]Index!$D:$F,3,FALSE),"Non List")</f>
        <v>Microfinance</v>
      </c>
      <c r="Z1071">
        <f>IFERROR(VLOOKUP(C1071,[1]LP!$B:$C,2,FALSE),0)</f>
        <v>1913</v>
      </c>
      <c r="AA1071" s="11">
        <f t="shared" si="16"/>
        <v>106.3</v>
      </c>
      <c r="AB1071" s="5">
        <f>IFERROR(VLOOKUP(C1071,[2]Sheet1!$B:$F,5,FALSE),0)</f>
        <v>327126.26</v>
      </c>
      <c r="AC1071" s="11">
        <v>7.61</v>
      </c>
      <c r="AD1071" s="11">
        <v>0.4</v>
      </c>
      <c r="AE1071" s="10"/>
      <c r="AF1071" s="10"/>
      <c r="AG1071" s="10"/>
      <c r="AH1071" s="10"/>
    </row>
    <row r="1072" spans="1:34" x14ac:dyDescent="0.45">
      <c r="A1072" t="s">
        <v>54</v>
      </c>
      <c r="B1072" t="s">
        <v>57</v>
      </c>
      <c r="C1072" t="s">
        <v>112</v>
      </c>
      <c r="D1072">
        <v>985</v>
      </c>
      <c r="E1072" s="11">
        <v>490000</v>
      </c>
      <c r="F1072" s="5">
        <v>72867</v>
      </c>
      <c r="G1072" s="11">
        <v>452550</v>
      </c>
      <c r="H1072" s="11">
        <v>4178413</v>
      </c>
      <c r="I1072">
        <v>216931</v>
      </c>
      <c r="J1072">
        <v>296957</v>
      </c>
      <c r="K1072">
        <v>162624</v>
      </c>
      <c r="L1072">
        <v>78451</v>
      </c>
      <c r="M1072">
        <v>21</v>
      </c>
      <c r="N1072">
        <v>46</v>
      </c>
      <c r="O1072">
        <v>9</v>
      </c>
      <c r="P1072">
        <v>19</v>
      </c>
      <c r="Q1072">
        <v>2</v>
      </c>
      <c r="R1072">
        <v>395</v>
      </c>
      <c r="S1072">
        <v>0</v>
      </c>
      <c r="T1072">
        <v>115</v>
      </c>
      <c r="U1072">
        <v>235</v>
      </c>
      <c r="V1072">
        <v>-0.76</v>
      </c>
      <c r="W1072">
        <v>78451</v>
      </c>
      <c r="X1072">
        <v>21</v>
      </c>
      <c r="Y1072" s="12" t="str">
        <f>IFERROR(VLOOKUP(C1072,[1]Index!$D:$F,3,FALSE),"Non List")</f>
        <v>Microfinance</v>
      </c>
      <c r="Z1072">
        <f>IFERROR(VLOOKUP(C1072,[1]LP!$B:$C,2,FALSE),0)</f>
        <v>675.2</v>
      </c>
      <c r="AA1072" s="11">
        <f t="shared" si="16"/>
        <v>32.200000000000003</v>
      </c>
      <c r="AB1072" s="5">
        <f>IFERROR(VLOOKUP(C1072,[2]Sheet1!$B:$F,5,FALSE),0)</f>
        <v>5566208</v>
      </c>
      <c r="AC1072" s="11">
        <v>0</v>
      </c>
      <c r="AD1072" s="11">
        <v>0</v>
      </c>
      <c r="AE1072" s="10"/>
      <c r="AF1072" s="10"/>
      <c r="AG1072" s="10"/>
      <c r="AH1072" s="10"/>
    </row>
    <row r="1073" spans="1:34" x14ac:dyDescent="0.45">
      <c r="A1073" t="s">
        <v>54</v>
      </c>
      <c r="B1073" t="s">
        <v>57</v>
      </c>
      <c r="C1073" t="s">
        <v>95</v>
      </c>
      <c r="D1073">
        <v>1310</v>
      </c>
      <c r="E1073" s="11">
        <v>100000</v>
      </c>
      <c r="F1073" s="5">
        <v>48950</v>
      </c>
      <c r="G1073" s="11">
        <v>330827</v>
      </c>
      <c r="H1073" s="11">
        <v>897510</v>
      </c>
      <c r="I1073">
        <v>53667</v>
      </c>
      <c r="J1073">
        <v>71214</v>
      </c>
      <c r="K1073">
        <v>32495</v>
      </c>
      <c r="L1073">
        <v>17952</v>
      </c>
      <c r="M1073">
        <v>24</v>
      </c>
      <c r="N1073">
        <v>55</v>
      </c>
      <c r="O1073">
        <v>9</v>
      </c>
      <c r="P1073">
        <v>16</v>
      </c>
      <c r="Q1073">
        <v>2</v>
      </c>
      <c r="R1073">
        <v>481</v>
      </c>
      <c r="S1073">
        <v>1.4</v>
      </c>
      <c r="T1073">
        <v>149</v>
      </c>
      <c r="U1073">
        <v>283</v>
      </c>
      <c r="V1073">
        <v>-0.78</v>
      </c>
      <c r="W1073">
        <v>17952</v>
      </c>
      <c r="X1073">
        <v>24</v>
      </c>
      <c r="Y1073" s="12" t="str">
        <f>IFERROR(VLOOKUP(C1073,[1]Index!$D:$F,3,FALSE),"Non List")</f>
        <v>Microfinance</v>
      </c>
      <c r="Z1073">
        <f>IFERROR(VLOOKUP(C1073,[1]LP!$B:$C,2,FALSE),0)</f>
        <v>1069.5</v>
      </c>
      <c r="AA1073" s="11">
        <f t="shared" si="16"/>
        <v>44.6</v>
      </c>
      <c r="AB1073" s="5">
        <f>IFERROR(VLOOKUP(C1073,[2]Sheet1!$B:$F,5,FALSE),0)</f>
        <v>435600</v>
      </c>
      <c r="AC1073" s="11">
        <v>32</v>
      </c>
      <c r="AD1073" s="11">
        <v>1.68</v>
      </c>
      <c r="AE1073" s="10"/>
      <c r="AF1073" s="10"/>
      <c r="AG1073" s="10"/>
      <c r="AH1073" s="10"/>
    </row>
    <row r="1074" spans="1:34" x14ac:dyDescent="0.45">
      <c r="A1074" t="s">
        <v>54</v>
      </c>
      <c r="B1074" t="s">
        <v>57</v>
      </c>
      <c r="C1074" t="s">
        <v>101</v>
      </c>
      <c r="D1074">
        <v>464</v>
      </c>
      <c r="E1074" s="11">
        <v>186000</v>
      </c>
      <c r="F1074" s="5">
        <v>33565</v>
      </c>
      <c r="G1074" s="11">
        <v>397577</v>
      </c>
      <c r="H1074" s="11">
        <v>1334522</v>
      </c>
      <c r="I1074">
        <v>63933</v>
      </c>
      <c r="J1074">
        <v>98566</v>
      </c>
      <c r="K1074">
        <v>38948</v>
      </c>
      <c r="L1074">
        <v>18588</v>
      </c>
      <c r="M1074">
        <v>13</v>
      </c>
      <c r="N1074">
        <v>35</v>
      </c>
      <c r="O1074">
        <v>4</v>
      </c>
      <c r="P1074">
        <v>11</v>
      </c>
      <c r="Q1074">
        <v>1</v>
      </c>
      <c r="R1074">
        <v>137</v>
      </c>
      <c r="S1074">
        <v>0.7</v>
      </c>
      <c r="T1074">
        <v>118</v>
      </c>
      <c r="U1074">
        <v>188</v>
      </c>
      <c r="V1074">
        <v>-0.59</v>
      </c>
      <c r="W1074">
        <v>18588</v>
      </c>
      <c r="X1074">
        <v>13</v>
      </c>
      <c r="Y1074" s="12" t="str">
        <f>IFERROR(VLOOKUP(C1074,[1]Index!$D:$F,3,FALSE),"Non List")</f>
        <v>Non List</v>
      </c>
      <c r="Z1074">
        <f>IFERROR(VLOOKUP(C1074,[1]LP!$B:$C,2,FALSE),0)</f>
        <v>0</v>
      </c>
      <c r="AA1074" s="11">
        <f t="shared" si="16"/>
        <v>0</v>
      </c>
      <c r="AB1074" s="5">
        <f>IFERROR(VLOOKUP(C1074,[2]Sheet1!$B:$F,5,FALSE),0)</f>
        <v>0</v>
      </c>
      <c r="AC1074" s="11">
        <v>7</v>
      </c>
      <c r="AD1074" s="11">
        <v>10.89</v>
      </c>
      <c r="AE1074" s="10"/>
      <c r="AF1074" s="10"/>
      <c r="AG1074" s="10"/>
      <c r="AH1074" s="10"/>
    </row>
    <row r="1075" spans="1:34" x14ac:dyDescent="0.45">
      <c r="A1075" t="s">
        <v>54</v>
      </c>
      <c r="B1075" t="s">
        <v>57</v>
      </c>
      <c r="C1075" t="s">
        <v>107</v>
      </c>
      <c r="D1075">
        <v>972</v>
      </c>
      <c r="E1075" s="11">
        <v>82963</v>
      </c>
      <c r="F1075" s="5">
        <v>6253</v>
      </c>
      <c r="G1075" s="11">
        <v>138816</v>
      </c>
      <c r="H1075" s="11">
        <v>753888</v>
      </c>
      <c r="I1075">
        <v>22464</v>
      </c>
      <c r="J1075">
        <v>40772</v>
      </c>
      <c r="K1075">
        <v>11351</v>
      </c>
      <c r="L1075">
        <v>6039</v>
      </c>
      <c r="M1075">
        <v>10</v>
      </c>
      <c r="N1075">
        <v>100</v>
      </c>
      <c r="O1075">
        <v>9</v>
      </c>
      <c r="P1075">
        <v>9</v>
      </c>
      <c r="Q1075">
        <v>1</v>
      </c>
      <c r="R1075">
        <v>907</v>
      </c>
      <c r="S1075">
        <v>0.5</v>
      </c>
      <c r="T1075">
        <v>108</v>
      </c>
      <c r="U1075">
        <v>153</v>
      </c>
      <c r="V1075">
        <v>-0.84</v>
      </c>
      <c r="W1075">
        <v>6039</v>
      </c>
      <c r="X1075">
        <v>10</v>
      </c>
      <c r="Y1075" s="12" t="str">
        <f>IFERROR(VLOOKUP(C1075,[1]Index!$D:$F,3,FALSE),"Non List")</f>
        <v>zdelist</v>
      </c>
      <c r="Z1075">
        <f>IFERROR(VLOOKUP(C1075,[1]LP!$B:$C,2,FALSE),0)</f>
        <v>0</v>
      </c>
      <c r="AA1075" s="11">
        <f t="shared" si="16"/>
        <v>0</v>
      </c>
      <c r="AB1075" s="5">
        <f>IFERROR(VLOOKUP(C1075,[2]Sheet1!$B:$F,5,FALSE),0)</f>
        <v>0</v>
      </c>
      <c r="AC1075" s="11">
        <v>13</v>
      </c>
      <c r="AD1075" s="11">
        <v>0.68</v>
      </c>
      <c r="AE1075" s="10"/>
      <c r="AF1075" s="10"/>
      <c r="AG1075" s="10"/>
      <c r="AH1075" s="10"/>
    </row>
    <row r="1076" spans="1:34" x14ac:dyDescent="0.45">
      <c r="A1076" t="s">
        <v>54</v>
      </c>
      <c r="B1076" t="s">
        <v>57</v>
      </c>
      <c r="C1076" t="s">
        <v>108</v>
      </c>
      <c r="D1076">
        <v>720</v>
      </c>
      <c r="E1076" s="11">
        <v>33600</v>
      </c>
      <c r="F1076" s="5">
        <v>11307</v>
      </c>
      <c r="G1076" s="11">
        <v>172895</v>
      </c>
      <c r="H1076" s="11">
        <v>580335</v>
      </c>
      <c r="I1076">
        <v>20311</v>
      </c>
      <c r="J1076">
        <v>36989</v>
      </c>
      <c r="K1076">
        <v>13058</v>
      </c>
      <c r="L1076">
        <v>9124</v>
      </c>
      <c r="M1076">
        <v>36</v>
      </c>
      <c r="N1076">
        <v>20</v>
      </c>
      <c r="O1076">
        <v>5</v>
      </c>
      <c r="P1076">
        <v>27</v>
      </c>
      <c r="Q1076">
        <v>1</v>
      </c>
      <c r="R1076">
        <v>107</v>
      </c>
      <c r="S1076">
        <v>0.9</v>
      </c>
      <c r="T1076">
        <v>134</v>
      </c>
      <c r="U1076">
        <v>330</v>
      </c>
      <c r="V1076">
        <v>-0.54</v>
      </c>
      <c r="W1076">
        <v>9124</v>
      </c>
      <c r="X1076">
        <v>36</v>
      </c>
      <c r="Y1076" s="12" t="str">
        <f>IFERROR(VLOOKUP(C1076,[1]Index!$D:$F,3,FALSE),"Non List")</f>
        <v>zdelist</v>
      </c>
      <c r="Z1076">
        <f>IFERROR(VLOOKUP(C1076,[1]LP!$B:$C,2,FALSE),0)</f>
        <v>0</v>
      </c>
      <c r="AA1076" s="11">
        <f t="shared" si="16"/>
        <v>0</v>
      </c>
      <c r="AB1076" s="5">
        <f>IFERROR(VLOOKUP(C1076,[2]Sheet1!$B:$F,5,FALSE),0)</f>
        <v>0</v>
      </c>
      <c r="AC1076" s="11">
        <v>15</v>
      </c>
      <c r="AD1076" s="11">
        <v>0</v>
      </c>
      <c r="AE1076" s="10"/>
      <c r="AF1076" s="10"/>
      <c r="AG1076" s="10"/>
      <c r="AH1076" s="10"/>
    </row>
    <row r="1077" spans="1:34" x14ac:dyDescent="0.45">
      <c r="A1077" t="s">
        <v>54</v>
      </c>
      <c r="B1077" t="s">
        <v>57</v>
      </c>
      <c r="C1077" t="s">
        <v>109</v>
      </c>
      <c r="D1077">
        <v>1636.9</v>
      </c>
      <c r="E1077" s="11">
        <v>42000</v>
      </c>
      <c r="F1077" s="5">
        <v>11775</v>
      </c>
      <c r="G1077" s="11">
        <v>229575</v>
      </c>
      <c r="H1077" s="11">
        <v>700429</v>
      </c>
      <c r="I1077">
        <v>30565</v>
      </c>
      <c r="J1077">
        <v>48396</v>
      </c>
      <c r="K1077">
        <v>25346</v>
      </c>
      <c r="L1077">
        <v>14479</v>
      </c>
      <c r="M1077">
        <v>46</v>
      </c>
      <c r="N1077">
        <v>36</v>
      </c>
      <c r="O1077">
        <v>13</v>
      </c>
      <c r="P1077">
        <v>36</v>
      </c>
      <c r="Q1077">
        <v>2</v>
      </c>
      <c r="R1077">
        <v>455</v>
      </c>
      <c r="S1077">
        <v>0.6</v>
      </c>
      <c r="T1077">
        <v>128</v>
      </c>
      <c r="U1077">
        <v>364</v>
      </c>
      <c r="V1077">
        <v>-0.78</v>
      </c>
      <c r="W1077">
        <v>14479</v>
      </c>
      <c r="X1077">
        <v>46</v>
      </c>
      <c r="Y1077" s="12" t="str">
        <f>IFERROR(VLOOKUP(C1077,[1]Index!$D:$F,3,FALSE),"Non List")</f>
        <v>Microfinance</v>
      </c>
      <c r="Z1077">
        <f>IFERROR(VLOOKUP(C1077,[1]LP!$B:$C,2,FALSE),0)</f>
        <v>1410</v>
      </c>
      <c r="AA1077" s="11">
        <f t="shared" si="16"/>
        <v>30.7</v>
      </c>
      <c r="AB1077" s="5">
        <f>IFERROR(VLOOKUP(C1077,[2]Sheet1!$B:$F,5,FALSE),0)</f>
        <v>469246.74</v>
      </c>
      <c r="AC1077" s="11">
        <v>24</v>
      </c>
      <c r="AD1077" s="11">
        <v>1.27</v>
      </c>
      <c r="AE1077" s="10"/>
      <c r="AF1077" s="10"/>
      <c r="AG1077" s="10"/>
      <c r="AH1077" s="10"/>
    </row>
    <row r="1078" spans="1:34" x14ac:dyDescent="0.45">
      <c r="A1078" t="s">
        <v>54</v>
      </c>
      <c r="B1078" t="s">
        <v>57</v>
      </c>
      <c r="C1078" t="s">
        <v>102</v>
      </c>
      <c r="D1078">
        <v>1197.9000000000001</v>
      </c>
      <c r="E1078" s="11">
        <v>112000</v>
      </c>
      <c r="F1078" s="5">
        <v>23069</v>
      </c>
      <c r="G1078" s="11">
        <v>336574</v>
      </c>
      <c r="H1078" s="11">
        <v>1415670</v>
      </c>
      <c r="I1078">
        <v>50400</v>
      </c>
      <c r="J1078">
        <v>89131</v>
      </c>
      <c r="K1078">
        <v>43190</v>
      </c>
      <c r="L1078">
        <v>21950</v>
      </c>
      <c r="M1078">
        <v>26</v>
      </c>
      <c r="N1078">
        <v>46</v>
      </c>
      <c r="O1078">
        <v>10</v>
      </c>
      <c r="P1078">
        <v>22</v>
      </c>
      <c r="Q1078">
        <v>1</v>
      </c>
      <c r="R1078">
        <v>455</v>
      </c>
      <c r="S1078">
        <v>0.2</v>
      </c>
      <c r="T1078">
        <v>121</v>
      </c>
      <c r="U1078">
        <v>266</v>
      </c>
      <c r="V1078">
        <v>-0.78</v>
      </c>
      <c r="W1078">
        <v>21950</v>
      </c>
      <c r="X1078">
        <v>26</v>
      </c>
      <c r="Y1078" s="12" t="str">
        <f>IFERROR(VLOOKUP(C1078,[1]Index!$D:$F,3,FALSE),"Non List")</f>
        <v>Microfinance</v>
      </c>
      <c r="Z1078">
        <f>IFERROR(VLOOKUP(C1078,[1]LP!$B:$C,2,FALSE),0)</f>
        <v>1000.1</v>
      </c>
      <c r="AA1078" s="11">
        <f t="shared" si="16"/>
        <v>38.5</v>
      </c>
      <c r="AB1078" s="5">
        <f>IFERROR(VLOOKUP(C1078,[2]Sheet1!$B:$F,5,FALSE),0)</f>
        <v>1023343.2</v>
      </c>
      <c r="AC1078" s="11">
        <v>13</v>
      </c>
      <c r="AD1078" s="11">
        <v>0.68</v>
      </c>
      <c r="AE1078" s="10"/>
      <c r="AF1078" s="10"/>
      <c r="AG1078" s="10"/>
      <c r="AH1078" s="10"/>
    </row>
    <row r="1079" spans="1:34" x14ac:dyDescent="0.45">
      <c r="A1079" t="s">
        <v>54</v>
      </c>
      <c r="B1079" t="s">
        <v>57</v>
      </c>
      <c r="C1079" t="s">
        <v>110</v>
      </c>
      <c r="D1079">
        <v>465</v>
      </c>
      <c r="E1079" s="11">
        <v>60000</v>
      </c>
      <c r="F1079" s="5">
        <v>3828</v>
      </c>
      <c r="G1079" s="11">
        <v>194046</v>
      </c>
      <c r="H1079" s="11">
        <v>609497</v>
      </c>
      <c r="I1079">
        <v>27027</v>
      </c>
      <c r="J1079">
        <v>42833</v>
      </c>
      <c r="K1079">
        <v>21371</v>
      </c>
      <c r="L1079">
        <v>11196</v>
      </c>
      <c r="M1079">
        <v>25</v>
      </c>
      <c r="N1079">
        <v>19</v>
      </c>
      <c r="O1079">
        <v>4</v>
      </c>
      <c r="P1079">
        <v>23</v>
      </c>
      <c r="Q1079">
        <v>2</v>
      </c>
      <c r="R1079">
        <v>82</v>
      </c>
      <c r="S1079">
        <v>1.9</v>
      </c>
      <c r="T1079">
        <v>106</v>
      </c>
      <c r="U1079">
        <v>244</v>
      </c>
      <c r="V1079">
        <v>-0.48</v>
      </c>
      <c r="W1079">
        <v>11196</v>
      </c>
      <c r="X1079">
        <v>25</v>
      </c>
      <c r="Y1079" s="12" t="str">
        <f>IFERROR(VLOOKUP(C1079,[1]Index!$D:$F,3,FALSE),"Non List")</f>
        <v>zdelist</v>
      </c>
      <c r="Z1079">
        <f>IFERROR(VLOOKUP(C1079,[1]LP!$B:$C,2,FALSE),0)</f>
        <v>0</v>
      </c>
      <c r="AA1079" s="11">
        <f t="shared" si="16"/>
        <v>0</v>
      </c>
      <c r="AB1079" s="5">
        <f>IFERROR(VLOOKUP(C1079,[2]Sheet1!$B:$F,5,FALSE),0)</f>
        <v>0</v>
      </c>
      <c r="AC1079" s="11">
        <v>0</v>
      </c>
      <c r="AD1079" s="11">
        <v>0</v>
      </c>
      <c r="AE1079" s="10"/>
      <c r="AF1079" s="10"/>
      <c r="AG1079" s="10"/>
      <c r="AH1079" s="10"/>
    </row>
    <row r="1080" spans="1:34" x14ac:dyDescent="0.45">
      <c r="A1080" t="s">
        <v>54</v>
      </c>
      <c r="B1080" t="s">
        <v>57</v>
      </c>
      <c r="C1080" t="s">
        <v>98</v>
      </c>
      <c r="D1080">
        <v>1320</v>
      </c>
      <c r="E1080" s="11">
        <v>88275</v>
      </c>
      <c r="F1080" s="5">
        <v>39710</v>
      </c>
      <c r="G1080" s="11">
        <v>502975</v>
      </c>
      <c r="H1080" s="11">
        <v>1377561</v>
      </c>
      <c r="I1080">
        <v>58308</v>
      </c>
      <c r="J1080">
        <v>112007</v>
      </c>
      <c r="K1080">
        <v>60179</v>
      </c>
      <c r="L1080">
        <v>31679</v>
      </c>
      <c r="M1080">
        <v>48</v>
      </c>
      <c r="N1080">
        <v>28</v>
      </c>
      <c r="O1080">
        <v>9</v>
      </c>
      <c r="P1080">
        <v>33</v>
      </c>
      <c r="Q1080">
        <v>2</v>
      </c>
      <c r="R1080">
        <v>251</v>
      </c>
      <c r="S1080">
        <v>1</v>
      </c>
      <c r="T1080">
        <v>145</v>
      </c>
      <c r="U1080">
        <v>395</v>
      </c>
      <c r="V1080">
        <v>-0.7</v>
      </c>
      <c r="W1080">
        <v>31679</v>
      </c>
      <c r="X1080">
        <v>48</v>
      </c>
      <c r="Y1080" s="12" t="str">
        <f>IFERROR(VLOOKUP(C1080,[1]Index!$D:$F,3,FALSE),"Non List")</f>
        <v>Microfinance</v>
      </c>
      <c r="Z1080">
        <f>IFERROR(VLOOKUP(C1080,[1]LP!$B:$C,2,FALSE),0)</f>
        <v>2307</v>
      </c>
      <c r="AA1080" s="11">
        <f t="shared" si="16"/>
        <v>48.1</v>
      </c>
      <c r="AB1080" s="5">
        <f>IFERROR(VLOOKUP(C1080,[2]Sheet1!$B:$F,5,FALSE),0)</f>
        <v>740597.22</v>
      </c>
      <c r="AC1080" s="11">
        <v>0</v>
      </c>
      <c r="AD1080" s="11">
        <v>0</v>
      </c>
      <c r="AE1080" s="10"/>
      <c r="AF1080" s="10"/>
      <c r="AG1080" s="10"/>
      <c r="AH1080" s="10"/>
    </row>
    <row r="1081" spans="1:34" x14ac:dyDescent="0.45">
      <c r="A1081" t="s">
        <v>55</v>
      </c>
      <c r="B1081" t="s">
        <v>57</v>
      </c>
      <c r="C1081" t="s">
        <v>61</v>
      </c>
      <c r="D1081">
        <v>1059</v>
      </c>
      <c r="E1081" s="11">
        <v>1180000</v>
      </c>
      <c r="F1081" s="5">
        <v>1639097</v>
      </c>
      <c r="G1081" s="11">
        <v>15387326</v>
      </c>
      <c r="H1081" s="11">
        <v>19755447</v>
      </c>
      <c r="I1081">
        <v>1723465</v>
      </c>
      <c r="J1081">
        <v>2171670</v>
      </c>
      <c r="K1081">
        <v>1491770</v>
      </c>
      <c r="L1081">
        <v>920711</v>
      </c>
      <c r="M1081">
        <v>78</v>
      </c>
      <c r="N1081">
        <v>14</v>
      </c>
      <c r="O1081">
        <v>4</v>
      </c>
      <c r="P1081">
        <v>33</v>
      </c>
      <c r="Q1081">
        <v>4</v>
      </c>
      <c r="R1081">
        <v>60</v>
      </c>
      <c r="S1081">
        <v>0.3</v>
      </c>
      <c r="T1081">
        <v>239</v>
      </c>
      <c r="U1081">
        <v>648</v>
      </c>
      <c r="V1081">
        <v>-0.39</v>
      </c>
      <c r="W1081">
        <v>920711</v>
      </c>
      <c r="X1081">
        <v>78</v>
      </c>
      <c r="Y1081" s="12" t="str">
        <f>IFERROR(VLOOKUP(C1081,[1]Index!$D:$F,3,FALSE),"Non List")</f>
        <v>Microfinance</v>
      </c>
      <c r="Z1081">
        <f>IFERROR(VLOOKUP(C1081,[1]LP!$B:$C,2,FALSE),0)</f>
        <v>856.7</v>
      </c>
      <c r="AA1081" s="11">
        <f t="shared" si="16"/>
        <v>11</v>
      </c>
      <c r="AB1081" s="5">
        <f>IFERROR(VLOOKUP(C1081,[2]Sheet1!$B:$F,5,FALSE),0)</f>
        <v>14588143.289999999</v>
      </c>
      <c r="AC1081" s="11">
        <v>27.11</v>
      </c>
      <c r="AD1081" s="11">
        <v>17.21</v>
      </c>
      <c r="AE1081" s="10"/>
      <c r="AF1081" s="10"/>
      <c r="AG1081" s="10"/>
      <c r="AH1081" s="10"/>
    </row>
    <row r="1082" spans="1:34" x14ac:dyDescent="0.45">
      <c r="A1082" t="s">
        <v>55</v>
      </c>
      <c r="B1082" t="s">
        <v>57</v>
      </c>
      <c r="C1082" t="s">
        <v>62</v>
      </c>
      <c r="D1082">
        <v>1055</v>
      </c>
      <c r="E1082" s="11">
        <v>773410</v>
      </c>
      <c r="F1082" s="5">
        <v>782820</v>
      </c>
      <c r="G1082" s="11">
        <v>3824791</v>
      </c>
      <c r="H1082" s="11">
        <v>11968149</v>
      </c>
      <c r="I1082">
        <v>816122</v>
      </c>
      <c r="J1082">
        <v>1078154</v>
      </c>
      <c r="K1082">
        <v>678128</v>
      </c>
      <c r="L1082">
        <v>430207</v>
      </c>
      <c r="M1082">
        <v>56</v>
      </c>
      <c r="N1082">
        <v>19</v>
      </c>
      <c r="O1082">
        <v>5</v>
      </c>
      <c r="P1082">
        <v>28</v>
      </c>
      <c r="Q1082">
        <v>3</v>
      </c>
      <c r="R1082">
        <v>99</v>
      </c>
      <c r="S1082">
        <v>0.8</v>
      </c>
      <c r="T1082">
        <v>201</v>
      </c>
      <c r="U1082">
        <v>502</v>
      </c>
      <c r="V1082">
        <v>-0.52</v>
      </c>
      <c r="W1082">
        <v>430207</v>
      </c>
      <c r="X1082">
        <v>56</v>
      </c>
      <c r="Y1082" s="12" t="str">
        <f>IFERROR(VLOOKUP(C1082,[1]Index!$D:$F,3,FALSE),"Non List")</f>
        <v>Microfinance</v>
      </c>
      <c r="Z1082">
        <f>IFERROR(VLOOKUP(C1082,[1]LP!$B:$C,2,FALSE),0)</f>
        <v>758.8</v>
      </c>
      <c r="AA1082" s="11">
        <f t="shared" si="16"/>
        <v>13.6</v>
      </c>
      <c r="AB1082" s="5">
        <f>IFERROR(VLOOKUP(C1082,[2]Sheet1!$B:$F,5,FALSE),0)</f>
        <v>7600332.0300000003</v>
      </c>
      <c r="AC1082" s="11">
        <v>30</v>
      </c>
      <c r="AD1082" s="11">
        <v>15</v>
      </c>
      <c r="AE1082" s="10"/>
      <c r="AF1082" s="10"/>
      <c r="AG1082" s="10"/>
      <c r="AH1082" s="10"/>
    </row>
    <row r="1083" spans="1:34" x14ac:dyDescent="0.45">
      <c r="A1083" t="s">
        <v>55</v>
      </c>
      <c r="B1083" t="s">
        <v>57</v>
      </c>
      <c r="C1083" t="s">
        <v>63</v>
      </c>
      <c r="D1083">
        <v>698</v>
      </c>
      <c r="E1083" s="11">
        <v>684394</v>
      </c>
      <c r="F1083" s="5">
        <v>231406</v>
      </c>
      <c r="G1083" s="11">
        <v>0</v>
      </c>
      <c r="H1083" s="11">
        <v>5507338</v>
      </c>
      <c r="I1083">
        <v>212398</v>
      </c>
      <c r="J1083">
        <v>258740</v>
      </c>
      <c r="K1083">
        <v>225302</v>
      </c>
      <c r="L1083">
        <v>133216</v>
      </c>
      <c r="M1083">
        <v>19</v>
      </c>
      <c r="N1083">
        <v>36</v>
      </c>
      <c r="O1083">
        <v>5</v>
      </c>
      <c r="P1083">
        <v>15</v>
      </c>
      <c r="Q1083">
        <v>2</v>
      </c>
      <c r="R1083">
        <v>187</v>
      </c>
      <c r="S1083">
        <v>0</v>
      </c>
      <c r="T1083">
        <v>134</v>
      </c>
      <c r="U1083">
        <v>242</v>
      </c>
      <c r="V1083">
        <v>-0.65</v>
      </c>
      <c r="W1083">
        <v>133216</v>
      </c>
      <c r="X1083">
        <v>19</v>
      </c>
      <c r="Y1083" s="12" t="str">
        <f>IFERROR(VLOOKUP(C1083,[1]Index!$D:$F,3,FALSE),"Non List")</f>
        <v>Microfinance</v>
      </c>
      <c r="Z1083">
        <f>IFERROR(VLOOKUP(C1083,[1]LP!$B:$C,2,FALSE),0)</f>
        <v>710</v>
      </c>
      <c r="AA1083" s="11">
        <f t="shared" si="16"/>
        <v>37.4</v>
      </c>
      <c r="AB1083" s="5">
        <f>IFERROR(VLOOKUP(C1083,[2]Sheet1!$B:$F,5,FALSE),0)</f>
        <v>6045751.8200000003</v>
      </c>
      <c r="AC1083" s="11">
        <v>17</v>
      </c>
      <c r="AD1083" s="11">
        <v>0.89</v>
      </c>
      <c r="AE1083" s="10"/>
      <c r="AF1083" s="10"/>
      <c r="AG1083" s="10"/>
      <c r="AH1083" s="10"/>
    </row>
    <row r="1084" spans="1:34" x14ac:dyDescent="0.45">
      <c r="A1084" t="s">
        <v>55</v>
      </c>
      <c r="B1084" t="s">
        <v>57</v>
      </c>
      <c r="C1084" t="s">
        <v>64</v>
      </c>
      <c r="D1084">
        <v>1225</v>
      </c>
      <c r="E1084" s="11">
        <v>108000</v>
      </c>
      <c r="F1084" s="5">
        <v>67710</v>
      </c>
      <c r="G1084" s="11">
        <v>726632</v>
      </c>
      <c r="H1084" s="11">
        <v>1813517</v>
      </c>
      <c r="I1084">
        <v>134675</v>
      </c>
      <c r="J1084">
        <v>185094</v>
      </c>
      <c r="K1084">
        <v>36565</v>
      </c>
      <c r="L1084">
        <v>20751</v>
      </c>
      <c r="M1084">
        <v>19</v>
      </c>
      <c r="N1084">
        <v>64</v>
      </c>
      <c r="O1084">
        <v>8</v>
      </c>
      <c r="P1084">
        <v>12</v>
      </c>
      <c r="Q1084">
        <v>1</v>
      </c>
      <c r="R1084">
        <v>480</v>
      </c>
      <c r="S1084">
        <v>1.6</v>
      </c>
      <c r="T1084">
        <v>163</v>
      </c>
      <c r="U1084">
        <v>265</v>
      </c>
      <c r="V1084">
        <v>-0.78</v>
      </c>
      <c r="W1084">
        <v>20751</v>
      </c>
      <c r="X1084">
        <v>19</v>
      </c>
      <c r="Y1084" s="12" t="str">
        <f>IFERROR(VLOOKUP(C1084,[1]Index!$D:$F,3,FALSE),"Non List")</f>
        <v>Microfinance</v>
      </c>
      <c r="Z1084">
        <f>IFERROR(VLOOKUP(C1084,[1]LP!$B:$C,2,FALSE),0)</f>
        <v>933</v>
      </c>
      <c r="AA1084" s="11">
        <f t="shared" si="16"/>
        <v>49.1</v>
      </c>
      <c r="AB1084" s="5">
        <f>IFERROR(VLOOKUP(C1084,[2]Sheet1!$B:$F,5,FALSE),0)</f>
        <v>1320997.53</v>
      </c>
      <c r="AC1084" s="11">
        <v>12</v>
      </c>
      <c r="AD1084" s="11">
        <v>0.63</v>
      </c>
      <c r="AE1084" s="10"/>
      <c r="AF1084" s="10"/>
      <c r="AG1084" s="10"/>
      <c r="AH1084" s="10"/>
    </row>
    <row r="1085" spans="1:34" x14ac:dyDescent="0.45">
      <c r="A1085" t="s">
        <v>55</v>
      </c>
      <c r="B1085" t="s">
        <v>57</v>
      </c>
      <c r="C1085" t="s">
        <v>65</v>
      </c>
      <c r="D1085">
        <v>970</v>
      </c>
      <c r="E1085" s="11">
        <v>397647</v>
      </c>
      <c r="F1085" s="5">
        <v>473972</v>
      </c>
      <c r="G1085" s="11">
        <v>1949715</v>
      </c>
      <c r="H1085" s="11">
        <v>5039442</v>
      </c>
      <c r="I1085">
        <v>391573</v>
      </c>
      <c r="J1085">
        <v>575258</v>
      </c>
      <c r="K1085">
        <v>231639</v>
      </c>
      <c r="L1085">
        <v>126851</v>
      </c>
      <c r="M1085">
        <v>32</v>
      </c>
      <c r="N1085">
        <v>30</v>
      </c>
      <c r="O1085">
        <v>4</v>
      </c>
      <c r="P1085">
        <v>15</v>
      </c>
      <c r="Q1085">
        <v>2</v>
      </c>
      <c r="R1085">
        <v>135</v>
      </c>
      <c r="S1085">
        <v>1.5</v>
      </c>
      <c r="T1085">
        <v>219</v>
      </c>
      <c r="U1085">
        <v>397</v>
      </c>
      <c r="V1085">
        <v>-0.59</v>
      </c>
      <c r="W1085">
        <v>126851</v>
      </c>
      <c r="X1085">
        <v>32</v>
      </c>
      <c r="Y1085" s="12" t="str">
        <f>IFERROR(VLOOKUP(C1085,[1]Index!$D:$F,3,FALSE),"Non List")</f>
        <v>Microfinance</v>
      </c>
      <c r="Z1085">
        <f>IFERROR(VLOOKUP(C1085,[1]LP!$B:$C,2,FALSE),0)</f>
        <v>0</v>
      </c>
      <c r="AA1085" s="11">
        <f t="shared" si="16"/>
        <v>0</v>
      </c>
      <c r="AB1085" s="5">
        <f>IFERROR(VLOOKUP(C1085,[2]Sheet1!$B:$F,5,FALSE),0)</f>
        <v>0</v>
      </c>
      <c r="AC1085" s="11">
        <v>15</v>
      </c>
      <c r="AD1085" s="11">
        <v>5.79</v>
      </c>
      <c r="AE1085" s="10"/>
      <c r="AF1085" s="10"/>
      <c r="AG1085" s="10"/>
      <c r="AH1085" s="10"/>
    </row>
    <row r="1086" spans="1:34" x14ac:dyDescent="0.45">
      <c r="A1086" t="s">
        <v>55</v>
      </c>
      <c r="B1086" t="s">
        <v>57</v>
      </c>
      <c r="C1086" t="s">
        <v>66</v>
      </c>
      <c r="D1086">
        <v>834</v>
      </c>
      <c r="E1086" s="11">
        <v>84000</v>
      </c>
      <c r="F1086" s="5">
        <v>35360</v>
      </c>
      <c r="G1086" s="11">
        <v>141734</v>
      </c>
      <c r="H1086" s="11">
        <v>772439</v>
      </c>
      <c r="I1086">
        <v>38606</v>
      </c>
      <c r="J1086">
        <v>62437</v>
      </c>
      <c r="K1086">
        <v>24347</v>
      </c>
      <c r="L1086">
        <v>13356</v>
      </c>
      <c r="M1086">
        <v>16</v>
      </c>
      <c r="N1086">
        <v>52</v>
      </c>
      <c r="O1086">
        <v>6</v>
      </c>
      <c r="P1086">
        <v>11</v>
      </c>
      <c r="Q1086">
        <v>2</v>
      </c>
      <c r="R1086">
        <v>308</v>
      </c>
      <c r="S1086">
        <v>1.1000000000000001</v>
      </c>
      <c r="T1086">
        <v>142</v>
      </c>
      <c r="U1086">
        <v>225</v>
      </c>
      <c r="V1086">
        <v>-0.73</v>
      </c>
      <c r="W1086">
        <v>13356</v>
      </c>
      <c r="X1086">
        <v>16</v>
      </c>
      <c r="Y1086" s="12" t="str">
        <f>IFERROR(VLOOKUP(C1086,[1]Index!$D:$F,3,FALSE),"Non List")</f>
        <v>Non List</v>
      </c>
      <c r="Z1086">
        <f>IFERROR(VLOOKUP(C1086,[1]LP!$B:$C,2,FALSE),0)</f>
        <v>0</v>
      </c>
      <c r="AA1086" s="11">
        <f t="shared" si="16"/>
        <v>0</v>
      </c>
      <c r="AB1086" s="5">
        <f>IFERROR(VLOOKUP(C1086,[2]Sheet1!$B:$F,5,FALSE),0)</f>
        <v>0</v>
      </c>
      <c r="AC1086" s="11">
        <v>20</v>
      </c>
      <c r="AD1086" s="11">
        <v>1.0526</v>
      </c>
      <c r="AE1086" s="10"/>
      <c r="AF1086" s="10"/>
      <c r="AG1086" s="10"/>
      <c r="AH1086" s="10"/>
    </row>
    <row r="1087" spans="1:34" x14ac:dyDescent="0.45">
      <c r="A1087" t="s">
        <v>55</v>
      </c>
      <c r="B1087" t="s">
        <v>57</v>
      </c>
      <c r="C1087" t="s">
        <v>92</v>
      </c>
      <c r="D1087">
        <v>1072</v>
      </c>
      <c r="E1087" s="11">
        <v>1200000</v>
      </c>
      <c r="F1087" s="5">
        <v>1622081</v>
      </c>
      <c r="G1087" s="11">
        <v>11048944</v>
      </c>
      <c r="H1087" s="11">
        <v>19639575</v>
      </c>
      <c r="I1087">
        <v>1579264</v>
      </c>
      <c r="J1087">
        <v>2070129</v>
      </c>
      <c r="K1087">
        <v>1277187</v>
      </c>
      <c r="L1087">
        <v>739510</v>
      </c>
      <c r="M1087">
        <v>62</v>
      </c>
      <c r="N1087">
        <v>17</v>
      </c>
      <c r="O1087">
        <v>5</v>
      </c>
      <c r="P1087">
        <v>26</v>
      </c>
      <c r="Q1087">
        <v>3</v>
      </c>
      <c r="R1087">
        <v>79</v>
      </c>
      <c r="S1087">
        <v>1.2</v>
      </c>
      <c r="T1087">
        <v>235</v>
      </c>
      <c r="U1087">
        <v>571</v>
      </c>
      <c r="V1087">
        <v>-0.47</v>
      </c>
      <c r="W1087">
        <v>739510</v>
      </c>
      <c r="X1087">
        <v>62</v>
      </c>
      <c r="Y1087" s="12" t="str">
        <f>IFERROR(VLOOKUP(C1087,[1]Index!$D:$F,3,FALSE),"Non List")</f>
        <v>Microfinance</v>
      </c>
      <c r="Z1087">
        <f>IFERROR(VLOOKUP(C1087,[1]LP!$B:$C,2,FALSE),0)</f>
        <v>678.9</v>
      </c>
      <c r="AA1087" s="11">
        <f t="shared" si="16"/>
        <v>11</v>
      </c>
      <c r="AB1087" s="5">
        <f>IFERROR(VLOOKUP(C1087,[2]Sheet1!$B:$F,5,FALSE),0)</f>
        <v>12799190.779999999</v>
      </c>
      <c r="AC1087" s="11">
        <v>25</v>
      </c>
      <c r="AD1087" s="11">
        <v>15.53</v>
      </c>
      <c r="AE1087" s="10"/>
      <c r="AF1087" s="10"/>
      <c r="AG1087" s="10"/>
      <c r="AH1087" s="10"/>
    </row>
    <row r="1088" spans="1:34" x14ac:dyDescent="0.45">
      <c r="A1088" t="s">
        <v>55</v>
      </c>
      <c r="B1088" t="s">
        <v>57</v>
      </c>
      <c r="C1088" t="s">
        <v>67</v>
      </c>
      <c r="D1088">
        <v>984</v>
      </c>
      <c r="E1088" s="11">
        <v>799399</v>
      </c>
      <c r="F1088" s="5">
        <v>1615453</v>
      </c>
      <c r="G1088" s="11">
        <v>0</v>
      </c>
      <c r="H1088" s="11">
        <v>8221947</v>
      </c>
      <c r="I1088">
        <v>483146</v>
      </c>
      <c r="J1088">
        <v>542830</v>
      </c>
      <c r="K1088">
        <v>499434</v>
      </c>
      <c r="L1088">
        <v>332484</v>
      </c>
      <c r="M1088">
        <v>42</v>
      </c>
      <c r="N1088">
        <v>24</v>
      </c>
      <c r="O1088">
        <v>3</v>
      </c>
      <c r="P1088">
        <v>14</v>
      </c>
      <c r="Q1088">
        <v>4</v>
      </c>
      <c r="R1088">
        <v>77</v>
      </c>
      <c r="S1088">
        <v>0</v>
      </c>
      <c r="T1088">
        <v>302</v>
      </c>
      <c r="U1088">
        <v>532</v>
      </c>
      <c r="V1088">
        <v>-0.46</v>
      </c>
      <c r="W1088">
        <v>332484</v>
      </c>
      <c r="X1088">
        <v>42</v>
      </c>
      <c r="Y1088" s="12" t="str">
        <f>IFERROR(VLOOKUP(C1088,[1]Index!$D:$F,3,FALSE),"Non List")</f>
        <v>zdelist</v>
      </c>
      <c r="Z1088">
        <f>IFERROR(VLOOKUP(C1088,[1]LP!$B:$C,2,FALSE),0)</f>
        <v>0</v>
      </c>
      <c r="AA1088" s="11">
        <f t="shared" si="16"/>
        <v>0</v>
      </c>
      <c r="AB1088" s="5">
        <f>IFERROR(VLOOKUP(C1088,[2]Sheet1!$B:$F,5,FALSE),0)</f>
        <v>0</v>
      </c>
      <c r="AC1088" s="11">
        <v>12.5</v>
      </c>
      <c r="AD1088" s="11">
        <v>12.5</v>
      </c>
      <c r="AE1088" s="10"/>
      <c r="AF1088" s="10"/>
      <c r="AG1088" s="10"/>
      <c r="AH1088" s="10"/>
    </row>
    <row r="1089" spans="1:34" x14ac:dyDescent="0.45">
      <c r="A1089" t="s">
        <v>55</v>
      </c>
      <c r="B1089" t="s">
        <v>57</v>
      </c>
      <c r="C1089" t="s">
        <v>68</v>
      </c>
      <c r="D1089">
        <v>1138</v>
      </c>
      <c r="E1089" s="11">
        <v>786035</v>
      </c>
      <c r="F1089" s="5">
        <v>1678660</v>
      </c>
      <c r="G1089" s="11">
        <v>0</v>
      </c>
      <c r="H1089" s="11">
        <v>20457060</v>
      </c>
      <c r="I1089">
        <v>918961</v>
      </c>
      <c r="J1089">
        <v>919239</v>
      </c>
      <c r="K1089">
        <v>815109</v>
      </c>
      <c r="L1089">
        <v>491024</v>
      </c>
      <c r="M1089">
        <v>62</v>
      </c>
      <c r="N1089">
        <v>18</v>
      </c>
      <c r="O1089">
        <v>4</v>
      </c>
      <c r="P1089">
        <v>20</v>
      </c>
      <c r="Q1089">
        <v>2</v>
      </c>
      <c r="R1089">
        <v>66</v>
      </c>
      <c r="S1089">
        <v>0.1</v>
      </c>
      <c r="T1089">
        <v>314</v>
      </c>
      <c r="U1089">
        <v>664</v>
      </c>
      <c r="V1089">
        <v>-0.42</v>
      </c>
      <c r="W1089">
        <v>491024</v>
      </c>
      <c r="X1089">
        <v>62</v>
      </c>
      <c r="Y1089" s="12" t="str">
        <f>IFERROR(VLOOKUP(C1089,[1]Index!$D:$F,3,FALSE),"Non List")</f>
        <v>Microfinance</v>
      </c>
      <c r="Z1089">
        <f>IFERROR(VLOOKUP(C1089,[1]LP!$B:$C,2,FALSE),0)</f>
        <v>830</v>
      </c>
      <c r="AA1089" s="11">
        <f t="shared" si="16"/>
        <v>13.4</v>
      </c>
      <c r="AB1089" s="5">
        <f>IFERROR(VLOOKUP(C1089,[2]Sheet1!$B:$F,5,FALSE),0)</f>
        <v>11419121.380000001</v>
      </c>
      <c r="AC1089" s="11">
        <v>27.25</v>
      </c>
      <c r="AD1089" s="11">
        <v>1.4339999999999999</v>
      </c>
      <c r="AE1089" s="10"/>
      <c r="AF1089" s="10"/>
      <c r="AG1089" s="10"/>
      <c r="AH1089" s="10"/>
    </row>
    <row r="1090" spans="1:34" x14ac:dyDescent="0.45">
      <c r="A1090" t="s">
        <v>55</v>
      </c>
      <c r="B1090" t="s">
        <v>57</v>
      </c>
      <c r="C1090" t="s">
        <v>69</v>
      </c>
      <c r="D1090">
        <v>920</v>
      </c>
      <c r="E1090" s="11">
        <v>269512</v>
      </c>
      <c r="F1090" s="5">
        <v>125222</v>
      </c>
      <c r="G1090" s="11">
        <v>1255409</v>
      </c>
      <c r="H1090" s="11">
        <v>3016924</v>
      </c>
      <c r="I1090">
        <v>203704</v>
      </c>
      <c r="J1090">
        <v>287735</v>
      </c>
      <c r="K1090">
        <v>145798</v>
      </c>
      <c r="L1090">
        <v>80745</v>
      </c>
      <c r="M1090">
        <v>30</v>
      </c>
      <c r="N1090">
        <v>31</v>
      </c>
      <c r="O1090">
        <v>6</v>
      </c>
      <c r="P1090">
        <v>20</v>
      </c>
      <c r="Q1090">
        <v>2</v>
      </c>
      <c r="R1090">
        <v>193</v>
      </c>
      <c r="S1090">
        <v>0.9</v>
      </c>
      <c r="T1090">
        <v>146</v>
      </c>
      <c r="U1090">
        <v>314</v>
      </c>
      <c r="V1090">
        <v>-0.66</v>
      </c>
      <c r="W1090">
        <v>80745</v>
      </c>
      <c r="X1090">
        <v>30</v>
      </c>
      <c r="Y1090" s="12" t="str">
        <f>IFERROR(VLOOKUP(C1090,[1]Index!$D:$F,3,FALSE),"Non List")</f>
        <v>Microfinance</v>
      </c>
      <c r="Z1090">
        <f>IFERROR(VLOOKUP(C1090,[1]LP!$B:$C,2,FALSE),0)</f>
        <v>778.2</v>
      </c>
      <c r="AA1090" s="11">
        <f t="shared" si="16"/>
        <v>25.9</v>
      </c>
      <c r="AB1090" s="5">
        <f>IFERROR(VLOOKUP(C1090,[2]Sheet1!$B:$F,5,FALSE),0)</f>
        <v>3288414.49</v>
      </c>
      <c r="AC1090" s="11">
        <v>26.75</v>
      </c>
      <c r="AD1090" s="11">
        <v>1.4</v>
      </c>
      <c r="AE1090" s="10"/>
      <c r="AF1090" s="10"/>
      <c r="AG1090" s="10"/>
      <c r="AH1090" s="10"/>
    </row>
    <row r="1091" spans="1:34" x14ac:dyDescent="0.45">
      <c r="A1091" t="s">
        <v>55</v>
      </c>
      <c r="B1091" t="s">
        <v>57</v>
      </c>
      <c r="C1091" t="s">
        <v>70</v>
      </c>
      <c r="D1091">
        <v>1013.6</v>
      </c>
      <c r="E1091" s="11">
        <v>210000</v>
      </c>
      <c r="F1091" s="5">
        <v>105153</v>
      </c>
      <c r="G1091" s="11">
        <v>741842</v>
      </c>
      <c r="H1091" s="11">
        <v>1580784</v>
      </c>
      <c r="I1091">
        <v>157279</v>
      </c>
      <c r="J1091">
        <v>203390</v>
      </c>
      <c r="K1091">
        <v>103813</v>
      </c>
      <c r="L1091">
        <v>59707</v>
      </c>
      <c r="M1091">
        <v>28</v>
      </c>
      <c r="N1091">
        <v>36</v>
      </c>
      <c r="O1091">
        <v>7</v>
      </c>
      <c r="P1091">
        <v>19</v>
      </c>
      <c r="Q1091">
        <v>3</v>
      </c>
      <c r="R1091">
        <v>241</v>
      </c>
      <c r="S1091">
        <v>2.2999999999999998</v>
      </c>
      <c r="T1091">
        <v>150</v>
      </c>
      <c r="U1091">
        <v>310</v>
      </c>
      <c r="V1091">
        <v>-0.69</v>
      </c>
      <c r="W1091">
        <v>59707</v>
      </c>
      <c r="X1091">
        <v>28</v>
      </c>
      <c r="Y1091" s="12" t="str">
        <f>IFERROR(VLOOKUP(C1091,[1]Index!$D:$F,3,FALSE),"Non List")</f>
        <v>zdelist</v>
      </c>
      <c r="Z1091">
        <f>IFERROR(VLOOKUP(C1091,[1]LP!$B:$C,2,FALSE),0)</f>
        <v>0</v>
      </c>
      <c r="AA1091" s="11">
        <f t="shared" ref="AA1091:AA1154" si="17">ROUND(IFERROR(Z1091/M1091,0),1)</f>
        <v>0</v>
      </c>
      <c r="AB1091" s="5">
        <f>IFERROR(VLOOKUP(C1091,[2]Sheet1!$B:$F,5,FALSE),0)</f>
        <v>0</v>
      </c>
      <c r="AC1091" s="11">
        <v>21.09</v>
      </c>
      <c r="AD1091" s="11">
        <v>1.1100000000000001</v>
      </c>
      <c r="AE1091" s="10"/>
      <c r="AF1091" s="10"/>
      <c r="AG1091" s="10"/>
      <c r="AH1091" s="10"/>
    </row>
    <row r="1092" spans="1:34" x14ac:dyDescent="0.45">
      <c r="A1092" t="s">
        <v>55</v>
      </c>
      <c r="B1092" t="s">
        <v>57</v>
      </c>
      <c r="C1092" t="s">
        <v>71</v>
      </c>
      <c r="D1092">
        <v>1160</v>
      </c>
      <c r="E1092" s="11">
        <v>628888</v>
      </c>
      <c r="F1092" s="5">
        <v>1125004</v>
      </c>
      <c r="G1092" s="11">
        <v>7490475</v>
      </c>
      <c r="H1092" s="11">
        <v>14400760</v>
      </c>
      <c r="I1092">
        <v>1065661</v>
      </c>
      <c r="J1092">
        <v>1364771</v>
      </c>
      <c r="K1092">
        <v>712171</v>
      </c>
      <c r="L1092">
        <v>422546</v>
      </c>
      <c r="M1092">
        <v>67</v>
      </c>
      <c r="N1092">
        <v>17</v>
      </c>
      <c r="O1092">
        <v>4</v>
      </c>
      <c r="P1092">
        <v>24</v>
      </c>
      <c r="Q1092">
        <v>3</v>
      </c>
      <c r="R1092">
        <v>72</v>
      </c>
      <c r="S1092">
        <v>0.8</v>
      </c>
      <c r="T1092">
        <v>279</v>
      </c>
      <c r="U1092">
        <v>649</v>
      </c>
      <c r="V1092">
        <v>-0.44</v>
      </c>
      <c r="W1092">
        <v>422546</v>
      </c>
      <c r="X1092">
        <v>67</v>
      </c>
      <c r="Y1092" s="12" t="str">
        <f>IFERROR(VLOOKUP(C1092,[1]Index!$D:$F,3,FALSE),"Non List")</f>
        <v>Microfinance</v>
      </c>
      <c r="Z1092">
        <f>IFERROR(VLOOKUP(C1092,[1]LP!$B:$C,2,FALSE),0)</f>
        <v>848</v>
      </c>
      <c r="AA1092" s="11">
        <f t="shared" si="17"/>
        <v>12.7</v>
      </c>
      <c r="AB1092" s="5">
        <f>IFERROR(VLOOKUP(C1092,[2]Sheet1!$B:$F,5,FALSE),0)</f>
        <v>4349998.3600000003</v>
      </c>
      <c r="AC1092" s="11">
        <v>26</v>
      </c>
      <c r="AD1092" s="11">
        <v>14</v>
      </c>
      <c r="AE1092" s="10"/>
      <c r="AF1092" s="10"/>
      <c r="AG1092" s="10"/>
      <c r="AH1092" s="10"/>
    </row>
    <row r="1093" spans="1:34" x14ac:dyDescent="0.45">
      <c r="A1093" t="s">
        <v>55</v>
      </c>
      <c r="B1093" t="s">
        <v>57</v>
      </c>
      <c r="C1093" t="s">
        <v>72</v>
      </c>
      <c r="D1093">
        <v>1424</v>
      </c>
      <c r="E1093" s="11">
        <v>105862</v>
      </c>
      <c r="F1093" s="5">
        <v>47893</v>
      </c>
      <c r="G1093" s="11">
        <v>249472</v>
      </c>
      <c r="H1093" s="11">
        <v>948222</v>
      </c>
      <c r="I1093">
        <v>58764</v>
      </c>
      <c r="J1093">
        <v>83114</v>
      </c>
      <c r="K1093">
        <v>37126</v>
      </c>
      <c r="L1093">
        <v>19182</v>
      </c>
      <c r="M1093">
        <v>18</v>
      </c>
      <c r="N1093">
        <v>79</v>
      </c>
      <c r="O1093">
        <v>10</v>
      </c>
      <c r="P1093">
        <v>12</v>
      </c>
      <c r="Q1093">
        <v>2</v>
      </c>
      <c r="R1093">
        <v>770</v>
      </c>
      <c r="S1093">
        <v>2.2999999999999998</v>
      </c>
      <c r="T1093">
        <v>145</v>
      </c>
      <c r="U1093">
        <v>243</v>
      </c>
      <c r="V1093">
        <v>-0.83</v>
      </c>
      <c r="W1093">
        <v>19182</v>
      </c>
      <c r="X1093">
        <v>18</v>
      </c>
      <c r="Y1093" s="12" t="str">
        <f>IFERROR(VLOOKUP(C1093,[1]Index!$D:$F,3,FALSE),"Non List")</f>
        <v>Microfinance</v>
      </c>
      <c r="Z1093">
        <f>IFERROR(VLOOKUP(C1093,[1]LP!$B:$C,2,FALSE),0)</f>
        <v>1297</v>
      </c>
      <c r="AA1093" s="11">
        <f t="shared" si="17"/>
        <v>72.099999999999994</v>
      </c>
      <c r="AB1093" s="5">
        <f>IFERROR(VLOOKUP(C1093,[2]Sheet1!$B:$F,5,FALSE),0)</f>
        <v>784011.01</v>
      </c>
      <c r="AC1093" s="11">
        <v>15</v>
      </c>
      <c r="AD1093" s="11">
        <v>0.78</v>
      </c>
      <c r="AE1093" s="10"/>
      <c r="AF1093" s="10"/>
      <c r="AG1093" s="10"/>
      <c r="AH1093" s="10"/>
    </row>
    <row r="1094" spans="1:34" x14ac:dyDescent="0.45">
      <c r="A1094" t="s">
        <v>55</v>
      </c>
      <c r="B1094" t="s">
        <v>57</v>
      </c>
      <c r="C1094" t="s">
        <v>73</v>
      </c>
      <c r="D1094">
        <v>588</v>
      </c>
      <c r="E1094" s="11">
        <v>167680</v>
      </c>
      <c r="F1094" s="5">
        <v>120736</v>
      </c>
      <c r="G1094" s="11">
        <v>328424</v>
      </c>
      <c r="H1094" s="11">
        <v>936081</v>
      </c>
      <c r="I1094">
        <v>91321</v>
      </c>
      <c r="J1094">
        <v>117564</v>
      </c>
      <c r="K1094">
        <v>58709</v>
      </c>
      <c r="L1094">
        <v>35529</v>
      </c>
      <c r="M1094">
        <v>21</v>
      </c>
      <c r="N1094">
        <v>28</v>
      </c>
      <c r="O1094">
        <v>3</v>
      </c>
      <c r="P1094">
        <v>12</v>
      </c>
      <c r="Q1094">
        <v>3</v>
      </c>
      <c r="R1094">
        <v>95</v>
      </c>
      <c r="S1094">
        <v>2.4</v>
      </c>
      <c r="T1094">
        <v>172</v>
      </c>
      <c r="U1094">
        <v>286</v>
      </c>
      <c r="V1094">
        <v>-0.51</v>
      </c>
      <c r="W1094">
        <v>35529</v>
      </c>
      <c r="X1094">
        <v>21</v>
      </c>
      <c r="Y1094" s="12" t="str">
        <f>IFERROR(VLOOKUP(C1094,[1]Index!$D:$F,3,FALSE),"Non List")</f>
        <v>zdelist</v>
      </c>
      <c r="Z1094">
        <f>IFERROR(VLOOKUP(C1094,[1]LP!$B:$C,2,FALSE),0)</f>
        <v>0</v>
      </c>
      <c r="AA1094" s="11">
        <f t="shared" si="17"/>
        <v>0</v>
      </c>
      <c r="AB1094" s="5">
        <f>IFERROR(VLOOKUP(C1094,[2]Sheet1!$B:$F,5,FALSE),0)</f>
        <v>0</v>
      </c>
      <c r="AC1094" s="11">
        <v>26</v>
      </c>
      <c r="AD1094" s="11">
        <v>1.3680000000000001</v>
      </c>
      <c r="AE1094" s="10"/>
      <c r="AF1094" s="10"/>
      <c r="AG1094" s="10"/>
      <c r="AH1094" s="10"/>
    </row>
    <row r="1095" spans="1:34" x14ac:dyDescent="0.45">
      <c r="A1095" t="s">
        <v>55</v>
      </c>
      <c r="B1095" t="s">
        <v>57</v>
      </c>
      <c r="C1095" t="s">
        <v>74</v>
      </c>
      <c r="D1095">
        <v>1290</v>
      </c>
      <c r="E1095" s="11">
        <v>242000</v>
      </c>
      <c r="F1095" s="5">
        <v>244675</v>
      </c>
      <c r="G1095" s="11">
        <v>1308517</v>
      </c>
      <c r="H1095" s="11">
        <v>3562895</v>
      </c>
      <c r="I1095">
        <v>301522</v>
      </c>
      <c r="J1095">
        <v>386187</v>
      </c>
      <c r="K1095">
        <v>198584</v>
      </c>
      <c r="L1095">
        <v>110940</v>
      </c>
      <c r="M1095">
        <v>46</v>
      </c>
      <c r="N1095">
        <v>28</v>
      </c>
      <c r="O1095">
        <v>6</v>
      </c>
      <c r="P1095">
        <v>23</v>
      </c>
      <c r="Q1095">
        <v>3</v>
      </c>
      <c r="R1095">
        <v>180</v>
      </c>
      <c r="S1095">
        <v>1.3</v>
      </c>
      <c r="T1095">
        <v>201</v>
      </c>
      <c r="U1095">
        <v>455</v>
      </c>
      <c r="V1095">
        <v>-0.65</v>
      </c>
      <c r="W1095">
        <v>110940</v>
      </c>
      <c r="X1095">
        <v>46</v>
      </c>
      <c r="Y1095" s="12" t="str">
        <f>IFERROR(VLOOKUP(C1095,[1]Index!$D:$F,3,FALSE),"Non List")</f>
        <v>Microfinance</v>
      </c>
      <c r="Z1095">
        <f>IFERROR(VLOOKUP(C1095,[1]LP!$B:$C,2,FALSE),0)</f>
        <v>1099</v>
      </c>
      <c r="AA1095" s="11">
        <f t="shared" si="17"/>
        <v>23.9</v>
      </c>
      <c r="AB1095" s="5">
        <f>IFERROR(VLOOKUP(C1095,[2]Sheet1!$B:$F,5,FALSE),0)</f>
        <v>1324986.3</v>
      </c>
      <c r="AC1095" s="11">
        <v>15</v>
      </c>
      <c r="AD1095" s="11">
        <v>11.32</v>
      </c>
      <c r="AE1095" s="10"/>
      <c r="AF1095" s="10"/>
      <c r="AG1095" s="10"/>
      <c r="AH1095" s="10"/>
    </row>
    <row r="1096" spans="1:34" x14ac:dyDescent="0.45">
      <c r="A1096" t="s">
        <v>55</v>
      </c>
      <c r="B1096" t="s">
        <v>57</v>
      </c>
      <c r="C1096" t="s">
        <v>75</v>
      </c>
      <c r="D1096">
        <v>1162</v>
      </c>
      <c r="E1096" s="11">
        <v>128786</v>
      </c>
      <c r="F1096" s="5">
        <v>95886</v>
      </c>
      <c r="G1096" s="11">
        <v>775088</v>
      </c>
      <c r="H1096" s="11">
        <v>2442086</v>
      </c>
      <c r="I1096">
        <v>143459</v>
      </c>
      <c r="J1096">
        <v>221228</v>
      </c>
      <c r="K1096">
        <v>109309</v>
      </c>
      <c r="L1096">
        <v>61484</v>
      </c>
      <c r="M1096">
        <v>48</v>
      </c>
      <c r="N1096">
        <v>24</v>
      </c>
      <c r="O1096">
        <v>7</v>
      </c>
      <c r="P1096">
        <v>27</v>
      </c>
      <c r="Q1096">
        <v>2</v>
      </c>
      <c r="R1096">
        <v>162</v>
      </c>
      <c r="S1096">
        <v>0.5</v>
      </c>
      <c r="T1096">
        <v>174</v>
      </c>
      <c r="U1096">
        <v>433</v>
      </c>
      <c r="V1096">
        <v>-0.63</v>
      </c>
      <c r="W1096">
        <v>61484</v>
      </c>
      <c r="X1096">
        <v>48</v>
      </c>
      <c r="Y1096" s="12" t="str">
        <f>IFERROR(VLOOKUP(C1096,[1]Index!$D:$F,3,FALSE),"Non List")</f>
        <v>zdelist</v>
      </c>
      <c r="Z1096">
        <f>IFERROR(VLOOKUP(C1096,[1]LP!$B:$C,2,FALSE),0)</f>
        <v>0</v>
      </c>
      <c r="AA1096" s="11">
        <f t="shared" si="17"/>
        <v>0</v>
      </c>
      <c r="AB1096" s="5">
        <f>IFERROR(VLOOKUP(C1096,[2]Sheet1!$B:$F,5,FALSE),0)</f>
        <v>0</v>
      </c>
      <c r="AC1096" s="11">
        <v>45</v>
      </c>
      <c r="AD1096" s="11">
        <v>2.36</v>
      </c>
      <c r="AE1096" s="10"/>
      <c r="AF1096" s="10"/>
      <c r="AG1096" s="10"/>
      <c r="AH1096" s="10"/>
    </row>
    <row r="1097" spans="1:34" x14ac:dyDescent="0.45">
      <c r="A1097" t="s">
        <v>55</v>
      </c>
      <c r="B1097" t="s">
        <v>57</v>
      </c>
      <c r="C1097" t="s">
        <v>76</v>
      </c>
      <c r="D1097">
        <v>1259</v>
      </c>
      <c r="E1097" s="11">
        <v>121000</v>
      </c>
      <c r="F1097" s="5">
        <v>45779</v>
      </c>
      <c r="G1097" s="11">
        <v>299419</v>
      </c>
      <c r="H1097" s="11">
        <v>1217462</v>
      </c>
      <c r="I1097">
        <v>80923</v>
      </c>
      <c r="J1097">
        <v>134013</v>
      </c>
      <c r="K1097">
        <v>57124</v>
      </c>
      <c r="L1097">
        <v>27443</v>
      </c>
      <c r="M1097">
        <v>23</v>
      </c>
      <c r="N1097">
        <v>56</v>
      </c>
      <c r="O1097">
        <v>9</v>
      </c>
      <c r="P1097">
        <v>16</v>
      </c>
      <c r="Q1097">
        <v>2</v>
      </c>
      <c r="R1097">
        <v>507</v>
      </c>
      <c r="S1097">
        <v>2.6</v>
      </c>
      <c r="T1097">
        <v>138</v>
      </c>
      <c r="U1097">
        <v>265</v>
      </c>
      <c r="V1097">
        <v>-0.79</v>
      </c>
      <c r="W1097">
        <v>27443</v>
      </c>
      <c r="X1097">
        <v>23</v>
      </c>
      <c r="Y1097" s="12" t="str">
        <f>IFERROR(VLOOKUP(C1097,[1]Index!$D:$F,3,FALSE),"Non List")</f>
        <v>zdelist</v>
      </c>
      <c r="Z1097">
        <f>IFERROR(VLOOKUP(C1097,[1]LP!$B:$C,2,FALSE),0)</f>
        <v>0</v>
      </c>
      <c r="AA1097" s="11">
        <f t="shared" si="17"/>
        <v>0</v>
      </c>
      <c r="AB1097" s="5">
        <f>IFERROR(VLOOKUP(C1097,[2]Sheet1!$B:$F,5,FALSE),0)</f>
        <v>0</v>
      </c>
      <c r="AC1097" s="11">
        <v>10</v>
      </c>
      <c r="AD1097" s="11">
        <v>7.5</v>
      </c>
      <c r="AE1097" s="10"/>
      <c r="AF1097" s="10"/>
      <c r="AG1097" s="10"/>
      <c r="AH1097" s="10"/>
    </row>
    <row r="1098" spans="1:34" x14ac:dyDescent="0.45">
      <c r="A1098" t="s">
        <v>55</v>
      </c>
      <c r="B1098" t="s">
        <v>57</v>
      </c>
      <c r="C1098" t="s">
        <v>77</v>
      </c>
      <c r="D1098">
        <v>2018.7</v>
      </c>
      <c r="E1098" s="11">
        <v>42968</v>
      </c>
      <c r="F1098" s="5">
        <v>65380</v>
      </c>
      <c r="G1098" s="11">
        <v>408811</v>
      </c>
      <c r="H1098" s="11">
        <v>1376110</v>
      </c>
      <c r="I1098">
        <v>88200</v>
      </c>
      <c r="J1098">
        <v>128161</v>
      </c>
      <c r="K1098">
        <v>54372</v>
      </c>
      <c r="L1098">
        <v>24697</v>
      </c>
      <c r="M1098">
        <v>57</v>
      </c>
      <c r="N1098">
        <v>35</v>
      </c>
      <c r="O1098">
        <v>8</v>
      </c>
      <c r="P1098">
        <v>23</v>
      </c>
      <c r="Q1098">
        <v>2</v>
      </c>
      <c r="R1098">
        <v>281</v>
      </c>
      <c r="S1098">
        <v>2.2000000000000002</v>
      </c>
      <c r="T1098">
        <v>252</v>
      </c>
      <c r="U1098">
        <v>571</v>
      </c>
      <c r="V1098">
        <v>-0.72</v>
      </c>
      <c r="W1098">
        <v>24697</v>
      </c>
      <c r="X1098">
        <v>57</v>
      </c>
      <c r="Y1098" s="12" t="str">
        <f>IFERROR(VLOOKUP(C1098,[1]Index!$D:$F,3,FALSE),"Non List")</f>
        <v>Microfinance</v>
      </c>
      <c r="Z1098">
        <f>IFERROR(VLOOKUP(C1098,[1]LP!$B:$C,2,FALSE),0)</f>
        <v>1400</v>
      </c>
      <c r="AA1098" s="11">
        <f t="shared" si="17"/>
        <v>24.6</v>
      </c>
      <c r="AB1098" s="5">
        <f>IFERROR(VLOOKUP(C1098,[2]Sheet1!$B:$F,5,FALSE),0)</f>
        <v>765413.55</v>
      </c>
      <c r="AC1098" s="11">
        <v>25</v>
      </c>
      <c r="AD1098" s="11">
        <v>1.32</v>
      </c>
      <c r="AE1098" s="10"/>
      <c r="AF1098" s="10"/>
      <c r="AG1098" s="10"/>
      <c r="AH1098" s="10"/>
    </row>
    <row r="1099" spans="1:34" x14ac:dyDescent="0.45">
      <c r="A1099" t="s">
        <v>55</v>
      </c>
      <c r="B1099" t="s">
        <v>57</v>
      </c>
      <c r="C1099" t="s">
        <v>78</v>
      </c>
      <c r="D1099">
        <v>830</v>
      </c>
      <c r="E1099" s="11">
        <v>86009</v>
      </c>
      <c r="F1099" s="5">
        <v>36023</v>
      </c>
      <c r="G1099" s="11">
        <v>372392</v>
      </c>
      <c r="H1099" s="11">
        <v>1323598</v>
      </c>
      <c r="I1099">
        <v>83543</v>
      </c>
      <c r="J1099">
        <v>126457</v>
      </c>
      <c r="K1099">
        <v>37050</v>
      </c>
      <c r="L1099">
        <v>22106</v>
      </c>
      <c r="M1099">
        <v>26</v>
      </c>
      <c r="N1099">
        <v>32</v>
      </c>
      <c r="O1099">
        <v>6</v>
      </c>
      <c r="P1099">
        <v>18</v>
      </c>
      <c r="Q1099">
        <v>1</v>
      </c>
      <c r="R1099">
        <v>189</v>
      </c>
      <c r="S1099">
        <v>0.8</v>
      </c>
      <c r="T1099">
        <v>142</v>
      </c>
      <c r="U1099">
        <v>286</v>
      </c>
      <c r="V1099">
        <v>-0.65</v>
      </c>
      <c r="W1099">
        <v>22106</v>
      </c>
      <c r="X1099">
        <v>26</v>
      </c>
      <c r="Y1099" s="12" t="str">
        <f>IFERROR(VLOOKUP(C1099,[1]Index!$D:$F,3,FALSE),"Non List")</f>
        <v>Non List</v>
      </c>
      <c r="Z1099">
        <f>IFERROR(VLOOKUP(C1099,[1]LP!$B:$C,2,FALSE),0)</f>
        <v>0</v>
      </c>
      <c r="AA1099" s="11">
        <f t="shared" si="17"/>
        <v>0</v>
      </c>
      <c r="AB1099" s="5">
        <f>IFERROR(VLOOKUP(C1099,[2]Sheet1!$B:$F,5,FALSE),0)</f>
        <v>0</v>
      </c>
      <c r="AC1099" s="11">
        <v>23.95</v>
      </c>
      <c r="AD1099" s="11">
        <v>1.1399999999999999</v>
      </c>
      <c r="AE1099" s="10"/>
      <c r="AF1099" s="10"/>
      <c r="AG1099" s="10"/>
      <c r="AH1099" s="10"/>
    </row>
    <row r="1100" spans="1:34" x14ac:dyDescent="0.45">
      <c r="A1100" t="s">
        <v>55</v>
      </c>
      <c r="B1100" t="s">
        <v>57</v>
      </c>
      <c r="C1100" t="s">
        <v>79</v>
      </c>
      <c r="D1100">
        <v>1609</v>
      </c>
      <c r="E1100" s="11">
        <v>101088</v>
      </c>
      <c r="F1100" s="5">
        <v>144209</v>
      </c>
      <c r="G1100" s="11">
        <v>619347</v>
      </c>
      <c r="H1100" s="11">
        <v>1846172</v>
      </c>
      <c r="I1100">
        <v>128429</v>
      </c>
      <c r="J1100">
        <v>181476</v>
      </c>
      <c r="K1100">
        <v>103056</v>
      </c>
      <c r="L1100">
        <v>62757</v>
      </c>
      <c r="M1100">
        <v>62</v>
      </c>
      <c r="N1100">
        <v>26</v>
      </c>
      <c r="O1100">
        <v>7</v>
      </c>
      <c r="P1100">
        <v>26</v>
      </c>
      <c r="Q1100">
        <v>3</v>
      </c>
      <c r="R1100">
        <v>172</v>
      </c>
      <c r="S1100">
        <v>0.5</v>
      </c>
      <c r="T1100">
        <v>243</v>
      </c>
      <c r="U1100">
        <v>582</v>
      </c>
      <c r="V1100">
        <v>-0.64</v>
      </c>
      <c r="W1100">
        <v>62757</v>
      </c>
      <c r="X1100">
        <v>62</v>
      </c>
      <c r="Y1100" s="12" t="str">
        <f>IFERROR(VLOOKUP(C1100,[1]Index!$D:$F,3,FALSE),"Non List")</f>
        <v>Non List</v>
      </c>
      <c r="Z1100">
        <f>IFERROR(VLOOKUP(C1100,[1]LP!$B:$C,2,FALSE),0)</f>
        <v>0</v>
      </c>
      <c r="AA1100" s="11">
        <f t="shared" si="17"/>
        <v>0</v>
      </c>
      <c r="AB1100" s="5">
        <f>IFERROR(VLOOKUP(C1100,[2]Sheet1!$B:$F,5,FALSE),0)</f>
        <v>0</v>
      </c>
      <c r="AC1100" s="11">
        <v>10</v>
      </c>
      <c r="AD1100" s="11">
        <v>0.53</v>
      </c>
      <c r="AE1100" s="10"/>
      <c r="AF1100" s="10"/>
      <c r="AG1100" s="10"/>
      <c r="AH1100" s="10"/>
    </row>
    <row r="1101" spans="1:34" x14ac:dyDescent="0.45">
      <c r="A1101" t="s">
        <v>55</v>
      </c>
      <c r="B1101" t="s">
        <v>57</v>
      </c>
      <c r="C1101" t="s">
        <v>80</v>
      </c>
      <c r="D1101">
        <v>1079.9000000000001</v>
      </c>
      <c r="E1101" s="11">
        <v>194810</v>
      </c>
      <c r="F1101" s="5">
        <v>85456</v>
      </c>
      <c r="G1101" s="11">
        <v>593397</v>
      </c>
      <c r="H1101" s="11">
        <v>2937390</v>
      </c>
      <c r="I1101">
        <v>164075</v>
      </c>
      <c r="J1101">
        <v>244705</v>
      </c>
      <c r="K1101">
        <v>111683</v>
      </c>
      <c r="L1101">
        <v>62310</v>
      </c>
      <c r="M1101">
        <v>32</v>
      </c>
      <c r="N1101">
        <v>34</v>
      </c>
      <c r="O1101">
        <v>8</v>
      </c>
      <c r="P1101">
        <v>22</v>
      </c>
      <c r="Q1101">
        <v>2</v>
      </c>
      <c r="R1101">
        <v>254</v>
      </c>
      <c r="S1101">
        <v>1.8</v>
      </c>
      <c r="T1101">
        <v>144</v>
      </c>
      <c r="U1101">
        <v>322</v>
      </c>
      <c r="V1101">
        <v>-0.7</v>
      </c>
      <c r="W1101">
        <v>62310</v>
      </c>
      <c r="X1101">
        <v>32</v>
      </c>
      <c r="Y1101" s="12" t="str">
        <f>IFERROR(VLOOKUP(C1101,[1]Index!$D:$F,3,FALSE),"Non List")</f>
        <v>Microfinance</v>
      </c>
      <c r="Z1101">
        <f>IFERROR(VLOOKUP(C1101,[1]LP!$B:$C,2,FALSE),0)</f>
        <v>915</v>
      </c>
      <c r="AA1101" s="11">
        <f t="shared" si="17"/>
        <v>28.6</v>
      </c>
      <c r="AB1101" s="5">
        <f>IFERROR(VLOOKUP(C1101,[2]Sheet1!$B:$F,5,FALSE),0)</f>
        <v>1908048.36</v>
      </c>
      <c r="AC1101" s="11">
        <v>15</v>
      </c>
      <c r="AD1101" s="11">
        <v>5</v>
      </c>
      <c r="AE1101" s="10"/>
      <c r="AF1101" s="10"/>
      <c r="AG1101" s="10"/>
      <c r="AH1101" s="10"/>
    </row>
    <row r="1102" spans="1:34" x14ac:dyDescent="0.45">
      <c r="A1102" t="s">
        <v>55</v>
      </c>
      <c r="B1102" t="s">
        <v>57</v>
      </c>
      <c r="C1102" t="s">
        <v>81</v>
      </c>
      <c r="D1102">
        <v>599</v>
      </c>
      <c r="E1102" s="11">
        <v>633512</v>
      </c>
      <c r="F1102" s="5">
        <v>169215</v>
      </c>
      <c r="G1102" s="11">
        <v>0</v>
      </c>
      <c r="H1102" s="11">
        <v>2515515</v>
      </c>
      <c r="I1102">
        <v>122971</v>
      </c>
      <c r="J1102">
        <v>142697</v>
      </c>
      <c r="K1102">
        <v>116000</v>
      </c>
      <c r="L1102">
        <v>64167</v>
      </c>
      <c r="M1102">
        <v>10</v>
      </c>
      <c r="N1102">
        <v>59</v>
      </c>
      <c r="O1102">
        <v>5</v>
      </c>
      <c r="P1102">
        <v>8</v>
      </c>
      <c r="Q1102">
        <v>2</v>
      </c>
      <c r="R1102">
        <v>280</v>
      </c>
      <c r="S1102">
        <v>0.3</v>
      </c>
      <c r="T1102">
        <v>127</v>
      </c>
      <c r="U1102">
        <v>170</v>
      </c>
      <c r="V1102">
        <v>-0.72</v>
      </c>
      <c r="W1102">
        <v>64167</v>
      </c>
      <c r="X1102">
        <v>10</v>
      </c>
      <c r="Y1102" s="12" t="str">
        <f>IFERROR(VLOOKUP(C1102,[1]Index!$D:$F,3,FALSE),"Non List")</f>
        <v>Microfinance</v>
      </c>
      <c r="Z1102">
        <f>IFERROR(VLOOKUP(C1102,[1]LP!$B:$C,2,FALSE),0)</f>
        <v>706</v>
      </c>
      <c r="AA1102" s="11">
        <f t="shared" si="17"/>
        <v>70.599999999999994</v>
      </c>
      <c r="AB1102" s="5">
        <f>IFERROR(VLOOKUP(C1102,[2]Sheet1!$B:$F,5,FALSE),0)</f>
        <v>3777404.26</v>
      </c>
      <c r="AC1102" s="11">
        <v>6</v>
      </c>
      <c r="AD1102" s="11">
        <v>10</v>
      </c>
      <c r="AE1102" s="10"/>
      <c r="AF1102" s="10"/>
      <c r="AG1102" s="10"/>
      <c r="AH1102" s="10"/>
    </row>
    <row r="1103" spans="1:34" x14ac:dyDescent="0.45">
      <c r="A1103" t="s">
        <v>55</v>
      </c>
      <c r="B1103" t="s">
        <v>57</v>
      </c>
      <c r="C1103" t="s">
        <v>82</v>
      </c>
      <c r="D1103">
        <v>837</v>
      </c>
      <c r="E1103" s="11">
        <v>162006</v>
      </c>
      <c r="F1103" s="5">
        <v>143309</v>
      </c>
      <c r="G1103" s="11">
        <v>1082721</v>
      </c>
      <c r="H1103" s="11">
        <v>3075674</v>
      </c>
      <c r="I1103">
        <v>207496</v>
      </c>
      <c r="J1103">
        <v>301498</v>
      </c>
      <c r="K1103">
        <v>106263</v>
      </c>
      <c r="L1103">
        <v>60983</v>
      </c>
      <c r="M1103">
        <v>38</v>
      </c>
      <c r="N1103">
        <v>22</v>
      </c>
      <c r="O1103">
        <v>4</v>
      </c>
      <c r="P1103">
        <v>20</v>
      </c>
      <c r="Q1103">
        <v>2</v>
      </c>
      <c r="R1103">
        <v>99</v>
      </c>
      <c r="S1103">
        <v>2</v>
      </c>
      <c r="T1103">
        <v>188</v>
      </c>
      <c r="U1103">
        <v>400</v>
      </c>
      <c r="V1103">
        <v>-0.52</v>
      </c>
      <c r="W1103">
        <v>60983</v>
      </c>
      <c r="X1103">
        <v>38</v>
      </c>
      <c r="Y1103" s="12" t="str">
        <f>IFERROR(VLOOKUP(C1103,[1]Index!$D:$F,3,FALSE),"Non List")</f>
        <v>Microfinance</v>
      </c>
      <c r="Z1103">
        <f>IFERROR(VLOOKUP(C1103,[1]LP!$B:$C,2,FALSE),0)</f>
        <v>685</v>
      </c>
      <c r="AA1103" s="11">
        <f t="shared" si="17"/>
        <v>18</v>
      </c>
      <c r="AB1103" s="5">
        <f>IFERROR(VLOOKUP(C1103,[2]Sheet1!$B:$F,5,FALSE),0)</f>
        <v>2164347.4500000002</v>
      </c>
      <c r="AC1103" s="11">
        <v>12</v>
      </c>
      <c r="AD1103" s="11">
        <v>0.63</v>
      </c>
      <c r="AE1103" s="10"/>
      <c r="AF1103" s="10"/>
      <c r="AG1103" s="10"/>
      <c r="AH1103" s="10"/>
    </row>
    <row r="1104" spans="1:34" x14ac:dyDescent="0.45">
      <c r="A1104" t="s">
        <v>55</v>
      </c>
      <c r="B1104" t="s">
        <v>57</v>
      </c>
      <c r="C1104" t="s">
        <v>83</v>
      </c>
      <c r="D1104">
        <v>950</v>
      </c>
      <c r="E1104" s="11">
        <v>657800</v>
      </c>
      <c r="F1104" s="5">
        <v>339083</v>
      </c>
      <c r="G1104" s="11">
        <v>1210633</v>
      </c>
      <c r="H1104" s="11">
        <v>4717576</v>
      </c>
      <c r="I1104">
        <v>369879</v>
      </c>
      <c r="J1104">
        <v>511498</v>
      </c>
      <c r="K1104">
        <v>274302</v>
      </c>
      <c r="L1104">
        <v>167623</v>
      </c>
      <c r="M1104">
        <v>25</v>
      </c>
      <c r="N1104">
        <v>37</v>
      </c>
      <c r="O1104">
        <v>6</v>
      </c>
      <c r="P1104">
        <v>17</v>
      </c>
      <c r="Q1104">
        <v>3</v>
      </c>
      <c r="R1104">
        <v>234</v>
      </c>
      <c r="S1104">
        <v>1.2</v>
      </c>
      <c r="T1104">
        <v>152</v>
      </c>
      <c r="U1104">
        <v>295</v>
      </c>
      <c r="V1104">
        <v>-0.69</v>
      </c>
      <c r="W1104">
        <v>167623</v>
      </c>
      <c r="X1104">
        <v>25</v>
      </c>
      <c r="Y1104" s="12" t="str">
        <f>IFERROR(VLOOKUP(C1104,[1]Index!$D:$F,3,FALSE),"Non List")</f>
        <v>Microfinance</v>
      </c>
      <c r="Z1104">
        <f>IFERROR(VLOOKUP(C1104,[1]LP!$B:$C,2,FALSE),0)</f>
        <v>695</v>
      </c>
      <c r="AA1104" s="11">
        <f t="shared" si="17"/>
        <v>27.8</v>
      </c>
      <c r="AB1104" s="5">
        <f>IFERROR(VLOOKUP(C1104,[2]Sheet1!$B:$F,5,FALSE),0)</f>
        <v>4039202.89</v>
      </c>
      <c r="AC1104" s="11">
        <v>30</v>
      </c>
      <c r="AD1104" s="11">
        <v>1.58</v>
      </c>
      <c r="AE1104" s="10"/>
      <c r="AF1104" s="10"/>
      <c r="AG1104" s="10"/>
      <c r="AH1104" s="10"/>
    </row>
    <row r="1105" spans="1:34" x14ac:dyDescent="0.45">
      <c r="A1105" t="s">
        <v>55</v>
      </c>
      <c r="B1105" t="s">
        <v>57</v>
      </c>
      <c r="C1105" t="s">
        <v>99</v>
      </c>
      <c r="D1105">
        <v>1039</v>
      </c>
      <c r="E1105" s="11">
        <v>368000</v>
      </c>
      <c r="F1105" s="5">
        <v>184371</v>
      </c>
      <c r="G1105" s="11">
        <v>1132698</v>
      </c>
      <c r="H1105" s="11">
        <v>3967710</v>
      </c>
      <c r="I1105">
        <v>274082</v>
      </c>
      <c r="J1105">
        <v>351261</v>
      </c>
      <c r="K1105">
        <v>99018</v>
      </c>
      <c r="L1105">
        <v>26949</v>
      </c>
      <c r="M1105">
        <v>7</v>
      </c>
      <c r="N1105">
        <v>142</v>
      </c>
      <c r="O1105">
        <v>7</v>
      </c>
      <c r="P1105">
        <v>5</v>
      </c>
      <c r="Q1105">
        <v>1</v>
      </c>
      <c r="R1105">
        <v>982</v>
      </c>
      <c r="S1105">
        <v>4.2</v>
      </c>
      <c r="T1105">
        <v>150</v>
      </c>
      <c r="U1105">
        <v>157</v>
      </c>
      <c r="V1105">
        <v>-0.85</v>
      </c>
      <c r="W1105">
        <v>26949</v>
      </c>
      <c r="X1105">
        <v>7</v>
      </c>
      <c r="Y1105" s="12" t="str">
        <f>IFERROR(VLOOKUP(C1105,[1]Index!$D:$F,3,FALSE),"Non List")</f>
        <v>Microfinance</v>
      </c>
      <c r="Z1105">
        <f>IFERROR(VLOOKUP(C1105,[1]LP!$B:$C,2,FALSE),0)</f>
        <v>802</v>
      </c>
      <c r="AA1105" s="11">
        <f t="shared" si="17"/>
        <v>114.6</v>
      </c>
      <c r="AB1105" s="5">
        <f>IFERROR(VLOOKUP(C1105,[2]Sheet1!$B:$F,5,FALSE),0)</f>
        <v>1457280</v>
      </c>
      <c r="AC1105" s="11">
        <v>10</v>
      </c>
      <c r="AD1105" s="11">
        <v>0</v>
      </c>
      <c r="AE1105" s="10"/>
      <c r="AF1105" s="10"/>
      <c r="AG1105" s="10"/>
      <c r="AH1105" s="10"/>
    </row>
    <row r="1106" spans="1:34" x14ac:dyDescent="0.45">
      <c r="A1106" t="s">
        <v>55</v>
      </c>
      <c r="B1106" t="s">
        <v>57</v>
      </c>
      <c r="C1106" t="s">
        <v>103</v>
      </c>
      <c r="D1106">
        <v>1323.9</v>
      </c>
      <c r="E1106" s="11">
        <v>232288</v>
      </c>
      <c r="F1106" s="5">
        <v>38951</v>
      </c>
      <c r="G1106" s="11">
        <v>497611</v>
      </c>
      <c r="H1106" s="11">
        <v>1892616</v>
      </c>
      <c r="I1106">
        <v>115102</v>
      </c>
      <c r="J1106">
        <v>172873</v>
      </c>
      <c r="K1106">
        <v>73239</v>
      </c>
      <c r="L1106">
        <v>39180</v>
      </c>
      <c r="M1106">
        <v>17</v>
      </c>
      <c r="N1106">
        <v>79</v>
      </c>
      <c r="O1106">
        <v>11</v>
      </c>
      <c r="P1106">
        <v>14</v>
      </c>
      <c r="Q1106">
        <v>2</v>
      </c>
      <c r="R1106">
        <v>890</v>
      </c>
      <c r="S1106">
        <v>1.5</v>
      </c>
      <c r="T1106">
        <v>117</v>
      </c>
      <c r="U1106">
        <v>210</v>
      </c>
      <c r="V1106">
        <v>-0.84</v>
      </c>
      <c r="W1106">
        <v>39180</v>
      </c>
      <c r="X1106">
        <v>17</v>
      </c>
      <c r="Y1106" s="12" t="str">
        <f>IFERROR(VLOOKUP(C1106,[1]Index!$D:$F,3,FALSE),"Non List")</f>
        <v>Microfinance</v>
      </c>
      <c r="Z1106">
        <f>IFERROR(VLOOKUP(C1106,[1]LP!$B:$C,2,FALSE),0)</f>
        <v>943</v>
      </c>
      <c r="AA1106" s="11">
        <f t="shared" si="17"/>
        <v>55.5</v>
      </c>
      <c r="AB1106" s="5">
        <f>IFERROR(VLOOKUP(C1106,[2]Sheet1!$B:$F,5,FALSE),0)</f>
        <v>2085252</v>
      </c>
      <c r="AC1106" s="11">
        <v>12</v>
      </c>
      <c r="AD1106" s="11">
        <v>0.63</v>
      </c>
      <c r="AE1106" s="10"/>
      <c r="AF1106" s="10"/>
      <c r="AG1106" s="10"/>
      <c r="AH1106" s="10"/>
    </row>
    <row r="1107" spans="1:34" x14ac:dyDescent="0.45">
      <c r="A1107" t="s">
        <v>55</v>
      </c>
      <c r="B1107" t="s">
        <v>57</v>
      </c>
      <c r="C1107" t="s">
        <v>84</v>
      </c>
      <c r="D1107">
        <v>2075</v>
      </c>
      <c r="E1107" s="11">
        <v>150883</v>
      </c>
      <c r="F1107" s="5">
        <v>241203</v>
      </c>
      <c r="G1107" s="11">
        <v>1284077</v>
      </c>
      <c r="H1107" s="11">
        <v>3665423</v>
      </c>
      <c r="I1107">
        <v>266469</v>
      </c>
      <c r="J1107">
        <v>377985</v>
      </c>
      <c r="K1107">
        <v>240391</v>
      </c>
      <c r="L1107">
        <v>131454</v>
      </c>
      <c r="M1107">
        <v>87</v>
      </c>
      <c r="N1107">
        <v>24</v>
      </c>
      <c r="O1107">
        <v>8</v>
      </c>
      <c r="P1107">
        <v>34</v>
      </c>
      <c r="Q1107">
        <v>3</v>
      </c>
      <c r="R1107">
        <v>190</v>
      </c>
      <c r="S1107">
        <v>1.4</v>
      </c>
      <c r="T1107">
        <v>260</v>
      </c>
      <c r="U1107">
        <v>714</v>
      </c>
      <c r="V1107">
        <v>-0.66</v>
      </c>
      <c r="W1107">
        <v>131454</v>
      </c>
      <c r="X1107">
        <v>87</v>
      </c>
      <c r="Y1107" s="12" t="str">
        <f>IFERROR(VLOOKUP(C1107,[1]Index!$D:$F,3,FALSE),"Non List")</f>
        <v>Microfinance</v>
      </c>
      <c r="Z1107">
        <f>IFERROR(VLOOKUP(C1107,[1]LP!$B:$C,2,FALSE),0)</f>
        <v>1380</v>
      </c>
      <c r="AA1107" s="11">
        <f t="shared" si="17"/>
        <v>15.9</v>
      </c>
      <c r="AB1107" s="5">
        <f>IFERROR(VLOOKUP(C1107,[2]Sheet1!$B:$F,5,FALSE),0)</f>
        <v>3026859.21</v>
      </c>
      <c r="AC1107" s="11">
        <v>75</v>
      </c>
      <c r="AD1107" s="11">
        <v>5</v>
      </c>
      <c r="AE1107" s="10"/>
      <c r="AF1107" s="10"/>
      <c r="AG1107" s="10"/>
      <c r="AH1107" s="10"/>
    </row>
    <row r="1108" spans="1:34" x14ac:dyDescent="0.45">
      <c r="A1108" t="s">
        <v>55</v>
      </c>
      <c r="B1108" t="s">
        <v>57</v>
      </c>
      <c r="C1108" t="s">
        <v>85</v>
      </c>
      <c r="D1108">
        <v>1713</v>
      </c>
      <c r="E1108" s="11">
        <v>154054</v>
      </c>
      <c r="F1108" s="5">
        <v>79595</v>
      </c>
      <c r="G1108" s="11">
        <v>613978</v>
      </c>
      <c r="H1108" s="11">
        <v>1568059</v>
      </c>
      <c r="I1108">
        <v>105805</v>
      </c>
      <c r="J1108">
        <v>156801</v>
      </c>
      <c r="K1108">
        <v>67079</v>
      </c>
      <c r="L1108">
        <v>36161</v>
      </c>
      <c r="M1108">
        <v>23</v>
      </c>
      <c r="N1108">
        <v>73</v>
      </c>
      <c r="O1108">
        <v>11</v>
      </c>
      <c r="P1108">
        <v>15</v>
      </c>
      <c r="Q1108">
        <v>2</v>
      </c>
      <c r="R1108">
        <v>824</v>
      </c>
      <c r="S1108">
        <v>0.9</v>
      </c>
      <c r="T1108">
        <v>152</v>
      </c>
      <c r="U1108">
        <v>283</v>
      </c>
      <c r="V1108">
        <v>-0.83</v>
      </c>
      <c r="W1108">
        <v>36161</v>
      </c>
      <c r="X1108">
        <v>23</v>
      </c>
      <c r="Y1108" s="12" t="str">
        <f>IFERROR(VLOOKUP(C1108,[1]Index!$D:$F,3,FALSE),"Non List")</f>
        <v>zdelist</v>
      </c>
      <c r="Z1108">
        <f>IFERROR(VLOOKUP(C1108,[1]LP!$B:$C,2,FALSE),0)</f>
        <v>0</v>
      </c>
      <c r="AA1108" s="11">
        <f t="shared" si="17"/>
        <v>0</v>
      </c>
      <c r="AB1108" s="5">
        <f>IFERROR(VLOOKUP(C1108,[2]Sheet1!$B:$F,5,FALSE),0)</f>
        <v>0</v>
      </c>
      <c r="AC1108" s="11">
        <v>44.47</v>
      </c>
      <c r="AD1108" s="11">
        <v>2.34</v>
      </c>
      <c r="AE1108" s="10"/>
      <c r="AF1108" s="10"/>
      <c r="AG1108" s="10"/>
      <c r="AH1108" s="10"/>
    </row>
    <row r="1109" spans="1:34" x14ac:dyDescent="0.45">
      <c r="A1109" t="s">
        <v>55</v>
      </c>
      <c r="B1109" t="s">
        <v>57</v>
      </c>
      <c r="C1109" t="s">
        <v>104</v>
      </c>
      <c r="D1109">
        <v>1020</v>
      </c>
      <c r="E1109" s="11">
        <v>103500</v>
      </c>
      <c r="F1109" s="5">
        <v>17147</v>
      </c>
      <c r="G1109" s="11">
        <v>237235</v>
      </c>
      <c r="H1109" s="11">
        <v>877543</v>
      </c>
      <c r="I1109">
        <v>60906</v>
      </c>
      <c r="J1109">
        <v>94110</v>
      </c>
      <c r="K1109">
        <v>42727</v>
      </c>
      <c r="L1109">
        <v>30481</v>
      </c>
      <c r="M1109">
        <v>29</v>
      </c>
      <c r="N1109">
        <v>35</v>
      </c>
      <c r="O1109">
        <v>9</v>
      </c>
      <c r="P1109">
        <v>25</v>
      </c>
      <c r="Q1109">
        <v>3</v>
      </c>
      <c r="R1109">
        <v>303</v>
      </c>
      <c r="S1109">
        <v>0.7</v>
      </c>
      <c r="T1109">
        <v>117</v>
      </c>
      <c r="U1109">
        <v>278</v>
      </c>
      <c r="V1109">
        <v>-0.73</v>
      </c>
      <c r="W1109">
        <v>30481</v>
      </c>
      <c r="X1109">
        <v>29</v>
      </c>
      <c r="Y1109" s="12" t="str">
        <f>IFERROR(VLOOKUP(C1109,[1]Index!$D:$F,3,FALSE),"Non List")</f>
        <v>Microfinance</v>
      </c>
      <c r="Z1109">
        <f>IFERROR(VLOOKUP(C1109,[1]LP!$B:$C,2,FALSE),0)</f>
        <v>1327</v>
      </c>
      <c r="AA1109" s="11">
        <f t="shared" si="17"/>
        <v>45.8</v>
      </c>
      <c r="AB1109" s="5">
        <f>IFERROR(VLOOKUP(C1109,[2]Sheet1!$B:$F,5,FALSE),0)</f>
        <v>490582.02</v>
      </c>
      <c r="AC1109" s="11">
        <v>7</v>
      </c>
      <c r="AD1109" s="11">
        <v>0.36</v>
      </c>
      <c r="AE1109" s="10"/>
      <c r="AF1109" s="10"/>
      <c r="AG1109" s="10"/>
      <c r="AH1109" s="10"/>
    </row>
    <row r="1110" spans="1:34" x14ac:dyDescent="0.45">
      <c r="A1110" t="s">
        <v>55</v>
      </c>
      <c r="B1110" t="s">
        <v>57</v>
      </c>
      <c r="C1110" t="s">
        <v>111</v>
      </c>
      <c r="D1110">
        <v>830</v>
      </c>
      <c r="E1110" s="11">
        <v>27625</v>
      </c>
      <c r="F1110" s="5">
        <v>-2369</v>
      </c>
      <c r="G1110" s="11">
        <v>18654</v>
      </c>
      <c r="H1110" s="11">
        <v>179943</v>
      </c>
      <c r="I1110">
        <v>6195</v>
      </c>
      <c r="J1110">
        <v>11870</v>
      </c>
      <c r="K1110">
        <v>1071</v>
      </c>
      <c r="L1110">
        <v>164</v>
      </c>
      <c r="M1110">
        <v>1</v>
      </c>
      <c r="N1110">
        <v>1407</v>
      </c>
      <c r="O1110">
        <v>9</v>
      </c>
      <c r="P1110">
        <v>1</v>
      </c>
      <c r="Q1110">
        <v>0</v>
      </c>
      <c r="R1110">
        <v>12774</v>
      </c>
      <c r="S1110">
        <v>0.5</v>
      </c>
      <c r="T1110">
        <v>91</v>
      </c>
      <c r="U1110">
        <v>35</v>
      </c>
      <c r="V1110">
        <v>-0.96</v>
      </c>
      <c r="W1110">
        <v>0</v>
      </c>
      <c r="X1110">
        <v>0</v>
      </c>
      <c r="Y1110" s="12" t="str">
        <f>IFERROR(VLOOKUP(C1110,[1]Index!$D:$F,3,FALSE),"Non List")</f>
        <v>zdelist</v>
      </c>
      <c r="Z1110">
        <f>IFERROR(VLOOKUP(C1110,[1]LP!$B:$C,2,FALSE),0)</f>
        <v>0</v>
      </c>
      <c r="AA1110" s="11">
        <f t="shared" si="17"/>
        <v>0</v>
      </c>
      <c r="AB1110" s="5">
        <f>IFERROR(VLOOKUP(C1110,[2]Sheet1!$B:$F,5,FALSE),0)</f>
        <v>0</v>
      </c>
      <c r="AC1110" s="11">
        <v>0</v>
      </c>
      <c r="AD1110" s="11">
        <v>0</v>
      </c>
      <c r="AE1110" s="10"/>
      <c r="AF1110" s="10"/>
      <c r="AG1110" s="10"/>
      <c r="AH1110" s="10"/>
    </row>
    <row r="1111" spans="1:34" x14ac:dyDescent="0.45">
      <c r="A1111" t="s">
        <v>55</v>
      </c>
      <c r="B1111" t="s">
        <v>57</v>
      </c>
      <c r="C1111" t="s">
        <v>86</v>
      </c>
      <c r="D1111">
        <v>838</v>
      </c>
      <c r="E1111" s="11">
        <v>114114</v>
      </c>
      <c r="F1111" s="5">
        <v>21258</v>
      </c>
      <c r="G1111" s="11">
        <v>271098</v>
      </c>
      <c r="H1111" s="11">
        <v>1021543</v>
      </c>
      <c r="I1111">
        <v>64617</v>
      </c>
      <c r="J1111">
        <v>96277</v>
      </c>
      <c r="K1111">
        <v>35073</v>
      </c>
      <c r="L1111">
        <v>16389</v>
      </c>
      <c r="M1111">
        <v>14</v>
      </c>
      <c r="N1111">
        <v>58</v>
      </c>
      <c r="O1111">
        <v>7</v>
      </c>
      <c r="P1111">
        <v>12</v>
      </c>
      <c r="Q1111">
        <v>2</v>
      </c>
      <c r="R1111">
        <v>412</v>
      </c>
      <c r="S1111">
        <v>1.3</v>
      </c>
      <c r="T1111">
        <v>119</v>
      </c>
      <c r="U1111">
        <v>196</v>
      </c>
      <c r="V1111">
        <v>-0.77</v>
      </c>
      <c r="W1111">
        <v>16389</v>
      </c>
      <c r="X1111">
        <v>14</v>
      </c>
      <c r="Y1111" s="12" t="str">
        <f>IFERROR(VLOOKUP(C1111,[1]Index!$D:$F,3,FALSE),"Non List")</f>
        <v>Non List</v>
      </c>
      <c r="Z1111">
        <f>IFERROR(VLOOKUP(C1111,[1]LP!$B:$C,2,FALSE),0)</f>
        <v>0</v>
      </c>
      <c r="AA1111" s="11">
        <f t="shared" si="17"/>
        <v>0</v>
      </c>
      <c r="AB1111" s="5">
        <f>IFERROR(VLOOKUP(C1111,[2]Sheet1!$B:$F,5,FALSE),0)</f>
        <v>0</v>
      </c>
      <c r="AC1111" s="11">
        <v>5</v>
      </c>
      <c r="AD1111" s="11">
        <v>5</v>
      </c>
      <c r="AE1111" s="10"/>
      <c r="AF1111" s="10"/>
      <c r="AG1111" s="10"/>
      <c r="AH1111" s="10"/>
    </row>
    <row r="1112" spans="1:34" x14ac:dyDescent="0.45">
      <c r="A1112" t="s">
        <v>55</v>
      </c>
      <c r="B1112" t="s">
        <v>57</v>
      </c>
      <c r="C1112" t="s">
        <v>96</v>
      </c>
      <c r="D1112">
        <v>1086</v>
      </c>
      <c r="E1112" s="11">
        <v>207400</v>
      </c>
      <c r="F1112" s="5">
        <v>42633</v>
      </c>
      <c r="G1112" s="11">
        <v>512878</v>
      </c>
      <c r="H1112" s="11">
        <v>1461351</v>
      </c>
      <c r="I1112">
        <v>92383</v>
      </c>
      <c r="J1112">
        <v>141601</v>
      </c>
      <c r="K1112">
        <v>62544</v>
      </c>
      <c r="L1112">
        <v>37511</v>
      </c>
      <c r="M1112">
        <v>18</v>
      </c>
      <c r="N1112">
        <v>60</v>
      </c>
      <c r="O1112">
        <v>9</v>
      </c>
      <c r="P1112">
        <v>15</v>
      </c>
      <c r="Q1112">
        <v>2</v>
      </c>
      <c r="R1112">
        <v>541</v>
      </c>
      <c r="S1112">
        <v>0.8</v>
      </c>
      <c r="T1112">
        <v>121</v>
      </c>
      <c r="U1112">
        <v>221</v>
      </c>
      <c r="V1112">
        <v>-0.8</v>
      </c>
      <c r="W1112">
        <v>37511</v>
      </c>
      <c r="X1112">
        <v>18</v>
      </c>
      <c r="Y1112" s="12" t="str">
        <f>IFERROR(VLOOKUP(C1112,[1]Index!$D:$F,3,FALSE),"Non List")</f>
        <v>Microfinance</v>
      </c>
      <c r="Z1112">
        <f>IFERROR(VLOOKUP(C1112,[1]LP!$B:$C,2,FALSE),0)</f>
        <v>1439</v>
      </c>
      <c r="AA1112" s="11">
        <f t="shared" si="17"/>
        <v>79.900000000000006</v>
      </c>
      <c r="AB1112" s="5">
        <f>IFERROR(VLOOKUP(C1112,[2]Sheet1!$B:$F,5,FALSE),0)</f>
        <v>1616622.66</v>
      </c>
      <c r="AC1112" s="11">
        <v>10</v>
      </c>
      <c r="AD1112" s="11">
        <v>5</v>
      </c>
      <c r="AE1112" s="10"/>
      <c r="AF1112" s="10"/>
      <c r="AG1112" s="10"/>
      <c r="AH1112" s="10"/>
    </row>
    <row r="1113" spans="1:34" x14ac:dyDescent="0.45">
      <c r="A1113" t="s">
        <v>55</v>
      </c>
      <c r="B1113" t="s">
        <v>57</v>
      </c>
      <c r="C1113" t="s">
        <v>87</v>
      </c>
      <c r="D1113">
        <v>2235</v>
      </c>
      <c r="E1113" s="11">
        <v>377672</v>
      </c>
      <c r="F1113" s="5">
        <v>880092</v>
      </c>
      <c r="G1113" s="11">
        <v>4621659</v>
      </c>
      <c r="H1113" s="11">
        <v>10068968</v>
      </c>
      <c r="I1113">
        <v>752077</v>
      </c>
      <c r="J1113">
        <v>915777</v>
      </c>
      <c r="K1113">
        <v>536210</v>
      </c>
      <c r="L1113">
        <v>310410</v>
      </c>
      <c r="M1113">
        <v>82</v>
      </c>
      <c r="N1113">
        <v>27</v>
      </c>
      <c r="O1113">
        <v>7</v>
      </c>
      <c r="P1113">
        <v>25</v>
      </c>
      <c r="Q1113">
        <v>3</v>
      </c>
      <c r="R1113">
        <v>182</v>
      </c>
      <c r="S1113">
        <v>0.5</v>
      </c>
      <c r="T1113">
        <v>333</v>
      </c>
      <c r="U1113">
        <v>785</v>
      </c>
      <c r="V1113">
        <v>-0.65</v>
      </c>
      <c r="W1113">
        <v>310410</v>
      </c>
      <c r="X1113">
        <v>82</v>
      </c>
      <c r="Y1113" s="12" t="str">
        <f>IFERROR(VLOOKUP(C1113,[1]Index!$D:$F,3,FALSE),"Non List")</f>
        <v>Microfinance</v>
      </c>
      <c r="Z1113">
        <f>IFERROR(VLOOKUP(C1113,[1]LP!$B:$C,2,FALSE),0)</f>
        <v>1279</v>
      </c>
      <c r="AA1113" s="11">
        <f t="shared" si="17"/>
        <v>15.6</v>
      </c>
      <c r="AB1113" s="5">
        <f>IFERROR(VLOOKUP(C1113,[2]Sheet1!$B:$F,5,FALSE),0)</f>
        <v>3166691.2</v>
      </c>
      <c r="AC1113" s="11">
        <v>32.5</v>
      </c>
      <c r="AD1113" s="11">
        <v>12.5</v>
      </c>
      <c r="AE1113" s="10"/>
      <c r="AF1113" s="10"/>
      <c r="AG1113" s="10"/>
      <c r="AH1113" s="10"/>
    </row>
    <row r="1114" spans="1:34" x14ac:dyDescent="0.45">
      <c r="A1114" t="s">
        <v>55</v>
      </c>
      <c r="B1114" t="s">
        <v>57</v>
      </c>
      <c r="C1114" t="s">
        <v>93</v>
      </c>
      <c r="D1114">
        <v>945</v>
      </c>
      <c r="E1114" s="11">
        <v>60672</v>
      </c>
      <c r="F1114" s="5">
        <v>84256</v>
      </c>
      <c r="G1114" s="11">
        <v>495909</v>
      </c>
      <c r="H1114" s="11">
        <v>1309706</v>
      </c>
      <c r="I1114">
        <v>70730</v>
      </c>
      <c r="J1114">
        <v>116481</v>
      </c>
      <c r="K1114">
        <v>58590</v>
      </c>
      <c r="L1114">
        <v>25798</v>
      </c>
      <c r="M1114">
        <v>43</v>
      </c>
      <c r="N1114">
        <v>22</v>
      </c>
      <c r="O1114">
        <v>4</v>
      </c>
      <c r="P1114">
        <v>18</v>
      </c>
      <c r="Q1114">
        <v>2</v>
      </c>
      <c r="R1114">
        <v>88</v>
      </c>
      <c r="S1114">
        <v>1</v>
      </c>
      <c r="T1114">
        <v>239</v>
      </c>
      <c r="U1114">
        <v>478</v>
      </c>
      <c r="V1114">
        <v>-0.49</v>
      </c>
      <c r="W1114">
        <v>25798</v>
      </c>
      <c r="X1114">
        <v>43</v>
      </c>
      <c r="Y1114" s="12" t="str">
        <f>IFERROR(VLOOKUP(C1114,[1]Index!$D:$F,3,FALSE),"Non List")</f>
        <v>Microfinance</v>
      </c>
      <c r="Z1114">
        <f>IFERROR(VLOOKUP(C1114,[1]LP!$B:$C,2,FALSE),0)</f>
        <v>939</v>
      </c>
      <c r="AA1114" s="11">
        <f t="shared" si="17"/>
        <v>21.8</v>
      </c>
      <c r="AB1114" s="5">
        <f>IFERROR(VLOOKUP(C1114,[2]Sheet1!$B:$F,5,FALSE),0)</f>
        <v>1182467.46</v>
      </c>
      <c r="AC1114" s="11">
        <v>5</v>
      </c>
      <c r="AD1114" s="11">
        <v>5.5263</v>
      </c>
      <c r="AE1114" s="10"/>
      <c r="AF1114" s="10"/>
      <c r="AG1114" s="10"/>
      <c r="AH1114" s="10"/>
    </row>
    <row r="1115" spans="1:34" x14ac:dyDescent="0.45">
      <c r="A1115" t="s">
        <v>55</v>
      </c>
      <c r="B1115" t="s">
        <v>57</v>
      </c>
      <c r="C1115" t="s">
        <v>88</v>
      </c>
      <c r="D1115">
        <v>800</v>
      </c>
      <c r="E1115" s="11">
        <v>230000</v>
      </c>
      <c r="F1115" s="5">
        <v>185105</v>
      </c>
      <c r="G1115" s="11">
        <v>1026289</v>
      </c>
      <c r="H1115" s="11">
        <v>3437377</v>
      </c>
      <c r="I1115">
        <v>230193</v>
      </c>
      <c r="J1115">
        <v>329772</v>
      </c>
      <c r="K1115">
        <v>150384</v>
      </c>
      <c r="L1115">
        <v>74375</v>
      </c>
      <c r="M1115">
        <v>32</v>
      </c>
      <c r="N1115">
        <v>25</v>
      </c>
      <c r="O1115">
        <v>4</v>
      </c>
      <c r="P1115">
        <v>18</v>
      </c>
      <c r="Q1115">
        <v>2</v>
      </c>
      <c r="R1115">
        <v>110</v>
      </c>
      <c r="S1115">
        <v>1.5</v>
      </c>
      <c r="T1115">
        <v>180</v>
      </c>
      <c r="U1115">
        <v>362</v>
      </c>
      <c r="V1115">
        <v>-0.55000000000000004</v>
      </c>
      <c r="W1115">
        <v>74375</v>
      </c>
      <c r="X1115">
        <v>32</v>
      </c>
      <c r="Y1115" s="12" t="str">
        <f>IFERROR(VLOOKUP(C1115,[1]Index!$D:$F,3,FALSE),"Non List")</f>
        <v>zdelist</v>
      </c>
      <c r="Z1115">
        <f>IFERROR(VLOOKUP(C1115,[1]LP!$B:$C,2,FALSE),0)</f>
        <v>0</v>
      </c>
      <c r="AA1115" s="11">
        <f t="shared" si="17"/>
        <v>0</v>
      </c>
      <c r="AB1115" s="5">
        <f>IFERROR(VLOOKUP(C1115,[2]Sheet1!$B:$F,5,FALSE),0)</f>
        <v>0</v>
      </c>
      <c r="AC1115" s="11">
        <v>20</v>
      </c>
      <c r="AD1115" s="11">
        <v>15</v>
      </c>
      <c r="AE1115" s="10"/>
      <c r="AF1115" s="10"/>
      <c r="AG1115" s="10"/>
      <c r="AH1115" s="10"/>
    </row>
    <row r="1116" spans="1:34" x14ac:dyDescent="0.45">
      <c r="A1116" t="s">
        <v>55</v>
      </c>
      <c r="B1116" t="s">
        <v>57</v>
      </c>
      <c r="C1116" t="s">
        <v>94</v>
      </c>
      <c r="D1116">
        <v>1248</v>
      </c>
      <c r="E1116" s="11">
        <v>102000</v>
      </c>
      <c r="F1116" s="5">
        <v>193196</v>
      </c>
      <c r="G1116" s="11">
        <v>883491</v>
      </c>
      <c r="H1116" s="11">
        <v>2063081</v>
      </c>
      <c r="I1116">
        <v>147326</v>
      </c>
      <c r="J1116">
        <v>184480</v>
      </c>
      <c r="K1116">
        <v>78379</v>
      </c>
      <c r="L1116">
        <v>42945</v>
      </c>
      <c r="M1116">
        <v>42</v>
      </c>
      <c r="N1116">
        <v>30</v>
      </c>
      <c r="O1116">
        <v>4</v>
      </c>
      <c r="P1116">
        <v>15</v>
      </c>
      <c r="Q1116">
        <v>2</v>
      </c>
      <c r="R1116">
        <v>128</v>
      </c>
      <c r="S1116">
        <v>1.6</v>
      </c>
      <c r="T1116">
        <v>289</v>
      </c>
      <c r="U1116">
        <v>524</v>
      </c>
      <c r="V1116">
        <v>-0.57999999999999996</v>
      </c>
      <c r="W1116">
        <v>42945</v>
      </c>
      <c r="X1116">
        <v>42</v>
      </c>
      <c r="Y1116" s="12" t="str">
        <f>IFERROR(VLOOKUP(C1116,[1]Index!$D:$F,3,FALSE),"Non List")</f>
        <v>Microfinance</v>
      </c>
      <c r="Z1116">
        <f>IFERROR(VLOOKUP(C1116,[1]LP!$B:$C,2,FALSE),0)</f>
        <v>1316</v>
      </c>
      <c r="AA1116" s="11">
        <f t="shared" si="17"/>
        <v>31.3</v>
      </c>
      <c r="AB1116" s="5">
        <f>IFERROR(VLOOKUP(C1116,[2]Sheet1!$B:$F,5,FALSE),0)</f>
        <v>967135.62</v>
      </c>
      <c r="AC1116" s="11">
        <v>20</v>
      </c>
      <c r="AD1116" s="11">
        <v>11.579000000000001</v>
      </c>
      <c r="AE1116" s="10"/>
      <c r="AF1116" s="10"/>
      <c r="AG1116" s="10"/>
      <c r="AH1116" s="10"/>
    </row>
    <row r="1117" spans="1:34" x14ac:dyDescent="0.45">
      <c r="A1117" t="s">
        <v>55</v>
      </c>
      <c r="B1117" t="s">
        <v>57</v>
      </c>
      <c r="C1117" t="s">
        <v>89</v>
      </c>
      <c r="D1117">
        <v>1395</v>
      </c>
      <c r="E1117" s="11">
        <v>187863</v>
      </c>
      <c r="F1117" s="5">
        <v>82842</v>
      </c>
      <c r="G1117" s="11">
        <v>874678</v>
      </c>
      <c r="H1117" s="11">
        <v>3188461</v>
      </c>
      <c r="I1117">
        <v>143165</v>
      </c>
      <c r="J1117">
        <v>228546</v>
      </c>
      <c r="K1117">
        <v>127398</v>
      </c>
      <c r="L1117">
        <v>68067</v>
      </c>
      <c r="M1117">
        <v>36</v>
      </c>
      <c r="N1117">
        <v>39</v>
      </c>
      <c r="O1117">
        <v>10</v>
      </c>
      <c r="P1117">
        <v>25</v>
      </c>
      <c r="Q1117">
        <v>2</v>
      </c>
      <c r="R1117">
        <v>373</v>
      </c>
      <c r="S1117">
        <v>0.4</v>
      </c>
      <c r="T1117">
        <v>144</v>
      </c>
      <c r="U1117">
        <v>343</v>
      </c>
      <c r="V1117">
        <v>-0.75</v>
      </c>
      <c r="W1117">
        <v>68067</v>
      </c>
      <c r="X1117">
        <v>36</v>
      </c>
      <c r="Y1117" s="12" t="str">
        <f>IFERROR(VLOOKUP(C1117,[1]Index!$D:$F,3,FALSE),"Non List")</f>
        <v>Microfinance</v>
      </c>
      <c r="Z1117">
        <f>IFERROR(VLOOKUP(C1117,[1]LP!$B:$C,2,FALSE),0)</f>
        <v>1220</v>
      </c>
      <c r="AA1117" s="11">
        <f t="shared" si="17"/>
        <v>33.9</v>
      </c>
      <c r="AB1117" s="5">
        <f>IFERROR(VLOOKUP(C1117,[2]Sheet1!$B:$F,5,FALSE),0)</f>
        <v>1856700.13</v>
      </c>
      <c r="AC1117" s="11">
        <v>17.5</v>
      </c>
      <c r="AD1117" s="11">
        <v>0.92</v>
      </c>
      <c r="AE1117" s="10"/>
      <c r="AF1117" s="10"/>
      <c r="AG1117" s="10"/>
      <c r="AH1117" s="10"/>
    </row>
    <row r="1118" spans="1:34" x14ac:dyDescent="0.45">
      <c r="A1118" t="s">
        <v>55</v>
      </c>
      <c r="B1118" t="s">
        <v>57</v>
      </c>
      <c r="C1118" t="s">
        <v>90</v>
      </c>
      <c r="D1118">
        <v>1637</v>
      </c>
      <c r="E1118" s="11">
        <v>60000</v>
      </c>
      <c r="F1118" s="5">
        <v>8904</v>
      </c>
      <c r="G1118" s="11">
        <v>137496</v>
      </c>
      <c r="H1118" s="11">
        <v>661847</v>
      </c>
      <c r="I1118">
        <v>40239</v>
      </c>
      <c r="J1118">
        <v>56255</v>
      </c>
      <c r="K1118">
        <v>19773</v>
      </c>
      <c r="L1118">
        <v>5450</v>
      </c>
      <c r="M1118">
        <v>9</v>
      </c>
      <c r="N1118">
        <v>180</v>
      </c>
      <c r="O1118">
        <v>14</v>
      </c>
      <c r="P1118">
        <v>8</v>
      </c>
      <c r="Q1118">
        <v>1</v>
      </c>
      <c r="R1118">
        <v>2569</v>
      </c>
      <c r="S1118">
        <v>1.4</v>
      </c>
      <c r="T1118">
        <v>115</v>
      </c>
      <c r="U1118">
        <v>153</v>
      </c>
      <c r="V1118">
        <v>-0.91</v>
      </c>
      <c r="W1118">
        <v>5450</v>
      </c>
      <c r="X1118">
        <v>9</v>
      </c>
      <c r="Y1118" s="12" t="str">
        <f>IFERROR(VLOOKUP(C1118,[1]Index!$D:$F,3,FALSE),"Non List")</f>
        <v>Microfinance</v>
      </c>
      <c r="Z1118">
        <f>IFERROR(VLOOKUP(C1118,[1]LP!$B:$C,2,FALSE),0)</f>
        <v>1680</v>
      </c>
      <c r="AA1118" s="11">
        <f t="shared" si="17"/>
        <v>186.7</v>
      </c>
      <c r="AB1118" s="5">
        <f>IFERROR(VLOOKUP(C1118,[2]Sheet1!$B:$F,5,FALSE),0)</f>
        <v>285714</v>
      </c>
      <c r="AC1118" s="11">
        <v>10</v>
      </c>
      <c r="AD1118" s="11">
        <v>0.52600000000000002</v>
      </c>
      <c r="AE1118" s="10"/>
      <c r="AF1118" s="10"/>
      <c r="AG1118" s="10"/>
      <c r="AH1118" s="10"/>
    </row>
    <row r="1119" spans="1:34" x14ac:dyDescent="0.45">
      <c r="A1119" t="s">
        <v>55</v>
      </c>
      <c r="B1119" t="s">
        <v>57</v>
      </c>
      <c r="C1119" t="s">
        <v>100</v>
      </c>
      <c r="D1119">
        <v>529</v>
      </c>
      <c r="E1119" s="11">
        <v>60000</v>
      </c>
      <c r="F1119" s="5">
        <v>8640</v>
      </c>
      <c r="G1119" s="11">
        <v>158437</v>
      </c>
      <c r="H1119" s="11">
        <v>526819</v>
      </c>
      <c r="I1119">
        <v>37368</v>
      </c>
      <c r="J1119">
        <v>56056</v>
      </c>
      <c r="K1119">
        <v>17848</v>
      </c>
      <c r="L1119">
        <v>11898</v>
      </c>
      <c r="M1119">
        <v>20</v>
      </c>
      <c r="N1119">
        <v>27</v>
      </c>
      <c r="O1119">
        <v>5</v>
      </c>
      <c r="P1119">
        <v>17</v>
      </c>
      <c r="Q1119">
        <v>2</v>
      </c>
      <c r="R1119">
        <v>123</v>
      </c>
      <c r="S1119">
        <v>1.4</v>
      </c>
      <c r="T1119">
        <v>114</v>
      </c>
      <c r="U1119">
        <v>226</v>
      </c>
      <c r="V1119">
        <v>-0.56999999999999995</v>
      </c>
      <c r="W1119">
        <v>11898</v>
      </c>
      <c r="X1119">
        <v>20</v>
      </c>
      <c r="Y1119" s="12" t="str">
        <f>IFERROR(VLOOKUP(C1119,[1]Index!$D:$F,3,FALSE),"Non List")</f>
        <v>zdelist</v>
      </c>
      <c r="Z1119">
        <f>IFERROR(VLOOKUP(C1119,[1]LP!$B:$C,2,FALSE),0)</f>
        <v>0</v>
      </c>
      <c r="AA1119" s="11">
        <f t="shared" si="17"/>
        <v>0</v>
      </c>
      <c r="AB1119" s="5">
        <f>IFERROR(VLOOKUP(C1119,[2]Sheet1!$B:$F,5,FALSE),0)</f>
        <v>0</v>
      </c>
      <c r="AC1119" s="11">
        <v>7.38</v>
      </c>
      <c r="AD1119" s="11">
        <v>0</v>
      </c>
      <c r="AE1119" s="10"/>
      <c r="AF1119" s="10"/>
      <c r="AG1119" s="10"/>
      <c r="AH1119" s="10"/>
    </row>
    <row r="1120" spans="1:34" x14ac:dyDescent="0.45">
      <c r="A1120" t="s">
        <v>55</v>
      </c>
      <c r="B1120" t="s">
        <v>57</v>
      </c>
      <c r="C1120" t="s">
        <v>91</v>
      </c>
      <c r="D1120">
        <v>835</v>
      </c>
      <c r="E1120" s="11">
        <v>982500</v>
      </c>
      <c r="F1120" s="5">
        <v>509939</v>
      </c>
      <c r="G1120" s="11">
        <v>3237813</v>
      </c>
      <c r="H1120" s="11">
        <v>9905997</v>
      </c>
      <c r="I1120">
        <v>970901</v>
      </c>
      <c r="J1120">
        <v>1161308</v>
      </c>
      <c r="K1120">
        <v>354883</v>
      </c>
      <c r="L1120">
        <v>205348</v>
      </c>
      <c r="M1120">
        <v>21</v>
      </c>
      <c r="N1120">
        <v>40</v>
      </c>
      <c r="O1120">
        <v>6</v>
      </c>
      <c r="P1120">
        <v>14</v>
      </c>
      <c r="Q1120">
        <v>2</v>
      </c>
      <c r="R1120">
        <v>220</v>
      </c>
      <c r="S1120">
        <v>4.0999999999999996</v>
      </c>
      <c r="T1120">
        <v>152</v>
      </c>
      <c r="U1120">
        <v>267</v>
      </c>
      <c r="V1120">
        <v>-0.68</v>
      </c>
      <c r="W1120">
        <v>205348</v>
      </c>
      <c r="X1120">
        <v>21</v>
      </c>
      <c r="Y1120" s="12" t="str">
        <f>IFERROR(VLOOKUP(C1120,[1]Index!$D:$F,3,FALSE),"Non List")</f>
        <v>Microfinance</v>
      </c>
      <c r="Z1120">
        <f>IFERROR(VLOOKUP(C1120,[1]LP!$B:$C,2,FALSE),0)</f>
        <v>780</v>
      </c>
      <c r="AA1120" s="11">
        <f t="shared" si="17"/>
        <v>37.1</v>
      </c>
      <c r="AB1120" s="5">
        <f>IFERROR(VLOOKUP(C1120,[2]Sheet1!$B:$F,5,FALSE),0)</f>
        <v>2940622.5</v>
      </c>
      <c r="AC1120" s="11">
        <v>0</v>
      </c>
      <c r="AD1120" s="11">
        <v>0</v>
      </c>
      <c r="AE1120" s="10"/>
      <c r="AF1120" s="10"/>
      <c r="AG1120" s="10"/>
      <c r="AH1120" s="10"/>
    </row>
    <row r="1121" spans="1:34" x14ac:dyDescent="0.45">
      <c r="A1121" t="s">
        <v>55</v>
      </c>
      <c r="B1121" t="s">
        <v>57</v>
      </c>
      <c r="C1121" t="s">
        <v>97</v>
      </c>
      <c r="D1121">
        <v>831</v>
      </c>
      <c r="E1121" s="11">
        <v>60000</v>
      </c>
      <c r="F1121" s="5">
        <v>1641</v>
      </c>
      <c r="G1121" s="11">
        <v>73169</v>
      </c>
      <c r="H1121" s="11">
        <v>404019</v>
      </c>
      <c r="I1121">
        <v>24058</v>
      </c>
      <c r="J1121">
        <v>33445</v>
      </c>
      <c r="K1121">
        <v>7567</v>
      </c>
      <c r="L1121">
        <v>2608</v>
      </c>
      <c r="M1121">
        <v>4</v>
      </c>
      <c r="N1121">
        <v>191</v>
      </c>
      <c r="O1121">
        <v>8</v>
      </c>
      <c r="P1121">
        <v>4</v>
      </c>
      <c r="Q1121">
        <v>1</v>
      </c>
      <c r="R1121">
        <v>1549</v>
      </c>
      <c r="S1121">
        <v>2.5</v>
      </c>
      <c r="T1121">
        <v>103</v>
      </c>
      <c r="U1121">
        <v>100</v>
      </c>
      <c r="V1121">
        <v>-0.88</v>
      </c>
      <c r="W1121">
        <v>2608</v>
      </c>
      <c r="X1121">
        <v>4</v>
      </c>
      <c r="Y1121" s="12" t="str">
        <f>IFERROR(VLOOKUP(C1121,[1]Index!$D:$F,3,FALSE),"Non List")</f>
        <v>Non List</v>
      </c>
      <c r="Z1121">
        <f>IFERROR(VLOOKUP(C1121,[1]LP!$B:$C,2,FALSE),0)</f>
        <v>0</v>
      </c>
      <c r="AA1121" s="11">
        <f t="shared" si="17"/>
        <v>0</v>
      </c>
      <c r="AB1121" s="5">
        <f>IFERROR(VLOOKUP(C1121,[2]Sheet1!$B:$F,5,FALSE),0)</f>
        <v>0</v>
      </c>
      <c r="AC1121" s="11">
        <v>2.5</v>
      </c>
      <c r="AD1121" s="11">
        <v>0.125</v>
      </c>
      <c r="AE1121" s="10"/>
      <c r="AF1121" s="10"/>
      <c r="AG1121" s="10"/>
      <c r="AH1121" s="10"/>
    </row>
    <row r="1122" spans="1:34" x14ac:dyDescent="0.45">
      <c r="A1122" t="s">
        <v>55</v>
      </c>
      <c r="B1122" t="s">
        <v>57</v>
      </c>
      <c r="C1122" t="s">
        <v>106</v>
      </c>
      <c r="D1122">
        <v>1087.5999999999999</v>
      </c>
      <c r="E1122" s="11">
        <v>77500</v>
      </c>
      <c r="F1122" s="5">
        <v>17721</v>
      </c>
      <c r="G1122" s="11">
        <v>106216</v>
      </c>
      <c r="H1122" s="11">
        <v>684769</v>
      </c>
      <c r="I1122">
        <v>40648</v>
      </c>
      <c r="J1122">
        <v>65507</v>
      </c>
      <c r="K1122">
        <v>24465</v>
      </c>
      <c r="L1122">
        <v>14857</v>
      </c>
      <c r="M1122">
        <v>19</v>
      </c>
      <c r="N1122">
        <v>57</v>
      </c>
      <c r="O1122">
        <v>9</v>
      </c>
      <c r="P1122">
        <v>16</v>
      </c>
      <c r="Q1122">
        <v>2</v>
      </c>
      <c r="R1122">
        <v>502</v>
      </c>
      <c r="S1122">
        <v>2.7</v>
      </c>
      <c r="T1122">
        <v>123</v>
      </c>
      <c r="U1122">
        <v>230</v>
      </c>
      <c r="V1122">
        <v>-0.79</v>
      </c>
      <c r="W1122">
        <v>14857</v>
      </c>
      <c r="X1122">
        <v>19</v>
      </c>
      <c r="Y1122" s="12" t="str">
        <f>IFERROR(VLOOKUP(C1122,[1]Index!$D:$F,3,FALSE),"Non List")</f>
        <v>Microfinance</v>
      </c>
      <c r="Z1122">
        <f>IFERROR(VLOOKUP(C1122,[1]LP!$B:$C,2,FALSE),0)</f>
        <v>1913</v>
      </c>
      <c r="AA1122" s="11">
        <f t="shared" si="17"/>
        <v>100.7</v>
      </c>
      <c r="AB1122" s="5">
        <f>IFERROR(VLOOKUP(C1122,[2]Sheet1!$B:$F,5,FALSE),0)</f>
        <v>327126.26</v>
      </c>
      <c r="AC1122" s="11">
        <v>7.61</v>
      </c>
      <c r="AD1122" s="11">
        <v>0.4</v>
      </c>
      <c r="AE1122" s="10"/>
      <c r="AF1122" s="10"/>
      <c r="AG1122" s="10"/>
      <c r="AH1122" s="10"/>
    </row>
    <row r="1123" spans="1:34" x14ac:dyDescent="0.45">
      <c r="A1123" t="s">
        <v>55</v>
      </c>
      <c r="B1123" t="s">
        <v>57</v>
      </c>
      <c r="C1123" t="s">
        <v>112</v>
      </c>
      <c r="D1123">
        <v>985</v>
      </c>
      <c r="E1123" s="11">
        <v>1004500</v>
      </c>
      <c r="F1123" s="5">
        <v>104725</v>
      </c>
      <c r="G1123" s="11">
        <v>3201251</v>
      </c>
      <c r="H1123" s="11">
        <v>4472718</v>
      </c>
      <c r="I1123">
        <v>309952</v>
      </c>
      <c r="J1123">
        <v>403737</v>
      </c>
      <c r="K1123">
        <v>195087</v>
      </c>
      <c r="L1123">
        <v>110309</v>
      </c>
      <c r="M1123">
        <v>11</v>
      </c>
      <c r="N1123">
        <v>90</v>
      </c>
      <c r="O1123">
        <v>9</v>
      </c>
      <c r="P1123">
        <v>10</v>
      </c>
      <c r="Q1123">
        <v>2</v>
      </c>
      <c r="R1123">
        <v>800</v>
      </c>
      <c r="S1123">
        <v>0</v>
      </c>
      <c r="T1123">
        <v>110</v>
      </c>
      <c r="U1123">
        <v>165</v>
      </c>
      <c r="V1123">
        <v>-0.83</v>
      </c>
      <c r="W1123">
        <v>110309</v>
      </c>
      <c r="X1123">
        <v>11</v>
      </c>
      <c r="Y1123" s="12" t="str">
        <f>IFERROR(VLOOKUP(C1123,[1]Index!$D:$F,3,FALSE),"Non List")</f>
        <v>Microfinance</v>
      </c>
      <c r="Z1123">
        <f>IFERROR(VLOOKUP(C1123,[1]LP!$B:$C,2,FALSE),0)</f>
        <v>675.2</v>
      </c>
      <c r="AA1123" s="11">
        <f t="shared" si="17"/>
        <v>61.4</v>
      </c>
      <c r="AB1123" s="5">
        <f>IFERROR(VLOOKUP(C1123,[2]Sheet1!$B:$F,5,FALSE),0)</f>
        <v>5566208</v>
      </c>
      <c r="AC1123" s="11">
        <v>0</v>
      </c>
      <c r="AD1123" s="11">
        <v>0</v>
      </c>
      <c r="AE1123" s="10"/>
      <c r="AF1123" s="10"/>
      <c r="AG1123" s="10"/>
      <c r="AH1123" s="10"/>
    </row>
    <row r="1124" spans="1:34" x14ac:dyDescent="0.45">
      <c r="A1124" t="s">
        <v>55</v>
      </c>
      <c r="B1124" t="s">
        <v>57</v>
      </c>
      <c r="C1124" t="s">
        <v>95</v>
      </c>
      <c r="D1124">
        <v>1310</v>
      </c>
      <c r="E1124" s="11">
        <v>100000</v>
      </c>
      <c r="F1124" s="5">
        <v>55439</v>
      </c>
      <c r="G1124" s="11">
        <v>351700</v>
      </c>
      <c r="H1124" s="11">
        <v>912132</v>
      </c>
      <c r="I1124">
        <v>75337</v>
      </c>
      <c r="J1124">
        <v>100928</v>
      </c>
      <c r="K1124">
        <v>43545</v>
      </c>
      <c r="L1124">
        <v>24441</v>
      </c>
      <c r="M1124">
        <v>24</v>
      </c>
      <c r="N1124">
        <v>54</v>
      </c>
      <c r="O1124">
        <v>8</v>
      </c>
      <c r="P1124">
        <v>16</v>
      </c>
      <c r="Q1124">
        <v>2</v>
      </c>
      <c r="R1124">
        <v>452</v>
      </c>
      <c r="S1124">
        <v>1.7</v>
      </c>
      <c r="T1124">
        <v>155</v>
      </c>
      <c r="U1124">
        <v>292</v>
      </c>
      <c r="V1124">
        <v>-0.78</v>
      </c>
      <c r="W1124">
        <v>24441</v>
      </c>
      <c r="X1124">
        <v>24</v>
      </c>
      <c r="Y1124" s="12" t="str">
        <f>IFERROR(VLOOKUP(C1124,[1]Index!$D:$F,3,FALSE),"Non List")</f>
        <v>Microfinance</v>
      </c>
      <c r="Z1124">
        <f>IFERROR(VLOOKUP(C1124,[1]LP!$B:$C,2,FALSE),0)</f>
        <v>1069.5</v>
      </c>
      <c r="AA1124" s="11">
        <f t="shared" si="17"/>
        <v>44.6</v>
      </c>
      <c r="AB1124" s="5">
        <f>IFERROR(VLOOKUP(C1124,[2]Sheet1!$B:$F,5,FALSE),0)</f>
        <v>435600</v>
      </c>
      <c r="AC1124" s="11">
        <v>32</v>
      </c>
      <c r="AD1124" s="11">
        <v>1.68</v>
      </c>
      <c r="AE1124" s="10"/>
      <c r="AF1124" s="10"/>
      <c r="AG1124" s="10"/>
      <c r="AH1124" s="10"/>
    </row>
    <row r="1125" spans="1:34" x14ac:dyDescent="0.45">
      <c r="A1125" t="s">
        <v>55</v>
      </c>
      <c r="B1125" t="s">
        <v>57</v>
      </c>
      <c r="C1125" t="s">
        <v>101</v>
      </c>
      <c r="D1125">
        <v>464</v>
      </c>
      <c r="E1125" s="11">
        <v>186000</v>
      </c>
      <c r="F1125" s="5">
        <v>43202</v>
      </c>
      <c r="G1125" s="11">
        <v>472780</v>
      </c>
      <c r="H1125" s="11">
        <v>1563650</v>
      </c>
      <c r="I1125">
        <v>95597</v>
      </c>
      <c r="J1125">
        <v>145290</v>
      </c>
      <c r="K1125">
        <v>55670</v>
      </c>
      <c r="L1125">
        <v>28225</v>
      </c>
      <c r="M1125">
        <v>15</v>
      </c>
      <c r="N1125">
        <v>31</v>
      </c>
      <c r="O1125">
        <v>4</v>
      </c>
      <c r="P1125">
        <v>12</v>
      </c>
      <c r="Q1125">
        <v>2</v>
      </c>
      <c r="R1125">
        <v>115</v>
      </c>
      <c r="S1125">
        <v>0.5</v>
      </c>
      <c r="T1125">
        <v>123</v>
      </c>
      <c r="U1125">
        <v>205</v>
      </c>
      <c r="V1125">
        <v>-0.56000000000000005</v>
      </c>
      <c r="W1125">
        <v>28225</v>
      </c>
      <c r="X1125">
        <v>15</v>
      </c>
      <c r="Y1125" s="12" t="str">
        <f>IFERROR(VLOOKUP(C1125,[1]Index!$D:$F,3,FALSE),"Non List")</f>
        <v>Non List</v>
      </c>
      <c r="Z1125">
        <f>IFERROR(VLOOKUP(C1125,[1]LP!$B:$C,2,FALSE),0)</f>
        <v>0</v>
      </c>
      <c r="AA1125" s="11">
        <f t="shared" si="17"/>
        <v>0</v>
      </c>
      <c r="AB1125" s="5">
        <f>IFERROR(VLOOKUP(C1125,[2]Sheet1!$B:$F,5,FALSE),0)</f>
        <v>0</v>
      </c>
      <c r="AC1125" s="11">
        <v>7</v>
      </c>
      <c r="AD1125" s="11">
        <v>10.89</v>
      </c>
      <c r="AE1125" s="10"/>
      <c r="AF1125" s="10"/>
      <c r="AG1125" s="10"/>
      <c r="AH1125" s="10"/>
    </row>
    <row r="1126" spans="1:34" x14ac:dyDescent="0.45">
      <c r="A1126" t="s">
        <v>55</v>
      </c>
      <c r="B1126" t="s">
        <v>57</v>
      </c>
      <c r="C1126" t="s">
        <v>107</v>
      </c>
      <c r="D1126">
        <v>972</v>
      </c>
      <c r="E1126" s="11">
        <v>82963</v>
      </c>
      <c r="F1126" s="5">
        <v>15828</v>
      </c>
      <c r="G1126" s="11">
        <v>166706</v>
      </c>
      <c r="H1126" s="11">
        <v>903844</v>
      </c>
      <c r="I1126">
        <v>44179</v>
      </c>
      <c r="J1126">
        <v>70036</v>
      </c>
      <c r="K1126">
        <v>27371</v>
      </c>
      <c r="L1126">
        <v>15614</v>
      </c>
      <c r="M1126">
        <v>19</v>
      </c>
      <c r="N1126">
        <v>52</v>
      </c>
      <c r="O1126">
        <v>8</v>
      </c>
      <c r="P1126">
        <v>16</v>
      </c>
      <c r="Q1126">
        <v>2</v>
      </c>
      <c r="R1126">
        <v>421</v>
      </c>
      <c r="S1126">
        <v>0.5</v>
      </c>
      <c r="T1126">
        <v>119</v>
      </c>
      <c r="U1126">
        <v>225</v>
      </c>
      <c r="V1126">
        <v>-0.77</v>
      </c>
      <c r="W1126">
        <v>15614</v>
      </c>
      <c r="X1126">
        <v>19</v>
      </c>
      <c r="Y1126" s="12" t="str">
        <f>IFERROR(VLOOKUP(C1126,[1]Index!$D:$F,3,FALSE),"Non List")</f>
        <v>zdelist</v>
      </c>
      <c r="Z1126">
        <f>IFERROR(VLOOKUP(C1126,[1]LP!$B:$C,2,FALSE),0)</f>
        <v>0</v>
      </c>
      <c r="AA1126" s="11">
        <f t="shared" si="17"/>
        <v>0</v>
      </c>
      <c r="AB1126" s="5">
        <f>IFERROR(VLOOKUP(C1126,[2]Sheet1!$B:$F,5,FALSE),0)</f>
        <v>0</v>
      </c>
      <c r="AC1126" s="11">
        <v>13</v>
      </c>
      <c r="AD1126" s="11">
        <v>0.68</v>
      </c>
      <c r="AE1126" s="10"/>
      <c r="AF1126" s="10"/>
      <c r="AG1126" s="10"/>
      <c r="AH1126" s="10"/>
    </row>
    <row r="1127" spans="1:34" x14ac:dyDescent="0.45">
      <c r="A1127" t="s">
        <v>55</v>
      </c>
      <c r="B1127" t="s">
        <v>57</v>
      </c>
      <c r="C1127" t="s">
        <v>113</v>
      </c>
      <c r="D1127">
        <v>1201</v>
      </c>
      <c r="E1127" s="11">
        <v>73500</v>
      </c>
      <c r="F1127" s="5">
        <v>22309</v>
      </c>
      <c r="G1127" s="11">
        <v>280022</v>
      </c>
      <c r="H1127" s="11">
        <v>1181589</v>
      </c>
      <c r="I1127">
        <v>46294</v>
      </c>
      <c r="J1127">
        <v>76527</v>
      </c>
      <c r="K1127">
        <v>31388</v>
      </c>
      <c r="L1127">
        <v>16136</v>
      </c>
      <c r="M1127">
        <v>22</v>
      </c>
      <c r="N1127">
        <v>55</v>
      </c>
      <c r="O1127">
        <v>9</v>
      </c>
      <c r="P1127">
        <v>17</v>
      </c>
      <c r="Q1127">
        <v>1</v>
      </c>
      <c r="R1127">
        <v>504</v>
      </c>
      <c r="S1127">
        <v>0.2</v>
      </c>
      <c r="T1127">
        <v>130</v>
      </c>
      <c r="U1127">
        <v>254</v>
      </c>
      <c r="V1127">
        <v>-0.79</v>
      </c>
      <c r="W1127">
        <v>16136</v>
      </c>
      <c r="X1127">
        <v>22</v>
      </c>
      <c r="Y1127" s="12" t="str">
        <f>IFERROR(VLOOKUP(C1127,[1]Index!$D:$F,3,FALSE),"Non List")</f>
        <v>Microfinance</v>
      </c>
      <c r="Z1127">
        <f>IFERROR(VLOOKUP(C1127,[1]LP!$B:$C,2,FALSE),0)</f>
        <v>990</v>
      </c>
      <c r="AA1127" s="11">
        <f t="shared" si="17"/>
        <v>45</v>
      </c>
      <c r="AB1127" s="5">
        <f>IFERROR(VLOOKUP(C1127,[2]Sheet1!$B:$F,5,FALSE),0)</f>
        <v>1261452.54</v>
      </c>
      <c r="AC1127" s="11">
        <v>0</v>
      </c>
      <c r="AD1127" s="11">
        <v>0</v>
      </c>
      <c r="AE1127" s="10"/>
      <c r="AF1127" s="10"/>
      <c r="AG1127" s="10"/>
      <c r="AH1127" s="10"/>
    </row>
    <row r="1128" spans="1:34" x14ac:dyDescent="0.45">
      <c r="A1128" t="s">
        <v>55</v>
      </c>
      <c r="B1128" t="s">
        <v>57</v>
      </c>
      <c r="C1128" t="s">
        <v>108</v>
      </c>
      <c r="D1128">
        <v>720</v>
      </c>
      <c r="E1128" s="11">
        <v>49777</v>
      </c>
      <c r="F1128" s="5">
        <v>17358</v>
      </c>
      <c r="G1128" s="11">
        <v>189403</v>
      </c>
      <c r="H1128" s="11">
        <v>624065</v>
      </c>
      <c r="I1128">
        <v>36221</v>
      </c>
      <c r="J1128">
        <v>58489</v>
      </c>
      <c r="K1128">
        <v>24893</v>
      </c>
      <c r="L1128">
        <v>15784</v>
      </c>
      <c r="M1128">
        <v>32</v>
      </c>
      <c r="N1128">
        <v>23</v>
      </c>
      <c r="O1128">
        <v>5</v>
      </c>
      <c r="P1128">
        <v>24</v>
      </c>
      <c r="Q1128">
        <v>2</v>
      </c>
      <c r="R1128">
        <v>121</v>
      </c>
      <c r="S1128">
        <v>0.9</v>
      </c>
      <c r="T1128">
        <v>135</v>
      </c>
      <c r="U1128">
        <v>310</v>
      </c>
      <c r="V1128">
        <v>-0.56999999999999995</v>
      </c>
      <c r="W1128">
        <v>15784</v>
      </c>
      <c r="X1128">
        <v>32</v>
      </c>
      <c r="Y1128" s="12" t="str">
        <f>IFERROR(VLOOKUP(C1128,[1]Index!$D:$F,3,FALSE),"Non List")</f>
        <v>zdelist</v>
      </c>
      <c r="Z1128">
        <f>IFERROR(VLOOKUP(C1128,[1]LP!$B:$C,2,FALSE),0)</f>
        <v>0</v>
      </c>
      <c r="AA1128" s="11">
        <f t="shared" si="17"/>
        <v>0</v>
      </c>
      <c r="AB1128" s="5">
        <f>IFERROR(VLOOKUP(C1128,[2]Sheet1!$B:$F,5,FALSE),0)</f>
        <v>0</v>
      </c>
      <c r="AC1128" s="11">
        <v>15</v>
      </c>
      <c r="AD1128" s="11">
        <v>0</v>
      </c>
      <c r="AE1128" s="10"/>
      <c r="AF1128" s="10"/>
      <c r="AG1128" s="10"/>
      <c r="AH1128" s="10"/>
    </row>
    <row r="1129" spans="1:34" x14ac:dyDescent="0.45">
      <c r="A1129" t="s">
        <v>55</v>
      </c>
      <c r="B1129" t="s">
        <v>57</v>
      </c>
      <c r="C1129" t="s">
        <v>109</v>
      </c>
      <c r="D1129">
        <v>1636.9</v>
      </c>
      <c r="E1129" s="11">
        <v>61861</v>
      </c>
      <c r="F1129" s="5">
        <v>23145</v>
      </c>
      <c r="G1129" s="11">
        <v>278253</v>
      </c>
      <c r="H1129" s="11">
        <v>792116</v>
      </c>
      <c r="I1129">
        <v>53244</v>
      </c>
      <c r="J1129">
        <v>78245</v>
      </c>
      <c r="K1129">
        <v>44720</v>
      </c>
      <c r="L1129">
        <v>25847</v>
      </c>
      <c r="M1129">
        <v>42</v>
      </c>
      <c r="N1129">
        <v>39</v>
      </c>
      <c r="O1129">
        <v>12</v>
      </c>
      <c r="P1129">
        <v>30</v>
      </c>
      <c r="Q1129">
        <v>3</v>
      </c>
      <c r="R1129">
        <v>467</v>
      </c>
      <c r="S1129">
        <v>0.6</v>
      </c>
      <c r="T1129">
        <v>137</v>
      </c>
      <c r="U1129">
        <v>359</v>
      </c>
      <c r="V1129">
        <v>-0.78</v>
      </c>
      <c r="W1129">
        <v>25847</v>
      </c>
      <c r="X1129">
        <v>42</v>
      </c>
      <c r="Y1129" s="12" t="str">
        <f>IFERROR(VLOOKUP(C1129,[1]Index!$D:$F,3,FALSE),"Non List")</f>
        <v>Microfinance</v>
      </c>
      <c r="Z1129">
        <f>IFERROR(VLOOKUP(C1129,[1]LP!$B:$C,2,FALSE),0)</f>
        <v>1410</v>
      </c>
      <c r="AA1129" s="11">
        <f t="shared" si="17"/>
        <v>33.6</v>
      </c>
      <c r="AB1129" s="5">
        <f>IFERROR(VLOOKUP(C1129,[2]Sheet1!$B:$F,5,FALSE),0)</f>
        <v>469246.74</v>
      </c>
      <c r="AC1129" s="11">
        <v>24</v>
      </c>
      <c r="AD1129" s="11">
        <v>1.27</v>
      </c>
      <c r="AE1129" s="10"/>
      <c r="AF1129" s="10"/>
      <c r="AG1129" s="10"/>
      <c r="AH1129" s="10"/>
    </row>
    <row r="1130" spans="1:34" x14ac:dyDescent="0.45">
      <c r="A1130" t="s">
        <v>55</v>
      </c>
      <c r="B1130" t="s">
        <v>57</v>
      </c>
      <c r="C1130" t="s">
        <v>102</v>
      </c>
      <c r="D1130">
        <v>1198</v>
      </c>
      <c r="E1130" s="11">
        <v>112000</v>
      </c>
      <c r="F1130" s="5">
        <v>32204</v>
      </c>
      <c r="G1130" s="11">
        <v>42566</v>
      </c>
      <c r="H1130" s="11">
        <v>1592319</v>
      </c>
      <c r="I1130">
        <v>78104</v>
      </c>
      <c r="J1130">
        <v>132845</v>
      </c>
      <c r="K1130">
        <v>61140</v>
      </c>
      <c r="L1130">
        <v>31216</v>
      </c>
      <c r="M1130">
        <v>28</v>
      </c>
      <c r="N1130">
        <v>43</v>
      </c>
      <c r="O1130">
        <v>9</v>
      </c>
      <c r="P1130">
        <v>22</v>
      </c>
      <c r="Q1130">
        <v>2</v>
      </c>
      <c r="R1130">
        <v>400</v>
      </c>
      <c r="S1130">
        <v>0.5</v>
      </c>
      <c r="T1130">
        <v>129</v>
      </c>
      <c r="U1130">
        <v>284</v>
      </c>
      <c r="V1130">
        <v>-0.76</v>
      </c>
      <c r="W1130">
        <v>31216</v>
      </c>
      <c r="X1130">
        <v>28</v>
      </c>
      <c r="Y1130" s="12" t="str">
        <f>IFERROR(VLOOKUP(C1130,[1]Index!$D:$F,3,FALSE),"Non List")</f>
        <v>Microfinance</v>
      </c>
      <c r="Z1130">
        <f>IFERROR(VLOOKUP(C1130,[1]LP!$B:$C,2,FALSE),0)</f>
        <v>1000.1</v>
      </c>
      <c r="AA1130" s="11">
        <f t="shared" si="17"/>
        <v>35.700000000000003</v>
      </c>
      <c r="AB1130" s="5">
        <f>IFERROR(VLOOKUP(C1130,[2]Sheet1!$B:$F,5,FALSE),0)</f>
        <v>1023343.2</v>
      </c>
      <c r="AC1130" s="11">
        <v>13</v>
      </c>
      <c r="AD1130" s="11">
        <v>0.68</v>
      </c>
      <c r="AE1130" s="10"/>
      <c r="AF1130" s="10"/>
      <c r="AG1130" s="10"/>
      <c r="AH1130" s="10"/>
    </row>
    <row r="1131" spans="1:34" x14ac:dyDescent="0.45">
      <c r="A1131" t="s">
        <v>55</v>
      </c>
      <c r="B1131" t="s">
        <v>57</v>
      </c>
      <c r="C1131" t="s">
        <v>110</v>
      </c>
      <c r="D1131">
        <v>465</v>
      </c>
      <c r="E1131" s="11">
        <v>100000</v>
      </c>
      <c r="F1131" s="5">
        <v>20694</v>
      </c>
      <c r="G1131" s="11">
        <v>227522</v>
      </c>
      <c r="H1131" s="11">
        <v>676864</v>
      </c>
      <c r="I1131">
        <v>40825</v>
      </c>
      <c r="J1131">
        <v>62532</v>
      </c>
      <c r="K1131">
        <v>29555</v>
      </c>
      <c r="L1131">
        <v>15883</v>
      </c>
      <c r="M1131">
        <v>16</v>
      </c>
      <c r="N1131">
        <v>29</v>
      </c>
      <c r="O1131">
        <v>4</v>
      </c>
      <c r="P1131">
        <v>13</v>
      </c>
      <c r="Q1131">
        <v>2</v>
      </c>
      <c r="R1131">
        <v>113</v>
      </c>
      <c r="S1131">
        <v>1.2</v>
      </c>
      <c r="T1131">
        <v>121</v>
      </c>
      <c r="U1131">
        <v>208</v>
      </c>
      <c r="V1131">
        <v>-0.55000000000000004</v>
      </c>
      <c r="W1131">
        <v>15883</v>
      </c>
      <c r="X1131">
        <v>16</v>
      </c>
      <c r="Y1131" s="12" t="str">
        <f>IFERROR(VLOOKUP(C1131,[1]Index!$D:$F,3,FALSE),"Non List")</f>
        <v>zdelist</v>
      </c>
      <c r="Z1131">
        <f>IFERROR(VLOOKUP(C1131,[1]LP!$B:$C,2,FALSE),0)</f>
        <v>0</v>
      </c>
      <c r="AA1131" s="11">
        <f t="shared" si="17"/>
        <v>0</v>
      </c>
      <c r="AB1131" s="5">
        <f>IFERROR(VLOOKUP(C1131,[2]Sheet1!$B:$F,5,FALSE),0)</f>
        <v>0</v>
      </c>
      <c r="AC1131" s="11">
        <v>0</v>
      </c>
      <c r="AD1131" s="11">
        <v>0</v>
      </c>
      <c r="AE1131" s="10"/>
      <c r="AF1131" s="10"/>
      <c r="AG1131" s="10"/>
      <c r="AH1131" s="10"/>
    </row>
    <row r="1132" spans="1:34" x14ac:dyDescent="0.45">
      <c r="A1132" t="s">
        <v>55</v>
      </c>
      <c r="B1132" t="s">
        <v>57</v>
      </c>
      <c r="C1132" t="s">
        <v>114</v>
      </c>
      <c r="D1132">
        <v>941</v>
      </c>
      <c r="E1132" s="11">
        <v>199020</v>
      </c>
      <c r="F1132" s="5">
        <v>10259</v>
      </c>
      <c r="G1132" s="11">
        <v>473103</v>
      </c>
      <c r="H1132" s="11">
        <v>1563650</v>
      </c>
      <c r="I1132">
        <v>95307</v>
      </c>
      <c r="J1132">
        <v>145001</v>
      </c>
      <c r="K1132">
        <v>56872</v>
      </c>
      <c r="L1132">
        <v>28566</v>
      </c>
      <c r="M1132">
        <v>14</v>
      </c>
      <c r="N1132">
        <v>66</v>
      </c>
      <c r="O1132">
        <v>9</v>
      </c>
      <c r="P1132">
        <v>14</v>
      </c>
      <c r="Q1132">
        <v>2</v>
      </c>
      <c r="R1132">
        <v>587</v>
      </c>
      <c r="S1132">
        <v>0.5</v>
      </c>
      <c r="T1132">
        <v>105</v>
      </c>
      <c r="U1132">
        <v>184</v>
      </c>
      <c r="V1132">
        <v>-0.8</v>
      </c>
      <c r="W1132">
        <v>28566</v>
      </c>
      <c r="X1132">
        <v>14</v>
      </c>
      <c r="Y1132" s="12" t="str">
        <f>IFERROR(VLOOKUP(C1132,[1]Index!$D:$F,3,FALSE),"Non List")</f>
        <v>Microfinance</v>
      </c>
      <c r="Z1132">
        <f>IFERROR(VLOOKUP(C1132,[1]LP!$B:$C,2,FALSE),0)</f>
        <v>905</v>
      </c>
      <c r="AA1132" s="11">
        <f t="shared" si="17"/>
        <v>64.599999999999994</v>
      </c>
      <c r="AB1132" s="5">
        <f>IFERROR(VLOOKUP(C1132,[2]Sheet1!$B:$F,5,FALSE),0)</f>
        <v>1468573.64</v>
      </c>
      <c r="AC1132" s="11">
        <v>0</v>
      </c>
      <c r="AD1132" s="11">
        <v>0</v>
      </c>
      <c r="AE1132" s="10"/>
      <c r="AF1132" s="10"/>
      <c r="AG1132" s="10"/>
      <c r="AH1132" s="10"/>
    </row>
    <row r="1133" spans="1:34" x14ac:dyDescent="0.45">
      <c r="A1133" t="s">
        <v>55</v>
      </c>
      <c r="B1133" t="s">
        <v>57</v>
      </c>
      <c r="C1133" t="s">
        <v>98</v>
      </c>
      <c r="D1133">
        <v>1320</v>
      </c>
      <c r="E1133" s="11">
        <v>88275</v>
      </c>
      <c r="F1133" s="5">
        <v>61140</v>
      </c>
      <c r="G1133" s="11">
        <v>556036</v>
      </c>
      <c r="H1133" s="11">
        <v>1459399</v>
      </c>
      <c r="I1133">
        <v>85112</v>
      </c>
      <c r="J1133">
        <v>157881</v>
      </c>
      <c r="K1133">
        <v>81277</v>
      </c>
      <c r="L1133">
        <v>41873</v>
      </c>
      <c r="M1133">
        <v>47</v>
      </c>
      <c r="N1133">
        <v>28</v>
      </c>
      <c r="O1133">
        <v>8</v>
      </c>
      <c r="P1133">
        <v>28</v>
      </c>
      <c r="Q1133">
        <v>2</v>
      </c>
      <c r="R1133">
        <v>217</v>
      </c>
      <c r="S1133">
        <v>1.6</v>
      </c>
      <c r="T1133">
        <v>169</v>
      </c>
      <c r="U1133">
        <v>425</v>
      </c>
      <c r="V1133">
        <v>-0.68</v>
      </c>
      <c r="W1133">
        <v>41873</v>
      </c>
      <c r="X1133">
        <v>47</v>
      </c>
      <c r="Y1133" s="12" t="str">
        <f>IFERROR(VLOOKUP(C1133,[1]Index!$D:$F,3,FALSE),"Non List")</f>
        <v>Microfinance</v>
      </c>
      <c r="Z1133">
        <f>IFERROR(VLOOKUP(C1133,[1]LP!$B:$C,2,FALSE),0)</f>
        <v>2307</v>
      </c>
      <c r="AA1133" s="11">
        <f t="shared" si="17"/>
        <v>49.1</v>
      </c>
      <c r="AB1133" s="5">
        <f>IFERROR(VLOOKUP(C1133,[2]Sheet1!$B:$F,5,FALSE),0)</f>
        <v>740597.22</v>
      </c>
      <c r="AC1133" s="11">
        <v>0</v>
      </c>
      <c r="AD1133" s="11">
        <v>0</v>
      </c>
      <c r="AE1133" s="10"/>
      <c r="AF1133" s="10"/>
      <c r="AG1133" s="10"/>
      <c r="AH1133" s="10"/>
    </row>
    <row r="1134" spans="1:34" x14ac:dyDescent="0.45">
      <c r="A1134" t="s">
        <v>55</v>
      </c>
      <c r="B1134" t="s">
        <v>57</v>
      </c>
      <c r="C1134" t="s">
        <v>115</v>
      </c>
      <c r="D1134">
        <v>920</v>
      </c>
      <c r="E1134" s="11">
        <v>70000</v>
      </c>
      <c r="F1134" s="5">
        <v>15202</v>
      </c>
      <c r="G1134" s="11">
        <v>195554</v>
      </c>
      <c r="H1134" s="11">
        <v>804476</v>
      </c>
      <c r="I1134">
        <v>29801</v>
      </c>
      <c r="J1134">
        <v>60812</v>
      </c>
      <c r="K1134">
        <v>28297</v>
      </c>
      <c r="L1134">
        <v>17959</v>
      </c>
      <c r="M1134">
        <v>26</v>
      </c>
      <c r="N1134">
        <v>36</v>
      </c>
      <c r="O1134">
        <v>8</v>
      </c>
      <c r="P1134">
        <v>21</v>
      </c>
      <c r="Q1134">
        <v>2</v>
      </c>
      <c r="R1134">
        <v>271</v>
      </c>
      <c r="S1134">
        <v>0.2</v>
      </c>
      <c r="T1134">
        <v>122</v>
      </c>
      <c r="U1134">
        <v>265</v>
      </c>
      <c r="V1134">
        <v>-0.71</v>
      </c>
      <c r="W1134">
        <v>17959</v>
      </c>
      <c r="X1134">
        <v>26</v>
      </c>
      <c r="Y1134" s="12" t="str">
        <f>IFERROR(VLOOKUP(C1134,[1]Index!$D:$F,3,FALSE),"Non List")</f>
        <v>zdelist</v>
      </c>
      <c r="Z1134">
        <f>IFERROR(VLOOKUP(C1134,[1]LP!$B:$C,2,FALSE),0)</f>
        <v>0</v>
      </c>
      <c r="AA1134" s="11">
        <f t="shared" si="17"/>
        <v>0</v>
      </c>
      <c r="AB1134" s="5">
        <f>IFERROR(VLOOKUP(C1134,[2]Sheet1!$B:$F,5,FALSE),0)</f>
        <v>0</v>
      </c>
      <c r="AC1134" s="11">
        <v>0</v>
      </c>
      <c r="AD1134" s="11">
        <v>0</v>
      </c>
      <c r="AE1134" s="10"/>
      <c r="AF1134" s="10"/>
      <c r="AG1134" s="10"/>
      <c r="AH1134" s="10"/>
    </row>
    <row r="1135" spans="1:34" x14ac:dyDescent="0.45">
      <c r="A1135" t="s">
        <v>24</v>
      </c>
      <c r="B1135" t="s">
        <v>58</v>
      </c>
      <c r="C1135" t="s">
        <v>61</v>
      </c>
      <c r="D1135">
        <v>1059</v>
      </c>
      <c r="E1135" s="11">
        <v>1500000</v>
      </c>
      <c r="F1135" s="5">
        <v>1862800</v>
      </c>
      <c r="G1135" s="11">
        <v>16053835</v>
      </c>
      <c r="H1135" s="11">
        <v>19790273</v>
      </c>
      <c r="I1135">
        <v>495368</v>
      </c>
      <c r="J1135">
        <v>606773</v>
      </c>
      <c r="K1135">
        <v>360985</v>
      </c>
      <c r="L1135">
        <v>222617</v>
      </c>
      <c r="M1135">
        <v>59</v>
      </c>
      <c r="N1135">
        <v>18</v>
      </c>
      <c r="O1135">
        <v>5</v>
      </c>
      <c r="P1135">
        <v>26</v>
      </c>
      <c r="Q1135">
        <v>1</v>
      </c>
      <c r="R1135">
        <v>84</v>
      </c>
      <c r="S1135">
        <v>0.3</v>
      </c>
      <c r="T1135">
        <v>224</v>
      </c>
      <c r="U1135">
        <v>547</v>
      </c>
      <c r="V1135">
        <v>-0.48</v>
      </c>
      <c r="W1135">
        <v>222617</v>
      </c>
      <c r="X1135">
        <v>59</v>
      </c>
      <c r="Y1135" s="12" t="str">
        <f>IFERROR(VLOOKUP(C1135,[1]Index!$D:$F,3,FALSE),"Non List")</f>
        <v>Microfinance</v>
      </c>
      <c r="Z1135">
        <f>IFERROR(VLOOKUP(C1135,[1]LP!$B:$C,2,FALSE),0)</f>
        <v>856.7</v>
      </c>
      <c r="AA1135" s="11">
        <f t="shared" si="17"/>
        <v>14.5</v>
      </c>
      <c r="AB1135" s="5">
        <f>IFERROR(VLOOKUP(C1135,[2]Sheet1!$B:$F,5,FALSE),0)</f>
        <v>14588143.289999999</v>
      </c>
      <c r="AC1135" s="11">
        <v>22</v>
      </c>
      <c r="AD1135" s="11">
        <v>7</v>
      </c>
      <c r="AE1135" s="10"/>
      <c r="AF1135" s="10"/>
      <c r="AG1135" s="10"/>
      <c r="AH1135" s="10"/>
    </row>
    <row r="1136" spans="1:34" x14ac:dyDescent="0.45">
      <c r="A1136" t="s">
        <v>24</v>
      </c>
      <c r="B1136" t="s">
        <v>58</v>
      </c>
      <c r="C1136" t="s">
        <v>62</v>
      </c>
      <c r="D1136">
        <v>1055</v>
      </c>
      <c r="E1136" s="11">
        <v>773410</v>
      </c>
      <c r="F1136" s="5">
        <v>961533</v>
      </c>
      <c r="G1136" s="11">
        <v>4223137</v>
      </c>
      <c r="H1136" s="11">
        <v>12104069</v>
      </c>
      <c r="I1136">
        <v>239395</v>
      </c>
      <c r="J1136">
        <v>305058</v>
      </c>
      <c r="K1136">
        <v>181917</v>
      </c>
      <c r="L1136">
        <v>95881</v>
      </c>
      <c r="M1136">
        <v>50</v>
      </c>
      <c r="N1136">
        <v>21</v>
      </c>
      <c r="O1136">
        <v>5</v>
      </c>
      <c r="P1136">
        <v>22</v>
      </c>
      <c r="Q1136">
        <v>1</v>
      </c>
      <c r="R1136">
        <v>100</v>
      </c>
      <c r="S1136">
        <v>1.3</v>
      </c>
      <c r="T1136">
        <v>224</v>
      </c>
      <c r="U1136">
        <v>500</v>
      </c>
      <c r="V1136">
        <v>-0.53</v>
      </c>
      <c r="W1136">
        <v>95881</v>
      </c>
      <c r="X1136">
        <v>50</v>
      </c>
      <c r="Y1136" s="12" t="str">
        <f>IFERROR(VLOOKUP(C1136,[1]Index!$D:$F,3,FALSE),"Non List")</f>
        <v>Microfinance</v>
      </c>
      <c r="Z1136">
        <f>IFERROR(VLOOKUP(C1136,[1]LP!$B:$C,2,FALSE),0)</f>
        <v>758.8</v>
      </c>
      <c r="AA1136" s="11">
        <f t="shared" si="17"/>
        <v>15.2</v>
      </c>
      <c r="AB1136" s="5">
        <f>IFERROR(VLOOKUP(C1136,[2]Sheet1!$B:$F,5,FALSE),0)</f>
        <v>7600332.0300000003</v>
      </c>
      <c r="AC1136" s="11">
        <v>15</v>
      </c>
      <c r="AD1136" s="11">
        <v>5</v>
      </c>
      <c r="AE1136" s="10"/>
      <c r="AF1136" s="10"/>
      <c r="AG1136" s="10"/>
      <c r="AH1136" s="10"/>
    </row>
    <row r="1137" spans="1:34" x14ac:dyDescent="0.45">
      <c r="A1137" t="s">
        <v>24</v>
      </c>
      <c r="B1137" t="s">
        <v>58</v>
      </c>
      <c r="C1137" t="s">
        <v>63</v>
      </c>
      <c r="D1137">
        <v>698</v>
      </c>
      <c r="E1137" s="11">
        <v>800741</v>
      </c>
      <c r="F1137" s="5">
        <v>134901</v>
      </c>
      <c r="G1137" s="11">
        <v>0</v>
      </c>
      <c r="H1137" s="11">
        <v>5623807</v>
      </c>
      <c r="I1137">
        <v>42480</v>
      </c>
      <c r="J1137">
        <v>53465</v>
      </c>
      <c r="K1137">
        <v>43533</v>
      </c>
      <c r="L1137">
        <v>26839</v>
      </c>
      <c r="M1137">
        <v>13</v>
      </c>
      <c r="N1137">
        <v>52</v>
      </c>
      <c r="O1137">
        <v>6</v>
      </c>
      <c r="P1137">
        <v>11</v>
      </c>
      <c r="Q1137">
        <v>0</v>
      </c>
      <c r="R1137">
        <v>311</v>
      </c>
      <c r="S1137">
        <v>0</v>
      </c>
      <c r="T1137">
        <v>117</v>
      </c>
      <c r="U1137">
        <v>188</v>
      </c>
      <c r="V1137">
        <v>-0.73</v>
      </c>
      <c r="W1137">
        <v>26838</v>
      </c>
      <c r="X1137">
        <v>13</v>
      </c>
      <c r="Y1137" s="12" t="str">
        <f>IFERROR(VLOOKUP(C1137,[1]Index!$D:$F,3,FALSE),"Non List")</f>
        <v>Microfinance</v>
      </c>
      <c r="Z1137">
        <f>IFERROR(VLOOKUP(C1137,[1]LP!$B:$C,2,FALSE),0)</f>
        <v>710</v>
      </c>
      <c r="AA1137" s="11">
        <f t="shared" si="17"/>
        <v>54.6</v>
      </c>
      <c r="AB1137" s="5">
        <f>IFERROR(VLOOKUP(C1137,[2]Sheet1!$B:$F,5,FALSE),0)</f>
        <v>6045751.8200000003</v>
      </c>
      <c r="AC1137" s="11">
        <v>9.5</v>
      </c>
      <c r="AD1137" s="11">
        <v>4.1841999999999997</v>
      </c>
      <c r="AE1137" s="10"/>
      <c r="AF1137" s="10"/>
      <c r="AG1137" s="10"/>
      <c r="AH1137" s="10"/>
    </row>
    <row r="1138" spans="1:34" x14ac:dyDescent="0.45">
      <c r="A1138" t="s">
        <v>24</v>
      </c>
      <c r="B1138" t="s">
        <v>58</v>
      </c>
      <c r="C1138" t="s">
        <v>64</v>
      </c>
      <c r="D1138">
        <v>1225</v>
      </c>
      <c r="E1138" s="11">
        <v>108000</v>
      </c>
      <c r="F1138" s="5">
        <v>105478</v>
      </c>
      <c r="G1138" s="11">
        <v>749651</v>
      </c>
      <c r="H1138" s="11">
        <v>1818515</v>
      </c>
      <c r="I1138">
        <v>40958</v>
      </c>
      <c r="J1138">
        <v>51534</v>
      </c>
      <c r="K1138">
        <v>15377</v>
      </c>
      <c r="L1138">
        <v>7484</v>
      </c>
      <c r="M1138">
        <v>28</v>
      </c>
      <c r="N1138">
        <v>44</v>
      </c>
      <c r="O1138">
        <v>6</v>
      </c>
      <c r="P1138">
        <v>14</v>
      </c>
      <c r="Q1138">
        <v>0</v>
      </c>
      <c r="R1138">
        <v>274</v>
      </c>
      <c r="S1138">
        <v>2</v>
      </c>
      <c r="T1138">
        <v>198</v>
      </c>
      <c r="U1138">
        <v>351</v>
      </c>
      <c r="V1138">
        <v>-0.71</v>
      </c>
      <c r="W1138">
        <v>7483</v>
      </c>
      <c r="X1138">
        <v>28</v>
      </c>
      <c r="Y1138" s="12" t="str">
        <f>IFERROR(VLOOKUP(C1138,[1]Index!$D:$F,3,FALSE),"Non List")</f>
        <v>Microfinance</v>
      </c>
      <c r="Z1138">
        <f>IFERROR(VLOOKUP(C1138,[1]LP!$B:$C,2,FALSE),0)</f>
        <v>933</v>
      </c>
      <c r="AA1138" s="11">
        <f t="shared" si="17"/>
        <v>33.299999999999997</v>
      </c>
      <c r="AB1138" s="5">
        <f>IFERROR(VLOOKUP(C1138,[2]Sheet1!$B:$F,5,FALSE),0)</f>
        <v>1320997.53</v>
      </c>
      <c r="AC1138" s="11">
        <v>10</v>
      </c>
      <c r="AD1138" s="11">
        <v>0</v>
      </c>
      <c r="AE1138" s="10"/>
      <c r="AF1138" s="10"/>
      <c r="AG1138" s="10"/>
      <c r="AH1138" s="10"/>
    </row>
    <row r="1139" spans="1:34" x14ac:dyDescent="0.45">
      <c r="A1139" t="s">
        <v>24</v>
      </c>
      <c r="B1139" t="s">
        <v>58</v>
      </c>
      <c r="C1139" t="s">
        <v>65</v>
      </c>
      <c r="D1139">
        <v>970</v>
      </c>
      <c r="E1139" s="11">
        <v>457294</v>
      </c>
      <c r="F1139" s="5">
        <v>513303</v>
      </c>
      <c r="G1139" s="11">
        <v>2027601</v>
      </c>
      <c r="H1139" s="11">
        <v>5122048</v>
      </c>
      <c r="I1139">
        <v>112377</v>
      </c>
      <c r="J1139">
        <v>157937</v>
      </c>
      <c r="K1139">
        <v>51039</v>
      </c>
      <c r="L1139">
        <v>26966</v>
      </c>
      <c r="M1139">
        <v>24</v>
      </c>
      <c r="N1139">
        <v>41</v>
      </c>
      <c r="O1139">
        <v>5</v>
      </c>
      <c r="P1139">
        <v>11</v>
      </c>
      <c r="Q1139">
        <v>0</v>
      </c>
      <c r="R1139">
        <v>188</v>
      </c>
      <c r="S1139">
        <v>1.7</v>
      </c>
      <c r="T1139">
        <v>212</v>
      </c>
      <c r="U1139">
        <v>335</v>
      </c>
      <c r="V1139">
        <v>-0.65</v>
      </c>
      <c r="W1139">
        <v>26966</v>
      </c>
      <c r="X1139">
        <v>24</v>
      </c>
      <c r="Y1139" s="12" t="str">
        <f>IFERROR(VLOOKUP(C1139,[1]Index!$D:$F,3,FALSE),"Non List")</f>
        <v>Microfinance</v>
      </c>
      <c r="Z1139">
        <f>IFERROR(VLOOKUP(C1139,[1]LP!$B:$C,2,FALSE),0)</f>
        <v>0</v>
      </c>
      <c r="AA1139" s="11">
        <f t="shared" si="17"/>
        <v>0</v>
      </c>
      <c r="AB1139" s="5">
        <f>IFERROR(VLOOKUP(C1139,[2]Sheet1!$B:$F,5,FALSE),0)</f>
        <v>0</v>
      </c>
      <c r="AC1139" s="11">
        <v>8</v>
      </c>
      <c r="AD1139" s="11">
        <v>0.42</v>
      </c>
      <c r="AE1139" s="10"/>
      <c r="AF1139" s="10"/>
      <c r="AG1139" s="10"/>
      <c r="AH1139" s="10"/>
    </row>
    <row r="1140" spans="1:34" x14ac:dyDescent="0.45">
      <c r="A1140" t="s">
        <v>24</v>
      </c>
      <c r="B1140" t="s">
        <v>58</v>
      </c>
      <c r="C1140" t="s">
        <v>66</v>
      </c>
      <c r="D1140">
        <v>834</v>
      </c>
      <c r="E1140" s="11">
        <v>100800</v>
      </c>
      <c r="F1140" s="5">
        <v>48303</v>
      </c>
      <c r="G1140" s="11">
        <v>170832</v>
      </c>
      <c r="H1140" s="11">
        <v>981373</v>
      </c>
      <c r="I1140">
        <v>11382</v>
      </c>
      <c r="J1140">
        <v>21773</v>
      </c>
      <c r="K1140">
        <v>8143</v>
      </c>
      <c r="L1140">
        <v>4235</v>
      </c>
      <c r="M1140">
        <v>17</v>
      </c>
      <c r="N1140">
        <v>50</v>
      </c>
      <c r="O1140">
        <v>6</v>
      </c>
      <c r="P1140">
        <v>11</v>
      </c>
      <c r="Q1140">
        <v>0</v>
      </c>
      <c r="R1140">
        <v>280</v>
      </c>
      <c r="S1140">
        <v>1.2</v>
      </c>
      <c r="T1140">
        <v>148</v>
      </c>
      <c r="U1140">
        <v>236</v>
      </c>
      <c r="V1140">
        <v>-0.72</v>
      </c>
      <c r="W1140">
        <v>4235</v>
      </c>
      <c r="X1140">
        <v>17</v>
      </c>
      <c r="Y1140" s="12" t="str">
        <f>IFERROR(VLOOKUP(C1140,[1]Index!$D:$F,3,FALSE),"Non List")</f>
        <v>Non List</v>
      </c>
      <c r="Z1140">
        <f>IFERROR(VLOOKUP(C1140,[1]LP!$B:$C,2,FALSE),0)</f>
        <v>0</v>
      </c>
      <c r="AA1140" s="11">
        <f t="shared" si="17"/>
        <v>0</v>
      </c>
      <c r="AB1140" s="5">
        <f>IFERROR(VLOOKUP(C1140,[2]Sheet1!$B:$F,5,FALSE),0)</f>
        <v>0</v>
      </c>
      <c r="AC1140" s="11">
        <v>0</v>
      </c>
      <c r="AD1140" s="11">
        <v>0</v>
      </c>
      <c r="AE1140" s="10"/>
      <c r="AF1140" s="10"/>
      <c r="AG1140" s="10"/>
      <c r="AH1140" s="10"/>
    </row>
    <row r="1141" spans="1:34" x14ac:dyDescent="0.45">
      <c r="A1141" t="s">
        <v>24</v>
      </c>
      <c r="B1141" t="s">
        <v>58</v>
      </c>
      <c r="C1141" t="s">
        <v>92</v>
      </c>
      <c r="D1141">
        <v>1072</v>
      </c>
      <c r="E1141" s="11">
        <v>1500000</v>
      </c>
      <c r="F1141" s="5">
        <v>2299842</v>
      </c>
      <c r="G1141" s="11">
        <v>11650360</v>
      </c>
      <c r="H1141" s="11">
        <v>20137030</v>
      </c>
      <c r="I1141">
        <v>458801</v>
      </c>
      <c r="J1141">
        <v>596884</v>
      </c>
      <c r="K1141">
        <v>374304</v>
      </c>
      <c r="L1141">
        <v>216356</v>
      </c>
      <c r="M1141">
        <v>58</v>
      </c>
      <c r="N1141">
        <v>19</v>
      </c>
      <c r="O1141">
        <v>4</v>
      </c>
      <c r="P1141">
        <v>23</v>
      </c>
      <c r="Q1141">
        <v>1</v>
      </c>
      <c r="R1141">
        <v>79</v>
      </c>
      <c r="S1141">
        <v>1.3</v>
      </c>
      <c r="T1141">
        <v>253</v>
      </c>
      <c r="U1141">
        <v>573</v>
      </c>
      <c r="V1141">
        <v>-0.47</v>
      </c>
      <c r="W1141">
        <v>216355</v>
      </c>
      <c r="X1141">
        <v>58</v>
      </c>
      <c r="Y1141" s="12" t="str">
        <f>IFERROR(VLOOKUP(C1141,[1]Index!$D:$F,3,FALSE),"Non List")</f>
        <v>Microfinance</v>
      </c>
      <c r="Z1141">
        <f>IFERROR(VLOOKUP(C1141,[1]LP!$B:$C,2,FALSE),0)</f>
        <v>678.9</v>
      </c>
      <c r="AA1141" s="11">
        <f t="shared" si="17"/>
        <v>11.7</v>
      </c>
      <c r="AB1141" s="5">
        <f>IFERROR(VLOOKUP(C1141,[2]Sheet1!$B:$F,5,FALSE),0)</f>
        <v>12799190.779999999</v>
      </c>
      <c r="AC1141" s="11">
        <v>13</v>
      </c>
      <c r="AD1141" s="11">
        <v>0.68</v>
      </c>
      <c r="AE1141" s="10"/>
      <c r="AF1141" s="10"/>
      <c r="AG1141" s="10"/>
      <c r="AH1141" s="10"/>
    </row>
    <row r="1142" spans="1:34" x14ac:dyDescent="0.45">
      <c r="A1142" t="s">
        <v>24</v>
      </c>
      <c r="B1142" t="s">
        <v>58</v>
      </c>
      <c r="C1142" t="s">
        <v>67</v>
      </c>
      <c r="D1142">
        <v>984</v>
      </c>
      <c r="E1142" s="11">
        <v>899323</v>
      </c>
      <c r="F1142" s="5">
        <v>1687502</v>
      </c>
      <c r="G1142" s="11">
        <v>0</v>
      </c>
      <c r="H1142" s="11">
        <v>8117807</v>
      </c>
      <c r="I1142">
        <v>118577</v>
      </c>
      <c r="J1142">
        <v>129590</v>
      </c>
      <c r="K1142">
        <v>115637</v>
      </c>
      <c r="L1142">
        <v>73507</v>
      </c>
      <c r="M1142">
        <v>33</v>
      </c>
      <c r="N1142">
        <v>30</v>
      </c>
      <c r="O1142">
        <v>3</v>
      </c>
      <c r="P1142">
        <v>11</v>
      </c>
      <c r="Q1142">
        <v>1</v>
      </c>
      <c r="R1142">
        <v>103</v>
      </c>
      <c r="S1142">
        <v>0</v>
      </c>
      <c r="T1142">
        <v>288</v>
      </c>
      <c r="U1142">
        <v>460</v>
      </c>
      <c r="V1142">
        <v>-0.53</v>
      </c>
      <c r="W1142">
        <v>73507</v>
      </c>
      <c r="X1142">
        <v>33</v>
      </c>
      <c r="Y1142" s="12" t="str">
        <f>IFERROR(VLOOKUP(C1142,[1]Index!$D:$F,3,FALSE),"Non List")</f>
        <v>zdelist</v>
      </c>
      <c r="Z1142">
        <f>IFERROR(VLOOKUP(C1142,[1]LP!$B:$C,2,FALSE),0)</f>
        <v>0</v>
      </c>
      <c r="AA1142" s="11">
        <f t="shared" si="17"/>
        <v>0</v>
      </c>
      <c r="AB1142" s="5">
        <f>IFERROR(VLOOKUP(C1142,[2]Sheet1!$B:$F,5,FALSE),0)</f>
        <v>0</v>
      </c>
      <c r="AC1142" s="11">
        <v>15</v>
      </c>
      <c r="AD1142" s="11">
        <v>5</v>
      </c>
      <c r="AE1142" s="10"/>
      <c r="AF1142" s="10"/>
      <c r="AG1142" s="10"/>
      <c r="AH1142" s="10"/>
    </row>
    <row r="1143" spans="1:34" x14ac:dyDescent="0.45">
      <c r="A1143" t="s">
        <v>24</v>
      </c>
      <c r="B1143" t="s">
        <v>58</v>
      </c>
      <c r="C1143" t="s">
        <v>68</v>
      </c>
      <c r="D1143">
        <v>1138</v>
      </c>
      <c r="E1143" s="11">
        <v>1000229</v>
      </c>
      <c r="F1143" s="5">
        <v>1816445</v>
      </c>
      <c r="G1143" s="11">
        <v>0</v>
      </c>
      <c r="H1143" s="11">
        <v>19494788</v>
      </c>
      <c r="I1143">
        <v>230608</v>
      </c>
      <c r="J1143">
        <v>230641</v>
      </c>
      <c r="K1143">
        <v>202664</v>
      </c>
      <c r="L1143">
        <v>137781</v>
      </c>
      <c r="M1143">
        <v>55</v>
      </c>
      <c r="N1143">
        <v>21</v>
      </c>
      <c r="O1143">
        <v>4</v>
      </c>
      <c r="P1143">
        <v>20</v>
      </c>
      <c r="Q1143">
        <v>1</v>
      </c>
      <c r="R1143">
        <v>83</v>
      </c>
      <c r="S1143">
        <v>0.1</v>
      </c>
      <c r="T1143">
        <v>282</v>
      </c>
      <c r="U1143">
        <v>591</v>
      </c>
      <c r="V1143">
        <v>-0.48</v>
      </c>
      <c r="W1143">
        <v>137781</v>
      </c>
      <c r="X1143">
        <v>55</v>
      </c>
      <c r="Y1143" s="12" t="str">
        <f>IFERROR(VLOOKUP(C1143,[1]Index!$D:$F,3,FALSE),"Non List")</f>
        <v>Microfinance</v>
      </c>
      <c r="Z1143">
        <f>IFERROR(VLOOKUP(C1143,[1]LP!$B:$C,2,FALSE),0)</f>
        <v>830</v>
      </c>
      <c r="AA1143" s="11">
        <f t="shared" si="17"/>
        <v>15.1</v>
      </c>
      <c r="AB1143" s="5">
        <f>IFERROR(VLOOKUP(C1143,[2]Sheet1!$B:$F,5,FALSE),0)</f>
        <v>11419121.380000001</v>
      </c>
      <c r="AC1143" s="11">
        <v>25</v>
      </c>
      <c r="AD1143" s="11">
        <v>1.3157000000000001</v>
      </c>
      <c r="AE1143" s="10"/>
      <c r="AF1143" s="10"/>
      <c r="AG1143" s="10"/>
      <c r="AH1143" s="10"/>
    </row>
    <row r="1144" spans="1:34" x14ac:dyDescent="0.45">
      <c r="A1144" t="s">
        <v>24</v>
      </c>
      <c r="B1144" t="s">
        <v>58</v>
      </c>
      <c r="C1144" t="s">
        <v>69</v>
      </c>
      <c r="D1144">
        <v>920</v>
      </c>
      <c r="E1144" s="11">
        <v>341612</v>
      </c>
      <c r="F1144" s="5">
        <v>153311</v>
      </c>
      <c r="G1144" s="11">
        <v>1389796</v>
      </c>
      <c r="H1144" s="11">
        <v>3179928</v>
      </c>
      <c r="I1144">
        <v>68481</v>
      </c>
      <c r="J1144">
        <v>93310</v>
      </c>
      <c r="K1144">
        <v>51320</v>
      </c>
      <c r="L1144">
        <v>28089</v>
      </c>
      <c r="M1144">
        <v>33</v>
      </c>
      <c r="N1144">
        <v>28</v>
      </c>
      <c r="O1144">
        <v>6</v>
      </c>
      <c r="P1144">
        <v>23</v>
      </c>
      <c r="Q1144">
        <v>1</v>
      </c>
      <c r="R1144">
        <v>178</v>
      </c>
      <c r="S1144">
        <v>1</v>
      </c>
      <c r="T1144">
        <v>145</v>
      </c>
      <c r="U1144">
        <v>327</v>
      </c>
      <c r="V1144">
        <v>-0.64</v>
      </c>
      <c r="W1144">
        <v>28089</v>
      </c>
      <c r="X1144">
        <v>33</v>
      </c>
      <c r="Y1144" s="12" t="str">
        <f>IFERROR(VLOOKUP(C1144,[1]Index!$D:$F,3,FALSE),"Non List")</f>
        <v>Microfinance</v>
      </c>
      <c r="Z1144">
        <f>IFERROR(VLOOKUP(C1144,[1]LP!$B:$C,2,FALSE),0)</f>
        <v>778.2</v>
      </c>
      <c r="AA1144" s="11">
        <f t="shared" si="17"/>
        <v>23.6</v>
      </c>
      <c r="AB1144" s="5">
        <f>IFERROR(VLOOKUP(C1144,[2]Sheet1!$B:$F,5,FALSE),0)</f>
        <v>3288414.49</v>
      </c>
      <c r="AC1144" s="11">
        <v>12.390700000000001</v>
      </c>
      <c r="AD1144" s="11">
        <v>0.65210000000000001</v>
      </c>
      <c r="AE1144" s="10"/>
      <c r="AF1144" s="10"/>
      <c r="AG1144" s="10"/>
      <c r="AH1144" s="10"/>
    </row>
    <row r="1145" spans="1:34" x14ac:dyDescent="0.45">
      <c r="A1145" t="s">
        <v>24</v>
      </c>
      <c r="B1145" t="s">
        <v>58</v>
      </c>
      <c r="C1145" t="s">
        <v>70</v>
      </c>
      <c r="D1145">
        <v>1013.6</v>
      </c>
      <c r="E1145" s="11">
        <v>210000</v>
      </c>
      <c r="F1145" s="5">
        <v>118118</v>
      </c>
      <c r="G1145" s="11">
        <v>773080</v>
      </c>
      <c r="H1145" s="11">
        <v>1631029</v>
      </c>
      <c r="I1145">
        <v>42338</v>
      </c>
      <c r="J1145">
        <v>54621</v>
      </c>
      <c r="K1145">
        <v>23989</v>
      </c>
      <c r="L1145">
        <v>13562</v>
      </c>
      <c r="M1145">
        <v>26</v>
      </c>
      <c r="N1145">
        <v>39</v>
      </c>
      <c r="O1145">
        <v>6</v>
      </c>
      <c r="P1145">
        <v>17</v>
      </c>
      <c r="Q1145">
        <v>1</v>
      </c>
      <c r="R1145">
        <v>255</v>
      </c>
      <c r="S1145">
        <v>2.8</v>
      </c>
      <c r="T1145">
        <v>156</v>
      </c>
      <c r="U1145">
        <v>301</v>
      </c>
      <c r="V1145">
        <v>-0.7</v>
      </c>
      <c r="W1145">
        <v>13563</v>
      </c>
      <c r="X1145">
        <v>26</v>
      </c>
      <c r="Y1145" s="12" t="str">
        <f>IFERROR(VLOOKUP(C1145,[1]Index!$D:$F,3,FALSE),"Non List")</f>
        <v>zdelist</v>
      </c>
      <c r="Z1145">
        <f>IFERROR(VLOOKUP(C1145,[1]LP!$B:$C,2,FALSE),0)</f>
        <v>0</v>
      </c>
      <c r="AA1145" s="11">
        <f t="shared" si="17"/>
        <v>0</v>
      </c>
      <c r="AB1145" s="5">
        <f>IFERROR(VLOOKUP(C1145,[2]Sheet1!$B:$F,5,FALSE),0)</f>
        <v>0</v>
      </c>
      <c r="AC1145" s="11">
        <v>0</v>
      </c>
      <c r="AD1145" s="11">
        <v>0</v>
      </c>
      <c r="AE1145" s="10"/>
      <c r="AF1145" s="10"/>
      <c r="AG1145" s="10"/>
      <c r="AH1145" s="10"/>
    </row>
    <row r="1146" spans="1:34" x14ac:dyDescent="0.45">
      <c r="A1146" t="s">
        <v>24</v>
      </c>
      <c r="B1146" t="s">
        <v>58</v>
      </c>
      <c r="C1146" t="s">
        <v>71</v>
      </c>
      <c r="D1146">
        <v>1160</v>
      </c>
      <c r="E1146" s="11">
        <v>792398</v>
      </c>
      <c r="F1146" s="5">
        <v>1361127</v>
      </c>
      <c r="G1146" s="11">
        <v>7995846</v>
      </c>
      <c r="H1146" s="11">
        <v>15045829</v>
      </c>
      <c r="I1146">
        <v>320672</v>
      </c>
      <c r="J1146">
        <v>407843</v>
      </c>
      <c r="K1146">
        <v>214263</v>
      </c>
      <c r="L1146">
        <v>122044</v>
      </c>
      <c r="M1146">
        <v>62</v>
      </c>
      <c r="N1146">
        <v>19</v>
      </c>
      <c r="O1146">
        <v>4</v>
      </c>
      <c r="P1146">
        <v>23</v>
      </c>
      <c r="Q1146">
        <v>1</v>
      </c>
      <c r="R1146">
        <v>80</v>
      </c>
      <c r="S1146">
        <v>0.9</v>
      </c>
      <c r="T1146">
        <v>272</v>
      </c>
      <c r="U1146">
        <v>614</v>
      </c>
      <c r="V1146">
        <v>-0.47</v>
      </c>
      <c r="W1146">
        <v>122043</v>
      </c>
      <c r="X1146">
        <v>62</v>
      </c>
      <c r="Y1146" s="12" t="str">
        <f>IFERROR(VLOOKUP(C1146,[1]Index!$D:$F,3,FALSE),"Non List")</f>
        <v>Microfinance</v>
      </c>
      <c r="Z1146">
        <f>IFERROR(VLOOKUP(C1146,[1]LP!$B:$C,2,FALSE),0)</f>
        <v>848</v>
      </c>
      <c r="AA1146" s="11">
        <f t="shared" si="17"/>
        <v>13.7</v>
      </c>
      <c r="AB1146" s="5">
        <f>IFERROR(VLOOKUP(C1146,[2]Sheet1!$B:$F,5,FALSE),0)</f>
        <v>4349998.3600000003</v>
      </c>
      <c r="AC1146" s="11">
        <v>19.005700000000001</v>
      </c>
      <c r="AD1146" s="11">
        <v>1</v>
      </c>
      <c r="AE1146" s="10"/>
      <c r="AF1146" s="10"/>
      <c r="AG1146" s="10"/>
      <c r="AH1146" s="10"/>
    </row>
    <row r="1147" spans="1:34" x14ac:dyDescent="0.45">
      <c r="A1147" t="s">
        <v>24</v>
      </c>
      <c r="B1147" t="s">
        <v>58</v>
      </c>
      <c r="C1147" t="s">
        <v>72</v>
      </c>
      <c r="D1147">
        <v>1424</v>
      </c>
      <c r="E1147" s="11">
        <v>98967</v>
      </c>
      <c r="F1147" s="5">
        <v>63499</v>
      </c>
      <c r="G1147" s="11">
        <v>281759</v>
      </c>
      <c r="H1147" s="11">
        <v>1025985</v>
      </c>
      <c r="I1147">
        <v>18806</v>
      </c>
      <c r="J1147">
        <v>25758</v>
      </c>
      <c r="K1147">
        <v>10023</v>
      </c>
      <c r="L1147">
        <v>4602</v>
      </c>
      <c r="M1147">
        <v>19</v>
      </c>
      <c r="N1147">
        <v>77</v>
      </c>
      <c r="O1147">
        <v>9</v>
      </c>
      <c r="P1147">
        <v>11</v>
      </c>
      <c r="Q1147">
        <v>0</v>
      </c>
      <c r="R1147">
        <v>664</v>
      </c>
      <c r="S1147">
        <v>2.5</v>
      </c>
      <c r="T1147">
        <v>164</v>
      </c>
      <c r="U1147">
        <v>262</v>
      </c>
      <c r="V1147">
        <v>-0.82</v>
      </c>
      <c r="W1147">
        <v>4602</v>
      </c>
      <c r="X1147">
        <v>19</v>
      </c>
      <c r="Y1147" s="12" t="str">
        <f>IFERROR(VLOOKUP(C1147,[1]Index!$D:$F,3,FALSE),"Non List")</f>
        <v>Microfinance</v>
      </c>
      <c r="Z1147">
        <f>IFERROR(VLOOKUP(C1147,[1]LP!$B:$C,2,FALSE),0)</f>
        <v>1297</v>
      </c>
      <c r="AA1147" s="11">
        <f t="shared" si="17"/>
        <v>68.3</v>
      </c>
      <c r="AB1147" s="5">
        <f>IFERROR(VLOOKUP(C1147,[2]Sheet1!$B:$F,5,FALSE),0)</f>
        <v>784011.01</v>
      </c>
      <c r="AC1147" s="11">
        <v>12</v>
      </c>
      <c r="AD1147" s="11">
        <v>0.63149999999999995</v>
      </c>
      <c r="AE1147" s="10"/>
      <c r="AF1147" s="10"/>
      <c r="AG1147" s="10"/>
      <c r="AH1147" s="10"/>
    </row>
    <row r="1148" spans="1:34" x14ac:dyDescent="0.45">
      <c r="A1148" t="s">
        <v>24</v>
      </c>
      <c r="B1148" t="s">
        <v>58</v>
      </c>
      <c r="C1148" t="s">
        <v>73</v>
      </c>
      <c r="D1148">
        <v>588</v>
      </c>
      <c r="E1148" s="11">
        <v>211276</v>
      </c>
      <c r="F1148" s="5">
        <v>129634</v>
      </c>
      <c r="G1148" s="11">
        <v>348565</v>
      </c>
      <c r="H1148" s="11">
        <v>1027278</v>
      </c>
      <c r="I1148">
        <v>28406</v>
      </c>
      <c r="J1148">
        <v>35695</v>
      </c>
      <c r="K1148">
        <v>16557</v>
      </c>
      <c r="L1148">
        <v>9539</v>
      </c>
      <c r="M1148">
        <v>18</v>
      </c>
      <c r="N1148">
        <v>33</v>
      </c>
      <c r="O1148">
        <v>4</v>
      </c>
      <c r="P1148">
        <v>11</v>
      </c>
      <c r="Q1148">
        <v>1</v>
      </c>
      <c r="R1148">
        <v>119</v>
      </c>
      <c r="S1148">
        <v>2.1</v>
      </c>
      <c r="T1148">
        <v>161</v>
      </c>
      <c r="U1148">
        <v>256</v>
      </c>
      <c r="V1148">
        <v>-0.56000000000000005</v>
      </c>
      <c r="W1148">
        <v>9539</v>
      </c>
      <c r="X1148">
        <v>18</v>
      </c>
      <c r="Y1148" s="12" t="str">
        <f>IFERROR(VLOOKUP(C1148,[1]Index!$D:$F,3,FALSE),"Non List")</f>
        <v>zdelist</v>
      </c>
      <c r="Z1148">
        <f>IFERROR(VLOOKUP(C1148,[1]LP!$B:$C,2,FALSE),0)</f>
        <v>0</v>
      </c>
      <c r="AA1148" s="11">
        <f t="shared" si="17"/>
        <v>0</v>
      </c>
      <c r="AB1148" s="5">
        <f>IFERROR(VLOOKUP(C1148,[2]Sheet1!$B:$F,5,FALSE),0)</f>
        <v>0</v>
      </c>
      <c r="AC1148" s="11">
        <v>0</v>
      </c>
      <c r="AD1148" s="11">
        <v>0</v>
      </c>
      <c r="AE1148" s="10"/>
      <c r="AF1148" s="10"/>
      <c r="AG1148" s="10"/>
      <c r="AH1148" s="10"/>
    </row>
    <row r="1149" spans="1:34" x14ac:dyDescent="0.45">
      <c r="A1149" t="s">
        <v>24</v>
      </c>
      <c r="B1149" t="s">
        <v>58</v>
      </c>
      <c r="C1149" t="s">
        <v>74</v>
      </c>
      <c r="D1149">
        <v>1290</v>
      </c>
      <c r="E1149" s="11">
        <v>278300</v>
      </c>
      <c r="F1149" s="5">
        <v>210312</v>
      </c>
      <c r="G1149" s="11">
        <v>1393250</v>
      </c>
      <c r="H1149" s="11">
        <v>3788576</v>
      </c>
      <c r="I1149">
        <v>89876</v>
      </c>
      <c r="J1149">
        <v>111818</v>
      </c>
      <c r="K1149">
        <v>60220</v>
      </c>
      <c r="L1149">
        <v>31768</v>
      </c>
      <c r="M1149">
        <v>46</v>
      </c>
      <c r="N1149">
        <v>28</v>
      </c>
      <c r="O1149">
        <v>7</v>
      </c>
      <c r="P1149">
        <v>26</v>
      </c>
      <c r="Q1149">
        <v>1</v>
      </c>
      <c r="R1149">
        <v>208</v>
      </c>
      <c r="S1149">
        <v>1.5</v>
      </c>
      <c r="T1149">
        <v>176</v>
      </c>
      <c r="U1149">
        <v>425</v>
      </c>
      <c r="V1149">
        <v>-0.67</v>
      </c>
      <c r="W1149">
        <v>31768</v>
      </c>
      <c r="X1149">
        <v>46</v>
      </c>
      <c r="Y1149" s="12" t="str">
        <f>IFERROR(VLOOKUP(C1149,[1]Index!$D:$F,3,FALSE),"Non List")</f>
        <v>Microfinance</v>
      </c>
      <c r="Z1149">
        <f>IFERROR(VLOOKUP(C1149,[1]LP!$B:$C,2,FALSE),0)</f>
        <v>1099</v>
      </c>
      <c r="AA1149" s="11">
        <f t="shared" si="17"/>
        <v>23.9</v>
      </c>
      <c r="AB1149" s="5">
        <f>IFERROR(VLOOKUP(C1149,[2]Sheet1!$B:$F,5,FALSE),0)</f>
        <v>1324986.3</v>
      </c>
      <c r="AC1149" s="11">
        <v>15</v>
      </c>
      <c r="AD1149" s="11">
        <v>8.16</v>
      </c>
      <c r="AE1149" s="10"/>
      <c r="AF1149" s="10"/>
      <c r="AG1149" s="10"/>
      <c r="AH1149" s="10"/>
    </row>
    <row r="1150" spans="1:34" x14ac:dyDescent="0.45">
      <c r="A1150" t="s">
        <v>24</v>
      </c>
      <c r="B1150" t="s">
        <v>58</v>
      </c>
      <c r="C1150" t="s">
        <v>75</v>
      </c>
      <c r="D1150">
        <v>1162</v>
      </c>
      <c r="E1150" s="11">
        <v>186740</v>
      </c>
      <c r="F1150" s="5">
        <v>116308</v>
      </c>
      <c r="G1150" s="11">
        <v>838921</v>
      </c>
      <c r="H1150" s="11">
        <v>2458881</v>
      </c>
      <c r="I1150">
        <v>51099</v>
      </c>
      <c r="J1150">
        <v>70973</v>
      </c>
      <c r="K1150">
        <v>38651</v>
      </c>
      <c r="L1150">
        <v>21369</v>
      </c>
      <c r="M1150">
        <v>46</v>
      </c>
      <c r="N1150">
        <v>25</v>
      </c>
      <c r="O1150">
        <v>7</v>
      </c>
      <c r="P1150">
        <v>28</v>
      </c>
      <c r="Q1150">
        <v>1</v>
      </c>
      <c r="R1150">
        <v>182</v>
      </c>
      <c r="S1150">
        <v>1</v>
      </c>
      <c r="T1150">
        <v>162</v>
      </c>
      <c r="U1150">
        <v>409</v>
      </c>
      <c r="V1150">
        <v>-0.65</v>
      </c>
      <c r="W1150">
        <v>21369</v>
      </c>
      <c r="X1150">
        <v>46</v>
      </c>
      <c r="Y1150" s="12" t="str">
        <f>IFERROR(VLOOKUP(C1150,[1]Index!$D:$F,3,FALSE),"Non List")</f>
        <v>zdelist</v>
      </c>
      <c r="Z1150">
        <f>IFERROR(VLOOKUP(C1150,[1]LP!$B:$C,2,FALSE),0)</f>
        <v>0</v>
      </c>
      <c r="AA1150" s="11">
        <f t="shared" si="17"/>
        <v>0</v>
      </c>
      <c r="AB1150" s="5">
        <f>IFERROR(VLOOKUP(C1150,[2]Sheet1!$B:$F,5,FALSE),0)</f>
        <v>0</v>
      </c>
      <c r="AC1150" s="11">
        <v>9.1999999999999993</v>
      </c>
      <c r="AD1150" s="11">
        <v>0.4829</v>
      </c>
      <c r="AE1150" s="10"/>
      <c r="AF1150" s="10"/>
      <c r="AG1150" s="10"/>
      <c r="AH1150" s="10"/>
    </row>
    <row r="1151" spans="1:34" x14ac:dyDescent="0.45">
      <c r="A1151" t="s">
        <v>24</v>
      </c>
      <c r="B1151" t="s">
        <v>58</v>
      </c>
      <c r="C1151" t="s">
        <v>76</v>
      </c>
      <c r="D1151">
        <v>1259</v>
      </c>
      <c r="E1151" s="11">
        <v>121000</v>
      </c>
      <c r="F1151" s="5">
        <v>48867</v>
      </c>
      <c r="G1151" s="11">
        <v>326421</v>
      </c>
      <c r="H1151" s="11">
        <v>1230874</v>
      </c>
      <c r="I1151">
        <v>24250</v>
      </c>
      <c r="J1151">
        <v>33935</v>
      </c>
      <c r="K1151">
        <v>13683</v>
      </c>
      <c r="L1151">
        <v>4667</v>
      </c>
      <c r="M1151">
        <v>15</v>
      </c>
      <c r="N1151">
        <v>82</v>
      </c>
      <c r="O1151">
        <v>9</v>
      </c>
      <c r="P1151">
        <v>11</v>
      </c>
      <c r="Q1151">
        <v>0</v>
      </c>
      <c r="R1151">
        <v>733</v>
      </c>
      <c r="S1151">
        <v>3.5</v>
      </c>
      <c r="T1151">
        <v>140</v>
      </c>
      <c r="U1151">
        <v>221</v>
      </c>
      <c r="V1151">
        <v>-0.82</v>
      </c>
      <c r="W1151">
        <v>4667</v>
      </c>
      <c r="X1151">
        <v>15</v>
      </c>
      <c r="Y1151" s="12" t="str">
        <f>IFERROR(VLOOKUP(C1151,[1]Index!$D:$F,3,FALSE),"Non List")</f>
        <v>zdelist</v>
      </c>
      <c r="Z1151">
        <f>IFERROR(VLOOKUP(C1151,[1]LP!$B:$C,2,FALSE),0)</f>
        <v>0</v>
      </c>
      <c r="AA1151" s="11">
        <f t="shared" si="17"/>
        <v>0</v>
      </c>
      <c r="AB1151" s="5">
        <f>IFERROR(VLOOKUP(C1151,[2]Sheet1!$B:$F,5,FALSE),0)</f>
        <v>0</v>
      </c>
      <c r="AC1151" s="11">
        <v>10</v>
      </c>
      <c r="AD1151" s="11">
        <v>0.53</v>
      </c>
      <c r="AE1151" s="10"/>
      <c r="AF1151" s="10"/>
      <c r="AG1151" s="10"/>
      <c r="AH1151" s="10"/>
    </row>
    <row r="1152" spans="1:34" x14ac:dyDescent="0.45">
      <c r="A1152" t="s">
        <v>24</v>
      </c>
      <c r="B1152" t="s">
        <v>58</v>
      </c>
      <c r="C1152" t="s">
        <v>77</v>
      </c>
      <c r="D1152">
        <v>2018.7</v>
      </c>
      <c r="E1152" s="11">
        <v>57600</v>
      </c>
      <c r="F1152" s="5">
        <v>89353</v>
      </c>
      <c r="G1152" s="11">
        <v>444142</v>
      </c>
      <c r="H1152" s="11">
        <v>1430019</v>
      </c>
      <c r="I1152">
        <v>30848</v>
      </c>
      <c r="J1152">
        <v>41460</v>
      </c>
      <c r="K1152">
        <v>20903</v>
      </c>
      <c r="L1152">
        <v>10051</v>
      </c>
      <c r="M1152">
        <v>70</v>
      </c>
      <c r="N1152">
        <v>29</v>
      </c>
      <c r="O1152">
        <v>8</v>
      </c>
      <c r="P1152">
        <v>27</v>
      </c>
      <c r="Q1152">
        <v>1</v>
      </c>
      <c r="R1152">
        <v>229</v>
      </c>
      <c r="S1152">
        <v>2.9</v>
      </c>
      <c r="T1152">
        <v>255</v>
      </c>
      <c r="U1152">
        <v>633</v>
      </c>
      <c r="V1152">
        <v>-0.69</v>
      </c>
      <c r="W1152">
        <v>10051</v>
      </c>
      <c r="X1152">
        <v>70</v>
      </c>
      <c r="Y1152" s="12" t="str">
        <f>IFERROR(VLOOKUP(C1152,[1]Index!$D:$F,3,FALSE),"Non List")</f>
        <v>Microfinance</v>
      </c>
      <c r="Z1152">
        <f>IFERROR(VLOOKUP(C1152,[1]LP!$B:$C,2,FALSE),0)</f>
        <v>1400</v>
      </c>
      <c r="AA1152" s="11">
        <f t="shared" si="17"/>
        <v>20</v>
      </c>
      <c r="AB1152" s="5">
        <f>IFERROR(VLOOKUP(C1152,[2]Sheet1!$B:$F,5,FALSE),0)</f>
        <v>765413.55</v>
      </c>
      <c r="AC1152" s="11">
        <v>49.4</v>
      </c>
      <c r="AD1152" s="11">
        <v>2.6</v>
      </c>
      <c r="AE1152" s="10"/>
      <c r="AF1152" s="10"/>
      <c r="AG1152" s="10"/>
      <c r="AH1152" s="10"/>
    </row>
    <row r="1153" spans="1:34" x14ac:dyDescent="0.45">
      <c r="A1153" t="s">
        <v>24</v>
      </c>
      <c r="B1153" t="s">
        <v>58</v>
      </c>
      <c r="C1153" t="s">
        <v>78</v>
      </c>
      <c r="D1153">
        <v>830</v>
      </c>
      <c r="E1153" s="11">
        <v>86010</v>
      </c>
      <c r="F1153" s="5">
        <v>52299</v>
      </c>
      <c r="G1153" s="11">
        <v>400182</v>
      </c>
      <c r="H1153" s="11">
        <v>1391536</v>
      </c>
      <c r="I1153">
        <v>28013</v>
      </c>
      <c r="J1153">
        <v>36473</v>
      </c>
      <c r="K1153">
        <v>12218</v>
      </c>
      <c r="L1153">
        <v>3595</v>
      </c>
      <c r="M1153">
        <v>17</v>
      </c>
      <c r="N1153">
        <v>50</v>
      </c>
      <c r="O1153">
        <v>5</v>
      </c>
      <c r="P1153">
        <v>10</v>
      </c>
      <c r="Q1153">
        <v>0</v>
      </c>
      <c r="R1153">
        <v>257</v>
      </c>
      <c r="S1153">
        <v>1</v>
      </c>
      <c r="T1153">
        <v>161</v>
      </c>
      <c r="U1153">
        <v>246</v>
      </c>
      <c r="V1153">
        <v>-0.7</v>
      </c>
      <c r="W1153">
        <v>3595</v>
      </c>
      <c r="X1153">
        <v>17</v>
      </c>
      <c r="Y1153" s="12" t="str">
        <f>IFERROR(VLOOKUP(C1153,[1]Index!$D:$F,3,FALSE),"Non List")</f>
        <v>Non List</v>
      </c>
      <c r="Z1153">
        <f>IFERROR(VLOOKUP(C1153,[1]LP!$B:$C,2,FALSE),0)</f>
        <v>0</v>
      </c>
      <c r="AA1153" s="11">
        <f t="shared" si="17"/>
        <v>0</v>
      </c>
      <c r="AB1153" s="5">
        <f>IFERROR(VLOOKUP(C1153,[2]Sheet1!$B:$F,5,FALSE),0)</f>
        <v>0</v>
      </c>
      <c r="AC1153" s="11">
        <v>0</v>
      </c>
      <c r="AD1153" s="11">
        <v>0</v>
      </c>
      <c r="AE1153" s="10"/>
      <c r="AF1153" s="10"/>
      <c r="AG1153" s="10"/>
      <c r="AH1153" s="10"/>
    </row>
    <row r="1154" spans="1:34" x14ac:dyDescent="0.45">
      <c r="A1154" t="s">
        <v>24</v>
      </c>
      <c r="B1154" t="s">
        <v>58</v>
      </c>
      <c r="C1154" t="s">
        <v>79</v>
      </c>
      <c r="D1154">
        <v>1609</v>
      </c>
      <c r="E1154" s="11">
        <v>195958</v>
      </c>
      <c r="F1154" s="5">
        <v>151853</v>
      </c>
      <c r="G1154" s="11">
        <v>676125</v>
      </c>
      <c r="H1154" s="11">
        <v>2035392</v>
      </c>
      <c r="I1154">
        <v>43102</v>
      </c>
      <c r="J1154">
        <v>57277</v>
      </c>
      <c r="K1154">
        <v>33316</v>
      </c>
      <c r="L1154">
        <v>18397</v>
      </c>
      <c r="M1154">
        <v>38</v>
      </c>
      <c r="N1154">
        <v>43</v>
      </c>
      <c r="O1154">
        <v>9</v>
      </c>
      <c r="P1154">
        <v>21</v>
      </c>
      <c r="Q1154">
        <v>1</v>
      </c>
      <c r="R1154">
        <v>389</v>
      </c>
      <c r="S1154">
        <v>0.6</v>
      </c>
      <c r="T1154">
        <v>177</v>
      </c>
      <c r="U1154">
        <v>387</v>
      </c>
      <c r="V1154">
        <v>-0.76</v>
      </c>
      <c r="W1154">
        <v>18398</v>
      </c>
      <c r="X1154">
        <v>38</v>
      </c>
      <c r="Y1154" s="12" t="str">
        <f>IFERROR(VLOOKUP(C1154,[1]Index!$D:$F,3,FALSE),"Non List")</f>
        <v>Non List</v>
      </c>
      <c r="Z1154">
        <f>IFERROR(VLOOKUP(C1154,[1]LP!$B:$C,2,FALSE),0)</f>
        <v>0</v>
      </c>
      <c r="AA1154" s="11">
        <f t="shared" si="17"/>
        <v>0</v>
      </c>
      <c r="AB1154" s="5">
        <f>IFERROR(VLOOKUP(C1154,[2]Sheet1!$B:$F,5,FALSE),0)</f>
        <v>0</v>
      </c>
      <c r="AC1154" s="11">
        <v>30</v>
      </c>
      <c r="AD1154" s="11">
        <v>0</v>
      </c>
      <c r="AE1154" s="10"/>
      <c r="AF1154" s="10"/>
      <c r="AG1154" s="10"/>
      <c r="AH1154" s="10"/>
    </row>
    <row r="1155" spans="1:34" x14ac:dyDescent="0.45">
      <c r="A1155" t="s">
        <v>24</v>
      </c>
      <c r="B1155" t="s">
        <v>58</v>
      </c>
      <c r="C1155" t="s">
        <v>80</v>
      </c>
      <c r="D1155">
        <v>1079.9000000000001</v>
      </c>
      <c r="E1155" s="11">
        <v>194810</v>
      </c>
      <c r="F1155" s="5">
        <v>108481</v>
      </c>
      <c r="G1155" s="11">
        <v>657063</v>
      </c>
      <c r="H1155" s="11">
        <v>3227412</v>
      </c>
      <c r="I1155">
        <v>60182</v>
      </c>
      <c r="J1155">
        <v>82687</v>
      </c>
      <c r="K1155">
        <v>39231</v>
      </c>
      <c r="L1155">
        <v>22501</v>
      </c>
      <c r="M1155">
        <v>46</v>
      </c>
      <c r="N1155">
        <v>23</v>
      </c>
      <c r="O1155">
        <v>7</v>
      </c>
      <c r="P1155">
        <v>30</v>
      </c>
      <c r="Q1155">
        <v>1</v>
      </c>
      <c r="R1155">
        <v>162</v>
      </c>
      <c r="S1155">
        <v>2.2000000000000002</v>
      </c>
      <c r="T1155">
        <v>156</v>
      </c>
      <c r="U1155">
        <v>402</v>
      </c>
      <c r="V1155">
        <v>-0.63</v>
      </c>
      <c r="W1155">
        <v>22501</v>
      </c>
      <c r="X1155">
        <v>46</v>
      </c>
      <c r="Y1155" s="12" t="str">
        <f>IFERROR(VLOOKUP(C1155,[1]Index!$D:$F,3,FALSE),"Non List")</f>
        <v>Microfinance</v>
      </c>
      <c r="Z1155">
        <f>IFERROR(VLOOKUP(C1155,[1]LP!$B:$C,2,FALSE),0)</f>
        <v>915</v>
      </c>
      <c r="AA1155" s="11">
        <f t="shared" ref="AA1155:AA1218" si="18">ROUND(IFERROR(Z1155/M1155,0),1)</f>
        <v>19.899999999999999</v>
      </c>
      <c r="AB1155" s="5">
        <f>IFERROR(VLOOKUP(C1155,[2]Sheet1!$B:$F,5,FALSE),0)</f>
        <v>1908048.36</v>
      </c>
      <c r="AC1155" s="11">
        <v>19</v>
      </c>
      <c r="AD1155" s="11">
        <v>1</v>
      </c>
      <c r="AE1155" s="10"/>
      <c r="AF1155" s="10"/>
      <c r="AG1155" s="10"/>
      <c r="AH1155" s="10"/>
    </row>
    <row r="1156" spans="1:34" x14ac:dyDescent="0.45">
      <c r="A1156" t="s">
        <v>24</v>
      </c>
      <c r="B1156" t="s">
        <v>58</v>
      </c>
      <c r="C1156" t="s">
        <v>81</v>
      </c>
      <c r="D1156">
        <v>599</v>
      </c>
      <c r="E1156" s="11">
        <v>671523</v>
      </c>
      <c r="F1156" s="5">
        <v>90508</v>
      </c>
      <c r="G1156" s="11">
        <v>0</v>
      </c>
      <c r="H1156" s="11">
        <v>0</v>
      </c>
      <c r="I1156">
        <v>38500</v>
      </c>
      <c r="J1156">
        <v>47823</v>
      </c>
      <c r="K1156">
        <v>40168</v>
      </c>
      <c r="L1156">
        <v>22815</v>
      </c>
      <c r="M1156">
        <v>14</v>
      </c>
      <c r="N1156">
        <v>44</v>
      </c>
      <c r="O1156">
        <v>5</v>
      </c>
      <c r="P1156">
        <v>12</v>
      </c>
      <c r="Q1156">
        <v>1</v>
      </c>
      <c r="R1156">
        <v>233</v>
      </c>
      <c r="S1156">
        <v>0.2</v>
      </c>
      <c r="T1156">
        <v>113</v>
      </c>
      <c r="U1156">
        <v>186</v>
      </c>
      <c r="V1156">
        <v>-0.69</v>
      </c>
      <c r="W1156">
        <v>22815</v>
      </c>
      <c r="X1156">
        <v>14</v>
      </c>
      <c r="Y1156" s="12" t="str">
        <f>IFERROR(VLOOKUP(C1156,[1]Index!$D:$F,3,FALSE),"Non List")</f>
        <v>Microfinance</v>
      </c>
      <c r="Z1156">
        <f>IFERROR(VLOOKUP(C1156,[1]LP!$B:$C,2,FALSE),0)</f>
        <v>706</v>
      </c>
      <c r="AA1156" s="11">
        <f t="shared" si="18"/>
        <v>50.4</v>
      </c>
      <c r="AB1156" s="5">
        <f>IFERROR(VLOOKUP(C1156,[2]Sheet1!$B:$F,5,FALSE),0)</f>
        <v>3777404.26</v>
      </c>
      <c r="AC1156" s="11">
        <v>9</v>
      </c>
      <c r="AD1156" s="11">
        <v>3.63</v>
      </c>
      <c r="AE1156" s="10"/>
      <c r="AF1156" s="10"/>
      <c r="AG1156" s="10"/>
      <c r="AH1156" s="10"/>
    </row>
    <row r="1157" spans="1:34" x14ac:dyDescent="0.45">
      <c r="A1157" t="s">
        <v>24</v>
      </c>
      <c r="B1157" t="s">
        <v>58</v>
      </c>
      <c r="C1157" t="s">
        <v>82</v>
      </c>
      <c r="D1157">
        <v>837</v>
      </c>
      <c r="E1157" s="11">
        <v>162006</v>
      </c>
      <c r="F1157" s="5">
        <v>162641</v>
      </c>
      <c r="G1157" s="11">
        <v>1180540</v>
      </c>
      <c r="H1157" s="11">
        <v>3181909</v>
      </c>
      <c r="I1157">
        <v>59946</v>
      </c>
      <c r="J1157">
        <v>83780</v>
      </c>
      <c r="K1157">
        <v>26922</v>
      </c>
      <c r="L1157">
        <v>15284</v>
      </c>
      <c r="M1157">
        <v>38</v>
      </c>
      <c r="N1157">
        <v>22</v>
      </c>
      <c r="O1157">
        <v>4</v>
      </c>
      <c r="P1157">
        <v>19</v>
      </c>
      <c r="Q1157">
        <v>0</v>
      </c>
      <c r="R1157">
        <v>93</v>
      </c>
      <c r="S1157">
        <v>2.2999999999999998</v>
      </c>
      <c r="T1157">
        <v>200</v>
      </c>
      <c r="U1157">
        <v>412</v>
      </c>
      <c r="V1157">
        <v>-0.51</v>
      </c>
      <c r="W1157">
        <v>15286</v>
      </c>
      <c r="X1157">
        <v>38</v>
      </c>
      <c r="Y1157" s="12" t="str">
        <f>IFERROR(VLOOKUP(C1157,[1]Index!$D:$F,3,FALSE),"Non List")</f>
        <v>Microfinance</v>
      </c>
      <c r="Z1157">
        <f>IFERROR(VLOOKUP(C1157,[1]LP!$B:$C,2,FALSE),0)</f>
        <v>685</v>
      </c>
      <c r="AA1157" s="11">
        <f t="shared" si="18"/>
        <v>18</v>
      </c>
      <c r="AB1157" s="5">
        <f>IFERROR(VLOOKUP(C1157,[2]Sheet1!$B:$F,5,FALSE),0)</f>
        <v>2164347.4500000002</v>
      </c>
      <c r="AC1157" s="11">
        <v>19</v>
      </c>
      <c r="AD1157" s="11">
        <v>1</v>
      </c>
      <c r="AE1157" s="10"/>
      <c r="AF1157" s="10"/>
      <c r="AG1157" s="10"/>
      <c r="AH1157" s="10"/>
    </row>
    <row r="1158" spans="1:34" x14ac:dyDescent="0.45">
      <c r="A1158" t="s">
        <v>24</v>
      </c>
      <c r="B1158" t="s">
        <v>58</v>
      </c>
      <c r="C1158" t="s">
        <v>83</v>
      </c>
      <c r="D1158">
        <v>950</v>
      </c>
      <c r="E1158" s="11">
        <v>657800</v>
      </c>
      <c r="F1158" s="5">
        <v>426524</v>
      </c>
      <c r="G1158" s="11">
        <v>1312229</v>
      </c>
      <c r="H1158" s="11">
        <v>4882074</v>
      </c>
      <c r="I1158">
        <v>119721</v>
      </c>
      <c r="J1158">
        <v>152708</v>
      </c>
      <c r="K1158">
        <v>72206</v>
      </c>
      <c r="L1158">
        <v>42730</v>
      </c>
      <c r="M1158">
        <v>26</v>
      </c>
      <c r="N1158">
        <v>37</v>
      </c>
      <c r="O1158">
        <v>6</v>
      </c>
      <c r="P1158">
        <v>16</v>
      </c>
      <c r="Q1158">
        <v>1</v>
      </c>
      <c r="R1158">
        <v>211</v>
      </c>
      <c r="S1158">
        <v>1.6</v>
      </c>
      <c r="T1158">
        <v>165</v>
      </c>
      <c r="U1158">
        <v>310</v>
      </c>
      <c r="V1158">
        <v>-0.67</v>
      </c>
      <c r="W1158">
        <v>42730</v>
      </c>
      <c r="X1158">
        <v>26</v>
      </c>
      <c r="Y1158" s="12" t="str">
        <f>IFERROR(VLOOKUP(C1158,[1]Index!$D:$F,3,FALSE),"Non List")</f>
        <v>Microfinance</v>
      </c>
      <c r="Z1158">
        <f>IFERROR(VLOOKUP(C1158,[1]LP!$B:$C,2,FALSE),0)</f>
        <v>695</v>
      </c>
      <c r="AA1158" s="11">
        <f t="shared" si="18"/>
        <v>26.7</v>
      </c>
      <c r="AB1158" s="5">
        <f>IFERROR(VLOOKUP(C1158,[2]Sheet1!$B:$F,5,FALSE),0)</f>
        <v>4039202.89</v>
      </c>
      <c r="AC1158" s="11">
        <v>16.939900000000002</v>
      </c>
      <c r="AD1158" s="11">
        <v>0.89159999999999995</v>
      </c>
      <c r="AE1158" s="10"/>
      <c r="AF1158" s="10"/>
      <c r="AG1158" s="10"/>
      <c r="AH1158" s="10"/>
    </row>
    <row r="1159" spans="1:34" x14ac:dyDescent="0.45">
      <c r="A1159" t="s">
        <v>24</v>
      </c>
      <c r="B1159" t="s">
        <v>58</v>
      </c>
      <c r="C1159" t="s">
        <v>99</v>
      </c>
      <c r="D1159">
        <v>1039</v>
      </c>
      <c r="E1159" s="11">
        <v>368000</v>
      </c>
      <c r="F1159" s="5">
        <v>209742</v>
      </c>
      <c r="G1159" s="11">
        <v>1217582</v>
      </c>
      <c r="H1159" s="11">
        <v>4126638</v>
      </c>
      <c r="I1159">
        <v>78846</v>
      </c>
      <c r="J1159">
        <v>100712</v>
      </c>
      <c r="K1159">
        <v>41398</v>
      </c>
      <c r="L1159">
        <v>25371</v>
      </c>
      <c r="M1159">
        <v>28</v>
      </c>
      <c r="N1159">
        <v>38</v>
      </c>
      <c r="O1159">
        <v>7</v>
      </c>
      <c r="P1159">
        <v>18</v>
      </c>
      <c r="Q1159">
        <v>1</v>
      </c>
      <c r="R1159">
        <v>250</v>
      </c>
      <c r="S1159">
        <v>4.3</v>
      </c>
      <c r="T1159">
        <v>157</v>
      </c>
      <c r="U1159">
        <v>312</v>
      </c>
      <c r="V1159">
        <v>-0.7</v>
      </c>
      <c r="W1159">
        <v>25371</v>
      </c>
      <c r="X1159">
        <v>28</v>
      </c>
      <c r="Y1159" s="12" t="str">
        <f>IFERROR(VLOOKUP(C1159,[1]Index!$D:$F,3,FALSE),"Non List")</f>
        <v>Microfinance</v>
      </c>
      <c r="Z1159">
        <f>IFERROR(VLOOKUP(C1159,[1]LP!$B:$C,2,FALSE),0)</f>
        <v>802</v>
      </c>
      <c r="AA1159" s="11">
        <f t="shared" si="18"/>
        <v>28.6</v>
      </c>
      <c r="AB1159" s="5">
        <f>IFERROR(VLOOKUP(C1159,[2]Sheet1!$B:$F,5,FALSE),0)</f>
        <v>1457280</v>
      </c>
      <c r="AC1159" s="11">
        <v>0</v>
      </c>
      <c r="AD1159" s="11">
        <v>0</v>
      </c>
      <c r="AE1159" s="10"/>
      <c r="AF1159" s="10"/>
      <c r="AG1159" s="10"/>
      <c r="AH1159" s="10"/>
    </row>
    <row r="1160" spans="1:34" x14ac:dyDescent="0.45">
      <c r="A1160" t="s">
        <v>24</v>
      </c>
      <c r="B1160" t="s">
        <v>58</v>
      </c>
      <c r="C1160" t="s">
        <v>103</v>
      </c>
      <c r="D1160">
        <v>1323.9</v>
      </c>
      <c r="E1160" s="11">
        <v>232288</v>
      </c>
      <c r="F1160" s="5">
        <v>46403</v>
      </c>
      <c r="G1160" s="11">
        <v>569061</v>
      </c>
      <c r="H1160" s="11">
        <v>2044634</v>
      </c>
      <c r="I1160">
        <v>39208</v>
      </c>
      <c r="J1160">
        <v>54652</v>
      </c>
      <c r="K1160">
        <v>23866</v>
      </c>
      <c r="L1160">
        <v>9817</v>
      </c>
      <c r="M1160">
        <v>17</v>
      </c>
      <c r="N1160">
        <v>78</v>
      </c>
      <c r="O1160">
        <v>11</v>
      </c>
      <c r="P1160">
        <v>14</v>
      </c>
      <c r="Q1160">
        <v>0</v>
      </c>
      <c r="R1160">
        <v>865</v>
      </c>
      <c r="S1160">
        <v>2.5</v>
      </c>
      <c r="T1160">
        <v>120</v>
      </c>
      <c r="U1160">
        <v>213</v>
      </c>
      <c r="V1160">
        <v>-0.84</v>
      </c>
      <c r="W1160">
        <v>9817</v>
      </c>
      <c r="X1160">
        <v>17</v>
      </c>
      <c r="Y1160" s="12" t="str">
        <f>IFERROR(VLOOKUP(C1160,[1]Index!$D:$F,3,FALSE),"Non List")</f>
        <v>Microfinance</v>
      </c>
      <c r="Z1160">
        <f>IFERROR(VLOOKUP(C1160,[1]LP!$B:$C,2,FALSE),0)</f>
        <v>943</v>
      </c>
      <c r="AA1160" s="11">
        <f t="shared" si="18"/>
        <v>55.5</v>
      </c>
      <c r="AB1160" s="5">
        <f>IFERROR(VLOOKUP(C1160,[2]Sheet1!$B:$F,5,FALSE),0)</f>
        <v>2085252</v>
      </c>
      <c r="AC1160" s="11">
        <v>15</v>
      </c>
      <c r="AD1160" s="11">
        <v>0.78949999999999998</v>
      </c>
      <c r="AE1160" s="10"/>
      <c r="AF1160" s="10"/>
      <c r="AG1160" s="10"/>
      <c r="AH1160" s="10"/>
    </row>
    <row r="1161" spans="1:34" x14ac:dyDescent="0.45">
      <c r="A1161" t="s">
        <v>24</v>
      </c>
      <c r="B1161" t="s">
        <v>58</v>
      </c>
      <c r="C1161" t="s">
        <v>84</v>
      </c>
      <c r="D1161">
        <v>2075</v>
      </c>
      <c r="E1161" s="11">
        <v>264045</v>
      </c>
      <c r="F1161" s="5">
        <v>172992</v>
      </c>
      <c r="G1161" s="11">
        <v>1375576</v>
      </c>
      <c r="H1161" s="11">
        <v>3803567</v>
      </c>
      <c r="I1161">
        <v>86805</v>
      </c>
      <c r="J1161">
        <v>122668</v>
      </c>
      <c r="K1161">
        <v>82806</v>
      </c>
      <c r="L1161">
        <v>42004</v>
      </c>
      <c r="M1161">
        <v>64</v>
      </c>
      <c r="N1161">
        <v>33</v>
      </c>
      <c r="O1161">
        <v>13</v>
      </c>
      <c r="P1161">
        <v>38</v>
      </c>
      <c r="Q1161">
        <v>1</v>
      </c>
      <c r="R1161">
        <v>409</v>
      </c>
      <c r="S1161">
        <v>1.8</v>
      </c>
      <c r="T1161">
        <v>166</v>
      </c>
      <c r="U1161">
        <v>487</v>
      </c>
      <c r="V1161">
        <v>-0.77</v>
      </c>
      <c r="W1161">
        <v>42004</v>
      </c>
      <c r="X1161">
        <v>64</v>
      </c>
      <c r="Y1161" s="12" t="str">
        <f>IFERROR(VLOOKUP(C1161,[1]Index!$D:$F,3,FALSE),"Non List")</f>
        <v>Microfinance</v>
      </c>
      <c r="Z1161">
        <f>IFERROR(VLOOKUP(C1161,[1]LP!$B:$C,2,FALSE),0)</f>
        <v>1380</v>
      </c>
      <c r="AA1161" s="11">
        <f t="shared" si="18"/>
        <v>21.6</v>
      </c>
      <c r="AB1161" s="5">
        <f>IFERROR(VLOOKUP(C1161,[2]Sheet1!$B:$F,5,FALSE),0)</f>
        <v>3026859.21</v>
      </c>
      <c r="AC1161" s="11">
        <v>21</v>
      </c>
      <c r="AD1161" s="11">
        <v>6</v>
      </c>
      <c r="AE1161" s="10"/>
      <c r="AF1161" s="10"/>
      <c r="AG1161" s="10"/>
      <c r="AH1161" s="10"/>
    </row>
    <row r="1162" spans="1:34" x14ac:dyDescent="0.45">
      <c r="A1162" t="s">
        <v>24</v>
      </c>
      <c r="B1162" t="s">
        <v>58</v>
      </c>
      <c r="C1162" t="s">
        <v>85</v>
      </c>
      <c r="D1162">
        <v>1713</v>
      </c>
      <c r="E1162" s="11">
        <v>155921</v>
      </c>
      <c r="F1162" s="5">
        <v>127956</v>
      </c>
      <c r="G1162" s="11">
        <v>686573</v>
      </c>
      <c r="H1162" s="11">
        <v>1738040</v>
      </c>
      <c r="I1162">
        <v>36922</v>
      </c>
      <c r="J1162">
        <v>52108</v>
      </c>
      <c r="K1162">
        <v>25721</v>
      </c>
      <c r="L1162">
        <v>14180</v>
      </c>
      <c r="M1162">
        <v>36</v>
      </c>
      <c r="N1162">
        <v>47</v>
      </c>
      <c r="O1162">
        <v>9</v>
      </c>
      <c r="P1162">
        <v>20</v>
      </c>
      <c r="Q1162">
        <v>1</v>
      </c>
      <c r="R1162">
        <v>443</v>
      </c>
      <c r="S1162">
        <v>0.9</v>
      </c>
      <c r="T1162">
        <v>182</v>
      </c>
      <c r="U1162">
        <v>386</v>
      </c>
      <c r="V1162">
        <v>-0.77</v>
      </c>
      <c r="W1162">
        <v>14180</v>
      </c>
      <c r="X1162">
        <v>36</v>
      </c>
      <c r="Y1162" s="12" t="str">
        <f>IFERROR(VLOOKUP(C1162,[1]Index!$D:$F,3,FALSE),"Non List")</f>
        <v>zdelist</v>
      </c>
      <c r="Z1162">
        <f>IFERROR(VLOOKUP(C1162,[1]LP!$B:$C,2,FALSE),0)</f>
        <v>0</v>
      </c>
      <c r="AA1162" s="11">
        <f t="shared" si="18"/>
        <v>0</v>
      </c>
      <c r="AB1162" s="5">
        <f>IFERROR(VLOOKUP(C1162,[2]Sheet1!$B:$F,5,FALSE),0)</f>
        <v>0</v>
      </c>
      <c r="AC1162" s="11">
        <v>15.345700000000001</v>
      </c>
      <c r="AD1162" s="11">
        <v>0.80759999999999998</v>
      </c>
      <c r="AE1162" s="10"/>
      <c r="AF1162" s="10"/>
      <c r="AG1162" s="10"/>
      <c r="AH1162" s="10"/>
    </row>
    <row r="1163" spans="1:34" x14ac:dyDescent="0.45">
      <c r="A1163" t="s">
        <v>24</v>
      </c>
      <c r="B1163" t="s">
        <v>58</v>
      </c>
      <c r="C1163" t="s">
        <v>104</v>
      </c>
      <c r="D1163">
        <v>1020</v>
      </c>
      <c r="E1163" s="11">
        <v>110745</v>
      </c>
      <c r="F1163" s="5">
        <v>22157</v>
      </c>
      <c r="G1163" s="11">
        <v>264985</v>
      </c>
      <c r="H1163" s="11">
        <v>996725</v>
      </c>
      <c r="I1163">
        <v>19659</v>
      </c>
      <c r="J1163">
        <v>28963</v>
      </c>
      <c r="K1163">
        <v>11007</v>
      </c>
      <c r="L1163">
        <v>5464</v>
      </c>
      <c r="M1163">
        <v>20</v>
      </c>
      <c r="N1163">
        <v>52</v>
      </c>
      <c r="O1163">
        <v>9</v>
      </c>
      <c r="P1163">
        <v>16</v>
      </c>
      <c r="Q1163">
        <v>0</v>
      </c>
      <c r="R1163">
        <v>440</v>
      </c>
      <c r="S1163">
        <v>0.8</v>
      </c>
      <c r="T1163">
        <v>120</v>
      </c>
      <c r="U1163">
        <v>231</v>
      </c>
      <c r="V1163">
        <v>-0.77</v>
      </c>
      <c r="W1163">
        <v>5464</v>
      </c>
      <c r="X1163">
        <v>20</v>
      </c>
      <c r="Y1163" s="12" t="str">
        <f>IFERROR(VLOOKUP(C1163,[1]Index!$D:$F,3,FALSE),"Non List")</f>
        <v>Microfinance</v>
      </c>
      <c r="Z1163">
        <f>IFERROR(VLOOKUP(C1163,[1]LP!$B:$C,2,FALSE),0)</f>
        <v>1327</v>
      </c>
      <c r="AA1163" s="11">
        <f t="shared" si="18"/>
        <v>66.400000000000006</v>
      </c>
      <c r="AB1163" s="5">
        <f>IFERROR(VLOOKUP(C1163,[2]Sheet1!$B:$F,5,FALSE),0)</f>
        <v>490582.02</v>
      </c>
      <c r="AC1163" s="11">
        <v>15</v>
      </c>
      <c r="AD1163" s="11">
        <v>0.79</v>
      </c>
      <c r="AE1163" s="10"/>
      <c r="AF1163" s="10"/>
      <c r="AG1163" s="10"/>
      <c r="AH1163" s="10"/>
    </row>
    <row r="1164" spans="1:34" x14ac:dyDescent="0.45">
      <c r="A1164" t="s">
        <v>24</v>
      </c>
      <c r="B1164" t="s">
        <v>58</v>
      </c>
      <c r="C1164" t="s">
        <v>111</v>
      </c>
      <c r="D1164">
        <v>830</v>
      </c>
      <c r="E1164" s="11">
        <v>27625</v>
      </c>
      <c r="F1164" s="5">
        <v>-4857</v>
      </c>
      <c r="G1164" s="11">
        <v>24007</v>
      </c>
      <c r="H1164" s="11">
        <v>237234</v>
      </c>
      <c r="I1164">
        <v>3999</v>
      </c>
      <c r="J1164">
        <v>6613</v>
      </c>
      <c r="K1164">
        <v>1302</v>
      </c>
      <c r="L1164">
        <v>-2488</v>
      </c>
      <c r="M1164">
        <v>-36</v>
      </c>
      <c r="N1164">
        <v>-23</v>
      </c>
      <c r="O1164">
        <v>10</v>
      </c>
      <c r="P1164">
        <v>-44</v>
      </c>
      <c r="Q1164">
        <v>-1</v>
      </c>
      <c r="R1164">
        <v>-232</v>
      </c>
      <c r="S1164">
        <v>1.7</v>
      </c>
      <c r="T1164">
        <v>82</v>
      </c>
      <c r="U1164">
        <v>0</v>
      </c>
      <c r="V1164">
        <v>0</v>
      </c>
      <c r="W1164">
        <v>0</v>
      </c>
      <c r="X1164">
        <v>0</v>
      </c>
      <c r="Y1164" s="12" t="str">
        <f>IFERROR(VLOOKUP(C1164,[1]Index!$D:$F,3,FALSE),"Non List")</f>
        <v>zdelist</v>
      </c>
      <c r="Z1164">
        <f>IFERROR(VLOOKUP(C1164,[1]LP!$B:$C,2,FALSE),0)</f>
        <v>0</v>
      </c>
      <c r="AA1164" s="11">
        <f t="shared" si="18"/>
        <v>0</v>
      </c>
      <c r="AB1164" s="5">
        <f>IFERROR(VLOOKUP(C1164,[2]Sheet1!$B:$F,5,FALSE),0)</f>
        <v>0</v>
      </c>
      <c r="AC1164" s="11">
        <v>0</v>
      </c>
      <c r="AD1164" s="11">
        <v>0</v>
      </c>
      <c r="AE1164" s="10"/>
      <c r="AF1164" s="10"/>
      <c r="AG1164" s="10"/>
      <c r="AH1164" s="10"/>
    </row>
    <row r="1165" spans="1:34" x14ac:dyDescent="0.45">
      <c r="A1165" t="s">
        <v>24</v>
      </c>
      <c r="B1165" t="s">
        <v>58</v>
      </c>
      <c r="C1165" t="s">
        <v>86</v>
      </c>
      <c r="D1165">
        <v>838</v>
      </c>
      <c r="E1165" s="11">
        <v>114114</v>
      </c>
      <c r="F1165" s="5">
        <v>25810</v>
      </c>
      <c r="G1165" s="11">
        <v>310147</v>
      </c>
      <c r="H1165" s="11">
        <v>1127860</v>
      </c>
      <c r="I1165">
        <v>22211</v>
      </c>
      <c r="J1165">
        <v>32466</v>
      </c>
      <c r="K1165">
        <v>11208</v>
      </c>
      <c r="L1165">
        <v>4570</v>
      </c>
      <c r="M1165">
        <v>16</v>
      </c>
      <c r="N1165">
        <v>52</v>
      </c>
      <c r="O1165">
        <v>7</v>
      </c>
      <c r="P1165">
        <v>13</v>
      </c>
      <c r="Q1165">
        <v>0</v>
      </c>
      <c r="R1165">
        <v>358</v>
      </c>
      <c r="S1165">
        <v>2.2000000000000002</v>
      </c>
      <c r="T1165">
        <v>123</v>
      </c>
      <c r="U1165">
        <v>210</v>
      </c>
      <c r="V1165">
        <v>-0.75</v>
      </c>
      <c r="W1165">
        <v>4569</v>
      </c>
      <c r="X1165">
        <v>16</v>
      </c>
      <c r="Y1165" s="12" t="str">
        <f>IFERROR(VLOOKUP(C1165,[1]Index!$D:$F,3,FALSE),"Non List")</f>
        <v>Non List</v>
      </c>
      <c r="Z1165">
        <f>IFERROR(VLOOKUP(C1165,[1]LP!$B:$C,2,FALSE),0)</f>
        <v>0</v>
      </c>
      <c r="AA1165" s="11">
        <f t="shared" si="18"/>
        <v>0</v>
      </c>
      <c r="AB1165" s="5">
        <f>IFERROR(VLOOKUP(C1165,[2]Sheet1!$B:$F,5,FALSE),0)</f>
        <v>0</v>
      </c>
      <c r="AC1165" s="11">
        <v>3.5</v>
      </c>
      <c r="AD1165" s="11">
        <v>0.1842</v>
      </c>
      <c r="AE1165" s="10"/>
      <c r="AF1165" s="10"/>
      <c r="AG1165" s="10"/>
      <c r="AH1165" s="10"/>
    </row>
    <row r="1166" spans="1:34" x14ac:dyDescent="0.45">
      <c r="A1166" t="s">
        <v>24</v>
      </c>
      <c r="B1166" t="s">
        <v>58</v>
      </c>
      <c r="C1166" t="s">
        <v>96</v>
      </c>
      <c r="D1166">
        <v>1086</v>
      </c>
      <c r="E1166" s="11">
        <v>228140</v>
      </c>
      <c r="F1166" s="5">
        <v>86457</v>
      </c>
      <c r="G1166" s="11">
        <v>558656</v>
      </c>
      <c r="H1166" s="11">
        <v>1609364</v>
      </c>
      <c r="I1166">
        <v>39239</v>
      </c>
      <c r="J1166">
        <v>52600</v>
      </c>
      <c r="K1166">
        <v>30248</v>
      </c>
      <c r="L1166">
        <v>16106</v>
      </c>
      <c r="M1166">
        <v>28</v>
      </c>
      <c r="N1166">
        <v>39</v>
      </c>
      <c r="O1166">
        <v>8</v>
      </c>
      <c r="P1166">
        <v>20</v>
      </c>
      <c r="Q1166">
        <v>1</v>
      </c>
      <c r="R1166">
        <v>303</v>
      </c>
      <c r="S1166">
        <v>1.1000000000000001</v>
      </c>
      <c r="T1166">
        <v>138</v>
      </c>
      <c r="U1166">
        <v>296</v>
      </c>
      <c r="V1166">
        <v>-0.73</v>
      </c>
      <c r="W1166">
        <v>16105</v>
      </c>
      <c r="X1166">
        <v>28</v>
      </c>
      <c r="Y1166" s="12" t="str">
        <f>IFERROR(VLOOKUP(C1166,[1]Index!$D:$F,3,FALSE),"Non List")</f>
        <v>Microfinance</v>
      </c>
      <c r="Z1166">
        <f>IFERROR(VLOOKUP(C1166,[1]LP!$B:$C,2,FALSE),0)</f>
        <v>1439</v>
      </c>
      <c r="AA1166" s="11">
        <f t="shared" si="18"/>
        <v>51.4</v>
      </c>
      <c r="AB1166" s="5">
        <f>IFERROR(VLOOKUP(C1166,[2]Sheet1!$B:$F,5,FALSE),0)</f>
        <v>1616622.66</v>
      </c>
      <c r="AC1166" s="11">
        <v>14.25</v>
      </c>
      <c r="AD1166" s="11">
        <v>0.75</v>
      </c>
      <c r="AE1166" s="10"/>
      <c r="AF1166" s="10"/>
      <c r="AG1166" s="10"/>
      <c r="AH1166" s="10"/>
    </row>
    <row r="1167" spans="1:34" x14ac:dyDescent="0.45">
      <c r="A1167" t="s">
        <v>24</v>
      </c>
      <c r="B1167" t="s">
        <v>58</v>
      </c>
      <c r="C1167" t="s">
        <v>87</v>
      </c>
      <c r="D1167">
        <v>2235</v>
      </c>
      <c r="E1167" s="11">
        <v>500415</v>
      </c>
      <c r="F1167" s="5">
        <v>954544</v>
      </c>
      <c r="G1167" s="11">
        <v>4870364</v>
      </c>
      <c r="H1167" s="11">
        <v>10116592</v>
      </c>
      <c r="I1167">
        <v>221845</v>
      </c>
      <c r="J1167">
        <v>260036</v>
      </c>
      <c r="K1167">
        <v>150025</v>
      </c>
      <c r="L1167">
        <v>83781</v>
      </c>
      <c r="M1167">
        <v>67</v>
      </c>
      <c r="N1167">
        <v>33</v>
      </c>
      <c r="O1167">
        <v>8</v>
      </c>
      <c r="P1167">
        <v>23</v>
      </c>
      <c r="Q1167">
        <v>1</v>
      </c>
      <c r="R1167">
        <v>257</v>
      </c>
      <c r="S1167">
        <v>0.8</v>
      </c>
      <c r="T1167">
        <v>291</v>
      </c>
      <c r="U1167">
        <v>662</v>
      </c>
      <c r="V1167">
        <v>-0.7</v>
      </c>
      <c r="W1167">
        <v>83781</v>
      </c>
      <c r="X1167">
        <v>67</v>
      </c>
      <c r="Y1167" s="12" t="str">
        <f>IFERROR(VLOOKUP(C1167,[1]Index!$D:$F,3,FALSE),"Non List")</f>
        <v>Microfinance</v>
      </c>
      <c r="Z1167">
        <f>IFERROR(VLOOKUP(C1167,[1]LP!$B:$C,2,FALSE),0)</f>
        <v>1279</v>
      </c>
      <c r="AA1167" s="11">
        <f t="shared" si="18"/>
        <v>19.100000000000001</v>
      </c>
      <c r="AB1167" s="5">
        <f>IFERROR(VLOOKUP(C1167,[2]Sheet1!$B:$F,5,FALSE),0)</f>
        <v>3166691.2</v>
      </c>
      <c r="AC1167" s="11">
        <v>25</v>
      </c>
      <c r="AD1167" s="11">
        <v>6.58</v>
      </c>
      <c r="AE1167" s="10"/>
      <c r="AF1167" s="10"/>
      <c r="AG1167" s="10"/>
      <c r="AH1167" s="10"/>
    </row>
    <row r="1168" spans="1:34" x14ac:dyDescent="0.45">
      <c r="A1168" t="s">
        <v>24</v>
      </c>
      <c r="B1168" t="s">
        <v>58</v>
      </c>
      <c r="C1168" t="s">
        <v>93</v>
      </c>
      <c r="D1168">
        <v>945</v>
      </c>
      <c r="E1168" s="11">
        <v>191117</v>
      </c>
      <c r="F1168" s="5">
        <v>80318</v>
      </c>
      <c r="G1168" s="11">
        <v>560652</v>
      </c>
      <c r="H1168" s="11">
        <v>1423397</v>
      </c>
      <c r="I1168">
        <v>23352</v>
      </c>
      <c r="J1168">
        <v>34958</v>
      </c>
      <c r="K1168">
        <v>19402</v>
      </c>
      <c r="L1168">
        <v>2836</v>
      </c>
      <c r="M1168">
        <v>6</v>
      </c>
      <c r="N1168">
        <v>160</v>
      </c>
      <c r="O1168">
        <v>7</v>
      </c>
      <c r="P1168">
        <v>4</v>
      </c>
      <c r="Q1168">
        <v>0</v>
      </c>
      <c r="R1168">
        <v>1062</v>
      </c>
      <c r="S1168">
        <v>2.2000000000000002</v>
      </c>
      <c r="T1168">
        <v>142</v>
      </c>
      <c r="U1168">
        <v>138</v>
      </c>
      <c r="V1168">
        <v>-0.85</v>
      </c>
      <c r="W1168">
        <v>2836</v>
      </c>
      <c r="X1168">
        <v>6</v>
      </c>
      <c r="Y1168" s="12" t="str">
        <f>IFERROR(VLOOKUP(C1168,[1]Index!$D:$F,3,FALSE),"Non List")</f>
        <v>Microfinance</v>
      </c>
      <c r="Z1168">
        <f>IFERROR(VLOOKUP(C1168,[1]LP!$B:$C,2,FALSE),0)</f>
        <v>939</v>
      </c>
      <c r="AA1168" s="11">
        <f t="shared" si="18"/>
        <v>156.5</v>
      </c>
      <c r="AB1168" s="5">
        <f>IFERROR(VLOOKUP(C1168,[2]Sheet1!$B:$F,5,FALSE),0)</f>
        <v>1182467.46</v>
      </c>
      <c r="AC1168" s="11">
        <v>20</v>
      </c>
      <c r="AD1168" s="11">
        <v>6.32</v>
      </c>
      <c r="AE1168" s="10"/>
      <c r="AF1168" s="10"/>
      <c r="AG1168" s="10"/>
      <c r="AH1168" s="10"/>
    </row>
    <row r="1169" spans="1:34" x14ac:dyDescent="0.45">
      <c r="A1169" t="s">
        <v>24</v>
      </c>
      <c r="B1169" t="s">
        <v>58</v>
      </c>
      <c r="C1169" t="s">
        <v>88</v>
      </c>
      <c r="D1169">
        <v>800</v>
      </c>
      <c r="E1169" s="11">
        <v>230000</v>
      </c>
      <c r="F1169" s="5">
        <v>203261</v>
      </c>
      <c r="G1169" s="11">
        <v>1108268</v>
      </c>
      <c r="H1169" s="11">
        <v>3707733</v>
      </c>
      <c r="I1169">
        <v>76088</v>
      </c>
      <c r="J1169">
        <v>103842</v>
      </c>
      <c r="K1169">
        <v>43635</v>
      </c>
      <c r="L1169">
        <v>19180</v>
      </c>
      <c r="M1169">
        <v>33</v>
      </c>
      <c r="N1169">
        <v>24</v>
      </c>
      <c r="O1169">
        <v>4</v>
      </c>
      <c r="P1169">
        <v>18</v>
      </c>
      <c r="Q1169">
        <v>0</v>
      </c>
      <c r="R1169">
        <v>102</v>
      </c>
      <c r="S1169">
        <v>1.7</v>
      </c>
      <c r="T1169">
        <v>188</v>
      </c>
      <c r="U1169">
        <v>376</v>
      </c>
      <c r="V1169">
        <v>-0.53</v>
      </c>
      <c r="W1169">
        <v>19180</v>
      </c>
      <c r="X1169">
        <v>33</v>
      </c>
      <c r="Y1169" s="12" t="str">
        <f>IFERROR(VLOOKUP(C1169,[1]Index!$D:$F,3,FALSE),"Non List")</f>
        <v>zdelist</v>
      </c>
      <c r="Z1169">
        <f>IFERROR(VLOOKUP(C1169,[1]LP!$B:$C,2,FALSE),0)</f>
        <v>0</v>
      </c>
      <c r="AA1169" s="11">
        <f t="shared" si="18"/>
        <v>0</v>
      </c>
      <c r="AB1169" s="5">
        <f>IFERROR(VLOOKUP(C1169,[2]Sheet1!$B:$F,5,FALSE),0)</f>
        <v>0</v>
      </c>
      <c r="AC1169" s="11">
        <v>0</v>
      </c>
      <c r="AD1169" s="11">
        <v>0</v>
      </c>
      <c r="AE1169" s="10"/>
      <c r="AF1169" s="10"/>
      <c r="AG1169" s="10"/>
      <c r="AH1169" s="10"/>
    </row>
    <row r="1170" spans="1:34" x14ac:dyDescent="0.45">
      <c r="A1170" t="s">
        <v>24</v>
      </c>
      <c r="B1170" t="s">
        <v>58</v>
      </c>
      <c r="C1170" t="s">
        <v>94</v>
      </c>
      <c r="D1170">
        <v>1248</v>
      </c>
      <c r="E1170" s="11">
        <v>122400</v>
      </c>
      <c r="F1170" s="5">
        <v>180625</v>
      </c>
      <c r="G1170" s="11">
        <v>939031</v>
      </c>
      <c r="H1170" s="11">
        <v>2175412</v>
      </c>
      <c r="I1170">
        <v>43440</v>
      </c>
      <c r="J1170">
        <v>53430</v>
      </c>
      <c r="K1170">
        <v>16716</v>
      </c>
      <c r="L1170">
        <v>8312</v>
      </c>
      <c r="M1170">
        <v>27</v>
      </c>
      <c r="N1170">
        <v>46</v>
      </c>
      <c r="O1170">
        <v>5</v>
      </c>
      <c r="P1170">
        <v>11</v>
      </c>
      <c r="Q1170">
        <v>0</v>
      </c>
      <c r="R1170">
        <v>232</v>
      </c>
      <c r="S1170">
        <v>1.6</v>
      </c>
      <c r="T1170">
        <v>248</v>
      </c>
      <c r="U1170">
        <v>389</v>
      </c>
      <c r="V1170">
        <v>-0.69</v>
      </c>
      <c r="W1170">
        <v>8312</v>
      </c>
      <c r="X1170">
        <v>27</v>
      </c>
      <c r="Y1170" s="12" t="str">
        <f>IFERROR(VLOOKUP(C1170,[1]Index!$D:$F,3,FALSE),"Non List")</f>
        <v>Microfinance</v>
      </c>
      <c r="Z1170">
        <f>IFERROR(VLOOKUP(C1170,[1]LP!$B:$C,2,FALSE),0)</f>
        <v>1316</v>
      </c>
      <c r="AA1170" s="11">
        <f t="shared" si="18"/>
        <v>48.7</v>
      </c>
      <c r="AB1170" s="5">
        <f>IFERROR(VLOOKUP(C1170,[2]Sheet1!$B:$F,5,FALSE),0)</f>
        <v>967135.62</v>
      </c>
      <c r="AC1170" s="11">
        <v>20</v>
      </c>
      <c r="AD1170" s="11">
        <v>1.05</v>
      </c>
      <c r="AE1170" s="10"/>
      <c r="AF1170" s="10"/>
      <c r="AG1170" s="10"/>
      <c r="AH1170" s="10"/>
    </row>
    <row r="1171" spans="1:34" x14ac:dyDescent="0.45">
      <c r="A1171" t="s">
        <v>24</v>
      </c>
      <c r="B1171" t="s">
        <v>58</v>
      </c>
      <c r="C1171" t="s">
        <v>89</v>
      </c>
      <c r="D1171">
        <v>1395</v>
      </c>
      <c r="E1171" s="11">
        <v>253919</v>
      </c>
      <c r="F1171" s="5">
        <v>91034</v>
      </c>
      <c r="G1171" s="11">
        <v>1045259</v>
      </c>
      <c r="H1171" s="11">
        <v>3826080</v>
      </c>
      <c r="I1171">
        <v>61277</v>
      </c>
      <c r="J1171">
        <v>95350</v>
      </c>
      <c r="K1171">
        <v>62067</v>
      </c>
      <c r="L1171">
        <v>33451</v>
      </c>
      <c r="M1171">
        <v>53</v>
      </c>
      <c r="N1171">
        <v>26</v>
      </c>
      <c r="O1171">
        <v>10</v>
      </c>
      <c r="P1171">
        <v>39</v>
      </c>
      <c r="Q1171">
        <v>1</v>
      </c>
      <c r="R1171">
        <v>272</v>
      </c>
      <c r="S1171">
        <v>0.5</v>
      </c>
      <c r="T1171">
        <v>136</v>
      </c>
      <c r="U1171">
        <v>401</v>
      </c>
      <c r="V1171">
        <v>-0.71</v>
      </c>
      <c r="W1171">
        <v>33451</v>
      </c>
      <c r="X1171">
        <v>53</v>
      </c>
      <c r="Y1171" s="12" t="str">
        <f>IFERROR(VLOOKUP(C1171,[1]Index!$D:$F,3,FALSE),"Non List")</f>
        <v>Microfinance</v>
      </c>
      <c r="Z1171">
        <f>IFERROR(VLOOKUP(C1171,[1]LP!$B:$C,2,FALSE),0)</f>
        <v>1220</v>
      </c>
      <c r="AA1171" s="11">
        <f t="shared" si="18"/>
        <v>23</v>
      </c>
      <c r="AB1171" s="5">
        <f>IFERROR(VLOOKUP(C1171,[2]Sheet1!$B:$F,5,FALSE),0)</f>
        <v>1856700.13</v>
      </c>
      <c r="AC1171" s="11">
        <v>27.47</v>
      </c>
      <c r="AD1171" s="11">
        <v>1.45</v>
      </c>
      <c r="AE1171" s="10"/>
      <c r="AF1171" s="10"/>
      <c r="AG1171" s="10"/>
      <c r="AH1171" s="10"/>
    </row>
    <row r="1172" spans="1:34" x14ac:dyDescent="0.45">
      <c r="A1172" t="s">
        <v>24</v>
      </c>
      <c r="B1172" t="s">
        <v>58</v>
      </c>
      <c r="C1172" t="s">
        <v>90</v>
      </c>
      <c r="D1172">
        <v>1637</v>
      </c>
      <c r="E1172" s="11">
        <v>60000</v>
      </c>
      <c r="F1172" s="5">
        <v>13361</v>
      </c>
      <c r="G1172" s="11">
        <v>149629</v>
      </c>
      <c r="H1172" s="11">
        <v>735467</v>
      </c>
      <c r="I1172">
        <v>9403</v>
      </c>
      <c r="J1172">
        <v>13956</v>
      </c>
      <c r="K1172">
        <v>3416</v>
      </c>
      <c r="L1172">
        <v>1366</v>
      </c>
      <c r="M1172">
        <v>9</v>
      </c>
      <c r="N1172">
        <v>180</v>
      </c>
      <c r="O1172">
        <v>13</v>
      </c>
      <c r="P1172">
        <v>7</v>
      </c>
      <c r="Q1172">
        <v>0</v>
      </c>
      <c r="R1172">
        <v>2414</v>
      </c>
      <c r="S1172">
        <v>3.9</v>
      </c>
      <c r="T1172">
        <v>122</v>
      </c>
      <c r="U1172">
        <v>158</v>
      </c>
      <c r="V1172">
        <v>-0.9</v>
      </c>
      <c r="W1172">
        <v>1366</v>
      </c>
      <c r="X1172">
        <v>9</v>
      </c>
      <c r="Y1172" s="12" t="str">
        <f>IFERROR(VLOOKUP(C1172,[1]Index!$D:$F,3,FALSE),"Non List")</f>
        <v>Microfinance</v>
      </c>
      <c r="Z1172">
        <f>IFERROR(VLOOKUP(C1172,[1]LP!$B:$C,2,FALSE),0)</f>
        <v>1680</v>
      </c>
      <c r="AA1172" s="11">
        <f t="shared" si="18"/>
        <v>186.7</v>
      </c>
      <c r="AB1172" s="5">
        <f>IFERROR(VLOOKUP(C1172,[2]Sheet1!$B:$F,5,FALSE),0)</f>
        <v>285714</v>
      </c>
      <c r="AC1172" s="11">
        <v>0</v>
      </c>
      <c r="AD1172" s="11">
        <v>0</v>
      </c>
      <c r="AE1172" s="10"/>
      <c r="AF1172" s="10"/>
      <c r="AG1172" s="10"/>
      <c r="AH1172" s="10"/>
    </row>
    <row r="1173" spans="1:34" x14ac:dyDescent="0.45">
      <c r="A1173" t="s">
        <v>24</v>
      </c>
      <c r="B1173" t="s">
        <v>58</v>
      </c>
      <c r="C1173" t="s">
        <v>100</v>
      </c>
      <c r="D1173">
        <v>529</v>
      </c>
      <c r="E1173" s="11">
        <v>60000</v>
      </c>
      <c r="F1173" s="5">
        <v>11866</v>
      </c>
      <c r="G1173" s="11">
        <v>173074</v>
      </c>
      <c r="H1173" s="11">
        <v>588087</v>
      </c>
      <c r="I1173">
        <v>11003</v>
      </c>
      <c r="J1173">
        <v>16330</v>
      </c>
      <c r="K1173">
        <v>5586</v>
      </c>
      <c r="L1173">
        <v>3226</v>
      </c>
      <c r="M1173">
        <v>21</v>
      </c>
      <c r="N1173">
        <v>25</v>
      </c>
      <c r="O1173">
        <v>4</v>
      </c>
      <c r="P1173">
        <v>18</v>
      </c>
      <c r="Q1173">
        <v>1</v>
      </c>
      <c r="R1173">
        <v>109</v>
      </c>
      <c r="S1173">
        <v>1.2</v>
      </c>
      <c r="T1173">
        <v>120</v>
      </c>
      <c r="U1173">
        <v>241</v>
      </c>
      <c r="V1173">
        <v>-0.55000000000000004</v>
      </c>
      <c r="W1173">
        <v>3226</v>
      </c>
      <c r="X1173">
        <v>21</v>
      </c>
      <c r="Y1173" s="12" t="str">
        <f>IFERROR(VLOOKUP(C1173,[1]Index!$D:$F,3,FALSE),"Non List")</f>
        <v>zdelist</v>
      </c>
      <c r="Z1173">
        <f>IFERROR(VLOOKUP(C1173,[1]LP!$B:$C,2,FALSE),0)</f>
        <v>0</v>
      </c>
      <c r="AA1173" s="11">
        <f t="shared" si="18"/>
        <v>0</v>
      </c>
      <c r="AB1173" s="5">
        <f>IFERROR(VLOOKUP(C1173,[2]Sheet1!$B:$F,5,FALSE),0)</f>
        <v>0</v>
      </c>
      <c r="AC1173" s="11">
        <v>0</v>
      </c>
      <c r="AD1173" s="11">
        <v>0</v>
      </c>
      <c r="AE1173" s="10"/>
      <c r="AF1173" s="10"/>
      <c r="AG1173" s="10"/>
      <c r="AH1173" s="10"/>
    </row>
    <row r="1174" spans="1:34" x14ac:dyDescent="0.45">
      <c r="A1174" t="s">
        <v>24</v>
      </c>
      <c r="B1174" t="s">
        <v>58</v>
      </c>
      <c r="C1174" t="s">
        <v>91</v>
      </c>
      <c r="D1174">
        <v>835</v>
      </c>
      <c r="E1174" s="11">
        <v>982500</v>
      </c>
      <c r="F1174" s="5">
        <v>564449</v>
      </c>
      <c r="G1174" s="11">
        <v>3359848</v>
      </c>
      <c r="H1174" s="11">
        <v>10219265</v>
      </c>
      <c r="I1174">
        <v>241464</v>
      </c>
      <c r="J1174">
        <v>289479</v>
      </c>
      <c r="K1174">
        <v>79431</v>
      </c>
      <c r="L1174">
        <v>30919</v>
      </c>
      <c r="M1174">
        <v>13</v>
      </c>
      <c r="N1174">
        <v>66</v>
      </c>
      <c r="O1174">
        <v>5</v>
      </c>
      <c r="P1174">
        <v>8</v>
      </c>
      <c r="Q1174">
        <v>0</v>
      </c>
      <c r="R1174">
        <v>352</v>
      </c>
      <c r="S1174">
        <v>5</v>
      </c>
      <c r="T1174">
        <v>157</v>
      </c>
      <c r="U1174">
        <v>211</v>
      </c>
      <c r="V1174">
        <v>-0.75</v>
      </c>
      <c r="W1174">
        <v>30919</v>
      </c>
      <c r="X1174">
        <v>13</v>
      </c>
      <c r="Y1174" s="12" t="str">
        <f>IFERROR(VLOOKUP(C1174,[1]Index!$D:$F,3,FALSE),"Non List")</f>
        <v>Microfinance</v>
      </c>
      <c r="Z1174">
        <f>IFERROR(VLOOKUP(C1174,[1]LP!$B:$C,2,FALSE),0)</f>
        <v>780</v>
      </c>
      <c r="AA1174" s="11">
        <f t="shared" si="18"/>
        <v>60</v>
      </c>
      <c r="AB1174" s="5">
        <f>IFERROR(VLOOKUP(C1174,[2]Sheet1!$B:$F,5,FALSE),0)</f>
        <v>2940622.5</v>
      </c>
      <c r="AC1174" s="11">
        <v>0</v>
      </c>
      <c r="AD1174" s="11">
        <v>0</v>
      </c>
      <c r="AE1174" s="10"/>
      <c r="AF1174" s="10"/>
      <c r="AG1174" s="10"/>
      <c r="AH1174" s="10"/>
    </row>
    <row r="1175" spans="1:34" x14ac:dyDescent="0.45">
      <c r="A1175" t="s">
        <v>24</v>
      </c>
      <c r="B1175" t="s">
        <v>58</v>
      </c>
      <c r="C1175" t="s">
        <v>97</v>
      </c>
      <c r="D1175">
        <v>831</v>
      </c>
      <c r="E1175" s="11">
        <v>60000</v>
      </c>
      <c r="F1175" s="5">
        <v>4102</v>
      </c>
      <c r="G1175" s="11">
        <v>80512</v>
      </c>
      <c r="H1175" s="11">
        <v>460425</v>
      </c>
      <c r="I1175">
        <v>5888</v>
      </c>
      <c r="J1175">
        <v>8988</v>
      </c>
      <c r="K1175">
        <v>8</v>
      </c>
      <c r="L1175">
        <v>686</v>
      </c>
      <c r="M1175">
        <v>5</v>
      </c>
      <c r="N1175">
        <v>182</v>
      </c>
      <c r="O1175">
        <v>8</v>
      </c>
      <c r="P1175">
        <v>4</v>
      </c>
      <c r="Q1175">
        <v>0</v>
      </c>
      <c r="R1175">
        <v>1418</v>
      </c>
      <c r="S1175">
        <v>1.7</v>
      </c>
      <c r="T1175">
        <v>107</v>
      </c>
      <c r="U1175">
        <v>105</v>
      </c>
      <c r="V1175">
        <v>-0.87</v>
      </c>
      <c r="W1175">
        <v>686</v>
      </c>
      <c r="X1175">
        <v>5</v>
      </c>
      <c r="Y1175" s="12" t="str">
        <f>IFERROR(VLOOKUP(C1175,[1]Index!$D:$F,3,FALSE),"Non List")</f>
        <v>Non List</v>
      </c>
      <c r="Z1175">
        <f>IFERROR(VLOOKUP(C1175,[1]LP!$B:$C,2,FALSE),0)</f>
        <v>0</v>
      </c>
      <c r="AA1175" s="11">
        <f t="shared" si="18"/>
        <v>0</v>
      </c>
      <c r="AB1175" s="5">
        <f>IFERROR(VLOOKUP(C1175,[2]Sheet1!$B:$F,5,FALSE),0)</f>
        <v>0</v>
      </c>
      <c r="AC1175" s="11">
        <v>0</v>
      </c>
      <c r="AD1175" s="11">
        <v>0</v>
      </c>
      <c r="AE1175" s="10"/>
      <c r="AF1175" s="10"/>
      <c r="AG1175" s="10"/>
      <c r="AH1175" s="10"/>
    </row>
    <row r="1176" spans="1:34" x14ac:dyDescent="0.45">
      <c r="A1176" t="s">
        <v>24</v>
      </c>
      <c r="B1176" t="s">
        <v>58</v>
      </c>
      <c r="C1176" t="s">
        <v>106</v>
      </c>
      <c r="D1176">
        <v>1087.5999999999999</v>
      </c>
      <c r="E1176" s="11">
        <v>77500</v>
      </c>
      <c r="F1176" s="5">
        <v>11595</v>
      </c>
      <c r="G1176" s="11">
        <v>110374</v>
      </c>
      <c r="H1176" s="11">
        <v>700024</v>
      </c>
      <c r="I1176">
        <v>9728</v>
      </c>
      <c r="J1176">
        <v>14097</v>
      </c>
      <c r="K1176">
        <v>1202</v>
      </c>
      <c r="L1176">
        <v>393</v>
      </c>
      <c r="M1176">
        <v>2</v>
      </c>
      <c r="N1176">
        <v>544</v>
      </c>
      <c r="O1176">
        <v>9</v>
      </c>
      <c r="P1176">
        <v>2</v>
      </c>
      <c r="Q1176">
        <v>0</v>
      </c>
      <c r="R1176">
        <v>5144</v>
      </c>
      <c r="S1176">
        <v>2.8</v>
      </c>
      <c r="T1176">
        <v>115</v>
      </c>
      <c r="U1176">
        <v>72</v>
      </c>
      <c r="V1176">
        <v>-0.93</v>
      </c>
      <c r="W1176">
        <v>393</v>
      </c>
      <c r="X1176">
        <v>2</v>
      </c>
      <c r="Y1176" s="12" t="str">
        <f>IFERROR(VLOOKUP(C1176,[1]Index!$D:$F,3,FALSE),"Non List")</f>
        <v>Microfinance</v>
      </c>
      <c r="Z1176">
        <f>IFERROR(VLOOKUP(C1176,[1]LP!$B:$C,2,FALSE),0)</f>
        <v>1913</v>
      </c>
      <c r="AA1176" s="11">
        <f t="shared" si="18"/>
        <v>956.5</v>
      </c>
      <c r="AB1176" s="5">
        <f>IFERROR(VLOOKUP(C1176,[2]Sheet1!$B:$F,5,FALSE),0)</f>
        <v>327126.26</v>
      </c>
      <c r="AC1176" s="11">
        <v>0</v>
      </c>
      <c r="AD1176" s="11">
        <v>0</v>
      </c>
      <c r="AE1176" s="10"/>
      <c r="AF1176" s="10"/>
      <c r="AG1176" s="10"/>
      <c r="AH1176" s="10"/>
    </row>
    <row r="1177" spans="1:34" x14ac:dyDescent="0.45">
      <c r="A1177" t="s">
        <v>24</v>
      </c>
      <c r="B1177" t="s">
        <v>58</v>
      </c>
      <c r="C1177" t="s">
        <v>95</v>
      </c>
      <c r="D1177">
        <v>1310</v>
      </c>
      <c r="E1177" s="11">
        <v>100000</v>
      </c>
      <c r="F1177" s="5">
        <v>83134</v>
      </c>
      <c r="G1177" s="11">
        <v>372464</v>
      </c>
      <c r="H1177" s="11">
        <v>967144</v>
      </c>
      <c r="I1177">
        <v>21151</v>
      </c>
      <c r="J1177">
        <v>29605</v>
      </c>
      <c r="K1177">
        <v>11335</v>
      </c>
      <c r="L1177">
        <v>6603</v>
      </c>
      <c r="M1177">
        <v>26</v>
      </c>
      <c r="N1177">
        <v>50</v>
      </c>
      <c r="O1177">
        <v>7</v>
      </c>
      <c r="P1177">
        <v>14</v>
      </c>
      <c r="Q1177">
        <v>1</v>
      </c>
      <c r="R1177">
        <v>355</v>
      </c>
      <c r="S1177">
        <v>1.8</v>
      </c>
      <c r="T1177">
        <v>183</v>
      </c>
      <c r="U1177">
        <v>330</v>
      </c>
      <c r="V1177">
        <v>-0.75</v>
      </c>
      <c r="W1177">
        <v>6603</v>
      </c>
      <c r="X1177">
        <v>26</v>
      </c>
      <c r="Y1177" s="12" t="str">
        <f>IFERROR(VLOOKUP(C1177,[1]Index!$D:$F,3,FALSE),"Non List")</f>
        <v>Microfinance</v>
      </c>
      <c r="Z1177">
        <f>IFERROR(VLOOKUP(C1177,[1]LP!$B:$C,2,FALSE),0)</f>
        <v>1069.5</v>
      </c>
      <c r="AA1177" s="11">
        <f t="shared" si="18"/>
        <v>41.1</v>
      </c>
      <c r="AB1177" s="5">
        <f>IFERROR(VLOOKUP(C1177,[2]Sheet1!$B:$F,5,FALSE),0)</f>
        <v>435600</v>
      </c>
      <c r="AC1177" s="11">
        <v>0</v>
      </c>
      <c r="AD1177" s="11">
        <v>0</v>
      </c>
      <c r="AE1177" s="10"/>
      <c r="AF1177" s="10"/>
      <c r="AG1177" s="10"/>
      <c r="AH1177" s="10"/>
    </row>
    <row r="1178" spans="1:34" x14ac:dyDescent="0.45">
      <c r="A1178" t="s">
        <v>24</v>
      </c>
      <c r="B1178" t="s">
        <v>58</v>
      </c>
      <c r="C1178" t="s">
        <v>101</v>
      </c>
      <c r="D1178">
        <v>464</v>
      </c>
      <c r="E1178" s="11">
        <v>199020</v>
      </c>
      <c r="F1178" s="5">
        <v>22581</v>
      </c>
      <c r="G1178" s="11">
        <v>531076</v>
      </c>
      <c r="H1178" s="11">
        <v>1651458</v>
      </c>
      <c r="I1178">
        <v>35839</v>
      </c>
      <c r="J1178">
        <v>48406</v>
      </c>
      <c r="K1178">
        <v>22411</v>
      </c>
      <c r="L1178">
        <v>12372</v>
      </c>
      <c r="M1178">
        <v>25</v>
      </c>
      <c r="N1178">
        <v>19</v>
      </c>
      <c r="O1178">
        <v>4</v>
      </c>
      <c r="P1178">
        <v>22</v>
      </c>
      <c r="Q1178">
        <v>1</v>
      </c>
      <c r="R1178">
        <v>78</v>
      </c>
      <c r="S1178">
        <v>0.6</v>
      </c>
      <c r="T1178">
        <v>111</v>
      </c>
      <c r="U1178">
        <v>249</v>
      </c>
      <c r="V1178">
        <v>-0.46</v>
      </c>
      <c r="W1178">
        <v>12372</v>
      </c>
      <c r="X1178">
        <v>25</v>
      </c>
      <c r="Y1178" s="12" t="str">
        <f>IFERROR(VLOOKUP(C1178,[1]Index!$D:$F,3,FALSE),"Non List")</f>
        <v>Non List</v>
      </c>
      <c r="Z1178">
        <f>IFERROR(VLOOKUP(C1178,[1]LP!$B:$C,2,FALSE),0)</f>
        <v>0</v>
      </c>
      <c r="AA1178" s="11">
        <f t="shared" si="18"/>
        <v>0</v>
      </c>
      <c r="AB1178" s="5">
        <f>IFERROR(VLOOKUP(C1178,[2]Sheet1!$B:$F,5,FALSE),0)</f>
        <v>0</v>
      </c>
      <c r="AC1178" s="11">
        <v>0</v>
      </c>
      <c r="AD1178" s="11">
        <v>0</v>
      </c>
      <c r="AE1178" s="10"/>
      <c r="AF1178" s="10"/>
      <c r="AG1178" s="10"/>
      <c r="AH1178" s="10"/>
    </row>
    <row r="1179" spans="1:34" x14ac:dyDescent="0.45">
      <c r="A1179" t="s">
        <v>24</v>
      </c>
      <c r="B1179" t="s">
        <v>58</v>
      </c>
      <c r="C1179" t="s">
        <v>107</v>
      </c>
      <c r="D1179">
        <v>972</v>
      </c>
      <c r="E1179" s="11">
        <v>93748</v>
      </c>
      <c r="F1179" s="5">
        <v>21335</v>
      </c>
      <c r="G1179" s="11">
        <v>192692</v>
      </c>
      <c r="H1179" s="11">
        <v>955698</v>
      </c>
      <c r="I1179">
        <v>14258</v>
      </c>
      <c r="J1179">
        <v>19597</v>
      </c>
      <c r="K1179">
        <v>8064</v>
      </c>
      <c r="L1179">
        <v>5508</v>
      </c>
      <c r="M1179">
        <v>23</v>
      </c>
      <c r="N1179">
        <v>41</v>
      </c>
      <c r="O1179">
        <v>8</v>
      </c>
      <c r="P1179">
        <v>19</v>
      </c>
      <c r="Q1179">
        <v>1</v>
      </c>
      <c r="R1179">
        <v>328</v>
      </c>
      <c r="S1179">
        <v>0.6</v>
      </c>
      <c r="T1179">
        <v>123</v>
      </c>
      <c r="U1179">
        <v>255</v>
      </c>
      <c r="V1179">
        <v>-0.74</v>
      </c>
      <c r="W1179">
        <v>5508</v>
      </c>
      <c r="X1179">
        <v>23</v>
      </c>
      <c r="Y1179" s="12" t="str">
        <f>IFERROR(VLOOKUP(C1179,[1]Index!$D:$F,3,FALSE),"Non List")</f>
        <v>zdelist</v>
      </c>
      <c r="Z1179">
        <f>IFERROR(VLOOKUP(C1179,[1]LP!$B:$C,2,FALSE),0)</f>
        <v>0</v>
      </c>
      <c r="AA1179" s="11">
        <f t="shared" si="18"/>
        <v>0</v>
      </c>
      <c r="AB1179" s="5">
        <f>IFERROR(VLOOKUP(C1179,[2]Sheet1!$B:$F,5,FALSE),0)</f>
        <v>0</v>
      </c>
      <c r="AC1179" s="11">
        <v>19.5</v>
      </c>
      <c r="AD1179" s="11">
        <v>1.03</v>
      </c>
      <c r="AE1179" s="10"/>
      <c r="AF1179" s="10"/>
      <c r="AG1179" s="10"/>
      <c r="AH1179" s="10"/>
    </row>
    <row r="1180" spans="1:34" x14ac:dyDescent="0.45">
      <c r="A1180" t="s">
        <v>24</v>
      </c>
      <c r="B1180" t="s">
        <v>58</v>
      </c>
      <c r="C1180" t="s">
        <v>108</v>
      </c>
      <c r="D1180">
        <v>720</v>
      </c>
      <c r="E1180" s="11">
        <v>57244</v>
      </c>
      <c r="F1180" s="5">
        <v>11073</v>
      </c>
      <c r="G1180" s="11">
        <v>212620</v>
      </c>
      <c r="H1180" s="11">
        <v>694841</v>
      </c>
      <c r="I1180">
        <v>8865</v>
      </c>
      <c r="J1180">
        <v>15359</v>
      </c>
      <c r="K1180">
        <v>3807</v>
      </c>
      <c r="L1180">
        <v>1542</v>
      </c>
      <c r="M1180">
        <v>11</v>
      </c>
      <c r="N1180">
        <v>67</v>
      </c>
      <c r="O1180">
        <v>6</v>
      </c>
      <c r="P1180">
        <v>9</v>
      </c>
      <c r="Q1180">
        <v>0</v>
      </c>
      <c r="R1180">
        <v>403</v>
      </c>
      <c r="S1180">
        <v>0.9</v>
      </c>
      <c r="T1180">
        <v>119</v>
      </c>
      <c r="U1180">
        <v>170</v>
      </c>
      <c r="V1180">
        <v>-0.76</v>
      </c>
      <c r="W1180">
        <v>1542</v>
      </c>
      <c r="X1180">
        <v>11</v>
      </c>
      <c r="Y1180" s="12" t="str">
        <f>IFERROR(VLOOKUP(C1180,[1]Index!$D:$F,3,FALSE),"Non List")</f>
        <v>zdelist</v>
      </c>
      <c r="Z1180">
        <f>IFERROR(VLOOKUP(C1180,[1]LP!$B:$C,2,FALSE),0)</f>
        <v>0</v>
      </c>
      <c r="AA1180" s="11">
        <f t="shared" si="18"/>
        <v>0</v>
      </c>
      <c r="AB1180" s="5">
        <f>IFERROR(VLOOKUP(C1180,[2]Sheet1!$B:$F,5,FALSE),0)</f>
        <v>0</v>
      </c>
      <c r="AC1180" s="11">
        <v>14</v>
      </c>
      <c r="AD1180" s="11">
        <v>0</v>
      </c>
      <c r="AE1180" s="10"/>
      <c r="AF1180" s="10"/>
      <c r="AG1180" s="10"/>
      <c r="AH1180" s="10"/>
    </row>
    <row r="1181" spans="1:34" x14ac:dyDescent="0.45">
      <c r="A1181" t="s">
        <v>24</v>
      </c>
      <c r="B1181" t="s">
        <v>58</v>
      </c>
      <c r="C1181" t="s">
        <v>109</v>
      </c>
      <c r="D1181">
        <v>1636.9</v>
      </c>
      <c r="E1181" s="11">
        <v>61861</v>
      </c>
      <c r="F1181" s="5">
        <v>38483</v>
      </c>
      <c r="G1181" s="11">
        <v>316273</v>
      </c>
      <c r="H1181" s="11">
        <v>841271</v>
      </c>
      <c r="I1181">
        <v>11338</v>
      </c>
      <c r="J1181">
        <v>17567</v>
      </c>
      <c r="K1181">
        <v>7312</v>
      </c>
      <c r="L1181">
        <v>3637</v>
      </c>
      <c r="M1181">
        <v>23</v>
      </c>
      <c r="N1181">
        <v>70</v>
      </c>
      <c r="O1181">
        <v>10</v>
      </c>
      <c r="P1181">
        <v>15</v>
      </c>
      <c r="Q1181">
        <v>0</v>
      </c>
      <c r="R1181">
        <v>703</v>
      </c>
      <c r="S1181">
        <v>0.8</v>
      </c>
      <c r="T1181">
        <v>162</v>
      </c>
      <c r="U1181">
        <v>293</v>
      </c>
      <c r="V1181">
        <v>-0.82</v>
      </c>
      <c r="W1181">
        <v>3637</v>
      </c>
      <c r="X1181">
        <v>23</v>
      </c>
      <c r="Y1181" s="12" t="str">
        <f>IFERROR(VLOOKUP(C1181,[1]Index!$D:$F,3,FALSE),"Non List")</f>
        <v>Microfinance</v>
      </c>
      <c r="Z1181">
        <f>IFERROR(VLOOKUP(C1181,[1]LP!$B:$C,2,FALSE),0)</f>
        <v>1410</v>
      </c>
      <c r="AA1181" s="11">
        <f t="shared" si="18"/>
        <v>61.3</v>
      </c>
      <c r="AB1181" s="5">
        <f>IFERROR(VLOOKUP(C1181,[2]Sheet1!$B:$F,5,FALSE),0)</f>
        <v>469246.74</v>
      </c>
      <c r="AC1181" s="11">
        <v>20</v>
      </c>
      <c r="AD1181" s="11">
        <v>1.05</v>
      </c>
      <c r="AE1181" s="10"/>
      <c r="AF1181" s="10"/>
      <c r="AG1181" s="10"/>
      <c r="AH1181" s="10"/>
    </row>
    <row r="1182" spans="1:34" x14ac:dyDescent="0.45">
      <c r="A1182" t="s">
        <v>24</v>
      </c>
      <c r="B1182" t="s">
        <v>58</v>
      </c>
      <c r="C1182" t="s">
        <v>102</v>
      </c>
      <c r="D1182">
        <v>1198</v>
      </c>
      <c r="E1182" s="11">
        <v>186450</v>
      </c>
      <c r="F1182" s="5">
        <v>18905</v>
      </c>
      <c r="G1182" s="11">
        <v>494966</v>
      </c>
      <c r="H1182" s="11">
        <v>1721357</v>
      </c>
      <c r="I1182">
        <v>32377</v>
      </c>
      <c r="J1182">
        <v>47602</v>
      </c>
      <c r="K1182">
        <v>19280</v>
      </c>
      <c r="L1182">
        <v>9769</v>
      </c>
      <c r="M1182">
        <v>21</v>
      </c>
      <c r="N1182">
        <v>57</v>
      </c>
      <c r="O1182">
        <v>11</v>
      </c>
      <c r="P1182">
        <v>19</v>
      </c>
      <c r="Q1182">
        <v>0</v>
      </c>
      <c r="R1182">
        <v>623</v>
      </c>
      <c r="S1182">
        <v>0.7</v>
      </c>
      <c r="T1182">
        <v>110</v>
      </c>
      <c r="U1182">
        <v>228</v>
      </c>
      <c r="V1182">
        <v>-0.81</v>
      </c>
      <c r="W1182">
        <v>9768</v>
      </c>
      <c r="X1182">
        <v>21</v>
      </c>
      <c r="Y1182" s="12" t="str">
        <f>IFERROR(VLOOKUP(C1182,[1]Index!$D:$F,3,FALSE),"Non List")</f>
        <v>Microfinance</v>
      </c>
      <c r="Z1182">
        <f>IFERROR(VLOOKUP(C1182,[1]LP!$B:$C,2,FALSE),0)</f>
        <v>1000.1</v>
      </c>
      <c r="AA1182" s="11">
        <f t="shared" si="18"/>
        <v>47.6</v>
      </c>
      <c r="AB1182" s="5">
        <f>IFERROR(VLOOKUP(C1182,[2]Sheet1!$B:$F,5,FALSE),0)</f>
        <v>1023343.2</v>
      </c>
      <c r="AC1182" s="11">
        <v>10.5</v>
      </c>
      <c r="AD1182" s="11">
        <v>0.55000000000000004</v>
      </c>
      <c r="AE1182" s="10"/>
      <c r="AF1182" s="10"/>
      <c r="AG1182" s="10"/>
      <c r="AH1182" s="10"/>
    </row>
    <row r="1183" spans="1:34" x14ac:dyDescent="0.45">
      <c r="A1183" t="s">
        <v>24</v>
      </c>
      <c r="B1183" t="s">
        <v>58</v>
      </c>
      <c r="C1183" t="s">
        <v>110</v>
      </c>
      <c r="D1183">
        <v>465</v>
      </c>
      <c r="E1183" s="11">
        <v>100000</v>
      </c>
      <c r="F1183" s="5">
        <v>23645</v>
      </c>
      <c r="G1183" s="11">
        <v>245229</v>
      </c>
      <c r="H1183" s="11">
        <v>695775</v>
      </c>
      <c r="I1183">
        <v>16090</v>
      </c>
      <c r="J1183">
        <v>21200</v>
      </c>
      <c r="K1183">
        <v>9312</v>
      </c>
      <c r="L1183">
        <v>2997</v>
      </c>
      <c r="M1183">
        <v>12</v>
      </c>
      <c r="N1183">
        <v>39</v>
      </c>
      <c r="O1183">
        <v>4</v>
      </c>
      <c r="P1183">
        <v>10</v>
      </c>
      <c r="Q1183">
        <v>0</v>
      </c>
      <c r="R1183">
        <v>146</v>
      </c>
      <c r="S1183">
        <v>2.7</v>
      </c>
      <c r="T1183">
        <v>124</v>
      </c>
      <c r="U1183">
        <v>182</v>
      </c>
      <c r="V1183">
        <v>-0.61</v>
      </c>
      <c r="W1183">
        <v>2997</v>
      </c>
      <c r="X1183">
        <v>12</v>
      </c>
      <c r="Y1183" s="12" t="str">
        <f>IFERROR(VLOOKUP(C1183,[1]Index!$D:$F,3,FALSE),"Non List")</f>
        <v>zdelist</v>
      </c>
      <c r="Z1183">
        <f>IFERROR(VLOOKUP(C1183,[1]LP!$B:$C,2,FALSE),0)</f>
        <v>0</v>
      </c>
      <c r="AA1183" s="11">
        <f t="shared" si="18"/>
        <v>0</v>
      </c>
      <c r="AB1183" s="5">
        <f>IFERROR(VLOOKUP(C1183,[2]Sheet1!$B:$F,5,FALSE),0)</f>
        <v>0</v>
      </c>
      <c r="AC1183" s="11">
        <v>0</v>
      </c>
      <c r="AD1183" s="11">
        <v>0</v>
      </c>
      <c r="AE1183" s="10"/>
      <c r="AF1183" s="10"/>
      <c r="AG1183" s="10"/>
      <c r="AH1183" s="10"/>
    </row>
    <row r="1184" spans="1:34" x14ac:dyDescent="0.45">
      <c r="A1184" t="s">
        <v>24</v>
      </c>
      <c r="B1184" t="s">
        <v>58</v>
      </c>
      <c r="C1184" t="s">
        <v>116</v>
      </c>
      <c r="D1184">
        <v>709.7</v>
      </c>
      <c r="E1184" s="11">
        <v>70000</v>
      </c>
      <c r="F1184" s="5">
        <v>36487</v>
      </c>
      <c r="G1184" s="11">
        <v>696819</v>
      </c>
      <c r="H1184" s="11">
        <v>1254069</v>
      </c>
      <c r="I1184">
        <v>30265</v>
      </c>
      <c r="J1184">
        <v>38182</v>
      </c>
      <c r="K1184">
        <v>15200</v>
      </c>
      <c r="L1184">
        <v>8335</v>
      </c>
      <c r="M1184">
        <v>48</v>
      </c>
      <c r="N1184">
        <v>15</v>
      </c>
      <c r="O1184">
        <v>5</v>
      </c>
      <c r="P1184">
        <v>31</v>
      </c>
      <c r="Q1184">
        <v>1</v>
      </c>
      <c r="R1184">
        <v>70</v>
      </c>
      <c r="S1184">
        <v>1.4</v>
      </c>
      <c r="T1184">
        <v>152</v>
      </c>
      <c r="U1184">
        <v>404</v>
      </c>
      <c r="V1184">
        <v>-0.43</v>
      </c>
      <c r="W1184">
        <v>8335</v>
      </c>
      <c r="X1184">
        <v>48</v>
      </c>
      <c r="Y1184" s="12" t="str">
        <f>IFERROR(VLOOKUP(C1184,[1]Index!$D:$F,3,FALSE),"Non List")</f>
        <v>Microfinance</v>
      </c>
      <c r="Z1184">
        <f>IFERROR(VLOOKUP(C1184,[1]LP!$B:$C,2,FALSE),0)</f>
        <v>1515</v>
      </c>
      <c r="AA1184" s="11">
        <f t="shared" si="18"/>
        <v>31.6</v>
      </c>
      <c r="AB1184" s="5">
        <f>IFERROR(VLOOKUP(C1184,[2]Sheet1!$B:$F,5,FALSE),0)</f>
        <v>596385</v>
      </c>
      <c r="AC1184" s="11">
        <v>0</v>
      </c>
      <c r="AD1184" s="11">
        <v>0</v>
      </c>
      <c r="AE1184" s="10"/>
      <c r="AF1184" s="10"/>
      <c r="AG1184" s="10"/>
      <c r="AH1184" s="10"/>
    </row>
    <row r="1185" spans="1:34" x14ac:dyDescent="0.45">
      <c r="A1185" t="s">
        <v>24</v>
      </c>
      <c r="B1185" t="s">
        <v>58</v>
      </c>
      <c r="C1185" t="s">
        <v>98</v>
      </c>
      <c r="D1185">
        <v>1320</v>
      </c>
      <c r="E1185" s="11">
        <v>88275</v>
      </c>
      <c r="F1185" s="5">
        <v>95372</v>
      </c>
      <c r="G1185" s="11">
        <v>596660</v>
      </c>
      <c r="H1185" s="11">
        <v>1552793</v>
      </c>
      <c r="I1185">
        <v>36263</v>
      </c>
      <c r="J1185">
        <v>47227</v>
      </c>
      <c r="K1185">
        <v>26914</v>
      </c>
      <c r="L1185">
        <v>12652</v>
      </c>
      <c r="M1185">
        <v>57</v>
      </c>
      <c r="N1185">
        <v>23</v>
      </c>
      <c r="O1185">
        <v>6</v>
      </c>
      <c r="P1185">
        <v>28</v>
      </c>
      <c r="Q1185">
        <v>1</v>
      </c>
      <c r="R1185">
        <v>146</v>
      </c>
      <c r="S1185">
        <v>1.9</v>
      </c>
      <c r="T1185">
        <v>208</v>
      </c>
      <c r="U1185">
        <v>518</v>
      </c>
      <c r="V1185">
        <v>-0.61</v>
      </c>
      <c r="W1185">
        <v>12652</v>
      </c>
      <c r="X1185">
        <v>57</v>
      </c>
      <c r="Y1185" s="12" t="str">
        <f>IFERROR(VLOOKUP(C1185,[1]Index!$D:$F,3,FALSE),"Non List")</f>
        <v>Microfinance</v>
      </c>
      <c r="Z1185">
        <f>IFERROR(VLOOKUP(C1185,[1]LP!$B:$C,2,FALSE),0)</f>
        <v>2307</v>
      </c>
      <c r="AA1185" s="11">
        <f t="shared" si="18"/>
        <v>40.5</v>
      </c>
      <c r="AB1185" s="5">
        <f>IFERROR(VLOOKUP(C1185,[2]Sheet1!$B:$F,5,FALSE),0)</f>
        <v>740597.22</v>
      </c>
      <c r="AC1185" s="11">
        <v>17.810300000000002</v>
      </c>
      <c r="AD1185" s="11">
        <v>0</v>
      </c>
      <c r="AE1185" s="10"/>
      <c r="AF1185" s="10"/>
      <c r="AG1185" s="10"/>
      <c r="AH1185" s="10"/>
    </row>
    <row r="1186" spans="1:34" x14ac:dyDescent="0.45">
      <c r="A1186" t="s">
        <v>24</v>
      </c>
      <c r="B1186" t="s">
        <v>58</v>
      </c>
      <c r="C1186" t="s">
        <v>115</v>
      </c>
      <c r="D1186">
        <v>920</v>
      </c>
      <c r="E1186" s="11">
        <v>81000</v>
      </c>
      <c r="F1186" s="5">
        <v>23962</v>
      </c>
      <c r="G1186" s="11">
        <v>222641</v>
      </c>
      <c r="H1186" s="11">
        <v>852952</v>
      </c>
      <c r="I1186">
        <v>13163</v>
      </c>
      <c r="J1186">
        <v>20607</v>
      </c>
      <c r="K1186">
        <v>10198</v>
      </c>
      <c r="L1186">
        <v>8788</v>
      </c>
      <c r="M1186">
        <v>43</v>
      </c>
      <c r="N1186">
        <v>21</v>
      </c>
      <c r="O1186">
        <v>7</v>
      </c>
      <c r="P1186">
        <v>33</v>
      </c>
      <c r="Q1186">
        <v>1</v>
      </c>
      <c r="R1186">
        <v>151</v>
      </c>
      <c r="S1186">
        <v>0.5</v>
      </c>
      <c r="T1186">
        <v>130</v>
      </c>
      <c r="U1186">
        <v>356</v>
      </c>
      <c r="V1186">
        <v>-0.61</v>
      </c>
      <c r="W1186">
        <v>8788</v>
      </c>
      <c r="X1186">
        <v>43</v>
      </c>
      <c r="Y1186" s="12" t="str">
        <f>IFERROR(VLOOKUP(C1186,[1]Index!$D:$F,3,FALSE),"Non List")</f>
        <v>zdelist</v>
      </c>
      <c r="Z1186">
        <f>IFERROR(VLOOKUP(C1186,[1]LP!$B:$C,2,FALSE),0)</f>
        <v>0</v>
      </c>
      <c r="AA1186" s="11">
        <f t="shared" si="18"/>
        <v>0</v>
      </c>
      <c r="AB1186" s="5">
        <f>IFERROR(VLOOKUP(C1186,[2]Sheet1!$B:$F,5,FALSE),0)</f>
        <v>0</v>
      </c>
      <c r="AC1186" s="11">
        <v>8.1199999999999992</v>
      </c>
      <c r="AD1186" s="11">
        <v>0.4274</v>
      </c>
      <c r="AE1186" s="10"/>
      <c r="AF1186" s="10"/>
      <c r="AG1186" s="10"/>
      <c r="AH1186" s="10"/>
    </row>
    <row r="1187" spans="1:34" x14ac:dyDescent="0.45">
      <c r="A1187" t="s">
        <v>53</v>
      </c>
      <c r="B1187" t="s">
        <v>58</v>
      </c>
      <c r="C1187" t="s">
        <v>61</v>
      </c>
      <c r="D1187">
        <v>1059</v>
      </c>
      <c r="E1187" s="11">
        <v>1500000</v>
      </c>
      <c r="F1187" s="5">
        <v>1526871</v>
      </c>
      <c r="G1187" s="11">
        <v>17274619</v>
      </c>
      <c r="H1187" s="11">
        <v>19919786</v>
      </c>
      <c r="I1187">
        <v>987694</v>
      </c>
      <c r="J1187">
        <v>1214250</v>
      </c>
      <c r="K1187">
        <v>782526</v>
      </c>
      <c r="L1187">
        <v>481635</v>
      </c>
      <c r="M1187">
        <v>64</v>
      </c>
      <c r="N1187">
        <v>17</v>
      </c>
      <c r="O1187">
        <v>5</v>
      </c>
      <c r="P1187">
        <v>32</v>
      </c>
      <c r="Q1187">
        <v>2</v>
      </c>
      <c r="R1187">
        <v>87</v>
      </c>
      <c r="S1187">
        <v>0.4</v>
      </c>
      <c r="T1187">
        <v>202</v>
      </c>
      <c r="U1187">
        <v>540</v>
      </c>
      <c r="V1187">
        <v>-0.49</v>
      </c>
      <c r="W1187">
        <v>481635</v>
      </c>
      <c r="X1187">
        <v>64</v>
      </c>
      <c r="Y1187" s="12" t="str">
        <f>IFERROR(VLOOKUP(C1187,[1]Index!$D:$F,3,FALSE),"Non List")</f>
        <v>Microfinance</v>
      </c>
      <c r="Z1187">
        <f>IFERROR(VLOOKUP(C1187,[1]LP!$B:$C,2,FALSE),0)</f>
        <v>856.7</v>
      </c>
      <c r="AA1187" s="11">
        <f t="shared" si="18"/>
        <v>13.4</v>
      </c>
      <c r="AB1187" s="5">
        <f>IFERROR(VLOOKUP(C1187,[2]Sheet1!$B:$F,5,FALSE),0)</f>
        <v>14588143.289999999</v>
      </c>
      <c r="AC1187" s="11">
        <v>22</v>
      </c>
      <c r="AD1187" s="11">
        <v>7</v>
      </c>
      <c r="AE1187" s="10"/>
      <c r="AF1187" s="10"/>
      <c r="AG1187" s="10"/>
      <c r="AH1187" s="10"/>
    </row>
    <row r="1188" spans="1:34" x14ac:dyDescent="0.45">
      <c r="A1188" t="s">
        <v>53</v>
      </c>
      <c r="B1188" t="s">
        <v>58</v>
      </c>
      <c r="C1188" t="s">
        <v>62</v>
      </c>
      <c r="D1188">
        <v>1055</v>
      </c>
      <c r="E1188" s="11">
        <v>1005434</v>
      </c>
      <c r="F1188" s="5">
        <v>808999</v>
      </c>
      <c r="G1188" s="11">
        <v>4575595</v>
      </c>
      <c r="H1188" s="11">
        <v>12140571</v>
      </c>
      <c r="I1188">
        <v>542910</v>
      </c>
      <c r="J1188">
        <v>668227</v>
      </c>
      <c r="K1188">
        <v>440362</v>
      </c>
      <c r="L1188">
        <v>246915</v>
      </c>
      <c r="M1188">
        <v>49</v>
      </c>
      <c r="N1188">
        <v>21</v>
      </c>
      <c r="O1188">
        <v>6</v>
      </c>
      <c r="P1188">
        <v>27</v>
      </c>
      <c r="Q1188">
        <v>2</v>
      </c>
      <c r="R1188">
        <v>126</v>
      </c>
      <c r="S1188">
        <v>1.7</v>
      </c>
      <c r="T1188">
        <v>180</v>
      </c>
      <c r="U1188">
        <v>447</v>
      </c>
      <c r="V1188">
        <v>-0.57999999999999996</v>
      </c>
      <c r="W1188">
        <v>246915</v>
      </c>
      <c r="X1188">
        <v>49</v>
      </c>
      <c r="Y1188" s="12" t="str">
        <f>IFERROR(VLOOKUP(C1188,[1]Index!$D:$F,3,FALSE),"Non List")</f>
        <v>Microfinance</v>
      </c>
      <c r="Z1188">
        <f>IFERROR(VLOOKUP(C1188,[1]LP!$B:$C,2,FALSE),0)</f>
        <v>758.8</v>
      </c>
      <c r="AA1188" s="11">
        <f t="shared" si="18"/>
        <v>15.5</v>
      </c>
      <c r="AB1188" s="5">
        <f>IFERROR(VLOOKUP(C1188,[2]Sheet1!$B:$F,5,FALSE),0)</f>
        <v>7600332.0300000003</v>
      </c>
      <c r="AC1188" s="11">
        <v>15</v>
      </c>
      <c r="AD1188" s="11">
        <v>5</v>
      </c>
      <c r="AE1188" s="10"/>
      <c r="AF1188" s="10"/>
      <c r="AG1188" s="10"/>
      <c r="AH1188" s="10"/>
    </row>
    <row r="1189" spans="1:34" x14ac:dyDescent="0.45">
      <c r="A1189" t="s">
        <v>53</v>
      </c>
      <c r="B1189" t="s">
        <v>58</v>
      </c>
      <c r="C1189" t="s">
        <v>63</v>
      </c>
      <c r="D1189">
        <v>698</v>
      </c>
      <c r="E1189" s="11">
        <v>800741</v>
      </c>
      <c r="F1189" s="5">
        <v>174294</v>
      </c>
      <c r="G1189" s="11">
        <v>0</v>
      </c>
      <c r="H1189" s="11">
        <v>5847092</v>
      </c>
      <c r="I1189">
        <v>105824</v>
      </c>
      <c r="J1189">
        <v>128215</v>
      </c>
      <c r="K1189">
        <v>109434</v>
      </c>
      <c r="L1189">
        <v>66935</v>
      </c>
      <c r="M1189">
        <v>17</v>
      </c>
      <c r="N1189">
        <v>42</v>
      </c>
      <c r="O1189">
        <v>6</v>
      </c>
      <c r="P1189">
        <v>14</v>
      </c>
      <c r="Q1189">
        <v>1</v>
      </c>
      <c r="R1189">
        <v>240</v>
      </c>
      <c r="S1189">
        <v>0</v>
      </c>
      <c r="T1189">
        <v>122</v>
      </c>
      <c r="U1189">
        <v>214</v>
      </c>
      <c r="V1189">
        <v>-0.69</v>
      </c>
      <c r="W1189">
        <v>66935</v>
      </c>
      <c r="X1189">
        <v>17</v>
      </c>
      <c r="Y1189" s="12" t="str">
        <f>IFERROR(VLOOKUP(C1189,[1]Index!$D:$F,3,FALSE),"Non List")</f>
        <v>Microfinance</v>
      </c>
      <c r="Z1189">
        <f>IFERROR(VLOOKUP(C1189,[1]LP!$B:$C,2,FALSE),0)</f>
        <v>710</v>
      </c>
      <c r="AA1189" s="11">
        <f t="shared" si="18"/>
        <v>41.8</v>
      </c>
      <c r="AB1189" s="5">
        <f>IFERROR(VLOOKUP(C1189,[2]Sheet1!$B:$F,5,FALSE),0)</f>
        <v>6045751.8200000003</v>
      </c>
      <c r="AC1189" s="11">
        <v>9.5</v>
      </c>
      <c r="AD1189" s="11">
        <v>4.1841999999999997</v>
      </c>
      <c r="AE1189" s="10"/>
      <c r="AF1189" s="10"/>
      <c r="AG1189" s="10"/>
      <c r="AH1189" s="10"/>
    </row>
    <row r="1190" spans="1:34" x14ac:dyDescent="0.45">
      <c r="A1190" t="s">
        <v>53</v>
      </c>
      <c r="B1190" t="s">
        <v>58</v>
      </c>
      <c r="C1190" t="s">
        <v>64</v>
      </c>
      <c r="D1190">
        <v>1225</v>
      </c>
      <c r="E1190" s="11">
        <v>252330</v>
      </c>
      <c r="F1190" s="5">
        <v>146506</v>
      </c>
      <c r="G1190" s="11">
        <v>1019772</v>
      </c>
      <c r="H1190" s="11">
        <v>2480166</v>
      </c>
      <c r="I1190">
        <v>81658</v>
      </c>
      <c r="J1190">
        <v>102820</v>
      </c>
      <c r="K1190">
        <v>30637</v>
      </c>
      <c r="L1190">
        <v>2710</v>
      </c>
      <c r="M1190">
        <v>2</v>
      </c>
      <c r="N1190">
        <v>572</v>
      </c>
      <c r="O1190">
        <v>8</v>
      </c>
      <c r="P1190">
        <v>1</v>
      </c>
      <c r="Q1190">
        <v>0</v>
      </c>
      <c r="R1190">
        <v>4436</v>
      </c>
      <c r="S1190">
        <v>3</v>
      </c>
      <c r="T1190">
        <v>158</v>
      </c>
      <c r="U1190">
        <v>87</v>
      </c>
      <c r="V1190">
        <v>-0.93</v>
      </c>
      <c r="W1190">
        <v>2709</v>
      </c>
      <c r="X1190">
        <v>2</v>
      </c>
      <c r="Y1190" s="12" t="str">
        <f>IFERROR(VLOOKUP(C1190,[1]Index!$D:$F,3,FALSE),"Non List")</f>
        <v>Microfinance</v>
      </c>
      <c r="Z1190">
        <f>IFERROR(VLOOKUP(C1190,[1]LP!$B:$C,2,FALSE),0)</f>
        <v>933</v>
      </c>
      <c r="AA1190" s="11">
        <f t="shared" si="18"/>
        <v>466.5</v>
      </c>
      <c r="AB1190" s="5">
        <f>IFERROR(VLOOKUP(C1190,[2]Sheet1!$B:$F,5,FALSE),0)</f>
        <v>1320997.53</v>
      </c>
      <c r="AC1190" s="11">
        <v>10</v>
      </c>
      <c r="AD1190" s="11">
        <v>0</v>
      </c>
      <c r="AE1190" s="10"/>
      <c r="AF1190" s="10"/>
      <c r="AG1190" s="10"/>
      <c r="AH1190" s="10"/>
    </row>
    <row r="1191" spans="1:34" x14ac:dyDescent="0.45">
      <c r="A1191" t="s">
        <v>53</v>
      </c>
      <c r="B1191" t="s">
        <v>58</v>
      </c>
      <c r="C1191" t="s">
        <v>65</v>
      </c>
      <c r="D1191">
        <v>970</v>
      </c>
      <c r="E1191" s="11">
        <v>457294</v>
      </c>
      <c r="F1191" s="5">
        <v>463475</v>
      </c>
      <c r="G1191" s="11">
        <v>2147405</v>
      </c>
      <c r="H1191" s="11">
        <v>5317662</v>
      </c>
      <c r="I1191">
        <v>220439</v>
      </c>
      <c r="J1191">
        <v>311183</v>
      </c>
      <c r="K1191">
        <v>113566</v>
      </c>
      <c r="L1191">
        <v>60505</v>
      </c>
      <c r="M1191">
        <v>26</v>
      </c>
      <c r="N1191">
        <v>37</v>
      </c>
      <c r="O1191">
        <v>5</v>
      </c>
      <c r="P1191">
        <v>13</v>
      </c>
      <c r="Q1191">
        <v>1</v>
      </c>
      <c r="R1191">
        <v>177</v>
      </c>
      <c r="S1191">
        <v>2.1</v>
      </c>
      <c r="T1191">
        <v>201</v>
      </c>
      <c r="U1191">
        <v>346</v>
      </c>
      <c r="V1191">
        <v>-0.64</v>
      </c>
      <c r="W1191">
        <v>60505</v>
      </c>
      <c r="X1191">
        <v>26</v>
      </c>
      <c r="Y1191" s="12" t="str">
        <f>IFERROR(VLOOKUP(C1191,[1]Index!$D:$F,3,FALSE),"Non List")</f>
        <v>Microfinance</v>
      </c>
      <c r="Z1191">
        <f>IFERROR(VLOOKUP(C1191,[1]LP!$B:$C,2,FALSE),0)</f>
        <v>0</v>
      </c>
      <c r="AA1191" s="11">
        <f t="shared" si="18"/>
        <v>0</v>
      </c>
      <c r="AB1191" s="5">
        <f>IFERROR(VLOOKUP(C1191,[2]Sheet1!$B:$F,5,FALSE),0)</f>
        <v>0</v>
      </c>
      <c r="AC1191" s="11">
        <v>8</v>
      </c>
      <c r="AD1191" s="11">
        <v>0.42</v>
      </c>
      <c r="AE1191" s="10"/>
      <c r="AF1191" s="10"/>
      <c r="AG1191" s="10"/>
      <c r="AH1191" s="10"/>
    </row>
    <row r="1192" spans="1:34" x14ac:dyDescent="0.45">
      <c r="A1192" t="s">
        <v>53</v>
      </c>
      <c r="B1192" t="s">
        <v>58</v>
      </c>
      <c r="C1192" t="s">
        <v>66</v>
      </c>
      <c r="D1192">
        <v>834</v>
      </c>
      <c r="E1192" s="11">
        <v>100800</v>
      </c>
      <c r="F1192" s="5">
        <v>34937</v>
      </c>
      <c r="G1192" s="11">
        <v>198136</v>
      </c>
      <c r="H1192" s="11">
        <v>1125278</v>
      </c>
      <c r="I1192">
        <v>29761</v>
      </c>
      <c r="J1192">
        <v>49507</v>
      </c>
      <c r="K1192">
        <v>24249</v>
      </c>
      <c r="L1192">
        <v>13261</v>
      </c>
      <c r="M1192">
        <v>26</v>
      </c>
      <c r="N1192">
        <v>32</v>
      </c>
      <c r="O1192">
        <v>6</v>
      </c>
      <c r="P1192">
        <v>20</v>
      </c>
      <c r="Q1192">
        <v>1</v>
      </c>
      <c r="R1192">
        <v>196</v>
      </c>
      <c r="S1192">
        <v>1.5</v>
      </c>
      <c r="T1192">
        <v>135</v>
      </c>
      <c r="U1192">
        <v>282</v>
      </c>
      <c r="V1192">
        <v>-0.66</v>
      </c>
      <c r="W1192">
        <v>13261</v>
      </c>
      <c r="X1192">
        <v>26</v>
      </c>
      <c r="Y1192" s="12" t="str">
        <f>IFERROR(VLOOKUP(C1192,[1]Index!$D:$F,3,FALSE),"Non List")</f>
        <v>Non List</v>
      </c>
      <c r="Z1192">
        <f>IFERROR(VLOOKUP(C1192,[1]LP!$B:$C,2,FALSE),0)</f>
        <v>0</v>
      </c>
      <c r="AA1192" s="11">
        <f t="shared" si="18"/>
        <v>0</v>
      </c>
      <c r="AB1192" s="5">
        <f>IFERROR(VLOOKUP(C1192,[2]Sheet1!$B:$F,5,FALSE),0)</f>
        <v>0</v>
      </c>
      <c r="AC1192" s="11">
        <v>0</v>
      </c>
      <c r="AD1192" s="11">
        <v>0</v>
      </c>
      <c r="AE1192" s="10"/>
      <c r="AF1192" s="10"/>
      <c r="AG1192" s="10"/>
      <c r="AH1192" s="10"/>
    </row>
    <row r="1193" spans="1:34" x14ac:dyDescent="0.45">
      <c r="A1193" t="s">
        <v>53</v>
      </c>
      <c r="B1193" t="s">
        <v>58</v>
      </c>
      <c r="C1193" t="s">
        <v>92</v>
      </c>
      <c r="D1193">
        <v>1072</v>
      </c>
      <c r="E1193" s="11">
        <v>1500000</v>
      </c>
      <c r="F1193" s="5">
        <v>1510051</v>
      </c>
      <c r="G1193" s="11">
        <v>12320447</v>
      </c>
      <c r="H1193" s="11">
        <v>20509764</v>
      </c>
      <c r="I1193">
        <v>902110</v>
      </c>
      <c r="J1193">
        <v>1166898</v>
      </c>
      <c r="K1193">
        <v>707200</v>
      </c>
      <c r="L1193">
        <v>404177</v>
      </c>
      <c r="M1193">
        <v>54</v>
      </c>
      <c r="N1193">
        <v>20</v>
      </c>
      <c r="O1193">
        <v>5</v>
      </c>
      <c r="P1193">
        <v>27</v>
      </c>
      <c r="Q1193">
        <v>2</v>
      </c>
      <c r="R1193">
        <v>106</v>
      </c>
      <c r="S1193">
        <v>1.5</v>
      </c>
      <c r="T1193">
        <v>201</v>
      </c>
      <c r="U1193">
        <v>493</v>
      </c>
      <c r="V1193">
        <v>-0.54</v>
      </c>
      <c r="W1193">
        <v>404176</v>
      </c>
      <c r="X1193">
        <v>54</v>
      </c>
      <c r="Y1193" s="12" t="str">
        <f>IFERROR(VLOOKUP(C1193,[1]Index!$D:$F,3,FALSE),"Non List")</f>
        <v>Microfinance</v>
      </c>
      <c r="Z1193">
        <f>IFERROR(VLOOKUP(C1193,[1]LP!$B:$C,2,FALSE),0)</f>
        <v>678.9</v>
      </c>
      <c r="AA1193" s="11">
        <f t="shared" si="18"/>
        <v>12.6</v>
      </c>
      <c r="AB1193" s="5">
        <f>IFERROR(VLOOKUP(C1193,[2]Sheet1!$B:$F,5,FALSE),0)</f>
        <v>12799190.779999999</v>
      </c>
      <c r="AC1193" s="11">
        <v>13</v>
      </c>
      <c r="AD1193" s="11">
        <v>0.68</v>
      </c>
      <c r="AE1193" s="10"/>
      <c r="AF1193" s="10"/>
      <c r="AG1193" s="10"/>
      <c r="AH1193" s="10"/>
    </row>
    <row r="1194" spans="1:34" x14ac:dyDescent="0.45">
      <c r="A1194" t="s">
        <v>53</v>
      </c>
      <c r="B1194" t="s">
        <v>58</v>
      </c>
      <c r="C1194" t="s">
        <v>67</v>
      </c>
      <c r="D1194">
        <v>984</v>
      </c>
      <c r="E1194" s="11">
        <v>899323</v>
      </c>
      <c r="F1194" s="5">
        <v>1558898</v>
      </c>
      <c r="G1194" s="11">
        <v>0</v>
      </c>
      <c r="H1194" s="11">
        <v>7852538</v>
      </c>
      <c r="I1194">
        <v>233362</v>
      </c>
      <c r="J1194">
        <v>255049</v>
      </c>
      <c r="K1194">
        <v>228383</v>
      </c>
      <c r="L1194">
        <v>146166</v>
      </c>
      <c r="M1194">
        <v>33</v>
      </c>
      <c r="N1194">
        <v>30</v>
      </c>
      <c r="O1194">
        <v>4</v>
      </c>
      <c r="P1194">
        <v>12</v>
      </c>
      <c r="Q1194">
        <v>1</v>
      </c>
      <c r="R1194">
        <v>109</v>
      </c>
      <c r="S1194">
        <v>0</v>
      </c>
      <c r="T1194">
        <v>273</v>
      </c>
      <c r="U1194">
        <v>447</v>
      </c>
      <c r="V1194">
        <v>-0.55000000000000004</v>
      </c>
      <c r="W1194">
        <v>146166</v>
      </c>
      <c r="X1194">
        <v>33</v>
      </c>
      <c r="Y1194" s="12" t="str">
        <f>IFERROR(VLOOKUP(C1194,[1]Index!$D:$F,3,FALSE),"Non List")</f>
        <v>zdelist</v>
      </c>
      <c r="Z1194">
        <f>IFERROR(VLOOKUP(C1194,[1]LP!$B:$C,2,FALSE),0)</f>
        <v>0</v>
      </c>
      <c r="AA1194" s="11">
        <f t="shared" si="18"/>
        <v>0</v>
      </c>
      <c r="AB1194" s="5">
        <f>IFERROR(VLOOKUP(C1194,[2]Sheet1!$B:$F,5,FALSE),0)</f>
        <v>0</v>
      </c>
      <c r="AC1194" s="11">
        <v>15</v>
      </c>
      <c r="AD1194" s="11">
        <v>5</v>
      </c>
      <c r="AE1194" s="10"/>
      <c r="AF1194" s="10"/>
      <c r="AG1194" s="10"/>
      <c r="AH1194" s="10"/>
    </row>
    <row r="1195" spans="1:34" x14ac:dyDescent="0.45">
      <c r="A1195" t="s">
        <v>53</v>
      </c>
      <c r="B1195" t="s">
        <v>58</v>
      </c>
      <c r="C1195" t="s">
        <v>68</v>
      </c>
      <c r="D1195">
        <v>1138</v>
      </c>
      <c r="E1195" s="11">
        <v>1000229</v>
      </c>
      <c r="F1195" s="5">
        <v>1729211</v>
      </c>
      <c r="G1195" s="11">
        <v>0</v>
      </c>
      <c r="H1195" s="11">
        <v>21154620</v>
      </c>
      <c r="I1195">
        <v>538878</v>
      </c>
      <c r="J1195">
        <v>538950</v>
      </c>
      <c r="K1195">
        <v>487541</v>
      </c>
      <c r="L1195">
        <v>301705</v>
      </c>
      <c r="M1195">
        <v>60</v>
      </c>
      <c r="N1195">
        <v>19</v>
      </c>
      <c r="O1195">
        <v>4</v>
      </c>
      <c r="P1195">
        <v>22</v>
      </c>
      <c r="Q1195">
        <v>1</v>
      </c>
      <c r="R1195">
        <v>79</v>
      </c>
      <c r="S1195">
        <v>0.7</v>
      </c>
      <c r="T1195">
        <v>273</v>
      </c>
      <c r="U1195">
        <v>609</v>
      </c>
      <c r="V1195">
        <v>-0.47</v>
      </c>
      <c r="W1195">
        <v>301705</v>
      </c>
      <c r="X1195">
        <v>60</v>
      </c>
      <c r="Y1195" s="12" t="str">
        <f>IFERROR(VLOOKUP(C1195,[1]Index!$D:$F,3,FALSE),"Non List")</f>
        <v>Microfinance</v>
      </c>
      <c r="Z1195">
        <f>IFERROR(VLOOKUP(C1195,[1]LP!$B:$C,2,FALSE),0)</f>
        <v>830</v>
      </c>
      <c r="AA1195" s="11">
        <f t="shared" si="18"/>
        <v>13.8</v>
      </c>
      <c r="AB1195" s="5">
        <f>IFERROR(VLOOKUP(C1195,[2]Sheet1!$B:$F,5,FALSE),0)</f>
        <v>11419121.380000001</v>
      </c>
      <c r="AC1195" s="11">
        <v>25</v>
      </c>
      <c r="AD1195" s="11">
        <v>1.3157000000000001</v>
      </c>
      <c r="AE1195" s="10"/>
      <c r="AF1195" s="10"/>
      <c r="AG1195" s="10"/>
      <c r="AH1195" s="10"/>
    </row>
    <row r="1196" spans="1:34" x14ac:dyDescent="0.45">
      <c r="A1196" t="s">
        <v>53</v>
      </c>
      <c r="B1196" t="s">
        <v>58</v>
      </c>
      <c r="C1196" t="s">
        <v>69</v>
      </c>
      <c r="D1196">
        <v>920</v>
      </c>
      <c r="E1196" s="11">
        <v>341612</v>
      </c>
      <c r="F1196" s="5">
        <v>100040</v>
      </c>
      <c r="G1196" s="11">
        <v>1550646</v>
      </c>
      <c r="H1196" s="11">
        <v>3300383</v>
      </c>
      <c r="I1196">
        <v>134369</v>
      </c>
      <c r="J1196">
        <v>183195</v>
      </c>
      <c r="K1196">
        <v>103515</v>
      </c>
      <c r="L1196">
        <v>55751</v>
      </c>
      <c r="M1196">
        <v>33</v>
      </c>
      <c r="N1196">
        <v>28</v>
      </c>
      <c r="O1196">
        <v>7</v>
      </c>
      <c r="P1196">
        <v>25</v>
      </c>
      <c r="Q1196">
        <v>1</v>
      </c>
      <c r="R1196">
        <v>201</v>
      </c>
      <c r="S1196">
        <v>1.3</v>
      </c>
      <c r="T1196">
        <v>129</v>
      </c>
      <c r="U1196">
        <v>308</v>
      </c>
      <c r="V1196">
        <v>-0.67</v>
      </c>
      <c r="W1196">
        <v>55751</v>
      </c>
      <c r="X1196">
        <v>33</v>
      </c>
      <c r="Y1196" s="12" t="str">
        <f>IFERROR(VLOOKUP(C1196,[1]Index!$D:$F,3,FALSE),"Non List")</f>
        <v>Microfinance</v>
      </c>
      <c r="Z1196">
        <f>IFERROR(VLOOKUP(C1196,[1]LP!$B:$C,2,FALSE),0)</f>
        <v>778.2</v>
      </c>
      <c r="AA1196" s="11">
        <f t="shared" si="18"/>
        <v>23.6</v>
      </c>
      <c r="AB1196" s="5">
        <f>IFERROR(VLOOKUP(C1196,[2]Sheet1!$B:$F,5,FALSE),0)</f>
        <v>3288414.49</v>
      </c>
      <c r="AC1196" s="11">
        <v>12.390700000000001</v>
      </c>
      <c r="AD1196" s="11">
        <v>0.65210000000000001</v>
      </c>
      <c r="AE1196" s="10"/>
      <c r="AF1196" s="10"/>
      <c r="AG1196" s="10"/>
      <c r="AH1196" s="10"/>
    </row>
    <row r="1197" spans="1:34" x14ac:dyDescent="0.45">
      <c r="A1197" t="s">
        <v>53</v>
      </c>
      <c r="B1197" t="s">
        <v>58</v>
      </c>
      <c r="C1197" t="s">
        <v>70</v>
      </c>
      <c r="D1197">
        <v>1013.6</v>
      </c>
      <c r="E1197" s="11">
        <v>210000</v>
      </c>
      <c r="F1197" s="5">
        <v>137934</v>
      </c>
      <c r="G1197" s="11">
        <v>810470</v>
      </c>
      <c r="H1197" s="11">
        <v>1693503</v>
      </c>
      <c r="I1197">
        <v>89963</v>
      </c>
      <c r="J1197">
        <v>117483</v>
      </c>
      <c r="K1197">
        <v>60497</v>
      </c>
      <c r="L1197">
        <v>33378</v>
      </c>
      <c r="M1197">
        <v>32</v>
      </c>
      <c r="N1197">
        <v>32</v>
      </c>
      <c r="O1197">
        <v>6</v>
      </c>
      <c r="P1197">
        <v>19</v>
      </c>
      <c r="Q1197">
        <v>2</v>
      </c>
      <c r="R1197">
        <v>195</v>
      </c>
      <c r="S1197">
        <v>2.8</v>
      </c>
      <c r="T1197">
        <v>166</v>
      </c>
      <c r="U1197">
        <v>344</v>
      </c>
      <c r="V1197">
        <v>-0.66</v>
      </c>
      <c r="W1197">
        <v>33378</v>
      </c>
      <c r="X1197">
        <v>32</v>
      </c>
      <c r="Y1197" s="12" t="str">
        <f>IFERROR(VLOOKUP(C1197,[1]Index!$D:$F,3,FALSE),"Non List")</f>
        <v>zdelist</v>
      </c>
      <c r="Z1197">
        <f>IFERROR(VLOOKUP(C1197,[1]LP!$B:$C,2,FALSE),0)</f>
        <v>0</v>
      </c>
      <c r="AA1197" s="11">
        <f t="shared" si="18"/>
        <v>0</v>
      </c>
      <c r="AB1197" s="5">
        <f>IFERROR(VLOOKUP(C1197,[2]Sheet1!$B:$F,5,FALSE),0)</f>
        <v>0</v>
      </c>
      <c r="AC1197" s="11">
        <v>0</v>
      </c>
      <c r="AD1197" s="11">
        <v>0</v>
      </c>
      <c r="AE1197" s="10"/>
      <c r="AF1197" s="10"/>
      <c r="AG1197" s="10"/>
      <c r="AH1197" s="10"/>
    </row>
    <row r="1198" spans="1:34" x14ac:dyDescent="0.45">
      <c r="A1198" t="s">
        <v>53</v>
      </c>
      <c r="B1198" t="s">
        <v>58</v>
      </c>
      <c r="C1198" t="s">
        <v>71</v>
      </c>
      <c r="D1198">
        <v>1160</v>
      </c>
      <c r="E1198" s="11">
        <v>792399</v>
      </c>
      <c r="F1198" s="5">
        <v>1280941</v>
      </c>
      <c r="G1198" s="11">
        <v>8572952</v>
      </c>
      <c r="H1198" s="11">
        <v>15558575</v>
      </c>
      <c r="I1198">
        <v>645216</v>
      </c>
      <c r="J1198">
        <v>821013</v>
      </c>
      <c r="K1198">
        <v>472987</v>
      </c>
      <c r="L1198">
        <v>264487</v>
      </c>
      <c r="M1198">
        <v>67</v>
      </c>
      <c r="N1198">
        <v>17</v>
      </c>
      <c r="O1198">
        <v>4</v>
      </c>
      <c r="P1198">
        <v>26</v>
      </c>
      <c r="Q1198">
        <v>1</v>
      </c>
      <c r="R1198">
        <v>77</v>
      </c>
      <c r="S1198">
        <v>1.4</v>
      </c>
      <c r="T1198">
        <v>262</v>
      </c>
      <c r="U1198">
        <v>627</v>
      </c>
      <c r="V1198">
        <v>-0.46</v>
      </c>
      <c r="W1198">
        <v>264487</v>
      </c>
      <c r="X1198">
        <v>67</v>
      </c>
      <c r="Y1198" s="12" t="str">
        <f>IFERROR(VLOOKUP(C1198,[1]Index!$D:$F,3,FALSE),"Non List")</f>
        <v>Microfinance</v>
      </c>
      <c r="Z1198">
        <f>IFERROR(VLOOKUP(C1198,[1]LP!$B:$C,2,FALSE),0)</f>
        <v>848</v>
      </c>
      <c r="AA1198" s="11">
        <f t="shared" si="18"/>
        <v>12.7</v>
      </c>
      <c r="AB1198" s="5">
        <f>IFERROR(VLOOKUP(C1198,[2]Sheet1!$B:$F,5,FALSE),0)</f>
        <v>4349998.3600000003</v>
      </c>
      <c r="AC1198" s="11">
        <v>19.005700000000001</v>
      </c>
      <c r="AD1198" s="11">
        <v>1</v>
      </c>
      <c r="AE1198" s="10"/>
      <c r="AF1198" s="10"/>
      <c r="AG1198" s="10"/>
      <c r="AH1198" s="10"/>
    </row>
    <row r="1199" spans="1:34" x14ac:dyDescent="0.45">
      <c r="A1199" t="s">
        <v>53</v>
      </c>
      <c r="B1199" t="s">
        <v>58</v>
      </c>
      <c r="C1199" t="s">
        <v>72</v>
      </c>
      <c r="D1199">
        <v>1424</v>
      </c>
      <c r="E1199" s="11">
        <v>105862</v>
      </c>
      <c r="F1199" s="5">
        <v>68684</v>
      </c>
      <c r="G1199" s="11">
        <v>317955</v>
      </c>
      <c r="H1199" s="11">
        <v>1104694</v>
      </c>
      <c r="I1199">
        <v>40833</v>
      </c>
      <c r="J1199">
        <v>55836</v>
      </c>
      <c r="K1199">
        <v>27090</v>
      </c>
      <c r="L1199">
        <v>16470</v>
      </c>
      <c r="M1199">
        <v>31</v>
      </c>
      <c r="N1199">
        <v>46</v>
      </c>
      <c r="O1199">
        <v>9</v>
      </c>
      <c r="P1199">
        <v>19</v>
      </c>
      <c r="Q1199">
        <v>1</v>
      </c>
      <c r="R1199">
        <v>396</v>
      </c>
      <c r="S1199">
        <v>2.4</v>
      </c>
      <c r="T1199">
        <v>165</v>
      </c>
      <c r="U1199">
        <v>340</v>
      </c>
      <c r="V1199">
        <v>-0.76</v>
      </c>
      <c r="W1199">
        <v>16470</v>
      </c>
      <c r="X1199">
        <v>31</v>
      </c>
      <c r="Y1199" s="12" t="str">
        <f>IFERROR(VLOOKUP(C1199,[1]Index!$D:$F,3,FALSE),"Non List")</f>
        <v>Microfinance</v>
      </c>
      <c r="Z1199">
        <f>IFERROR(VLOOKUP(C1199,[1]LP!$B:$C,2,FALSE),0)</f>
        <v>1297</v>
      </c>
      <c r="AA1199" s="11">
        <f t="shared" si="18"/>
        <v>41.8</v>
      </c>
      <c r="AB1199" s="5">
        <f>IFERROR(VLOOKUP(C1199,[2]Sheet1!$B:$F,5,FALSE),0)</f>
        <v>784011.01</v>
      </c>
      <c r="AC1199" s="11">
        <v>12</v>
      </c>
      <c r="AD1199" s="11">
        <v>0.63149999999999995</v>
      </c>
      <c r="AE1199" s="10"/>
      <c r="AF1199" s="10"/>
      <c r="AG1199" s="10"/>
      <c r="AH1199" s="10"/>
    </row>
    <row r="1200" spans="1:34" x14ac:dyDescent="0.45">
      <c r="A1200" t="s">
        <v>53</v>
      </c>
      <c r="B1200" t="s">
        <v>58</v>
      </c>
      <c r="C1200" t="s">
        <v>73</v>
      </c>
      <c r="D1200">
        <v>588</v>
      </c>
      <c r="E1200" s="11">
        <v>211276</v>
      </c>
      <c r="F1200" s="5">
        <v>98135</v>
      </c>
      <c r="G1200" s="11">
        <v>382739</v>
      </c>
      <c r="H1200" s="11">
        <v>1122008</v>
      </c>
      <c r="I1200">
        <v>58886</v>
      </c>
      <c r="J1200">
        <v>73474</v>
      </c>
      <c r="K1200">
        <v>38474</v>
      </c>
      <c r="L1200">
        <v>22263</v>
      </c>
      <c r="M1200">
        <v>21</v>
      </c>
      <c r="N1200">
        <v>28</v>
      </c>
      <c r="O1200">
        <v>4</v>
      </c>
      <c r="P1200">
        <v>14</v>
      </c>
      <c r="Q1200">
        <v>2</v>
      </c>
      <c r="R1200">
        <v>112</v>
      </c>
      <c r="S1200">
        <v>1.9</v>
      </c>
      <c r="T1200">
        <v>146</v>
      </c>
      <c r="U1200">
        <v>263</v>
      </c>
      <c r="V1200">
        <v>-0.55000000000000004</v>
      </c>
      <c r="W1200">
        <v>22263</v>
      </c>
      <c r="X1200">
        <v>21</v>
      </c>
      <c r="Y1200" s="12" t="str">
        <f>IFERROR(VLOOKUP(C1200,[1]Index!$D:$F,3,FALSE),"Non List")</f>
        <v>zdelist</v>
      </c>
      <c r="Z1200">
        <f>IFERROR(VLOOKUP(C1200,[1]LP!$B:$C,2,FALSE),0)</f>
        <v>0</v>
      </c>
      <c r="AA1200" s="11">
        <f t="shared" si="18"/>
        <v>0</v>
      </c>
      <c r="AB1200" s="5">
        <f>IFERROR(VLOOKUP(C1200,[2]Sheet1!$B:$F,5,FALSE),0)</f>
        <v>0</v>
      </c>
      <c r="AC1200" s="11">
        <v>0</v>
      </c>
      <c r="AD1200" s="11">
        <v>0</v>
      </c>
      <c r="AE1200" s="10"/>
      <c r="AF1200" s="10"/>
      <c r="AG1200" s="10"/>
      <c r="AH1200" s="10"/>
    </row>
    <row r="1201" spans="1:34" x14ac:dyDescent="0.45">
      <c r="A1201" t="s">
        <v>53</v>
      </c>
      <c r="B1201" t="s">
        <v>58</v>
      </c>
      <c r="C1201" t="s">
        <v>74</v>
      </c>
      <c r="D1201">
        <v>1290</v>
      </c>
      <c r="E1201" s="11">
        <v>278300</v>
      </c>
      <c r="F1201" s="5">
        <v>247536</v>
      </c>
      <c r="G1201" s="11">
        <v>1533311</v>
      </c>
      <c r="H1201" s="11">
        <v>4329123</v>
      </c>
      <c r="I1201">
        <v>182229</v>
      </c>
      <c r="J1201">
        <v>235982</v>
      </c>
      <c r="K1201">
        <v>134602</v>
      </c>
      <c r="L1201">
        <v>70896</v>
      </c>
      <c r="M1201">
        <v>51</v>
      </c>
      <c r="N1201">
        <v>25</v>
      </c>
      <c r="O1201">
        <v>7</v>
      </c>
      <c r="P1201">
        <v>27</v>
      </c>
      <c r="Q1201">
        <v>2</v>
      </c>
      <c r="R1201">
        <v>173</v>
      </c>
      <c r="S1201">
        <v>1.6</v>
      </c>
      <c r="T1201">
        <v>189</v>
      </c>
      <c r="U1201">
        <v>465</v>
      </c>
      <c r="V1201">
        <v>-0.64</v>
      </c>
      <c r="W1201">
        <v>70898</v>
      </c>
      <c r="X1201">
        <v>51</v>
      </c>
      <c r="Y1201" s="12" t="str">
        <f>IFERROR(VLOOKUP(C1201,[1]Index!$D:$F,3,FALSE),"Non List")</f>
        <v>Microfinance</v>
      </c>
      <c r="Z1201">
        <f>IFERROR(VLOOKUP(C1201,[1]LP!$B:$C,2,FALSE),0)</f>
        <v>1099</v>
      </c>
      <c r="AA1201" s="11">
        <f t="shared" si="18"/>
        <v>21.5</v>
      </c>
      <c r="AB1201" s="5">
        <f>IFERROR(VLOOKUP(C1201,[2]Sheet1!$B:$F,5,FALSE),0)</f>
        <v>1324986.3</v>
      </c>
      <c r="AC1201" s="11">
        <v>15</v>
      </c>
      <c r="AD1201" s="11">
        <v>8.16</v>
      </c>
      <c r="AE1201" s="10"/>
      <c r="AF1201" s="10"/>
      <c r="AG1201" s="10"/>
      <c r="AH1201" s="10"/>
    </row>
    <row r="1202" spans="1:34" x14ac:dyDescent="0.45">
      <c r="A1202" t="s">
        <v>53</v>
      </c>
      <c r="B1202" t="s">
        <v>58</v>
      </c>
      <c r="C1202" t="s">
        <v>75</v>
      </c>
      <c r="D1202">
        <v>1162</v>
      </c>
      <c r="E1202" s="11">
        <v>186740</v>
      </c>
      <c r="F1202" s="5">
        <v>133664</v>
      </c>
      <c r="G1202" s="11">
        <v>913208</v>
      </c>
      <c r="H1202" s="11">
        <v>2522026</v>
      </c>
      <c r="I1202">
        <v>103523</v>
      </c>
      <c r="J1202">
        <v>137271</v>
      </c>
      <c r="K1202">
        <v>73085</v>
      </c>
      <c r="L1202">
        <v>39804</v>
      </c>
      <c r="M1202">
        <v>43</v>
      </c>
      <c r="N1202">
        <v>27</v>
      </c>
      <c r="O1202">
        <v>7</v>
      </c>
      <c r="P1202">
        <v>25</v>
      </c>
      <c r="Q1202">
        <v>1</v>
      </c>
      <c r="R1202">
        <v>185</v>
      </c>
      <c r="S1202">
        <v>1.5</v>
      </c>
      <c r="T1202">
        <v>172</v>
      </c>
      <c r="U1202">
        <v>406</v>
      </c>
      <c r="V1202">
        <v>-0.65</v>
      </c>
      <c r="W1202">
        <v>39804</v>
      </c>
      <c r="X1202">
        <v>43</v>
      </c>
      <c r="Y1202" s="12" t="str">
        <f>IFERROR(VLOOKUP(C1202,[1]Index!$D:$F,3,FALSE),"Non List")</f>
        <v>zdelist</v>
      </c>
      <c r="Z1202">
        <f>IFERROR(VLOOKUP(C1202,[1]LP!$B:$C,2,FALSE),0)</f>
        <v>0</v>
      </c>
      <c r="AA1202" s="11">
        <f t="shared" si="18"/>
        <v>0</v>
      </c>
      <c r="AB1202" s="5">
        <f>IFERROR(VLOOKUP(C1202,[2]Sheet1!$B:$F,5,FALSE),0)</f>
        <v>0</v>
      </c>
      <c r="AC1202" s="11">
        <v>9.1999999999999993</v>
      </c>
      <c r="AD1202" s="11">
        <v>0.4829</v>
      </c>
      <c r="AE1202" s="10"/>
      <c r="AF1202" s="10"/>
      <c r="AG1202" s="10"/>
      <c r="AH1202" s="10"/>
    </row>
    <row r="1203" spans="1:34" x14ac:dyDescent="0.45">
      <c r="A1203" t="s">
        <v>53</v>
      </c>
      <c r="B1203" t="s">
        <v>58</v>
      </c>
      <c r="C1203" t="s">
        <v>76</v>
      </c>
      <c r="D1203">
        <v>1259</v>
      </c>
      <c r="E1203" s="11">
        <v>133100</v>
      </c>
      <c r="F1203" s="5">
        <v>33015</v>
      </c>
      <c r="G1203" s="11">
        <v>357802</v>
      </c>
      <c r="H1203" s="11">
        <v>1297014</v>
      </c>
      <c r="I1203">
        <v>48010</v>
      </c>
      <c r="J1203">
        <v>70775</v>
      </c>
      <c r="K1203">
        <v>28135</v>
      </c>
      <c r="L1203">
        <v>10219</v>
      </c>
      <c r="M1203">
        <v>15</v>
      </c>
      <c r="N1203">
        <v>82</v>
      </c>
      <c r="O1203">
        <v>10</v>
      </c>
      <c r="P1203">
        <v>12</v>
      </c>
      <c r="Q1203">
        <v>1</v>
      </c>
      <c r="R1203">
        <v>828</v>
      </c>
      <c r="S1203">
        <v>3.5</v>
      </c>
      <c r="T1203">
        <v>125</v>
      </c>
      <c r="U1203">
        <v>208</v>
      </c>
      <c r="V1203">
        <v>-0.84</v>
      </c>
      <c r="W1203">
        <v>10219</v>
      </c>
      <c r="X1203">
        <v>15</v>
      </c>
      <c r="Y1203" s="12" t="str">
        <f>IFERROR(VLOOKUP(C1203,[1]Index!$D:$F,3,FALSE),"Non List")</f>
        <v>zdelist</v>
      </c>
      <c r="Z1203">
        <f>IFERROR(VLOOKUP(C1203,[1]LP!$B:$C,2,FALSE),0)</f>
        <v>0</v>
      </c>
      <c r="AA1203" s="11">
        <f t="shared" si="18"/>
        <v>0</v>
      </c>
      <c r="AB1203" s="5">
        <f>IFERROR(VLOOKUP(C1203,[2]Sheet1!$B:$F,5,FALSE),0)</f>
        <v>0</v>
      </c>
      <c r="AC1203" s="11">
        <v>10</v>
      </c>
      <c r="AD1203" s="11">
        <v>0.53</v>
      </c>
      <c r="AE1203" s="10"/>
      <c r="AF1203" s="10"/>
      <c r="AG1203" s="10"/>
      <c r="AH1203" s="10"/>
    </row>
    <row r="1204" spans="1:34" x14ac:dyDescent="0.45">
      <c r="A1204" t="s">
        <v>53</v>
      </c>
      <c r="B1204" t="s">
        <v>58</v>
      </c>
      <c r="C1204" t="s">
        <v>77</v>
      </c>
      <c r="D1204">
        <v>2018.7</v>
      </c>
      <c r="E1204" s="11">
        <v>63360</v>
      </c>
      <c r="F1204" s="5">
        <v>89889</v>
      </c>
      <c r="G1204" s="11">
        <v>488563</v>
      </c>
      <c r="H1204" s="11">
        <v>0</v>
      </c>
      <c r="I1204">
        <v>61552</v>
      </c>
      <c r="J1204">
        <v>83613</v>
      </c>
      <c r="K1204">
        <v>41183</v>
      </c>
      <c r="L1204">
        <v>20567</v>
      </c>
      <c r="M1204">
        <v>65</v>
      </c>
      <c r="N1204">
        <v>31</v>
      </c>
      <c r="O1204">
        <v>8</v>
      </c>
      <c r="P1204">
        <v>27</v>
      </c>
      <c r="Q1204">
        <v>1</v>
      </c>
      <c r="R1204">
        <v>260</v>
      </c>
      <c r="S1204">
        <v>2.9</v>
      </c>
      <c r="T1204">
        <v>242</v>
      </c>
      <c r="U1204">
        <v>594</v>
      </c>
      <c r="V1204">
        <v>-0.71</v>
      </c>
      <c r="W1204">
        <v>20567</v>
      </c>
      <c r="X1204">
        <v>65</v>
      </c>
      <c r="Y1204" s="12" t="str">
        <f>IFERROR(VLOOKUP(C1204,[1]Index!$D:$F,3,FALSE),"Non List")</f>
        <v>Microfinance</v>
      </c>
      <c r="Z1204">
        <f>IFERROR(VLOOKUP(C1204,[1]LP!$B:$C,2,FALSE),0)</f>
        <v>1400</v>
      </c>
      <c r="AA1204" s="11">
        <f t="shared" si="18"/>
        <v>21.5</v>
      </c>
      <c r="AB1204" s="5">
        <f>IFERROR(VLOOKUP(C1204,[2]Sheet1!$B:$F,5,FALSE),0)</f>
        <v>765413.55</v>
      </c>
      <c r="AC1204" s="11">
        <v>49.4</v>
      </c>
      <c r="AD1204" s="11">
        <v>2.6</v>
      </c>
      <c r="AE1204" s="10"/>
      <c r="AF1204" s="10"/>
      <c r="AG1204" s="10"/>
      <c r="AH1204" s="10"/>
    </row>
    <row r="1205" spans="1:34" x14ac:dyDescent="0.45">
      <c r="A1205" t="s">
        <v>53</v>
      </c>
      <c r="B1205" t="s">
        <v>58</v>
      </c>
      <c r="C1205" t="s">
        <v>78</v>
      </c>
      <c r="D1205">
        <v>830</v>
      </c>
      <c r="E1205" s="11">
        <v>106609</v>
      </c>
      <c r="F1205" s="5">
        <v>20295</v>
      </c>
      <c r="G1205" s="11">
        <v>424177</v>
      </c>
      <c r="H1205" s="11">
        <v>1456825</v>
      </c>
      <c r="I1205">
        <v>46684</v>
      </c>
      <c r="J1205">
        <v>64107</v>
      </c>
      <c r="K1205">
        <v>16314</v>
      </c>
      <c r="L1205">
        <v>7441</v>
      </c>
      <c r="M1205">
        <v>14</v>
      </c>
      <c r="N1205">
        <v>59</v>
      </c>
      <c r="O1205">
        <v>7</v>
      </c>
      <c r="P1205">
        <v>12</v>
      </c>
      <c r="Q1205">
        <v>0</v>
      </c>
      <c r="R1205">
        <v>414</v>
      </c>
      <c r="S1205">
        <v>4.5999999999999996</v>
      </c>
      <c r="T1205">
        <v>119</v>
      </c>
      <c r="U1205">
        <v>193</v>
      </c>
      <c r="V1205">
        <v>-0.77</v>
      </c>
      <c r="W1205">
        <v>7441</v>
      </c>
      <c r="X1205">
        <v>14</v>
      </c>
      <c r="Y1205" s="12" t="str">
        <f>IFERROR(VLOOKUP(C1205,[1]Index!$D:$F,3,FALSE),"Non List")</f>
        <v>Non List</v>
      </c>
      <c r="Z1205">
        <f>IFERROR(VLOOKUP(C1205,[1]LP!$B:$C,2,FALSE),0)</f>
        <v>0</v>
      </c>
      <c r="AA1205" s="11">
        <f t="shared" si="18"/>
        <v>0</v>
      </c>
      <c r="AB1205" s="5">
        <f>IFERROR(VLOOKUP(C1205,[2]Sheet1!$B:$F,5,FALSE),0)</f>
        <v>0</v>
      </c>
      <c r="AC1205" s="11">
        <v>0</v>
      </c>
      <c r="AD1205" s="11">
        <v>0</v>
      </c>
      <c r="AE1205" s="10"/>
      <c r="AF1205" s="10"/>
      <c r="AG1205" s="10"/>
      <c r="AH1205" s="10"/>
    </row>
    <row r="1206" spans="1:34" x14ac:dyDescent="0.45">
      <c r="A1206" t="s">
        <v>53</v>
      </c>
      <c r="B1206" t="s">
        <v>58</v>
      </c>
      <c r="C1206" t="s">
        <v>79</v>
      </c>
      <c r="D1206">
        <v>1609</v>
      </c>
      <c r="E1206" s="11">
        <v>252576</v>
      </c>
      <c r="F1206" s="5">
        <v>159311</v>
      </c>
      <c r="G1206" s="11">
        <v>781682</v>
      </c>
      <c r="H1206" s="11">
        <v>2376516</v>
      </c>
      <c r="I1206">
        <v>96913</v>
      </c>
      <c r="J1206">
        <v>121314</v>
      </c>
      <c r="K1206">
        <v>75487</v>
      </c>
      <c r="L1206">
        <v>41616</v>
      </c>
      <c r="M1206">
        <v>33</v>
      </c>
      <c r="N1206">
        <v>49</v>
      </c>
      <c r="O1206">
        <v>10</v>
      </c>
      <c r="P1206">
        <v>20</v>
      </c>
      <c r="Q1206">
        <v>2</v>
      </c>
      <c r="R1206">
        <v>482</v>
      </c>
      <c r="S1206">
        <v>1</v>
      </c>
      <c r="T1206">
        <v>163</v>
      </c>
      <c r="U1206">
        <v>348</v>
      </c>
      <c r="V1206">
        <v>-0.78</v>
      </c>
      <c r="W1206">
        <v>41615</v>
      </c>
      <c r="X1206">
        <v>33</v>
      </c>
      <c r="Y1206" s="12" t="str">
        <f>IFERROR(VLOOKUP(C1206,[1]Index!$D:$F,3,FALSE),"Non List")</f>
        <v>Non List</v>
      </c>
      <c r="Z1206">
        <f>IFERROR(VLOOKUP(C1206,[1]LP!$B:$C,2,FALSE),0)</f>
        <v>0</v>
      </c>
      <c r="AA1206" s="11">
        <f t="shared" si="18"/>
        <v>0</v>
      </c>
      <c r="AB1206" s="5">
        <f>IFERROR(VLOOKUP(C1206,[2]Sheet1!$B:$F,5,FALSE),0)</f>
        <v>0</v>
      </c>
      <c r="AC1206" s="11">
        <v>30</v>
      </c>
      <c r="AD1206" s="11">
        <v>0</v>
      </c>
      <c r="AE1206" s="10"/>
      <c r="AF1206" s="10"/>
      <c r="AG1206" s="10"/>
      <c r="AH1206" s="10"/>
    </row>
    <row r="1207" spans="1:34" x14ac:dyDescent="0.45">
      <c r="A1207" t="s">
        <v>53</v>
      </c>
      <c r="B1207" t="s">
        <v>58</v>
      </c>
      <c r="C1207" t="s">
        <v>80</v>
      </c>
      <c r="D1207">
        <v>1079.9000000000001</v>
      </c>
      <c r="E1207" s="11">
        <v>224032</v>
      </c>
      <c r="F1207" s="5">
        <v>105730</v>
      </c>
      <c r="G1207" s="11">
        <v>731764</v>
      </c>
      <c r="H1207" s="11">
        <v>3446612</v>
      </c>
      <c r="I1207">
        <v>126362</v>
      </c>
      <c r="J1207">
        <v>171490</v>
      </c>
      <c r="K1207">
        <v>93085</v>
      </c>
      <c r="L1207">
        <v>56635</v>
      </c>
      <c r="M1207">
        <v>51</v>
      </c>
      <c r="N1207">
        <v>21</v>
      </c>
      <c r="O1207">
        <v>7</v>
      </c>
      <c r="P1207">
        <v>34</v>
      </c>
      <c r="Q1207">
        <v>1</v>
      </c>
      <c r="R1207">
        <v>157</v>
      </c>
      <c r="S1207">
        <v>2.6</v>
      </c>
      <c r="T1207">
        <v>147</v>
      </c>
      <c r="U1207">
        <v>409</v>
      </c>
      <c r="V1207">
        <v>-0.62</v>
      </c>
      <c r="W1207">
        <v>56635</v>
      </c>
      <c r="X1207">
        <v>51</v>
      </c>
      <c r="Y1207" s="12" t="str">
        <f>IFERROR(VLOOKUP(C1207,[1]Index!$D:$F,3,FALSE),"Non List")</f>
        <v>Microfinance</v>
      </c>
      <c r="Z1207">
        <f>IFERROR(VLOOKUP(C1207,[1]LP!$B:$C,2,FALSE),0)</f>
        <v>915</v>
      </c>
      <c r="AA1207" s="11">
        <f t="shared" si="18"/>
        <v>17.899999999999999</v>
      </c>
      <c r="AB1207" s="5">
        <f>IFERROR(VLOOKUP(C1207,[2]Sheet1!$B:$F,5,FALSE),0)</f>
        <v>1908048.36</v>
      </c>
      <c r="AC1207" s="11">
        <v>19</v>
      </c>
      <c r="AD1207" s="11">
        <v>1</v>
      </c>
      <c r="AE1207" s="10"/>
      <c r="AF1207" s="10"/>
      <c r="AG1207" s="10"/>
      <c r="AH1207" s="10"/>
    </row>
    <row r="1208" spans="1:34" x14ac:dyDescent="0.45">
      <c r="A1208" t="s">
        <v>53</v>
      </c>
      <c r="B1208" t="s">
        <v>58</v>
      </c>
      <c r="C1208" t="s">
        <v>81</v>
      </c>
      <c r="D1208">
        <v>599</v>
      </c>
      <c r="E1208" s="11">
        <v>671523</v>
      </c>
      <c r="F1208" s="5">
        <v>113777</v>
      </c>
      <c r="G1208" s="11">
        <v>0</v>
      </c>
      <c r="H1208" s="11">
        <v>3213163</v>
      </c>
      <c r="I1208">
        <v>78298</v>
      </c>
      <c r="J1208">
        <v>94101</v>
      </c>
      <c r="K1208">
        <v>79438</v>
      </c>
      <c r="L1208">
        <v>46084</v>
      </c>
      <c r="M1208">
        <v>14</v>
      </c>
      <c r="N1208">
        <v>44</v>
      </c>
      <c r="O1208">
        <v>5</v>
      </c>
      <c r="P1208">
        <v>12</v>
      </c>
      <c r="Q1208">
        <v>1</v>
      </c>
      <c r="R1208">
        <v>224</v>
      </c>
      <c r="S1208">
        <v>0.2</v>
      </c>
      <c r="T1208">
        <v>117</v>
      </c>
      <c r="U1208">
        <v>190</v>
      </c>
      <c r="V1208">
        <v>-0.68</v>
      </c>
      <c r="W1208">
        <v>46084</v>
      </c>
      <c r="X1208">
        <v>14</v>
      </c>
      <c r="Y1208" s="12" t="str">
        <f>IFERROR(VLOOKUP(C1208,[1]Index!$D:$F,3,FALSE),"Non List")</f>
        <v>Microfinance</v>
      </c>
      <c r="Z1208">
        <f>IFERROR(VLOOKUP(C1208,[1]LP!$B:$C,2,FALSE),0)</f>
        <v>706</v>
      </c>
      <c r="AA1208" s="11">
        <f t="shared" si="18"/>
        <v>50.4</v>
      </c>
      <c r="AB1208" s="5">
        <f>IFERROR(VLOOKUP(C1208,[2]Sheet1!$B:$F,5,FALSE),0)</f>
        <v>3777404.26</v>
      </c>
      <c r="AC1208" s="11">
        <v>9</v>
      </c>
      <c r="AD1208" s="11">
        <v>3.63</v>
      </c>
      <c r="AE1208" s="10"/>
      <c r="AF1208" s="10"/>
      <c r="AG1208" s="10"/>
      <c r="AH1208" s="10"/>
    </row>
    <row r="1209" spans="1:34" x14ac:dyDescent="0.45">
      <c r="A1209" t="s">
        <v>53</v>
      </c>
      <c r="B1209" t="s">
        <v>58</v>
      </c>
      <c r="C1209" t="s">
        <v>82</v>
      </c>
      <c r="D1209">
        <v>837</v>
      </c>
      <c r="E1209" s="11">
        <v>210608</v>
      </c>
      <c r="F1209" s="5">
        <v>175897</v>
      </c>
      <c r="G1209" s="11">
        <v>1318523</v>
      </c>
      <c r="H1209" s="11">
        <v>3473230</v>
      </c>
      <c r="I1209">
        <v>136761</v>
      </c>
      <c r="J1209">
        <v>189701</v>
      </c>
      <c r="K1209">
        <v>85220</v>
      </c>
      <c r="L1209">
        <v>49067</v>
      </c>
      <c r="M1209">
        <v>47</v>
      </c>
      <c r="N1209">
        <v>18</v>
      </c>
      <c r="O1209">
        <v>5</v>
      </c>
      <c r="P1209">
        <v>25</v>
      </c>
      <c r="Q1209">
        <v>1</v>
      </c>
      <c r="R1209">
        <v>82</v>
      </c>
      <c r="S1209">
        <v>2.8</v>
      </c>
      <c r="T1209">
        <v>184</v>
      </c>
      <c r="U1209">
        <v>439</v>
      </c>
      <c r="V1209">
        <v>-0.48</v>
      </c>
      <c r="W1209">
        <v>49067</v>
      </c>
      <c r="X1209">
        <v>47</v>
      </c>
      <c r="Y1209" s="12" t="str">
        <f>IFERROR(VLOOKUP(C1209,[1]Index!$D:$F,3,FALSE),"Non List")</f>
        <v>Microfinance</v>
      </c>
      <c r="Z1209">
        <f>IFERROR(VLOOKUP(C1209,[1]LP!$B:$C,2,FALSE),0)</f>
        <v>685</v>
      </c>
      <c r="AA1209" s="11">
        <f t="shared" si="18"/>
        <v>14.6</v>
      </c>
      <c r="AB1209" s="5">
        <f>IFERROR(VLOOKUP(C1209,[2]Sheet1!$B:$F,5,FALSE),0)</f>
        <v>2164347.4500000002</v>
      </c>
      <c r="AC1209" s="11">
        <v>19</v>
      </c>
      <c r="AD1209" s="11">
        <v>1</v>
      </c>
      <c r="AE1209" s="10"/>
      <c r="AF1209" s="10"/>
      <c r="AG1209" s="10"/>
      <c r="AH1209" s="10"/>
    </row>
    <row r="1210" spans="1:34" x14ac:dyDescent="0.45">
      <c r="A1210" t="s">
        <v>53</v>
      </c>
      <c r="B1210" t="s">
        <v>58</v>
      </c>
      <c r="C1210" t="s">
        <v>83</v>
      </c>
      <c r="D1210">
        <v>950</v>
      </c>
      <c r="E1210" s="11">
        <v>855140</v>
      </c>
      <c r="F1210" s="5">
        <v>268073</v>
      </c>
      <c r="G1210" s="11">
        <v>1456180</v>
      </c>
      <c r="H1210" s="11">
        <v>5130116</v>
      </c>
      <c r="I1210">
        <v>241908</v>
      </c>
      <c r="J1210">
        <v>314172</v>
      </c>
      <c r="K1210">
        <v>142096</v>
      </c>
      <c r="L1210">
        <v>81995</v>
      </c>
      <c r="M1210">
        <v>19</v>
      </c>
      <c r="N1210">
        <v>50</v>
      </c>
      <c r="O1210">
        <v>7</v>
      </c>
      <c r="P1210">
        <v>15</v>
      </c>
      <c r="Q1210">
        <v>1</v>
      </c>
      <c r="R1210">
        <v>358</v>
      </c>
      <c r="S1210">
        <v>1.8</v>
      </c>
      <c r="T1210">
        <v>131</v>
      </c>
      <c r="U1210">
        <v>238</v>
      </c>
      <c r="V1210">
        <v>-0.75</v>
      </c>
      <c r="W1210">
        <v>81995</v>
      </c>
      <c r="X1210">
        <v>19</v>
      </c>
      <c r="Y1210" s="12" t="str">
        <f>IFERROR(VLOOKUP(C1210,[1]Index!$D:$F,3,FALSE),"Non List")</f>
        <v>Microfinance</v>
      </c>
      <c r="Z1210">
        <f>IFERROR(VLOOKUP(C1210,[1]LP!$B:$C,2,FALSE),0)</f>
        <v>695</v>
      </c>
      <c r="AA1210" s="11">
        <f t="shared" si="18"/>
        <v>36.6</v>
      </c>
      <c r="AB1210" s="5">
        <f>IFERROR(VLOOKUP(C1210,[2]Sheet1!$B:$F,5,FALSE),0)</f>
        <v>4039202.89</v>
      </c>
      <c r="AC1210" s="11">
        <v>16.939900000000002</v>
      </c>
      <c r="AD1210" s="11">
        <v>0.89159999999999995</v>
      </c>
      <c r="AE1210" s="10"/>
      <c r="AF1210" s="10"/>
      <c r="AG1210" s="10"/>
      <c r="AH1210" s="10"/>
    </row>
    <row r="1211" spans="1:34" x14ac:dyDescent="0.45">
      <c r="A1211" t="s">
        <v>53</v>
      </c>
      <c r="B1211" t="s">
        <v>58</v>
      </c>
      <c r="C1211" t="s">
        <v>99</v>
      </c>
      <c r="D1211">
        <v>1039</v>
      </c>
      <c r="E1211" s="11">
        <v>368000</v>
      </c>
      <c r="F1211" s="5">
        <v>216295</v>
      </c>
      <c r="G1211" s="11">
        <v>1310993</v>
      </c>
      <c r="H1211" s="11">
        <v>4142018</v>
      </c>
      <c r="I1211">
        <v>140081</v>
      </c>
      <c r="J1211">
        <v>173862</v>
      </c>
      <c r="K1211">
        <v>65573</v>
      </c>
      <c r="L1211">
        <v>31924</v>
      </c>
      <c r="M1211">
        <v>17</v>
      </c>
      <c r="N1211">
        <v>60</v>
      </c>
      <c r="O1211">
        <v>7</v>
      </c>
      <c r="P1211">
        <v>11</v>
      </c>
      <c r="Q1211">
        <v>1</v>
      </c>
      <c r="R1211">
        <v>392</v>
      </c>
      <c r="S1211">
        <v>4.8</v>
      </c>
      <c r="T1211">
        <v>159</v>
      </c>
      <c r="U1211">
        <v>249</v>
      </c>
      <c r="V1211">
        <v>-0.76</v>
      </c>
      <c r="W1211">
        <v>31924</v>
      </c>
      <c r="X1211">
        <v>17</v>
      </c>
      <c r="Y1211" s="12" t="str">
        <f>IFERROR(VLOOKUP(C1211,[1]Index!$D:$F,3,FALSE),"Non List")</f>
        <v>Microfinance</v>
      </c>
      <c r="Z1211">
        <f>IFERROR(VLOOKUP(C1211,[1]LP!$B:$C,2,FALSE),0)</f>
        <v>802</v>
      </c>
      <c r="AA1211" s="11">
        <f t="shared" si="18"/>
        <v>47.2</v>
      </c>
      <c r="AB1211" s="5">
        <f>IFERROR(VLOOKUP(C1211,[2]Sheet1!$B:$F,5,FALSE),0)</f>
        <v>1457280</v>
      </c>
      <c r="AC1211" s="11">
        <v>0</v>
      </c>
      <c r="AD1211" s="11">
        <v>0</v>
      </c>
      <c r="AE1211" s="10"/>
      <c r="AF1211" s="10"/>
      <c r="AG1211" s="10"/>
      <c r="AH1211" s="10"/>
    </row>
    <row r="1212" spans="1:34" x14ac:dyDescent="0.45">
      <c r="A1212" t="s">
        <v>53</v>
      </c>
      <c r="B1212" t="s">
        <v>58</v>
      </c>
      <c r="C1212" t="s">
        <v>103</v>
      </c>
      <c r="D1212">
        <v>1323.9</v>
      </c>
      <c r="E1212" s="11">
        <v>232288</v>
      </c>
      <c r="F1212" s="5">
        <v>62992</v>
      </c>
      <c r="G1212" s="11">
        <v>659546</v>
      </c>
      <c r="H1212" s="11">
        <v>2195783</v>
      </c>
      <c r="I1212">
        <v>82656</v>
      </c>
      <c r="J1212">
        <v>116600</v>
      </c>
      <c r="K1212">
        <v>56945</v>
      </c>
      <c r="L1212">
        <v>27079</v>
      </c>
      <c r="M1212">
        <v>23</v>
      </c>
      <c r="N1212">
        <v>57</v>
      </c>
      <c r="O1212">
        <v>10</v>
      </c>
      <c r="P1212">
        <v>18</v>
      </c>
      <c r="Q1212">
        <v>1</v>
      </c>
      <c r="R1212">
        <v>592</v>
      </c>
      <c r="S1212">
        <v>3.9</v>
      </c>
      <c r="T1212">
        <v>127</v>
      </c>
      <c r="U1212">
        <v>258</v>
      </c>
      <c r="V1212">
        <v>-0.81</v>
      </c>
      <c r="W1212">
        <v>27079</v>
      </c>
      <c r="X1212">
        <v>23</v>
      </c>
      <c r="Y1212" s="12" t="str">
        <f>IFERROR(VLOOKUP(C1212,[1]Index!$D:$F,3,FALSE),"Non List")</f>
        <v>Microfinance</v>
      </c>
      <c r="Z1212">
        <f>IFERROR(VLOOKUP(C1212,[1]LP!$B:$C,2,FALSE),0)</f>
        <v>943</v>
      </c>
      <c r="AA1212" s="11">
        <f t="shared" si="18"/>
        <v>41</v>
      </c>
      <c r="AB1212" s="5">
        <f>IFERROR(VLOOKUP(C1212,[2]Sheet1!$B:$F,5,FALSE),0)</f>
        <v>2085252</v>
      </c>
      <c r="AC1212" s="11">
        <v>15</v>
      </c>
      <c r="AD1212" s="11">
        <v>0.78949999999999998</v>
      </c>
      <c r="AE1212" s="10"/>
      <c r="AF1212" s="10"/>
      <c r="AG1212" s="10"/>
      <c r="AH1212" s="10"/>
    </row>
    <row r="1213" spans="1:34" x14ac:dyDescent="0.45">
      <c r="A1213" t="s">
        <v>53</v>
      </c>
      <c r="B1213" t="s">
        <v>58</v>
      </c>
      <c r="C1213" t="s">
        <v>84</v>
      </c>
      <c r="D1213">
        <v>2075</v>
      </c>
      <c r="E1213" s="11">
        <v>264045</v>
      </c>
      <c r="F1213" s="5">
        <v>225155</v>
      </c>
      <c r="G1213" s="11">
        <v>1487618</v>
      </c>
      <c r="H1213" s="11">
        <v>3933268</v>
      </c>
      <c r="I1213">
        <v>187213</v>
      </c>
      <c r="J1213">
        <v>243513</v>
      </c>
      <c r="K1213">
        <v>165703</v>
      </c>
      <c r="L1213">
        <v>92547</v>
      </c>
      <c r="M1213">
        <v>70</v>
      </c>
      <c r="N1213">
        <v>30</v>
      </c>
      <c r="O1213">
        <v>11</v>
      </c>
      <c r="P1213">
        <v>38</v>
      </c>
      <c r="Q1213">
        <v>2</v>
      </c>
      <c r="R1213">
        <v>332</v>
      </c>
      <c r="S1213">
        <v>1.8</v>
      </c>
      <c r="T1213">
        <v>185</v>
      </c>
      <c r="U1213">
        <v>540</v>
      </c>
      <c r="V1213">
        <v>-0.74</v>
      </c>
      <c r="W1213">
        <v>92546</v>
      </c>
      <c r="X1213">
        <v>70</v>
      </c>
      <c r="Y1213" s="12" t="str">
        <f>IFERROR(VLOOKUP(C1213,[1]Index!$D:$F,3,FALSE),"Non List")</f>
        <v>Microfinance</v>
      </c>
      <c r="Z1213">
        <f>IFERROR(VLOOKUP(C1213,[1]LP!$B:$C,2,FALSE),0)</f>
        <v>1380</v>
      </c>
      <c r="AA1213" s="11">
        <f t="shared" si="18"/>
        <v>19.7</v>
      </c>
      <c r="AB1213" s="5">
        <f>IFERROR(VLOOKUP(C1213,[2]Sheet1!$B:$F,5,FALSE),0)</f>
        <v>3026859.21</v>
      </c>
      <c r="AC1213" s="11">
        <v>21</v>
      </c>
      <c r="AD1213" s="11">
        <v>6</v>
      </c>
      <c r="AE1213" s="10"/>
      <c r="AF1213" s="10"/>
      <c r="AG1213" s="10"/>
      <c r="AH1213" s="10"/>
    </row>
    <row r="1214" spans="1:34" x14ac:dyDescent="0.45">
      <c r="A1214" t="s">
        <v>53</v>
      </c>
      <c r="B1214" t="s">
        <v>58</v>
      </c>
      <c r="C1214" t="s">
        <v>85</v>
      </c>
      <c r="D1214">
        <v>1713</v>
      </c>
      <c r="E1214" s="11">
        <v>155919</v>
      </c>
      <c r="F1214" s="5">
        <v>93670</v>
      </c>
      <c r="G1214" s="11">
        <v>764932</v>
      </c>
      <c r="H1214" s="11">
        <v>1816619</v>
      </c>
      <c r="I1214">
        <v>74527</v>
      </c>
      <c r="J1214">
        <v>103882</v>
      </c>
      <c r="K1214">
        <v>50823</v>
      </c>
      <c r="L1214">
        <v>27937</v>
      </c>
      <c r="M1214">
        <v>36</v>
      </c>
      <c r="N1214">
        <v>48</v>
      </c>
      <c r="O1214">
        <v>11</v>
      </c>
      <c r="P1214">
        <v>22</v>
      </c>
      <c r="Q1214">
        <v>1</v>
      </c>
      <c r="R1214">
        <v>512</v>
      </c>
      <c r="S1214">
        <v>0</v>
      </c>
      <c r="T1214">
        <v>160</v>
      </c>
      <c r="U1214">
        <v>359</v>
      </c>
      <c r="V1214">
        <v>-0.79</v>
      </c>
      <c r="W1214">
        <v>27937</v>
      </c>
      <c r="X1214">
        <v>36</v>
      </c>
      <c r="Y1214" s="12" t="str">
        <f>IFERROR(VLOOKUP(C1214,[1]Index!$D:$F,3,FALSE),"Non List")</f>
        <v>zdelist</v>
      </c>
      <c r="Z1214">
        <f>IFERROR(VLOOKUP(C1214,[1]LP!$B:$C,2,FALSE),0)</f>
        <v>0</v>
      </c>
      <c r="AA1214" s="11">
        <f t="shared" si="18"/>
        <v>0</v>
      </c>
      <c r="AB1214" s="5">
        <f>IFERROR(VLOOKUP(C1214,[2]Sheet1!$B:$F,5,FALSE),0)</f>
        <v>0</v>
      </c>
      <c r="AC1214" s="11">
        <v>15.345700000000001</v>
      </c>
      <c r="AD1214" s="11">
        <v>0.80759999999999998</v>
      </c>
      <c r="AE1214" s="10"/>
      <c r="AF1214" s="10"/>
      <c r="AG1214" s="10"/>
      <c r="AH1214" s="10"/>
    </row>
    <row r="1215" spans="1:34" x14ac:dyDescent="0.45">
      <c r="A1215" t="s">
        <v>53</v>
      </c>
      <c r="B1215" t="s">
        <v>58</v>
      </c>
      <c r="C1215" t="s">
        <v>104</v>
      </c>
      <c r="D1215">
        <v>1020</v>
      </c>
      <c r="E1215" s="11">
        <v>110745</v>
      </c>
      <c r="F1215" s="5">
        <v>33007</v>
      </c>
      <c r="G1215" s="11">
        <v>288257</v>
      </c>
      <c r="H1215" s="11">
        <v>1098750</v>
      </c>
      <c r="I1215">
        <v>43708</v>
      </c>
      <c r="J1215">
        <v>63003</v>
      </c>
      <c r="K1215">
        <v>28887</v>
      </c>
      <c r="L1215">
        <v>16613</v>
      </c>
      <c r="M1215">
        <v>30</v>
      </c>
      <c r="N1215">
        <v>34</v>
      </c>
      <c r="O1215">
        <v>8</v>
      </c>
      <c r="P1215">
        <v>23</v>
      </c>
      <c r="Q1215">
        <v>1</v>
      </c>
      <c r="R1215">
        <v>267</v>
      </c>
      <c r="S1215">
        <v>0.6</v>
      </c>
      <c r="T1215">
        <v>130</v>
      </c>
      <c r="U1215">
        <v>296</v>
      </c>
      <c r="V1215">
        <v>-0.71</v>
      </c>
      <c r="W1215">
        <v>16613</v>
      </c>
      <c r="X1215">
        <v>30</v>
      </c>
      <c r="Y1215" s="12" t="str">
        <f>IFERROR(VLOOKUP(C1215,[1]Index!$D:$F,3,FALSE),"Non List")</f>
        <v>Microfinance</v>
      </c>
      <c r="Z1215">
        <f>IFERROR(VLOOKUP(C1215,[1]LP!$B:$C,2,FALSE),0)</f>
        <v>1327</v>
      </c>
      <c r="AA1215" s="11">
        <f t="shared" si="18"/>
        <v>44.2</v>
      </c>
      <c r="AB1215" s="5">
        <f>IFERROR(VLOOKUP(C1215,[2]Sheet1!$B:$F,5,FALSE),0)</f>
        <v>490582.02</v>
      </c>
      <c r="AC1215" s="11">
        <v>15</v>
      </c>
      <c r="AD1215" s="11">
        <v>0.79</v>
      </c>
      <c r="AE1215" s="10"/>
      <c r="AF1215" s="10"/>
      <c r="AG1215" s="10"/>
      <c r="AH1215" s="10"/>
    </row>
    <row r="1216" spans="1:34" x14ac:dyDescent="0.45">
      <c r="A1216" t="s">
        <v>53</v>
      </c>
      <c r="B1216" t="s">
        <v>58</v>
      </c>
      <c r="C1216" t="s">
        <v>111</v>
      </c>
      <c r="D1216">
        <v>830</v>
      </c>
      <c r="E1216" s="11">
        <v>27625</v>
      </c>
      <c r="F1216" s="5">
        <v>-1924</v>
      </c>
      <c r="G1216" s="11">
        <v>30294</v>
      </c>
      <c r="H1216" s="11">
        <v>299755</v>
      </c>
      <c r="I1216">
        <v>3979</v>
      </c>
      <c r="J1216">
        <v>12271</v>
      </c>
      <c r="K1216">
        <v>1904</v>
      </c>
      <c r="L1216">
        <v>446</v>
      </c>
      <c r="M1216">
        <v>3</v>
      </c>
      <c r="N1216">
        <v>258</v>
      </c>
      <c r="O1216">
        <v>9</v>
      </c>
      <c r="P1216">
        <v>3</v>
      </c>
      <c r="Q1216">
        <v>0</v>
      </c>
      <c r="R1216">
        <v>2299</v>
      </c>
      <c r="S1216">
        <v>2.1</v>
      </c>
      <c r="T1216">
        <v>93</v>
      </c>
      <c r="U1216">
        <v>82</v>
      </c>
      <c r="V1216">
        <v>-0.9</v>
      </c>
      <c r="W1216">
        <v>0</v>
      </c>
      <c r="X1216">
        <v>0</v>
      </c>
      <c r="Y1216" s="12" t="str">
        <f>IFERROR(VLOOKUP(C1216,[1]Index!$D:$F,3,FALSE),"Non List")</f>
        <v>zdelist</v>
      </c>
      <c r="Z1216">
        <f>IFERROR(VLOOKUP(C1216,[1]LP!$B:$C,2,FALSE),0)</f>
        <v>0</v>
      </c>
      <c r="AA1216" s="11">
        <f t="shared" si="18"/>
        <v>0</v>
      </c>
      <c r="AB1216" s="5">
        <f>IFERROR(VLOOKUP(C1216,[2]Sheet1!$B:$F,5,FALSE),0)</f>
        <v>0</v>
      </c>
      <c r="AC1216" s="11">
        <v>0</v>
      </c>
      <c r="AD1216" s="11">
        <v>0</v>
      </c>
      <c r="AE1216" s="10"/>
      <c r="AF1216" s="10"/>
      <c r="AG1216" s="10"/>
      <c r="AH1216" s="10"/>
    </row>
    <row r="1217" spans="1:34" x14ac:dyDescent="0.45">
      <c r="A1217" t="s">
        <v>53</v>
      </c>
      <c r="B1217" t="s">
        <v>58</v>
      </c>
      <c r="C1217" t="s">
        <v>86</v>
      </c>
      <c r="D1217">
        <v>838</v>
      </c>
      <c r="E1217" s="11">
        <v>114114</v>
      </c>
      <c r="F1217" s="5">
        <v>35953</v>
      </c>
      <c r="G1217" s="11">
        <v>350358</v>
      </c>
      <c r="H1217" s="11">
        <v>1176670</v>
      </c>
      <c r="I1217">
        <v>45689</v>
      </c>
      <c r="J1217">
        <v>66418</v>
      </c>
      <c r="K1217">
        <v>19714</v>
      </c>
      <c r="L1217">
        <v>10068</v>
      </c>
      <c r="M1217">
        <v>18</v>
      </c>
      <c r="N1217">
        <v>48</v>
      </c>
      <c r="O1217">
        <v>6</v>
      </c>
      <c r="P1217">
        <v>13</v>
      </c>
      <c r="Q1217">
        <v>1</v>
      </c>
      <c r="R1217">
        <v>303</v>
      </c>
      <c r="S1217">
        <v>3</v>
      </c>
      <c r="T1217">
        <v>132</v>
      </c>
      <c r="U1217">
        <v>228</v>
      </c>
      <c r="V1217">
        <v>-0.73</v>
      </c>
      <c r="W1217">
        <v>10066</v>
      </c>
      <c r="X1217">
        <v>18</v>
      </c>
      <c r="Y1217" s="12" t="str">
        <f>IFERROR(VLOOKUP(C1217,[1]Index!$D:$F,3,FALSE),"Non List")</f>
        <v>Non List</v>
      </c>
      <c r="Z1217">
        <f>IFERROR(VLOOKUP(C1217,[1]LP!$B:$C,2,FALSE),0)</f>
        <v>0</v>
      </c>
      <c r="AA1217" s="11">
        <f t="shared" si="18"/>
        <v>0</v>
      </c>
      <c r="AB1217" s="5">
        <f>IFERROR(VLOOKUP(C1217,[2]Sheet1!$B:$F,5,FALSE),0)</f>
        <v>0</v>
      </c>
      <c r="AC1217" s="11">
        <v>3.5</v>
      </c>
      <c r="AD1217" s="11">
        <v>0.1842</v>
      </c>
      <c r="AE1217" s="10"/>
      <c r="AF1217" s="10"/>
      <c r="AG1217" s="10"/>
      <c r="AH1217" s="10"/>
    </row>
    <row r="1218" spans="1:34" x14ac:dyDescent="0.45">
      <c r="A1218" t="s">
        <v>53</v>
      </c>
      <c r="B1218" t="s">
        <v>58</v>
      </c>
      <c r="C1218" t="s">
        <v>96</v>
      </c>
      <c r="D1218">
        <v>1086</v>
      </c>
      <c r="E1218" s="11">
        <v>228140</v>
      </c>
      <c r="F1218" s="5">
        <v>67873</v>
      </c>
      <c r="G1218" s="11">
        <v>610663</v>
      </c>
      <c r="H1218" s="11">
        <v>1817806</v>
      </c>
      <c r="I1218">
        <v>78158</v>
      </c>
      <c r="J1218">
        <v>107006</v>
      </c>
      <c r="K1218">
        <v>56072</v>
      </c>
      <c r="L1218">
        <v>33471</v>
      </c>
      <c r="M1218">
        <v>29</v>
      </c>
      <c r="N1218">
        <v>37</v>
      </c>
      <c r="O1218">
        <v>8</v>
      </c>
      <c r="P1218">
        <v>23</v>
      </c>
      <c r="Q1218">
        <v>2</v>
      </c>
      <c r="R1218">
        <v>310</v>
      </c>
      <c r="S1218">
        <v>1.4</v>
      </c>
      <c r="T1218">
        <v>130</v>
      </c>
      <c r="U1218">
        <v>293</v>
      </c>
      <c r="V1218">
        <v>-0.73</v>
      </c>
      <c r="W1218">
        <v>33471</v>
      </c>
      <c r="X1218">
        <v>29</v>
      </c>
      <c r="Y1218" s="12" t="str">
        <f>IFERROR(VLOOKUP(C1218,[1]Index!$D:$F,3,FALSE),"Non List")</f>
        <v>Microfinance</v>
      </c>
      <c r="Z1218">
        <f>IFERROR(VLOOKUP(C1218,[1]LP!$B:$C,2,FALSE),0)</f>
        <v>1439</v>
      </c>
      <c r="AA1218" s="11">
        <f t="shared" si="18"/>
        <v>49.6</v>
      </c>
      <c r="AB1218" s="5">
        <f>IFERROR(VLOOKUP(C1218,[2]Sheet1!$B:$F,5,FALSE),0)</f>
        <v>1616622.66</v>
      </c>
      <c r="AC1218" s="11">
        <v>14.25</v>
      </c>
      <c r="AD1218" s="11">
        <v>0.75</v>
      </c>
      <c r="AE1218" s="10"/>
      <c r="AF1218" s="10"/>
      <c r="AG1218" s="10"/>
      <c r="AH1218" s="10"/>
    </row>
    <row r="1219" spans="1:34" x14ac:dyDescent="0.45">
      <c r="A1219" t="s">
        <v>53</v>
      </c>
      <c r="B1219" t="s">
        <v>58</v>
      </c>
      <c r="C1219" t="s">
        <v>87</v>
      </c>
      <c r="D1219">
        <v>2235</v>
      </c>
      <c r="E1219" s="11">
        <v>500415</v>
      </c>
      <c r="F1219" s="5">
        <v>872801</v>
      </c>
      <c r="G1219" s="11">
        <v>5180797</v>
      </c>
      <c r="H1219" s="11">
        <v>10846040</v>
      </c>
      <c r="I1219">
        <v>448303</v>
      </c>
      <c r="J1219">
        <v>572632</v>
      </c>
      <c r="K1219">
        <v>375120</v>
      </c>
      <c r="L1219">
        <v>200992</v>
      </c>
      <c r="M1219">
        <v>80</v>
      </c>
      <c r="N1219">
        <v>28</v>
      </c>
      <c r="O1219">
        <v>8</v>
      </c>
      <c r="P1219">
        <v>29</v>
      </c>
      <c r="Q1219">
        <v>2</v>
      </c>
      <c r="R1219">
        <v>227</v>
      </c>
      <c r="S1219">
        <v>0.8</v>
      </c>
      <c r="T1219">
        <v>274</v>
      </c>
      <c r="U1219">
        <v>704</v>
      </c>
      <c r="V1219">
        <v>-0.68</v>
      </c>
      <c r="W1219">
        <v>200992</v>
      </c>
      <c r="X1219">
        <v>80</v>
      </c>
      <c r="Y1219" s="12" t="str">
        <f>IFERROR(VLOOKUP(C1219,[1]Index!$D:$F,3,FALSE),"Non List")</f>
        <v>Microfinance</v>
      </c>
      <c r="Z1219">
        <f>IFERROR(VLOOKUP(C1219,[1]LP!$B:$C,2,FALSE),0)</f>
        <v>1279</v>
      </c>
      <c r="AA1219" s="11">
        <f t="shared" ref="AA1219:AA1282" si="19">ROUND(IFERROR(Z1219/M1219,0),1)</f>
        <v>16</v>
      </c>
      <c r="AB1219" s="5">
        <f>IFERROR(VLOOKUP(C1219,[2]Sheet1!$B:$F,5,FALSE),0)</f>
        <v>3166691.2</v>
      </c>
      <c r="AC1219" s="11">
        <v>25</v>
      </c>
      <c r="AD1219" s="11">
        <v>6.58</v>
      </c>
      <c r="AE1219" s="10"/>
      <c r="AF1219" s="10"/>
      <c r="AG1219" s="10"/>
      <c r="AH1219" s="10"/>
    </row>
    <row r="1220" spans="1:34" x14ac:dyDescent="0.45">
      <c r="A1220" t="s">
        <v>53</v>
      </c>
      <c r="B1220" t="s">
        <v>58</v>
      </c>
      <c r="C1220" t="s">
        <v>93</v>
      </c>
      <c r="D1220">
        <v>945</v>
      </c>
      <c r="E1220" s="11">
        <v>191117</v>
      </c>
      <c r="F1220" s="5">
        <v>91501</v>
      </c>
      <c r="G1220" s="11">
        <v>602332</v>
      </c>
      <c r="H1220" s="11">
        <v>1534340</v>
      </c>
      <c r="I1220">
        <v>54808</v>
      </c>
      <c r="J1220">
        <v>80241</v>
      </c>
      <c r="K1220">
        <v>49793</v>
      </c>
      <c r="L1220">
        <v>25826</v>
      </c>
      <c r="M1220">
        <v>27</v>
      </c>
      <c r="N1220">
        <v>35</v>
      </c>
      <c r="O1220">
        <v>6</v>
      </c>
      <c r="P1220">
        <v>18</v>
      </c>
      <c r="Q1220">
        <v>1</v>
      </c>
      <c r="R1220">
        <v>223</v>
      </c>
      <c r="S1220">
        <v>1.7</v>
      </c>
      <c r="T1220">
        <v>148</v>
      </c>
      <c r="U1220">
        <v>300</v>
      </c>
      <c r="V1220">
        <v>-0.68</v>
      </c>
      <c r="W1220">
        <v>25826</v>
      </c>
      <c r="X1220">
        <v>27</v>
      </c>
      <c r="Y1220" s="12" t="str">
        <f>IFERROR(VLOOKUP(C1220,[1]Index!$D:$F,3,FALSE),"Non List")</f>
        <v>Microfinance</v>
      </c>
      <c r="Z1220">
        <f>IFERROR(VLOOKUP(C1220,[1]LP!$B:$C,2,FALSE),0)</f>
        <v>939</v>
      </c>
      <c r="AA1220" s="11">
        <f t="shared" si="19"/>
        <v>34.799999999999997</v>
      </c>
      <c r="AB1220" s="5">
        <f>IFERROR(VLOOKUP(C1220,[2]Sheet1!$B:$F,5,FALSE),0)</f>
        <v>1182467.46</v>
      </c>
      <c r="AC1220" s="11">
        <v>20</v>
      </c>
      <c r="AD1220" s="11">
        <v>6.32</v>
      </c>
      <c r="AE1220" s="10"/>
      <c r="AF1220" s="10"/>
      <c r="AG1220" s="10"/>
      <c r="AH1220" s="10"/>
    </row>
    <row r="1221" spans="1:34" x14ac:dyDescent="0.45">
      <c r="A1221" t="s">
        <v>53</v>
      </c>
      <c r="B1221" t="s">
        <v>58</v>
      </c>
      <c r="C1221" t="s">
        <v>88</v>
      </c>
      <c r="D1221">
        <v>800</v>
      </c>
      <c r="E1221" s="11">
        <v>276000</v>
      </c>
      <c r="F1221" s="5">
        <v>147996</v>
      </c>
      <c r="G1221" s="11">
        <v>1190647</v>
      </c>
      <c r="H1221" s="11">
        <v>3778281</v>
      </c>
      <c r="I1221">
        <v>154888</v>
      </c>
      <c r="J1221">
        <v>207962</v>
      </c>
      <c r="K1221">
        <v>97662</v>
      </c>
      <c r="L1221">
        <v>48268</v>
      </c>
      <c r="M1221">
        <v>35</v>
      </c>
      <c r="N1221">
        <v>23</v>
      </c>
      <c r="O1221">
        <v>5</v>
      </c>
      <c r="P1221">
        <v>23</v>
      </c>
      <c r="Q1221">
        <v>1</v>
      </c>
      <c r="R1221">
        <v>119</v>
      </c>
      <c r="S1221">
        <v>1.8</v>
      </c>
      <c r="T1221">
        <v>154</v>
      </c>
      <c r="U1221">
        <v>348</v>
      </c>
      <c r="V1221">
        <v>-0.56999999999999995</v>
      </c>
      <c r="W1221">
        <v>48268</v>
      </c>
      <c r="X1221">
        <v>35</v>
      </c>
      <c r="Y1221" s="12" t="str">
        <f>IFERROR(VLOOKUP(C1221,[1]Index!$D:$F,3,FALSE),"Non List")</f>
        <v>zdelist</v>
      </c>
      <c r="Z1221">
        <f>IFERROR(VLOOKUP(C1221,[1]LP!$B:$C,2,FALSE),0)</f>
        <v>0</v>
      </c>
      <c r="AA1221" s="11">
        <f t="shared" si="19"/>
        <v>0</v>
      </c>
      <c r="AB1221" s="5">
        <f>IFERROR(VLOOKUP(C1221,[2]Sheet1!$B:$F,5,FALSE),0)</f>
        <v>0</v>
      </c>
      <c r="AC1221" s="11">
        <v>0</v>
      </c>
      <c r="AD1221" s="11">
        <v>0</v>
      </c>
      <c r="AE1221" s="10"/>
      <c r="AF1221" s="10"/>
      <c r="AG1221" s="10"/>
      <c r="AH1221" s="10"/>
    </row>
    <row r="1222" spans="1:34" x14ac:dyDescent="0.45">
      <c r="A1222" t="s">
        <v>53</v>
      </c>
      <c r="B1222" t="s">
        <v>58</v>
      </c>
      <c r="C1222" t="s">
        <v>94</v>
      </c>
      <c r="D1222">
        <v>1248</v>
      </c>
      <c r="E1222" s="11">
        <v>122400</v>
      </c>
      <c r="F1222" s="5">
        <v>192378</v>
      </c>
      <c r="G1222" s="11">
        <v>995326</v>
      </c>
      <c r="H1222" s="11">
        <v>2323051</v>
      </c>
      <c r="I1222">
        <v>89776</v>
      </c>
      <c r="J1222">
        <v>110546</v>
      </c>
      <c r="K1222">
        <v>42557</v>
      </c>
      <c r="L1222">
        <v>20306</v>
      </c>
      <c r="M1222">
        <v>33</v>
      </c>
      <c r="N1222">
        <v>38</v>
      </c>
      <c r="O1222">
        <v>5</v>
      </c>
      <c r="P1222">
        <v>13</v>
      </c>
      <c r="Q1222">
        <v>1</v>
      </c>
      <c r="R1222">
        <v>183</v>
      </c>
      <c r="S1222">
        <v>1.8</v>
      </c>
      <c r="T1222">
        <v>257</v>
      </c>
      <c r="U1222">
        <v>438</v>
      </c>
      <c r="V1222">
        <v>-0.65</v>
      </c>
      <c r="W1222">
        <v>20306</v>
      </c>
      <c r="X1222">
        <v>33</v>
      </c>
      <c r="Y1222" s="12" t="str">
        <f>IFERROR(VLOOKUP(C1222,[1]Index!$D:$F,3,FALSE),"Non List")</f>
        <v>Microfinance</v>
      </c>
      <c r="Z1222">
        <f>IFERROR(VLOOKUP(C1222,[1]LP!$B:$C,2,FALSE),0)</f>
        <v>1316</v>
      </c>
      <c r="AA1222" s="11">
        <f t="shared" si="19"/>
        <v>39.9</v>
      </c>
      <c r="AB1222" s="5">
        <f>IFERROR(VLOOKUP(C1222,[2]Sheet1!$B:$F,5,FALSE),0)</f>
        <v>967135.62</v>
      </c>
      <c r="AC1222" s="11">
        <v>20</v>
      </c>
      <c r="AD1222" s="11">
        <v>1.05</v>
      </c>
      <c r="AE1222" s="10"/>
      <c r="AF1222" s="10"/>
      <c r="AG1222" s="10"/>
      <c r="AH1222" s="10"/>
    </row>
    <row r="1223" spans="1:34" x14ac:dyDescent="0.45">
      <c r="A1223" t="s">
        <v>53</v>
      </c>
      <c r="B1223" t="s">
        <v>58</v>
      </c>
      <c r="C1223" t="s">
        <v>89</v>
      </c>
      <c r="D1223">
        <v>1395</v>
      </c>
      <c r="E1223" s="11">
        <v>259575</v>
      </c>
      <c r="F1223" s="5">
        <v>166066</v>
      </c>
      <c r="G1223" s="11">
        <v>1208797</v>
      </c>
      <c r="H1223" s="11">
        <v>4059497</v>
      </c>
      <c r="I1223">
        <v>143758</v>
      </c>
      <c r="J1223">
        <v>205342</v>
      </c>
      <c r="K1223">
        <v>140643</v>
      </c>
      <c r="L1223">
        <v>78713</v>
      </c>
      <c r="M1223">
        <v>61</v>
      </c>
      <c r="N1223">
        <v>23</v>
      </c>
      <c r="O1223">
        <v>9</v>
      </c>
      <c r="P1223">
        <v>37</v>
      </c>
      <c r="Q1223">
        <v>2</v>
      </c>
      <c r="R1223">
        <v>196</v>
      </c>
      <c r="S1223">
        <v>1</v>
      </c>
      <c r="T1223">
        <v>164</v>
      </c>
      <c r="U1223">
        <v>473</v>
      </c>
      <c r="V1223">
        <v>-0.66</v>
      </c>
      <c r="W1223">
        <v>78713</v>
      </c>
      <c r="X1223">
        <v>61</v>
      </c>
      <c r="Y1223" s="12" t="str">
        <f>IFERROR(VLOOKUP(C1223,[1]Index!$D:$F,3,FALSE),"Non List")</f>
        <v>Microfinance</v>
      </c>
      <c r="Z1223">
        <f>IFERROR(VLOOKUP(C1223,[1]LP!$B:$C,2,FALSE),0)</f>
        <v>1220</v>
      </c>
      <c r="AA1223" s="11">
        <f t="shared" si="19"/>
        <v>20</v>
      </c>
      <c r="AB1223" s="5">
        <f>IFERROR(VLOOKUP(C1223,[2]Sheet1!$B:$F,5,FALSE),0)</f>
        <v>1856700.13</v>
      </c>
      <c r="AC1223" s="11">
        <v>27.47</v>
      </c>
      <c r="AD1223" s="11">
        <v>1.45</v>
      </c>
      <c r="AE1223" s="10"/>
      <c r="AF1223" s="10"/>
      <c r="AG1223" s="10"/>
      <c r="AH1223" s="10"/>
    </row>
    <row r="1224" spans="1:34" x14ac:dyDescent="0.45">
      <c r="A1224" t="s">
        <v>53</v>
      </c>
      <c r="B1224" t="s">
        <v>58</v>
      </c>
      <c r="C1224" t="s">
        <v>90</v>
      </c>
      <c r="D1224">
        <v>1637</v>
      </c>
      <c r="E1224" s="11">
        <v>60000</v>
      </c>
      <c r="F1224" s="5">
        <v>21246</v>
      </c>
      <c r="G1224" s="11">
        <v>170767</v>
      </c>
      <c r="H1224" s="11">
        <v>810236</v>
      </c>
      <c r="I1224">
        <v>25086</v>
      </c>
      <c r="J1224">
        <v>34757</v>
      </c>
      <c r="K1224">
        <v>11180</v>
      </c>
      <c r="L1224">
        <v>6378</v>
      </c>
      <c r="M1224">
        <v>21</v>
      </c>
      <c r="N1224">
        <v>77</v>
      </c>
      <c r="O1224">
        <v>12</v>
      </c>
      <c r="P1224">
        <v>16</v>
      </c>
      <c r="Q1224">
        <v>1</v>
      </c>
      <c r="R1224">
        <v>932</v>
      </c>
      <c r="S1224">
        <v>1.8</v>
      </c>
      <c r="T1224">
        <v>135</v>
      </c>
      <c r="U1224">
        <v>254</v>
      </c>
      <c r="V1224">
        <v>-0.84</v>
      </c>
      <c r="W1224">
        <v>6378</v>
      </c>
      <c r="X1224">
        <v>21</v>
      </c>
      <c r="Y1224" s="12" t="str">
        <f>IFERROR(VLOOKUP(C1224,[1]Index!$D:$F,3,FALSE),"Non List")</f>
        <v>Microfinance</v>
      </c>
      <c r="Z1224">
        <f>IFERROR(VLOOKUP(C1224,[1]LP!$B:$C,2,FALSE),0)</f>
        <v>1680</v>
      </c>
      <c r="AA1224" s="11">
        <f t="shared" si="19"/>
        <v>80</v>
      </c>
      <c r="AB1224" s="5">
        <f>IFERROR(VLOOKUP(C1224,[2]Sheet1!$B:$F,5,FALSE),0)</f>
        <v>285714</v>
      </c>
      <c r="AC1224" s="11">
        <v>0</v>
      </c>
      <c r="AD1224" s="11">
        <v>0</v>
      </c>
      <c r="AE1224" s="10"/>
      <c r="AF1224" s="10"/>
      <c r="AG1224" s="10"/>
      <c r="AH1224" s="10"/>
    </row>
    <row r="1225" spans="1:34" x14ac:dyDescent="0.45">
      <c r="A1225" t="s">
        <v>53</v>
      </c>
      <c r="B1225" t="s">
        <v>58</v>
      </c>
      <c r="C1225" t="s">
        <v>100</v>
      </c>
      <c r="D1225">
        <v>529</v>
      </c>
      <c r="E1225" s="11">
        <v>64428</v>
      </c>
      <c r="F1225" s="5">
        <v>17360</v>
      </c>
      <c r="G1225" s="11">
        <v>183926</v>
      </c>
      <c r="H1225" s="11">
        <v>616009</v>
      </c>
      <c r="I1225">
        <v>23956</v>
      </c>
      <c r="J1225">
        <v>34115</v>
      </c>
      <c r="K1225">
        <v>13548</v>
      </c>
      <c r="L1225">
        <v>8194</v>
      </c>
      <c r="M1225">
        <v>25</v>
      </c>
      <c r="N1225">
        <v>21</v>
      </c>
      <c r="O1225">
        <v>4</v>
      </c>
      <c r="P1225">
        <v>20</v>
      </c>
      <c r="Q1225">
        <v>1</v>
      </c>
      <c r="R1225">
        <v>87</v>
      </c>
      <c r="S1225">
        <v>1.2</v>
      </c>
      <c r="T1225">
        <v>127</v>
      </c>
      <c r="U1225">
        <v>269</v>
      </c>
      <c r="V1225">
        <v>-0.49</v>
      </c>
      <c r="W1225">
        <v>8194</v>
      </c>
      <c r="X1225">
        <v>25</v>
      </c>
      <c r="Y1225" s="12" t="str">
        <f>IFERROR(VLOOKUP(C1225,[1]Index!$D:$F,3,FALSE),"Non List")</f>
        <v>zdelist</v>
      </c>
      <c r="Z1225">
        <f>IFERROR(VLOOKUP(C1225,[1]LP!$B:$C,2,FALSE),0)</f>
        <v>0</v>
      </c>
      <c r="AA1225" s="11">
        <f t="shared" si="19"/>
        <v>0</v>
      </c>
      <c r="AB1225" s="5">
        <f>IFERROR(VLOOKUP(C1225,[2]Sheet1!$B:$F,5,FALSE),0)</f>
        <v>0</v>
      </c>
      <c r="AC1225" s="11">
        <v>0</v>
      </c>
      <c r="AD1225" s="11">
        <v>0</v>
      </c>
      <c r="AE1225" s="10"/>
      <c r="AF1225" s="10"/>
      <c r="AG1225" s="10"/>
      <c r="AH1225" s="10"/>
    </row>
    <row r="1226" spans="1:34" x14ac:dyDescent="0.45">
      <c r="A1226" t="s">
        <v>53</v>
      </c>
      <c r="B1226" t="s">
        <v>58</v>
      </c>
      <c r="C1226" t="s">
        <v>91</v>
      </c>
      <c r="D1226">
        <v>835</v>
      </c>
      <c r="E1226" s="11">
        <v>982500</v>
      </c>
      <c r="F1226" s="5">
        <v>628842</v>
      </c>
      <c r="G1226" s="11">
        <v>3496328</v>
      </c>
      <c r="H1226" s="11">
        <v>10331061</v>
      </c>
      <c r="I1226">
        <v>538146</v>
      </c>
      <c r="J1226">
        <v>633978</v>
      </c>
      <c r="K1226">
        <v>195839</v>
      </c>
      <c r="L1226">
        <v>111891</v>
      </c>
      <c r="M1226">
        <v>23</v>
      </c>
      <c r="N1226">
        <v>37</v>
      </c>
      <c r="O1226">
        <v>5</v>
      </c>
      <c r="P1226">
        <v>14</v>
      </c>
      <c r="Q1226">
        <v>1</v>
      </c>
      <c r="R1226">
        <v>187</v>
      </c>
      <c r="S1226">
        <v>4.5</v>
      </c>
      <c r="T1226">
        <v>164</v>
      </c>
      <c r="U1226">
        <v>290</v>
      </c>
      <c r="V1226">
        <v>-0.65</v>
      </c>
      <c r="W1226">
        <v>111891</v>
      </c>
      <c r="X1226">
        <v>23</v>
      </c>
      <c r="Y1226" s="12" t="str">
        <f>IFERROR(VLOOKUP(C1226,[1]Index!$D:$F,3,FALSE),"Non List")</f>
        <v>Microfinance</v>
      </c>
      <c r="Z1226">
        <f>IFERROR(VLOOKUP(C1226,[1]LP!$B:$C,2,FALSE),0)</f>
        <v>780</v>
      </c>
      <c r="AA1226" s="11">
        <f t="shared" si="19"/>
        <v>33.9</v>
      </c>
      <c r="AB1226" s="5">
        <f>IFERROR(VLOOKUP(C1226,[2]Sheet1!$B:$F,5,FALSE),0)</f>
        <v>2940622.5</v>
      </c>
      <c r="AC1226" s="11">
        <v>0</v>
      </c>
      <c r="AD1226" s="11">
        <v>0</v>
      </c>
      <c r="AE1226" s="10"/>
      <c r="AF1226" s="10"/>
      <c r="AG1226" s="10"/>
      <c r="AH1226" s="10"/>
    </row>
    <row r="1227" spans="1:34" x14ac:dyDescent="0.45">
      <c r="A1227" t="s">
        <v>53</v>
      </c>
      <c r="B1227" t="s">
        <v>58</v>
      </c>
      <c r="C1227" t="s">
        <v>97</v>
      </c>
      <c r="D1227">
        <v>831</v>
      </c>
      <c r="E1227" s="11">
        <v>60000</v>
      </c>
      <c r="F1227" s="5">
        <v>4593</v>
      </c>
      <c r="G1227" s="11">
        <v>91847</v>
      </c>
      <c r="H1227" s="11">
        <v>538385</v>
      </c>
      <c r="I1227">
        <v>13607</v>
      </c>
      <c r="J1227">
        <v>20596</v>
      </c>
      <c r="K1227">
        <v>2975</v>
      </c>
      <c r="L1227">
        <v>1835</v>
      </c>
      <c r="M1227">
        <v>6</v>
      </c>
      <c r="N1227">
        <v>136</v>
      </c>
      <c r="O1227">
        <v>8</v>
      </c>
      <c r="P1227">
        <v>6</v>
      </c>
      <c r="Q1227">
        <v>0</v>
      </c>
      <c r="R1227">
        <v>1052</v>
      </c>
      <c r="S1227">
        <v>0</v>
      </c>
      <c r="T1227">
        <v>108</v>
      </c>
      <c r="U1227">
        <v>122</v>
      </c>
      <c r="V1227">
        <v>-0.85</v>
      </c>
      <c r="W1227">
        <v>1835</v>
      </c>
      <c r="X1227">
        <v>6</v>
      </c>
      <c r="Y1227" s="12" t="str">
        <f>IFERROR(VLOOKUP(C1227,[1]Index!$D:$F,3,FALSE),"Non List")</f>
        <v>Non List</v>
      </c>
      <c r="Z1227">
        <f>IFERROR(VLOOKUP(C1227,[1]LP!$B:$C,2,FALSE),0)</f>
        <v>0</v>
      </c>
      <c r="AA1227" s="11">
        <f t="shared" si="19"/>
        <v>0</v>
      </c>
      <c r="AB1227" s="5">
        <f>IFERROR(VLOOKUP(C1227,[2]Sheet1!$B:$F,5,FALSE),0)</f>
        <v>0</v>
      </c>
      <c r="AC1227" s="11">
        <v>0</v>
      </c>
      <c r="AD1227" s="11">
        <v>0</v>
      </c>
      <c r="AE1227" s="10"/>
      <c r="AF1227" s="10"/>
      <c r="AG1227" s="10"/>
      <c r="AH1227" s="10"/>
    </row>
    <row r="1228" spans="1:34" x14ac:dyDescent="0.45">
      <c r="A1228" t="s">
        <v>53</v>
      </c>
      <c r="B1228" t="s">
        <v>58</v>
      </c>
      <c r="C1228" t="s">
        <v>105</v>
      </c>
      <c r="D1228">
        <v>1055</v>
      </c>
      <c r="E1228" s="11">
        <v>68250</v>
      </c>
      <c r="F1228" s="5">
        <v>10073</v>
      </c>
      <c r="G1228" s="11">
        <v>130116</v>
      </c>
      <c r="H1228" s="11">
        <v>470534</v>
      </c>
      <c r="I1228">
        <v>20871</v>
      </c>
      <c r="J1228">
        <v>28036</v>
      </c>
      <c r="K1228">
        <v>10205</v>
      </c>
      <c r="L1228">
        <v>7352</v>
      </c>
      <c r="M1228">
        <v>22</v>
      </c>
      <c r="N1228">
        <v>49</v>
      </c>
      <c r="O1228">
        <v>9</v>
      </c>
      <c r="P1228">
        <v>19</v>
      </c>
      <c r="Q1228">
        <v>1</v>
      </c>
      <c r="R1228">
        <v>450</v>
      </c>
      <c r="S1228">
        <v>3.7</v>
      </c>
      <c r="T1228">
        <v>115</v>
      </c>
      <c r="U1228">
        <v>236</v>
      </c>
      <c r="V1228">
        <v>-0.78</v>
      </c>
      <c r="W1228">
        <v>7352</v>
      </c>
      <c r="X1228">
        <v>22</v>
      </c>
      <c r="Y1228" s="12" t="str">
        <f>IFERROR(VLOOKUP(C1228,[1]Index!$D:$F,3,FALSE),"Non List")</f>
        <v>Microfinance</v>
      </c>
      <c r="Z1228">
        <f>IFERROR(VLOOKUP(C1228,[1]LP!$B:$C,2,FALSE),0)</f>
        <v>1140</v>
      </c>
      <c r="AA1228" s="11">
        <f t="shared" si="19"/>
        <v>51.8</v>
      </c>
      <c r="AB1228" s="5">
        <f>IFERROR(VLOOKUP(C1228,[2]Sheet1!$B:$F,5,FALSE),0)</f>
        <v>475130.92</v>
      </c>
      <c r="AC1228" s="11">
        <v>0</v>
      </c>
      <c r="AD1228" s="11">
        <v>0</v>
      </c>
      <c r="AE1228" s="10"/>
      <c r="AF1228" s="10"/>
      <c r="AG1228" s="10"/>
      <c r="AH1228" s="10"/>
    </row>
    <row r="1229" spans="1:34" x14ac:dyDescent="0.45">
      <c r="A1229" t="s">
        <v>53</v>
      </c>
      <c r="B1229" t="s">
        <v>58</v>
      </c>
      <c r="C1229" t="s">
        <v>106</v>
      </c>
      <c r="D1229">
        <v>1087.5999999999999</v>
      </c>
      <c r="E1229" s="11">
        <v>77500</v>
      </c>
      <c r="F1229" s="5">
        <v>24765</v>
      </c>
      <c r="G1229" s="11">
        <v>124792</v>
      </c>
      <c r="H1229" s="11">
        <v>717255</v>
      </c>
      <c r="I1229">
        <v>23682</v>
      </c>
      <c r="J1229">
        <v>32990</v>
      </c>
      <c r="K1229">
        <v>7026</v>
      </c>
      <c r="L1229">
        <v>4154</v>
      </c>
      <c r="M1229">
        <v>11</v>
      </c>
      <c r="N1229">
        <v>102</v>
      </c>
      <c r="O1229">
        <v>8</v>
      </c>
      <c r="P1229">
        <v>8</v>
      </c>
      <c r="Q1229">
        <v>0</v>
      </c>
      <c r="R1229">
        <v>838</v>
      </c>
      <c r="S1229">
        <v>3</v>
      </c>
      <c r="T1229">
        <v>132</v>
      </c>
      <c r="U1229">
        <v>178</v>
      </c>
      <c r="V1229">
        <v>-0.84</v>
      </c>
      <c r="W1229">
        <v>4154</v>
      </c>
      <c r="X1229">
        <v>11</v>
      </c>
      <c r="Y1229" s="12" t="str">
        <f>IFERROR(VLOOKUP(C1229,[1]Index!$D:$F,3,FALSE),"Non List")</f>
        <v>Microfinance</v>
      </c>
      <c r="Z1229">
        <f>IFERROR(VLOOKUP(C1229,[1]LP!$B:$C,2,FALSE),0)</f>
        <v>1913</v>
      </c>
      <c r="AA1229" s="11">
        <f t="shared" si="19"/>
        <v>173.9</v>
      </c>
      <c r="AB1229" s="5">
        <f>IFERROR(VLOOKUP(C1229,[2]Sheet1!$B:$F,5,FALSE),0)</f>
        <v>327126.26</v>
      </c>
      <c r="AC1229" s="11">
        <v>0</v>
      </c>
      <c r="AD1229" s="11">
        <v>0</v>
      </c>
      <c r="AE1229" s="10"/>
      <c r="AF1229" s="10"/>
      <c r="AG1229" s="10"/>
      <c r="AH1229" s="10"/>
    </row>
    <row r="1230" spans="1:34" x14ac:dyDescent="0.45">
      <c r="A1230" t="s">
        <v>53</v>
      </c>
      <c r="B1230" t="s">
        <v>58</v>
      </c>
      <c r="C1230" t="s">
        <v>112</v>
      </c>
      <c r="D1230">
        <v>985</v>
      </c>
      <c r="E1230" s="11">
        <v>1004500</v>
      </c>
      <c r="F1230" s="5">
        <v>218857</v>
      </c>
      <c r="G1230" s="11">
        <v>794945</v>
      </c>
      <c r="H1230" s="11">
        <v>5348084</v>
      </c>
      <c r="I1230">
        <v>220489</v>
      </c>
      <c r="J1230">
        <v>256053</v>
      </c>
      <c r="K1230">
        <v>186084</v>
      </c>
      <c r="L1230">
        <v>111278</v>
      </c>
      <c r="M1230">
        <v>22</v>
      </c>
      <c r="N1230">
        <v>44</v>
      </c>
      <c r="O1230">
        <v>8</v>
      </c>
      <c r="P1230">
        <v>18</v>
      </c>
      <c r="Q1230">
        <v>2</v>
      </c>
      <c r="R1230">
        <v>360</v>
      </c>
      <c r="S1230">
        <v>0.5</v>
      </c>
      <c r="T1230">
        <v>122</v>
      </c>
      <c r="U1230">
        <v>246</v>
      </c>
      <c r="V1230">
        <v>-0.75</v>
      </c>
      <c r="W1230">
        <v>111278</v>
      </c>
      <c r="X1230">
        <v>22</v>
      </c>
      <c r="Y1230" s="12" t="str">
        <f>IFERROR(VLOOKUP(C1230,[1]Index!$D:$F,3,FALSE),"Non List")</f>
        <v>Microfinance</v>
      </c>
      <c r="Z1230">
        <f>IFERROR(VLOOKUP(C1230,[1]LP!$B:$C,2,FALSE),0)</f>
        <v>675.2</v>
      </c>
      <c r="AA1230" s="11">
        <f t="shared" si="19"/>
        <v>30.7</v>
      </c>
      <c r="AB1230" s="5">
        <f>IFERROR(VLOOKUP(C1230,[2]Sheet1!$B:$F,5,FALSE),0)</f>
        <v>5566208</v>
      </c>
      <c r="AC1230" s="11">
        <v>0</v>
      </c>
      <c r="AD1230" s="11">
        <v>0</v>
      </c>
      <c r="AE1230" s="10"/>
      <c r="AF1230" s="10"/>
      <c r="AG1230" s="10"/>
      <c r="AH1230" s="10"/>
    </row>
    <row r="1231" spans="1:34" x14ac:dyDescent="0.45">
      <c r="A1231" t="s">
        <v>53</v>
      </c>
      <c r="B1231" t="s">
        <v>58</v>
      </c>
      <c r="C1231" t="s">
        <v>95</v>
      </c>
      <c r="D1231">
        <v>1310</v>
      </c>
      <c r="E1231" s="11">
        <v>100000</v>
      </c>
      <c r="F1231" s="5">
        <v>86258</v>
      </c>
      <c r="G1231" s="11">
        <v>395747</v>
      </c>
      <c r="H1231" s="11">
        <v>1029082</v>
      </c>
      <c r="I1231">
        <v>41817</v>
      </c>
      <c r="J1231">
        <v>59248</v>
      </c>
      <c r="K1231">
        <v>25636</v>
      </c>
      <c r="L1231">
        <v>13601</v>
      </c>
      <c r="M1231">
        <v>27</v>
      </c>
      <c r="N1231">
        <v>48</v>
      </c>
      <c r="O1231">
        <v>7</v>
      </c>
      <c r="P1231">
        <v>15</v>
      </c>
      <c r="Q1231">
        <v>1</v>
      </c>
      <c r="R1231">
        <v>339</v>
      </c>
      <c r="S1231">
        <v>2.2000000000000002</v>
      </c>
      <c r="T1231">
        <v>186</v>
      </c>
      <c r="U1231">
        <v>338</v>
      </c>
      <c r="V1231">
        <v>-0.74</v>
      </c>
      <c r="W1231">
        <v>13601</v>
      </c>
      <c r="X1231">
        <v>27</v>
      </c>
      <c r="Y1231" s="12" t="str">
        <f>IFERROR(VLOOKUP(C1231,[1]Index!$D:$F,3,FALSE),"Non List")</f>
        <v>Microfinance</v>
      </c>
      <c r="Z1231">
        <f>IFERROR(VLOOKUP(C1231,[1]LP!$B:$C,2,FALSE),0)</f>
        <v>1069.5</v>
      </c>
      <c r="AA1231" s="11">
        <f t="shared" si="19"/>
        <v>39.6</v>
      </c>
      <c r="AB1231" s="5">
        <f>IFERROR(VLOOKUP(C1231,[2]Sheet1!$B:$F,5,FALSE),0)</f>
        <v>435600</v>
      </c>
      <c r="AC1231" s="11">
        <v>0</v>
      </c>
      <c r="AD1231" s="11">
        <v>0</v>
      </c>
      <c r="AE1231" s="10"/>
      <c r="AF1231" s="10"/>
      <c r="AG1231" s="10"/>
      <c r="AH1231" s="10"/>
    </row>
    <row r="1232" spans="1:34" x14ac:dyDescent="0.45">
      <c r="A1232" t="s">
        <v>53</v>
      </c>
      <c r="B1232" t="s">
        <v>58</v>
      </c>
      <c r="C1232" t="s">
        <v>101</v>
      </c>
      <c r="D1232">
        <v>464</v>
      </c>
      <c r="E1232" s="11">
        <v>199020</v>
      </c>
      <c r="F1232" s="5">
        <v>56545</v>
      </c>
      <c r="G1232" s="11">
        <v>595187</v>
      </c>
      <c r="H1232" s="11">
        <v>1715651</v>
      </c>
      <c r="I1232">
        <v>71573</v>
      </c>
      <c r="J1232">
        <v>97185</v>
      </c>
      <c r="K1232">
        <v>49679</v>
      </c>
      <c r="L1232">
        <v>26533</v>
      </c>
      <c r="M1232">
        <v>27</v>
      </c>
      <c r="N1232">
        <v>17</v>
      </c>
      <c r="O1232">
        <v>4</v>
      </c>
      <c r="P1232">
        <v>21</v>
      </c>
      <c r="Q1232">
        <v>1</v>
      </c>
      <c r="R1232">
        <v>63</v>
      </c>
      <c r="S1232">
        <v>1.2</v>
      </c>
      <c r="T1232">
        <v>128</v>
      </c>
      <c r="U1232">
        <v>278</v>
      </c>
      <c r="V1232">
        <v>-0.4</v>
      </c>
      <c r="W1232">
        <v>26533</v>
      </c>
      <c r="X1232">
        <v>27</v>
      </c>
      <c r="Y1232" s="12" t="str">
        <f>IFERROR(VLOOKUP(C1232,[1]Index!$D:$F,3,FALSE),"Non List")</f>
        <v>Non List</v>
      </c>
      <c r="Z1232">
        <f>IFERROR(VLOOKUP(C1232,[1]LP!$B:$C,2,FALSE),0)</f>
        <v>0</v>
      </c>
      <c r="AA1232" s="11">
        <f t="shared" si="19"/>
        <v>0</v>
      </c>
      <c r="AB1232" s="5">
        <f>IFERROR(VLOOKUP(C1232,[2]Sheet1!$B:$F,5,FALSE),0)</f>
        <v>0</v>
      </c>
      <c r="AC1232" s="11">
        <v>0</v>
      </c>
      <c r="AD1232" s="11">
        <v>0</v>
      </c>
      <c r="AE1232" s="10"/>
      <c r="AF1232" s="10"/>
      <c r="AG1232" s="10"/>
      <c r="AH1232" s="10"/>
    </row>
    <row r="1233" spans="1:34" x14ac:dyDescent="0.45">
      <c r="A1233" t="s">
        <v>53</v>
      </c>
      <c r="B1233" t="s">
        <v>58</v>
      </c>
      <c r="C1233" t="s">
        <v>107</v>
      </c>
      <c r="D1233">
        <v>972</v>
      </c>
      <c r="E1233" s="11">
        <v>93748</v>
      </c>
      <c r="F1233" s="5">
        <v>22106</v>
      </c>
      <c r="G1233" s="11">
        <v>214033</v>
      </c>
      <c r="H1233" s="11">
        <v>986855</v>
      </c>
      <c r="I1233">
        <v>33526</v>
      </c>
      <c r="J1233">
        <v>43785</v>
      </c>
      <c r="K1233">
        <v>22416</v>
      </c>
      <c r="L1233">
        <v>13703</v>
      </c>
      <c r="M1233">
        <v>29</v>
      </c>
      <c r="N1233">
        <v>33</v>
      </c>
      <c r="O1233">
        <v>8</v>
      </c>
      <c r="P1233">
        <v>24</v>
      </c>
      <c r="Q1233">
        <v>1</v>
      </c>
      <c r="R1233">
        <v>262</v>
      </c>
      <c r="S1233">
        <v>1</v>
      </c>
      <c r="T1233">
        <v>124</v>
      </c>
      <c r="U1233">
        <v>285</v>
      </c>
      <c r="V1233">
        <v>-0.71</v>
      </c>
      <c r="W1233">
        <v>13703</v>
      </c>
      <c r="X1233">
        <v>29</v>
      </c>
      <c r="Y1233" s="12" t="str">
        <f>IFERROR(VLOOKUP(C1233,[1]Index!$D:$F,3,FALSE),"Non List")</f>
        <v>zdelist</v>
      </c>
      <c r="Z1233">
        <f>IFERROR(VLOOKUP(C1233,[1]LP!$B:$C,2,FALSE),0)</f>
        <v>0</v>
      </c>
      <c r="AA1233" s="11">
        <f t="shared" si="19"/>
        <v>0</v>
      </c>
      <c r="AB1233" s="5">
        <f>IFERROR(VLOOKUP(C1233,[2]Sheet1!$B:$F,5,FALSE),0)</f>
        <v>0</v>
      </c>
      <c r="AC1233" s="11">
        <v>19.5</v>
      </c>
      <c r="AD1233" s="11">
        <v>1.03</v>
      </c>
      <c r="AE1233" s="10"/>
      <c r="AF1233" s="10"/>
      <c r="AG1233" s="10"/>
      <c r="AH1233" s="10"/>
    </row>
    <row r="1234" spans="1:34" x14ac:dyDescent="0.45">
      <c r="A1234" t="s">
        <v>53</v>
      </c>
      <c r="B1234" t="s">
        <v>58</v>
      </c>
      <c r="C1234" t="s">
        <v>108</v>
      </c>
      <c r="D1234">
        <v>720</v>
      </c>
      <c r="E1234" s="11">
        <v>57244</v>
      </c>
      <c r="F1234" s="5">
        <v>15810</v>
      </c>
      <c r="G1234" s="11">
        <v>230361</v>
      </c>
      <c r="H1234" s="11">
        <v>696552</v>
      </c>
      <c r="I1234">
        <v>21971</v>
      </c>
      <c r="J1234">
        <v>33597</v>
      </c>
      <c r="K1234">
        <v>12275</v>
      </c>
      <c r="L1234">
        <v>6415</v>
      </c>
      <c r="M1234">
        <v>22</v>
      </c>
      <c r="N1234">
        <v>32</v>
      </c>
      <c r="O1234">
        <v>6</v>
      </c>
      <c r="P1234">
        <v>18</v>
      </c>
      <c r="Q1234">
        <v>1</v>
      </c>
      <c r="R1234">
        <v>181</v>
      </c>
      <c r="S1234">
        <v>1.3</v>
      </c>
      <c r="T1234">
        <v>128</v>
      </c>
      <c r="U1234">
        <v>254</v>
      </c>
      <c r="V1234">
        <v>-0.65</v>
      </c>
      <c r="W1234">
        <v>6415</v>
      </c>
      <c r="X1234">
        <v>22</v>
      </c>
      <c r="Y1234" s="12" t="str">
        <f>IFERROR(VLOOKUP(C1234,[1]Index!$D:$F,3,FALSE),"Non List")</f>
        <v>zdelist</v>
      </c>
      <c r="Z1234">
        <f>IFERROR(VLOOKUP(C1234,[1]LP!$B:$C,2,FALSE),0)</f>
        <v>0</v>
      </c>
      <c r="AA1234" s="11">
        <f t="shared" si="19"/>
        <v>0</v>
      </c>
      <c r="AB1234" s="5">
        <f>IFERROR(VLOOKUP(C1234,[2]Sheet1!$B:$F,5,FALSE),0)</f>
        <v>0</v>
      </c>
      <c r="AC1234" s="11">
        <v>14</v>
      </c>
      <c r="AD1234" s="11">
        <v>0</v>
      </c>
      <c r="AE1234" s="10"/>
      <c r="AF1234" s="10"/>
      <c r="AG1234" s="10"/>
      <c r="AH1234" s="10"/>
    </row>
    <row r="1235" spans="1:34" x14ac:dyDescent="0.45">
      <c r="A1235" t="s">
        <v>53</v>
      </c>
      <c r="B1235" t="s">
        <v>58</v>
      </c>
      <c r="C1235" t="s">
        <v>117</v>
      </c>
      <c r="D1235">
        <v>2972</v>
      </c>
      <c r="E1235" s="11">
        <v>140000</v>
      </c>
      <c r="F1235" s="5">
        <v>435547</v>
      </c>
      <c r="G1235" s="11">
        <v>5407733</v>
      </c>
      <c r="H1235" s="11">
        <v>10197352</v>
      </c>
      <c r="I1235">
        <v>481045</v>
      </c>
      <c r="J1235">
        <v>547871</v>
      </c>
      <c r="K1235">
        <v>357796</v>
      </c>
      <c r="L1235">
        <v>225924</v>
      </c>
      <c r="M1235">
        <v>323</v>
      </c>
      <c r="N1235">
        <v>9</v>
      </c>
      <c r="O1235">
        <v>7</v>
      </c>
      <c r="P1235">
        <v>79</v>
      </c>
      <c r="Q1235">
        <v>2</v>
      </c>
      <c r="R1235">
        <v>67</v>
      </c>
      <c r="S1235">
        <v>0.3</v>
      </c>
      <c r="T1235">
        <v>411</v>
      </c>
      <c r="U1235">
        <v>1728</v>
      </c>
      <c r="V1235">
        <v>-0.42</v>
      </c>
      <c r="W1235">
        <v>225924</v>
      </c>
      <c r="X1235">
        <v>323</v>
      </c>
      <c r="Y1235" s="12" t="str">
        <f>IFERROR(VLOOKUP(C1235,[1]Index!$D:$F,3,FALSE),"Non List")</f>
        <v>Microfinance</v>
      </c>
      <c r="Z1235">
        <f>IFERROR(VLOOKUP(C1235,[1]LP!$B:$C,2,FALSE),0)</f>
        <v>1425</v>
      </c>
      <c r="AA1235" s="11">
        <f t="shared" si="19"/>
        <v>4.4000000000000004</v>
      </c>
      <c r="AB1235" s="5">
        <f>IFERROR(VLOOKUP(C1235,[2]Sheet1!$B:$F,5,FALSE),0)</f>
        <v>4446785.1900000004</v>
      </c>
      <c r="AC1235" s="11">
        <v>0</v>
      </c>
      <c r="AD1235" s="11">
        <v>0</v>
      </c>
      <c r="AE1235" s="10"/>
      <c r="AF1235" s="10"/>
      <c r="AG1235" s="10"/>
      <c r="AH1235" s="10"/>
    </row>
    <row r="1236" spans="1:34" x14ac:dyDescent="0.45">
      <c r="A1236" t="s">
        <v>53</v>
      </c>
      <c r="B1236" t="s">
        <v>58</v>
      </c>
      <c r="C1236" t="s">
        <v>109</v>
      </c>
      <c r="D1236">
        <v>1636.9</v>
      </c>
      <c r="E1236" s="11">
        <v>61861</v>
      </c>
      <c r="F1236" s="5">
        <v>32477</v>
      </c>
      <c r="G1236" s="11">
        <v>339948</v>
      </c>
      <c r="H1236" s="11">
        <v>893247</v>
      </c>
      <c r="I1236">
        <v>30445</v>
      </c>
      <c r="J1236">
        <v>43874</v>
      </c>
      <c r="K1236">
        <v>22213</v>
      </c>
      <c r="L1236">
        <v>11268</v>
      </c>
      <c r="M1236">
        <v>36</v>
      </c>
      <c r="N1236">
        <v>45</v>
      </c>
      <c r="O1236">
        <v>11</v>
      </c>
      <c r="P1236">
        <v>24</v>
      </c>
      <c r="Q1236">
        <v>1</v>
      </c>
      <c r="R1236">
        <v>482</v>
      </c>
      <c r="S1236">
        <v>0.9</v>
      </c>
      <c r="T1236">
        <v>153</v>
      </c>
      <c r="U1236">
        <v>354</v>
      </c>
      <c r="V1236">
        <v>-0.78</v>
      </c>
      <c r="W1236">
        <v>11268</v>
      </c>
      <c r="X1236">
        <v>36</v>
      </c>
      <c r="Y1236" s="12" t="str">
        <f>IFERROR(VLOOKUP(C1236,[1]Index!$D:$F,3,FALSE),"Non List")</f>
        <v>Microfinance</v>
      </c>
      <c r="Z1236">
        <f>IFERROR(VLOOKUP(C1236,[1]LP!$B:$C,2,FALSE),0)</f>
        <v>1410</v>
      </c>
      <c r="AA1236" s="11">
        <f t="shared" si="19"/>
        <v>39.200000000000003</v>
      </c>
      <c r="AB1236" s="5">
        <f>IFERROR(VLOOKUP(C1236,[2]Sheet1!$B:$F,5,FALSE),0)</f>
        <v>469246.74</v>
      </c>
      <c r="AC1236" s="11">
        <v>20</v>
      </c>
      <c r="AD1236" s="11">
        <v>1.05</v>
      </c>
      <c r="AE1236" s="10"/>
      <c r="AF1236" s="10"/>
      <c r="AG1236" s="10"/>
      <c r="AH1236" s="10"/>
    </row>
    <row r="1237" spans="1:34" x14ac:dyDescent="0.45">
      <c r="A1237" t="s">
        <v>53</v>
      </c>
      <c r="B1237" t="s">
        <v>58</v>
      </c>
      <c r="C1237" t="s">
        <v>102</v>
      </c>
      <c r="D1237">
        <v>1198</v>
      </c>
      <c r="E1237" s="11">
        <v>186450</v>
      </c>
      <c r="F1237" s="5">
        <v>33544</v>
      </c>
      <c r="G1237" s="11">
        <v>563535</v>
      </c>
      <c r="H1237" s="11">
        <v>1872608</v>
      </c>
      <c r="I1237">
        <v>67647</v>
      </c>
      <c r="J1237">
        <v>99464</v>
      </c>
      <c r="K1237">
        <v>47118</v>
      </c>
      <c r="L1237">
        <v>24474</v>
      </c>
      <c r="M1237">
        <v>26</v>
      </c>
      <c r="N1237">
        <v>46</v>
      </c>
      <c r="O1237">
        <v>10</v>
      </c>
      <c r="P1237">
        <v>22</v>
      </c>
      <c r="Q1237">
        <v>1</v>
      </c>
      <c r="R1237">
        <v>463</v>
      </c>
      <c r="S1237">
        <v>0.9</v>
      </c>
      <c r="T1237">
        <v>118</v>
      </c>
      <c r="U1237">
        <v>264</v>
      </c>
      <c r="V1237">
        <v>-0.78</v>
      </c>
      <c r="W1237">
        <v>24475</v>
      </c>
      <c r="X1237">
        <v>26</v>
      </c>
      <c r="Y1237" s="12" t="str">
        <f>IFERROR(VLOOKUP(C1237,[1]Index!$D:$F,3,FALSE),"Non List")</f>
        <v>Microfinance</v>
      </c>
      <c r="Z1237">
        <f>IFERROR(VLOOKUP(C1237,[1]LP!$B:$C,2,FALSE),0)</f>
        <v>1000.1</v>
      </c>
      <c r="AA1237" s="11">
        <f t="shared" si="19"/>
        <v>38.5</v>
      </c>
      <c r="AB1237" s="5">
        <f>IFERROR(VLOOKUP(C1237,[2]Sheet1!$B:$F,5,FALSE),0)</f>
        <v>1023343.2</v>
      </c>
      <c r="AC1237" s="11">
        <v>10.5</v>
      </c>
      <c r="AD1237" s="11">
        <v>0.55000000000000004</v>
      </c>
      <c r="AE1237" s="10"/>
      <c r="AF1237" s="10"/>
      <c r="AG1237" s="10"/>
      <c r="AH1237" s="10"/>
    </row>
    <row r="1238" spans="1:34" x14ac:dyDescent="0.45">
      <c r="A1238" t="s">
        <v>53</v>
      </c>
      <c r="B1238" t="s">
        <v>58</v>
      </c>
      <c r="C1238" t="s">
        <v>110</v>
      </c>
      <c r="D1238">
        <v>465</v>
      </c>
      <c r="E1238" s="11">
        <v>100000</v>
      </c>
      <c r="F1238" s="5">
        <v>29164</v>
      </c>
      <c r="G1238" s="11">
        <v>265854</v>
      </c>
      <c r="H1238" s="11">
        <v>700097</v>
      </c>
      <c r="I1238">
        <v>32499</v>
      </c>
      <c r="J1238">
        <v>42561</v>
      </c>
      <c r="K1238">
        <v>23242</v>
      </c>
      <c r="L1238">
        <v>8867</v>
      </c>
      <c r="M1238">
        <v>18</v>
      </c>
      <c r="N1238">
        <v>26</v>
      </c>
      <c r="O1238">
        <v>4</v>
      </c>
      <c r="P1238">
        <v>14</v>
      </c>
      <c r="Q1238">
        <v>1</v>
      </c>
      <c r="R1238">
        <v>94</v>
      </c>
      <c r="S1238">
        <v>1.7</v>
      </c>
      <c r="T1238">
        <v>129</v>
      </c>
      <c r="U1238">
        <v>227</v>
      </c>
      <c r="V1238">
        <v>-0.51</v>
      </c>
      <c r="W1238">
        <v>8867</v>
      </c>
      <c r="X1238">
        <v>18</v>
      </c>
      <c r="Y1238" s="12" t="str">
        <f>IFERROR(VLOOKUP(C1238,[1]Index!$D:$F,3,FALSE),"Non List")</f>
        <v>zdelist</v>
      </c>
      <c r="Z1238">
        <f>IFERROR(VLOOKUP(C1238,[1]LP!$B:$C,2,FALSE),0)</f>
        <v>0</v>
      </c>
      <c r="AA1238" s="11">
        <f t="shared" si="19"/>
        <v>0</v>
      </c>
      <c r="AB1238" s="5">
        <f>IFERROR(VLOOKUP(C1238,[2]Sheet1!$B:$F,5,FALSE),0)</f>
        <v>0</v>
      </c>
      <c r="AC1238" s="11">
        <v>0</v>
      </c>
      <c r="AD1238" s="11">
        <v>0</v>
      </c>
      <c r="AE1238" s="10"/>
      <c r="AF1238" s="10"/>
      <c r="AG1238" s="10"/>
      <c r="AH1238" s="10"/>
    </row>
    <row r="1239" spans="1:34" x14ac:dyDescent="0.45">
      <c r="A1239" t="s">
        <v>53</v>
      </c>
      <c r="B1239" t="s">
        <v>58</v>
      </c>
      <c r="C1239" t="s">
        <v>118</v>
      </c>
      <c r="D1239">
        <v>1200</v>
      </c>
      <c r="E1239" s="11">
        <v>70000</v>
      </c>
      <c r="F1239" s="5">
        <v>31335</v>
      </c>
      <c r="G1239" s="11">
        <v>509952</v>
      </c>
      <c r="H1239" s="11">
        <v>806709</v>
      </c>
      <c r="I1239">
        <v>38819</v>
      </c>
      <c r="J1239">
        <v>46324</v>
      </c>
      <c r="K1239">
        <v>14167</v>
      </c>
      <c r="L1239">
        <v>4924</v>
      </c>
      <c r="M1239">
        <v>14</v>
      </c>
      <c r="N1239">
        <v>85</v>
      </c>
      <c r="O1239">
        <v>8</v>
      </c>
      <c r="P1239">
        <v>10</v>
      </c>
      <c r="Q1239">
        <v>0</v>
      </c>
      <c r="R1239">
        <v>708</v>
      </c>
      <c r="S1239">
        <v>2.9</v>
      </c>
      <c r="T1239">
        <v>145</v>
      </c>
      <c r="U1239">
        <v>214</v>
      </c>
      <c r="V1239">
        <v>-0.82</v>
      </c>
      <c r="W1239">
        <v>0</v>
      </c>
      <c r="X1239">
        <v>0</v>
      </c>
      <c r="Y1239" s="12" t="str">
        <f>IFERROR(VLOOKUP(C1239,[1]Index!$D:$F,3,FALSE),"Non List")</f>
        <v>Microfinance</v>
      </c>
      <c r="Z1239">
        <f>IFERROR(VLOOKUP(C1239,[1]LP!$B:$C,2,FALSE),0)</f>
        <v>1475</v>
      </c>
      <c r="AA1239" s="11">
        <f t="shared" si="19"/>
        <v>105.4</v>
      </c>
      <c r="AB1239" s="5">
        <f>IFERROR(VLOOKUP(C1239,[2]Sheet1!$B:$F,5,FALSE),0)</f>
        <v>393750</v>
      </c>
      <c r="AC1239" s="11">
        <v>0</v>
      </c>
      <c r="AD1239" s="11">
        <v>0</v>
      </c>
      <c r="AE1239" s="10"/>
      <c r="AF1239" s="10"/>
      <c r="AG1239" s="10"/>
      <c r="AH1239" s="10"/>
    </row>
    <row r="1240" spans="1:34" x14ac:dyDescent="0.45">
      <c r="A1240" t="s">
        <v>53</v>
      </c>
      <c r="B1240" t="s">
        <v>58</v>
      </c>
      <c r="C1240" t="s">
        <v>116</v>
      </c>
      <c r="D1240">
        <v>709.7</v>
      </c>
      <c r="E1240" s="11">
        <v>70000</v>
      </c>
      <c r="F1240" s="5">
        <v>46368</v>
      </c>
      <c r="G1240" s="11">
        <v>744061</v>
      </c>
      <c r="H1240" s="11">
        <v>1298605</v>
      </c>
      <c r="I1240">
        <v>60829</v>
      </c>
      <c r="J1240">
        <v>76684</v>
      </c>
      <c r="K1240">
        <v>31827</v>
      </c>
      <c r="L1240">
        <v>18354</v>
      </c>
      <c r="M1240">
        <v>52</v>
      </c>
      <c r="N1240">
        <v>14</v>
      </c>
      <c r="O1240">
        <v>4</v>
      </c>
      <c r="P1240">
        <v>32</v>
      </c>
      <c r="Q1240">
        <v>1</v>
      </c>
      <c r="R1240">
        <v>58</v>
      </c>
      <c r="S1240">
        <v>1.4</v>
      </c>
      <c r="T1240">
        <v>166</v>
      </c>
      <c r="U1240">
        <v>443</v>
      </c>
      <c r="V1240">
        <v>-0.38</v>
      </c>
      <c r="W1240">
        <v>18354</v>
      </c>
      <c r="X1240">
        <v>52</v>
      </c>
      <c r="Y1240" s="12" t="str">
        <f>IFERROR(VLOOKUP(C1240,[1]Index!$D:$F,3,FALSE),"Non List")</f>
        <v>Microfinance</v>
      </c>
      <c r="Z1240">
        <f>IFERROR(VLOOKUP(C1240,[1]LP!$B:$C,2,FALSE),0)</f>
        <v>1515</v>
      </c>
      <c r="AA1240" s="11">
        <f t="shared" si="19"/>
        <v>29.1</v>
      </c>
      <c r="AB1240" s="5">
        <f>IFERROR(VLOOKUP(C1240,[2]Sheet1!$B:$F,5,FALSE),0)</f>
        <v>596385</v>
      </c>
      <c r="AC1240" s="11">
        <v>0</v>
      </c>
      <c r="AD1240" s="11">
        <v>0</v>
      </c>
      <c r="AE1240" s="10"/>
      <c r="AF1240" s="10"/>
      <c r="AG1240" s="10"/>
      <c r="AH1240" s="10"/>
    </row>
    <row r="1241" spans="1:34" x14ac:dyDescent="0.45">
      <c r="A1241" t="s">
        <v>53</v>
      </c>
      <c r="B1241" t="s">
        <v>58</v>
      </c>
      <c r="C1241" t="s">
        <v>98</v>
      </c>
      <c r="D1241">
        <v>1320</v>
      </c>
      <c r="E1241" s="11">
        <v>88275</v>
      </c>
      <c r="F1241" s="5">
        <v>82617</v>
      </c>
      <c r="G1241" s="11">
        <v>644368</v>
      </c>
      <c r="H1241" s="11">
        <v>1682175</v>
      </c>
      <c r="I1241">
        <v>65878</v>
      </c>
      <c r="J1241">
        <v>101919</v>
      </c>
      <c r="K1241">
        <v>57613</v>
      </c>
      <c r="L1241">
        <v>30894</v>
      </c>
      <c r="M1241">
        <v>70</v>
      </c>
      <c r="N1241">
        <v>19</v>
      </c>
      <c r="O1241">
        <v>7</v>
      </c>
      <c r="P1241">
        <v>36</v>
      </c>
      <c r="Q1241">
        <v>2</v>
      </c>
      <c r="R1241">
        <v>129</v>
      </c>
      <c r="S1241">
        <v>1.9</v>
      </c>
      <c r="T1241">
        <v>194</v>
      </c>
      <c r="U1241">
        <v>552</v>
      </c>
      <c r="V1241">
        <v>-0.57999999999999996</v>
      </c>
      <c r="W1241">
        <v>30894</v>
      </c>
      <c r="X1241">
        <v>70</v>
      </c>
      <c r="Y1241" s="12" t="str">
        <f>IFERROR(VLOOKUP(C1241,[1]Index!$D:$F,3,FALSE),"Non List")</f>
        <v>Microfinance</v>
      </c>
      <c r="Z1241">
        <f>IFERROR(VLOOKUP(C1241,[1]LP!$B:$C,2,FALSE),0)</f>
        <v>2307</v>
      </c>
      <c r="AA1241" s="11">
        <f t="shared" si="19"/>
        <v>33</v>
      </c>
      <c r="AB1241" s="5">
        <f>IFERROR(VLOOKUP(C1241,[2]Sheet1!$B:$F,5,FALSE),0)</f>
        <v>740597.22</v>
      </c>
      <c r="AC1241" s="11">
        <v>17.810300000000002</v>
      </c>
      <c r="AD1241" s="11">
        <v>0</v>
      </c>
      <c r="AE1241" s="10"/>
      <c r="AF1241" s="10"/>
      <c r="AG1241" s="10"/>
      <c r="AH1241" s="10"/>
    </row>
    <row r="1242" spans="1:34" x14ac:dyDescent="0.45">
      <c r="A1242" t="s">
        <v>53</v>
      </c>
      <c r="B1242" t="s">
        <v>58</v>
      </c>
      <c r="C1242" t="s">
        <v>115</v>
      </c>
      <c r="D1242">
        <v>920</v>
      </c>
      <c r="E1242" s="11">
        <v>110425</v>
      </c>
      <c r="F1242" s="5">
        <v>46213</v>
      </c>
      <c r="G1242" s="11">
        <v>343752</v>
      </c>
      <c r="H1242" s="11">
        <v>1280092</v>
      </c>
      <c r="I1242">
        <v>44773</v>
      </c>
      <c r="J1242">
        <v>66426</v>
      </c>
      <c r="K1242">
        <v>31943</v>
      </c>
      <c r="L1242">
        <v>31166</v>
      </c>
      <c r="M1242">
        <v>56</v>
      </c>
      <c r="N1242">
        <v>16</v>
      </c>
      <c r="O1242">
        <v>6</v>
      </c>
      <c r="P1242">
        <v>40</v>
      </c>
      <c r="Q1242">
        <v>2</v>
      </c>
      <c r="R1242">
        <v>106</v>
      </c>
      <c r="S1242">
        <v>0.3</v>
      </c>
      <c r="T1242">
        <v>142</v>
      </c>
      <c r="U1242">
        <v>424</v>
      </c>
      <c r="V1242">
        <v>-0.54</v>
      </c>
      <c r="W1242">
        <v>31166</v>
      </c>
      <c r="X1242">
        <v>56</v>
      </c>
      <c r="Y1242" s="12" t="str">
        <f>IFERROR(VLOOKUP(C1242,[1]Index!$D:$F,3,FALSE),"Non List")</f>
        <v>zdelist</v>
      </c>
      <c r="Z1242">
        <f>IFERROR(VLOOKUP(C1242,[1]LP!$B:$C,2,FALSE),0)</f>
        <v>0</v>
      </c>
      <c r="AA1242" s="11">
        <f t="shared" si="19"/>
        <v>0</v>
      </c>
      <c r="AB1242" s="5">
        <f>IFERROR(VLOOKUP(C1242,[2]Sheet1!$B:$F,5,FALSE),0)</f>
        <v>0</v>
      </c>
      <c r="AC1242" s="11">
        <v>8.1199999999999992</v>
      </c>
      <c r="AD1242" s="11">
        <v>0.4274</v>
      </c>
      <c r="AE1242" s="10"/>
      <c r="AF1242" s="10"/>
      <c r="AG1242" s="10"/>
      <c r="AH1242" s="10"/>
    </row>
    <row r="1243" spans="1:34" x14ac:dyDescent="0.45">
      <c r="A1243" t="s">
        <v>53</v>
      </c>
      <c r="B1243" t="s">
        <v>58</v>
      </c>
      <c r="C1243" t="s">
        <v>119</v>
      </c>
      <c r="D1243">
        <v>1262</v>
      </c>
      <c r="E1243" s="11">
        <v>209200</v>
      </c>
      <c r="F1243" s="5">
        <v>8461</v>
      </c>
      <c r="G1243" s="11">
        <v>309266</v>
      </c>
      <c r="H1243" s="11">
        <v>1921777</v>
      </c>
      <c r="I1243">
        <v>38965</v>
      </c>
      <c r="J1243">
        <v>67619</v>
      </c>
      <c r="K1243">
        <v>11379</v>
      </c>
      <c r="L1243">
        <v>4468</v>
      </c>
      <c r="M1243">
        <v>4</v>
      </c>
      <c r="N1243">
        <v>296</v>
      </c>
      <c r="O1243">
        <v>12</v>
      </c>
      <c r="P1243">
        <v>4</v>
      </c>
      <c r="Q1243">
        <v>0</v>
      </c>
      <c r="R1243">
        <v>3593</v>
      </c>
      <c r="S1243">
        <v>3.4</v>
      </c>
      <c r="T1243">
        <v>104</v>
      </c>
      <c r="U1243">
        <v>100</v>
      </c>
      <c r="V1243">
        <v>-0.92</v>
      </c>
      <c r="W1243">
        <v>4477</v>
      </c>
      <c r="X1243">
        <v>4</v>
      </c>
      <c r="Y1243" s="12" t="str">
        <f>IFERROR(VLOOKUP(C1243,[1]Index!$D:$F,3,FALSE),"Non List")</f>
        <v>Microfinance</v>
      </c>
      <c r="Z1243">
        <f>IFERROR(VLOOKUP(C1243,[1]LP!$B:$C,2,FALSE),0)</f>
        <v>1007</v>
      </c>
      <c r="AA1243" s="11">
        <f t="shared" si="19"/>
        <v>251.8</v>
      </c>
      <c r="AB1243" s="5">
        <f>IFERROR(VLOOKUP(C1243,[2]Sheet1!$B:$F,5,FALSE),0)</f>
        <v>1664409.36</v>
      </c>
      <c r="AC1243" s="11">
        <v>0</v>
      </c>
      <c r="AD1243" s="11">
        <v>0</v>
      </c>
      <c r="AE1243" s="10"/>
      <c r="AF1243" s="10"/>
      <c r="AG1243" s="10"/>
      <c r="AH1243" s="10"/>
    </row>
    <row r="1244" spans="1:34" x14ac:dyDescent="0.45">
      <c r="A1244" t="s">
        <v>54</v>
      </c>
      <c r="B1244" t="s">
        <v>58</v>
      </c>
      <c r="C1244" t="s">
        <v>61</v>
      </c>
      <c r="D1244">
        <v>1057</v>
      </c>
      <c r="E1244" s="11">
        <v>1500000</v>
      </c>
      <c r="F1244" s="5">
        <v>1643127</v>
      </c>
      <c r="G1244" s="11">
        <v>18072353</v>
      </c>
      <c r="H1244" s="11">
        <v>20374093</v>
      </c>
      <c r="I1244">
        <v>1262976</v>
      </c>
      <c r="J1244">
        <v>1591322</v>
      </c>
      <c r="K1244">
        <v>980576</v>
      </c>
      <c r="L1244">
        <v>597891</v>
      </c>
      <c r="M1244">
        <v>53</v>
      </c>
      <c r="N1244">
        <v>20</v>
      </c>
      <c r="O1244">
        <v>5</v>
      </c>
      <c r="P1244">
        <v>25</v>
      </c>
      <c r="Q1244">
        <v>2</v>
      </c>
      <c r="R1244">
        <v>100</v>
      </c>
      <c r="S1244">
        <v>0.4</v>
      </c>
      <c r="T1244">
        <v>210</v>
      </c>
      <c r="U1244">
        <v>501</v>
      </c>
      <c r="V1244">
        <v>-0.53</v>
      </c>
      <c r="W1244">
        <v>597890</v>
      </c>
      <c r="X1244">
        <v>53</v>
      </c>
      <c r="Y1244" s="12" t="str">
        <f>IFERROR(VLOOKUP(C1244,[1]Index!$D:$F,3,FALSE),"Non List")</f>
        <v>Microfinance</v>
      </c>
      <c r="Z1244">
        <f>IFERROR(VLOOKUP(C1244,[1]LP!$B:$C,2,FALSE),0)</f>
        <v>856.7</v>
      </c>
      <c r="AA1244" s="11">
        <f t="shared" si="19"/>
        <v>16.2</v>
      </c>
      <c r="AB1244" s="5">
        <f>IFERROR(VLOOKUP(C1244,[2]Sheet1!$B:$F,5,FALSE),0)</f>
        <v>14588143.289999999</v>
      </c>
      <c r="AC1244" s="11">
        <v>22</v>
      </c>
      <c r="AD1244" s="11">
        <v>7</v>
      </c>
      <c r="AE1244" s="10"/>
      <c r="AF1244" s="10"/>
      <c r="AG1244" s="10"/>
      <c r="AH1244" s="10"/>
    </row>
    <row r="1245" spans="1:34" x14ac:dyDescent="0.45">
      <c r="A1245" t="s">
        <v>54</v>
      </c>
      <c r="B1245" t="s">
        <v>58</v>
      </c>
      <c r="C1245" t="s">
        <v>62</v>
      </c>
      <c r="D1245">
        <v>1055</v>
      </c>
      <c r="E1245" s="11">
        <v>1005434</v>
      </c>
      <c r="F1245" s="5">
        <v>823872</v>
      </c>
      <c r="G1245" s="11">
        <v>4895953</v>
      </c>
      <c r="H1245" s="11">
        <v>12068144</v>
      </c>
      <c r="I1245">
        <v>667693</v>
      </c>
      <c r="J1245">
        <v>838459</v>
      </c>
      <c r="K1245">
        <v>482098</v>
      </c>
      <c r="L1245">
        <v>264242</v>
      </c>
      <c r="M1245">
        <v>35</v>
      </c>
      <c r="N1245">
        <v>30</v>
      </c>
      <c r="O1245">
        <v>6</v>
      </c>
      <c r="P1245">
        <v>19</v>
      </c>
      <c r="Q1245">
        <v>2</v>
      </c>
      <c r="R1245">
        <v>175</v>
      </c>
      <c r="S1245">
        <v>2.6</v>
      </c>
      <c r="T1245">
        <v>182</v>
      </c>
      <c r="U1245">
        <v>379</v>
      </c>
      <c r="V1245">
        <v>-0.64</v>
      </c>
      <c r="W1245">
        <v>264242</v>
      </c>
      <c r="X1245">
        <v>35</v>
      </c>
      <c r="Y1245" s="12" t="str">
        <f>IFERROR(VLOOKUP(C1245,[1]Index!$D:$F,3,FALSE),"Non List")</f>
        <v>Microfinance</v>
      </c>
      <c r="Z1245">
        <f>IFERROR(VLOOKUP(C1245,[1]LP!$B:$C,2,FALSE),0)</f>
        <v>758.8</v>
      </c>
      <c r="AA1245" s="11">
        <f t="shared" si="19"/>
        <v>21.7</v>
      </c>
      <c r="AB1245" s="5">
        <f>IFERROR(VLOOKUP(C1245,[2]Sheet1!$B:$F,5,FALSE),0)</f>
        <v>7600332.0300000003</v>
      </c>
      <c r="AC1245" s="11">
        <v>15</v>
      </c>
      <c r="AD1245" s="11">
        <v>5</v>
      </c>
      <c r="AE1245" s="10"/>
      <c r="AF1245" s="10"/>
      <c r="AG1245" s="10"/>
      <c r="AH1245" s="10"/>
    </row>
    <row r="1246" spans="1:34" x14ac:dyDescent="0.45">
      <c r="A1246" t="s">
        <v>54</v>
      </c>
      <c r="B1246" t="s">
        <v>58</v>
      </c>
      <c r="C1246" t="s">
        <v>63</v>
      </c>
      <c r="D1246">
        <v>698</v>
      </c>
      <c r="E1246" s="11">
        <v>800741</v>
      </c>
      <c r="F1246" s="5">
        <v>193840</v>
      </c>
      <c r="G1246" s="11">
        <v>0</v>
      </c>
      <c r="H1246" s="11">
        <v>5570945</v>
      </c>
      <c r="I1246">
        <v>138798</v>
      </c>
      <c r="J1246">
        <v>167292</v>
      </c>
      <c r="K1246">
        <v>140762</v>
      </c>
      <c r="L1246">
        <v>86672</v>
      </c>
      <c r="M1246">
        <v>14</v>
      </c>
      <c r="N1246">
        <v>48</v>
      </c>
      <c r="O1246">
        <v>6</v>
      </c>
      <c r="P1246">
        <v>12</v>
      </c>
      <c r="Q1246">
        <v>1</v>
      </c>
      <c r="R1246">
        <v>272</v>
      </c>
      <c r="S1246">
        <v>0</v>
      </c>
      <c r="T1246">
        <v>124</v>
      </c>
      <c r="U1246">
        <v>201</v>
      </c>
      <c r="V1246">
        <v>-0.71</v>
      </c>
      <c r="W1246">
        <v>86671</v>
      </c>
      <c r="X1246">
        <v>14</v>
      </c>
      <c r="Y1246" s="12" t="str">
        <f>IFERROR(VLOOKUP(C1246,[1]Index!$D:$F,3,FALSE),"Non List")</f>
        <v>Microfinance</v>
      </c>
      <c r="Z1246">
        <f>IFERROR(VLOOKUP(C1246,[1]LP!$B:$C,2,FALSE),0)</f>
        <v>710</v>
      </c>
      <c r="AA1246" s="11">
        <f t="shared" si="19"/>
        <v>50.7</v>
      </c>
      <c r="AB1246" s="5">
        <f>IFERROR(VLOOKUP(C1246,[2]Sheet1!$B:$F,5,FALSE),0)</f>
        <v>6045751.8200000003</v>
      </c>
      <c r="AC1246" s="11">
        <v>9.5</v>
      </c>
      <c r="AD1246" s="11">
        <v>4.1841999999999997</v>
      </c>
      <c r="AE1246" s="10"/>
      <c r="AF1246" s="10"/>
      <c r="AG1246" s="10"/>
      <c r="AH1246" s="10"/>
    </row>
    <row r="1247" spans="1:34" x14ac:dyDescent="0.45">
      <c r="A1247" t="s">
        <v>54</v>
      </c>
      <c r="B1247" t="s">
        <v>58</v>
      </c>
      <c r="C1247" t="s">
        <v>64</v>
      </c>
      <c r="D1247">
        <v>1225</v>
      </c>
      <c r="E1247" s="11">
        <v>252330</v>
      </c>
      <c r="F1247" s="5">
        <v>146891</v>
      </c>
      <c r="G1247" s="11">
        <v>1058370</v>
      </c>
      <c r="H1247" s="11">
        <v>2425583</v>
      </c>
      <c r="I1247">
        <v>110549</v>
      </c>
      <c r="J1247">
        <v>143055</v>
      </c>
      <c r="K1247">
        <v>31910</v>
      </c>
      <c r="L1247">
        <v>4104</v>
      </c>
      <c r="M1247">
        <v>2</v>
      </c>
      <c r="N1247">
        <v>567</v>
      </c>
      <c r="O1247">
        <v>8</v>
      </c>
      <c r="P1247">
        <v>1</v>
      </c>
      <c r="Q1247">
        <v>0</v>
      </c>
      <c r="R1247">
        <v>4390</v>
      </c>
      <c r="S1247">
        <v>3.1</v>
      </c>
      <c r="T1247">
        <v>158</v>
      </c>
      <c r="U1247">
        <v>88</v>
      </c>
      <c r="V1247">
        <v>-0.93</v>
      </c>
      <c r="W1247">
        <v>4105</v>
      </c>
      <c r="X1247">
        <v>2</v>
      </c>
      <c r="Y1247" s="12" t="str">
        <f>IFERROR(VLOOKUP(C1247,[1]Index!$D:$F,3,FALSE),"Non List")</f>
        <v>Microfinance</v>
      </c>
      <c r="Z1247">
        <f>IFERROR(VLOOKUP(C1247,[1]LP!$B:$C,2,FALSE),0)</f>
        <v>933</v>
      </c>
      <c r="AA1247" s="11">
        <f t="shared" si="19"/>
        <v>466.5</v>
      </c>
      <c r="AB1247" s="5">
        <f>IFERROR(VLOOKUP(C1247,[2]Sheet1!$B:$F,5,FALSE),0)</f>
        <v>1320997.53</v>
      </c>
      <c r="AC1247" s="11">
        <v>10</v>
      </c>
      <c r="AD1247" s="11">
        <v>0</v>
      </c>
      <c r="AE1247" s="10"/>
      <c r="AF1247" s="10"/>
      <c r="AG1247" s="10"/>
      <c r="AH1247" s="10"/>
    </row>
    <row r="1248" spans="1:34" x14ac:dyDescent="0.45">
      <c r="A1248" t="s">
        <v>54</v>
      </c>
      <c r="B1248" t="s">
        <v>58</v>
      </c>
      <c r="C1248" t="s">
        <v>65</v>
      </c>
      <c r="D1248">
        <v>970</v>
      </c>
      <c r="E1248" s="11">
        <v>457294</v>
      </c>
      <c r="F1248" s="5">
        <v>388154</v>
      </c>
      <c r="G1248" s="11">
        <v>2226128</v>
      </c>
      <c r="H1248" s="11">
        <v>5505539</v>
      </c>
      <c r="I1248">
        <v>256279</v>
      </c>
      <c r="J1248">
        <v>402032</v>
      </c>
      <c r="K1248">
        <v>124403</v>
      </c>
      <c r="L1248">
        <v>49652</v>
      </c>
      <c r="M1248">
        <v>14</v>
      </c>
      <c r="N1248">
        <v>67</v>
      </c>
      <c r="O1248">
        <v>5</v>
      </c>
      <c r="P1248">
        <v>8</v>
      </c>
      <c r="Q1248">
        <v>1</v>
      </c>
      <c r="R1248">
        <v>352</v>
      </c>
      <c r="S1248">
        <v>2.9</v>
      </c>
      <c r="T1248">
        <v>185</v>
      </c>
      <c r="U1248">
        <v>245</v>
      </c>
      <c r="V1248">
        <v>-0.75</v>
      </c>
      <c r="W1248">
        <v>49652</v>
      </c>
      <c r="X1248">
        <v>14</v>
      </c>
      <c r="Y1248" s="12" t="str">
        <f>IFERROR(VLOOKUP(C1248,[1]Index!$D:$F,3,FALSE),"Non List")</f>
        <v>Microfinance</v>
      </c>
      <c r="Z1248">
        <f>IFERROR(VLOOKUP(C1248,[1]LP!$B:$C,2,FALSE),0)</f>
        <v>0</v>
      </c>
      <c r="AA1248" s="11">
        <f t="shared" si="19"/>
        <v>0</v>
      </c>
      <c r="AB1248" s="5">
        <f>IFERROR(VLOOKUP(C1248,[2]Sheet1!$B:$F,5,FALSE),0)</f>
        <v>0</v>
      </c>
      <c r="AC1248" s="11">
        <v>8</v>
      </c>
      <c r="AD1248" s="11">
        <v>0.42</v>
      </c>
      <c r="AE1248" s="10"/>
      <c r="AF1248" s="10"/>
      <c r="AG1248" s="10"/>
      <c r="AH1248" s="10"/>
    </row>
    <row r="1249" spans="1:34" x14ac:dyDescent="0.45">
      <c r="A1249" t="s">
        <v>54</v>
      </c>
      <c r="B1249" t="s">
        <v>58</v>
      </c>
      <c r="C1249" t="s">
        <v>66</v>
      </c>
      <c r="D1249">
        <v>834</v>
      </c>
      <c r="E1249" s="11">
        <v>100800</v>
      </c>
      <c r="F1249" s="5">
        <v>37975</v>
      </c>
      <c r="G1249" s="11">
        <v>217811</v>
      </c>
      <c r="H1249" s="11">
        <v>1227543</v>
      </c>
      <c r="I1249">
        <v>41387</v>
      </c>
      <c r="J1249">
        <v>68538</v>
      </c>
      <c r="K1249">
        <v>30207</v>
      </c>
      <c r="L1249">
        <v>16351</v>
      </c>
      <c r="M1249">
        <v>22</v>
      </c>
      <c r="N1249">
        <v>39</v>
      </c>
      <c r="O1249">
        <v>6</v>
      </c>
      <c r="P1249">
        <v>16</v>
      </c>
      <c r="Q1249">
        <v>1</v>
      </c>
      <c r="R1249">
        <v>234</v>
      </c>
      <c r="S1249">
        <v>2.4</v>
      </c>
      <c r="T1249">
        <v>138</v>
      </c>
      <c r="U1249">
        <v>259</v>
      </c>
      <c r="V1249">
        <v>-0.69</v>
      </c>
      <c r="W1249">
        <v>16351</v>
      </c>
      <c r="X1249">
        <v>22</v>
      </c>
      <c r="Y1249" s="12" t="str">
        <f>IFERROR(VLOOKUP(C1249,[1]Index!$D:$F,3,FALSE),"Non List")</f>
        <v>Non List</v>
      </c>
      <c r="Z1249">
        <f>IFERROR(VLOOKUP(C1249,[1]LP!$B:$C,2,FALSE),0)</f>
        <v>0</v>
      </c>
      <c r="AA1249" s="11">
        <f t="shared" si="19"/>
        <v>0</v>
      </c>
      <c r="AB1249" s="5">
        <f>IFERROR(VLOOKUP(C1249,[2]Sheet1!$B:$F,5,FALSE),0)</f>
        <v>0</v>
      </c>
      <c r="AC1249" s="11">
        <v>0</v>
      </c>
      <c r="AD1249" s="11">
        <v>0</v>
      </c>
      <c r="AE1249" s="10"/>
      <c r="AF1249" s="10"/>
      <c r="AG1249" s="10"/>
      <c r="AH1249" s="10"/>
    </row>
    <row r="1250" spans="1:34" x14ac:dyDescent="0.45">
      <c r="A1250" t="s">
        <v>54</v>
      </c>
      <c r="B1250" t="s">
        <v>58</v>
      </c>
      <c r="C1250" t="s">
        <v>92</v>
      </c>
      <c r="D1250">
        <v>1072</v>
      </c>
      <c r="E1250" s="11">
        <v>1500000</v>
      </c>
      <c r="F1250" s="5">
        <v>1616892</v>
      </c>
      <c r="G1250" s="11">
        <v>12826592</v>
      </c>
      <c r="H1250" s="11">
        <v>20737310</v>
      </c>
      <c r="I1250">
        <v>1173236</v>
      </c>
      <c r="J1250">
        <v>1542975</v>
      </c>
      <c r="K1250">
        <v>854622</v>
      </c>
      <c r="L1250">
        <v>473274</v>
      </c>
      <c r="M1250">
        <v>42</v>
      </c>
      <c r="N1250">
        <v>25</v>
      </c>
      <c r="O1250">
        <v>5</v>
      </c>
      <c r="P1250">
        <v>20</v>
      </c>
      <c r="Q1250">
        <v>2</v>
      </c>
      <c r="R1250">
        <v>131</v>
      </c>
      <c r="S1250">
        <v>1.8</v>
      </c>
      <c r="T1250">
        <v>208</v>
      </c>
      <c r="U1250">
        <v>444</v>
      </c>
      <c r="V1250">
        <v>-0.59</v>
      </c>
      <c r="W1250">
        <v>473273</v>
      </c>
      <c r="X1250">
        <v>42</v>
      </c>
      <c r="Y1250" s="12" t="str">
        <f>IFERROR(VLOOKUP(C1250,[1]Index!$D:$F,3,FALSE),"Non List")</f>
        <v>Microfinance</v>
      </c>
      <c r="Z1250">
        <f>IFERROR(VLOOKUP(C1250,[1]LP!$B:$C,2,FALSE),0)</f>
        <v>678.9</v>
      </c>
      <c r="AA1250" s="11">
        <f t="shared" si="19"/>
        <v>16.2</v>
      </c>
      <c r="AB1250" s="5">
        <f>IFERROR(VLOOKUP(C1250,[2]Sheet1!$B:$F,5,FALSE),0)</f>
        <v>12799190.779999999</v>
      </c>
      <c r="AC1250" s="11">
        <v>13</v>
      </c>
      <c r="AD1250" s="11">
        <v>0.68</v>
      </c>
      <c r="AE1250" s="10"/>
      <c r="AF1250" s="10"/>
      <c r="AG1250" s="10"/>
      <c r="AH1250" s="10"/>
    </row>
    <row r="1251" spans="1:34" x14ac:dyDescent="0.45">
      <c r="A1251" t="s">
        <v>54</v>
      </c>
      <c r="B1251" t="s">
        <v>58</v>
      </c>
      <c r="C1251" t="s">
        <v>67</v>
      </c>
      <c r="D1251">
        <v>984</v>
      </c>
      <c r="E1251" s="11">
        <v>899323</v>
      </c>
      <c r="F1251" s="5">
        <v>1562162</v>
      </c>
      <c r="G1251" s="11">
        <v>0</v>
      </c>
      <c r="H1251" s="11">
        <v>8387751</v>
      </c>
      <c r="I1251">
        <v>244865</v>
      </c>
      <c r="J1251">
        <v>278741</v>
      </c>
      <c r="K1251">
        <v>240016</v>
      </c>
      <c r="L1251">
        <v>151450</v>
      </c>
      <c r="M1251">
        <v>22</v>
      </c>
      <c r="N1251">
        <v>44</v>
      </c>
      <c r="O1251">
        <v>4</v>
      </c>
      <c r="P1251">
        <v>8</v>
      </c>
      <c r="Q1251">
        <v>1</v>
      </c>
      <c r="R1251">
        <v>158</v>
      </c>
      <c r="S1251">
        <v>0</v>
      </c>
      <c r="T1251">
        <v>274</v>
      </c>
      <c r="U1251">
        <v>372</v>
      </c>
      <c r="V1251">
        <v>-0.62</v>
      </c>
      <c r="W1251">
        <v>151450</v>
      </c>
      <c r="X1251">
        <v>22</v>
      </c>
      <c r="Y1251" s="12" t="str">
        <f>IFERROR(VLOOKUP(C1251,[1]Index!$D:$F,3,FALSE),"Non List")</f>
        <v>zdelist</v>
      </c>
      <c r="Z1251">
        <f>IFERROR(VLOOKUP(C1251,[1]LP!$B:$C,2,FALSE),0)</f>
        <v>0</v>
      </c>
      <c r="AA1251" s="11">
        <f t="shared" si="19"/>
        <v>0</v>
      </c>
      <c r="AB1251" s="5">
        <f>IFERROR(VLOOKUP(C1251,[2]Sheet1!$B:$F,5,FALSE),0)</f>
        <v>0</v>
      </c>
      <c r="AC1251" s="11">
        <v>15</v>
      </c>
      <c r="AD1251" s="11">
        <v>5</v>
      </c>
      <c r="AE1251" s="10"/>
      <c r="AF1251" s="10"/>
      <c r="AG1251" s="10"/>
      <c r="AH1251" s="10"/>
    </row>
    <row r="1252" spans="1:34" x14ac:dyDescent="0.45">
      <c r="A1252" t="s">
        <v>54</v>
      </c>
      <c r="B1252" t="s">
        <v>58</v>
      </c>
      <c r="C1252" t="s">
        <v>68</v>
      </c>
      <c r="D1252">
        <v>1138</v>
      </c>
      <c r="E1252" s="11">
        <v>1000229</v>
      </c>
      <c r="F1252" s="5">
        <v>1861417</v>
      </c>
      <c r="G1252" s="11">
        <v>0</v>
      </c>
      <c r="H1252" s="11">
        <v>22124284</v>
      </c>
      <c r="I1252">
        <v>795050</v>
      </c>
      <c r="J1252">
        <v>795225</v>
      </c>
      <c r="K1252">
        <v>711137</v>
      </c>
      <c r="L1252">
        <v>435095</v>
      </c>
      <c r="M1252">
        <v>58</v>
      </c>
      <c r="N1252">
        <v>20</v>
      </c>
      <c r="O1252">
        <v>4</v>
      </c>
      <c r="P1252">
        <v>20</v>
      </c>
      <c r="Q1252">
        <v>2</v>
      </c>
      <c r="R1252">
        <v>78</v>
      </c>
      <c r="S1252">
        <v>0.7</v>
      </c>
      <c r="T1252">
        <v>286</v>
      </c>
      <c r="U1252">
        <v>611</v>
      </c>
      <c r="V1252">
        <v>-0.46</v>
      </c>
      <c r="W1252">
        <v>435095</v>
      </c>
      <c r="X1252">
        <v>58</v>
      </c>
      <c r="Y1252" s="12" t="str">
        <f>IFERROR(VLOOKUP(C1252,[1]Index!$D:$F,3,FALSE),"Non List")</f>
        <v>Microfinance</v>
      </c>
      <c r="Z1252">
        <f>IFERROR(VLOOKUP(C1252,[1]LP!$B:$C,2,FALSE),0)</f>
        <v>830</v>
      </c>
      <c r="AA1252" s="11">
        <f t="shared" si="19"/>
        <v>14.3</v>
      </c>
      <c r="AB1252" s="5">
        <f>IFERROR(VLOOKUP(C1252,[2]Sheet1!$B:$F,5,FALSE),0)</f>
        <v>11419121.380000001</v>
      </c>
      <c r="AC1252" s="11">
        <v>25</v>
      </c>
      <c r="AD1252" s="11">
        <v>1.3157000000000001</v>
      </c>
      <c r="AE1252" s="10"/>
      <c r="AF1252" s="10"/>
      <c r="AG1252" s="10"/>
      <c r="AH1252" s="10"/>
    </row>
    <row r="1253" spans="1:34" x14ac:dyDescent="0.45">
      <c r="A1253" t="s">
        <v>54</v>
      </c>
      <c r="B1253" t="s">
        <v>58</v>
      </c>
      <c r="C1253" t="s">
        <v>69</v>
      </c>
      <c r="D1253">
        <v>920</v>
      </c>
      <c r="E1253" s="11">
        <v>341612</v>
      </c>
      <c r="F1253" s="5">
        <v>103066</v>
      </c>
      <c r="G1253" s="11">
        <v>1677460</v>
      </c>
      <c r="H1253" s="11">
        <v>3354359</v>
      </c>
      <c r="I1253">
        <v>167743</v>
      </c>
      <c r="J1253">
        <v>229288</v>
      </c>
      <c r="K1253">
        <v>108387</v>
      </c>
      <c r="L1253">
        <v>58767</v>
      </c>
      <c r="M1253">
        <v>23</v>
      </c>
      <c r="N1253">
        <v>40</v>
      </c>
      <c r="O1253">
        <v>7</v>
      </c>
      <c r="P1253">
        <v>18</v>
      </c>
      <c r="Q1253">
        <v>2</v>
      </c>
      <c r="R1253">
        <v>284</v>
      </c>
      <c r="S1253">
        <v>1.7</v>
      </c>
      <c r="T1253">
        <v>130</v>
      </c>
      <c r="U1253">
        <v>259</v>
      </c>
      <c r="V1253">
        <v>-0.72</v>
      </c>
      <c r="W1253">
        <v>58767</v>
      </c>
      <c r="X1253">
        <v>23</v>
      </c>
      <c r="Y1253" s="12" t="str">
        <f>IFERROR(VLOOKUP(C1253,[1]Index!$D:$F,3,FALSE),"Non List")</f>
        <v>Microfinance</v>
      </c>
      <c r="Z1253">
        <f>IFERROR(VLOOKUP(C1253,[1]LP!$B:$C,2,FALSE),0)</f>
        <v>778.2</v>
      </c>
      <c r="AA1253" s="11">
        <f t="shared" si="19"/>
        <v>33.799999999999997</v>
      </c>
      <c r="AB1253" s="5">
        <f>IFERROR(VLOOKUP(C1253,[2]Sheet1!$B:$F,5,FALSE),0)</f>
        <v>3288414.49</v>
      </c>
      <c r="AC1253" s="11">
        <v>12.390700000000001</v>
      </c>
      <c r="AD1253" s="11">
        <v>0.65210000000000001</v>
      </c>
      <c r="AE1253" s="10"/>
      <c r="AF1253" s="10"/>
      <c r="AG1253" s="10"/>
      <c r="AH1253" s="10"/>
    </row>
    <row r="1254" spans="1:34" x14ac:dyDescent="0.45">
      <c r="A1254" t="s">
        <v>54</v>
      </c>
      <c r="B1254" t="s">
        <v>58</v>
      </c>
      <c r="C1254" t="s">
        <v>70</v>
      </c>
      <c r="D1254">
        <v>1031</v>
      </c>
      <c r="E1254" s="11">
        <v>254300</v>
      </c>
      <c r="F1254" s="5">
        <v>92623</v>
      </c>
      <c r="G1254" s="11">
        <v>836885</v>
      </c>
      <c r="H1254" s="11">
        <v>1774864</v>
      </c>
      <c r="I1254">
        <v>118216</v>
      </c>
      <c r="J1254">
        <v>156333</v>
      </c>
      <c r="K1254">
        <v>72465</v>
      </c>
      <c r="L1254">
        <v>35912</v>
      </c>
      <c r="M1254">
        <v>19</v>
      </c>
      <c r="N1254">
        <v>55</v>
      </c>
      <c r="O1254">
        <v>8</v>
      </c>
      <c r="P1254">
        <v>14</v>
      </c>
      <c r="Q1254">
        <v>2</v>
      </c>
      <c r="R1254">
        <v>414</v>
      </c>
      <c r="S1254">
        <v>3</v>
      </c>
      <c r="T1254">
        <v>136</v>
      </c>
      <c r="U1254">
        <v>240</v>
      </c>
      <c r="V1254">
        <v>-0.77</v>
      </c>
      <c r="W1254">
        <v>35912</v>
      </c>
      <c r="X1254">
        <v>19</v>
      </c>
      <c r="Y1254" s="12" t="str">
        <f>IFERROR(VLOOKUP(C1254,[1]Index!$D:$F,3,FALSE),"Non List")</f>
        <v>zdelist</v>
      </c>
      <c r="Z1254">
        <f>IFERROR(VLOOKUP(C1254,[1]LP!$B:$C,2,FALSE),0)</f>
        <v>0</v>
      </c>
      <c r="AA1254" s="11">
        <f t="shared" si="19"/>
        <v>0</v>
      </c>
      <c r="AB1254" s="5">
        <f>IFERROR(VLOOKUP(C1254,[2]Sheet1!$B:$F,5,FALSE),0)</f>
        <v>0</v>
      </c>
      <c r="AC1254" s="11">
        <v>0</v>
      </c>
      <c r="AD1254" s="11">
        <v>0</v>
      </c>
      <c r="AE1254" s="10"/>
      <c r="AF1254" s="10"/>
      <c r="AG1254" s="10"/>
      <c r="AH1254" s="10"/>
    </row>
    <row r="1255" spans="1:34" x14ac:dyDescent="0.45">
      <c r="A1255" t="s">
        <v>54</v>
      </c>
      <c r="B1255" t="s">
        <v>58</v>
      </c>
      <c r="C1255" t="s">
        <v>71</v>
      </c>
      <c r="D1255">
        <v>1160</v>
      </c>
      <c r="E1255" s="11">
        <v>792399</v>
      </c>
      <c r="F1255" s="5">
        <v>1316003</v>
      </c>
      <c r="G1255" s="11">
        <v>9051586</v>
      </c>
      <c r="H1255" s="11">
        <v>15720831</v>
      </c>
      <c r="I1255">
        <v>812893</v>
      </c>
      <c r="J1255">
        <v>1061580</v>
      </c>
      <c r="K1255">
        <v>567661</v>
      </c>
      <c r="L1255">
        <v>302772</v>
      </c>
      <c r="M1255">
        <v>51</v>
      </c>
      <c r="N1255">
        <v>23</v>
      </c>
      <c r="O1255">
        <v>4</v>
      </c>
      <c r="P1255">
        <v>19</v>
      </c>
      <c r="Q1255">
        <v>2</v>
      </c>
      <c r="R1255">
        <v>99</v>
      </c>
      <c r="S1255">
        <v>1.7</v>
      </c>
      <c r="T1255">
        <v>266</v>
      </c>
      <c r="U1255">
        <v>552</v>
      </c>
      <c r="V1255">
        <v>-0.52</v>
      </c>
      <c r="W1255">
        <v>302772</v>
      </c>
      <c r="X1255">
        <v>51</v>
      </c>
      <c r="Y1255" s="12" t="str">
        <f>IFERROR(VLOOKUP(C1255,[1]Index!$D:$F,3,FALSE),"Non List")</f>
        <v>Microfinance</v>
      </c>
      <c r="Z1255">
        <f>IFERROR(VLOOKUP(C1255,[1]LP!$B:$C,2,FALSE),0)</f>
        <v>848</v>
      </c>
      <c r="AA1255" s="11">
        <f t="shared" si="19"/>
        <v>16.600000000000001</v>
      </c>
      <c r="AB1255" s="5">
        <f>IFERROR(VLOOKUP(C1255,[2]Sheet1!$B:$F,5,FALSE),0)</f>
        <v>4349998.3600000003</v>
      </c>
      <c r="AC1255" s="11">
        <v>19.005700000000001</v>
      </c>
      <c r="AD1255" s="11">
        <v>1</v>
      </c>
      <c r="AE1255" s="10"/>
      <c r="AF1255" s="10"/>
      <c r="AG1255" s="10"/>
      <c r="AH1255" s="10"/>
    </row>
    <row r="1256" spans="1:34" x14ac:dyDescent="0.45">
      <c r="A1256" t="s">
        <v>54</v>
      </c>
      <c r="B1256" t="s">
        <v>58</v>
      </c>
      <c r="C1256" t="s">
        <v>72</v>
      </c>
      <c r="D1256">
        <v>1424</v>
      </c>
      <c r="E1256" s="11">
        <v>105862</v>
      </c>
      <c r="F1256" s="5">
        <v>59477</v>
      </c>
      <c r="G1256" s="11">
        <v>342563</v>
      </c>
      <c r="H1256" s="11">
        <v>1191636</v>
      </c>
      <c r="I1256">
        <v>50066</v>
      </c>
      <c r="J1256">
        <v>71793</v>
      </c>
      <c r="K1256">
        <v>29241</v>
      </c>
      <c r="L1256">
        <v>15331</v>
      </c>
      <c r="M1256">
        <v>19</v>
      </c>
      <c r="N1256">
        <v>74</v>
      </c>
      <c r="O1256">
        <v>9</v>
      </c>
      <c r="P1256">
        <v>12</v>
      </c>
      <c r="Q1256">
        <v>1</v>
      </c>
      <c r="R1256">
        <v>673</v>
      </c>
      <c r="S1256">
        <v>2.4</v>
      </c>
      <c r="T1256">
        <v>156</v>
      </c>
      <c r="U1256">
        <v>260</v>
      </c>
      <c r="V1256">
        <v>-0.82</v>
      </c>
      <c r="W1256">
        <v>15331</v>
      </c>
      <c r="X1256">
        <v>19</v>
      </c>
      <c r="Y1256" s="12" t="str">
        <f>IFERROR(VLOOKUP(C1256,[1]Index!$D:$F,3,FALSE),"Non List")</f>
        <v>Microfinance</v>
      </c>
      <c r="Z1256">
        <f>IFERROR(VLOOKUP(C1256,[1]LP!$B:$C,2,FALSE),0)</f>
        <v>1297</v>
      </c>
      <c r="AA1256" s="11">
        <f t="shared" si="19"/>
        <v>68.3</v>
      </c>
      <c r="AB1256" s="5">
        <f>IFERROR(VLOOKUP(C1256,[2]Sheet1!$B:$F,5,FALSE),0)</f>
        <v>784011.01</v>
      </c>
      <c r="AC1256" s="11">
        <v>12</v>
      </c>
      <c r="AD1256" s="11">
        <v>0.63149999999999995</v>
      </c>
      <c r="AE1256" s="10"/>
      <c r="AF1256" s="10"/>
      <c r="AG1256" s="10"/>
      <c r="AH1256" s="10"/>
    </row>
    <row r="1257" spans="1:34" x14ac:dyDescent="0.45">
      <c r="A1257" t="s">
        <v>54</v>
      </c>
      <c r="B1257" t="s">
        <v>58</v>
      </c>
      <c r="C1257" t="s">
        <v>73</v>
      </c>
      <c r="D1257">
        <v>588</v>
      </c>
      <c r="E1257" s="11">
        <v>211276</v>
      </c>
      <c r="F1257" s="5">
        <v>99904</v>
      </c>
      <c r="G1257" s="11">
        <v>399691</v>
      </c>
      <c r="H1257" s="11">
        <v>1201493</v>
      </c>
      <c r="I1257">
        <v>78141</v>
      </c>
      <c r="J1257">
        <v>98896</v>
      </c>
      <c r="K1257">
        <v>44947</v>
      </c>
      <c r="L1257">
        <v>24862</v>
      </c>
      <c r="M1257">
        <v>16</v>
      </c>
      <c r="N1257">
        <v>38</v>
      </c>
      <c r="O1257">
        <v>4</v>
      </c>
      <c r="P1257">
        <v>11</v>
      </c>
      <c r="Q1257">
        <v>2</v>
      </c>
      <c r="R1257">
        <v>150</v>
      </c>
      <c r="S1257">
        <v>2.1</v>
      </c>
      <c r="T1257">
        <v>147</v>
      </c>
      <c r="U1257">
        <v>228</v>
      </c>
      <c r="V1257">
        <v>-0.61</v>
      </c>
      <c r="W1257">
        <v>24862</v>
      </c>
      <c r="X1257">
        <v>16</v>
      </c>
      <c r="Y1257" s="12" t="str">
        <f>IFERROR(VLOOKUP(C1257,[1]Index!$D:$F,3,FALSE),"Non List")</f>
        <v>zdelist</v>
      </c>
      <c r="Z1257">
        <f>IFERROR(VLOOKUP(C1257,[1]LP!$B:$C,2,FALSE),0)</f>
        <v>0</v>
      </c>
      <c r="AA1257" s="11">
        <f t="shared" si="19"/>
        <v>0</v>
      </c>
      <c r="AB1257" s="5">
        <f>IFERROR(VLOOKUP(C1257,[2]Sheet1!$B:$F,5,FALSE),0)</f>
        <v>0</v>
      </c>
      <c r="AC1257" s="11">
        <v>0</v>
      </c>
      <c r="AD1257" s="11">
        <v>0</v>
      </c>
      <c r="AE1257" s="10"/>
      <c r="AF1257" s="10"/>
      <c r="AG1257" s="10"/>
      <c r="AH1257" s="10"/>
    </row>
    <row r="1258" spans="1:34" x14ac:dyDescent="0.45">
      <c r="A1258" t="s">
        <v>54</v>
      </c>
      <c r="B1258" t="s">
        <v>58</v>
      </c>
      <c r="C1258" t="s">
        <v>74</v>
      </c>
      <c r="D1258">
        <v>1290</v>
      </c>
      <c r="E1258" s="11">
        <v>278300</v>
      </c>
      <c r="F1258" s="5">
        <v>273380</v>
      </c>
      <c r="G1258" s="11">
        <v>1515607</v>
      </c>
      <c r="H1258" s="11">
        <v>4522207</v>
      </c>
      <c r="I1258">
        <v>274187</v>
      </c>
      <c r="J1258">
        <v>349634</v>
      </c>
      <c r="K1258">
        <v>194368</v>
      </c>
      <c r="L1258">
        <v>98910</v>
      </c>
      <c r="M1258">
        <v>47</v>
      </c>
      <c r="N1258">
        <v>27</v>
      </c>
      <c r="O1258">
        <v>7</v>
      </c>
      <c r="P1258">
        <v>24</v>
      </c>
      <c r="Q1258">
        <v>2</v>
      </c>
      <c r="R1258">
        <v>177</v>
      </c>
      <c r="S1258">
        <v>1.7</v>
      </c>
      <c r="T1258">
        <v>198</v>
      </c>
      <c r="U1258">
        <v>460</v>
      </c>
      <c r="V1258">
        <v>-0.64</v>
      </c>
      <c r="W1258">
        <v>98910</v>
      </c>
      <c r="X1258">
        <v>47</v>
      </c>
      <c r="Y1258" s="12" t="str">
        <f>IFERROR(VLOOKUP(C1258,[1]Index!$D:$F,3,FALSE),"Non List")</f>
        <v>Microfinance</v>
      </c>
      <c r="Z1258">
        <f>IFERROR(VLOOKUP(C1258,[1]LP!$B:$C,2,FALSE),0)</f>
        <v>1099</v>
      </c>
      <c r="AA1258" s="11">
        <f t="shared" si="19"/>
        <v>23.4</v>
      </c>
      <c r="AB1258" s="5">
        <f>IFERROR(VLOOKUP(C1258,[2]Sheet1!$B:$F,5,FALSE),0)</f>
        <v>1324986.3</v>
      </c>
      <c r="AC1258" s="11">
        <v>15</v>
      </c>
      <c r="AD1258" s="11">
        <v>8.16</v>
      </c>
      <c r="AE1258" s="10"/>
      <c r="AF1258" s="10"/>
      <c r="AG1258" s="10"/>
      <c r="AH1258" s="10"/>
    </row>
    <row r="1259" spans="1:34" x14ac:dyDescent="0.45">
      <c r="A1259" t="s">
        <v>54</v>
      </c>
      <c r="B1259" t="s">
        <v>58</v>
      </c>
      <c r="C1259" t="s">
        <v>75</v>
      </c>
      <c r="D1259">
        <v>1162</v>
      </c>
      <c r="E1259" s="11">
        <v>186740</v>
      </c>
      <c r="F1259" s="5">
        <v>105044</v>
      </c>
      <c r="G1259" s="11">
        <v>957293</v>
      </c>
      <c r="H1259" s="11">
        <v>2508705</v>
      </c>
      <c r="I1259">
        <v>111701</v>
      </c>
      <c r="J1259">
        <v>158648</v>
      </c>
      <c r="K1259">
        <v>63462</v>
      </c>
      <c r="L1259">
        <v>29937</v>
      </c>
      <c r="M1259">
        <v>21</v>
      </c>
      <c r="N1259">
        <v>54</v>
      </c>
      <c r="O1259">
        <v>7</v>
      </c>
      <c r="P1259">
        <v>14</v>
      </c>
      <c r="Q1259">
        <v>1</v>
      </c>
      <c r="R1259">
        <v>405</v>
      </c>
      <c r="S1259">
        <v>1.9</v>
      </c>
      <c r="T1259">
        <v>156</v>
      </c>
      <c r="U1259">
        <v>274</v>
      </c>
      <c r="V1259">
        <v>-0.76</v>
      </c>
      <c r="W1259">
        <v>29937</v>
      </c>
      <c r="X1259">
        <v>21</v>
      </c>
      <c r="Y1259" s="12" t="str">
        <f>IFERROR(VLOOKUP(C1259,[1]Index!$D:$F,3,FALSE),"Non List")</f>
        <v>zdelist</v>
      </c>
      <c r="Z1259">
        <f>IFERROR(VLOOKUP(C1259,[1]LP!$B:$C,2,FALSE),0)</f>
        <v>0</v>
      </c>
      <c r="AA1259" s="11">
        <f t="shared" si="19"/>
        <v>0</v>
      </c>
      <c r="AB1259" s="5">
        <f>IFERROR(VLOOKUP(C1259,[2]Sheet1!$B:$F,5,FALSE),0)</f>
        <v>0</v>
      </c>
      <c r="AC1259" s="11">
        <v>9.1999999999999993</v>
      </c>
      <c r="AD1259" s="11">
        <v>0.4829</v>
      </c>
      <c r="AE1259" s="10"/>
      <c r="AF1259" s="10"/>
      <c r="AG1259" s="10"/>
      <c r="AH1259" s="10"/>
    </row>
    <row r="1260" spans="1:34" x14ac:dyDescent="0.45">
      <c r="A1260" t="s">
        <v>54</v>
      </c>
      <c r="B1260" t="s">
        <v>58</v>
      </c>
      <c r="C1260" t="s">
        <v>76</v>
      </c>
      <c r="D1260">
        <v>1259</v>
      </c>
      <c r="E1260" s="11">
        <v>121000</v>
      </c>
      <c r="F1260" s="5">
        <v>39499</v>
      </c>
      <c r="G1260" s="11">
        <v>379855</v>
      </c>
      <c r="H1260" s="11">
        <v>1446059</v>
      </c>
      <c r="I1260">
        <v>61961</v>
      </c>
      <c r="J1260">
        <v>96365</v>
      </c>
      <c r="K1260">
        <v>30153</v>
      </c>
      <c r="L1260">
        <v>4602</v>
      </c>
      <c r="M1260">
        <v>5</v>
      </c>
      <c r="N1260">
        <v>248</v>
      </c>
      <c r="O1260">
        <v>9</v>
      </c>
      <c r="P1260">
        <v>4</v>
      </c>
      <c r="Q1260">
        <v>0</v>
      </c>
      <c r="R1260">
        <v>2357</v>
      </c>
      <c r="S1260">
        <v>4.3</v>
      </c>
      <c r="T1260">
        <v>133</v>
      </c>
      <c r="U1260">
        <v>123</v>
      </c>
      <c r="V1260">
        <v>-0.9</v>
      </c>
      <c r="W1260">
        <v>4603</v>
      </c>
      <c r="X1260">
        <v>5</v>
      </c>
      <c r="Y1260" s="12" t="str">
        <f>IFERROR(VLOOKUP(C1260,[1]Index!$D:$F,3,FALSE),"Non List")</f>
        <v>zdelist</v>
      </c>
      <c r="Z1260">
        <f>IFERROR(VLOOKUP(C1260,[1]LP!$B:$C,2,FALSE),0)</f>
        <v>0</v>
      </c>
      <c r="AA1260" s="11">
        <f t="shared" si="19"/>
        <v>0</v>
      </c>
      <c r="AB1260" s="5">
        <f>IFERROR(VLOOKUP(C1260,[2]Sheet1!$B:$F,5,FALSE),0)</f>
        <v>0</v>
      </c>
      <c r="AC1260" s="11">
        <v>10</v>
      </c>
      <c r="AD1260" s="11">
        <v>0.53</v>
      </c>
      <c r="AE1260" s="10"/>
      <c r="AF1260" s="10"/>
      <c r="AG1260" s="10"/>
      <c r="AH1260" s="10"/>
    </row>
    <row r="1261" spans="1:34" x14ac:dyDescent="0.45">
      <c r="A1261" t="s">
        <v>54</v>
      </c>
      <c r="B1261" t="s">
        <v>58</v>
      </c>
      <c r="C1261" t="s">
        <v>77</v>
      </c>
      <c r="D1261">
        <v>2018.7</v>
      </c>
      <c r="E1261" s="11">
        <v>63360</v>
      </c>
      <c r="F1261" s="5">
        <v>87704</v>
      </c>
      <c r="G1261" s="11">
        <v>521006</v>
      </c>
      <c r="H1261" s="11">
        <v>1532156</v>
      </c>
      <c r="I1261">
        <v>75771</v>
      </c>
      <c r="J1261">
        <v>106814</v>
      </c>
      <c r="K1261">
        <v>46813</v>
      </c>
      <c r="L1261">
        <v>18213</v>
      </c>
      <c r="M1261">
        <v>38</v>
      </c>
      <c r="N1261">
        <v>53</v>
      </c>
      <c r="O1261">
        <v>8</v>
      </c>
      <c r="P1261">
        <v>16</v>
      </c>
      <c r="Q1261">
        <v>1</v>
      </c>
      <c r="R1261">
        <v>446</v>
      </c>
      <c r="S1261">
        <v>3.5</v>
      </c>
      <c r="T1261">
        <v>238</v>
      </c>
      <c r="U1261">
        <v>453</v>
      </c>
      <c r="V1261">
        <v>-0.78</v>
      </c>
      <c r="W1261">
        <v>18213</v>
      </c>
      <c r="X1261">
        <v>38</v>
      </c>
      <c r="Y1261" s="12" t="str">
        <f>IFERROR(VLOOKUP(C1261,[1]Index!$D:$F,3,FALSE),"Non List")</f>
        <v>Microfinance</v>
      </c>
      <c r="Z1261">
        <f>IFERROR(VLOOKUP(C1261,[1]LP!$B:$C,2,FALSE),0)</f>
        <v>1400</v>
      </c>
      <c r="AA1261" s="11">
        <f t="shared" si="19"/>
        <v>36.799999999999997</v>
      </c>
      <c r="AB1261" s="5">
        <f>IFERROR(VLOOKUP(C1261,[2]Sheet1!$B:$F,5,FALSE),0)</f>
        <v>765413.55</v>
      </c>
      <c r="AC1261" s="11">
        <v>49.4</v>
      </c>
      <c r="AD1261" s="11">
        <v>2.6</v>
      </c>
      <c r="AE1261" s="10"/>
      <c r="AF1261" s="10"/>
      <c r="AG1261" s="10"/>
      <c r="AH1261" s="10"/>
    </row>
    <row r="1262" spans="1:34" x14ac:dyDescent="0.45">
      <c r="A1262" t="s">
        <v>54</v>
      </c>
      <c r="B1262" t="s">
        <v>58</v>
      </c>
      <c r="C1262" t="s">
        <v>78</v>
      </c>
      <c r="D1262">
        <v>830</v>
      </c>
      <c r="E1262" s="11">
        <v>106609</v>
      </c>
      <c r="F1262" s="5">
        <v>20262</v>
      </c>
      <c r="G1262" s="11">
        <v>438285</v>
      </c>
      <c r="H1262" s="11">
        <v>1485786</v>
      </c>
      <c r="I1262">
        <v>53807</v>
      </c>
      <c r="J1262">
        <v>77698</v>
      </c>
      <c r="K1262">
        <v>14111</v>
      </c>
      <c r="L1262">
        <v>3676</v>
      </c>
      <c r="M1262">
        <v>5</v>
      </c>
      <c r="N1262">
        <v>181</v>
      </c>
      <c r="O1262">
        <v>7</v>
      </c>
      <c r="P1262">
        <v>4</v>
      </c>
      <c r="Q1262">
        <v>0</v>
      </c>
      <c r="R1262">
        <v>1260</v>
      </c>
      <c r="S1262">
        <v>5</v>
      </c>
      <c r="T1262">
        <v>119</v>
      </c>
      <c r="U1262">
        <v>111</v>
      </c>
      <c r="V1262">
        <v>-0.87</v>
      </c>
      <c r="W1262">
        <v>3676</v>
      </c>
      <c r="X1262">
        <v>5</v>
      </c>
      <c r="Y1262" s="12" t="str">
        <f>IFERROR(VLOOKUP(C1262,[1]Index!$D:$F,3,FALSE),"Non List")</f>
        <v>Non List</v>
      </c>
      <c r="Z1262">
        <f>IFERROR(VLOOKUP(C1262,[1]LP!$B:$C,2,FALSE),0)</f>
        <v>0</v>
      </c>
      <c r="AA1262" s="11">
        <f t="shared" si="19"/>
        <v>0</v>
      </c>
      <c r="AB1262" s="5">
        <f>IFERROR(VLOOKUP(C1262,[2]Sheet1!$B:$F,5,FALSE),0)</f>
        <v>0</v>
      </c>
      <c r="AC1262" s="11">
        <v>0</v>
      </c>
      <c r="AD1262" s="11">
        <v>0</v>
      </c>
      <c r="AE1262" s="10"/>
      <c r="AF1262" s="10"/>
      <c r="AG1262" s="10"/>
      <c r="AH1262" s="10"/>
    </row>
    <row r="1263" spans="1:34" x14ac:dyDescent="0.45">
      <c r="A1263" t="s">
        <v>54</v>
      </c>
      <c r="B1263" t="s">
        <v>58</v>
      </c>
      <c r="C1263" t="s">
        <v>79</v>
      </c>
      <c r="D1263">
        <v>1609</v>
      </c>
      <c r="E1263" s="11">
        <v>277848</v>
      </c>
      <c r="F1263" s="5">
        <v>204087</v>
      </c>
      <c r="G1263" s="11">
        <v>824595</v>
      </c>
      <c r="H1263" s="11">
        <v>2347980</v>
      </c>
      <c r="I1263">
        <v>133661</v>
      </c>
      <c r="J1263">
        <v>167043</v>
      </c>
      <c r="K1263">
        <v>95999</v>
      </c>
      <c r="L1263">
        <v>47716</v>
      </c>
      <c r="M1263">
        <v>23</v>
      </c>
      <c r="N1263">
        <v>70</v>
      </c>
      <c r="O1263">
        <v>9</v>
      </c>
      <c r="P1263">
        <v>13</v>
      </c>
      <c r="Q1263">
        <v>2</v>
      </c>
      <c r="R1263">
        <v>652</v>
      </c>
      <c r="S1263">
        <v>1.6</v>
      </c>
      <c r="T1263">
        <v>173</v>
      </c>
      <c r="U1263">
        <v>299</v>
      </c>
      <c r="V1263">
        <v>-0.81</v>
      </c>
      <c r="W1263">
        <v>47715</v>
      </c>
      <c r="X1263">
        <v>23</v>
      </c>
      <c r="Y1263" s="12" t="str">
        <f>IFERROR(VLOOKUP(C1263,[1]Index!$D:$F,3,FALSE),"Non List")</f>
        <v>Non List</v>
      </c>
      <c r="Z1263">
        <f>IFERROR(VLOOKUP(C1263,[1]LP!$B:$C,2,FALSE),0)</f>
        <v>0</v>
      </c>
      <c r="AA1263" s="11">
        <f t="shared" si="19"/>
        <v>0</v>
      </c>
      <c r="AB1263" s="5">
        <f>IFERROR(VLOOKUP(C1263,[2]Sheet1!$B:$F,5,FALSE),0)</f>
        <v>0</v>
      </c>
      <c r="AC1263" s="11">
        <v>30</v>
      </c>
      <c r="AD1263" s="11">
        <v>0</v>
      </c>
      <c r="AE1263" s="10"/>
      <c r="AF1263" s="10"/>
      <c r="AG1263" s="10"/>
      <c r="AH1263" s="10"/>
    </row>
    <row r="1264" spans="1:34" x14ac:dyDescent="0.45">
      <c r="A1264" t="s">
        <v>54</v>
      </c>
      <c r="B1264" t="s">
        <v>58</v>
      </c>
      <c r="C1264" t="s">
        <v>80</v>
      </c>
      <c r="D1264">
        <v>1079.9000000000001</v>
      </c>
      <c r="E1264" s="11">
        <v>224032</v>
      </c>
      <c r="F1264" s="5">
        <v>107420</v>
      </c>
      <c r="G1264" s="11">
        <v>784289</v>
      </c>
      <c r="H1264" s="11">
        <v>3541652</v>
      </c>
      <c r="I1264">
        <v>156434</v>
      </c>
      <c r="J1264">
        <v>209051</v>
      </c>
      <c r="K1264">
        <v>92467</v>
      </c>
      <c r="L1264">
        <v>58421</v>
      </c>
      <c r="M1264">
        <v>35</v>
      </c>
      <c r="N1264">
        <v>31</v>
      </c>
      <c r="O1264">
        <v>7</v>
      </c>
      <c r="P1264">
        <v>24</v>
      </c>
      <c r="Q1264">
        <v>2</v>
      </c>
      <c r="R1264">
        <v>227</v>
      </c>
      <c r="S1264">
        <v>2.9</v>
      </c>
      <c r="T1264">
        <v>148</v>
      </c>
      <c r="U1264">
        <v>340</v>
      </c>
      <c r="V1264">
        <v>-0.69</v>
      </c>
      <c r="W1264">
        <v>58421</v>
      </c>
      <c r="X1264">
        <v>35</v>
      </c>
      <c r="Y1264" s="12" t="str">
        <f>IFERROR(VLOOKUP(C1264,[1]Index!$D:$F,3,FALSE),"Non List")</f>
        <v>Microfinance</v>
      </c>
      <c r="Z1264">
        <f>IFERROR(VLOOKUP(C1264,[1]LP!$B:$C,2,FALSE),0)</f>
        <v>915</v>
      </c>
      <c r="AA1264" s="11">
        <f t="shared" si="19"/>
        <v>26.1</v>
      </c>
      <c r="AB1264" s="5">
        <f>IFERROR(VLOOKUP(C1264,[2]Sheet1!$B:$F,5,FALSE),0)</f>
        <v>1908048.36</v>
      </c>
      <c r="AC1264" s="11">
        <v>19</v>
      </c>
      <c r="AD1264" s="11">
        <v>1</v>
      </c>
      <c r="AE1264" s="10"/>
      <c r="AF1264" s="10"/>
      <c r="AG1264" s="10"/>
      <c r="AH1264" s="10"/>
    </row>
    <row r="1265" spans="1:34" x14ac:dyDescent="0.45">
      <c r="A1265" t="s">
        <v>54</v>
      </c>
      <c r="B1265" t="s">
        <v>58</v>
      </c>
      <c r="C1265" t="s">
        <v>81</v>
      </c>
      <c r="D1265">
        <v>592</v>
      </c>
      <c r="E1265" s="11">
        <v>671523</v>
      </c>
      <c r="F1265" s="5">
        <v>122090</v>
      </c>
      <c r="G1265" s="11">
        <v>0</v>
      </c>
      <c r="H1265" s="11">
        <v>3106078</v>
      </c>
      <c r="I1265">
        <v>96171</v>
      </c>
      <c r="J1265">
        <v>113859</v>
      </c>
      <c r="K1265">
        <v>91224</v>
      </c>
      <c r="L1265">
        <v>54386</v>
      </c>
      <c r="M1265">
        <v>11</v>
      </c>
      <c r="N1265">
        <v>55</v>
      </c>
      <c r="O1265">
        <v>5</v>
      </c>
      <c r="P1265">
        <v>9</v>
      </c>
      <c r="Q1265">
        <v>1</v>
      </c>
      <c r="R1265">
        <v>275</v>
      </c>
      <c r="S1265">
        <v>0.2</v>
      </c>
      <c r="T1265">
        <v>118</v>
      </c>
      <c r="U1265">
        <v>169</v>
      </c>
      <c r="V1265">
        <v>-0.71</v>
      </c>
      <c r="W1265">
        <v>54386</v>
      </c>
      <c r="X1265">
        <v>11</v>
      </c>
      <c r="Y1265" s="12" t="str">
        <f>IFERROR(VLOOKUP(C1265,[1]Index!$D:$F,3,FALSE),"Non List")</f>
        <v>Microfinance</v>
      </c>
      <c r="Z1265">
        <f>IFERROR(VLOOKUP(C1265,[1]LP!$B:$C,2,FALSE),0)</f>
        <v>706</v>
      </c>
      <c r="AA1265" s="11">
        <f t="shared" si="19"/>
        <v>64.2</v>
      </c>
      <c r="AB1265" s="5">
        <f>IFERROR(VLOOKUP(C1265,[2]Sheet1!$B:$F,5,FALSE),0)</f>
        <v>3777404.26</v>
      </c>
      <c r="AC1265" s="11">
        <v>9</v>
      </c>
      <c r="AD1265" s="11">
        <v>3.63</v>
      </c>
      <c r="AE1265" s="10"/>
      <c r="AF1265" s="10"/>
      <c r="AG1265" s="10"/>
      <c r="AH1265" s="10"/>
    </row>
    <row r="1266" spans="1:34" x14ac:dyDescent="0.45">
      <c r="A1266" t="s">
        <v>54</v>
      </c>
      <c r="B1266" t="s">
        <v>58</v>
      </c>
      <c r="C1266" t="s">
        <v>82</v>
      </c>
      <c r="D1266">
        <v>853.7</v>
      </c>
      <c r="E1266" s="11">
        <v>405016</v>
      </c>
      <c r="F1266" s="5">
        <v>244836</v>
      </c>
      <c r="G1266" s="11">
        <v>1402609</v>
      </c>
      <c r="H1266" s="11">
        <v>3550463</v>
      </c>
      <c r="I1266">
        <v>176836</v>
      </c>
      <c r="J1266">
        <v>249791</v>
      </c>
      <c r="K1266">
        <v>84690</v>
      </c>
      <c r="L1266">
        <v>45974</v>
      </c>
      <c r="M1266">
        <v>15</v>
      </c>
      <c r="N1266">
        <v>56</v>
      </c>
      <c r="O1266">
        <v>5</v>
      </c>
      <c r="P1266">
        <v>9</v>
      </c>
      <c r="Q1266">
        <v>1</v>
      </c>
      <c r="R1266">
        <v>300</v>
      </c>
      <c r="S1266">
        <v>3.5</v>
      </c>
      <c r="T1266">
        <v>160</v>
      </c>
      <c r="U1266">
        <v>234</v>
      </c>
      <c r="V1266">
        <v>-0.73</v>
      </c>
      <c r="W1266">
        <v>45974</v>
      </c>
      <c r="X1266">
        <v>15</v>
      </c>
      <c r="Y1266" s="12" t="str">
        <f>IFERROR(VLOOKUP(C1266,[1]Index!$D:$F,3,FALSE),"Non List")</f>
        <v>Microfinance</v>
      </c>
      <c r="Z1266">
        <f>IFERROR(VLOOKUP(C1266,[1]LP!$B:$C,2,FALSE),0)</f>
        <v>685</v>
      </c>
      <c r="AA1266" s="11">
        <f t="shared" si="19"/>
        <v>45.7</v>
      </c>
      <c r="AB1266" s="5">
        <f>IFERROR(VLOOKUP(C1266,[2]Sheet1!$B:$F,5,FALSE),0)</f>
        <v>2164347.4500000002</v>
      </c>
      <c r="AC1266" s="11">
        <v>19</v>
      </c>
      <c r="AD1266" s="11">
        <v>1</v>
      </c>
      <c r="AE1266" s="10"/>
      <c r="AF1266" s="10"/>
      <c r="AG1266" s="10"/>
      <c r="AH1266" s="10"/>
    </row>
    <row r="1267" spans="1:34" x14ac:dyDescent="0.45">
      <c r="A1267" t="s">
        <v>54</v>
      </c>
      <c r="B1267" t="s">
        <v>58</v>
      </c>
      <c r="C1267" t="s">
        <v>83</v>
      </c>
      <c r="D1267">
        <v>950</v>
      </c>
      <c r="E1267" s="11">
        <v>855140</v>
      </c>
      <c r="F1267" s="5">
        <v>285250</v>
      </c>
      <c r="G1267" s="11">
        <v>1580307</v>
      </c>
      <c r="H1267" s="11">
        <v>5603066</v>
      </c>
      <c r="I1267">
        <v>314169</v>
      </c>
      <c r="J1267">
        <v>422241</v>
      </c>
      <c r="K1267">
        <v>168162</v>
      </c>
      <c r="L1267">
        <v>95829</v>
      </c>
      <c r="M1267">
        <v>15</v>
      </c>
      <c r="N1267">
        <v>64</v>
      </c>
      <c r="O1267">
        <v>7</v>
      </c>
      <c r="P1267">
        <v>11</v>
      </c>
      <c r="Q1267">
        <v>1</v>
      </c>
      <c r="R1267">
        <v>453</v>
      </c>
      <c r="S1267">
        <v>1.9</v>
      </c>
      <c r="T1267">
        <v>133</v>
      </c>
      <c r="U1267">
        <v>212</v>
      </c>
      <c r="V1267">
        <v>-0.78</v>
      </c>
      <c r="W1267">
        <v>95829</v>
      </c>
      <c r="X1267">
        <v>15</v>
      </c>
      <c r="Y1267" s="12" t="str">
        <f>IFERROR(VLOOKUP(C1267,[1]Index!$D:$F,3,FALSE),"Non List")</f>
        <v>Microfinance</v>
      </c>
      <c r="Z1267">
        <f>IFERROR(VLOOKUP(C1267,[1]LP!$B:$C,2,FALSE),0)</f>
        <v>695</v>
      </c>
      <c r="AA1267" s="11">
        <f t="shared" si="19"/>
        <v>46.3</v>
      </c>
      <c r="AB1267" s="5">
        <f>IFERROR(VLOOKUP(C1267,[2]Sheet1!$B:$F,5,FALSE),0)</f>
        <v>4039202.89</v>
      </c>
      <c r="AC1267" s="11">
        <v>16.939900000000002</v>
      </c>
      <c r="AD1267" s="11">
        <v>0.89159999999999995</v>
      </c>
      <c r="AE1267" s="10"/>
      <c r="AF1267" s="10"/>
      <c r="AG1267" s="10"/>
      <c r="AH1267" s="10"/>
    </row>
    <row r="1268" spans="1:34" x14ac:dyDescent="0.45">
      <c r="A1268" t="s">
        <v>54</v>
      </c>
      <c r="B1268" t="s">
        <v>58</v>
      </c>
      <c r="C1268" t="s">
        <v>99</v>
      </c>
      <c r="D1268">
        <v>1039</v>
      </c>
      <c r="E1268" s="11">
        <v>368000</v>
      </c>
      <c r="F1268" s="5">
        <v>185104</v>
      </c>
      <c r="G1268" s="11">
        <v>1367886</v>
      </c>
      <c r="H1268" s="11">
        <v>4140704</v>
      </c>
      <c r="I1268">
        <v>199750</v>
      </c>
      <c r="J1268">
        <v>247944</v>
      </c>
      <c r="K1268">
        <v>80456</v>
      </c>
      <c r="L1268">
        <v>734</v>
      </c>
      <c r="M1268">
        <v>0</v>
      </c>
      <c r="N1268">
        <v>4156</v>
      </c>
      <c r="O1268">
        <v>7</v>
      </c>
      <c r="P1268">
        <v>0</v>
      </c>
      <c r="Q1268">
        <v>0</v>
      </c>
      <c r="R1268">
        <v>28718</v>
      </c>
      <c r="S1268">
        <v>8.4</v>
      </c>
      <c r="T1268">
        <v>150</v>
      </c>
      <c r="U1268">
        <v>29</v>
      </c>
      <c r="V1268">
        <v>-0.97</v>
      </c>
      <c r="W1268">
        <v>734</v>
      </c>
      <c r="X1268">
        <v>0</v>
      </c>
      <c r="Y1268" s="12" t="str">
        <f>IFERROR(VLOOKUP(C1268,[1]Index!$D:$F,3,FALSE),"Non List")</f>
        <v>Microfinance</v>
      </c>
      <c r="Z1268">
        <f>IFERROR(VLOOKUP(C1268,[1]LP!$B:$C,2,FALSE),0)</f>
        <v>802</v>
      </c>
      <c r="AA1268" s="11">
        <f t="shared" si="19"/>
        <v>0</v>
      </c>
      <c r="AB1268" s="5">
        <f>IFERROR(VLOOKUP(C1268,[2]Sheet1!$B:$F,5,FALSE),0)</f>
        <v>1457280</v>
      </c>
      <c r="AC1268" s="11">
        <v>0</v>
      </c>
      <c r="AD1268" s="11">
        <v>0</v>
      </c>
      <c r="AE1268" s="10"/>
      <c r="AF1268" s="10"/>
      <c r="AG1268" s="10"/>
      <c r="AH1268" s="10"/>
    </row>
    <row r="1269" spans="1:34" x14ac:dyDescent="0.45">
      <c r="A1269" t="s">
        <v>54</v>
      </c>
      <c r="B1269" t="s">
        <v>58</v>
      </c>
      <c r="C1269" t="s">
        <v>103</v>
      </c>
      <c r="D1269">
        <v>1323.9</v>
      </c>
      <c r="E1269" s="11">
        <v>232288</v>
      </c>
      <c r="F1269" s="5">
        <v>64919</v>
      </c>
      <c r="G1269" s="11">
        <v>730004</v>
      </c>
      <c r="H1269" s="11">
        <v>2264718</v>
      </c>
      <c r="I1269">
        <v>106414</v>
      </c>
      <c r="J1269">
        <v>154807</v>
      </c>
      <c r="K1269">
        <v>62216</v>
      </c>
      <c r="L1269">
        <v>29027</v>
      </c>
      <c r="M1269">
        <v>17</v>
      </c>
      <c r="N1269">
        <v>80</v>
      </c>
      <c r="O1269">
        <v>10</v>
      </c>
      <c r="P1269">
        <v>13</v>
      </c>
      <c r="Q1269">
        <v>1</v>
      </c>
      <c r="R1269">
        <v>823</v>
      </c>
      <c r="S1269">
        <v>4.5</v>
      </c>
      <c r="T1269">
        <v>128</v>
      </c>
      <c r="U1269">
        <v>219</v>
      </c>
      <c r="V1269">
        <v>-0.83</v>
      </c>
      <c r="W1269">
        <v>29027</v>
      </c>
      <c r="X1269">
        <v>17</v>
      </c>
      <c r="Y1269" s="12" t="str">
        <f>IFERROR(VLOOKUP(C1269,[1]Index!$D:$F,3,FALSE),"Non List")</f>
        <v>Microfinance</v>
      </c>
      <c r="Z1269">
        <f>IFERROR(VLOOKUP(C1269,[1]LP!$B:$C,2,FALSE),0)</f>
        <v>943</v>
      </c>
      <c r="AA1269" s="11">
        <f t="shared" si="19"/>
        <v>55.5</v>
      </c>
      <c r="AB1269" s="5">
        <f>IFERROR(VLOOKUP(C1269,[2]Sheet1!$B:$F,5,FALSE),0)</f>
        <v>2085252</v>
      </c>
      <c r="AC1269" s="11">
        <v>15</v>
      </c>
      <c r="AD1269" s="11">
        <v>0.78949999999999998</v>
      </c>
      <c r="AE1269" s="10"/>
      <c r="AF1269" s="10"/>
      <c r="AG1269" s="10"/>
      <c r="AH1269" s="10"/>
    </row>
    <row r="1270" spans="1:34" x14ac:dyDescent="0.45">
      <c r="A1270" t="s">
        <v>54</v>
      </c>
      <c r="B1270" t="s">
        <v>58</v>
      </c>
      <c r="C1270" t="s">
        <v>84</v>
      </c>
      <c r="D1270">
        <v>2080</v>
      </c>
      <c r="E1270" s="11">
        <v>264045</v>
      </c>
      <c r="F1270" s="5">
        <v>246435</v>
      </c>
      <c r="G1270" s="11">
        <v>1583163</v>
      </c>
      <c r="H1270" s="11">
        <v>4153034</v>
      </c>
      <c r="I1270">
        <v>221267</v>
      </c>
      <c r="J1270">
        <v>327225</v>
      </c>
      <c r="K1270">
        <v>209824</v>
      </c>
      <c r="L1270">
        <v>113825</v>
      </c>
      <c r="M1270">
        <v>57</v>
      </c>
      <c r="N1270">
        <v>36</v>
      </c>
      <c r="O1270">
        <v>11</v>
      </c>
      <c r="P1270">
        <v>30</v>
      </c>
      <c r="Q1270">
        <v>2</v>
      </c>
      <c r="R1270">
        <v>389</v>
      </c>
      <c r="S1270">
        <v>2</v>
      </c>
      <c r="T1270">
        <v>193</v>
      </c>
      <c r="U1270">
        <v>500</v>
      </c>
      <c r="V1270">
        <v>-0.76</v>
      </c>
      <c r="W1270">
        <v>113825</v>
      </c>
      <c r="X1270">
        <v>57</v>
      </c>
      <c r="Y1270" s="12" t="str">
        <f>IFERROR(VLOOKUP(C1270,[1]Index!$D:$F,3,FALSE),"Non List")</f>
        <v>Microfinance</v>
      </c>
      <c r="Z1270">
        <f>IFERROR(VLOOKUP(C1270,[1]LP!$B:$C,2,FALSE),0)</f>
        <v>1380</v>
      </c>
      <c r="AA1270" s="11">
        <f t="shared" si="19"/>
        <v>24.2</v>
      </c>
      <c r="AB1270" s="5">
        <f>IFERROR(VLOOKUP(C1270,[2]Sheet1!$B:$F,5,FALSE),0)</f>
        <v>3026859.21</v>
      </c>
      <c r="AC1270" s="11">
        <v>21</v>
      </c>
      <c r="AD1270" s="11">
        <v>6</v>
      </c>
      <c r="AE1270" s="10"/>
      <c r="AF1270" s="10"/>
      <c r="AG1270" s="10"/>
      <c r="AH1270" s="10"/>
    </row>
    <row r="1271" spans="1:34" x14ac:dyDescent="0.45">
      <c r="A1271" t="s">
        <v>54</v>
      </c>
      <c r="B1271" t="s">
        <v>58</v>
      </c>
      <c r="C1271" t="s">
        <v>85</v>
      </c>
      <c r="D1271">
        <v>1713</v>
      </c>
      <c r="E1271" s="11">
        <v>215043</v>
      </c>
      <c r="F1271" s="5">
        <v>124339</v>
      </c>
      <c r="G1271" s="11">
        <v>1071687</v>
      </c>
      <c r="H1271" s="11">
        <v>2724727</v>
      </c>
      <c r="I1271">
        <v>103644</v>
      </c>
      <c r="J1271">
        <v>145312</v>
      </c>
      <c r="K1271">
        <v>62238</v>
      </c>
      <c r="L1271">
        <v>32923</v>
      </c>
      <c r="M1271">
        <v>20</v>
      </c>
      <c r="N1271">
        <v>84</v>
      </c>
      <c r="O1271">
        <v>11</v>
      </c>
      <c r="P1271">
        <v>13</v>
      </c>
      <c r="Q1271">
        <v>1</v>
      </c>
      <c r="R1271">
        <v>911</v>
      </c>
      <c r="S1271">
        <v>0.7</v>
      </c>
      <c r="T1271">
        <v>158</v>
      </c>
      <c r="U1271">
        <v>269</v>
      </c>
      <c r="V1271">
        <v>-0.84</v>
      </c>
      <c r="W1271">
        <v>32923</v>
      </c>
      <c r="X1271">
        <v>20</v>
      </c>
      <c r="Y1271" s="12" t="str">
        <f>IFERROR(VLOOKUP(C1271,[1]Index!$D:$F,3,FALSE),"Non List")</f>
        <v>zdelist</v>
      </c>
      <c r="Z1271">
        <f>IFERROR(VLOOKUP(C1271,[1]LP!$B:$C,2,FALSE),0)</f>
        <v>0</v>
      </c>
      <c r="AA1271" s="11">
        <f t="shared" si="19"/>
        <v>0</v>
      </c>
      <c r="AB1271" s="5">
        <f>IFERROR(VLOOKUP(C1271,[2]Sheet1!$B:$F,5,FALSE),0)</f>
        <v>0</v>
      </c>
      <c r="AC1271" s="11">
        <v>15.345700000000001</v>
      </c>
      <c r="AD1271" s="11">
        <v>0.80759999999999998</v>
      </c>
      <c r="AE1271" s="10"/>
      <c r="AF1271" s="10"/>
      <c r="AG1271" s="10"/>
      <c r="AH1271" s="10"/>
    </row>
    <row r="1272" spans="1:34" x14ac:dyDescent="0.45">
      <c r="A1272" t="s">
        <v>54</v>
      </c>
      <c r="B1272" t="s">
        <v>58</v>
      </c>
      <c r="C1272" t="s">
        <v>104</v>
      </c>
      <c r="D1272">
        <v>1020</v>
      </c>
      <c r="E1272" s="11">
        <v>110745</v>
      </c>
      <c r="F1272" s="5">
        <v>25108</v>
      </c>
      <c r="G1272" s="11">
        <v>318459</v>
      </c>
      <c r="H1272" s="11">
        <v>1239545</v>
      </c>
      <c r="I1272">
        <v>55341</v>
      </c>
      <c r="J1272">
        <v>83530</v>
      </c>
      <c r="K1272">
        <v>32575</v>
      </c>
      <c r="L1272">
        <v>15991</v>
      </c>
      <c r="M1272">
        <v>19</v>
      </c>
      <c r="N1272">
        <v>53</v>
      </c>
      <c r="O1272">
        <v>8</v>
      </c>
      <c r="P1272">
        <v>16</v>
      </c>
      <c r="Q1272">
        <v>1</v>
      </c>
      <c r="R1272">
        <v>441</v>
      </c>
      <c r="S1272">
        <v>1.3</v>
      </c>
      <c r="T1272">
        <v>123</v>
      </c>
      <c r="U1272">
        <v>230</v>
      </c>
      <c r="V1272">
        <v>-0.77</v>
      </c>
      <c r="W1272">
        <v>15991</v>
      </c>
      <c r="X1272">
        <v>19</v>
      </c>
      <c r="Y1272" s="12" t="str">
        <f>IFERROR(VLOOKUP(C1272,[1]Index!$D:$F,3,FALSE),"Non List")</f>
        <v>Microfinance</v>
      </c>
      <c r="Z1272">
        <f>IFERROR(VLOOKUP(C1272,[1]LP!$B:$C,2,FALSE),0)</f>
        <v>1327</v>
      </c>
      <c r="AA1272" s="11">
        <f t="shared" si="19"/>
        <v>69.8</v>
      </c>
      <c r="AB1272" s="5">
        <f>IFERROR(VLOOKUP(C1272,[2]Sheet1!$B:$F,5,FALSE),0)</f>
        <v>490582.02</v>
      </c>
      <c r="AC1272" s="11">
        <v>15</v>
      </c>
      <c r="AD1272" s="11">
        <v>0.79</v>
      </c>
      <c r="AE1272" s="10"/>
      <c r="AF1272" s="10"/>
      <c r="AG1272" s="10"/>
      <c r="AH1272" s="10"/>
    </row>
    <row r="1273" spans="1:34" x14ac:dyDescent="0.45">
      <c r="A1273" t="s">
        <v>54</v>
      </c>
      <c r="B1273" t="s">
        <v>58</v>
      </c>
      <c r="C1273" t="s">
        <v>111</v>
      </c>
      <c r="D1273">
        <v>830</v>
      </c>
      <c r="E1273" s="11">
        <v>27625</v>
      </c>
      <c r="F1273" s="5">
        <v>-217</v>
      </c>
      <c r="G1273" s="11">
        <v>35353</v>
      </c>
      <c r="H1273" s="11">
        <v>327055</v>
      </c>
      <c r="I1273">
        <v>9648</v>
      </c>
      <c r="J1273">
        <v>17035</v>
      </c>
      <c r="K1273">
        <v>3940</v>
      </c>
      <c r="L1273">
        <v>2152</v>
      </c>
      <c r="M1273">
        <v>10</v>
      </c>
      <c r="N1273">
        <v>80</v>
      </c>
      <c r="O1273">
        <v>8</v>
      </c>
      <c r="P1273">
        <v>10</v>
      </c>
      <c r="Q1273">
        <v>1</v>
      </c>
      <c r="R1273">
        <v>669</v>
      </c>
      <c r="S1273">
        <v>3.4</v>
      </c>
      <c r="T1273">
        <v>99</v>
      </c>
      <c r="U1273">
        <v>152</v>
      </c>
      <c r="V1273">
        <v>-0.82</v>
      </c>
      <c r="W1273">
        <v>2152</v>
      </c>
      <c r="X1273">
        <v>10</v>
      </c>
      <c r="Y1273" s="12" t="str">
        <f>IFERROR(VLOOKUP(C1273,[1]Index!$D:$F,3,FALSE),"Non List")</f>
        <v>zdelist</v>
      </c>
      <c r="Z1273">
        <f>IFERROR(VLOOKUP(C1273,[1]LP!$B:$C,2,FALSE),0)</f>
        <v>0</v>
      </c>
      <c r="AA1273" s="11">
        <f t="shared" si="19"/>
        <v>0</v>
      </c>
      <c r="AB1273" s="5">
        <f>IFERROR(VLOOKUP(C1273,[2]Sheet1!$B:$F,5,FALSE),0)</f>
        <v>0</v>
      </c>
      <c r="AC1273" s="11">
        <v>0</v>
      </c>
      <c r="AD1273" s="11">
        <v>0</v>
      </c>
      <c r="AE1273" s="10"/>
      <c r="AF1273" s="10"/>
      <c r="AG1273" s="10"/>
      <c r="AH1273" s="10"/>
    </row>
    <row r="1274" spans="1:34" x14ac:dyDescent="0.45">
      <c r="A1274" t="s">
        <v>54</v>
      </c>
      <c r="B1274" t="s">
        <v>58</v>
      </c>
      <c r="C1274" t="s">
        <v>86</v>
      </c>
      <c r="D1274">
        <v>838</v>
      </c>
      <c r="E1274" s="11">
        <v>114114</v>
      </c>
      <c r="F1274" s="5">
        <v>38496</v>
      </c>
      <c r="G1274" s="11">
        <v>384297</v>
      </c>
      <c r="H1274" s="11">
        <v>1254066</v>
      </c>
      <c r="I1274">
        <v>59225</v>
      </c>
      <c r="J1274">
        <v>89741</v>
      </c>
      <c r="K1274">
        <v>21387</v>
      </c>
      <c r="L1274">
        <v>12686</v>
      </c>
      <c r="M1274">
        <v>15</v>
      </c>
      <c r="N1274">
        <v>57</v>
      </c>
      <c r="O1274">
        <v>6</v>
      </c>
      <c r="P1274">
        <v>11</v>
      </c>
      <c r="Q1274">
        <v>1</v>
      </c>
      <c r="R1274">
        <v>355</v>
      </c>
      <c r="S1274">
        <v>2.7</v>
      </c>
      <c r="T1274">
        <v>134</v>
      </c>
      <c r="U1274">
        <v>211</v>
      </c>
      <c r="V1274">
        <v>-0.75</v>
      </c>
      <c r="W1274">
        <v>12685</v>
      </c>
      <c r="X1274">
        <v>15</v>
      </c>
      <c r="Y1274" s="12" t="str">
        <f>IFERROR(VLOOKUP(C1274,[1]Index!$D:$F,3,FALSE),"Non List")</f>
        <v>Non List</v>
      </c>
      <c r="Z1274">
        <f>IFERROR(VLOOKUP(C1274,[1]LP!$B:$C,2,FALSE),0)</f>
        <v>0</v>
      </c>
      <c r="AA1274" s="11">
        <f t="shared" si="19"/>
        <v>0</v>
      </c>
      <c r="AB1274" s="5">
        <f>IFERROR(VLOOKUP(C1274,[2]Sheet1!$B:$F,5,FALSE),0)</f>
        <v>0</v>
      </c>
      <c r="AC1274" s="11">
        <v>3.5</v>
      </c>
      <c r="AD1274" s="11">
        <v>0.1842</v>
      </c>
      <c r="AE1274" s="10"/>
      <c r="AF1274" s="10"/>
      <c r="AG1274" s="10"/>
      <c r="AH1274" s="10"/>
    </row>
    <row r="1275" spans="1:34" x14ac:dyDescent="0.45">
      <c r="A1275" t="s">
        <v>54</v>
      </c>
      <c r="B1275" t="s">
        <v>58</v>
      </c>
      <c r="C1275" t="s">
        <v>96</v>
      </c>
      <c r="D1275">
        <v>1086</v>
      </c>
      <c r="E1275" s="11">
        <v>228140</v>
      </c>
      <c r="F1275" s="5">
        <v>68222</v>
      </c>
      <c r="G1275" s="11">
        <v>643102</v>
      </c>
      <c r="H1275" s="11">
        <v>1943766</v>
      </c>
      <c r="I1275">
        <v>103579</v>
      </c>
      <c r="J1275">
        <v>143426</v>
      </c>
      <c r="K1275">
        <v>64740</v>
      </c>
      <c r="L1275">
        <v>36581</v>
      </c>
      <c r="M1275">
        <v>21</v>
      </c>
      <c r="N1275">
        <v>51</v>
      </c>
      <c r="O1275">
        <v>8</v>
      </c>
      <c r="P1275">
        <v>16</v>
      </c>
      <c r="Q1275">
        <v>2</v>
      </c>
      <c r="R1275">
        <v>425</v>
      </c>
      <c r="S1275">
        <v>2.7</v>
      </c>
      <c r="T1275">
        <v>130</v>
      </c>
      <c r="U1275">
        <v>250</v>
      </c>
      <c r="V1275">
        <v>-0.77</v>
      </c>
      <c r="W1275">
        <v>36580</v>
      </c>
      <c r="X1275">
        <v>21</v>
      </c>
      <c r="Y1275" s="12" t="str">
        <f>IFERROR(VLOOKUP(C1275,[1]Index!$D:$F,3,FALSE),"Non List")</f>
        <v>Microfinance</v>
      </c>
      <c r="Z1275">
        <f>IFERROR(VLOOKUP(C1275,[1]LP!$B:$C,2,FALSE),0)</f>
        <v>1439</v>
      </c>
      <c r="AA1275" s="11">
        <f t="shared" si="19"/>
        <v>68.5</v>
      </c>
      <c r="AB1275" s="5">
        <f>IFERROR(VLOOKUP(C1275,[2]Sheet1!$B:$F,5,FALSE),0)</f>
        <v>1616622.66</v>
      </c>
      <c r="AC1275" s="11">
        <v>14.25</v>
      </c>
      <c r="AD1275" s="11">
        <v>0.75</v>
      </c>
      <c r="AE1275" s="10"/>
      <c r="AF1275" s="10"/>
      <c r="AG1275" s="10"/>
      <c r="AH1275" s="10"/>
    </row>
    <row r="1276" spans="1:34" x14ac:dyDescent="0.45">
      <c r="A1276" t="s">
        <v>54</v>
      </c>
      <c r="B1276" t="s">
        <v>58</v>
      </c>
      <c r="C1276" t="s">
        <v>87</v>
      </c>
      <c r="D1276">
        <v>2235</v>
      </c>
      <c r="E1276" s="11">
        <v>500415</v>
      </c>
      <c r="F1276" s="5">
        <v>890788</v>
      </c>
      <c r="G1276" s="11">
        <v>5432941</v>
      </c>
      <c r="H1276" s="11">
        <v>11820501</v>
      </c>
      <c r="I1276">
        <v>562139</v>
      </c>
      <c r="J1276">
        <v>754282</v>
      </c>
      <c r="K1276">
        <v>464300</v>
      </c>
      <c r="L1276">
        <v>217613</v>
      </c>
      <c r="M1276">
        <v>58</v>
      </c>
      <c r="N1276">
        <v>39</v>
      </c>
      <c r="O1276">
        <v>8</v>
      </c>
      <c r="P1276">
        <v>21</v>
      </c>
      <c r="Q1276">
        <v>2</v>
      </c>
      <c r="R1276">
        <v>310</v>
      </c>
      <c r="S1276">
        <v>1.1000000000000001</v>
      </c>
      <c r="T1276">
        <v>278</v>
      </c>
      <c r="U1276">
        <v>602</v>
      </c>
      <c r="V1276">
        <v>-0.73</v>
      </c>
      <c r="W1276">
        <v>217614</v>
      </c>
      <c r="X1276">
        <v>58</v>
      </c>
      <c r="Y1276" s="12" t="str">
        <f>IFERROR(VLOOKUP(C1276,[1]Index!$D:$F,3,FALSE),"Non List")</f>
        <v>Microfinance</v>
      </c>
      <c r="Z1276">
        <f>IFERROR(VLOOKUP(C1276,[1]LP!$B:$C,2,FALSE),0)</f>
        <v>1279</v>
      </c>
      <c r="AA1276" s="11">
        <f t="shared" si="19"/>
        <v>22.1</v>
      </c>
      <c r="AB1276" s="5">
        <f>IFERROR(VLOOKUP(C1276,[2]Sheet1!$B:$F,5,FALSE),0)</f>
        <v>3166691.2</v>
      </c>
      <c r="AC1276" s="11">
        <v>25</v>
      </c>
      <c r="AD1276" s="11">
        <v>6.58</v>
      </c>
      <c r="AE1276" s="10"/>
      <c r="AF1276" s="10"/>
      <c r="AG1276" s="10"/>
      <c r="AH1276" s="10"/>
    </row>
    <row r="1277" spans="1:34" x14ac:dyDescent="0.45">
      <c r="A1277" t="s">
        <v>54</v>
      </c>
      <c r="B1277" t="s">
        <v>58</v>
      </c>
      <c r="C1277" t="s">
        <v>93</v>
      </c>
      <c r="D1277">
        <v>944.9</v>
      </c>
      <c r="E1277" s="11">
        <v>191117</v>
      </c>
      <c r="F1277" s="5">
        <v>99520</v>
      </c>
      <c r="G1277" s="11">
        <v>638956</v>
      </c>
      <c r="H1277" s="11">
        <v>1653522</v>
      </c>
      <c r="I1277">
        <v>72202</v>
      </c>
      <c r="J1277">
        <v>108770</v>
      </c>
      <c r="K1277">
        <v>63478</v>
      </c>
      <c r="L1277">
        <v>33846</v>
      </c>
      <c r="M1277">
        <v>24</v>
      </c>
      <c r="N1277">
        <v>40</v>
      </c>
      <c r="O1277">
        <v>6</v>
      </c>
      <c r="P1277">
        <v>16</v>
      </c>
      <c r="Q1277">
        <v>2</v>
      </c>
      <c r="R1277">
        <v>249</v>
      </c>
      <c r="S1277">
        <v>2.1</v>
      </c>
      <c r="T1277">
        <v>152</v>
      </c>
      <c r="U1277">
        <v>284</v>
      </c>
      <c r="V1277">
        <v>-0.7</v>
      </c>
      <c r="W1277">
        <v>33846</v>
      </c>
      <c r="X1277">
        <v>24</v>
      </c>
      <c r="Y1277" s="12" t="str">
        <f>IFERROR(VLOOKUP(C1277,[1]Index!$D:$F,3,FALSE),"Non List")</f>
        <v>Microfinance</v>
      </c>
      <c r="Z1277">
        <f>IFERROR(VLOOKUP(C1277,[1]LP!$B:$C,2,FALSE),0)</f>
        <v>939</v>
      </c>
      <c r="AA1277" s="11">
        <f t="shared" si="19"/>
        <v>39.1</v>
      </c>
      <c r="AB1277" s="5">
        <f>IFERROR(VLOOKUP(C1277,[2]Sheet1!$B:$F,5,FALSE),0)</f>
        <v>1182467.46</v>
      </c>
      <c r="AC1277" s="11">
        <v>20</v>
      </c>
      <c r="AD1277" s="11">
        <v>6.32</v>
      </c>
      <c r="AE1277" s="10"/>
      <c r="AF1277" s="10"/>
      <c r="AG1277" s="10"/>
      <c r="AH1277" s="10"/>
    </row>
    <row r="1278" spans="1:34" x14ac:dyDescent="0.45">
      <c r="A1278" t="s">
        <v>54</v>
      </c>
      <c r="B1278" t="s">
        <v>58</v>
      </c>
      <c r="C1278" t="s">
        <v>88</v>
      </c>
      <c r="D1278">
        <v>800</v>
      </c>
      <c r="E1278" s="11">
        <v>276000</v>
      </c>
      <c r="F1278" s="5">
        <v>153243</v>
      </c>
      <c r="G1278" s="11">
        <v>1239067</v>
      </c>
      <c r="H1278" s="11">
        <v>3817753</v>
      </c>
      <c r="I1278">
        <v>198132</v>
      </c>
      <c r="J1278">
        <v>271865</v>
      </c>
      <c r="K1278">
        <v>110698</v>
      </c>
      <c r="L1278">
        <v>53969</v>
      </c>
      <c r="M1278">
        <v>26</v>
      </c>
      <c r="N1278">
        <v>31</v>
      </c>
      <c r="O1278">
        <v>5</v>
      </c>
      <c r="P1278">
        <v>17</v>
      </c>
      <c r="Q1278">
        <v>1</v>
      </c>
      <c r="R1278">
        <v>158</v>
      </c>
      <c r="S1278">
        <v>2.2000000000000002</v>
      </c>
      <c r="T1278">
        <v>156</v>
      </c>
      <c r="U1278">
        <v>302</v>
      </c>
      <c r="V1278">
        <v>-0.62</v>
      </c>
      <c r="W1278">
        <v>53969</v>
      </c>
      <c r="X1278">
        <v>26</v>
      </c>
      <c r="Y1278" s="12" t="str">
        <f>IFERROR(VLOOKUP(C1278,[1]Index!$D:$F,3,FALSE),"Non List")</f>
        <v>zdelist</v>
      </c>
      <c r="Z1278">
        <f>IFERROR(VLOOKUP(C1278,[1]LP!$B:$C,2,FALSE),0)</f>
        <v>0</v>
      </c>
      <c r="AA1278" s="11">
        <f t="shared" si="19"/>
        <v>0</v>
      </c>
      <c r="AB1278" s="5">
        <f>IFERROR(VLOOKUP(C1278,[2]Sheet1!$B:$F,5,FALSE),0)</f>
        <v>0</v>
      </c>
      <c r="AC1278" s="11">
        <v>0</v>
      </c>
      <c r="AD1278" s="11">
        <v>0</v>
      </c>
      <c r="AE1278" s="10"/>
      <c r="AF1278" s="10"/>
      <c r="AG1278" s="10"/>
      <c r="AH1278" s="10"/>
    </row>
    <row r="1279" spans="1:34" x14ac:dyDescent="0.45">
      <c r="A1279" t="s">
        <v>54</v>
      </c>
      <c r="B1279" t="s">
        <v>58</v>
      </c>
      <c r="C1279" t="s">
        <v>94</v>
      </c>
      <c r="D1279">
        <v>1248</v>
      </c>
      <c r="E1279" s="11">
        <v>122400</v>
      </c>
      <c r="F1279" s="5">
        <v>189323</v>
      </c>
      <c r="G1279" s="11">
        <v>1046369</v>
      </c>
      <c r="H1279" s="11">
        <v>2453624</v>
      </c>
      <c r="I1279">
        <v>114197</v>
      </c>
      <c r="J1279">
        <v>144124</v>
      </c>
      <c r="K1279">
        <v>46311</v>
      </c>
      <c r="L1279">
        <v>18206</v>
      </c>
      <c r="M1279">
        <v>20</v>
      </c>
      <c r="N1279">
        <v>63</v>
      </c>
      <c r="O1279">
        <v>5</v>
      </c>
      <c r="P1279">
        <v>8</v>
      </c>
      <c r="Q1279">
        <v>1</v>
      </c>
      <c r="R1279">
        <v>308</v>
      </c>
      <c r="S1279">
        <v>2.2000000000000002</v>
      </c>
      <c r="T1279">
        <v>255</v>
      </c>
      <c r="U1279">
        <v>337</v>
      </c>
      <c r="V1279">
        <v>-0.73</v>
      </c>
      <c r="W1279">
        <v>18206</v>
      </c>
      <c r="X1279">
        <v>20</v>
      </c>
      <c r="Y1279" s="12" t="str">
        <f>IFERROR(VLOOKUP(C1279,[1]Index!$D:$F,3,FALSE),"Non List")</f>
        <v>Microfinance</v>
      </c>
      <c r="Z1279">
        <f>IFERROR(VLOOKUP(C1279,[1]LP!$B:$C,2,FALSE),0)</f>
        <v>1316</v>
      </c>
      <c r="AA1279" s="11">
        <f t="shared" si="19"/>
        <v>65.8</v>
      </c>
      <c r="AB1279" s="5">
        <f>IFERROR(VLOOKUP(C1279,[2]Sheet1!$B:$F,5,FALSE),0)</f>
        <v>967135.62</v>
      </c>
      <c r="AC1279" s="11">
        <v>20</v>
      </c>
      <c r="AD1279" s="11">
        <v>1.05</v>
      </c>
      <c r="AE1279" s="10"/>
      <c r="AF1279" s="10"/>
      <c r="AG1279" s="10"/>
      <c r="AH1279" s="10"/>
    </row>
    <row r="1280" spans="1:34" x14ac:dyDescent="0.45">
      <c r="A1280" t="s">
        <v>54</v>
      </c>
      <c r="B1280" t="s">
        <v>58</v>
      </c>
      <c r="C1280" t="s">
        <v>89</v>
      </c>
      <c r="D1280">
        <v>1395</v>
      </c>
      <c r="E1280" s="11">
        <v>259575</v>
      </c>
      <c r="F1280" s="5">
        <v>171011</v>
      </c>
      <c r="G1280" s="11">
        <v>1306878</v>
      </c>
      <c r="H1280" s="11">
        <v>3892201</v>
      </c>
      <c r="I1280">
        <v>177095</v>
      </c>
      <c r="J1280">
        <v>254077</v>
      </c>
      <c r="K1280">
        <v>158848</v>
      </c>
      <c r="L1280">
        <v>84664</v>
      </c>
      <c r="M1280">
        <v>43</v>
      </c>
      <c r="N1280">
        <v>32</v>
      </c>
      <c r="O1280">
        <v>8</v>
      </c>
      <c r="P1280">
        <v>26</v>
      </c>
      <c r="Q1280">
        <v>2</v>
      </c>
      <c r="R1280">
        <v>270</v>
      </c>
      <c r="S1280">
        <v>1.7</v>
      </c>
      <c r="T1280">
        <v>166</v>
      </c>
      <c r="U1280">
        <v>403</v>
      </c>
      <c r="V1280">
        <v>-0.71</v>
      </c>
      <c r="W1280">
        <v>84664</v>
      </c>
      <c r="X1280">
        <v>43</v>
      </c>
      <c r="Y1280" s="12" t="str">
        <f>IFERROR(VLOOKUP(C1280,[1]Index!$D:$F,3,FALSE),"Non List")</f>
        <v>Microfinance</v>
      </c>
      <c r="Z1280">
        <f>IFERROR(VLOOKUP(C1280,[1]LP!$B:$C,2,FALSE),0)</f>
        <v>1220</v>
      </c>
      <c r="AA1280" s="11">
        <f t="shared" si="19"/>
        <v>28.4</v>
      </c>
      <c r="AB1280" s="5">
        <f>IFERROR(VLOOKUP(C1280,[2]Sheet1!$B:$F,5,FALSE),0)</f>
        <v>1856700.13</v>
      </c>
      <c r="AC1280" s="11">
        <v>27.47</v>
      </c>
      <c r="AD1280" s="11">
        <v>1.45</v>
      </c>
      <c r="AE1280" s="10"/>
      <c r="AF1280" s="10"/>
      <c r="AG1280" s="10"/>
      <c r="AH1280" s="10"/>
    </row>
    <row r="1281" spans="1:34" x14ac:dyDescent="0.45">
      <c r="A1281" t="s">
        <v>54</v>
      </c>
      <c r="B1281" t="s">
        <v>58</v>
      </c>
      <c r="C1281" t="s">
        <v>90</v>
      </c>
      <c r="D1281">
        <v>1637</v>
      </c>
      <c r="E1281" s="11">
        <v>60000</v>
      </c>
      <c r="F1281" s="5">
        <v>21355</v>
      </c>
      <c r="G1281" s="11">
        <v>170113</v>
      </c>
      <c r="H1281" s="11">
        <v>863310</v>
      </c>
      <c r="I1281">
        <v>31919</v>
      </c>
      <c r="J1281">
        <v>45500</v>
      </c>
      <c r="K1281">
        <v>12110</v>
      </c>
      <c r="L1281">
        <v>6629</v>
      </c>
      <c r="M1281">
        <v>15</v>
      </c>
      <c r="N1281">
        <v>111</v>
      </c>
      <c r="O1281">
        <v>12</v>
      </c>
      <c r="P1281">
        <v>11</v>
      </c>
      <c r="Q1281">
        <v>1</v>
      </c>
      <c r="R1281">
        <v>1342</v>
      </c>
      <c r="S1281">
        <v>1.7</v>
      </c>
      <c r="T1281">
        <v>136</v>
      </c>
      <c r="U1281">
        <v>212</v>
      </c>
      <c r="V1281">
        <v>-0.87</v>
      </c>
      <c r="W1281">
        <v>6629</v>
      </c>
      <c r="X1281">
        <v>15</v>
      </c>
      <c r="Y1281" s="12" t="str">
        <f>IFERROR(VLOOKUP(C1281,[1]Index!$D:$F,3,FALSE),"Non List")</f>
        <v>Microfinance</v>
      </c>
      <c r="Z1281">
        <f>IFERROR(VLOOKUP(C1281,[1]LP!$B:$C,2,FALSE),0)</f>
        <v>1680</v>
      </c>
      <c r="AA1281" s="11">
        <f t="shared" si="19"/>
        <v>112</v>
      </c>
      <c r="AB1281" s="5">
        <f>IFERROR(VLOOKUP(C1281,[2]Sheet1!$B:$F,5,FALSE),0)</f>
        <v>285714</v>
      </c>
      <c r="AC1281" s="11">
        <v>0</v>
      </c>
      <c r="AD1281" s="11">
        <v>0</v>
      </c>
      <c r="AE1281" s="10"/>
      <c r="AF1281" s="10"/>
      <c r="AG1281" s="10"/>
      <c r="AH1281" s="10"/>
    </row>
    <row r="1282" spans="1:34" x14ac:dyDescent="0.45">
      <c r="A1282" t="s">
        <v>54</v>
      </c>
      <c r="B1282" t="s">
        <v>58</v>
      </c>
      <c r="C1282" t="s">
        <v>100</v>
      </c>
      <c r="D1282">
        <v>529</v>
      </c>
      <c r="E1282" s="11">
        <v>64428</v>
      </c>
      <c r="F1282" s="5">
        <v>18472</v>
      </c>
      <c r="G1282" s="11">
        <v>194320</v>
      </c>
      <c r="H1282" s="11">
        <v>657765</v>
      </c>
      <c r="I1282">
        <v>31050</v>
      </c>
      <c r="J1282">
        <v>46063</v>
      </c>
      <c r="K1282">
        <v>16937</v>
      </c>
      <c r="L1282">
        <v>10402</v>
      </c>
      <c r="M1282">
        <v>22</v>
      </c>
      <c r="N1282">
        <v>25</v>
      </c>
      <c r="O1282">
        <v>4</v>
      </c>
      <c r="P1282">
        <v>17</v>
      </c>
      <c r="Q1282">
        <v>1</v>
      </c>
      <c r="R1282">
        <v>101</v>
      </c>
      <c r="S1282">
        <v>1.2</v>
      </c>
      <c r="T1282">
        <v>129</v>
      </c>
      <c r="U1282">
        <v>250</v>
      </c>
      <c r="V1282">
        <v>-0.53</v>
      </c>
      <c r="W1282">
        <v>10402</v>
      </c>
      <c r="X1282">
        <v>22</v>
      </c>
      <c r="Y1282" s="12" t="str">
        <f>IFERROR(VLOOKUP(C1282,[1]Index!$D:$F,3,FALSE),"Non List")</f>
        <v>zdelist</v>
      </c>
      <c r="Z1282">
        <f>IFERROR(VLOOKUP(C1282,[1]LP!$B:$C,2,FALSE),0)</f>
        <v>0</v>
      </c>
      <c r="AA1282" s="11">
        <f t="shared" si="19"/>
        <v>0</v>
      </c>
      <c r="AB1282" s="5">
        <f>IFERROR(VLOOKUP(C1282,[2]Sheet1!$B:$F,5,FALSE),0)</f>
        <v>0</v>
      </c>
      <c r="AC1282" s="11">
        <v>0</v>
      </c>
      <c r="AD1282" s="11">
        <v>0</v>
      </c>
      <c r="AE1282" s="10"/>
      <c r="AF1282" s="10"/>
      <c r="AG1282" s="10"/>
      <c r="AH1282" s="10"/>
    </row>
    <row r="1283" spans="1:34" x14ac:dyDescent="0.45">
      <c r="A1283" t="s">
        <v>54</v>
      </c>
      <c r="B1283" t="s">
        <v>58</v>
      </c>
      <c r="C1283" t="s">
        <v>91</v>
      </c>
      <c r="D1283">
        <v>835</v>
      </c>
      <c r="E1283" s="11">
        <v>982500</v>
      </c>
      <c r="F1283" s="5">
        <v>568246</v>
      </c>
      <c r="G1283" s="11">
        <v>3585206</v>
      </c>
      <c r="H1283" s="11">
        <v>0</v>
      </c>
      <c r="I1283">
        <v>663322</v>
      </c>
      <c r="J1283">
        <v>793212</v>
      </c>
      <c r="K1283">
        <v>215258</v>
      </c>
      <c r="L1283">
        <v>51293</v>
      </c>
      <c r="M1283">
        <v>7</v>
      </c>
      <c r="N1283">
        <v>120</v>
      </c>
      <c r="O1283">
        <v>5</v>
      </c>
      <c r="P1283">
        <v>4</v>
      </c>
      <c r="Q1283">
        <v>0</v>
      </c>
      <c r="R1283">
        <v>635</v>
      </c>
      <c r="S1283">
        <v>7.8</v>
      </c>
      <c r="T1283">
        <v>158</v>
      </c>
      <c r="U1283">
        <v>157</v>
      </c>
      <c r="V1283">
        <v>-0.81</v>
      </c>
      <c r="W1283">
        <v>51293</v>
      </c>
      <c r="X1283">
        <v>7</v>
      </c>
      <c r="Y1283" s="12" t="str">
        <f>IFERROR(VLOOKUP(C1283,[1]Index!$D:$F,3,FALSE),"Non List")</f>
        <v>Microfinance</v>
      </c>
      <c r="Z1283">
        <f>IFERROR(VLOOKUP(C1283,[1]LP!$B:$C,2,FALSE),0)</f>
        <v>780</v>
      </c>
      <c r="AA1283" s="11">
        <f t="shared" ref="AA1283:AA1346" si="20">ROUND(IFERROR(Z1283/M1283,0),1)</f>
        <v>111.4</v>
      </c>
      <c r="AB1283" s="5">
        <f>IFERROR(VLOOKUP(C1283,[2]Sheet1!$B:$F,5,FALSE),0)</f>
        <v>2940622.5</v>
      </c>
      <c r="AC1283" s="11">
        <v>0</v>
      </c>
      <c r="AD1283" s="11">
        <v>0</v>
      </c>
      <c r="AE1283" s="10"/>
      <c r="AF1283" s="10"/>
      <c r="AG1283" s="10"/>
      <c r="AH1283" s="10"/>
    </row>
    <row r="1284" spans="1:34" x14ac:dyDescent="0.45">
      <c r="A1284" t="s">
        <v>54</v>
      </c>
      <c r="B1284" t="s">
        <v>58</v>
      </c>
      <c r="C1284" t="s">
        <v>97</v>
      </c>
      <c r="D1284">
        <v>831</v>
      </c>
      <c r="E1284" s="11">
        <v>60000</v>
      </c>
      <c r="F1284" s="5">
        <v>1641</v>
      </c>
      <c r="G1284" s="11">
        <v>102019</v>
      </c>
      <c r="H1284" s="11">
        <v>628852</v>
      </c>
      <c r="I1284">
        <v>18699</v>
      </c>
      <c r="J1284">
        <v>29507</v>
      </c>
      <c r="K1284">
        <v>4187</v>
      </c>
      <c r="L1284">
        <v>163</v>
      </c>
      <c r="M1284">
        <v>0</v>
      </c>
      <c r="N1284">
        <v>2308</v>
      </c>
      <c r="O1284">
        <v>8</v>
      </c>
      <c r="P1284">
        <v>0</v>
      </c>
      <c r="Q1284">
        <v>0</v>
      </c>
      <c r="R1284">
        <v>18674</v>
      </c>
      <c r="S1284">
        <v>1.8</v>
      </c>
      <c r="T1284">
        <v>103</v>
      </c>
      <c r="U1284">
        <v>29</v>
      </c>
      <c r="V1284">
        <v>-0.97</v>
      </c>
      <c r="W1284">
        <v>163</v>
      </c>
      <c r="X1284">
        <v>0</v>
      </c>
      <c r="Y1284" s="12" t="str">
        <f>IFERROR(VLOOKUP(C1284,[1]Index!$D:$F,3,FALSE),"Non List")</f>
        <v>Non List</v>
      </c>
      <c r="Z1284">
        <f>IFERROR(VLOOKUP(C1284,[1]LP!$B:$C,2,FALSE),0)</f>
        <v>0</v>
      </c>
      <c r="AA1284" s="11">
        <f t="shared" si="20"/>
        <v>0</v>
      </c>
      <c r="AB1284" s="5">
        <f>IFERROR(VLOOKUP(C1284,[2]Sheet1!$B:$F,5,FALSE),0)</f>
        <v>0</v>
      </c>
      <c r="AC1284" s="11">
        <v>0</v>
      </c>
      <c r="AD1284" s="11">
        <v>0</v>
      </c>
      <c r="AE1284" s="10"/>
      <c r="AF1284" s="10"/>
      <c r="AG1284" s="10"/>
      <c r="AH1284" s="10"/>
    </row>
    <row r="1285" spans="1:34" x14ac:dyDescent="0.45">
      <c r="A1285" t="s">
        <v>54</v>
      </c>
      <c r="B1285" t="s">
        <v>58</v>
      </c>
      <c r="C1285" t="s">
        <v>120</v>
      </c>
      <c r="D1285">
        <v>3430</v>
      </c>
      <c r="E1285" s="11">
        <v>60000</v>
      </c>
      <c r="F1285" s="5">
        <v>96860</v>
      </c>
      <c r="G1285" s="11">
        <v>651249</v>
      </c>
      <c r="H1285" s="11">
        <v>1729193</v>
      </c>
      <c r="I1285">
        <v>99290</v>
      </c>
      <c r="J1285">
        <v>145120</v>
      </c>
      <c r="K1285">
        <v>72933</v>
      </c>
      <c r="L1285">
        <v>30226</v>
      </c>
      <c r="M1285">
        <v>67</v>
      </c>
      <c r="N1285">
        <v>51</v>
      </c>
      <c r="O1285">
        <v>13</v>
      </c>
      <c r="P1285">
        <v>26</v>
      </c>
      <c r="Q1285">
        <v>2</v>
      </c>
      <c r="R1285">
        <v>670</v>
      </c>
      <c r="S1285">
        <v>2.5</v>
      </c>
      <c r="T1285">
        <v>261</v>
      </c>
      <c r="U1285">
        <v>629</v>
      </c>
      <c r="V1285">
        <v>-0.82</v>
      </c>
      <c r="W1285">
        <v>0</v>
      </c>
      <c r="X1285">
        <v>0</v>
      </c>
      <c r="Y1285" s="12" t="str">
        <f>IFERROR(VLOOKUP(C1285,[1]Index!$D:$F,3,FALSE),"Non List")</f>
        <v>Microfinance</v>
      </c>
      <c r="Z1285">
        <f>IFERROR(VLOOKUP(C1285,[1]LP!$B:$C,2,FALSE),0)</f>
        <v>1944</v>
      </c>
      <c r="AA1285" s="11">
        <f t="shared" si="20"/>
        <v>29</v>
      </c>
      <c r="AB1285" s="5">
        <f>IFERROR(VLOOKUP(C1285,[2]Sheet1!$B:$F,5,FALSE),0)</f>
        <v>870250</v>
      </c>
      <c r="AC1285" s="11">
        <v>0</v>
      </c>
      <c r="AD1285" s="11">
        <v>0</v>
      </c>
      <c r="AE1285" s="10"/>
      <c r="AF1285" s="10"/>
      <c r="AG1285" s="10"/>
      <c r="AH1285" s="10"/>
    </row>
    <row r="1286" spans="1:34" x14ac:dyDescent="0.45">
      <c r="A1286" t="s">
        <v>54</v>
      </c>
      <c r="B1286" t="s">
        <v>58</v>
      </c>
      <c r="C1286" t="s">
        <v>105</v>
      </c>
      <c r="D1286">
        <v>1055</v>
      </c>
      <c r="E1286" s="11">
        <v>68250</v>
      </c>
      <c r="F1286" s="5">
        <v>12228</v>
      </c>
      <c r="G1286" s="11">
        <v>137642</v>
      </c>
      <c r="H1286" s="11">
        <v>475669</v>
      </c>
      <c r="I1286">
        <v>26734</v>
      </c>
      <c r="J1286">
        <v>36576</v>
      </c>
      <c r="K1286">
        <v>12407</v>
      </c>
      <c r="L1286">
        <v>9507</v>
      </c>
      <c r="M1286">
        <v>19</v>
      </c>
      <c r="N1286">
        <v>57</v>
      </c>
      <c r="O1286">
        <v>9</v>
      </c>
      <c r="P1286">
        <v>16</v>
      </c>
      <c r="Q1286">
        <v>2</v>
      </c>
      <c r="R1286">
        <v>509</v>
      </c>
      <c r="S1286">
        <v>5.0999999999999996</v>
      </c>
      <c r="T1286">
        <v>118</v>
      </c>
      <c r="U1286">
        <v>222</v>
      </c>
      <c r="V1286">
        <v>-0.79</v>
      </c>
      <c r="W1286">
        <v>9507</v>
      </c>
      <c r="X1286">
        <v>19</v>
      </c>
      <c r="Y1286" s="12" t="str">
        <f>IFERROR(VLOOKUP(C1286,[1]Index!$D:$F,3,FALSE),"Non List")</f>
        <v>Microfinance</v>
      </c>
      <c r="Z1286">
        <f>IFERROR(VLOOKUP(C1286,[1]LP!$B:$C,2,FALSE),0)</f>
        <v>1140</v>
      </c>
      <c r="AA1286" s="11">
        <f t="shared" si="20"/>
        <v>60</v>
      </c>
      <c r="AB1286" s="5">
        <f>IFERROR(VLOOKUP(C1286,[2]Sheet1!$B:$F,5,FALSE),0)</f>
        <v>475130.92</v>
      </c>
      <c r="AC1286" s="11">
        <v>0</v>
      </c>
      <c r="AD1286" s="11">
        <v>0</v>
      </c>
      <c r="AE1286" s="10"/>
      <c r="AF1286" s="10"/>
      <c r="AG1286" s="10"/>
      <c r="AH1286" s="10"/>
    </row>
    <row r="1287" spans="1:34" x14ac:dyDescent="0.45">
      <c r="A1287" t="s">
        <v>54</v>
      </c>
      <c r="B1287" t="s">
        <v>58</v>
      </c>
      <c r="C1287" t="s">
        <v>106</v>
      </c>
      <c r="D1287">
        <v>1087.5999999999999</v>
      </c>
      <c r="E1287" s="11">
        <v>83400</v>
      </c>
      <c r="F1287" s="5">
        <v>16720</v>
      </c>
      <c r="G1287" s="11">
        <v>136226</v>
      </c>
      <c r="H1287" s="11">
        <v>715211</v>
      </c>
      <c r="I1287">
        <v>30004</v>
      </c>
      <c r="J1287">
        <v>42637</v>
      </c>
      <c r="K1287">
        <v>4545</v>
      </c>
      <c r="L1287">
        <v>2082</v>
      </c>
      <c r="M1287">
        <v>3</v>
      </c>
      <c r="N1287">
        <v>328</v>
      </c>
      <c r="O1287">
        <v>9</v>
      </c>
      <c r="P1287">
        <v>3</v>
      </c>
      <c r="Q1287">
        <v>0</v>
      </c>
      <c r="R1287">
        <v>2968</v>
      </c>
      <c r="S1287">
        <v>3.6</v>
      </c>
      <c r="T1287">
        <v>120</v>
      </c>
      <c r="U1287">
        <v>95</v>
      </c>
      <c r="V1287">
        <v>-0.91</v>
      </c>
      <c r="W1287">
        <v>2082</v>
      </c>
      <c r="X1287">
        <v>3</v>
      </c>
      <c r="Y1287" s="12" t="str">
        <f>IFERROR(VLOOKUP(C1287,[1]Index!$D:$F,3,FALSE),"Non List")</f>
        <v>Microfinance</v>
      </c>
      <c r="Z1287">
        <f>IFERROR(VLOOKUP(C1287,[1]LP!$B:$C,2,FALSE),0)</f>
        <v>1913</v>
      </c>
      <c r="AA1287" s="11">
        <f t="shared" si="20"/>
        <v>637.70000000000005</v>
      </c>
      <c r="AB1287" s="5">
        <f>IFERROR(VLOOKUP(C1287,[2]Sheet1!$B:$F,5,FALSE),0)</f>
        <v>327126.26</v>
      </c>
      <c r="AC1287" s="11">
        <v>0</v>
      </c>
      <c r="AD1287" s="11">
        <v>0</v>
      </c>
      <c r="AE1287" s="10"/>
      <c r="AF1287" s="10"/>
      <c r="AG1287" s="10"/>
      <c r="AH1287" s="10"/>
    </row>
    <row r="1288" spans="1:34" x14ac:dyDescent="0.45">
      <c r="A1288" t="s">
        <v>54</v>
      </c>
      <c r="B1288" t="s">
        <v>58</v>
      </c>
      <c r="C1288" t="s">
        <v>112</v>
      </c>
      <c r="D1288">
        <v>990</v>
      </c>
      <c r="E1288" s="11">
        <v>1004500</v>
      </c>
      <c r="F1288" s="5">
        <v>227509</v>
      </c>
      <c r="G1288" s="11">
        <v>1013883</v>
      </c>
      <c r="H1288" s="11">
        <v>7228274</v>
      </c>
      <c r="I1288">
        <v>271132</v>
      </c>
      <c r="J1288">
        <v>353560</v>
      </c>
      <c r="K1288">
        <v>233036</v>
      </c>
      <c r="L1288">
        <v>122784</v>
      </c>
      <c r="M1288">
        <v>16</v>
      </c>
      <c r="N1288">
        <v>61</v>
      </c>
      <c r="O1288">
        <v>8</v>
      </c>
      <c r="P1288">
        <v>13</v>
      </c>
      <c r="Q1288">
        <v>2</v>
      </c>
      <c r="R1288">
        <v>490</v>
      </c>
      <c r="S1288">
        <v>0.3</v>
      </c>
      <c r="T1288">
        <v>123</v>
      </c>
      <c r="U1288">
        <v>212</v>
      </c>
      <c r="V1288">
        <v>-0.79</v>
      </c>
      <c r="W1288">
        <v>122784</v>
      </c>
      <c r="X1288">
        <v>16</v>
      </c>
      <c r="Y1288" s="12" t="str">
        <f>IFERROR(VLOOKUP(C1288,[1]Index!$D:$F,3,FALSE),"Non List")</f>
        <v>Microfinance</v>
      </c>
      <c r="Z1288">
        <f>IFERROR(VLOOKUP(C1288,[1]LP!$B:$C,2,FALSE),0)</f>
        <v>675.2</v>
      </c>
      <c r="AA1288" s="11">
        <f t="shared" si="20"/>
        <v>42.2</v>
      </c>
      <c r="AB1288" s="5">
        <f>IFERROR(VLOOKUP(C1288,[2]Sheet1!$B:$F,5,FALSE),0)</f>
        <v>5566208</v>
      </c>
      <c r="AC1288" s="11">
        <v>0</v>
      </c>
      <c r="AD1288" s="11">
        <v>0</v>
      </c>
      <c r="AE1288" s="10"/>
      <c r="AF1288" s="10"/>
      <c r="AG1288" s="10"/>
      <c r="AH1288" s="10"/>
    </row>
    <row r="1289" spans="1:34" x14ac:dyDescent="0.45">
      <c r="A1289" t="s">
        <v>54</v>
      </c>
      <c r="B1289" t="s">
        <v>58</v>
      </c>
      <c r="C1289" t="s">
        <v>95</v>
      </c>
      <c r="D1289">
        <v>1305</v>
      </c>
      <c r="E1289" s="11">
        <v>100000</v>
      </c>
      <c r="F1289" s="5">
        <v>93221</v>
      </c>
      <c r="G1289" s="11">
        <v>409611</v>
      </c>
      <c r="H1289" s="11">
        <v>1087519</v>
      </c>
      <c r="I1289">
        <v>63329</v>
      </c>
      <c r="J1289">
        <v>86716</v>
      </c>
      <c r="K1289">
        <v>38755</v>
      </c>
      <c r="L1289">
        <v>20660</v>
      </c>
      <c r="M1289">
        <v>28</v>
      </c>
      <c r="N1289">
        <v>47</v>
      </c>
      <c r="O1289">
        <v>7</v>
      </c>
      <c r="P1289">
        <v>14</v>
      </c>
      <c r="Q1289">
        <v>2</v>
      </c>
      <c r="R1289">
        <v>320</v>
      </c>
      <c r="S1289">
        <v>2.1</v>
      </c>
      <c r="T1289">
        <v>193</v>
      </c>
      <c r="U1289">
        <v>346</v>
      </c>
      <c r="V1289">
        <v>-0.73</v>
      </c>
      <c r="W1289">
        <v>20660</v>
      </c>
      <c r="X1289">
        <v>28</v>
      </c>
      <c r="Y1289" s="12" t="str">
        <f>IFERROR(VLOOKUP(C1289,[1]Index!$D:$F,3,FALSE),"Non List")</f>
        <v>Microfinance</v>
      </c>
      <c r="Z1289">
        <f>IFERROR(VLOOKUP(C1289,[1]LP!$B:$C,2,FALSE),0)</f>
        <v>1069.5</v>
      </c>
      <c r="AA1289" s="11">
        <f t="shared" si="20"/>
        <v>38.200000000000003</v>
      </c>
      <c r="AB1289" s="5">
        <f>IFERROR(VLOOKUP(C1289,[2]Sheet1!$B:$F,5,FALSE),0)</f>
        <v>435600</v>
      </c>
      <c r="AC1289" s="11">
        <v>0</v>
      </c>
      <c r="AD1289" s="11">
        <v>0</v>
      </c>
      <c r="AE1289" s="10"/>
      <c r="AF1289" s="10"/>
      <c r="AG1289" s="10"/>
      <c r="AH1289" s="10"/>
    </row>
    <row r="1290" spans="1:34" x14ac:dyDescent="0.45">
      <c r="A1290" t="s">
        <v>54</v>
      </c>
      <c r="B1290" t="s">
        <v>58</v>
      </c>
      <c r="C1290" t="s">
        <v>101</v>
      </c>
      <c r="D1290">
        <v>464</v>
      </c>
      <c r="E1290" s="11">
        <v>199020</v>
      </c>
      <c r="F1290" s="5">
        <v>56693</v>
      </c>
      <c r="G1290" s="11">
        <v>637476</v>
      </c>
      <c r="H1290" s="11">
        <v>1745229</v>
      </c>
      <c r="I1290">
        <v>92650</v>
      </c>
      <c r="J1290">
        <v>128791</v>
      </c>
      <c r="K1290">
        <v>59020</v>
      </c>
      <c r="L1290">
        <v>26869</v>
      </c>
      <c r="M1290">
        <v>18</v>
      </c>
      <c r="N1290">
        <v>26</v>
      </c>
      <c r="O1290">
        <v>4</v>
      </c>
      <c r="P1290">
        <v>14</v>
      </c>
      <c r="Q1290">
        <v>1</v>
      </c>
      <c r="R1290">
        <v>93</v>
      </c>
      <c r="S1290">
        <v>2.5</v>
      </c>
      <c r="T1290">
        <v>128</v>
      </c>
      <c r="U1290">
        <v>228</v>
      </c>
      <c r="V1290">
        <v>-0.51</v>
      </c>
      <c r="W1290">
        <v>26869</v>
      </c>
      <c r="X1290">
        <v>18</v>
      </c>
      <c r="Y1290" s="12" t="str">
        <f>IFERROR(VLOOKUP(C1290,[1]Index!$D:$F,3,FALSE),"Non List")</f>
        <v>Non List</v>
      </c>
      <c r="Z1290">
        <f>IFERROR(VLOOKUP(C1290,[1]LP!$B:$C,2,FALSE),0)</f>
        <v>0</v>
      </c>
      <c r="AA1290" s="11">
        <f t="shared" si="20"/>
        <v>0</v>
      </c>
      <c r="AB1290" s="5">
        <f>IFERROR(VLOOKUP(C1290,[2]Sheet1!$B:$F,5,FALSE),0)</f>
        <v>0</v>
      </c>
      <c r="AC1290" s="11">
        <v>0</v>
      </c>
      <c r="AD1290" s="11">
        <v>0</v>
      </c>
      <c r="AE1290" s="10"/>
      <c r="AF1290" s="10"/>
      <c r="AG1290" s="10"/>
      <c r="AH1290" s="10"/>
    </row>
    <row r="1291" spans="1:34" x14ac:dyDescent="0.45">
      <c r="A1291" t="s">
        <v>54</v>
      </c>
      <c r="B1291" t="s">
        <v>58</v>
      </c>
      <c r="C1291" t="s">
        <v>107</v>
      </c>
      <c r="D1291">
        <v>972</v>
      </c>
      <c r="E1291" s="11">
        <v>93748</v>
      </c>
      <c r="F1291" s="5">
        <v>25983</v>
      </c>
      <c r="G1291" s="11">
        <v>230384</v>
      </c>
      <c r="H1291" s="11">
        <v>1023021</v>
      </c>
      <c r="I1291">
        <v>46939</v>
      </c>
      <c r="J1291">
        <v>61747</v>
      </c>
      <c r="K1291">
        <v>30253</v>
      </c>
      <c r="L1291">
        <v>17967</v>
      </c>
      <c r="M1291">
        <v>26</v>
      </c>
      <c r="N1291">
        <v>38</v>
      </c>
      <c r="O1291">
        <v>8</v>
      </c>
      <c r="P1291">
        <v>20</v>
      </c>
      <c r="Q1291">
        <v>2</v>
      </c>
      <c r="R1291">
        <v>289</v>
      </c>
      <c r="S1291">
        <v>1.3</v>
      </c>
      <c r="T1291">
        <v>128</v>
      </c>
      <c r="U1291">
        <v>271</v>
      </c>
      <c r="V1291">
        <v>-0.72</v>
      </c>
      <c r="W1291">
        <v>17967</v>
      </c>
      <c r="X1291">
        <v>26</v>
      </c>
      <c r="Y1291" s="12" t="str">
        <f>IFERROR(VLOOKUP(C1291,[1]Index!$D:$F,3,FALSE),"Non List")</f>
        <v>zdelist</v>
      </c>
      <c r="Z1291">
        <f>IFERROR(VLOOKUP(C1291,[1]LP!$B:$C,2,FALSE),0)</f>
        <v>0</v>
      </c>
      <c r="AA1291" s="11">
        <f t="shared" si="20"/>
        <v>0</v>
      </c>
      <c r="AB1291" s="5">
        <f>IFERROR(VLOOKUP(C1291,[2]Sheet1!$B:$F,5,FALSE),0)</f>
        <v>0</v>
      </c>
      <c r="AC1291" s="11">
        <v>19.5</v>
      </c>
      <c r="AD1291" s="11">
        <v>1.03</v>
      </c>
      <c r="AE1291" s="10"/>
      <c r="AF1291" s="10"/>
      <c r="AG1291" s="10"/>
      <c r="AH1291" s="10"/>
    </row>
    <row r="1292" spans="1:34" x14ac:dyDescent="0.45">
      <c r="A1292" t="s">
        <v>54</v>
      </c>
      <c r="B1292" t="s">
        <v>58</v>
      </c>
      <c r="C1292" t="s">
        <v>113</v>
      </c>
      <c r="D1292">
        <v>1179</v>
      </c>
      <c r="E1292" s="11">
        <v>147000</v>
      </c>
      <c r="F1292" s="5">
        <v>40269</v>
      </c>
      <c r="G1292" s="11">
        <v>431638</v>
      </c>
      <c r="H1292" s="11">
        <v>1705244</v>
      </c>
      <c r="I1292">
        <v>75073</v>
      </c>
      <c r="J1292">
        <v>116839</v>
      </c>
      <c r="K1292">
        <v>45361</v>
      </c>
      <c r="L1292">
        <v>19092</v>
      </c>
      <c r="M1292">
        <v>17</v>
      </c>
      <c r="N1292">
        <v>68</v>
      </c>
      <c r="O1292">
        <v>9</v>
      </c>
      <c r="P1292">
        <v>14</v>
      </c>
      <c r="Q1292">
        <v>1</v>
      </c>
      <c r="R1292">
        <v>630</v>
      </c>
      <c r="S1292">
        <v>1.7</v>
      </c>
      <c r="T1292">
        <v>127</v>
      </c>
      <c r="U1292">
        <v>223</v>
      </c>
      <c r="V1292">
        <v>-0.81</v>
      </c>
      <c r="W1292">
        <v>19092</v>
      </c>
      <c r="X1292">
        <v>17</v>
      </c>
      <c r="Y1292" s="12" t="str">
        <f>IFERROR(VLOOKUP(C1292,[1]Index!$D:$F,3,FALSE),"Non List")</f>
        <v>Microfinance</v>
      </c>
      <c r="Z1292">
        <f>IFERROR(VLOOKUP(C1292,[1]LP!$B:$C,2,FALSE),0)</f>
        <v>990</v>
      </c>
      <c r="AA1292" s="11">
        <f t="shared" si="20"/>
        <v>58.2</v>
      </c>
      <c r="AB1292" s="5">
        <f>IFERROR(VLOOKUP(C1292,[2]Sheet1!$B:$F,5,FALSE),0)</f>
        <v>1261452.54</v>
      </c>
      <c r="AC1292" s="11">
        <v>18</v>
      </c>
      <c r="AD1292" s="11">
        <v>0.94740000000000002</v>
      </c>
      <c r="AE1292" s="10"/>
      <c r="AF1292" s="10"/>
      <c r="AG1292" s="10"/>
      <c r="AH1292" s="10"/>
    </row>
    <row r="1293" spans="1:34" x14ac:dyDescent="0.45">
      <c r="A1293" t="s">
        <v>54</v>
      </c>
      <c r="B1293" t="s">
        <v>58</v>
      </c>
      <c r="C1293" t="s">
        <v>108</v>
      </c>
      <c r="D1293">
        <v>720</v>
      </c>
      <c r="E1293" s="11">
        <v>57244</v>
      </c>
      <c r="F1293" s="5">
        <v>16196</v>
      </c>
      <c r="G1293" s="11">
        <v>244857</v>
      </c>
      <c r="H1293" s="11">
        <v>710585</v>
      </c>
      <c r="I1293">
        <v>28977</v>
      </c>
      <c r="J1293">
        <v>45055</v>
      </c>
      <c r="K1293">
        <v>13902</v>
      </c>
      <c r="L1293">
        <v>6811</v>
      </c>
      <c r="M1293">
        <v>16</v>
      </c>
      <c r="N1293">
        <v>45</v>
      </c>
      <c r="O1293">
        <v>6</v>
      </c>
      <c r="P1293">
        <v>12</v>
      </c>
      <c r="Q1293">
        <v>1</v>
      </c>
      <c r="R1293">
        <v>255</v>
      </c>
      <c r="S1293">
        <v>1.6</v>
      </c>
      <c r="T1293">
        <v>128</v>
      </c>
      <c r="U1293">
        <v>214</v>
      </c>
      <c r="V1293">
        <v>-0.7</v>
      </c>
      <c r="W1293">
        <v>6811</v>
      </c>
      <c r="X1293">
        <v>16</v>
      </c>
      <c r="Y1293" s="12" t="str">
        <f>IFERROR(VLOOKUP(C1293,[1]Index!$D:$F,3,FALSE),"Non List")</f>
        <v>zdelist</v>
      </c>
      <c r="Z1293">
        <f>IFERROR(VLOOKUP(C1293,[1]LP!$B:$C,2,FALSE),0)</f>
        <v>0</v>
      </c>
      <c r="AA1293" s="11">
        <f t="shared" si="20"/>
        <v>0</v>
      </c>
      <c r="AB1293" s="5">
        <f>IFERROR(VLOOKUP(C1293,[2]Sheet1!$B:$F,5,FALSE),0)</f>
        <v>0</v>
      </c>
      <c r="AC1293" s="11">
        <v>14</v>
      </c>
      <c r="AD1293" s="11">
        <v>0</v>
      </c>
      <c r="AE1293" s="10"/>
      <c r="AF1293" s="10"/>
      <c r="AG1293" s="10"/>
      <c r="AH1293" s="10"/>
    </row>
    <row r="1294" spans="1:34" x14ac:dyDescent="0.45">
      <c r="A1294" t="s">
        <v>54</v>
      </c>
      <c r="B1294" t="s">
        <v>58</v>
      </c>
      <c r="C1294" t="s">
        <v>109</v>
      </c>
      <c r="D1294">
        <v>1636.9</v>
      </c>
      <c r="E1294" s="11">
        <v>76708</v>
      </c>
      <c r="F1294" s="5">
        <v>19060</v>
      </c>
      <c r="G1294" s="11">
        <v>358342</v>
      </c>
      <c r="H1294" s="11">
        <v>937075</v>
      </c>
      <c r="I1294">
        <v>41243</v>
      </c>
      <c r="J1294">
        <v>60664</v>
      </c>
      <c r="K1294">
        <v>25865</v>
      </c>
      <c r="L1294">
        <v>12698</v>
      </c>
      <c r="M1294">
        <v>22</v>
      </c>
      <c r="N1294">
        <v>74</v>
      </c>
      <c r="O1294">
        <v>13</v>
      </c>
      <c r="P1294">
        <v>18</v>
      </c>
      <c r="Q1294">
        <v>1</v>
      </c>
      <c r="R1294">
        <v>972</v>
      </c>
      <c r="S1294">
        <v>1.8</v>
      </c>
      <c r="T1294">
        <v>125</v>
      </c>
      <c r="U1294">
        <v>249</v>
      </c>
      <c r="V1294">
        <v>-0.85</v>
      </c>
      <c r="W1294">
        <v>12698</v>
      </c>
      <c r="X1294">
        <v>22</v>
      </c>
      <c r="Y1294" s="12" t="str">
        <f>IFERROR(VLOOKUP(C1294,[1]Index!$D:$F,3,FALSE),"Non List")</f>
        <v>Microfinance</v>
      </c>
      <c r="Z1294">
        <f>IFERROR(VLOOKUP(C1294,[1]LP!$B:$C,2,FALSE),0)</f>
        <v>1410</v>
      </c>
      <c r="AA1294" s="11">
        <f t="shared" si="20"/>
        <v>64.099999999999994</v>
      </c>
      <c r="AB1294" s="5">
        <f>IFERROR(VLOOKUP(C1294,[2]Sheet1!$B:$F,5,FALSE),0)</f>
        <v>469246.74</v>
      </c>
      <c r="AC1294" s="11">
        <v>20</v>
      </c>
      <c r="AD1294" s="11">
        <v>1.05</v>
      </c>
      <c r="AE1294" s="10"/>
      <c r="AF1294" s="10"/>
      <c r="AG1294" s="10"/>
      <c r="AH1294" s="10"/>
    </row>
    <row r="1295" spans="1:34" x14ac:dyDescent="0.45">
      <c r="A1295" t="s">
        <v>54</v>
      </c>
      <c r="B1295" t="s">
        <v>58</v>
      </c>
      <c r="C1295" t="s">
        <v>102</v>
      </c>
      <c r="D1295">
        <v>1198</v>
      </c>
      <c r="E1295" s="11">
        <v>186450</v>
      </c>
      <c r="F1295" s="5">
        <v>33622</v>
      </c>
      <c r="G1295" s="11">
        <v>610038</v>
      </c>
      <c r="H1295" s="11">
        <v>1990221</v>
      </c>
      <c r="I1295">
        <v>84225</v>
      </c>
      <c r="J1295">
        <v>129457</v>
      </c>
      <c r="K1295">
        <v>55268</v>
      </c>
      <c r="L1295">
        <v>24609</v>
      </c>
      <c r="M1295">
        <v>18</v>
      </c>
      <c r="N1295">
        <v>68</v>
      </c>
      <c r="O1295">
        <v>10</v>
      </c>
      <c r="P1295">
        <v>15</v>
      </c>
      <c r="Q1295">
        <v>1</v>
      </c>
      <c r="R1295">
        <v>691</v>
      </c>
      <c r="S1295">
        <v>1.6</v>
      </c>
      <c r="T1295">
        <v>118</v>
      </c>
      <c r="U1295">
        <v>216</v>
      </c>
      <c r="V1295">
        <v>-0.82</v>
      </c>
      <c r="W1295">
        <v>24608</v>
      </c>
      <c r="X1295">
        <v>18</v>
      </c>
      <c r="Y1295" s="12" t="str">
        <f>IFERROR(VLOOKUP(C1295,[1]Index!$D:$F,3,FALSE),"Non List")</f>
        <v>Microfinance</v>
      </c>
      <c r="Z1295">
        <f>IFERROR(VLOOKUP(C1295,[1]LP!$B:$C,2,FALSE),0)</f>
        <v>1000.1</v>
      </c>
      <c r="AA1295" s="11">
        <f t="shared" si="20"/>
        <v>55.6</v>
      </c>
      <c r="AB1295" s="5">
        <f>IFERROR(VLOOKUP(C1295,[2]Sheet1!$B:$F,5,FALSE),0)</f>
        <v>1023343.2</v>
      </c>
      <c r="AC1295" s="11">
        <v>10.5</v>
      </c>
      <c r="AD1295" s="11">
        <v>0.55000000000000004</v>
      </c>
      <c r="AE1295" s="10"/>
      <c r="AF1295" s="10"/>
      <c r="AG1295" s="10"/>
      <c r="AH1295" s="10"/>
    </row>
    <row r="1296" spans="1:34" x14ac:dyDescent="0.45">
      <c r="A1296" t="s">
        <v>54</v>
      </c>
      <c r="B1296" t="s">
        <v>58</v>
      </c>
      <c r="C1296" t="s">
        <v>110</v>
      </c>
      <c r="D1296">
        <v>465</v>
      </c>
      <c r="E1296" s="11">
        <v>100000</v>
      </c>
      <c r="F1296" s="5">
        <v>31884</v>
      </c>
      <c r="G1296" s="11">
        <v>279097</v>
      </c>
      <c r="H1296" s="11">
        <v>709394</v>
      </c>
      <c r="I1296">
        <v>43084</v>
      </c>
      <c r="J1296">
        <v>57663</v>
      </c>
      <c r="K1296">
        <v>29375</v>
      </c>
      <c r="L1296">
        <v>11780</v>
      </c>
      <c r="M1296">
        <v>16</v>
      </c>
      <c r="N1296">
        <v>30</v>
      </c>
      <c r="O1296">
        <v>4</v>
      </c>
      <c r="P1296">
        <v>12</v>
      </c>
      <c r="Q1296">
        <v>2</v>
      </c>
      <c r="R1296">
        <v>104</v>
      </c>
      <c r="S1296">
        <v>4.4000000000000004</v>
      </c>
      <c r="T1296">
        <v>132</v>
      </c>
      <c r="U1296">
        <v>216</v>
      </c>
      <c r="V1296">
        <v>-0.54</v>
      </c>
      <c r="W1296">
        <v>11780</v>
      </c>
      <c r="X1296">
        <v>16</v>
      </c>
      <c r="Y1296" s="12" t="str">
        <f>IFERROR(VLOOKUP(C1296,[1]Index!$D:$F,3,FALSE),"Non List")</f>
        <v>zdelist</v>
      </c>
      <c r="Z1296">
        <f>IFERROR(VLOOKUP(C1296,[1]LP!$B:$C,2,FALSE),0)</f>
        <v>0</v>
      </c>
      <c r="AA1296" s="11">
        <f t="shared" si="20"/>
        <v>0</v>
      </c>
      <c r="AB1296" s="5">
        <f>IFERROR(VLOOKUP(C1296,[2]Sheet1!$B:$F,5,FALSE),0)</f>
        <v>0</v>
      </c>
      <c r="AC1296" s="11">
        <v>0</v>
      </c>
      <c r="AD1296" s="11">
        <v>0</v>
      </c>
      <c r="AE1296" s="10"/>
      <c r="AF1296" s="10"/>
      <c r="AG1296" s="10"/>
      <c r="AH1296" s="10"/>
    </row>
    <row r="1297" spans="1:34" x14ac:dyDescent="0.45">
      <c r="A1297" t="s">
        <v>54</v>
      </c>
      <c r="B1297" t="s">
        <v>58</v>
      </c>
      <c r="C1297" t="s">
        <v>118</v>
      </c>
      <c r="D1297">
        <v>1200</v>
      </c>
      <c r="E1297" s="11">
        <v>70000</v>
      </c>
      <c r="F1297" s="5">
        <v>31546</v>
      </c>
      <c r="G1297" s="11">
        <v>528806</v>
      </c>
      <c r="H1297" s="11">
        <v>793779</v>
      </c>
      <c r="I1297">
        <v>49992</v>
      </c>
      <c r="J1297">
        <v>60124</v>
      </c>
      <c r="K1297">
        <v>16129</v>
      </c>
      <c r="L1297">
        <v>5298</v>
      </c>
      <c r="M1297">
        <v>10</v>
      </c>
      <c r="N1297">
        <v>119</v>
      </c>
      <c r="O1297">
        <v>8</v>
      </c>
      <c r="P1297">
        <v>7</v>
      </c>
      <c r="Q1297">
        <v>1</v>
      </c>
      <c r="R1297">
        <v>985</v>
      </c>
      <c r="S1297">
        <v>3.1</v>
      </c>
      <c r="T1297">
        <v>145</v>
      </c>
      <c r="U1297">
        <v>181</v>
      </c>
      <c r="V1297">
        <v>-0.85</v>
      </c>
      <c r="W1297">
        <v>0</v>
      </c>
      <c r="X1297">
        <v>0</v>
      </c>
      <c r="Y1297" s="12" t="str">
        <f>IFERROR(VLOOKUP(C1297,[1]Index!$D:$F,3,FALSE),"Non List")</f>
        <v>Microfinance</v>
      </c>
      <c r="Z1297">
        <f>IFERROR(VLOOKUP(C1297,[1]LP!$B:$C,2,FALSE),0)</f>
        <v>1475</v>
      </c>
      <c r="AA1297" s="11">
        <f t="shared" si="20"/>
        <v>147.5</v>
      </c>
      <c r="AB1297" s="5">
        <f>IFERROR(VLOOKUP(C1297,[2]Sheet1!$B:$F,5,FALSE),0)</f>
        <v>393750</v>
      </c>
      <c r="AC1297" s="11">
        <v>0</v>
      </c>
      <c r="AD1297" s="11">
        <v>0</v>
      </c>
      <c r="AE1297" s="10"/>
      <c r="AF1297" s="10"/>
      <c r="AG1297" s="10"/>
      <c r="AH1297" s="10"/>
    </row>
    <row r="1298" spans="1:34" x14ac:dyDescent="0.45">
      <c r="A1298" t="s">
        <v>54</v>
      </c>
      <c r="B1298" t="s">
        <v>58</v>
      </c>
      <c r="C1298" t="s">
        <v>116</v>
      </c>
      <c r="D1298">
        <v>709.7</v>
      </c>
      <c r="E1298" s="11">
        <v>70000</v>
      </c>
      <c r="F1298" s="5">
        <v>47457</v>
      </c>
      <c r="G1298" s="11">
        <v>775362</v>
      </c>
      <c r="H1298" s="11">
        <v>1294400</v>
      </c>
      <c r="I1298">
        <v>78862</v>
      </c>
      <c r="J1298">
        <v>100936</v>
      </c>
      <c r="K1298">
        <v>34695</v>
      </c>
      <c r="L1298">
        <v>19443</v>
      </c>
      <c r="M1298">
        <v>37</v>
      </c>
      <c r="N1298">
        <v>19</v>
      </c>
      <c r="O1298">
        <v>4</v>
      </c>
      <c r="P1298">
        <v>22</v>
      </c>
      <c r="Q1298">
        <v>1</v>
      </c>
      <c r="R1298">
        <v>81</v>
      </c>
      <c r="S1298">
        <v>1.6</v>
      </c>
      <c r="T1298">
        <v>168</v>
      </c>
      <c r="U1298">
        <v>374</v>
      </c>
      <c r="V1298">
        <v>-0.47</v>
      </c>
      <c r="W1298">
        <v>19443</v>
      </c>
      <c r="X1298">
        <v>37</v>
      </c>
      <c r="Y1298" s="12" t="str">
        <f>IFERROR(VLOOKUP(C1298,[1]Index!$D:$F,3,FALSE),"Non List")</f>
        <v>Microfinance</v>
      </c>
      <c r="Z1298">
        <f>IFERROR(VLOOKUP(C1298,[1]LP!$B:$C,2,FALSE),0)</f>
        <v>1515</v>
      </c>
      <c r="AA1298" s="11">
        <f t="shared" si="20"/>
        <v>40.9</v>
      </c>
      <c r="AB1298" s="5">
        <f>IFERROR(VLOOKUP(C1298,[2]Sheet1!$B:$F,5,FALSE),0)</f>
        <v>596385</v>
      </c>
      <c r="AC1298" s="11">
        <v>0</v>
      </c>
      <c r="AD1298" s="11">
        <v>0</v>
      </c>
      <c r="AE1298" s="10"/>
      <c r="AF1298" s="10"/>
      <c r="AG1298" s="10"/>
      <c r="AH1298" s="10"/>
    </row>
    <row r="1299" spans="1:34" x14ac:dyDescent="0.45">
      <c r="A1299" t="s">
        <v>54</v>
      </c>
      <c r="B1299" t="s">
        <v>58</v>
      </c>
      <c r="C1299" t="s">
        <v>114</v>
      </c>
      <c r="D1299">
        <v>941</v>
      </c>
      <c r="E1299" s="11">
        <v>199020</v>
      </c>
      <c r="F1299" s="5">
        <v>56693</v>
      </c>
      <c r="G1299" s="11">
        <v>637476</v>
      </c>
      <c r="H1299" s="11">
        <v>1745229</v>
      </c>
      <c r="I1299">
        <v>92650</v>
      </c>
      <c r="J1299">
        <v>128791</v>
      </c>
      <c r="K1299">
        <v>59020</v>
      </c>
      <c r="L1299">
        <v>26869</v>
      </c>
      <c r="M1299">
        <v>18</v>
      </c>
      <c r="N1299">
        <v>52</v>
      </c>
      <c r="O1299">
        <v>7</v>
      </c>
      <c r="P1299">
        <v>14</v>
      </c>
      <c r="Q1299">
        <v>1</v>
      </c>
      <c r="R1299">
        <v>383</v>
      </c>
      <c r="S1299">
        <v>2.5</v>
      </c>
      <c r="T1299">
        <v>128</v>
      </c>
      <c r="U1299">
        <v>228</v>
      </c>
      <c r="V1299">
        <v>-0.76</v>
      </c>
      <c r="W1299">
        <v>0</v>
      </c>
      <c r="X1299">
        <v>0</v>
      </c>
      <c r="Y1299" s="12" t="str">
        <f>IFERROR(VLOOKUP(C1299,[1]Index!$D:$F,3,FALSE),"Non List")</f>
        <v>Microfinance</v>
      </c>
      <c r="Z1299">
        <f>IFERROR(VLOOKUP(C1299,[1]LP!$B:$C,2,FALSE),0)</f>
        <v>905</v>
      </c>
      <c r="AA1299" s="11">
        <f t="shared" si="20"/>
        <v>50.3</v>
      </c>
      <c r="AB1299" s="5">
        <f>IFERROR(VLOOKUP(C1299,[2]Sheet1!$B:$F,5,FALSE),0)</f>
        <v>1468573.64</v>
      </c>
      <c r="AC1299" s="11">
        <v>8.85</v>
      </c>
      <c r="AD1299" s="11">
        <v>0</v>
      </c>
      <c r="AE1299" s="10"/>
      <c r="AF1299" s="10"/>
      <c r="AG1299" s="10"/>
      <c r="AH1299" s="10"/>
    </row>
    <row r="1300" spans="1:34" x14ac:dyDescent="0.45">
      <c r="A1300" t="s">
        <v>54</v>
      </c>
      <c r="B1300" t="s">
        <v>58</v>
      </c>
      <c r="C1300" t="s">
        <v>98</v>
      </c>
      <c r="D1300">
        <v>1320</v>
      </c>
      <c r="E1300" s="11">
        <v>88275</v>
      </c>
      <c r="F1300" s="5">
        <v>85956</v>
      </c>
      <c r="G1300" s="11">
        <v>672340</v>
      </c>
      <c r="H1300" s="11">
        <v>1814912</v>
      </c>
      <c r="I1300">
        <v>100678</v>
      </c>
      <c r="J1300">
        <v>136105</v>
      </c>
      <c r="K1300">
        <v>67429</v>
      </c>
      <c r="L1300">
        <v>33472</v>
      </c>
      <c r="M1300">
        <v>51</v>
      </c>
      <c r="N1300">
        <v>26</v>
      </c>
      <c r="O1300">
        <v>7</v>
      </c>
      <c r="P1300">
        <v>26</v>
      </c>
      <c r="Q1300">
        <v>2</v>
      </c>
      <c r="R1300">
        <v>175</v>
      </c>
      <c r="S1300">
        <v>1.9</v>
      </c>
      <c r="T1300">
        <v>197</v>
      </c>
      <c r="U1300">
        <v>474</v>
      </c>
      <c r="V1300">
        <v>-0.64</v>
      </c>
      <c r="W1300">
        <v>33472</v>
      </c>
      <c r="X1300">
        <v>51</v>
      </c>
      <c r="Y1300" s="12" t="str">
        <f>IFERROR(VLOOKUP(C1300,[1]Index!$D:$F,3,FALSE),"Non List")</f>
        <v>Microfinance</v>
      </c>
      <c r="Z1300">
        <f>IFERROR(VLOOKUP(C1300,[1]LP!$B:$C,2,FALSE),0)</f>
        <v>2307</v>
      </c>
      <c r="AA1300" s="11">
        <f t="shared" si="20"/>
        <v>45.2</v>
      </c>
      <c r="AB1300" s="5">
        <f>IFERROR(VLOOKUP(C1300,[2]Sheet1!$B:$F,5,FALSE),0)</f>
        <v>740597.22</v>
      </c>
      <c r="AC1300" s="11">
        <v>17.810300000000002</v>
      </c>
      <c r="AD1300" s="11">
        <v>0</v>
      </c>
      <c r="AE1300" s="10"/>
      <c r="AF1300" s="10"/>
      <c r="AG1300" s="10"/>
      <c r="AH1300" s="10"/>
    </row>
    <row r="1301" spans="1:34" x14ac:dyDescent="0.45">
      <c r="A1301" t="s">
        <v>54</v>
      </c>
      <c r="B1301" t="s">
        <v>58</v>
      </c>
      <c r="C1301" t="s">
        <v>115</v>
      </c>
      <c r="D1301">
        <v>920</v>
      </c>
      <c r="E1301" s="11">
        <v>131661</v>
      </c>
      <c r="F1301" s="5">
        <v>47658</v>
      </c>
      <c r="G1301" s="11">
        <v>369320</v>
      </c>
      <c r="H1301" s="11">
        <v>1342840</v>
      </c>
      <c r="I1301">
        <v>51392</v>
      </c>
      <c r="J1301">
        <v>81363</v>
      </c>
      <c r="K1301">
        <v>35978</v>
      </c>
      <c r="L1301">
        <v>20545</v>
      </c>
      <c r="M1301">
        <v>21</v>
      </c>
      <c r="N1301">
        <v>44</v>
      </c>
      <c r="O1301">
        <v>7</v>
      </c>
      <c r="P1301">
        <v>15</v>
      </c>
      <c r="Q1301">
        <v>1</v>
      </c>
      <c r="R1301">
        <v>299</v>
      </c>
      <c r="S1301">
        <v>1.1000000000000001</v>
      </c>
      <c r="T1301">
        <v>136</v>
      </c>
      <c r="U1301">
        <v>252</v>
      </c>
      <c r="V1301">
        <v>-0.73</v>
      </c>
      <c r="W1301">
        <v>20545</v>
      </c>
      <c r="X1301">
        <v>21</v>
      </c>
      <c r="Y1301" s="12" t="str">
        <f>IFERROR(VLOOKUP(C1301,[1]Index!$D:$F,3,FALSE),"Non List")</f>
        <v>zdelist</v>
      </c>
      <c r="Z1301">
        <f>IFERROR(VLOOKUP(C1301,[1]LP!$B:$C,2,FALSE),0)</f>
        <v>0</v>
      </c>
      <c r="AA1301" s="11">
        <f t="shared" si="20"/>
        <v>0</v>
      </c>
      <c r="AB1301" s="5">
        <f>IFERROR(VLOOKUP(C1301,[2]Sheet1!$B:$F,5,FALSE),0)</f>
        <v>0</v>
      </c>
      <c r="AC1301" s="11">
        <v>8.1199999999999992</v>
      </c>
      <c r="AD1301" s="11">
        <v>0.4274</v>
      </c>
      <c r="AE1301" s="10"/>
      <c r="AF1301" s="10"/>
      <c r="AG1301" s="10"/>
      <c r="AH1301" s="10"/>
    </row>
    <row r="1302" spans="1:34" x14ac:dyDescent="0.45">
      <c r="A1302" t="s">
        <v>55</v>
      </c>
      <c r="B1302" t="s">
        <v>58</v>
      </c>
      <c r="C1302" t="s">
        <v>61</v>
      </c>
      <c r="D1302">
        <v>1057</v>
      </c>
      <c r="E1302" s="11">
        <v>1500000</v>
      </c>
      <c r="F1302" s="5">
        <v>1694476</v>
      </c>
      <c r="G1302" s="11">
        <v>18665964</v>
      </c>
      <c r="H1302" s="11">
        <v>19374058</v>
      </c>
      <c r="I1302">
        <v>1753809</v>
      </c>
      <c r="J1302">
        <v>2108518</v>
      </c>
      <c r="K1302">
        <v>1346434</v>
      </c>
      <c r="L1302">
        <v>649239</v>
      </c>
      <c r="M1302">
        <v>43</v>
      </c>
      <c r="N1302">
        <v>24</v>
      </c>
      <c r="O1302">
        <v>5</v>
      </c>
      <c r="P1302">
        <v>20</v>
      </c>
      <c r="Q1302">
        <v>2</v>
      </c>
      <c r="R1302">
        <v>121</v>
      </c>
      <c r="S1302">
        <v>0.5</v>
      </c>
      <c r="T1302">
        <v>213</v>
      </c>
      <c r="U1302">
        <v>455</v>
      </c>
      <c r="V1302">
        <v>-0.56999999999999995</v>
      </c>
      <c r="W1302">
        <v>649240</v>
      </c>
      <c r="X1302">
        <v>43</v>
      </c>
      <c r="Y1302" s="12" t="str">
        <f>IFERROR(VLOOKUP(C1302,[1]Index!$D:$F,3,FALSE),"Non List")</f>
        <v>Microfinance</v>
      </c>
      <c r="Z1302">
        <f>IFERROR(VLOOKUP(C1302,[1]LP!$B:$C,2,FALSE),0)</f>
        <v>856.7</v>
      </c>
      <c r="AA1302" s="11">
        <f t="shared" si="20"/>
        <v>19.899999999999999</v>
      </c>
      <c r="AB1302" s="5">
        <f>IFERROR(VLOOKUP(C1302,[2]Sheet1!$B:$F,5,FALSE),0)</f>
        <v>14588143.289999999</v>
      </c>
      <c r="AC1302" s="11">
        <v>22</v>
      </c>
      <c r="AD1302" s="11">
        <v>7</v>
      </c>
      <c r="AE1302" s="10"/>
      <c r="AF1302" s="10"/>
      <c r="AG1302" s="10"/>
      <c r="AH1302" s="10"/>
    </row>
    <row r="1303" spans="1:34" x14ac:dyDescent="0.45">
      <c r="A1303" t="s">
        <v>55</v>
      </c>
      <c r="B1303" t="s">
        <v>58</v>
      </c>
      <c r="C1303" t="s">
        <v>62</v>
      </c>
      <c r="D1303">
        <v>1055</v>
      </c>
      <c r="E1303" s="11">
        <v>1005434</v>
      </c>
      <c r="F1303" s="5">
        <v>833125</v>
      </c>
      <c r="G1303" s="11">
        <v>4935167</v>
      </c>
      <c r="H1303" s="11">
        <v>11549564</v>
      </c>
      <c r="I1303">
        <v>959702</v>
      </c>
      <c r="J1303">
        <v>1140542</v>
      </c>
      <c r="K1303">
        <v>604242</v>
      </c>
      <c r="L1303">
        <v>274991</v>
      </c>
      <c r="M1303">
        <v>27</v>
      </c>
      <c r="N1303">
        <v>39</v>
      </c>
      <c r="O1303">
        <v>6</v>
      </c>
      <c r="P1303">
        <v>15</v>
      </c>
      <c r="Q1303">
        <v>2</v>
      </c>
      <c r="R1303">
        <v>223</v>
      </c>
      <c r="S1303">
        <v>2.5</v>
      </c>
      <c r="T1303">
        <v>183</v>
      </c>
      <c r="U1303">
        <v>335</v>
      </c>
      <c r="V1303">
        <v>-0.68</v>
      </c>
      <c r="W1303">
        <v>274991</v>
      </c>
      <c r="X1303">
        <v>27</v>
      </c>
      <c r="Y1303" s="12" t="str">
        <f>IFERROR(VLOOKUP(C1303,[1]Index!$D:$F,3,FALSE),"Non List")</f>
        <v>Microfinance</v>
      </c>
      <c r="Z1303">
        <f>IFERROR(VLOOKUP(C1303,[1]LP!$B:$C,2,FALSE),0)</f>
        <v>758.8</v>
      </c>
      <c r="AA1303" s="11">
        <f t="shared" si="20"/>
        <v>28.1</v>
      </c>
      <c r="AB1303" s="5">
        <f>IFERROR(VLOOKUP(C1303,[2]Sheet1!$B:$F,5,FALSE),0)</f>
        <v>7600332.0300000003</v>
      </c>
      <c r="AC1303" s="11">
        <v>15</v>
      </c>
      <c r="AD1303" s="11">
        <v>5</v>
      </c>
      <c r="AE1303" s="10"/>
      <c r="AF1303" s="10"/>
      <c r="AG1303" s="10"/>
      <c r="AH1303" s="10"/>
    </row>
    <row r="1304" spans="1:34" x14ac:dyDescent="0.45">
      <c r="A1304" t="s">
        <v>55</v>
      </c>
      <c r="B1304" t="s">
        <v>58</v>
      </c>
      <c r="C1304" t="s">
        <v>63</v>
      </c>
      <c r="D1304">
        <v>698</v>
      </c>
      <c r="E1304" s="11">
        <v>800741</v>
      </c>
      <c r="F1304" s="5">
        <v>247915</v>
      </c>
      <c r="G1304" s="11">
        <v>0</v>
      </c>
      <c r="H1304" s="11">
        <v>5542746</v>
      </c>
      <c r="I1304">
        <v>224181</v>
      </c>
      <c r="J1304">
        <v>257117</v>
      </c>
      <c r="K1304">
        <v>221399</v>
      </c>
      <c r="L1304">
        <v>139725</v>
      </c>
      <c r="M1304">
        <v>17</v>
      </c>
      <c r="N1304">
        <v>40</v>
      </c>
      <c r="O1304">
        <v>5</v>
      </c>
      <c r="P1304">
        <v>13</v>
      </c>
      <c r="Q1304">
        <v>2</v>
      </c>
      <c r="R1304">
        <v>213</v>
      </c>
      <c r="S1304">
        <v>0</v>
      </c>
      <c r="T1304">
        <v>131</v>
      </c>
      <c r="U1304">
        <v>227</v>
      </c>
      <c r="V1304">
        <v>-0.68</v>
      </c>
      <c r="W1304">
        <v>139724</v>
      </c>
      <c r="X1304">
        <v>17</v>
      </c>
      <c r="Y1304" s="12" t="str">
        <f>IFERROR(VLOOKUP(C1304,[1]Index!$D:$F,3,FALSE),"Non List")</f>
        <v>Microfinance</v>
      </c>
      <c r="Z1304">
        <f>IFERROR(VLOOKUP(C1304,[1]LP!$B:$C,2,FALSE),0)</f>
        <v>710</v>
      </c>
      <c r="AA1304" s="11">
        <f t="shared" si="20"/>
        <v>41.8</v>
      </c>
      <c r="AB1304" s="5">
        <f>IFERROR(VLOOKUP(C1304,[2]Sheet1!$B:$F,5,FALSE),0)</f>
        <v>6045751.8200000003</v>
      </c>
      <c r="AC1304" s="11">
        <v>9.5</v>
      </c>
      <c r="AD1304" s="11">
        <v>4.1841999999999997</v>
      </c>
      <c r="AE1304" s="10"/>
      <c r="AF1304" s="10"/>
      <c r="AG1304" s="10"/>
      <c r="AH1304" s="10"/>
    </row>
    <row r="1305" spans="1:34" x14ac:dyDescent="0.45">
      <c r="A1305" t="s">
        <v>55</v>
      </c>
      <c r="B1305" t="s">
        <v>58</v>
      </c>
      <c r="C1305" t="s">
        <v>64</v>
      </c>
      <c r="D1305">
        <v>1225</v>
      </c>
      <c r="E1305" s="11">
        <v>252330</v>
      </c>
      <c r="F1305" s="5">
        <v>146917</v>
      </c>
      <c r="G1305" s="11">
        <v>1067907</v>
      </c>
      <c r="H1305" s="11">
        <v>2410090</v>
      </c>
      <c r="I1305">
        <v>163288</v>
      </c>
      <c r="J1305">
        <v>197834</v>
      </c>
      <c r="K1305">
        <v>33366</v>
      </c>
      <c r="L1305">
        <v>4868</v>
      </c>
      <c r="M1305">
        <v>2</v>
      </c>
      <c r="N1305">
        <v>638</v>
      </c>
      <c r="O1305">
        <v>8</v>
      </c>
      <c r="P1305">
        <v>1</v>
      </c>
      <c r="Q1305">
        <v>0</v>
      </c>
      <c r="R1305">
        <v>4938</v>
      </c>
      <c r="S1305">
        <v>3</v>
      </c>
      <c r="T1305">
        <v>158</v>
      </c>
      <c r="U1305">
        <v>83</v>
      </c>
      <c r="V1305">
        <v>-0.93</v>
      </c>
      <c r="W1305">
        <v>4869</v>
      </c>
      <c r="X1305">
        <v>2</v>
      </c>
      <c r="Y1305" s="12" t="str">
        <f>IFERROR(VLOOKUP(C1305,[1]Index!$D:$F,3,FALSE),"Non List")</f>
        <v>Microfinance</v>
      </c>
      <c r="Z1305">
        <f>IFERROR(VLOOKUP(C1305,[1]LP!$B:$C,2,FALSE),0)</f>
        <v>933</v>
      </c>
      <c r="AA1305" s="11">
        <f t="shared" si="20"/>
        <v>466.5</v>
      </c>
      <c r="AB1305" s="5">
        <f>IFERROR(VLOOKUP(C1305,[2]Sheet1!$B:$F,5,FALSE),0)</f>
        <v>1320997.53</v>
      </c>
      <c r="AC1305" s="11">
        <v>10</v>
      </c>
      <c r="AD1305" s="11">
        <v>0</v>
      </c>
      <c r="AE1305" s="10"/>
      <c r="AF1305" s="10"/>
      <c r="AG1305" s="10"/>
      <c r="AH1305" s="10"/>
    </row>
    <row r="1306" spans="1:34" x14ac:dyDescent="0.45">
      <c r="A1306" t="s">
        <v>55</v>
      </c>
      <c r="B1306" t="s">
        <v>58</v>
      </c>
      <c r="C1306" t="s">
        <v>65</v>
      </c>
      <c r="D1306">
        <v>970</v>
      </c>
      <c r="E1306" s="11">
        <v>457294</v>
      </c>
      <c r="F1306" s="5">
        <v>450538</v>
      </c>
      <c r="G1306" s="11">
        <v>2181564</v>
      </c>
      <c r="H1306" s="11">
        <v>5489368</v>
      </c>
      <c r="I1306">
        <v>383867</v>
      </c>
      <c r="J1306">
        <v>563242</v>
      </c>
      <c r="K1306">
        <v>194010</v>
      </c>
      <c r="L1306">
        <v>70865</v>
      </c>
      <c r="M1306">
        <v>15</v>
      </c>
      <c r="N1306">
        <v>63</v>
      </c>
      <c r="O1306">
        <v>5</v>
      </c>
      <c r="P1306">
        <v>8</v>
      </c>
      <c r="Q1306">
        <v>1</v>
      </c>
      <c r="R1306">
        <v>306</v>
      </c>
      <c r="S1306">
        <v>4</v>
      </c>
      <c r="T1306">
        <v>199</v>
      </c>
      <c r="U1306">
        <v>263</v>
      </c>
      <c r="V1306">
        <v>-0.73</v>
      </c>
      <c r="W1306">
        <v>70865</v>
      </c>
      <c r="X1306">
        <v>15</v>
      </c>
      <c r="Y1306" s="12" t="str">
        <f>IFERROR(VLOOKUP(C1306,[1]Index!$D:$F,3,FALSE),"Non List")</f>
        <v>Microfinance</v>
      </c>
      <c r="Z1306">
        <f>IFERROR(VLOOKUP(C1306,[1]LP!$B:$C,2,FALSE),0)</f>
        <v>0</v>
      </c>
      <c r="AA1306" s="11">
        <f t="shared" si="20"/>
        <v>0</v>
      </c>
      <c r="AB1306" s="5">
        <f>IFERROR(VLOOKUP(C1306,[2]Sheet1!$B:$F,5,FALSE),0)</f>
        <v>0</v>
      </c>
      <c r="AC1306" s="11">
        <v>8</v>
      </c>
      <c r="AD1306" s="11">
        <v>0.42</v>
      </c>
      <c r="AE1306" s="10"/>
      <c r="AF1306" s="10"/>
      <c r="AG1306" s="10"/>
      <c r="AH1306" s="10"/>
    </row>
    <row r="1307" spans="1:34" x14ac:dyDescent="0.45">
      <c r="A1307" t="s">
        <v>55</v>
      </c>
      <c r="B1307" t="s">
        <v>58</v>
      </c>
      <c r="C1307" t="s">
        <v>66</v>
      </c>
      <c r="D1307">
        <v>834</v>
      </c>
      <c r="E1307" s="11">
        <v>100800</v>
      </c>
      <c r="F1307" s="5">
        <v>38251</v>
      </c>
      <c r="G1307" s="11">
        <v>215267</v>
      </c>
      <c r="H1307" s="11">
        <v>1204474</v>
      </c>
      <c r="I1307">
        <v>67286</v>
      </c>
      <c r="J1307">
        <v>94907</v>
      </c>
      <c r="K1307">
        <v>37960</v>
      </c>
      <c r="L1307">
        <v>16520</v>
      </c>
      <c r="M1307">
        <v>16</v>
      </c>
      <c r="N1307">
        <v>51</v>
      </c>
      <c r="O1307">
        <v>6</v>
      </c>
      <c r="P1307">
        <v>12</v>
      </c>
      <c r="Q1307">
        <v>1</v>
      </c>
      <c r="R1307">
        <v>308</v>
      </c>
      <c r="S1307">
        <v>2.1</v>
      </c>
      <c r="T1307">
        <v>138</v>
      </c>
      <c r="U1307">
        <v>225</v>
      </c>
      <c r="V1307">
        <v>-0.73</v>
      </c>
      <c r="W1307">
        <v>16520</v>
      </c>
      <c r="X1307">
        <v>16</v>
      </c>
      <c r="Y1307" s="12" t="str">
        <f>IFERROR(VLOOKUP(C1307,[1]Index!$D:$F,3,FALSE),"Non List")</f>
        <v>Non List</v>
      </c>
      <c r="Z1307">
        <f>IFERROR(VLOOKUP(C1307,[1]LP!$B:$C,2,FALSE),0)</f>
        <v>0</v>
      </c>
      <c r="AA1307" s="11">
        <f t="shared" si="20"/>
        <v>0</v>
      </c>
      <c r="AB1307" s="5">
        <f>IFERROR(VLOOKUP(C1307,[2]Sheet1!$B:$F,5,FALSE),0)</f>
        <v>0</v>
      </c>
      <c r="AC1307" s="11">
        <v>0</v>
      </c>
      <c r="AD1307" s="11">
        <v>0</v>
      </c>
      <c r="AE1307" s="10"/>
      <c r="AF1307" s="10"/>
      <c r="AG1307" s="10"/>
      <c r="AH1307" s="10"/>
    </row>
    <row r="1308" spans="1:34" x14ac:dyDescent="0.45">
      <c r="A1308" t="s">
        <v>55</v>
      </c>
      <c r="B1308" t="s">
        <v>58</v>
      </c>
      <c r="C1308" t="s">
        <v>92</v>
      </c>
      <c r="D1308">
        <v>1072</v>
      </c>
      <c r="E1308" s="11">
        <v>1500000</v>
      </c>
      <c r="F1308" s="5">
        <v>1850230</v>
      </c>
      <c r="G1308" s="11">
        <v>13341629</v>
      </c>
      <c r="H1308" s="11">
        <v>20150818</v>
      </c>
      <c r="I1308">
        <v>1493238</v>
      </c>
      <c r="J1308">
        <v>1885503</v>
      </c>
      <c r="K1308">
        <v>938086</v>
      </c>
      <c r="L1308">
        <v>284345</v>
      </c>
      <c r="M1308">
        <v>19</v>
      </c>
      <c r="N1308">
        <v>57</v>
      </c>
      <c r="O1308">
        <v>5</v>
      </c>
      <c r="P1308">
        <v>8</v>
      </c>
      <c r="Q1308">
        <v>1</v>
      </c>
      <c r="R1308">
        <v>272</v>
      </c>
      <c r="S1308">
        <v>1.8</v>
      </c>
      <c r="T1308">
        <v>223</v>
      </c>
      <c r="U1308">
        <v>309</v>
      </c>
      <c r="V1308">
        <v>-0.71</v>
      </c>
      <c r="W1308">
        <v>284345</v>
      </c>
      <c r="X1308">
        <v>19</v>
      </c>
      <c r="Y1308" s="12" t="str">
        <f>IFERROR(VLOOKUP(C1308,[1]Index!$D:$F,3,FALSE),"Non List")</f>
        <v>Microfinance</v>
      </c>
      <c r="Z1308">
        <f>IFERROR(VLOOKUP(C1308,[1]LP!$B:$C,2,FALSE),0)</f>
        <v>678.9</v>
      </c>
      <c r="AA1308" s="11">
        <f t="shared" si="20"/>
        <v>35.700000000000003</v>
      </c>
      <c r="AB1308" s="5">
        <f>IFERROR(VLOOKUP(C1308,[2]Sheet1!$B:$F,5,FALSE),0)</f>
        <v>12799190.779999999</v>
      </c>
      <c r="AC1308" s="11">
        <v>13</v>
      </c>
      <c r="AD1308" s="11">
        <v>0.68</v>
      </c>
      <c r="AE1308" s="10"/>
      <c r="AF1308" s="10"/>
      <c r="AG1308" s="10"/>
      <c r="AH1308" s="10"/>
    </row>
    <row r="1309" spans="1:34" x14ac:dyDescent="0.45">
      <c r="A1309" t="s">
        <v>55</v>
      </c>
      <c r="B1309" t="s">
        <v>58</v>
      </c>
      <c r="C1309" t="s">
        <v>67</v>
      </c>
      <c r="D1309">
        <v>984</v>
      </c>
      <c r="E1309" s="11">
        <v>899323</v>
      </c>
      <c r="F1309" s="5">
        <v>1699962</v>
      </c>
      <c r="G1309" s="11">
        <v>0</v>
      </c>
      <c r="H1309" s="11">
        <v>8068340</v>
      </c>
      <c r="I1309">
        <v>460275</v>
      </c>
      <c r="J1309">
        <v>510543</v>
      </c>
      <c r="K1309">
        <v>452221</v>
      </c>
      <c r="L1309">
        <v>285150</v>
      </c>
      <c r="M1309">
        <v>32</v>
      </c>
      <c r="N1309">
        <v>31</v>
      </c>
      <c r="O1309">
        <v>3</v>
      </c>
      <c r="P1309">
        <v>11</v>
      </c>
      <c r="Q1309">
        <v>3</v>
      </c>
      <c r="R1309">
        <v>106</v>
      </c>
      <c r="S1309">
        <v>0</v>
      </c>
      <c r="T1309">
        <v>289</v>
      </c>
      <c r="U1309">
        <v>454</v>
      </c>
      <c r="V1309">
        <v>-0.54</v>
      </c>
      <c r="W1309">
        <v>285150</v>
      </c>
      <c r="X1309">
        <v>32</v>
      </c>
      <c r="Y1309" s="12" t="str">
        <f>IFERROR(VLOOKUP(C1309,[1]Index!$D:$F,3,FALSE),"Non List")</f>
        <v>zdelist</v>
      </c>
      <c r="Z1309">
        <f>IFERROR(VLOOKUP(C1309,[1]LP!$B:$C,2,FALSE),0)</f>
        <v>0</v>
      </c>
      <c r="AA1309" s="11">
        <f t="shared" si="20"/>
        <v>0</v>
      </c>
      <c r="AB1309" s="5">
        <f>IFERROR(VLOOKUP(C1309,[2]Sheet1!$B:$F,5,FALSE),0)</f>
        <v>0</v>
      </c>
      <c r="AC1309" s="11">
        <v>15</v>
      </c>
      <c r="AD1309" s="11">
        <v>5</v>
      </c>
      <c r="AE1309" s="10"/>
      <c r="AF1309" s="10"/>
      <c r="AG1309" s="10"/>
      <c r="AH1309" s="10"/>
    </row>
    <row r="1310" spans="1:34" x14ac:dyDescent="0.45">
      <c r="A1310" t="s">
        <v>55</v>
      </c>
      <c r="B1310" t="s">
        <v>58</v>
      </c>
      <c r="C1310" t="s">
        <v>68</v>
      </c>
      <c r="D1310">
        <v>1138</v>
      </c>
      <c r="E1310" s="11">
        <v>1000229</v>
      </c>
      <c r="F1310" s="5">
        <v>1974139</v>
      </c>
      <c r="G1310" s="11">
        <v>0</v>
      </c>
      <c r="H1310" s="11">
        <v>21372293</v>
      </c>
      <c r="I1310">
        <v>1116231</v>
      </c>
      <c r="J1310">
        <v>1118275</v>
      </c>
      <c r="K1310">
        <v>985024</v>
      </c>
      <c r="L1310">
        <v>548221</v>
      </c>
      <c r="M1310">
        <v>55</v>
      </c>
      <c r="N1310">
        <v>21</v>
      </c>
      <c r="O1310">
        <v>4</v>
      </c>
      <c r="P1310">
        <v>18</v>
      </c>
      <c r="Q1310">
        <v>2</v>
      </c>
      <c r="R1310">
        <v>80</v>
      </c>
      <c r="S1310">
        <v>0.7</v>
      </c>
      <c r="T1310">
        <v>297</v>
      </c>
      <c r="U1310">
        <v>606</v>
      </c>
      <c r="V1310">
        <v>-0.47</v>
      </c>
      <c r="W1310">
        <v>548221</v>
      </c>
      <c r="X1310">
        <v>55</v>
      </c>
      <c r="Y1310" s="12" t="str">
        <f>IFERROR(VLOOKUP(C1310,[1]Index!$D:$F,3,FALSE),"Non List")</f>
        <v>Microfinance</v>
      </c>
      <c r="Z1310">
        <f>IFERROR(VLOOKUP(C1310,[1]LP!$B:$C,2,FALSE),0)</f>
        <v>830</v>
      </c>
      <c r="AA1310" s="11">
        <f t="shared" si="20"/>
        <v>15.1</v>
      </c>
      <c r="AB1310" s="5">
        <f>IFERROR(VLOOKUP(C1310,[2]Sheet1!$B:$F,5,FALSE),0)</f>
        <v>11419121.380000001</v>
      </c>
      <c r="AC1310" s="11">
        <v>25</v>
      </c>
      <c r="AD1310" s="11">
        <v>1.3157000000000001</v>
      </c>
      <c r="AE1310" s="10"/>
      <c r="AF1310" s="10"/>
      <c r="AG1310" s="10"/>
      <c r="AH1310" s="10"/>
    </row>
    <row r="1311" spans="1:34" x14ac:dyDescent="0.45">
      <c r="A1311" t="s">
        <v>55</v>
      </c>
      <c r="B1311" t="s">
        <v>58</v>
      </c>
      <c r="C1311" t="s">
        <v>69</v>
      </c>
      <c r="D1311">
        <v>920</v>
      </c>
      <c r="E1311" s="11">
        <v>341612</v>
      </c>
      <c r="F1311" s="5">
        <v>121989</v>
      </c>
      <c r="G1311" s="11">
        <v>1738796</v>
      </c>
      <c r="H1311" s="11">
        <v>3289150</v>
      </c>
      <c r="I1311">
        <v>254227</v>
      </c>
      <c r="J1311">
        <v>319170</v>
      </c>
      <c r="K1311">
        <v>157898</v>
      </c>
      <c r="L1311">
        <v>77690</v>
      </c>
      <c r="M1311">
        <v>23</v>
      </c>
      <c r="N1311">
        <v>40</v>
      </c>
      <c r="O1311">
        <v>7</v>
      </c>
      <c r="P1311">
        <v>17</v>
      </c>
      <c r="Q1311">
        <v>2</v>
      </c>
      <c r="R1311">
        <v>274</v>
      </c>
      <c r="S1311">
        <v>1.8</v>
      </c>
      <c r="T1311">
        <v>136</v>
      </c>
      <c r="U1311">
        <v>264</v>
      </c>
      <c r="V1311">
        <v>-0.71</v>
      </c>
      <c r="W1311">
        <v>77690</v>
      </c>
      <c r="X1311">
        <v>23</v>
      </c>
      <c r="Y1311" s="12" t="str">
        <f>IFERROR(VLOOKUP(C1311,[1]Index!$D:$F,3,FALSE),"Non List")</f>
        <v>Microfinance</v>
      </c>
      <c r="Z1311">
        <f>IFERROR(VLOOKUP(C1311,[1]LP!$B:$C,2,FALSE),0)</f>
        <v>778.2</v>
      </c>
      <c r="AA1311" s="11">
        <f t="shared" si="20"/>
        <v>33.799999999999997</v>
      </c>
      <c r="AB1311" s="5">
        <f>IFERROR(VLOOKUP(C1311,[2]Sheet1!$B:$F,5,FALSE),0)</f>
        <v>3288414.49</v>
      </c>
      <c r="AC1311" s="11">
        <v>12.390700000000001</v>
      </c>
      <c r="AD1311" s="11">
        <v>0.65210000000000001</v>
      </c>
      <c r="AE1311" s="10"/>
      <c r="AF1311" s="10"/>
      <c r="AG1311" s="10"/>
      <c r="AH1311" s="10"/>
    </row>
    <row r="1312" spans="1:34" x14ac:dyDescent="0.45">
      <c r="A1312" t="s">
        <v>55</v>
      </c>
      <c r="B1312" t="s">
        <v>58</v>
      </c>
      <c r="C1312" t="s">
        <v>70</v>
      </c>
      <c r="D1312">
        <v>1031</v>
      </c>
      <c r="E1312" s="11">
        <v>254300</v>
      </c>
      <c r="F1312" s="5">
        <v>96430</v>
      </c>
      <c r="G1312" s="11">
        <v>822306</v>
      </c>
      <c r="H1312" s="11">
        <v>1731688</v>
      </c>
      <c r="I1312">
        <v>170274</v>
      </c>
      <c r="J1312">
        <v>211027</v>
      </c>
      <c r="K1312">
        <v>98394</v>
      </c>
      <c r="L1312">
        <v>39720</v>
      </c>
      <c r="M1312">
        <v>16</v>
      </c>
      <c r="N1312">
        <v>66</v>
      </c>
      <c r="O1312">
        <v>7</v>
      </c>
      <c r="P1312">
        <v>11</v>
      </c>
      <c r="Q1312">
        <v>2</v>
      </c>
      <c r="R1312">
        <v>494</v>
      </c>
      <c r="S1312">
        <v>2.9</v>
      </c>
      <c r="T1312">
        <v>138</v>
      </c>
      <c r="U1312">
        <v>220</v>
      </c>
      <c r="V1312">
        <v>-0.79</v>
      </c>
      <c r="W1312">
        <v>39719</v>
      </c>
      <c r="X1312">
        <v>16</v>
      </c>
      <c r="Y1312" s="12" t="str">
        <f>IFERROR(VLOOKUP(C1312,[1]Index!$D:$F,3,FALSE),"Non List")</f>
        <v>zdelist</v>
      </c>
      <c r="Z1312">
        <f>IFERROR(VLOOKUP(C1312,[1]LP!$B:$C,2,FALSE),0)</f>
        <v>0</v>
      </c>
      <c r="AA1312" s="11">
        <f t="shared" si="20"/>
        <v>0</v>
      </c>
      <c r="AB1312" s="5">
        <f>IFERROR(VLOOKUP(C1312,[2]Sheet1!$B:$F,5,FALSE),0)</f>
        <v>0</v>
      </c>
      <c r="AC1312" s="11">
        <v>0</v>
      </c>
      <c r="AD1312" s="11">
        <v>0</v>
      </c>
      <c r="AE1312" s="10"/>
      <c r="AF1312" s="10"/>
      <c r="AG1312" s="10"/>
      <c r="AH1312" s="10"/>
    </row>
    <row r="1313" spans="1:34" x14ac:dyDescent="0.45">
      <c r="A1313" t="s">
        <v>55</v>
      </c>
      <c r="B1313" t="s">
        <v>58</v>
      </c>
      <c r="C1313" t="s">
        <v>71</v>
      </c>
      <c r="D1313">
        <v>1160</v>
      </c>
      <c r="E1313" s="11">
        <v>792399</v>
      </c>
      <c r="F1313" s="5">
        <v>1362505</v>
      </c>
      <c r="G1313" s="11">
        <v>9285154</v>
      </c>
      <c r="H1313" s="11">
        <v>15206151</v>
      </c>
      <c r="I1313">
        <v>1254803</v>
      </c>
      <c r="J1313">
        <v>1518254</v>
      </c>
      <c r="K1313">
        <v>905506</v>
      </c>
      <c r="L1313">
        <v>356184</v>
      </c>
      <c r="M1313">
        <v>45</v>
      </c>
      <c r="N1313">
        <v>26</v>
      </c>
      <c r="O1313">
        <v>4</v>
      </c>
      <c r="P1313">
        <v>17</v>
      </c>
      <c r="Q1313">
        <v>2</v>
      </c>
      <c r="R1313">
        <v>110</v>
      </c>
      <c r="S1313">
        <v>2</v>
      </c>
      <c r="T1313">
        <v>272</v>
      </c>
      <c r="U1313">
        <v>524</v>
      </c>
      <c r="V1313">
        <v>-0.55000000000000004</v>
      </c>
      <c r="W1313">
        <v>356185</v>
      </c>
      <c r="X1313">
        <v>45</v>
      </c>
      <c r="Y1313" s="12" t="str">
        <f>IFERROR(VLOOKUP(C1313,[1]Index!$D:$F,3,FALSE),"Non List")</f>
        <v>Microfinance</v>
      </c>
      <c r="Z1313">
        <f>IFERROR(VLOOKUP(C1313,[1]LP!$B:$C,2,FALSE),0)</f>
        <v>848</v>
      </c>
      <c r="AA1313" s="11">
        <f t="shared" si="20"/>
        <v>18.8</v>
      </c>
      <c r="AB1313" s="5">
        <f>IFERROR(VLOOKUP(C1313,[2]Sheet1!$B:$F,5,FALSE),0)</f>
        <v>4349998.3600000003</v>
      </c>
      <c r="AC1313" s="11">
        <v>19.005700000000001</v>
      </c>
      <c r="AD1313" s="11">
        <v>1</v>
      </c>
      <c r="AE1313" s="10"/>
      <c r="AF1313" s="10"/>
      <c r="AG1313" s="10"/>
      <c r="AH1313" s="10"/>
    </row>
    <row r="1314" spans="1:34" x14ac:dyDescent="0.45">
      <c r="A1314" t="s">
        <v>55</v>
      </c>
      <c r="B1314" t="s">
        <v>58</v>
      </c>
      <c r="C1314" t="s">
        <v>72</v>
      </c>
      <c r="D1314">
        <v>1424</v>
      </c>
      <c r="E1314" s="11">
        <v>105862</v>
      </c>
      <c r="F1314" s="5">
        <v>64521</v>
      </c>
      <c r="G1314" s="11">
        <v>359636</v>
      </c>
      <c r="H1314" s="11">
        <v>1212338</v>
      </c>
      <c r="I1314">
        <v>76598</v>
      </c>
      <c r="J1314">
        <v>100751</v>
      </c>
      <c r="K1314">
        <v>38466</v>
      </c>
      <c r="L1314">
        <v>23534</v>
      </c>
      <c r="M1314">
        <v>22</v>
      </c>
      <c r="N1314">
        <v>64</v>
      </c>
      <c r="O1314">
        <v>9</v>
      </c>
      <c r="P1314">
        <v>14</v>
      </c>
      <c r="Q1314">
        <v>2</v>
      </c>
      <c r="R1314">
        <v>567</v>
      </c>
      <c r="S1314">
        <v>1.6</v>
      </c>
      <c r="T1314">
        <v>161</v>
      </c>
      <c r="U1314">
        <v>284</v>
      </c>
      <c r="V1314">
        <v>-0.8</v>
      </c>
      <c r="W1314">
        <v>23534</v>
      </c>
      <c r="X1314">
        <v>22</v>
      </c>
      <c r="Y1314" s="12" t="str">
        <f>IFERROR(VLOOKUP(C1314,[1]Index!$D:$F,3,FALSE),"Non List")</f>
        <v>Microfinance</v>
      </c>
      <c r="Z1314">
        <f>IFERROR(VLOOKUP(C1314,[1]LP!$B:$C,2,FALSE),0)</f>
        <v>1297</v>
      </c>
      <c r="AA1314" s="11">
        <f t="shared" si="20"/>
        <v>59</v>
      </c>
      <c r="AB1314" s="5">
        <f>IFERROR(VLOOKUP(C1314,[2]Sheet1!$B:$F,5,FALSE),0)</f>
        <v>784011.01</v>
      </c>
      <c r="AC1314" s="11">
        <v>12</v>
      </c>
      <c r="AD1314" s="11">
        <v>0.63149999999999995</v>
      </c>
      <c r="AE1314" s="10"/>
      <c r="AF1314" s="10"/>
      <c r="AG1314" s="10"/>
      <c r="AH1314" s="10"/>
    </row>
    <row r="1315" spans="1:34" x14ac:dyDescent="0.45">
      <c r="A1315" t="s">
        <v>55</v>
      </c>
      <c r="B1315" t="s">
        <v>58</v>
      </c>
      <c r="C1315" t="s">
        <v>73</v>
      </c>
      <c r="D1315">
        <v>588</v>
      </c>
      <c r="E1315" s="11">
        <v>211276</v>
      </c>
      <c r="F1315" s="5">
        <v>112227</v>
      </c>
      <c r="G1315" s="11">
        <v>389460</v>
      </c>
      <c r="H1315" s="11">
        <v>1200109</v>
      </c>
      <c r="I1315">
        <v>125760</v>
      </c>
      <c r="J1315">
        <v>147427</v>
      </c>
      <c r="K1315">
        <v>70656</v>
      </c>
      <c r="L1315">
        <v>39649</v>
      </c>
      <c r="M1315">
        <v>19</v>
      </c>
      <c r="N1315">
        <v>31</v>
      </c>
      <c r="O1315">
        <v>4</v>
      </c>
      <c r="P1315">
        <v>12</v>
      </c>
      <c r="Q1315">
        <v>3</v>
      </c>
      <c r="R1315">
        <v>120</v>
      </c>
      <c r="S1315">
        <v>2</v>
      </c>
      <c r="T1315">
        <v>153</v>
      </c>
      <c r="U1315">
        <v>254</v>
      </c>
      <c r="V1315">
        <v>-0.56999999999999995</v>
      </c>
      <c r="W1315">
        <v>39649</v>
      </c>
      <c r="X1315">
        <v>19</v>
      </c>
      <c r="Y1315" s="12" t="str">
        <f>IFERROR(VLOOKUP(C1315,[1]Index!$D:$F,3,FALSE),"Non List")</f>
        <v>zdelist</v>
      </c>
      <c r="Z1315">
        <f>IFERROR(VLOOKUP(C1315,[1]LP!$B:$C,2,FALSE),0)</f>
        <v>0</v>
      </c>
      <c r="AA1315" s="11">
        <f t="shared" si="20"/>
        <v>0</v>
      </c>
      <c r="AB1315" s="5">
        <f>IFERROR(VLOOKUP(C1315,[2]Sheet1!$B:$F,5,FALSE),0)</f>
        <v>0</v>
      </c>
      <c r="AC1315" s="11">
        <v>0</v>
      </c>
      <c r="AD1315" s="11">
        <v>0</v>
      </c>
      <c r="AE1315" s="10"/>
      <c r="AF1315" s="10"/>
      <c r="AG1315" s="10"/>
      <c r="AH1315" s="10"/>
    </row>
    <row r="1316" spans="1:34" x14ac:dyDescent="0.45">
      <c r="A1316" t="s">
        <v>55</v>
      </c>
      <c r="B1316" t="s">
        <v>58</v>
      </c>
      <c r="C1316" t="s">
        <v>74</v>
      </c>
      <c r="D1316">
        <v>1290</v>
      </c>
      <c r="E1316" s="11">
        <v>278300</v>
      </c>
      <c r="F1316" s="5">
        <v>245252</v>
      </c>
      <c r="G1316" s="11">
        <v>1520342</v>
      </c>
      <c r="H1316" s="11">
        <v>4251879</v>
      </c>
      <c r="I1316">
        <v>347384</v>
      </c>
      <c r="J1316">
        <v>427589</v>
      </c>
      <c r="K1316">
        <v>214233</v>
      </c>
      <c r="L1316">
        <v>71584</v>
      </c>
      <c r="M1316">
        <v>26</v>
      </c>
      <c r="N1316">
        <v>50</v>
      </c>
      <c r="O1316">
        <v>7</v>
      </c>
      <c r="P1316">
        <v>14</v>
      </c>
      <c r="Q1316">
        <v>2</v>
      </c>
      <c r="R1316">
        <v>344</v>
      </c>
      <c r="S1316">
        <v>2.2999999999999998</v>
      </c>
      <c r="T1316">
        <v>188</v>
      </c>
      <c r="U1316">
        <v>330</v>
      </c>
      <c r="V1316">
        <v>-0.74</v>
      </c>
      <c r="W1316">
        <v>71584</v>
      </c>
      <c r="X1316">
        <v>26</v>
      </c>
      <c r="Y1316" s="12" t="str">
        <f>IFERROR(VLOOKUP(C1316,[1]Index!$D:$F,3,FALSE),"Non List")</f>
        <v>Microfinance</v>
      </c>
      <c r="Z1316">
        <f>IFERROR(VLOOKUP(C1316,[1]LP!$B:$C,2,FALSE),0)</f>
        <v>1099</v>
      </c>
      <c r="AA1316" s="11">
        <f t="shared" si="20"/>
        <v>42.3</v>
      </c>
      <c r="AB1316" s="5">
        <f>IFERROR(VLOOKUP(C1316,[2]Sheet1!$B:$F,5,FALSE),0)</f>
        <v>1324986.3</v>
      </c>
      <c r="AC1316" s="11">
        <v>15</v>
      </c>
      <c r="AD1316" s="11">
        <v>8.16</v>
      </c>
      <c r="AE1316" s="10"/>
      <c r="AF1316" s="10"/>
      <c r="AG1316" s="10"/>
      <c r="AH1316" s="10"/>
    </row>
    <row r="1317" spans="1:34" x14ac:dyDescent="0.45">
      <c r="A1317" t="s">
        <v>55</v>
      </c>
      <c r="B1317" t="s">
        <v>58</v>
      </c>
      <c r="C1317" t="s">
        <v>75</v>
      </c>
      <c r="D1317">
        <v>1162</v>
      </c>
      <c r="E1317" s="11">
        <v>195434</v>
      </c>
      <c r="F1317" s="5">
        <v>100108</v>
      </c>
      <c r="G1317" s="11">
        <v>989082</v>
      </c>
      <c r="H1317" s="11">
        <v>2708967</v>
      </c>
      <c r="I1317">
        <v>196148</v>
      </c>
      <c r="J1317">
        <v>251046</v>
      </c>
      <c r="K1317">
        <v>118215</v>
      </c>
      <c r="L1317">
        <v>45121</v>
      </c>
      <c r="M1317">
        <v>23</v>
      </c>
      <c r="N1317">
        <v>50</v>
      </c>
      <c r="O1317">
        <v>8</v>
      </c>
      <c r="P1317">
        <v>15</v>
      </c>
      <c r="Q1317">
        <v>1</v>
      </c>
      <c r="R1317">
        <v>387</v>
      </c>
      <c r="S1317">
        <v>2.9</v>
      </c>
      <c r="T1317">
        <v>151</v>
      </c>
      <c r="U1317">
        <v>280</v>
      </c>
      <c r="V1317">
        <v>-0.76</v>
      </c>
      <c r="W1317">
        <v>45121</v>
      </c>
      <c r="X1317">
        <v>23</v>
      </c>
      <c r="Y1317" s="12" t="str">
        <f>IFERROR(VLOOKUP(C1317,[1]Index!$D:$F,3,FALSE),"Non List")</f>
        <v>zdelist</v>
      </c>
      <c r="Z1317">
        <f>IFERROR(VLOOKUP(C1317,[1]LP!$B:$C,2,FALSE),0)</f>
        <v>0</v>
      </c>
      <c r="AA1317" s="11">
        <f t="shared" si="20"/>
        <v>0</v>
      </c>
      <c r="AB1317" s="5">
        <f>IFERROR(VLOOKUP(C1317,[2]Sheet1!$B:$F,5,FALSE),0)</f>
        <v>0</v>
      </c>
      <c r="AC1317" s="11">
        <v>9.1999999999999993</v>
      </c>
      <c r="AD1317" s="11">
        <v>0.4829</v>
      </c>
      <c r="AE1317" s="10"/>
      <c r="AF1317" s="10"/>
      <c r="AG1317" s="10"/>
      <c r="AH1317" s="10"/>
    </row>
    <row r="1318" spans="1:34" x14ac:dyDescent="0.45">
      <c r="A1318" t="s">
        <v>55</v>
      </c>
      <c r="B1318" t="s">
        <v>58</v>
      </c>
      <c r="C1318" t="s">
        <v>76</v>
      </c>
      <c r="D1318">
        <v>1259</v>
      </c>
      <c r="E1318" s="11">
        <v>121000</v>
      </c>
      <c r="F1318" s="5">
        <v>0</v>
      </c>
      <c r="G1318" s="11">
        <v>334137</v>
      </c>
      <c r="H1318" s="11">
        <v>1409260</v>
      </c>
      <c r="I1318">
        <v>80917</v>
      </c>
      <c r="J1318">
        <v>121874</v>
      </c>
      <c r="K1318">
        <v>33941</v>
      </c>
      <c r="L1318">
        <v>-11497</v>
      </c>
      <c r="M1318">
        <v>-10</v>
      </c>
      <c r="N1318">
        <v>-133</v>
      </c>
      <c r="O1318">
        <v>13</v>
      </c>
      <c r="P1318">
        <v>-10</v>
      </c>
      <c r="Q1318">
        <v>-1</v>
      </c>
      <c r="R1318">
        <v>-1669</v>
      </c>
      <c r="S1318">
        <v>4.2</v>
      </c>
      <c r="T1318">
        <v>100</v>
      </c>
      <c r="U1318">
        <v>0</v>
      </c>
      <c r="V1318">
        <v>0</v>
      </c>
      <c r="W1318">
        <v>-11497</v>
      </c>
      <c r="X1318">
        <v>-10</v>
      </c>
      <c r="Y1318" s="12" t="str">
        <f>IFERROR(VLOOKUP(C1318,[1]Index!$D:$F,3,FALSE),"Non List")</f>
        <v>zdelist</v>
      </c>
      <c r="Z1318">
        <f>IFERROR(VLOOKUP(C1318,[1]LP!$B:$C,2,FALSE),0)</f>
        <v>0</v>
      </c>
      <c r="AA1318" s="11">
        <f t="shared" si="20"/>
        <v>0</v>
      </c>
      <c r="AB1318" s="5">
        <f>IFERROR(VLOOKUP(C1318,[2]Sheet1!$B:$F,5,FALSE),0)</f>
        <v>0</v>
      </c>
      <c r="AC1318" s="11">
        <v>10</v>
      </c>
      <c r="AD1318" s="11">
        <v>0.53</v>
      </c>
      <c r="AE1318" s="10"/>
      <c r="AF1318" s="10"/>
      <c r="AG1318" s="10"/>
      <c r="AH1318" s="10"/>
    </row>
    <row r="1319" spans="1:34" x14ac:dyDescent="0.45">
      <c r="A1319" t="s">
        <v>55</v>
      </c>
      <c r="B1319" t="s">
        <v>58</v>
      </c>
      <c r="C1319" t="s">
        <v>77</v>
      </c>
      <c r="D1319">
        <v>2018.7</v>
      </c>
      <c r="E1319" s="11">
        <v>79200</v>
      </c>
      <c r="F1319" s="5">
        <v>74652</v>
      </c>
      <c r="G1319" s="11">
        <v>538102</v>
      </c>
      <c r="H1319" s="11">
        <v>1508215</v>
      </c>
      <c r="I1319">
        <v>111364</v>
      </c>
      <c r="J1319">
        <v>165507</v>
      </c>
      <c r="K1319">
        <v>59939</v>
      </c>
      <c r="L1319">
        <v>22390</v>
      </c>
      <c r="M1319">
        <v>28</v>
      </c>
      <c r="N1319">
        <v>71</v>
      </c>
      <c r="O1319">
        <v>10</v>
      </c>
      <c r="P1319">
        <v>15</v>
      </c>
      <c r="Q1319">
        <v>1</v>
      </c>
      <c r="R1319">
        <v>742</v>
      </c>
      <c r="S1319">
        <v>3.6</v>
      </c>
      <c r="T1319">
        <v>194</v>
      </c>
      <c r="U1319">
        <v>352</v>
      </c>
      <c r="V1319">
        <v>-0.83</v>
      </c>
      <c r="W1319">
        <v>22390</v>
      </c>
      <c r="X1319">
        <v>28</v>
      </c>
      <c r="Y1319" s="12" t="str">
        <f>IFERROR(VLOOKUP(C1319,[1]Index!$D:$F,3,FALSE),"Non List")</f>
        <v>Microfinance</v>
      </c>
      <c r="Z1319">
        <f>IFERROR(VLOOKUP(C1319,[1]LP!$B:$C,2,FALSE),0)</f>
        <v>1400</v>
      </c>
      <c r="AA1319" s="11">
        <f t="shared" si="20"/>
        <v>50</v>
      </c>
      <c r="AB1319" s="5">
        <f>IFERROR(VLOOKUP(C1319,[2]Sheet1!$B:$F,5,FALSE),0)</f>
        <v>765413.55</v>
      </c>
      <c r="AC1319" s="11">
        <v>49.4</v>
      </c>
      <c r="AD1319" s="11">
        <v>2.6</v>
      </c>
      <c r="AE1319" s="10"/>
      <c r="AF1319" s="10"/>
      <c r="AG1319" s="10"/>
      <c r="AH1319" s="10"/>
    </row>
    <row r="1320" spans="1:34" x14ac:dyDescent="0.45">
      <c r="A1320" t="s">
        <v>55</v>
      </c>
      <c r="B1320" t="s">
        <v>58</v>
      </c>
      <c r="C1320" t="s">
        <v>79</v>
      </c>
      <c r="D1320">
        <v>1609</v>
      </c>
      <c r="E1320" s="11">
        <v>277848</v>
      </c>
      <c r="F1320" s="5">
        <v>182269</v>
      </c>
      <c r="G1320" s="11">
        <v>866330</v>
      </c>
      <c r="H1320" s="11">
        <v>2286344</v>
      </c>
      <c r="I1320">
        <v>171226</v>
      </c>
      <c r="J1320">
        <v>205761</v>
      </c>
      <c r="K1320">
        <v>109064</v>
      </c>
      <c r="L1320">
        <v>26891</v>
      </c>
      <c r="M1320">
        <v>10</v>
      </c>
      <c r="N1320">
        <v>166</v>
      </c>
      <c r="O1320">
        <v>10</v>
      </c>
      <c r="P1320">
        <v>6</v>
      </c>
      <c r="Q1320">
        <v>1</v>
      </c>
      <c r="R1320">
        <v>1617</v>
      </c>
      <c r="S1320">
        <v>1.5</v>
      </c>
      <c r="T1320">
        <v>166</v>
      </c>
      <c r="U1320">
        <v>190</v>
      </c>
      <c r="V1320">
        <v>-0.88</v>
      </c>
      <c r="W1320">
        <v>26890</v>
      </c>
      <c r="X1320">
        <v>10</v>
      </c>
      <c r="Y1320" s="12" t="str">
        <f>IFERROR(VLOOKUP(C1320,[1]Index!$D:$F,3,FALSE),"Non List")</f>
        <v>Non List</v>
      </c>
      <c r="Z1320">
        <f>IFERROR(VLOOKUP(C1320,[1]LP!$B:$C,2,FALSE),0)</f>
        <v>0</v>
      </c>
      <c r="AA1320" s="11">
        <f t="shared" si="20"/>
        <v>0</v>
      </c>
      <c r="AB1320" s="5">
        <f>IFERROR(VLOOKUP(C1320,[2]Sheet1!$B:$F,5,FALSE),0)</f>
        <v>0</v>
      </c>
      <c r="AC1320" s="11">
        <v>30</v>
      </c>
      <c r="AD1320" s="11">
        <v>0</v>
      </c>
      <c r="AE1320" s="10"/>
      <c r="AF1320" s="10"/>
      <c r="AG1320" s="10"/>
      <c r="AH1320" s="10"/>
    </row>
    <row r="1321" spans="1:34" x14ac:dyDescent="0.45">
      <c r="A1321" t="s">
        <v>55</v>
      </c>
      <c r="B1321" t="s">
        <v>58</v>
      </c>
      <c r="C1321" t="s">
        <v>80</v>
      </c>
      <c r="D1321">
        <v>1079.9000000000001</v>
      </c>
      <c r="E1321" s="11">
        <v>224032</v>
      </c>
      <c r="F1321" s="5">
        <v>106640</v>
      </c>
      <c r="G1321" s="11">
        <v>794677</v>
      </c>
      <c r="H1321" s="11">
        <v>3487165</v>
      </c>
      <c r="I1321">
        <v>218148</v>
      </c>
      <c r="J1321">
        <v>281600</v>
      </c>
      <c r="K1321">
        <v>125799</v>
      </c>
      <c r="L1321">
        <v>58147</v>
      </c>
      <c r="M1321">
        <v>26</v>
      </c>
      <c r="N1321">
        <v>42</v>
      </c>
      <c r="O1321">
        <v>7</v>
      </c>
      <c r="P1321">
        <v>18</v>
      </c>
      <c r="Q1321">
        <v>1</v>
      </c>
      <c r="R1321">
        <v>305</v>
      </c>
      <c r="S1321">
        <v>3.2</v>
      </c>
      <c r="T1321">
        <v>148</v>
      </c>
      <c r="U1321">
        <v>294</v>
      </c>
      <c r="V1321">
        <v>-0.73</v>
      </c>
      <c r="W1321">
        <v>58147</v>
      </c>
      <c r="X1321">
        <v>26</v>
      </c>
      <c r="Y1321" s="12" t="str">
        <f>IFERROR(VLOOKUP(C1321,[1]Index!$D:$F,3,FALSE),"Non List")</f>
        <v>Microfinance</v>
      </c>
      <c r="Z1321">
        <f>IFERROR(VLOOKUP(C1321,[1]LP!$B:$C,2,FALSE),0)</f>
        <v>915</v>
      </c>
      <c r="AA1321" s="11">
        <f t="shared" si="20"/>
        <v>35.200000000000003</v>
      </c>
      <c r="AB1321" s="5">
        <f>IFERROR(VLOOKUP(C1321,[2]Sheet1!$B:$F,5,FALSE),0)</f>
        <v>1908048.36</v>
      </c>
      <c r="AC1321" s="11">
        <v>19</v>
      </c>
      <c r="AD1321" s="11">
        <v>1</v>
      </c>
      <c r="AE1321" s="10"/>
      <c r="AF1321" s="10"/>
      <c r="AG1321" s="10"/>
      <c r="AH1321" s="10"/>
    </row>
    <row r="1322" spans="1:34" x14ac:dyDescent="0.45">
      <c r="A1322" t="s">
        <v>55</v>
      </c>
      <c r="B1322" t="s">
        <v>58</v>
      </c>
      <c r="C1322" t="s">
        <v>81</v>
      </c>
      <c r="D1322">
        <v>592</v>
      </c>
      <c r="E1322" s="11">
        <v>671523</v>
      </c>
      <c r="F1322" s="5">
        <v>146628</v>
      </c>
      <c r="G1322" s="11">
        <v>0</v>
      </c>
      <c r="H1322" s="11">
        <v>2856382</v>
      </c>
      <c r="I1322">
        <v>142148</v>
      </c>
      <c r="J1322">
        <v>162026</v>
      </c>
      <c r="K1322">
        <v>131176</v>
      </c>
      <c r="L1322">
        <v>78887</v>
      </c>
      <c r="M1322">
        <v>12</v>
      </c>
      <c r="N1322">
        <v>50</v>
      </c>
      <c r="O1322">
        <v>5</v>
      </c>
      <c r="P1322">
        <v>10</v>
      </c>
      <c r="Q1322">
        <v>2</v>
      </c>
      <c r="R1322">
        <v>245</v>
      </c>
      <c r="S1322">
        <v>0.3</v>
      </c>
      <c r="T1322">
        <v>122</v>
      </c>
      <c r="U1322">
        <v>179</v>
      </c>
      <c r="V1322">
        <v>-0.7</v>
      </c>
      <c r="W1322">
        <v>78887</v>
      </c>
      <c r="X1322">
        <v>12</v>
      </c>
      <c r="Y1322" s="12" t="str">
        <f>IFERROR(VLOOKUP(C1322,[1]Index!$D:$F,3,FALSE),"Non List")</f>
        <v>Microfinance</v>
      </c>
      <c r="Z1322">
        <f>IFERROR(VLOOKUP(C1322,[1]LP!$B:$C,2,FALSE),0)</f>
        <v>706</v>
      </c>
      <c r="AA1322" s="11">
        <f t="shared" si="20"/>
        <v>58.8</v>
      </c>
      <c r="AB1322" s="5">
        <f>IFERROR(VLOOKUP(C1322,[2]Sheet1!$B:$F,5,FALSE),0)</f>
        <v>3777404.26</v>
      </c>
      <c r="AC1322" s="11">
        <v>9</v>
      </c>
      <c r="AD1322" s="11">
        <v>3.63</v>
      </c>
      <c r="AE1322" s="10"/>
      <c r="AF1322" s="10"/>
      <c r="AG1322" s="10"/>
      <c r="AH1322" s="10"/>
    </row>
    <row r="1323" spans="1:34" x14ac:dyDescent="0.45">
      <c r="A1323" t="s">
        <v>55</v>
      </c>
      <c r="B1323" t="s">
        <v>58</v>
      </c>
      <c r="C1323" t="s">
        <v>82</v>
      </c>
      <c r="D1323">
        <v>853.7</v>
      </c>
      <c r="E1323" s="11">
        <v>453618</v>
      </c>
      <c r="F1323" s="5">
        <v>273909</v>
      </c>
      <c r="G1323" s="11">
        <v>1469153</v>
      </c>
      <c r="H1323" s="11">
        <v>3611554</v>
      </c>
      <c r="I1323">
        <v>278473</v>
      </c>
      <c r="J1323">
        <v>359416</v>
      </c>
      <c r="K1323">
        <v>145630</v>
      </c>
      <c r="L1323">
        <v>75598</v>
      </c>
      <c r="M1323">
        <v>17</v>
      </c>
      <c r="N1323">
        <v>51</v>
      </c>
      <c r="O1323">
        <v>5</v>
      </c>
      <c r="P1323">
        <v>10</v>
      </c>
      <c r="Q1323">
        <v>2</v>
      </c>
      <c r="R1323">
        <v>273</v>
      </c>
      <c r="S1323">
        <v>2.2999999999999998</v>
      </c>
      <c r="T1323">
        <v>160</v>
      </c>
      <c r="U1323">
        <v>245</v>
      </c>
      <c r="V1323">
        <v>-0.71</v>
      </c>
      <c r="W1323">
        <v>75598</v>
      </c>
      <c r="X1323">
        <v>17</v>
      </c>
      <c r="Y1323" s="12" t="str">
        <f>IFERROR(VLOOKUP(C1323,[1]Index!$D:$F,3,FALSE),"Non List")</f>
        <v>Microfinance</v>
      </c>
      <c r="Z1323">
        <f>IFERROR(VLOOKUP(C1323,[1]LP!$B:$C,2,FALSE),0)</f>
        <v>685</v>
      </c>
      <c r="AA1323" s="11">
        <f t="shared" si="20"/>
        <v>40.299999999999997</v>
      </c>
      <c r="AB1323" s="5">
        <f>IFERROR(VLOOKUP(C1323,[2]Sheet1!$B:$F,5,FALSE),0)</f>
        <v>2164347.4500000002</v>
      </c>
      <c r="AC1323" s="11">
        <v>19</v>
      </c>
      <c r="AD1323" s="11">
        <v>1</v>
      </c>
      <c r="AE1323" s="10"/>
      <c r="AF1323" s="10"/>
      <c r="AG1323" s="10"/>
      <c r="AH1323" s="10"/>
    </row>
    <row r="1324" spans="1:34" x14ac:dyDescent="0.45">
      <c r="A1324" t="s">
        <v>55</v>
      </c>
      <c r="B1324" t="s">
        <v>58</v>
      </c>
      <c r="C1324" t="s">
        <v>83</v>
      </c>
      <c r="D1324">
        <v>950</v>
      </c>
      <c r="E1324" s="11">
        <v>855140</v>
      </c>
      <c r="F1324" s="5">
        <v>353354</v>
      </c>
      <c r="G1324" s="11">
        <v>1586050</v>
      </c>
      <c r="H1324" s="11">
        <v>5842801</v>
      </c>
      <c r="I1324">
        <v>504753</v>
      </c>
      <c r="J1324">
        <v>624512</v>
      </c>
      <c r="K1324">
        <v>268996</v>
      </c>
      <c r="L1324">
        <v>162268</v>
      </c>
      <c r="M1324">
        <v>19</v>
      </c>
      <c r="N1324">
        <v>50</v>
      </c>
      <c r="O1324">
        <v>7</v>
      </c>
      <c r="P1324">
        <v>13</v>
      </c>
      <c r="Q1324">
        <v>2</v>
      </c>
      <c r="R1324">
        <v>337</v>
      </c>
      <c r="S1324">
        <v>3.7</v>
      </c>
      <c r="T1324">
        <v>141</v>
      </c>
      <c r="U1324">
        <v>246</v>
      </c>
      <c r="V1324">
        <v>-0.74</v>
      </c>
      <c r="W1324">
        <v>162268</v>
      </c>
      <c r="X1324">
        <v>19</v>
      </c>
      <c r="Y1324" s="12" t="str">
        <f>IFERROR(VLOOKUP(C1324,[1]Index!$D:$F,3,FALSE),"Non List")</f>
        <v>Microfinance</v>
      </c>
      <c r="Z1324">
        <f>IFERROR(VLOOKUP(C1324,[1]LP!$B:$C,2,FALSE),0)</f>
        <v>695</v>
      </c>
      <c r="AA1324" s="11">
        <f t="shared" si="20"/>
        <v>36.6</v>
      </c>
      <c r="AB1324" s="5">
        <f>IFERROR(VLOOKUP(C1324,[2]Sheet1!$B:$F,5,FALSE),0)</f>
        <v>4039202.89</v>
      </c>
      <c r="AC1324" s="11">
        <v>16.939900000000002</v>
      </c>
      <c r="AD1324" s="11">
        <v>0.89159999999999995</v>
      </c>
      <c r="AE1324" s="10"/>
      <c r="AF1324" s="10"/>
      <c r="AG1324" s="10"/>
      <c r="AH1324" s="10"/>
    </row>
    <row r="1325" spans="1:34" x14ac:dyDescent="0.45">
      <c r="A1325" t="s">
        <v>55</v>
      </c>
      <c r="B1325" t="s">
        <v>58</v>
      </c>
      <c r="C1325" t="s">
        <v>99</v>
      </c>
      <c r="D1325">
        <v>1039</v>
      </c>
      <c r="E1325" s="11">
        <v>368000</v>
      </c>
      <c r="F1325" s="5">
        <v>271580</v>
      </c>
      <c r="G1325" s="11">
        <v>1362021</v>
      </c>
      <c r="H1325" s="11">
        <v>4137465</v>
      </c>
      <c r="I1325">
        <v>253292</v>
      </c>
      <c r="J1325">
        <v>307586</v>
      </c>
      <c r="K1325">
        <v>67819</v>
      </c>
      <c r="L1325">
        <v>13159</v>
      </c>
      <c r="M1325">
        <v>4</v>
      </c>
      <c r="N1325">
        <v>291</v>
      </c>
      <c r="O1325">
        <v>6</v>
      </c>
      <c r="P1325">
        <v>2</v>
      </c>
      <c r="Q1325">
        <v>0</v>
      </c>
      <c r="R1325">
        <v>1740</v>
      </c>
      <c r="S1325">
        <v>4.7</v>
      </c>
      <c r="T1325">
        <v>174</v>
      </c>
      <c r="U1325">
        <v>118</v>
      </c>
      <c r="V1325">
        <v>-0.89</v>
      </c>
      <c r="W1325">
        <v>13159</v>
      </c>
      <c r="X1325">
        <v>4</v>
      </c>
      <c r="Y1325" s="12" t="str">
        <f>IFERROR(VLOOKUP(C1325,[1]Index!$D:$F,3,FALSE),"Non List")</f>
        <v>Microfinance</v>
      </c>
      <c r="Z1325">
        <f>IFERROR(VLOOKUP(C1325,[1]LP!$B:$C,2,FALSE),0)</f>
        <v>802</v>
      </c>
      <c r="AA1325" s="11">
        <f t="shared" si="20"/>
        <v>200.5</v>
      </c>
      <c r="AB1325" s="5">
        <f>IFERROR(VLOOKUP(C1325,[2]Sheet1!$B:$F,5,FALSE),0)</f>
        <v>1457280</v>
      </c>
      <c r="AC1325" s="11">
        <v>0</v>
      </c>
      <c r="AD1325" s="11">
        <v>0</v>
      </c>
      <c r="AE1325" s="10"/>
      <c r="AF1325" s="10"/>
      <c r="AG1325" s="10"/>
      <c r="AH1325" s="10"/>
    </row>
    <row r="1326" spans="1:34" x14ac:dyDescent="0.45">
      <c r="A1326" t="s">
        <v>55</v>
      </c>
      <c r="B1326" t="s">
        <v>58</v>
      </c>
      <c r="C1326" t="s">
        <v>103</v>
      </c>
      <c r="D1326">
        <v>1323.9</v>
      </c>
      <c r="E1326" s="11">
        <v>232288</v>
      </c>
      <c r="F1326" s="5">
        <v>74539</v>
      </c>
      <c r="G1326" s="11">
        <v>818928</v>
      </c>
      <c r="H1326" s="11">
        <v>2344619</v>
      </c>
      <c r="I1326">
        <v>164528</v>
      </c>
      <c r="J1326">
        <v>218501</v>
      </c>
      <c r="K1326">
        <v>95411</v>
      </c>
      <c r="L1326">
        <v>38102</v>
      </c>
      <c r="M1326">
        <v>16</v>
      </c>
      <c r="N1326">
        <v>81</v>
      </c>
      <c r="O1326">
        <v>10</v>
      </c>
      <c r="P1326">
        <v>12</v>
      </c>
      <c r="Q1326">
        <v>1</v>
      </c>
      <c r="R1326">
        <v>809</v>
      </c>
      <c r="S1326">
        <v>3</v>
      </c>
      <c r="T1326">
        <v>132</v>
      </c>
      <c r="U1326">
        <v>221</v>
      </c>
      <c r="V1326">
        <v>-0.83</v>
      </c>
      <c r="W1326">
        <v>38102</v>
      </c>
      <c r="X1326">
        <v>16</v>
      </c>
      <c r="Y1326" s="12" t="str">
        <f>IFERROR(VLOOKUP(C1326,[1]Index!$D:$F,3,FALSE),"Non List")</f>
        <v>Microfinance</v>
      </c>
      <c r="Z1326">
        <f>IFERROR(VLOOKUP(C1326,[1]LP!$B:$C,2,FALSE),0)</f>
        <v>943</v>
      </c>
      <c r="AA1326" s="11">
        <f t="shared" si="20"/>
        <v>58.9</v>
      </c>
      <c r="AB1326" s="5">
        <f>IFERROR(VLOOKUP(C1326,[2]Sheet1!$B:$F,5,FALSE),0)</f>
        <v>2085252</v>
      </c>
      <c r="AC1326" s="11">
        <v>15</v>
      </c>
      <c r="AD1326" s="11">
        <v>0.78949999999999998</v>
      </c>
      <c r="AE1326" s="10"/>
      <c r="AF1326" s="10"/>
      <c r="AG1326" s="10"/>
      <c r="AH1326" s="10"/>
    </row>
    <row r="1327" spans="1:34" x14ac:dyDescent="0.45">
      <c r="A1327" t="s">
        <v>55</v>
      </c>
      <c r="B1327" t="s">
        <v>58</v>
      </c>
      <c r="C1327" t="s">
        <v>84</v>
      </c>
      <c r="D1327">
        <v>2080</v>
      </c>
      <c r="E1327" s="11">
        <v>264045</v>
      </c>
      <c r="F1327" s="5">
        <v>210919</v>
      </c>
      <c r="G1327" s="11">
        <v>1617468</v>
      </c>
      <c r="H1327" s="11">
        <v>4160900</v>
      </c>
      <c r="I1327">
        <v>275335</v>
      </c>
      <c r="J1327">
        <v>394720</v>
      </c>
      <c r="K1327">
        <v>228878</v>
      </c>
      <c r="L1327">
        <v>79915</v>
      </c>
      <c r="M1327">
        <v>30</v>
      </c>
      <c r="N1327">
        <v>69</v>
      </c>
      <c r="O1327">
        <v>12</v>
      </c>
      <c r="P1327">
        <v>17</v>
      </c>
      <c r="Q1327">
        <v>1</v>
      </c>
      <c r="R1327">
        <v>795</v>
      </c>
      <c r="S1327">
        <v>2.2999999999999998</v>
      </c>
      <c r="T1327">
        <v>180</v>
      </c>
      <c r="U1327">
        <v>350</v>
      </c>
      <c r="V1327">
        <v>-0.83</v>
      </c>
      <c r="W1327">
        <v>79916</v>
      </c>
      <c r="X1327">
        <v>30</v>
      </c>
      <c r="Y1327" s="12" t="str">
        <f>IFERROR(VLOOKUP(C1327,[1]Index!$D:$F,3,FALSE),"Non List")</f>
        <v>Microfinance</v>
      </c>
      <c r="Z1327">
        <f>IFERROR(VLOOKUP(C1327,[1]LP!$B:$C,2,FALSE),0)</f>
        <v>1380</v>
      </c>
      <c r="AA1327" s="11">
        <f t="shared" si="20"/>
        <v>46</v>
      </c>
      <c r="AB1327" s="5">
        <f>IFERROR(VLOOKUP(C1327,[2]Sheet1!$B:$F,5,FALSE),0)</f>
        <v>3026859.21</v>
      </c>
      <c r="AC1327" s="11">
        <v>21</v>
      </c>
      <c r="AD1327" s="11">
        <v>6</v>
      </c>
      <c r="AE1327" s="10"/>
      <c r="AF1327" s="10"/>
      <c r="AG1327" s="10"/>
      <c r="AH1327" s="10"/>
    </row>
    <row r="1328" spans="1:34" x14ac:dyDescent="0.45">
      <c r="A1328" t="s">
        <v>55</v>
      </c>
      <c r="B1328" t="s">
        <v>58</v>
      </c>
      <c r="C1328" t="s">
        <v>85</v>
      </c>
      <c r="D1328">
        <v>1713</v>
      </c>
      <c r="E1328" s="11">
        <v>215043</v>
      </c>
      <c r="F1328" s="5">
        <v>115813</v>
      </c>
      <c r="G1328" s="11">
        <v>1105131</v>
      </c>
      <c r="H1328" s="11">
        <v>2629365</v>
      </c>
      <c r="I1328">
        <v>200771</v>
      </c>
      <c r="J1328">
        <v>262784</v>
      </c>
      <c r="K1328">
        <v>115674</v>
      </c>
      <c r="L1328">
        <v>42456</v>
      </c>
      <c r="M1328">
        <v>20</v>
      </c>
      <c r="N1328">
        <v>87</v>
      </c>
      <c r="O1328">
        <v>11</v>
      </c>
      <c r="P1328">
        <v>13</v>
      </c>
      <c r="Q1328">
        <v>1</v>
      </c>
      <c r="R1328">
        <v>966</v>
      </c>
      <c r="S1328">
        <v>0.8</v>
      </c>
      <c r="T1328">
        <v>154</v>
      </c>
      <c r="U1328">
        <v>261</v>
      </c>
      <c r="V1328">
        <v>-0.85</v>
      </c>
      <c r="W1328">
        <v>42456</v>
      </c>
      <c r="X1328">
        <v>20</v>
      </c>
      <c r="Y1328" s="12" t="str">
        <f>IFERROR(VLOOKUP(C1328,[1]Index!$D:$F,3,FALSE),"Non List")</f>
        <v>zdelist</v>
      </c>
      <c r="Z1328">
        <f>IFERROR(VLOOKUP(C1328,[1]LP!$B:$C,2,FALSE),0)</f>
        <v>0</v>
      </c>
      <c r="AA1328" s="11">
        <f t="shared" si="20"/>
        <v>0</v>
      </c>
      <c r="AB1328" s="5">
        <f>IFERROR(VLOOKUP(C1328,[2]Sheet1!$B:$F,5,FALSE),0)</f>
        <v>0</v>
      </c>
      <c r="AC1328" s="11">
        <v>15.345700000000001</v>
      </c>
      <c r="AD1328" s="11">
        <v>0.80759999999999998</v>
      </c>
      <c r="AE1328" s="10"/>
      <c r="AF1328" s="10"/>
      <c r="AG1328" s="10"/>
      <c r="AH1328" s="10"/>
    </row>
    <row r="1329" spans="1:34" x14ac:dyDescent="0.45">
      <c r="A1329" t="s">
        <v>55</v>
      </c>
      <c r="B1329" t="s">
        <v>58</v>
      </c>
      <c r="C1329" t="s">
        <v>104</v>
      </c>
      <c r="D1329">
        <v>1020</v>
      </c>
      <c r="E1329" s="11">
        <v>110745</v>
      </c>
      <c r="F1329" s="5">
        <v>32526</v>
      </c>
      <c r="G1329" s="11">
        <v>303933</v>
      </c>
      <c r="H1329" s="11">
        <v>1276032</v>
      </c>
      <c r="I1329">
        <v>94147</v>
      </c>
      <c r="J1329">
        <v>126484</v>
      </c>
      <c r="K1329">
        <v>56289</v>
      </c>
      <c r="L1329">
        <v>23951</v>
      </c>
      <c r="M1329">
        <v>22</v>
      </c>
      <c r="N1329">
        <v>47</v>
      </c>
      <c r="O1329">
        <v>8</v>
      </c>
      <c r="P1329">
        <v>17</v>
      </c>
      <c r="Q1329">
        <v>2</v>
      </c>
      <c r="R1329">
        <v>372</v>
      </c>
      <c r="S1329">
        <v>1.8</v>
      </c>
      <c r="T1329">
        <v>129</v>
      </c>
      <c r="U1329">
        <v>251</v>
      </c>
      <c r="V1329">
        <v>-0.75</v>
      </c>
      <c r="W1329">
        <v>23951</v>
      </c>
      <c r="X1329">
        <v>22</v>
      </c>
      <c r="Y1329" s="12" t="str">
        <f>IFERROR(VLOOKUP(C1329,[1]Index!$D:$F,3,FALSE),"Non List")</f>
        <v>Microfinance</v>
      </c>
      <c r="Z1329">
        <f>IFERROR(VLOOKUP(C1329,[1]LP!$B:$C,2,FALSE),0)</f>
        <v>1327</v>
      </c>
      <c r="AA1329" s="11">
        <f t="shared" si="20"/>
        <v>60.3</v>
      </c>
      <c r="AB1329" s="5">
        <f>IFERROR(VLOOKUP(C1329,[2]Sheet1!$B:$F,5,FALSE),0)</f>
        <v>490582.02</v>
      </c>
      <c r="AC1329" s="11">
        <v>15</v>
      </c>
      <c r="AD1329" s="11">
        <v>0.79</v>
      </c>
      <c r="AE1329" s="10"/>
      <c r="AF1329" s="10"/>
      <c r="AG1329" s="10"/>
      <c r="AH1329" s="10"/>
    </row>
    <row r="1330" spans="1:34" x14ac:dyDescent="0.45">
      <c r="A1330" t="s">
        <v>55</v>
      </c>
      <c r="B1330" t="s">
        <v>58</v>
      </c>
      <c r="C1330" t="s">
        <v>111</v>
      </c>
      <c r="D1330">
        <v>830</v>
      </c>
      <c r="E1330" s="11">
        <v>27625</v>
      </c>
      <c r="F1330" s="5">
        <v>-543</v>
      </c>
      <c r="G1330" s="11">
        <v>37658</v>
      </c>
      <c r="H1330" s="11">
        <v>327440</v>
      </c>
      <c r="I1330">
        <v>14281</v>
      </c>
      <c r="J1330">
        <v>22325</v>
      </c>
      <c r="K1330">
        <v>4110</v>
      </c>
      <c r="L1330">
        <v>1829</v>
      </c>
      <c r="M1330">
        <v>7</v>
      </c>
      <c r="N1330">
        <v>125</v>
      </c>
      <c r="O1330">
        <v>8</v>
      </c>
      <c r="P1330">
        <v>7</v>
      </c>
      <c r="Q1330">
        <v>0</v>
      </c>
      <c r="R1330">
        <v>1062</v>
      </c>
      <c r="S1330">
        <v>3.2</v>
      </c>
      <c r="T1330">
        <v>98</v>
      </c>
      <c r="U1330">
        <v>121</v>
      </c>
      <c r="V1330">
        <v>-0.85</v>
      </c>
      <c r="W1330">
        <v>1829</v>
      </c>
      <c r="X1330">
        <v>7</v>
      </c>
      <c r="Y1330" s="12" t="str">
        <f>IFERROR(VLOOKUP(C1330,[1]Index!$D:$F,3,FALSE),"Non List")</f>
        <v>zdelist</v>
      </c>
      <c r="Z1330">
        <f>IFERROR(VLOOKUP(C1330,[1]LP!$B:$C,2,FALSE),0)</f>
        <v>0</v>
      </c>
      <c r="AA1330" s="11">
        <f t="shared" si="20"/>
        <v>0</v>
      </c>
      <c r="AB1330" s="5">
        <f>IFERROR(VLOOKUP(C1330,[2]Sheet1!$B:$F,5,FALSE),0)</f>
        <v>0</v>
      </c>
      <c r="AC1330" s="11">
        <v>0</v>
      </c>
      <c r="AD1330" s="11">
        <v>0</v>
      </c>
      <c r="AE1330" s="10"/>
      <c r="AF1330" s="10"/>
      <c r="AG1330" s="10"/>
      <c r="AH1330" s="10"/>
    </row>
    <row r="1331" spans="1:34" x14ac:dyDescent="0.45">
      <c r="A1331" t="s">
        <v>55</v>
      </c>
      <c r="B1331" t="s">
        <v>58</v>
      </c>
      <c r="C1331" t="s">
        <v>86</v>
      </c>
      <c r="D1331">
        <v>838</v>
      </c>
      <c r="E1331" s="11">
        <v>178041</v>
      </c>
      <c r="F1331" s="5">
        <v>35247</v>
      </c>
      <c r="G1331" s="11">
        <v>402367</v>
      </c>
      <c r="H1331" s="11">
        <v>1302977</v>
      </c>
      <c r="I1331">
        <v>96391</v>
      </c>
      <c r="J1331">
        <v>130258</v>
      </c>
      <c r="K1331">
        <v>34454</v>
      </c>
      <c r="L1331">
        <v>14686</v>
      </c>
      <c r="M1331">
        <v>8</v>
      </c>
      <c r="N1331">
        <v>102</v>
      </c>
      <c r="O1331">
        <v>7</v>
      </c>
      <c r="P1331">
        <v>7</v>
      </c>
      <c r="Q1331">
        <v>1</v>
      </c>
      <c r="R1331">
        <v>712</v>
      </c>
      <c r="S1331">
        <v>2.6</v>
      </c>
      <c r="T1331">
        <v>120</v>
      </c>
      <c r="U1331">
        <v>149</v>
      </c>
      <c r="V1331">
        <v>-0.82</v>
      </c>
      <c r="W1331">
        <v>14686</v>
      </c>
      <c r="X1331">
        <v>8</v>
      </c>
      <c r="Y1331" s="12" t="str">
        <f>IFERROR(VLOOKUP(C1331,[1]Index!$D:$F,3,FALSE),"Non List")</f>
        <v>Non List</v>
      </c>
      <c r="Z1331">
        <f>IFERROR(VLOOKUP(C1331,[1]LP!$B:$C,2,FALSE),0)</f>
        <v>0</v>
      </c>
      <c r="AA1331" s="11">
        <f t="shared" si="20"/>
        <v>0</v>
      </c>
      <c r="AB1331" s="5">
        <f>IFERROR(VLOOKUP(C1331,[2]Sheet1!$B:$F,5,FALSE),0)</f>
        <v>0</v>
      </c>
      <c r="AC1331" s="11">
        <v>3.5</v>
      </c>
      <c r="AD1331" s="11">
        <v>0.1842</v>
      </c>
      <c r="AE1331" s="10"/>
      <c r="AF1331" s="10"/>
      <c r="AG1331" s="10"/>
      <c r="AH1331" s="10"/>
    </row>
    <row r="1332" spans="1:34" x14ac:dyDescent="0.45">
      <c r="A1332" t="s">
        <v>55</v>
      </c>
      <c r="B1332" t="s">
        <v>58</v>
      </c>
      <c r="C1332" t="s">
        <v>96</v>
      </c>
      <c r="D1332">
        <v>1086</v>
      </c>
      <c r="E1332" s="11">
        <v>228140</v>
      </c>
      <c r="F1332" s="5">
        <v>78355</v>
      </c>
      <c r="G1332" s="11">
        <v>612021</v>
      </c>
      <c r="H1332" s="11">
        <v>1953615</v>
      </c>
      <c r="I1332">
        <v>155199</v>
      </c>
      <c r="J1332">
        <v>196817</v>
      </c>
      <c r="K1332">
        <v>88905</v>
      </c>
      <c r="L1332">
        <v>47419</v>
      </c>
      <c r="M1332">
        <v>21</v>
      </c>
      <c r="N1332">
        <v>52</v>
      </c>
      <c r="O1332">
        <v>8</v>
      </c>
      <c r="P1332">
        <v>15</v>
      </c>
      <c r="Q1332">
        <v>2</v>
      </c>
      <c r="R1332">
        <v>422</v>
      </c>
      <c r="S1332">
        <v>1.2</v>
      </c>
      <c r="T1332">
        <v>134</v>
      </c>
      <c r="U1332">
        <v>251</v>
      </c>
      <c r="V1332">
        <v>-0.77</v>
      </c>
      <c r="W1332">
        <v>47419</v>
      </c>
      <c r="X1332">
        <v>21</v>
      </c>
      <c r="Y1332" s="12" t="str">
        <f>IFERROR(VLOOKUP(C1332,[1]Index!$D:$F,3,FALSE),"Non List")</f>
        <v>Microfinance</v>
      </c>
      <c r="Z1332">
        <f>IFERROR(VLOOKUP(C1332,[1]LP!$B:$C,2,FALSE),0)</f>
        <v>1439</v>
      </c>
      <c r="AA1332" s="11">
        <f t="shared" si="20"/>
        <v>68.5</v>
      </c>
      <c r="AB1332" s="5">
        <f>IFERROR(VLOOKUP(C1332,[2]Sheet1!$B:$F,5,FALSE),0)</f>
        <v>1616622.66</v>
      </c>
      <c r="AC1332" s="11">
        <v>14.25</v>
      </c>
      <c r="AD1332" s="11">
        <v>0.75</v>
      </c>
      <c r="AE1332" s="10"/>
      <c r="AF1332" s="10"/>
      <c r="AG1332" s="10"/>
      <c r="AH1332" s="10"/>
    </row>
    <row r="1333" spans="1:34" x14ac:dyDescent="0.45">
      <c r="A1333" t="s">
        <v>55</v>
      </c>
      <c r="B1333" t="s">
        <v>58</v>
      </c>
      <c r="C1333" t="s">
        <v>87</v>
      </c>
      <c r="D1333">
        <v>2235</v>
      </c>
      <c r="E1333" s="11">
        <v>500415</v>
      </c>
      <c r="F1333" s="5">
        <v>924274</v>
      </c>
      <c r="G1333" s="11">
        <v>5611778</v>
      </c>
      <c r="H1333" s="11">
        <v>11675797</v>
      </c>
      <c r="I1333">
        <v>735206</v>
      </c>
      <c r="J1333">
        <v>931143</v>
      </c>
      <c r="K1333">
        <v>532641</v>
      </c>
      <c r="L1333">
        <v>251101</v>
      </c>
      <c r="M1333">
        <v>50</v>
      </c>
      <c r="N1333">
        <v>45</v>
      </c>
      <c r="O1333">
        <v>8</v>
      </c>
      <c r="P1333">
        <v>18</v>
      </c>
      <c r="Q1333">
        <v>2</v>
      </c>
      <c r="R1333">
        <v>350</v>
      </c>
      <c r="S1333">
        <v>4.7</v>
      </c>
      <c r="T1333">
        <v>285</v>
      </c>
      <c r="U1333">
        <v>567</v>
      </c>
      <c r="V1333">
        <v>-0.75</v>
      </c>
      <c r="W1333">
        <v>251100</v>
      </c>
      <c r="X1333">
        <v>50</v>
      </c>
      <c r="Y1333" s="12" t="str">
        <f>IFERROR(VLOOKUP(C1333,[1]Index!$D:$F,3,FALSE),"Non List")</f>
        <v>Microfinance</v>
      </c>
      <c r="Z1333">
        <f>IFERROR(VLOOKUP(C1333,[1]LP!$B:$C,2,FALSE),0)</f>
        <v>1279</v>
      </c>
      <c r="AA1333" s="11">
        <f t="shared" si="20"/>
        <v>25.6</v>
      </c>
      <c r="AB1333" s="5">
        <f>IFERROR(VLOOKUP(C1333,[2]Sheet1!$B:$F,5,FALSE),0)</f>
        <v>3166691.2</v>
      </c>
      <c r="AC1333" s="11">
        <v>25</v>
      </c>
      <c r="AD1333" s="11">
        <v>6.58</v>
      </c>
      <c r="AE1333" s="10"/>
      <c r="AF1333" s="10"/>
      <c r="AG1333" s="10"/>
      <c r="AH1333" s="10"/>
    </row>
    <row r="1334" spans="1:34" x14ac:dyDescent="0.45">
      <c r="A1334" t="s">
        <v>55</v>
      </c>
      <c r="B1334" t="s">
        <v>58</v>
      </c>
      <c r="C1334" t="s">
        <v>93</v>
      </c>
      <c r="D1334">
        <v>944.9</v>
      </c>
      <c r="E1334" s="11">
        <v>191117</v>
      </c>
      <c r="F1334" s="5">
        <v>126656</v>
      </c>
      <c r="G1334" s="11">
        <v>606325</v>
      </c>
      <c r="H1334" s="11">
        <v>1715938</v>
      </c>
      <c r="I1334">
        <v>123479</v>
      </c>
      <c r="J1334">
        <v>163760</v>
      </c>
      <c r="K1334">
        <v>100201</v>
      </c>
      <c r="L1334">
        <v>51329</v>
      </c>
      <c r="M1334">
        <v>27</v>
      </c>
      <c r="N1334">
        <v>35</v>
      </c>
      <c r="O1334">
        <v>6</v>
      </c>
      <c r="P1334">
        <v>16</v>
      </c>
      <c r="Q1334">
        <v>3</v>
      </c>
      <c r="R1334">
        <v>200</v>
      </c>
      <c r="S1334">
        <v>1.9</v>
      </c>
      <c r="T1334">
        <v>166</v>
      </c>
      <c r="U1334">
        <v>317</v>
      </c>
      <c r="V1334">
        <v>-0.66</v>
      </c>
      <c r="W1334">
        <v>51329</v>
      </c>
      <c r="X1334">
        <v>27</v>
      </c>
      <c r="Y1334" s="12" t="str">
        <f>IFERROR(VLOOKUP(C1334,[1]Index!$D:$F,3,FALSE),"Non List")</f>
        <v>Microfinance</v>
      </c>
      <c r="Z1334">
        <f>IFERROR(VLOOKUP(C1334,[1]LP!$B:$C,2,FALSE),0)</f>
        <v>939</v>
      </c>
      <c r="AA1334" s="11">
        <f t="shared" si="20"/>
        <v>34.799999999999997</v>
      </c>
      <c r="AB1334" s="5">
        <f>IFERROR(VLOOKUP(C1334,[2]Sheet1!$B:$F,5,FALSE),0)</f>
        <v>1182467.46</v>
      </c>
      <c r="AC1334" s="11">
        <v>20</v>
      </c>
      <c r="AD1334" s="11">
        <v>6.32</v>
      </c>
      <c r="AE1334" s="10"/>
      <c r="AF1334" s="10"/>
      <c r="AG1334" s="10"/>
      <c r="AH1334" s="10"/>
    </row>
    <row r="1335" spans="1:34" x14ac:dyDescent="0.45">
      <c r="A1335" t="s">
        <v>55</v>
      </c>
      <c r="B1335" t="s">
        <v>58</v>
      </c>
      <c r="C1335" t="s">
        <v>88</v>
      </c>
      <c r="D1335">
        <v>800</v>
      </c>
      <c r="E1335" s="11">
        <v>276000</v>
      </c>
      <c r="F1335" s="5">
        <v>110878</v>
      </c>
      <c r="G1335" s="11">
        <v>1220576</v>
      </c>
      <c r="H1335" s="11">
        <v>3801361</v>
      </c>
      <c r="I1335">
        <v>284680</v>
      </c>
      <c r="J1335">
        <v>362846</v>
      </c>
      <c r="K1335">
        <v>153804</v>
      </c>
      <c r="L1335">
        <v>25210</v>
      </c>
      <c r="M1335">
        <v>9</v>
      </c>
      <c r="N1335">
        <v>88</v>
      </c>
      <c r="O1335">
        <v>6</v>
      </c>
      <c r="P1335">
        <v>7</v>
      </c>
      <c r="Q1335">
        <v>1</v>
      </c>
      <c r="R1335">
        <v>500</v>
      </c>
      <c r="S1335">
        <v>3.4</v>
      </c>
      <c r="T1335">
        <v>140</v>
      </c>
      <c r="U1335">
        <v>170</v>
      </c>
      <c r="V1335">
        <v>-0.79</v>
      </c>
      <c r="W1335">
        <v>25210</v>
      </c>
      <c r="X1335">
        <v>9</v>
      </c>
      <c r="Y1335" s="12" t="str">
        <f>IFERROR(VLOOKUP(C1335,[1]Index!$D:$F,3,FALSE),"Non List")</f>
        <v>zdelist</v>
      </c>
      <c r="Z1335">
        <f>IFERROR(VLOOKUP(C1335,[1]LP!$B:$C,2,FALSE),0)</f>
        <v>0</v>
      </c>
      <c r="AA1335" s="11">
        <f t="shared" si="20"/>
        <v>0</v>
      </c>
      <c r="AB1335" s="5">
        <f>IFERROR(VLOOKUP(C1335,[2]Sheet1!$B:$F,5,FALSE),0)</f>
        <v>0</v>
      </c>
      <c r="AC1335" s="11">
        <v>0</v>
      </c>
      <c r="AD1335" s="11">
        <v>0</v>
      </c>
      <c r="AE1335" s="10"/>
      <c r="AF1335" s="10"/>
      <c r="AG1335" s="10"/>
      <c r="AH1335" s="10"/>
    </row>
    <row r="1336" spans="1:34" x14ac:dyDescent="0.45">
      <c r="A1336" t="s">
        <v>55</v>
      </c>
      <c r="B1336" t="s">
        <v>58</v>
      </c>
      <c r="C1336" t="s">
        <v>94</v>
      </c>
      <c r="D1336">
        <v>1248</v>
      </c>
      <c r="E1336" s="11">
        <v>122400</v>
      </c>
      <c r="F1336" s="5">
        <v>194002</v>
      </c>
      <c r="G1336" s="11">
        <v>1088159</v>
      </c>
      <c r="H1336" s="11">
        <v>2340552</v>
      </c>
      <c r="I1336">
        <v>176806</v>
      </c>
      <c r="J1336">
        <v>208548</v>
      </c>
      <c r="K1336">
        <v>78536</v>
      </c>
      <c r="L1336">
        <v>20086</v>
      </c>
      <c r="M1336">
        <v>16</v>
      </c>
      <c r="N1336">
        <v>76</v>
      </c>
      <c r="O1336">
        <v>5</v>
      </c>
      <c r="P1336">
        <v>6</v>
      </c>
      <c r="Q1336">
        <v>1</v>
      </c>
      <c r="R1336">
        <v>367</v>
      </c>
      <c r="S1336">
        <v>2.1</v>
      </c>
      <c r="T1336">
        <v>259</v>
      </c>
      <c r="U1336">
        <v>309</v>
      </c>
      <c r="V1336">
        <v>-0.75</v>
      </c>
      <c r="W1336">
        <v>20086</v>
      </c>
      <c r="X1336">
        <v>16</v>
      </c>
      <c r="Y1336" s="12" t="str">
        <f>IFERROR(VLOOKUP(C1336,[1]Index!$D:$F,3,FALSE),"Non List")</f>
        <v>Microfinance</v>
      </c>
      <c r="Z1336">
        <f>IFERROR(VLOOKUP(C1336,[1]LP!$B:$C,2,FALSE),0)</f>
        <v>1316</v>
      </c>
      <c r="AA1336" s="11">
        <f t="shared" si="20"/>
        <v>82.3</v>
      </c>
      <c r="AB1336" s="5">
        <f>IFERROR(VLOOKUP(C1336,[2]Sheet1!$B:$F,5,FALSE),0)</f>
        <v>967135.62</v>
      </c>
      <c r="AC1336" s="11">
        <v>20</v>
      </c>
      <c r="AD1336" s="11">
        <v>1.05</v>
      </c>
      <c r="AE1336" s="10"/>
      <c r="AF1336" s="10"/>
      <c r="AG1336" s="10"/>
      <c r="AH1336" s="10"/>
    </row>
    <row r="1337" spans="1:34" x14ac:dyDescent="0.45">
      <c r="A1337" t="s">
        <v>55</v>
      </c>
      <c r="B1337" t="s">
        <v>58</v>
      </c>
      <c r="C1337" t="s">
        <v>89</v>
      </c>
      <c r="D1337">
        <v>1395</v>
      </c>
      <c r="E1337" s="11">
        <v>259575</v>
      </c>
      <c r="F1337" s="5">
        <v>162074</v>
      </c>
      <c r="G1337" s="11">
        <v>1317368</v>
      </c>
      <c r="H1337" s="11">
        <v>3624115</v>
      </c>
      <c r="I1337">
        <v>262696</v>
      </c>
      <c r="J1337">
        <v>341901</v>
      </c>
      <c r="K1337">
        <v>205608</v>
      </c>
      <c r="L1337">
        <v>77938</v>
      </c>
      <c r="M1337">
        <v>30</v>
      </c>
      <c r="N1337">
        <v>46</v>
      </c>
      <c r="O1337">
        <v>9</v>
      </c>
      <c r="P1337">
        <v>18</v>
      </c>
      <c r="Q1337">
        <v>2</v>
      </c>
      <c r="R1337">
        <v>399</v>
      </c>
      <c r="S1337">
        <v>1.9</v>
      </c>
      <c r="T1337">
        <v>162</v>
      </c>
      <c r="U1337">
        <v>331</v>
      </c>
      <c r="V1337">
        <v>-0.76</v>
      </c>
      <c r="W1337">
        <v>77938</v>
      </c>
      <c r="X1337">
        <v>30</v>
      </c>
      <c r="Y1337" s="12" t="str">
        <f>IFERROR(VLOOKUP(C1337,[1]Index!$D:$F,3,FALSE),"Non List")</f>
        <v>Microfinance</v>
      </c>
      <c r="Z1337">
        <f>IFERROR(VLOOKUP(C1337,[1]LP!$B:$C,2,FALSE),0)</f>
        <v>1220</v>
      </c>
      <c r="AA1337" s="11">
        <f t="shared" si="20"/>
        <v>40.700000000000003</v>
      </c>
      <c r="AB1337" s="5">
        <f>IFERROR(VLOOKUP(C1337,[2]Sheet1!$B:$F,5,FALSE),0)</f>
        <v>1856700.13</v>
      </c>
      <c r="AC1337" s="11">
        <v>27.47</v>
      </c>
      <c r="AD1337" s="11">
        <v>1.45</v>
      </c>
      <c r="AE1337" s="10"/>
      <c r="AF1337" s="10"/>
      <c r="AG1337" s="10"/>
      <c r="AH1337" s="10"/>
    </row>
    <row r="1338" spans="1:34" x14ac:dyDescent="0.45">
      <c r="A1338" t="s">
        <v>55</v>
      </c>
      <c r="B1338" t="s">
        <v>58</v>
      </c>
      <c r="C1338" t="s">
        <v>90</v>
      </c>
      <c r="D1338">
        <v>1637</v>
      </c>
      <c r="E1338" s="11">
        <v>66000</v>
      </c>
      <c r="F1338" s="5">
        <v>23224</v>
      </c>
      <c r="G1338" s="11">
        <v>169832</v>
      </c>
      <c r="H1338" s="11">
        <v>875783</v>
      </c>
      <c r="I1338">
        <v>56678</v>
      </c>
      <c r="J1338">
        <v>71715</v>
      </c>
      <c r="K1338">
        <v>24608</v>
      </c>
      <c r="L1338">
        <v>13813</v>
      </c>
      <c r="M1338">
        <v>21</v>
      </c>
      <c r="N1338">
        <v>78</v>
      </c>
      <c r="O1338">
        <v>12</v>
      </c>
      <c r="P1338">
        <v>15</v>
      </c>
      <c r="Q1338">
        <v>1</v>
      </c>
      <c r="R1338">
        <v>948</v>
      </c>
      <c r="S1338">
        <v>4.8</v>
      </c>
      <c r="T1338">
        <v>135</v>
      </c>
      <c r="U1338">
        <v>252</v>
      </c>
      <c r="V1338">
        <v>-0.85</v>
      </c>
      <c r="W1338">
        <v>13813</v>
      </c>
      <c r="X1338">
        <v>21</v>
      </c>
      <c r="Y1338" s="12" t="str">
        <f>IFERROR(VLOOKUP(C1338,[1]Index!$D:$F,3,FALSE),"Non List")</f>
        <v>Microfinance</v>
      </c>
      <c r="Z1338">
        <f>IFERROR(VLOOKUP(C1338,[1]LP!$B:$C,2,FALSE),0)</f>
        <v>1680</v>
      </c>
      <c r="AA1338" s="11">
        <f t="shared" si="20"/>
        <v>80</v>
      </c>
      <c r="AB1338" s="5">
        <f>IFERROR(VLOOKUP(C1338,[2]Sheet1!$B:$F,5,FALSE),0)</f>
        <v>285714</v>
      </c>
      <c r="AC1338" s="11">
        <v>0</v>
      </c>
      <c r="AD1338" s="11">
        <v>0</v>
      </c>
      <c r="AE1338" s="10"/>
      <c r="AF1338" s="10"/>
      <c r="AG1338" s="10"/>
      <c r="AH1338" s="10"/>
    </row>
    <row r="1339" spans="1:34" x14ac:dyDescent="0.45">
      <c r="A1339" t="s">
        <v>55</v>
      </c>
      <c r="B1339" t="s">
        <v>58</v>
      </c>
      <c r="C1339" t="s">
        <v>91</v>
      </c>
      <c r="D1339">
        <v>835</v>
      </c>
      <c r="E1339" s="11">
        <v>982500</v>
      </c>
      <c r="F1339" s="5">
        <v>606308</v>
      </c>
      <c r="G1339" s="11">
        <v>3562707</v>
      </c>
      <c r="H1339" s="11">
        <v>10289488</v>
      </c>
      <c r="I1339">
        <v>1030474</v>
      </c>
      <c r="J1339">
        <v>1196242</v>
      </c>
      <c r="K1339">
        <v>185924</v>
      </c>
      <c r="L1339">
        <v>82808</v>
      </c>
      <c r="M1339">
        <v>8</v>
      </c>
      <c r="N1339">
        <v>99</v>
      </c>
      <c r="O1339">
        <v>5</v>
      </c>
      <c r="P1339">
        <v>5</v>
      </c>
      <c r="Q1339">
        <v>1</v>
      </c>
      <c r="R1339">
        <v>512</v>
      </c>
      <c r="S1339">
        <v>5.0999999999999996</v>
      </c>
      <c r="T1339">
        <v>162</v>
      </c>
      <c r="U1339">
        <v>175</v>
      </c>
      <c r="V1339">
        <v>-0.79</v>
      </c>
      <c r="W1339">
        <v>82808</v>
      </c>
      <c r="X1339">
        <v>8</v>
      </c>
      <c r="Y1339" s="12" t="str">
        <f>IFERROR(VLOOKUP(C1339,[1]Index!$D:$F,3,FALSE),"Non List")</f>
        <v>Microfinance</v>
      </c>
      <c r="Z1339">
        <f>IFERROR(VLOOKUP(C1339,[1]LP!$B:$C,2,FALSE),0)</f>
        <v>780</v>
      </c>
      <c r="AA1339" s="11">
        <f t="shared" si="20"/>
        <v>97.5</v>
      </c>
      <c r="AB1339" s="5">
        <f>IFERROR(VLOOKUP(C1339,[2]Sheet1!$B:$F,5,FALSE),0)</f>
        <v>2940622.5</v>
      </c>
      <c r="AC1339" s="11">
        <v>0</v>
      </c>
      <c r="AD1339" s="11">
        <v>0</v>
      </c>
      <c r="AE1339" s="10"/>
      <c r="AF1339" s="10"/>
      <c r="AG1339" s="10"/>
      <c r="AH1339" s="10"/>
    </row>
    <row r="1340" spans="1:34" x14ac:dyDescent="0.45">
      <c r="A1340" t="s">
        <v>55</v>
      </c>
      <c r="B1340" t="s">
        <v>58</v>
      </c>
      <c r="C1340" t="s">
        <v>97</v>
      </c>
      <c r="D1340">
        <v>831</v>
      </c>
      <c r="E1340" s="11">
        <v>61500</v>
      </c>
      <c r="F1340" s="5">
        <v>11374</v>
      </c>
      <c r="G1340" s="11">
        <v>99379</v>
      </c>
      <c r="H1340" s="11">
        <v>624093</v>
      </c>
      <c r="I1340">
        <v>36836</v>
      </c>
      <c r="J1340">
        <v>48145</v>
      </c>
      <c r="K1340">
        <v>13745</v>
      </c>
      <c r="L1340">
        <v>1922</v>
      </c>
      <c r="M1340">
        <v>3</v>
      </c>
      <c r="N1340">
        <v>266</v>
      </c>
      <c r="O1340">
        <v>7</v>
      </c>
      <c r="P1340">
        <v>3</v>
      </c>
      <c r="Q1340">
        <v>0</v>
      </c>
      <c r="R1340">
        <v>1867</v>
      </c>
      <c r="S1340">
        <v>1.5</v>
      </c>
      <c r="T1340">
        <v>118</v>
      </c>
      <c r="U1340">
        <v>91</v>
      </c>
      <c r="V1340">
        <v>-0.89</v>
      </c>
      <c r="W1340">
        <v>1922</v>
      </c>
      <c r="X1340">
        <v>3</v>
      </c>
      <c r="Y1340" s="12" t="str">
        <f>IFERROR(VLOOKUP(C1340,[1]Index!$D:$F,3,FALSE),"Non List")</f>
        <v>Non List</v>
      </c>
      <c r="Z1340">
        <f>IFERROR(VLOOKUP(C1340,[1]LP!$B:$C,2,FALSE),0)</f>
        <v>0</v>
      </c>
      <c r="AA1340" s="11">
        <f t="shared" si="20"/>
        <v>0</v>
      </c>
      <c r="AB1340" s="5">
        <f>IFERROR(VLOOKUP(C1340,[2]Sheet1!$B:$F,5,FALSE),0)</f>
        <v>0</v>
      </c>
      <c r="AC1340" s="11">
        <v>0</v>
      </c>
      <c r="AD1340" s="11">
        <v>0</v>
      </c>
      <c r="AE1340" s="10"/>
      <c r="AF1340" s="10"/>
      <c r="AG1340" s="10"/>
      <c r="AH1340" s="10"/>
    </row>
    <row r="1341" spans="1:34" x14ac:dyDescent="0.45">
      <c r="A1341" t="s">
        <v>55</v>
      </c>
      <c r="B1341" t="s">
        <v>58</v>
      </c>
      <c r="C1341" t="s">
        <v>120</v>
      </c>
      <c r="D1341">
        <v>3430</v>
      </c>
      <c r="E1341" s="11">
        <v>60000</v>
      </c>
      <c r="F1341" s="5">
        <v>101797</v>
      </c>
      <c r="G1341" s="11">
        <v>660556</v>
      </c>
      <c r="H1341" s="11">
        <v>1781578</v>
      </c>
      <c r="I1341">
        <v>128282</v>
      </c>
      <c r="J1341">
        <v>178405</v>
      </c>
      <c r="K1341">
        <v>78808</v>
      </c>
      <c r="L1341">
        <v>35162</v>
      </c>
      <c r="M1341">
        <v>59</v>
      </c>
      <c r="N1341">
        <v>59</v>
      </c>
      <c r="O1341">
        <v>13</v>
      </c>
      <c r="P1341">
        <v>22</v>
      </c>
      <c r="Q1341">
        <v>2</v>
      </c>
      <c r="R1341">
        <v>745</v>
      </c>
      <c r="S1341">
        <v>0.8</v>
      </c>
      <c r="T1341">
        <v>270</v>
      </c>
      <c r="U1341">
        <v>596</v>
      </c>
      <c r="V1341">
        <v>-0.83</v>
      </c>
      <c r="W1341">
        <v>0</v>
      </c>
      <c r="X1341">
        <v>0</v>
      </c>
      <c r="Y1341" s="12" t="str">
        <f>IFERROR(VLOOKUP(C1341,[1]Index!$D:$F,3,FALSE),"Non List")</f>
        <v>Microfinance</v>
      </c>
      <c r="Z1341">
        <f>IFERROR(VLOOKUP(C1341,[1]LP!$B:$C,2,FALSE),0)</f>
        <v>1944</v>
      </c>
      <c r="AA1341" s="11">
        <f t="shared" si="20"/>
        <v>32.9</v>
      </c>
      <c r="AB1341" s="5">
        <f>IFERROR(VLOOKUP(C1341,[2]Sheet1!$B:$F,5,FALSE),0)</f>
        <v>870250</v>
      </c>
      <c r="AC1341" s="11">
        <v>0</v>
      </c>
      <c r="AD1341" s="11">
        <v>0</v>
      </c>
      <c r="AE1341" s="10"/>
      <c r="AF1341" s="10"/>
      <c r="AG1341" s="10"/>
      <c r="AH1341" s="10"/>
    </row>
    <row r="1342" spans="1:34" x14ac:dyDescent="0.45">
      <c r="A1342" t="s">
        <v>55</v>
      </c>
      <c r="B1342" t="s">
        <v>58</v>
      </c>
      <c r="C1342" t="s">
        <v>106</v>
      </c>
      <c r="D1342">
        <v>1087.5999999999999</v>
      </c>
      <c r="E1342" s="11">
        <v>83400</v>
      </c>
      <c r="F1342" s="5">
        <v>18267</v>
      </c>
      <c r="G1342" s="11">
        <v>141147</v>
      </c>
      <c r="H1342" s="11">
        <v>736958</v>
      </c>
      <c r="I1342">
        <v>47472</v>
      </c>
      <c r="J1342">
        <v>62031</v>
      </c>
      <c r="K1342">
        <v>9567</v>
      </c>
      <c r="L1342">
        <v>3589</v>
      </c>
      <c r="M1342">
        <v>4</v>
      </c>
      <c r="N1342">
        <v>253</v>
      </c>
      <c r="O1342">
        <v>9</v>
      </c>
      <c r="P1342">
        <v>4</v>
      </c>
      <c r="Q1342">
        <v>0</v>
      </c>
      <c r="R1342">
        <v>2256</v>
      </c>
      <c r="S1342">
        <v>3.9</v>
      </c>
      <c r="T1342">
        <v>122</v>
      </c>
      <c r="U1342">
        <v>109</v>
      </c>
      <c r="V1342">
        <v>-0.9</v>
      </c>
      <c r="W1342">
        <v>3589</v>
      </c>
      <c r="X1342">
        <v>4</v>
      </c>
      <c r="Y1342" s="12" t="str">
        <f>IFERROR(VLOOKUP(C1342,[1]Index!$D:$F,3,FALSE),"Non List")</f>
        <v>Microfinance</v>
      </c>
      <c r="Z1342">
        <f>IFERROR(VLOOKUP(C1342,[1]LP!$B:$C,2,FALSE),0)</f>
        <v>1913</v>
      </c>
      <c r="AA1342" s="11">
        <f t="shared" si="20"/>
        <v>478.3</v>
      </c>
      <c r="AB1342" s="5">
        <f>IFERROR(VLOOKUP(C1342,[2]Sheet1!$B:$F,5,FALSE),0)</f>
        <v>327126.26</v>
      </c>
      <c r="AC1342" s="11">
        <v>0</v>
      </c>
      <c r="AD1342" s="11">
        <v>0</v>
      </c>
      <c r="AE1342" s="10"/>
      <c r="AF1342" s="10"/>
      <c r="AG1342" s="10"/>
      <c r="AH1342" s="10"/>
    </row>
    <row r="1343" spans="1:34" x14ac:dyDescent="0.45">
      <c r="A1343" t="s">
        <v>55</v>
      </c>
      <c r="B1343" t="s">
        <v>58</v>
      </c>
      <c r="C1343" t="s">
        <v>112</v>
      </c>
      <c r="D1343">
        <v>990</v>
      </c>
      <c r="E1343" s="11">
        <v>1480000</v>
      </c>
      <c r="F1343" s="5">
        <v>301690</v>
      </c>
      <c r="G1343" s="11">
        <v>955588</v>
      </c>
      <c r="H1343" s="11">
        <v>6953902</v>
      </c>
      <c r="I1343">
        <v>478056</v>
      </c>
      <c r="J1343">
        <v>568170</v>
      </c>
      <c r="K1343">
        <v>364164</v>
      </c>
      <c r="L1343">
        <v>196964</v>
      </c>
      <c r="M1343">
        <v>13</v>
      </c>
      <c r="N1343">
        <v>74</v>
      </c>
      <c r="O1343">
        <v>8</v>
      </c>
      <c r="P1343">
        <v>11</v>
      </c>
      <c r="Q1343">
        <v>2</v>
      </c>
      <c r="R1343">
        <v>612</v>
      </c>
      <c r="S1343">
        <v>1</v>
      </c>
      <c r="T1343">
        <v>120</v>
      </c>
      <c r="U1343">
        <v>190</v>
      </c>
      <c r="V1343">
        <v>-0.81</v>
      </c>
      <c r="W1343">
        <v>196964</v>
      </c>
      <c r="X1343">
        <v>13</v>
      </c>
      <c r="Y1343" s="12" t="str">
        <f>IFERROR(VLOOKUP(C1343,[1]Index!$D:$F,3,FALSE),"Non List")</f>
        <v>Microfinance</v>
      </c>
      <c r="Z1343">
        <f>IFERROR(VLOOKUP(C1343,[1]LP!$B:$C,2,FALSE),0)</f>
        <v>675.2</v>
      </c>
      <c r="AA1343" s="11">
        <f t="shared" si="20"/>
        <v>51.9</v>
      </c>
      <c r="AB1343" s="5">
        <f>IFERROR(VLOOKUP(C1343,[2]Sheet1!$B:$F,5,FALSE),0)</f>
        <v>5566208</v>
      </c>
      <c r="AC1343" s="11">
        <v>0</v>
      </c>
      <c r="AD1343" s="11">
        <v>0</v>
      </c>
      <c r="AE1343" s="10"/>
      <c r="AF1343" s="10"/>
      <c r="AG1343" s="10"/>
      <c r="AH1343" s="10"/>
    </row>
    <row r="1344" spans="1:34" x14ac:dyDescent="0.45">
      <c r="A1344" t="s">
        <v>55</v>
      </c>
      <c r="B1344" t="s">
        <v>58</v>
      </c>
      <c r="C1344" t="s">
        <v>95</v>
      </c>
      <c r="D1344">
        <v>1305</v>
      </c>
      <c r="E1344" s="11">
        <v>100000</v>
      </c>
      <c r="F1344" s="5">
        <v>88188</v>
      </c>
      <c r="G1344" s="11">
        <v>431176</v>
      </c>
      <c r="H1344" s="11">
        <v>1108660</v>
      </c>
      <c r="I1344">
        <v>84041</v>
      </c>
      <c r="J1344">
        <v>109776</v>
      </c>
      <c r="K1344">
        <v>40345</v>
      </c>
      <c r="L1344">
        <v>13228</v>
      </c>
      <c r="M1344">
        <v>13</v>
      </c>
      <c r="N1344">
        <v>99</v>
      </c>
      <c r="O1344">
        <v>7</v>
      </c>
      <c r="P1344">
        <v>7</v>
      </c>
      <c r="Q1344">
        <v>1</v>
      </c>
      <c r="R1344">
        <v>684</v>
      </c>
      <c r="S1344">
        <v>3.6</v>
      </c>
      <c r="T1344">
        <v>188</v>
      </c>
      <c r="U1344">
        <v>237</v>
      </c>
      <c r="V1344">
        <v>-0.82</v>
      </c>
      <c r="W1344">
        <v>13228</v>
      </c>
      <c r="X1344">
        <v>13</v>
      </c>
      <c r="Y1344" s="12" t="str">
        <f>IFERROR(VLOOKUP(C1344,[1]Index!$D:$F,3,FALSE),"Non List")</f>
        <v>Microfinance</v>
      </c>
      <c r="Z1344">
        <f>IFERROR(VLOOKUP(C1344,[1]LP!$B:$C,2,FALSE),0)</f>
        <v>1069.5</v>
      </c>
      <c r="AA1344" s="11">
        <f t="shared" si="20"/>
        <v>82.3</v>
      </c>
      <c r="AB1344" s="5">
        <f>IFERROR(VLOOKUP(C1344,[2]Sheet1!$B:$F,5,FALSE),0)</f>
        <v>435600</v>
      </c>
      <c r="AC1344" s="11">
        <v>0</v>
      </c>
      <c r="AD1344" s="11">
        <v>0</v>
      </c>
      <c r="AE1344" s="10"/>
      <c r="AF1344" s="10"/>
      <c r="AG1344" s="10"/>
      <c r="AH1344" s="10"/>
    </row>
    <row r="1345" spans="1:34" x14ac:dyDescent="0.45">
      <c r="A1345" t="s">
        <v>55</v>
      </c>
      <c r="B1345" t="s">
        <v>58</v>
      </c>
      <c r="C1345" t="s">
        <v>107</v>
      </c>
      <c r="D1345">
        <v>972</v>
      </c>
      <c r="E1345" s="11">
        <v>93748</v>
      </c>
      <c r="F1345" s="5">
        <v>36776</v>
      </c>
      <c r="G1345" s="11">
        <v>214390</v>
      </c>
      <c r="H1345" s="11">
        <v>1020340</v>
      </c>
      <c r="I1345">
        <v>75269</v>
      </c>
      <c r="J1345">
        <v>93426</v>
      </c>
      <c r="K1345">
        <v>49621</v>
      </c>
      <c r="L1345">
        <v>28817</v>
      </c>
      <c r="M1345">
        <v>31</v>
      </c>
      <c r="N1345">
        <v>32</v>
      </c>
      <c r="O1345">
        <v>7</v>
      </c>
      <c r="P1345">
        <v>22</v>
      </c>
      <c r="Q1345">
        <v>3</v>
      </c>
      <c r="R1345">
        <v>221</v>
      </c>
      <c r="S1345">
        <v>1.8</v>
      </c>
      <c r="T1345">
        <v>139</v>
      </c>
      <c r="U1345">
        <v>310</v>
      </c>
      <c r="V1345">
        <v>-0.68</v>
      </c>
      <c r="W1345">
        <v>28817</v>
      </c>
      <c r="X1345">
        <v>31</v>
      </c>
      <c r="Y1345" s="12" t="str">
        <f>IFERROR(VLOOKUP(C1345,[1]Index!$D:$F,3,FALSE),"Non List")</f>
        <v>zdelist</v>
      </c>
      <c r="Z1345">
        <f>IFERROR(VLOOKUP(C1345,[1]LP!$B:$C,2,FALSE),0)</f>
        <v>0</v>
      </c>
      <c r="AA1345" s="11">
        <f t="shared" si="20"/>
        <v>0</v>
      </c>
      <c r="AB1345" s="5">
        <f>IFERROR(VLOOKUP(C1345,[2]Sheet1!$B:$F,5,FALSE),0)</f>
        <v>0</v>
      </c>
      <c r="AC1345" s="11">
        <v>19.5</v>
      </c>
      <c r="AD1345" s="11">
        <v>1.03</v>
      </c>
      <c r="AE1345" s="10"/>
      <c r="AF1345" s="10"/>
      <c r="AG1345" s="10"/>
      <c r="AH1345" s="10"/>
    </row>
    <row r="1346" spans="1:34" x14ac:dyDescent="0.45">
      <c r="A1346" t="s">
        <v>55</v>
      </c>
      <c r="B1346" t="s">
        <v>58</v>
      </c>
      <c r="C1346" t="s">
        <v>113</v>
      </c>
      <c r="D1346">
        <v>1179</v>
      </c>
      <c r="E1346" s="11">
        <v>217780</v>
      </c>
      <c r="F1346" s="5">
        <v>61269</v>
      </c>
      <c r="G1346" s="11">
        <v>455351</v>
      </c>
      <c r="H1346" s="11">
        <v>1710655</v>
      </c>
      <c r="I1346">
        <v>137344</v>
      </c>
      <c r="J1346">
        <v>185500</v>
      </c>
      <c r="K1346">
        <v>89823</v>
      </c>
      <c r="L1346">
        <v>40288</v>
      </c>
      <c r="M1346">
        <v>18</v>
      </c>
      <c r="N1346">
        <v>64</v>
      </c>
      <c r="O1346">
        <v>9</v>
      </c>
      <c r="P1346">
        <v>14</v>
      </c>
      <c r="Q1346">
        <v>2</v>
      </c>
      <c r="R1346">
        <v>587</v>
      </c>
      <c r="S1346">
        <v>0.7</v>
      </c>
      <c r="T1346">
        <v>128</v>
      </c>
      <c r="U1346">
        <v>231</v>
      </c>
      <c r="V1346">
        <v>-0.8</v>
      </c>
      <c r="W1346">
        <v>40288</v>
      </c>
      <c r="X1346">
        <v>18</v>
      </c>
      <c r="Y1346" s="12" t="str">
        <f>IFERROR(VLOOKUP(C1346,[1]Index!$D:$F,3,FALSE),"Non List")</f>
        <v>Microfinance</v>
      </c>
      <c r="Z1346">
        <f>IFERROR(VLOOKUP(C1346,[1]LP!$B:$C,2,FALSE),0)</f>
        <v>990</v>
      </c>
      <c r="AA1346" s="11">
        <f t="shared" si="20"/>
        <v>55</v>
      </c>
      <c r="AB1346" s="5">
        <f>IFERROR(VLOOKUP(C1346,[2]Sheet1!$B:$F,5,FALSE),0)</f>
        <v>1261452.54</v>
      </c>
      <c r="AC1346" s="11">
        <v>18</v>
      </c>
      <c r="AD1346" s="11">
        <v>0.94740000000000002</v>
      </c>
      <c r="AE1346" s="10"/>
      <c r="AF1346" s="10"/>
      <c r="AG1346" s="10"/>
      <c r="AH1346" s="10"/>
    </row>
    <row r="1347" spans="1:34" x14ac:dyDescent="0.45">
      <c r="A1347" t="s">
        <v>55</v>
      </c>
      <c r="B1347" t="s">
        <v>58</v>
      </c>
      <c r="C1347" t="s">
        <v>108</v>
      </c>
      <c r="D1347">
        <v>720</v>
      </c>
      <c r="E1347" s="11">
        <v>57244</v>
      </c>
      <c r="F1347" s="5">
        <v>21112</v>
      </c>
      <c r="G1347" s="11">
        <v>250079</v>
      </c>
      <c r="H1347" s="11">
        <v>723813</v>
      </c>
      <c r="I1347">
        <v>47016</v>
      </c>
      <c r="J1347">
        <v>64096</v>
      </c>
      <c r="K1347">
        <v>20572</v>
      </c>
      <c r="L1347">
        <v>10972</v>
      </c>
      <c r="M1347">
        <v>19</v>
      </c>
      <c r="N1347">
        <v>38</v>
      </c>
      <c r="O1347">
        <v>5</v>
      </c>
      <c r="P1347">
        <v>14</v>
      </c>
      <c r="Q1347">
        <v>1</v>
      </c>
      <c r="R1347">
        <v>198</v>
      </c>
      <c r="S1347">
        <v>1.6</v>
      </c>
      <c r="T1347">
        <v>137</v>
      </c>
      <c r="U1347">
        <v>243</v>
      </c>
      <c r="V1347">
        <v>-0.66</v>
      </c>
      <c r="W1347">
        <v>10972</v>
      </c>
      <c r="X1347">
        <v>19</v>
      </c>
      <c r="Y1347" s="12" t="str">
        <f>IFERROR(VLOOKUP(C1347,[1]Index!$D:$F,3,FALSE),"Non List")</f>
        <v>zdelist</v>
      </c>
      <c r="Z1347">
        <f>IFERROR(VLOOKUP(C1347,[1]LP!$B:$C,2,FALSE),0)</f>
        <v>0</v>
      </c>
      <c r="AA1347" s="11">
        <f t="shared" ref="AA1347:AA1410" si="21">ROUND(IFERROR(Z1347/M1347,0),1)</f>
        <v>0</v>
      </c>
      <c r="AB1347" s="5">
        <f>IFERROR(VLOOKUP(C1347,[2]Sheet1!$B:$F,5,FALSE),0)</f>
        <v>0</v>
      </c>
      <c r="AC1347" s="11">
        <v>14</v>
      </c>
      <c r="AD1347" s="11">
        <v>0</v>
      </c>
      <c r="AE1347" s="10"/>
      <c r="AF1347" s="10"/>
      <c r="AG1347" s="10"/>
      <c r="AH1347" s="10"/>
    </row>
    <row r="1348" spans="1:34" x14ac:dyDescent="0.45">
      <c r="A1348" t="s">
        <v>55</v>
      </c>
      <c r="B1348" t="s">
        <v>58</v>
      </c>
      <c r="C1348" t="s">
        <v>117</v>
      </c>
      <c r="D1348">
        <v>2972</v>
      </c>
      <c r="E1348" s="11">
        <v>140000</v>
      </c>
      <c r="F1348" s="5">
        <v>551046</v>
      </c>
      <c r="G1348" s="11">
        <v>5623186</v>
      </c>
      <c r="H1348" s="11">
        <v>10662427</v>
      </c>
      <c r="I1348">
        <v>948979</v>
      </c>
      <c r="J1348">
        <v>1049705</v>
      </c>
      <c r="K1348">
        <v>656871</v>
      </c>
      <c r="L1348">
        <v>341424</v>
      </c>
      <c r="M1348">
        <v>244</v>
      </c>
      <c r="N1348">
        <v>12</v>
      </c>
      <c r="O1348">
        <v>6</v>
      </c>
      <c r="P1348">
        <v>49</v>
      </c>
      <c r="Q1348">
        <v>3</v>
      </c>
      <c r="R1348">
        <v>73</v>
      </c>
      <c r="S1348">
        <v>0.3</v>
      </c>
      <c r="T1348">
        <v>494</v>
      </c>
      <c r="U1348">
        <v>1646</v>
      </c>
      <c r="V1348">
        <v>-0.45</v>
      </c>
      <c r="W1348">
        <v>341424</v>
      </c>
      <c r="X1348">
        <v>244</v>
      </c>
      <c r="Y1348" s="12" t="str">
        <f>IFERROR(VLOOKUP(C1348,[1]Index!$D:$F,3,FALSE),"Non List")</f>
        <v>Microfinance</v>
      </c>
      <c r="Z1348">
        <f>IFERROR(VLOOKUP(C1348,[1]LP!$B:$C,2,FALSE),0)</f>
        <v>1425</v>
      </c>
      <c r="AA1348" s="11">
        <f t="shared" si="21"/>
        <v>5.8</v>
      </c>
      <c r="AB1348" s="5">
        <f>IFERROR(VLOOKUP(C1348,[2]Sheet1!$B:$F,5,FALSE),0)</f>
        <v>4446785.1900000004</v>
      </c>
      <c r="AC1348" s="11">
        <v>0</v>
      </c>
      <c r="AD1348" s="11">
        <v>0</v>
      </c>
      <c r="AE1348" s="10"/>
      <c r="AF1348" s="10"/>
      <c r="AG1348" s="10"/>
      <c r="AH1348" s="10"/>
    </row>
    <row r="1349" spans="1:34" x14ac:dyDescent="0.45">
      <c r="A1349" t="s">
        <v>55</v>
      </c>
      <c r="B1349" t="s">
        <v>58</v>
      </c>
      <c r="C1349" t="s">
        <v>109</v>
      </c>
      <c r="D1349">
        <v>1636.9</v>
      </c>
      <c r="E1349" s="11">
        <v>76708</v>
      </c>
      <c r="F1349" s="5">
        <v>28067</v>
      </c>
      <c r="G1349" s="11">
        <v>369793</v>
      </c>
      <c r="H1349" s="11">
        <v>1009721</v>
      </c>
      <c r="I1349">
        <v>72751</v>
      </c>
      <c r="J1349">
        <v>95271</v>
      </c>
      <c r="K1349">
        <v>46248</v>
      </c>
      <c r="L1349">
        <v>22127</v>
      </c>
      <c r="M1349">
        <v>29</v>
      </c>
      <c r="N1349">
        <v>57</v>
      </c>
      <c r="O1349">
        <v>12</v>
      </c>
      <c r="P1349">
        <v>21</v>
      </c>
      <c r="Q1349">
        <v>2</v>
      </c>
      <c r="R1349">
        <v>680</v>
      </c>
      <c r="S1349">
        <v>1</v>
      </c>
      <c r="T1349">
        <v>137</v>
      </c>
      <c r="U1349">
        <v>298</v>
      </c>
      <c r="V1349">
        <v>-0.82</v>
      </c>
      <c r="W1349">
        <v>22127</v>
      </c>
      <c r="X1349">
        <v>29</v>
      </c>
      <c r="Y1349" s="12" t="str">
        <f>IFERROR(VLOOKUP(C1349,[1]Index!$D:$F,3,FALSE),"Non List")</f>
        <v>Microfinance</v>
      </c>
      <c r="Z1349">
        <f>IFERROR(VLOOKUP(C1349,[1]LP!$B:$C,2,FALSE),0)</f>
        <v>1410</v>
      </c>
      <c r="AA1349" s="11">
        <f t="shared" si="21"/>
        <v>48.6</v>
      </c>
      <c r="AB1349" s="5">
        <f>IFERROR(VLOOKUP(C1349,[2]Sheet1!$B:$F,5,FALSE),0)</f>
        <v>469246.74</v>
      </c>
      <c r="AC1349" s="11">
        <v>20</v>
      </c>
      <c r="AD1349" s="11">
        <v>1.05</v>
      </c>
      <c r="AE1349" s="10"/>
      <c r="AF1349" s="10"/>
      <c r="AG1349" s="10"/>
      <c r="AH1349" s="10"/>
    </row>
    <row r="1350" spans="1:34" x14ac:dyDescent="0.45">
      <c r="A1350" t="s">
        <v>55</v>
      </c>
      <c r="B1350" t="s">
        <v>58</v>
      </c>
      <c r="C1350" t="s">
        <v>102</v>
      </c>
      <c r="D1350">
        <v>1198</v>
      </c>
      <c r="E1350" s="11">
        <v>186450</v>
      </c>
      <c r="F1350" s="5">
        <v>43250</v>
      </c>
      <c r="G1350" s="11">
        <v>603272</v>
      </c>
      <c r="H1350" s="11">
        <v>1973561</v>
      </c>
      <c r="I1350">
        <v>159489</v>
      </c>
      <c r="J1350">
        <v>207332</v>
      </c>
      <c r="K1350">
        <v>99964</v>
      </c>
      <c r="L1350">
        <v>34465</v>
      </c>
      <c r="M1350">
        <v>18</v>
      </c>
      <c r="N1350">
        <v>65</v>
      </c>
      <c r="O1350">
        <v>10</v>
      </c>
      <c r="P1350">
        <v>15</v>
      </c>
      <c r="Q1350">
        <v>1</v>
      </c>
      <c r="R1350">
        <v>630</v>
      </c>
      <c r="S1350">
        <v>1.6</v>
      </c>
      <c r="T1350">
        <v>123</v>
      </c>
      <c r="U1350">
        <v>226</v>
      </c>
      <c r="V1350">
        <v>-0.81</v>
      </c>
      <c r="W1350">
        <v>34466</v>
      </c>
      <c r="X1350">
        <v>18</v>
      </c>
      <c r="Y1350" s="12" t="str">
        <f>IFERROR(VLOOKUP(C1350,[1]Index!$D:$F,3,FALSE),"Non List")</f>
        <v>Microfinance</v>
      </c>
      <c r="Z1350">
        <f>IFERROR(VLOOKUP(C1350,[1]LP!$B:$C,2,FALSE),0)</f>
        <v>1000.1</v>
      </c>
      <c r="AA1350" s="11">
        <f t="shared" si="21"/>
        <v>55.6</v>
      </c>
      <c r="AB1350" s="5">
        <f>IFERROR(VLOOKUP(C1350,[2]Sheet1!$B:$F,5,FALSE),0)</f>
        <v>1023343.2</v>
      </c>
      <c r="AC1350" s="11">
        <v>10.5</v>
      </c>
      <c r="AD1350" s="11">
        <v>0.55000000000000004</v>
      </c>
      <c r="AE1350" s="10"/>
      <c r="AF1350" s="10"/>
      <c r="AG1350" s="10"/>
      <c r="AH1350" s="10"/>
    </row>
    <row r="1351" spans="1:34" x14ac:dyDescent="0.45">
      <c r="A1351" t="s">
        <v>55</v>
      </c>
      <c r="B1351" t="s">
        <v>58</v>
      </c>
      <c r="C1351" t="s">
        <v>110</v>
      </c>
      <c r="D1351">
        <v>465</v>
      </c>
      <c r="E1351" s="11">
        <v>100000</v>
      </c>
      <c r="F1351" s="5">
        <v>40809</v>
      </c>
      <c r="G1351" s="11">
        <v>285526</v>
      </c>
      <c r="H1351" s="11">
        <v>740688</v>
      </c>
      <c r="I1351">
        <v>63034</v>
      </c>
      <c r="J1351">
        <v>78878</v>
      </c>
      <c r="K1351">
        <v>39061</v>
      </c>
      <c r="L1351">
        <v>21026</v>
      </c>
      <c r="M1351">
        <v>21</v>
      </c>
      <c r="N1351">
        <v>22</v>
      </c>
      <c r="O1351">
        <v>3</v>
      </c>
      <c r="P1351">
        <v>15</v>
      </c>
      <c r="Q1351">
        <v>3</v>
      </c>
      <c r="R1351">
        <v>73</v>
      </c>
      <c r="S1351">
        <v>4.3</v>
      </c>
      <c r="T1351">
        <v>141</v>
      </c>
      <c r="U1351">
        <v>258</v>
      </c>
      <c r="V1351">
        <v>-0.45</v>
      </c>
      <c r="W1351">
        <v>21026</v>
      </c>
      <c r="X1351">
        <v>21</v>
      </c>
      <c r="Y1351" s="12" t="str">
        <f>IFERROR(VLOOKUP(C1351,[1]Index!$D:$F,3,FALSE),"Non List")</f>
        <v>zdelist</v>
      </c>
      <c r="Z1351">
        <f>IFERROR(VLOOKUP(C1351,[1]LP!$B:$C,2,FALSE),0)</f>
        <v>0</v>
      </c>
      <c r="AA1351" s="11">
        <f t="shared" si="21"/>
        <v>0</v>
      </c>
      <c r="AB1351" s="5">
        <f>IFERROR(VLOOKUP(C1351,[2]Sheet1!$B:$F,5,FALSE),0)</f>
        <v>0</v>
      </c>
      <c r="AC1351" s="11">
        <v>0</v>
      </c>
      <c r="AD1351" s="11">
        <v>0</v>
      </c>
      <c r="AE1351" s="10"/>
      <c r="AF1351" s="10"/>
      <c r="AG1351" s="10"/>
      <c r="AH1351" s="10"/>
    </row>
    <row r="1352" spans="1:34" x14ac:dyDescent="0.45">
      <c r="A1352" t="s">
        <v>55</v>
      </c>
      <c r="B1352" t="s">
        <v>58</v>
      </c>
      <c r="C1352" t="s">
        <v>118</v>
      </c>
      <c r="D1352">
        <v>1200</v>
      </c>
      <c r="E1352" s="11">
        <v>70000</v>
      </c>
      <c r="F1352" s="5">
        <v>26532</v>
      </c>
      <c r="G1352" s="11">
        <v>552309</v>
      </c>
      <c r="H1352" s="11">
        <v>793722</v>
      </c>
      <c r="I1352">
        <v>72846</v>
      </c>
      <c r="J1352">
        <v>89351</v>
      </c>
      <c r="K1352">
        <v>21165</v>
      </c>
      <c r="L1352">
        <v>-791</v>
      </c>
      <c r="M1352">
        <v>-1</v>
      </c>
      <c r="N1352">
        <v>-1062</v>
      </c>
      <c r="O1352">
        <v>9</v>
      </c>
      <c r="P1352">
        <v>-1</v>
      </c>
      <c r="Q1352">
        <v>0</v>
      </c>
      <c r="R1352">
        <v>-9239</v>
      </c>
      <c r="S1352">
        <v>3</v>
      </c>
      <c r="T1352">
        <v>138</v>
      </c>
      <c r="U1352">
        <v>0</v>
      </c>
      <c r="V1352">
        <v>0</v>
      </c>
      <c r="W1352">
        <v>0</v>
      </c>
      <c r="X1352">
        <v>0</v>
      </c>
      <c r="Y1352" s="12" t="str">
        <f>IFERROR(VLOOKUP(C1352,[1]Index!$D:$F,3,FALSE),"Non List")</f>
        <v>Microfinance</v>
      </c>
      <c r="Z1352">
        <f>IFERROR(VLOOKUP(C1352,[1]LP!$B:$C,2,FALSE),0)</f>
        <v>1475</v>
      </c>
      <c r="AA1352" s="11">
        <f t="shared" si="21"/>
        <v>-1475</v>
      </c>
      <c r="AB1352" s="5">
        <f>IFERROR(VLOOKUP(C1352,[2]Sheet1!$B:$F,5,FALSE),0)</f>
        <v>393750</v>
      </c>
      <c r="AC1352" s="11">
        <v>0</v>
      </c>
      <c r="AD1352" s="11">
        <v>0</v>
      </c>
      <c r="AE1352" s="10"/>
      <c r="AF1352" s="10"/>
      <c r="AG1352" s="10"/>
      <c r="AH1352" s="10"/>
    </row>
    <row r="1353" spans="1:34" x14ac:dyDescent="0.45">
      <c r="A1353" t="s">
        <v>55</v>
      </c>
      <c r="B1353" t="s">
        <v>58</v>
      </c>
      <c r="C1353" t="s">
        <v>116</v>
      </c>
      <c r="D1353">
        <v>709.7</v>
      </c>
      <c r="E1353" s="11">
        <v>70000</v>
      </c>
      <c r="F1353" s="5">
        <v>47173</v>
      </c>
      <c r="G1353" s="11">
        <v>794359</v>
      </c>
      <c r="H1353" s="11">
        <v>1237319</v>
      </c>
      <c r="I1353">
        <v>113919</v>
      </c>
      <c r="J1353">
        <v>136728</v>
      </c>
      <c r="K1353">
        <v>47328</v>
      </c>
      <c r="L1353">
        <v>19159</v>
      </c>
      <c r="M1353">
        <v>27</v>
      </c>
      <c r="N1353">
        <v>26</v>
      </c>
      <c r="O1353">
        <v>4</v>
      </c>
      <c r="P1353">
        <v>16</v>
      </c>
      <c r="Q1353">
        <v>1</v>
      </c>
      <c r="R1353">
        <v>110</v>
      </c>
      <c r="S1353">
        <v>1.8</v>
      </c>
      <c r="T1353">
        <v>167</v>
      </c>
      <c r="U1353">
        <v>321</v>
      </c>
      <c r="V1353">
        <v>-0.55000000000000004</v>
      </c>
      <c r="W1353">
        <v>19159</v>
      </c>
      <c r="X1353">
        <v>27</v>
      </c>
      <c r="Y1353" s="12" t="str">
        <f>IFERROR(VLOOKUP(C1353,[1]Index!$D:$F,3,FALSE),"Non List")</f>
        <v>Microfinance</v>
      </c>
      <c r="Z1353">
        <f>IFERROR(VLOOKUP(C1353,[1]LP!$B:$C,2,FALSE),0)</f>
        <v>1515</v>
      </c>
      <c r="AA1353" s="11">
        <f t="shared" si="21"/>
        <v>56.1</v>
      </c>
      <c r="AB1353" s="5">
        <f>IFERROR(VLOOKUP(C1353,[2]Sheet1!$B:$F,5,FALSE),0)</f>
        <v>596385</v>
      </c>
      <c r="AC1353" s="11">
        <v>0</v>
      </c>
      <c r="AD1353" s="11">
        <v>0</v>
      </c>
      <c r="AE1353" s="10"/>
      <c r="AF1353" s="10"/>
      <c r="AG1353" s="10"/>
      <c r="AH1353" s="10"/>
    </row>
    <row r="1354" spans="1:34" x14ac:dyDescent="0.45">
      <c r="A1354" t="s">
        <v>55</v>
      </c>
      <c r="B1354" t="s">
        <v>58</v>
      </c>
      <c r="C1354" t="s">
        <v>114</v>
      </c>
      <c r="D1354">
        <v>941</v>
      </c>
      <c r="E1354" s="11">
        <v>263448</v>
      </c>
      <c r="F1354" s="5">
        <v>70263</v>
      </c>
      <c r="G1354" s="11">
        <v>885725</v>
      </c>
      <c r="H1354" s="11">
        <v>2515942</v>
      </c>
      <c r="I1354">
        <v>187961</v>
      </c>
      <c r="J1354">
        <v>247521</v>
      </c>
      <c r="K1354">
        <v>92761</v>
      </c>
      <c r="L1354">
        <v>32265</v>
      </c>
      <c r="M1354">
        <v>12</v>
      </c>
      <c r="N1354">
        <v>77</v>
      </c>
      <c r="O1354">
        <v>7</v>
      </c>
      <c r="P1354">
        <v>10</v>
      </c>
      <c r="Q1354">
        <v>1</v>
      </c>
      <c r="R1354">
        <v>571</v>
      </c>
      <c r="S1354">
        <v>1.4</v>
      </c>
      <c r="T1354">
        <v>127</v>
      </c>
      <c r="U1354">
        <v>187</v>
      </c>
      <c r="V1354">
        <v>-0.8</v>
      </c>
      <c r="W1354">
        <v>32265</v>
      </c>
      <c r="X1354">
        <v>12</v>
      </c>
      <c r="Y1354" s="12" t="str">
        <f>IFERROR(VLOOKUP(C1354,[1]Index!$D:$F,3,FALSE),"Non List")</f>
        <v>Microfinance</v>
      </c>
      <c r="Z1354">
        <f>IFERROR(VLOOKUP(C1354,[1]LP!$B:$C,2,FALSE),0)</f>
        <v>905</v>
      </c>
      <c r="AA1354" s="11">
        <f t="shared" si="21"/>
        <v>75.400000000000006</v>
      </c>
      <c r="AB1354" s="5">
        <f>IFERROR(VLOOKUP(C1354,[2]Sheet1!$B:$F,5,FALSE),0)</f>
        <v>1468573.64</v>
      </c>
      <c r="AC1354" s="11">
        <v>8.85</v>
      </c>
      <c r="AD1354" s="11">
        <v>0</v>
      </c>
      <c r="AE1354" s="10"/>
      <c r="AF1354" s="10"/>
      <c r="AG1354" s="10"/>
      <c r="AH1354" s="10"/>
    </row>
    <row r="1355" spans="1:34" x14ac:dyDescent="0.45">
      <c r="A1355" t="s">
        <v>55</v>
      </c>
      <c r="B1355" t="s">
        <v>58</v>
      </c>
      <c r="C1355" t="s">
        <v>98</v>
      </c>
      <c r="D1355">
        <v>1320</v>
      </c>
      <c r="E1355" s="11">
        <v>149537</v>
      </c>
      <c r="F1355" s="5">
        <v>52175</v>
      </c>
      <c r="G1355" s="11">
        <v>773085</v>
      </c>
      <c r="H1355" s="11">
        <v>2286203</v>
      </c>
      <c r="I1355">
        <v>176252</v>
      </c>
      <c r="J1355">
        <v>227799</v>
      </c>
      <c r="K1355">
        <v>105450</v>
      </c>
      <c r="L1355">
        <v>32434</v>
      </c>
      <c r="M1355">
        <v>22</v>
      </c>
      <c r="N1355">
        <v>61</v>
      </c>
      <c r="O1355">
        <v>10</v>
      </c>
      <c r="P1355">
        <v>16</v>
      </c>
      <c r="Q1355">
        <v>1</v>
      </c>
      <c r="R1355">
        <v>596</v>
      </c>
      <c r="S1355">
        <v>1.8</v>
      </c>
      <c r="T1355">
        <v>135</v>
      </c>
      <c r="U1355">
        <v>257</v>
      </c>
      <c r="V1355">
        <v>-0.81</v>
      </c>
      <c r="W1355">
        <v>32434</v>
      </c>
      <c r="X1355">
        <v>22</v>
      </c>
      <c r="Y1355" s="12" t="str">
        <f>IFERROR(VLOOKUP(C1355,[1]Index!$D:$F,3,FALSE),"Non List")</f>
        <v>Microfinance</v>
      </c>
      <c r="Z1355">
        <f>IFERROR(VLOOKUP(C1355,[1]LP!$B:$C,2,FALSE),0)</f>
        <v>2307</v>
      </c>
      <c r="AA1355" s="11">
        <f t="shared" si="21"/>
        <v>104.9</v>
      </c>
      <c r="AB1355" s="5">
        <f>IFERROR(VLOOKUP(C1355,[2]Sheet1!$B:$F,5,FALSE),0)</f>
        <v>740597.22</v>
      </c>
      <c r="AC1355" s="11">
        <v>17.810300000000002</v>
      </c>
      <c r="AD1355" s="11">
        <v>0</v>
      </c>
      <c r="AE1355" s="10"/>
      <c r="AF1355" s="10"/>
      <c r="AG1355" s="10"/>
      <c r="AH1355" s="10"/>
    </row>
    <row r="1356" spans="1:34" x14ac:dyDescent="0.45">
      <c r="A1356" t="s">
        <v>55</v>
      </c>
      <c r="B1356" t="s">
        <v>58</v>
      </c>
      <c r="C1356" t="s">
        <v>115</v>
      </c>
      <c r="D1356">
        <v>920</v>
      </c>
      <c r="E1356" s="11">
        <v>134586</v>
      </c>
      <c r="F1356" s="5">
        <v>43802</v>
      </c>
      <c r="G1356" s="11">
        <v>362124</v>
      </c>
      <c r="H1356" s="11">
        <v>1355896</v>
      </c>
      <c r="I1356">
        <v>86721</v>
      </c>
      <c r="J1356">
        <v>118814</v>
      </c>
      <c r="K1356">
        <v>55526</v>
      </c>
      <c r="L1356">
        <v>28834</v>
      </c>
      <c r="M1356">
        <v>21</v>
      </c>
      <c r="N1356">
        <v>43</v>
      </c>
      <c r="O1356">
        <v>7</v>
      </c>
      <c r="P1356">
        <v>16</v>
      </c>
      <c r="Q1356">
        <v>2</v>
      </c>
      <c r="R1356">
        <v>298</v>
      </c>
      <c r="S1356">
        <v>1.1000000000000001</v>
      </c>
      <c r="T1356">
        <v>133</v>
      </c>
      <c r="U1356">
        <v>253</v>
      </c>
      <c r="V1356">
        <v>-0.73</v>
      </c>
      <c r="W1356">
        <v>28834</v>
      </c>
      <c r="X1356">
        <v>21</v>
      </c>
      <c r="Y1356" s="12" t="str">
        <f>IFERROR(VLOOKUP(C1356,[1]Index!$D:$F,3,FALSE),"Non List")</f>
        <v>zdelist</v>
      </c>
      <c r="Z1356">
        <f>IFERROR(VLOOKUP(C1356,[1]LP!$B:$C,2,FALSE),0)</f>
        <v>0</v>
      </c>
      <c r="AA1356" s="11">
        <f t="shared" si="21"/>
        <v>0</v>
      </c>
      <c r="AB1356" s="5">
        <f>IFERROR(VLOOKUP(C1356,[2]Sheet1!$B:$F,5,FALSE),0)</f>
        <v>0</v>
      </c>
      <c r="AC1356" s="11">
        <v>8.1199999999999992</v>
      </c>
      <c r="AD1356" s="11">
        <v>0.4274</v>
      </c>
      <c r="AE1356" s="10"/>
      <c r="AF1356" s="10"/>
      <c r="AG1356" s="10"/>
      <c r="AH1356" s="10"/>
    </row>
    <row r="1357" spans="1:34" x14ac:dyDescent="0.45">
      <c r="A1357" t="s">
        <v>55</v>
      </c>
      <c r="B1357" t="s">
        <v>58</v>
      </c>
      <c r="C1357" t="s">
        <v>119</v>
      </c>
      <c r="D1357">
        <v>1262</v>
      </c>
      <c r="E1357" s="11">
        <v>392809</v>
      </c>
      <c r="F1357" s="5">
        <v>51829</v>
      </c>
      <c r="G1357" s="11">
        <v>885658</v>
      </c>
      <c r="H1357" s="11">
        <v>4135204</v>
      </c>
      <c r="I1357">
        <v>238411</v>
      </c>
      <c r="J1357">
        <v>323683</v>
      </c>
      <c r="K1357">
        <v>73817</v>
      </c>
      <c r="L1357">
        <v>40450</v>
      </c>
      <c r="M1357">
        <v>10</v>
      </c>
      <c r="N1357">
        <v>123</v>
      </c>
      <c r="O1357">
        <v>11</v>
      </c>
      <c r="P1357">
        <v>9</v>
      </c>
      <c r="Q1357">
        <v>1</v>
      </c>
      <c r="R1357">
        <v>1367</v>
      </c>
      <c r="S1357">
        <v>2.1</v>
      </c>
      <c r="T1357">
        <v>113</v>
      </c>
      <c r="U1357">
        <v>162</v>
      </c>
      <c r="V1357">
        <v>-0.87</v>
      </c>
      <c r="W1357">
        <v>40450</v>
      </c>
      <c r="X1357">
        <v>10</v>
      </c>
      <c r="Y1357" s="12" t="str">
        <f>IFERROR(VLOOKUP(C1357,[1]Index!$D:$F,3,FALSE),"Non List")</f>
        <v>Microfinance</v>
      </c>
      <c r="Z1357">
        <f>IFERROR(VLOOKUP(C1357,[1]LP!$B:$C,2,FALSE),0)</f>
        <v>1007</v>
      </c>
      <c r="AA1357" s="11">
        <f t="shared" si="21"/>
        <v>100.7</v>
      </c>
      <c r="AB1357" s="5">
        <f>IFERROR(VLOOKUP(C1357,[2]Sheet1!$B:$F,5,FALSE),0)</f>
        <v>1664409.36</v>
      </c>
      <c r="AC1357" s="11">
        <v>0</v>
      </c>
      <c r="AD1357" s="11">
        <v>0</v>
      </c>
      <c r="AE1357" s="10"/>
      <c r="AF1357" s="10"/>
      <c r="AG1357" s="10"/>
      <c r="AH1357" s="10"/>
    </row>
    <row r="1358" spans="1:34" x14ac:dyDescent="0.45">
      <c r="A1358" t="s">
        <v>24</v>
      </c>
      <c r="B1358" t="s">
        <v>59</v>
      </c>
      <c r="C1358" t="s">
        <v>61</v>
      </c>
      <c r="D1358">
        <v>1057</v>
      </c>
      <c r="E1358" s="11">
        <v>1500000</v>
      </c>
      <c r="F1358" s="5">
        <v>1777227</v>
      </c>
      <c r="G1358" s="11">
        <v>19895348</v>
      </c>
      <c r="H1358" s="11">
        <v>22031208</v>
      </c>
      <c r="I1358">
        <v>432266</v>
      </c>
      <c r="J1358">
        <v>604036</v>
      </c>
      <c r="K1358">
        <v>377129</v>
      </c>
      <c r="L1358">
        <v>64579</v>
      </c>
      <c r="M1358">
        <v>17</v>
      </c>
      <c r="N1358">
        <v>61</v>
      </c>
      <c r="O1358">
        <v>5</v>
      </c>
      <c r="P1358">
        <v>8</v>
      </c>
      <c r="Q1358">
        <v>0</v>
      </c>
      <c r="R1358">
        <v>297</v>
      </c>
      <c r="S1358">
        <v>4.2</v>
      </c>
      <c r="T1358">
        <v>218</v>
      </c>
      <c r="U1358">
        <v>291</v>
      </c>
      <c r="V1358">
        <v>-0.72</v>
      </c>
      <c r="W1358">
        <v>64580</v>
      </c>
      <c r="X1358">
        <v>17</v>
      </c>
      <c r="Y1358" s="12" t="str">
        <f>IFERROR(VLOOKUP(C1358,[1]Index!$D:$F,3,FALSE),"Non List")</f>
        <v>Microfinance</v>
      </c>
      <c r="Z1358">
        <f>IFERROR(VLOOKUP(C1358,[1]LP!$B:$C,2,FALSE),0)</f>
        <v>856.7</v>
      </c>
      <c r="AA1358" s="11">
        <f t="shared" si="21"/>
        <v>50.4</v>
      </c>
      <c r="AB1358" s="5">
        <f>IFERROR(VLOOKUP(C1358,[2]Sheet1!$B:$F,5,FALSE),0)</f>
        <v>14588143.289999999</v>
      </c>
      <c r="AC1358" s="11">
        <v>27</v>
      </c>
      <c r="AD1358" s="11">
        <v>3</v>
      </c>
      <c r="AE1358" s="10"/>
      <c r="AF1358" s="10"/>
      <c r="AG1358" s="10"/>
      <c r="AH1358" s="10"/>
    </row>
    <row r="1359" spans="1:34" x14ac:dyDescent="0.45">
      <c r="A1359" t="s">
        <v>24</v>
      </c>
      <c r="B1359" t="s">
        <v>59</v>
      </c>
      <c r="C1359" t="s">
        <v>62</v>
      </c>
      <c r="D1359">
        <v>1055</v>
      </c>
      <c r="E1359" s="11">
        <v>1005434</v>
      </c>
      <c r="F1359" s="5">
        <v>1083717</v>
      </c>
      <c r="G1359" s="11">
        <v>5253688</v>
      </c>
      <c r="H1359" s="11">
        <v>12844085</v>
      </c>
      <c r="I1359">
        <v>363506</v>
      </c>
      <c r="J1359">
        <v>414696</v>
      </c>
      <c r="K1359">
        <v>263458</v>
      </c>
      <c r="L1359">
        <v>198093</v>
      </c>
      <c r="M1359">
        <v>79</v>
      </c>
      <c r="N1359">
        <v>13</v>
      </c>
      <c r="O1359">
        <v>5</v>
      </c>
      <c r="P1359">
        <v>38</v>
      </c>
      <c r="Q1359">
        <v>1</v>
      </c>
      <c r="R1359">
        <v>68</v>
      </c>
      <c r="S1359">
        <v>0.7</v>
      </c>
      <c r="T1359">
        <v>208</v>
      </c>
      <c r="U1359">
        <v>607</v>
      </c>
      <c r="V1359">
        <v>-0.42</v>
      </c>
      <c r="W1359">
        <v>198093</v>
      </c>
      <c r="X1359">
        <v>79</v>
      </c>
      <c r="Y1359" s="12" t="str">
        <f>IFERROR(VLOOKUP(C1359,[1]Index!$D:$F,3,FALSE),"Non List")</f>
        <v>Microfinance</v>
      </c>
      <c r="Z1359">
        <f>IFERROR(VLOOKUP(C1359,[1]LP!$B:$C,2,FALSE),0)</f>
        <v>758.8</v>
      </c>
      <c r="AA1359" s="11">
        <f t="shared" si="21"/>
        <v>9.6</v>
      </c>
      <c r="AB1359" s="5">
        <f>IFERROR(VLOOKUP(C1359,[2]Sheet1!$B:$F,5,FALSE),0)</f>
        <v>7600332.0300000003</v>
      </c>
      <c r="AC1359" s="11">
        <v>20</v>
      </c>
      <c r="AD1359" s="11">
        <v>1.0529999999999999</v>
      </c>
      <c r="AE1359" s="10"/>
      <c r="AF1359" s="10"/>
      <c r="AG1359" s="10"/>
      <c r="AH1359" s="10"/>
    </row>
    <row r="1360" spans="1:34" x14ac:dyDescent="0.45">
      <c r="A1360" t="s">
        <v>24</v>
      </c>
      <c r="B1360" t="s">
        <v>59</v>
      </c>
      <c r="C1360" t="s">
        <v>63</v>
      </c>
      <c r="D1360">
        <v>698</v>
      </c>
      <c r="E1360" s="11">
        <v>876811</v>
      </c>
      <c r="F1360" s="5">
        <v>166073</v>
      </c>
      <c r="G1360" s="11">
        <v>0</v>
      </c>
      <c r="H1360" s="11">
        <v>6031768</v>
      </c>
      <c r="I1360">
        <v>52757</v>
      </c>
      <c r="J1360">
        <v>60384</v>
      </c>
      <c r="K1360">
        <v>52107</v>
      </c>
      <c r="L1360">
        <v>29715</v>
      </c>
      <c r="M1360">
        <v>14</v>
      </c>
      <c r="N1360">
        <v>52</v>
      </c>
      <c r="O1360">
        <v>6</v>
      </c>
      <c r="P1360">
        <v>11</v>
      </c>
      <c r="Q1360">
        <v>0</v>
      </c>
      <c r="R1360">
        <v>303</v>
      </c>
      <c r="S1360">
        <v>0</v>
      </c>
      <c r="T1360">
        <v>119</v>
      </c>
      <c r="U1360">
        <v>190</v>
      </c>
      <c r="V1360">
        <v>-0.73</v>
      </c>
      <c r="W1360">
        <v>29716</v>
      </c>
      <c r="X1360">
        <v>14</v>
      </c>
      <c r="Y1360" s="12" t="str">
        <f>IFERROR(VLOOKUP(C1360,[1]Index!$D:$F,3,FALSE),"Non List")</f>
        <v>Microfinance</v>
      </c>
      <c r="Z1360">
        <f>IFERROR(VLOOKUP(C1360,[1]LP!$B:$C,2,FALSE),0)</f>
        <v>710</v>
      </c>
      <c r="AA1360" s="11">
        <f t="shared" si="21"/>
        <v>50.7</v>
      </c>
      <c r="AB1360" s="5">
        <f>IFERROR(VLOOKUP(C1360,[2]Sheet1!$B:$F,5,FALSE),0)</f>
        <v>6045751.8200000003</v>
      </c>
      <c r="AC1360" s="11">
        <v>10</v>
      </c>
      <c r="AD1360" s="11">
        <v>0.53</v>
      </c>
      <c r="AE1360" s="10"/>
      <c r="AF1360" s="10"/>
      <c r="AG1360" s="10"/>
      <c r="AH1360" s="10"/>
    </row>
    <row r="1361" spans="1:34" x14ac:dyDescent="0.45">
      <c r="A1361" t="s">
        <v>24</v>
      </c>
      <c r="B1361" t="s">
        <v>59</v>
      </c>
      <c r="C1361" t="s">
        <v>64</v>
      </c>
      <c r="D1361">
        <v>1225</v>
      </c>
      <c r="E1361" s="11">
        <v>252330</v>
      </c>
      <c r="F1361" s="5">
        <v>143691</v>
      </c>
      <c r="G1361" s="11">
        <v>1066218</v>
      </c>
      <c r="H1361" s="11">
        <v>2418251</v>
      </c>
      <c r="I1361">
        <v>63530</v>
      </c>
      <c r="J1361">
        <v>74804</v>
      </c>
      <c r="K1361">
        <v>29689</v>
      </c>
      <c r="L1361">
        <v>-4188</v>
      </c>
      <c r="M1361">
        <v>-7</v>
      </c>
      <c r="N1361">
        <v>-186</v>
      </c>
      <c r="O1361">
        <v>8</v>
      </c>
      <c r="P1361">
        <v>-4</v>
      </c>
      <c r="Q1361">
        <v>0</v>
      </c>
      <c r="R1361">
        <v>-1450</v>
      </c>
      <c r="S1361">
        <v>4.9000000000000004</v>
      </c>
      <c r="T1361">
        <v>157</v>
      </c>
      <c r="U1361">
        <v>0</v>
      </c>
      <c r="V1361">
        <v>0</v>
      </c>
      <c r="W1361">
        <v>-4188</v>
      </c>
      <c r="X1361">
        <v>-7</v>
      </c>
      <c r="Y1361" s="12" t="str">
        <f>IFERROR(VLOOKUP(C1361,[1]Index!$D:$F,3,FALSE),"Non List")</f>
        <v>Microfinance</v>
      </c>
      <c r="Z1361">
        <f>IFERROR(VLOOKUP(C1361,[1]LP!$B:$C,2,FALSE),0)</f>
        <v>933</v>
      </c>
      <c r="AA1361" s="11">
        <f t="shared" si="21"/>
        <v>-133.30000000000001</v>
      </c>
      <c r="AB1361" s="5">
        <f>IFERROR(VLOOKUP(C1361,[2]Sheet1!$B:$F,5,FALSE),0)</f>
        <v>1320997.53</v>
      </c>
      <c r="AC1361" s="11">
        <v>13</v>
      </c>
      <c r="AD1361" s="11">
        <v>0</v>
      </c>
      <c r="AE1361" s="10"/>
      <c r="AF1361" s="10"/>
      <c r="AG1361" s="10"/>
      <c r="AH1361" s="10"/>
    </row>
    <row r="1362" spans="1:34" x14ac:dyDescent="0.45">
      <c r="A1362" t="s">
        <v>24</v>
      </c>
      <c r="B1362" t="s">
        <v>59</v>
      </c>
      <c r="C1362" t="s">
        <v>65</v>
      </c>
      <c r="D1362">
        <v>970</v>
      </c>
      <c r="E1362" s="11">
        <v>457294</v>
      </c>
      <c r="F1362" s="5">
        <v>468096</v>
      </c>
      <c r="G1362" s="11">
        <v>2260608</v>
      </c>
      <c r="H1362" s="11">
        <v>5905983</v>
      </c>
      <c r="I1362">
        <v>96251</v>
      </c>
      <c r="J1362">
        <v>154506</v>
      </c>
      <c r="K1362">
        <v>68225</v>
      </c>
      <c r="L1362">
        <v>11425</v>
      </c>
      <c r="M1362">
        <v>10</v>
      </c>
      <c r="N1362">
        <v>97</v>
      </c>
      <c r="O1362">
        <v>5</v>
      </c>
      <c r="P1362">
        <v>5</v>
      </c>
      <c r="Q1362">
        <v>0</v>
      </c>
      <c r="R1362">
        <v>467</v>
      </c>
      <c r="S1362">
        <v>4.7</v>
      </c>
      <c r="T1362">
        <v>202</v>
      </c>
      <c r="U1362">
        <v>213</v>
      </c>
      <c r="V1362">
        <v>-0.78</v>
      </c>
      <c r="W1362">
        <v>11425</v>
      </c>
      <c r="X1362">
        <v>10</v>
      </c>
      <c r="Y1362" s="12" t="str">
        <f>IFERROR(VLOOKUP(C1362,[1]Index!$D:$F,3,FALSE),"Non List")</f>
        <v>Microfinance</v>
      </c>
      <c r="Z1362">
        <f>IFERROR(VLOOKUP(C1362,[1]LP!$B:$C,2,FALSE),0)</f>
        <v>0</v>
      </c>
      <c r="AA1362" s="11">
        <f t="shared" si="21"/>
        <v>0</v>
      </c>
      <c r="AB1362" s="5">
        <f>IFERROR(VLOOKUP(C1362,[2]Sheet1!$B:$F,5,FALSE),0)</f>
        <v>0</v>
      </c>
      <c r="AC1362" s="11">
        <v>21.4876</v>
      </c>
      <c r="AD1362" s="11">
        <v>1.1309</v>
      </c>
      <c r="AE1362" s="10"/>
      <c r="AF1362" s="10"/>
      <c r="AG1362" s="10"/>
      <c r="AH1362" s="10"/>
    </row>
    <row r="1363" spans="1:34" x14ac:dyDescent="0.45">
      <c r="A1363" t="s">
        <v>24</v>
      </c>
      <c r="B1363" t="s">
        <v>59</v>
      </c>
      <c r="C1363" t="s">
        <v>92</v>
      </c>
      <c r="D1363">
        <v>1072</v>
      </c>
      <c r="E1363" s="11">
        <v>1500000</v>
      </c>
      <c r="F1363" s="5">
        <v>2274262</v>
      </c>
      <c r="G1363" s="11">
        <v>14000797</v>
      </c>
      <c r="H1363" s="11">
        <v>20433447</v>
      </c>
      <c r="I1363">
        <v>438259</v>
      </c>
      <c r="J1363">
        <v>506828</v>
      </c>
      <c r="K1363">
        <v>257027</v>
      </c>
      <c r="L1363">
        <v>-279289</v>
      </c>
      <c r="M1363">
        <v>-74</v>
      </c>
      <c r="N1363">
        <v>-14</v>
      </c>
      <c r="O1363">
        <v>4</v>
      </c>
      <c r="P1363">
        <v>-30</v>
      </c>
      <c r="Q1363">
        <v>-1</v>
      </c>
      <c r="R1363">
        <v>-61</v>
      </c>
      <c r="S1363">
        <v>12.9</v>
      </c>
      <c r="T1363">
        <v>252</v>
      </c>
      <c r="U1363">
        <v>0</v>
      </c>
      <c r="V1363">
        <v>0</v>
      </c>
      <c r="W1363">
        <v>-279289</v>
      </c>
      <c r="X1363">
        <v>-74</v>
      </c>
      <c r="Y1363" s="12" t="str">
        <f>IFERROR(VLOOKUP(C1363,[1]Index!$D:$F,3,FALSE),"Non List")</f>
        <v>Microfinance</v>
      </c>
      <c r="Z1363">
        <f>IFERROR(VLOOKUP(C1363,[1]LP!$B:$C,2,FALSE),0)</f>
        <v>678.9</v>
      </c>
      <c r="AA1363" s="11">
        <f t="shared" si="21"/>
        <v>-9.1999999999999993</v>
      </c>
      <c r="AB1363" s="5">
        <f>IFERROR(VLOOKUP(C1363,[2]Sheet1!$B:$F,5,FALSE),0)</f>
        <v>12799190.779999999</v>
      </c>
      <c r="AC1363" s="11">
        <v>29.5</v>
      </c>
      <c r="AD1363" s="11">
        <v>1.5526</v>
      </c>
      <c r="AE1363" s="10"/>
      <c r="AF1363" s="10"/>
      <c r="AG1363" s="10"/>
      <c r="AH1363" s="10"/>
    </row>
    <row r="1364" spans="1:34" x14ac:dyDescent="0.45">
      <c r="A1364" t="s">
        <v>24</v>
      </c>
      <c r="B1364" t="s">
        <v>59</v>
      </c>
      <c r="C1364" t="s">
        <v>67</v>
      </c>
      <c r="D1364">
        <v>984</v>
      </c>
      <c r="E1364" s="11">
        <v>1034222</v>
      </c>
      <c r="F1364" s="5">
        <v>1582373</v>
      </c>
      <c r="G1364" s="11">
        <v>0</v>
      </c>
      <c r="H1364" s="11">
        <v>8270553</v>
      </c>
      <c r="I1364">
        <v>101831</v>
      </c>
      <c r="J1364">
        <v>113498</v>
      </c>
      <c r="K1364">
        <v>97231</v>
      </c>
      <c r="L1364">
        <v>60583</v>
      </c>
      <c r="M1364">
        <v>23</v>
      </c>
      <c r="N1364">
        <v>42</v>
      </c>
      <c r="O1364">
        <v>4</v>
      </c>
      <c r="P1364">
        <v>9</v>
      </c>
      <c r="Q1364">
        <v>1</v>
      </c>
      <c r="R1364">
        <v>164</v>
      </c>
      <c r="S1364">
        <v>0</v>
      </c>
      <c r="T1364">
        <v>253</v>
      </c>
      <c r="U1364">
        <v>365</v>
      </c>
      <c r="V1364">
        <v>-0.63</v>
      </c>
      <c r="W1364">
        <v>60583</v>
      </c>
      <c r="X1364">
        <v>23</v>
      </c>
      <c r="Y1364" s="12" t="str">
        <f>IFERROR(VLOOKUP(C1364,[1]Index!$D:$F,3,FALSE),"Non List")</f>
        <v>zdelist</v>
      </c>
      <c r="Z1364">
        <f>IFERROR(VLOOKUP(C1364,[1]LP!$B:$C,2,FALSE),0)</f>
        <v>0</v>
      </c>
      <c r="AA1364" s="11">
        <f t="shared" si="21"/>
        <v>0</v>
      </c>
      <c r="AB1364" s="5">
        <f>IFERROR(VLOOKUP(C1364,[2]Sheet1!$B:$F,5,FALSE),0)</f>
        <v>0</v>
      </c>
      <c r="AC1364" s="11">
        <v>20</v>
      </c>
      <c r="AD1364" s="11">
        <v>5</v>
      </c>
      <c r="AE1364" s="10"/>
      <c r="AF1364" s="10"/>
      <c r="AG1364" s="10"/>
      <c r="AH1364" s="10"/>
    </row>
    <row r="1365" spans="1:34" x14ac:dyDescent="0.45">
      <c r="A1365" t="s">
        <v>24</v>
      </c>
      <c r="B1365" t="s">
        <v>59</v>
      </c>
      <c r="C1365" t="s">
        <v>68</v>
      </c>
      <c r="D1365">
        <v>1138</v>
      </c>
      <c r="E1365" s="11">
        <v>1000229</v>
      </c>
      <c r="F1365" s="5">
        <v>2108710</v>
      </c>
      <c r="G1365" s="11">
        <v>1611855</v>
      </c>
      <c r="H1365" s="11">
        <v>19341960</v>
      </c>
      <c r="I1365">
        <v>267407</v>
      </c>
      <c r="J1365">
        <v>267407</v>
      </c>
      <c r="K1365">
        <v>232615</v>
      </c>
      <c r="L1365">
        <v>140030</v>
      </c>
      <c r="M1365">
        <v>56</v>
      </c>
      <c r="N1365">
        <v>20</v>
      </c>
      <c r="O1365">
        <v>4</v>
      </c>
      <c r="P1365">
        <v>18</v>
      </c>
      <c r="Q1365">
        <v>1</v>
      </c>
      <c r="R1365">
        <v>74</v>
      </c>
      <c r="S1365">
        <v>1</v>
      </c>
      <c r="T1365">
        <v>311</v>
      </c>
      <c r="U1365">
        <v>626</v>
      </c>
      <c r="V1365">
        <v>-0.45</v>
      </c>
      <c r="W1365">
        <v>140030</v>
      </c>
      <c r="X1365">
        <v>56</v>
      </c>
      <c r="Y1365" s="12" t="str">
        <f>IFERROR(VLOOKUP(C1365,[1]Index!$D:$F,3,FALSE),"Non List")</f>
        <v>Microfinance</v>
      </c>
      <c r="Z1365">
        <f>IFERROR(VLOOKUP(C1365,[1]LP!$B:$C,2,FALSE),0)</f>
        <v>830</v>
      </c>
      <c r="AA1365" s="11">
        <f t="shared" si="21"/>
        <v>14.8</v>
      </c>
      <c r="AB1365" s="5">
        <f>IFERROR(VLOOKUP(C1365,[2]Sheet1!$B:$F,5,FALSE),0)</f>
        <v>11419121.380000001</v>
      </c>
      <c r="AC1365" s="11">
        <v>25</v>
      </c>
      <c r="AD1365" s="11">
        <v>1.3158000000000001</v>
      </c>
      <c r="AE1365" s="10"/>
      <c r="AF1365" s="10"/>
      <c r="AG1365" s="10"/>
      <c r="AH1365" s="10"/>
    </row>
    <row r="1366" spans="1:34" x14ac:dyDescent="0.45">
      <c r="A1366" t="s">
        <v>24</v>
      </c>
      <c r="B1366" t="s">
        <v>59</v>
      </c>
      <c r="C1366" t="s">
        <v>69</v>
      </c>
      <c r="D1366">
        <v>920</v>
      </c>
      <c r="E1366" s="11">
        <v>365937</v>
      </c>
      <c r="F1366" s="5">
        <v>129110</v>
      </c>
      <c r="G1366" s="11">
        <v>1987786</v>
      </c>
      <c r="H1366" s="11">
        <v>4038571</v>
      </c>
      <c r="I1366">
        <v>45207</v>
      </c>
      <c r="J1366">
        <v>61432</v>
      </c>
      <c r="K1366">
        <v>22632</v>
      </c>
      <c r="L1366">
        <v>34557</v>
      </c>
      <c r="M1366">
        <v>38</v>
      </c>
      <c r="N1366">
        <v>24</v>
      </c>
      <c r="O1366">
        <v>7</v>
      </c>
      <c r="P1366">
        <v>28</v>
      </c>
      <c r="Q1366">
        <v>1</v>
      </c>
      <c r="R1366">
        <v>166</v>
      </c>
      <c r="S1366">
        <v>4.8</v>
      </c>
      <c r="T1366">
        <v>135</v>
      </c>
      <c r="U1366">
        <v>339</v>
      </c>
      <c r="V1366">
        <v>-0.63</v>
      </c>
      <c r="W1366">
        <v>34557</v>
      </c>
      <c r="X1366">
        <v>38</v>
      </c>
      <c r="Y1366" s="12" t="str">
        <f>IFERROR(VLOOKUP(C1366,[1]Index!$D:$F,3,FALSE),"Non List")</f>
        <v>Microfinance</v>
      </c>
      <c r="Z1366">
        <f>IFERROR(VLOOKUP(C1366,[1]LP!$B:$C,2,FALSE),0)</f>
        <v>778.2</v>
      </c>
      <c r="AA1366" s="11">
        <f t="shared" si="21"/>
        <v>20.5</v>
      </c>
      <c r="AB1366" s="5">
        <f>IFERROR(VLOOKUP(C1366,[2]Sheet1!$B:$F,5,FALSE),0)</f>
        <v>3288414.49</v>
      </c>
      <c r="AC1366" s="11">
        <v>25</v>
      </c>
      <c r="AD1366" s="11">
        <v>0</v>
      </c>
      <c r="AE1366" s="10"/>
      <c r="AF1366" s="10"/>
      <c r="AG1366" s="10"/>
      <c r="AH1366" s="10"/>
    </row>
    <row r="1367" spans="1:34" x14ac:dyDescent="0.45">
      <c r="A1367" t="s">
        <v>24</v>
      </c>
      <c r="B1367" t="s">
        <v>59</v>
      </c>
      <c r="C1367" t="s">
        <v>70</v>
      </c>
      <c r="D1367">
        <v>1031</v>
      </c>
      <c r="E1367" s="11">
        <v>394300</v>
      </c>
      <c r="F1367" s="5">
        <v>102562</v>
      </c>
      <c r="G1367" s="11">
        <v>991036</v>
      </c>
      <c r="H1367" s="11">
        <v>2806012</v>
      </c>
      <c r="I1367">
        <v>22252</v>
      </c>
      <c r="J1367">
        <v>42798</v>
      </c>
      <c r="K1367">
        <v>21849</v>
      </c>
      <c r="L1367">
        <v>278</v>
      </c>
      <c r="M1367">
        <v>0</v>
      </c>
      <c r="N1367">
        <v>3682</v>
      </c>
      <c r="O1367">
        <v>8</v>
      </c>
      <c r="P1367">
        <v>0</v>
      </c>
      <c r="Q1367">
        <v>0</v>
      </c>
      <c r="R1367">
        <v>30120</v>
      </c>
      <c r="S1367">
        <v>3.7</v>
      </c>
      <c r="T1367">
        <v>126</v>
      </c>
      <c r="U1367">
        <v>28</v>
      </c>
      <c r="V1367">
        <v>-0.97</v>
      </c>
      <c r="W1367">
        <v>278</v>
      </c>
      <c r="X1367">
        <v>0</v>
      </c>
      <c r="Y1367" s="12" t="str">
        <f>IFERROR(VLOOKUP(C1367,[1]Index!$D:$F,3,FALSE),"Non List")</f>
        <v>zdelist</v>
      </c>
      <c r="Z1367">
        <f>IFERROR(VLOOKUP(C1367,[1]LP!$B:$C,2,FALSE),0)</f>
        <v>0</v>
      </c>
      <c r="AA1367" s="11">
        <f t="shared" si="21"/>
        <v>0</v>
      </c>
      <c r="AB1367" s="5">
        <f>IFERROR(VLOOKUP(C1367,[2]Sheet1!$B:$F,5,FALSE),0)</f>
        <v>0</v>
      </c>
      <c r="AC1367" s="11">
        <v>25.285299999999999</v>
      </c>
      <c r="AD1367" s="11">
        <v>0</v>
      </c>
      <c r="AE1367" s="10"/>
      <c r="AF1367" s="10"/>
      <c r="AG1367" s="10"/>
      <c r="AH1367" s="10"/>
    </row>
    <row r="1368" spans="1:34" x14ac:dyDescent="0.45">
      <c r="A1368" t="s">
        <v>24</v>
      </c>
      <c r="B1368" t="s">
        <v>59</v>
      </c>
      <c r="C1368" t="s">
        <v>71</v>
      </c>
      <c r="D1368">
        <v>1160</v>
      </c>
      <c r="E1368" s="11">
        <v>792399</v>
      </c>
      <c r="F1368" s="5">
        <v>1686787</v>
      </c>
      <c r="G1368" s="11">
        <v>9684398</v>
      </c>
      <c r="H1368" s="11">
        <v>15485894</v>
      </c>
      <c r="I1368">
        <v>326714</v>
      </c>
      <c r="J1368">
        <v>392783</v>
      </c>
      <c r="K1368">
        <v>213065</v>
      </c>
      <c r="L1368">
        <v>127707</v>
      </c>
      <c r="M1368">
        <v>64</v>
      </c>
      <c r="N1368">
        <v>18</v>
      </c>
      <c r="O1368">
        <v>4</v>
      </c>
      <c r="P1368">
        <v>21</v>
      </c>
      <c r="Q1368">
        <v>1</v>
      </c>
      <c r="R1368">
        <v>67</v>
      </c>
      <c r="S1368">
        <v>3</v>
      </c>
      <c r="T1368">
        <v>313</v>
      </c>
      <c r="U1368">
        <v>674</v>
      </c>
      <c r="V1368">
        <v>-0.42</v>
      </c>
      <c r="W1368">
        <v>127707</v>
      </c>
      <c r="X1368">
        <v>64</v>
      </c>
      <c r="Y1368" s="12" t="str">
        <f>IFERROR(VLOOKUP(C1368,[1]Index!$D:$F,3,FALSE),"Non List")</f>
        <v>Microfinance</v>
      </c>
      <c r="Z1368">
        <f>IFERROR(VLOOKUP(C1368,[1]LP!$B:$C,2,FALSE),0)</f>
        <v>848</v>
      </c>
      <c r="AA1368" s="11">
        <f t="shared" si="21"/>
        <v>13.3</v>
      </c>
      <c r="AB1368" s="5">
        <f>IFERROR(VLOOKUP(C1368,[2]Sheet1!$B:$F,5,FALSE),0)</f>
        <v>4349998.3600000003</v>
      </c>
      <c r="AC1368" s="11">
        <v>19</v>
      </c>
      <c r="AD1368" s="11">
        <v>6</v>
      </c>
      <c r="AE1368" s="10"/>
      <c r="AF1368" s="10"/>
      <c r="AG1368" s="10"/>
      <c r="AH1368" s="10"/>
    </row>
    <row r="1369" spans="1:34" x14ac:dyDescent="0.45">
      <c r="A1369" t="s">
        <v>24</v>
      </c>
      <c r="B1369" t="s">
        <v>59</v>
      </c>
      <c r="C1369" t="s">
        <v>72</v>
      </c>
      <c r="D1369">
        <v>1424</v>
      </c>
      <c r="E1369" s="11">
        <v>121741</v>
      </c>
      <c r="F1369" s="5">
        <v>84568</v>
      </c>
      <c r="G1369" s="11">
        <v>411664</v>
      </c>
      <c r="H1369" s="11">
        <v>1455899</v>
      </c>
      <c r="I1369">
        <v>25601</v>
      </c>
      <c r="J1369">
        <v>37271</v>
      </c>
      <c r="K1369">
        <v>21646</v>
      </c>
      <c r="L1369">
        <v>15763</v>
      </c>
      <c r="M1369">
        <v>52</v>
      </c>
      <c r="N1369">
        <v>28</v>
      </c>
      <c r="O1369">
        <v>8</v>
      </c>
      <c r="P1369">
        <v>31</v>
      </c>
      <c r="Q1369">
        <v>1</v>
      </c>
      <c r="R1369">
        <v>231</v>
      </c>
      <c r="S1369">
        <v>1.4</v>
      </c>
      <c r="T1369">
        <v>169</v>
      </c>
      <c r="U1369">
        <v>444</v>
      </c>
      <c r="V1369">
        <v>-0.69</v>
      </c>
      <c r="W1369">
        <v>15763</v>
      </c>
      <c r="X1369">
        <v>52</v>
      </c>
      <c r="Y1369" s="12" t="str">
        <f>IFERROR(VLOOKUP(C1369,[1]Index!$D:$F,3,FALSE),"Non List")</f>
        <v>Microfinance</v>
      </c>
      <c r="Z1369">
        <f>IFERROR(VLOOKUP(C1369,[1]LP!$B:$C,2,FALSE),0)</f>
        <v>1297</v>
      </c>
      <c r="AA1369" s="11">
        <f t="shared" si="21"/>
        <v>24.9</v>
      </c>
      <c r="AB1369" s="5">
        <f>IFERROR(VLOOKUP(C1369,[2]Sheet1!$B:$F,5,FALSE),0)</f>
        <v>784011.01</v>
      </c>
      <c r="AC1369" s="11">
        <v>25</v>
      </c>
      <c r="AD1369" s="11">
        <v>1.3158000000000001</v>
      </c>
      <c r="AE1369" s="10"/>
      <c r="AF1369" s="10"/>
      <c r="AG1369" s="10"/>
      <c r="AH1369" s="10"/>
    </row>
    <row r="1370" spans="1:34" x14ac:dyDescent="0.45">
      <c r="A1370" t="s">
        <v>24</v>
      </c>
      <c r="B1370" t="s">
        <v>59</v>
      </c>
      <c r="C1370" t="s">
        <v>74</v>
      </c>
      <c r="D1370">
        <v>1290</v>
      </c>
      <c r="E1370" s="11">
        <v>278300</v>
      </c>
      <c r="F1370" s="5">
        <v>271748</v>
      </c>
      <c r="G1370" s="11">
        <v>1697793</v>
      </c>
      <c r="H1370" s="11">
        <v>4795942</v>
      </c>
      <c r="I1370">
        <v>112228</v>
      </c>
      <c r="J1370">
        <v>142478</v>
      </c>
      <c r="K1370">
        <v>87144</v>
      </c>
      <c r="L1370">
        <v>27703</v>
      </c>
      <c r="M1370">
        <v>40</v>
      </c>
      <c r="N1370">
        <v>32</v>
      </c>
      <c r="O1370">
        <v>7</v>
      </c>
      <c r="P1370">
        <v>20</v>
      </c>
      <c r="Q1370">
        <v>1</v>
      </c>
      <c r="R1370">
        <v>212</v>
      </c>
      <c r="S1370">
        <v>2</v>
      </c>
      <c r="T1370">
        <v>198</v>
      </c>
      <c r="U1370">
        <v>421</v>
      </c>
      <c r="V1370">
        <v>-0.67</v>
      </c>
      <c r="W1370">
        <v>27703</v>
      </c>
      <c r="X1370">
        <v>40</v>
      </c>
      <c r="Y1370" s="12" t="str">
        <f>IFERROR(VLOOKUP(C1370,[1]Index!$D:$F,3,FALSE),"Non List")</f>
        <v>Microfinance</v>
      </c>
      <c r="Z1370">
        <f>IFERROR(VLOOKUP(C1370,[1]LP!$B:$C,2,FALSE),0)</f>
        <v>1099</v>
      </c>
      <c r="AA1370" s="11">
        <f t="shared" si="21"/>
        <v>27.5</v>
      </c>
      <c r="AB1370" s="5">
        <f>IFERROR(VLOOKUP(C1370,[2]Sheet1!$B:$F,5,FALSE),0)</f>
        <v>1324986.3</v>
      </c>
      <c r="AC1370" s="11">
        <v>20</v>
      </c>
      <c r="AD1370" s="11">
        <v>7.3684000000000003</v>
      </c>
      <c r="AE1370" s="10"/>
      <c r="AF1370" s="10"/>
      <c r="AG1370" s="10"/>
      <c r="AH1370" s="10"/>
    </row>
    <row r="1371" spans="1:34" x14ac:dyDescent="0.45">
      <c r="A1371" t="s">
        <v>24</v>
      </c>
      <c r="B1371" t="s">
        <v>59</v>
      </c>
      <c r="C1371" t="s">
        <v>75</v>
      </c>
      <c r="D1371">
        <v>1162</v>
      </c>
      <c r="E1371" s="11">
        <v>396147</v>
      </c>
      <c r="F1371" s="5">
        <v>152087</v>
      </c>
      <c r="G1371" s="11">
        <v>1560811</v>
      </c>
      <c r="H1371" s="11">
        <v>4653039</v>
      </c>
      <c r="I1371">
        <v>61822</v>
      </c>
      <c r="J1371">
        <v>91810</v>
      </c>
      <c r="K1371">
        <v>43342</v>
      </c>
      <c r="L1371">
        <v>21738</v>
      </c>
      <c r="M1371">
        <v>22</v>
      </c>
      <c r="N1371">
        <v>53</v>
      </c>
      <c r="O1371">
        <v>8</v>
      </c>
      <c r="P1371">
        <v>16</v>
      </c>
      <c r="Q1371">
        <v>0</v>
      </c>
      <c r="R1371">
        <v>445</v>
      </c>
      <c r="S1371">
        <v>2.7</v>
      </c>
      <c r="T1371">
        <v>138</v>
      </c>
      <c r="U1371">
        <v>261</v>
      </c>
      <c r="V1371">
        <v>-0.78</v>
      </c>
      <c r="W1371">
        <v>21738</v>
      </c>
      <c r="X1371">
        <v>22</v>
      </c>
      <c r="Y1371" s="12" t="str">
        <f>IFERROR(VLOOKUP(C1371,[1]Index!$D:$F,3,FALSE),"Non List")</f>
        <v>zdelist</v>
      </c>
      <c r="Z1371">
        <f>IFERROR(VLOOKUP(C1371,[1]LP!$B:$C,2,FALSE),0)</f>
        <v>0</v>
      </c>
      <c r="AA1371" s="11">
        <f t="shared" si="21"/>
        <v>0</v>
      </c>
      <c r="AB1371" s="5">
        <f>IFERROR(VLOOKUP(C1371,[2]Sheet1!$B:$F,5,FALSE),0)</f>
        <v>0</v>
      </c>
      <c r="AC1371" s="11">
        <v>20</v>
      </c>
      <c r="AD1371" s="11">
        <v>0</v>
      </c>
      <c r="AE1371" s="10"/>
      <c r="AF1371" s="10"/>
      <c r="AG1371" s="10"/>
      <c r="AH1371" s="10"/>
    </row>
    <row r="1372" spans="1:34" x14ac:dyDescent="0.45">
      <c r="A1372" t="s">
        <v>24</v>
      </c>
      <c r="B1372" t="s">
        <v>59</v>
      </c>
      <c r="C1372" t="s">
        <v>76</v>
      </c>
      <c r="D1372">
        <v>1259</v>
      </c>
      <c r="E1372" s="11">
        <v>121000</v>
      </c>
      <c r="F1372" s="5">
        <v>24937</v>
      </c>
      <c r="G1372" s="11">
        <v>371067</v>
      </c>
      <c r="H1372" s="11">
        <v>1596085</v>
      </c>
      <c r="I1372">
        <v>28558</v>
      </c>
      <c r="J1372">
        <v>38742</v>
      </c>
      <c r="K1372">
        <v>19114</v>
      </c>
      <c r="L1372">
        <v>1667</v>
      </c>
      <c r="M1372">
        <v>5</v>
      </c>
      <c r="N1372">
        <v>230</v>
      </c>
      <c r="O1372">
        <v>10</v>
      </c>
      <c r="P1372">
        <v>5</v>
      </c>
      <c r="Q1372">
        <v>0</v>
      </c>
      <c r="R1372">
        <v>2398</v>
      </c>
      <c r="S1372">
        <v>6.1</v>
      </c>
      <c r="T1372">
        <v>121</v>
      </c>
      <c r="U1372">
        <v>122</v>
      </c>
      <c r="V1372">
        <v>-0.9</v>
      </c>
      <c r="W1372">
        <v>1667</v>
      </c>
      <c r="X1372">
        <v>5</v>
      </c>
      <c r="Y1372" s="12" t="str">
        <f>IFERROR(VLOOKUP(C1372,[1]Index!$D:$F,3,FALSE),"Non List")</f>
        <v>zdelist</v>
      </c>
      <c r="Z1372">
        <f>IFERROR(VLOOKUP(C1372,[1]LP!$B:$C,2,FALSE),0)</f>
        <v>0</v>
      </c>
      <c r="AA1372" s="11">
        <f t="shared" si="21"/>
        <v>0</v>
      </c>
      <c r="AB1372" s="5">
        <f>IFERROR(VLOOKUP(C1372,[2]Sheet1!$B:$F,5,FALSE),0)</f>
        <v>0</v>
      </c>
      <c r="AC1372" s="11">
        <v>0</v>
      </c>
      <c r="AD1372" s="11">
        <v>0</v>
      </c>
      <c r="AE1372" s="10"/>
      <c r="AF1372" s="10"/>
      <c r="AG1372" s="10"/>
      <c r="AH1372" s="10"/>
    </row>
    <row r="1373" spans="1:34" x14ac:dyDescent="0.45">
      <c r="A1373" t="s">
        <v>24</v>
      </c>
      <c r="B1373" t="s">
        <v>59</v>
      </c>
      <c r="C1373" t="s">
        <v>77</v>
      </c>
      <c r="D1373">
        <v>2018.7</v>
      </c>
      <c r="E1373" s="11">
        <v>79200</v>
      </c>
      <c r="F1373" s="5">
        <v>101049</v>
      </c>
      <c r="G1373" s="11">
        <v>575482</v>
      </c>
      <c r="H1373" s="11">
        <v>1668640</v>
      </c>
      <c r="I1373">
        <v>23321</v>
      </c>
      <c r="J1373">
        <v>32447</v>
      </c>
      <c r="K1373">
        <v>13806</v>
      </c>
      <c r="L1373">
        <v>11549</v>
      </c>
      <c r="M1373">
        <v>58</v>
      </c>
      <c r="N1373">
        <v>35</v>
      </c>
      <c r="O1373">
        <v>9</v>
      </c>
      <c r="P1373">
        <v>26</v>
      </c>
      <c r="Q1373">
        <v>1</v>
      </c>
      <c r="R1373">
        <v>307</v>
      </c>
      <c r="S1373">
        <v>3.4</v>
      </c>
      <c r="T1373">
        <v>228</v>
      </c>
      <c r="U1373">
        <v>546</v>
      </c>
      <c r="V1373">
        <v>-0.73</v>
      </c>
      <c r="W1373">
        <v>11549</v>
      </c>
      <c r="X1373">
        <v>58</v>
      </c>
      <c r="Y1373" s="12" t="str">
        <f>IFERROR(VLOOKUP(C1373,[1]Index!$D:$F,3,FALSE),"Non List")</f>
        <v>Microfinance</v>
      </c>
      <c r="Z1373">
        <f>IFERROR(VLOOKUP(C1373,[1]LP!$B:$C,2,FALSE),0)</f>
        <v>1400</v>
      </c>
      <c r="AA1373" s="11">
        <f t="shared" si="21"/>
        <v>24.1</v>
      </c>
      <c r="AB1373" s="5">
        <f>IFERROR(VLOOKUP(C1373,[2]Sheet1!$B:$F,5,FALSE),0)</f>
        <v>765413.55</v>
      </c>
      <c r="AC1373" s="11">
        <v>25</v>
      </c>
      <c r="AD1373" s="11">
        <v>1.3157000000000001</v>
      </c>
      <c r="AE1373" s="10"/>
      <c r="AF1373" s="10"/>
      <c r="AG1373" s="10"/>
      <c r="AH1373" s="10"/>
    </row>
    <row r="1374" spans="1:34" x14ac:dyDescent="0.45">
      <c r="A1374" t="s">
        <v>24</v>
      </c>
      <c r="B1374" t="s">
        <v>59</v>
      </c>
      <c r="C1374" t="s">
        <v>79</v>
      </c>
      <c r="D1374">
        <v>1609</v>
      </c>
      <c r="E1374" s="11">
        <v>277848</v>
      </c>
      <c r="F1374" s="5">
        <v>198916</v>
      </c>
      <c r="G1374" s="11">
        <v>930624</v>
      </c>
      <c r="H1374" s="11">
        <v>2458203</v>
      </c>
      <c r="I1374">
        <v>46322</v>
      </c>
      <c r="J1374">
        <v>55649</v>
      </c>
      <c r="K1374">
        <v>30179</v>
      </c>
      <c r="L1374">
        <v>16655</v>
      </c>
      <c r="M1374">
        <v>24</v>
      </c>
      <c r="N1374">
        <v>67</v>
      </c>
      <c r="O1374">
        <v>9</v>
      </c>
      <c r="P1374">
        <v>14</v>
      </c>
      <c r="Q1374">
        <v>1</v>
      </c>
      <c r="R1374">
        <v>630</v>
      </c>
      <c r="S1374">
        <v>1.4</v>
      </c>
      <c r="T1374">
        <v>172</v>
      </c>
      <c r="U1374">
        <v>304</v>
      </c>
      <c r="V1374">
        <v>-0.81</v>
      </c>
      <c r="W1374">
        <v>16655</v>
      </c>
      <c r="X1374">
        <v>24</v>
      </c>
      <c r="Y1374" s="12" t="str">
        <f>IFERROR(VLOOKUP(C1374,[1]Index!$D:$F,3,FALSE),"Non List")</f>
        <v>Non List</v>
      </c>
      <c r="Z1374">
        <f>IFERROR(VLOOKUP(C1374,[1]LP!$B:$C,2,FALSE),0)</f>
        <v>0</v>
      </c>
      <c r="AA1374" s="11">
        <f t="shared" si="21"/>
        <v>0</v>
      </c>
      <c r="AB1374" s="5">
        <f>IFERROR(VLOOKUP(C1374,[2]Sheet1!$B:$F,5,FALSE),0)</f>
        <v>0</v>
      </c>
      <c r="AC1374" s="11">
        <v>20</v>
      </c>
      <c r="AD1374" s="11">
        <v>0</v>
      </c>
      <c r="AE1374" s="10"/>
      <c r="AF1374" s="10"/>
      <c r="AG1374" s="10"/>
      <c r="AH1374" s="10"/>
    </row>
    <row r="1375" spans="1:34" x14ac:dyDescent="0.45">
      <c r="A1375" t="s">
        <v>24</v>
      </c>
      <c r="B1375" t="s">
        <v>59</v>
      </c>
      <c r="C1375" t="s">
        <v>80</v>
      </c>
      <c r="D1375">
        <v>1079.9000000000001</v>
      </c>
      <c r="E1375" s="11">
        <v>224032</v>
      </c>
      <c r="F1375" s="5">
        <v>124275</v>
      </c>
      <c r="G1375" s="11">
        <v>838599</v>
      </c>
      <c r="H1375" s="11">
        <v>3768962</v>
      </c>
      <c r="I1375">
        <v>65885</v>
      </c>
      <c r="J1375">
        <v>79227</v>
      </c>
      <c r="K1375">
        <v>33625</v>
      </c>
      <c r="L1375">
        <v>17645</v>
      </c>
      <c r="M1375">
        <v>31</v>
      </c>
      <c r="N1375">
        <v>34</v>
      </c>
      <c r="O1375">
        <v>7</v>
      </c>
      <c r="P1375">
        <v>20</v>
      </c>
      <c r="Q1375">
        <v>0</v>
      </c>
      <c r="R1375">
        <v>238</v>
      </c>
      <c r="S1375">
        <v>3.4</v>
      </c>
      <c r="T1375">
        <v>155</v>
      </c>
      <c r="U1375">
        <v>332</v>
      </c>
      <c r="V1375">
        <v>-0.69</v>
      </c>
      <c r="W1375">
        <v>17645</v>
      </c>
      <c r="X1375">
        <v>31</v>
      </c>
      <c r="Y1375" s="12" t="str">
        <f>IFERROR(VLOOKUP(C1375,[1]Index!$D:$F,3,FALSE),"Non List")</f>
        <v>Microfinance</v>
      </c>
      <c r="Z1375">
        <f>IFERROR(VLOOKUP(C1375,[1]LP!$B:$C,2,FALSE),0)</f>
        <v>915</v>
      </c>
      <c r="AA1375" s="11">
        <f t="shared" si="21"/>
        <v>29.5</v>
      </c>
      <c r="AB1375" s="5">
        <f>IFERROR(VLOOKUP(C1375,[2]Sheet1!$B:$F,5,FALSE),0)</f>
        <v>1908048.36</v>
      </c>
      <c r="AC1375" s="11">
        <v>20.030999999999999</v>
      </c>
      <c r="AD1375" s="11">
        <v>1.054</v>
      </c>
      <c r="AE1375" s="10"/>
      <c r="AF1375" s="10"/>
      <c r="AG1375" s="10"/>
      <c r="AH1375" s="10"/>
    </row>
    <row r="1376" spans="1:34" x14ac:dyDescent="0.45">
      <c r="A1376" t="s">
        <v>24</v>
      </c>
      <c r="B1376" t="s">
        <v>59</v>
      </c>
      <c r="C1376" t="s">
        <v>81</v>
      </c>
      <c r="D1376">
        <v>592</v>
      </c>
      <c r="E1376" s="11">
        <v>671523</v>
      </c>
      <c r="F1376" s="5">
        <v>175371</v>
      </c>
      <c r="G1376" s="11">
        <v>0</v>
      </c>
      <c r="H1376" s="11">
        <v>2679574</v>
      </c>
      <c r="I1376">
        <v>39143</v>
      </c>
      <c r="J1376">
        <v>45242</v>
      </c>
      <c r="K1376">
        <v>36929</v>
      </c>
      <c r="L1376">
        <v>28127</v>
      </c>
      <c r="M1376">
        <v>17</v>
      </c>
      <c r="N1376">
        <v>35</v>
      </c>
      <c r="O1376">
        <v>5</v>
      </c>
      <c r="P1376">
        <v>13</v>
      </c>
      <c r="Q1376">
        <v>1</v>
      </c>
      <c r="R1376">
        <v>166</v>
      </c>
      <c r="S1376">
        <v>0.4</v>
      </c>
      <c r="T1376">
        <v>126</v>
      </c>
      <c r="U1376">
        <v>218</v>
      </c>
      <c r="V1376">
        <v>-0.63</v>
      </c>
      <c r="W1376">
        <v>28127</v>
      </c>
      <c r="X1376">
        <v>17</v>
      </c>
      <c r="Y1376" s="12" t="str">
        <f>IFERROR(VLOOKUP(C1376,[1]Index!$D:$F,3,FALSE),"Non List")</f>
        <v>Microfinance</v>
      </c>
      <c r="Z1376">
        <f>IFERROR(VLOOKUP(C1376,[1]LP!$B:$C,2,FALSE),0)</f>
        <v>706</v>
      </c>
      <c r="AA1376" s="11">
        <f t="shared" si="21"/>
        <v>41.5</v>
      </c>
      <c r="AB1376" s="5">
        <f>IFERROR(VLOOKUP(C1376,[2]Sheet1!$B:$F,5,FALSE),0)</f>
        <v>3777404.26</v>
      </c>
      <c r="AC1376" s="11">
        <v>10</v>
      </c>
      <c r="AD1376" s="11">
        <v>0.52629999999999999</v>
      </c>
      <c r="AE1376" s="10"/>
      <c r="AF1376" s="10"/>
      <c r="AG1376" s="10"/>
      <c r="AH1376" s="10"/>
    </row>
    <row r="1377" spans="1:34" x14ac:dyDescent="0.45">
      <c r="A1377" t="s">
        <v>24</v>
      </c>
      <c r="B1377" t="s">
        <v>59</v>
      </c>
      <c r="C1377" t="s">
        <v>82</v>
      </c>
      <c r="D1377">
        <v>853.7</v>
      </c>
      <c r="E1377" s="11">
        <v>453618</v>
      </c>
      <c r="F1377" s="5">
        <v>303256</v>
      </c>
      <c r="G1377" s="11">
        <v>1614467</v>
      </c>
      <c r="H1377" s="11">
        <v>4479409</v>
      </c>
      <c r="I1377">
        <v>79372</v>
      </c>
      <c r="J1377">
        <v>114310</v>
      </c>
      <c r="K1377">
        <v>50805</v>
      </c>
      <c r="L1377">
        <v>31248</v>
      </c>
      <c r="M1377">
        <v>28</v>
      </c>
      <c r="N1377">
        <v>31</v>
      </c>
      <c r="O1377">
        <v>5</v>
      </c>
      <c r="P1377">
        <v>17</v>
      </c>
      <c r="Q1377">
        <v>1</v>
      </c>
      <c r="R1377">
        <v>159</v>
      </c>
      <c r="S1377">
        <v>2.1</v>
      </c>
      <c r="T1377">
        <v>167</v>
      </c>
      <c r="U1377">
        <v>321</v>
      </c>
      <c r="V1377">
        <v>-0.62</v>
      </c>
      <c r="W1377">
        <v>31247</v>
      </c>
      <c r="X1377">
        <v>28</v>
      </c>
      <c r="Y1377" s="12" t="str">
        <f>IFERROR(VLOOKUP(C1377,[1]Index!$D:$F,3,FALSE),"Non List")</f>
        <v>Microfinance</v>
      </c>
      <c r="Z1377">
        <f>IFERROR(VLOOKUP(C1377,[1]LP!$B:$C,2,FALSE),0)</f>
        <v>685</v>
      </c>
      <c r="AA1377" s="11">
        <f t="shared" si="21"/>
        <v>24.5</v>
      </c>
      <c r="AB1377" s="5">
        <f>IFERROR(VLOOKUP(C1377,[2]Sheet1!$B:$F,5,FALSE),0)</f>
        <v>2164347.4500000002</v>
      </c>
      <c r="AC1377" s="11">
        <v>21.5</v>
      </c>
      <c r="AD1377" s="11">
        <v>1.1299999999999999</v>
      </c>
      <c r="AE1377" s="10"/>
      <c r="AF1377" s="10"/>
      <c r="AG1377" s="10"/>
      <c r="AH1377" s="10"/>
    </row>
    <row r="1378" spans="1:34" x14ac:dyDescent="0.45">
      <c r="A1378" t="s">
        <v>24</v>
      </c>
      <c r="B1378" t="s">
        <v>59</v>
      </c>
      <c r="C1378" t="s">
        <v>83</v>
      </c>
      <c r="D1378">
        <v>950</v>
      </c>
      <c r="E1378" s="11">
        <v>855140</v>
      </c>
      <c r="F1378" s="5">
        <v>386575</v>
      </c>
      <c r="G1378" s="11">
        <v>1810756</v>
      </c>
      <c r="H1378" s="11">
        <v>7540662</v>
      </c>
      <c r="I1378">
        <v>112876</v>
      </c>
      <c r="J1378">
        <v>156787</v>
      </c>
      <c r="K1378">
        <v>50827</v>
      </c>
      <c r="L1378">
        <v>32315</v>
      </c>
      <c r="M1378">
        <v>15</v>
      </c>
      <c r="N1378">
        <v>63</v>
      </c>
      <c r="O1378">
        <v>7</v>
      </c>
      <c r="P1378">
        <v>10</v>
      </c>
      <c r="Q1378">
        <v>0</v>
      </c>
      <c r="R1378">
        <v>412</v>
      </c>
      <c r="S1378">
        <v>3.1</v>
      </c>
      <c r="T1378">
        <v>145</v>
      </c>
      <c r="U1378">
        <v>222</v>
      </c>
      <c r="V1378">
        <v>-0.77</v>
      </c>
      <c r="W1378">
        <v>32315</v>
      </c>
      <c r="X1378">
        <v>15</v>
      </c>
      <c r="Y1378" s="12" t="str">
        <f>IFERROR(VLOOKUP(C1378,[1]Index!$D:$F,3,FALSE),"Non List")</f>
        <v>Microfinance</v>
      </c>
      <c r="Z1378">
        <f>IFERROR(VLOOKUP(C1378,[1]LP!$B:$C,2,FALSE),0)</f>
        <v>695</v>
      </c>
      <c r="AA1378" s="11">
        <f t="shared" si="21"/>
        <v>46.3</v>
      </c>
      <c r="AB1378" s="5">
        <f>IFERROR(VLOOKUP(C1378,[2]Sheet1!$B:$F,5,FALSE),0)</f>
        <v>4039202.89</v>
      </c>
      <c r="AC1378" s="11">
        <v>20</v>
      </c>
      <c r="AD1378" s="11">
        <v>1.0526</v>
      </c>
      <c r="AE1378" s="10"/>
      <c r="AF1378" s="10"/>
      <c r="AG1378" s="10"/>
      <c r="AH1378" s="10"/>
    </row>
    <row r="1379" spans="1:34" x14ac:dyDescent="0.45">
      <c r="A1379" t="s">
        <v>24</v>
      </c>
      <c r="B1379" t="s">
        <v>59</v>
      </c>
      <c r="C1379" t="s">
        <v>99</v>
      </c>
      <c r="D1379">
        <v>1039</v>
      </c>
      <c r="E1379" s="11">
        <v>404800</v>
      </c>
      <c r="F1379" s="5">
        <v>287560</v>
      </c>
      <c r="G1379" s="11">
        <v>1386944</v>
      </c>
      <c r="H1379" s="11">
        <v>4284401</v>
      </c>
      <c r="I1379">
        <v>136957</v>
      </c>
      <c r="J1379">
        <v>153765</v>
      </c>
      <c r="K1379">
        <v>74814</v>
      </c>
      <c r="L1379">
        <v>45632</v>
      </c>
      <c r="M1379">
        <v>45</v>
      </c>
      <c r="N1379">
        <v>23</v>
      </c>
      <c r="O1379">
        <v>6</v>
      </c>
      <c r="P1379">
        <v>26</v>
      </c>
      <c r="Q1379">
        <v>1</v>
      </c>
      <c r="R1379">
        <v>140</v>
      </c>
      <c r="S1379">
        <v>4.4000000000000004</v>
      </c>
      <c r="T1379">
        <v>171</v>
      </c>
      <c r="U1379">
        <v>417</v>
      </c>
      <c r="V1379">
        <v>-0.6</v>
      </c>
      <c r="W1379">
        <v>45632</v>
      </c>
      <c r="X1379">
        <v>45</v>
      </c>
      <c r="Y1379" s="12" t="str">
        <f>IFERROR(VLOOKUP(C1379,[1]Index!$D:$F,3,FALSE),"Non List")</f>
        <v>Microfinance</v>
      </c>
      <c r="Z1379">
        <f>IFERROR(VLOOKUP(C1379,[1]LP!$B:$C,2,FALSE),0)</f>
        <v>802</v>
      </c>
      <c r="AA1379" s="11">
        <f t="shared" si="21"/>
        <v>17.8</v>
      </c>
      <c r="AB1379" s="5">
        <f>IFERROR(VLOOKUP(C1379,[2]Sheet1!$B:$F,5,FALSE),0)</f>
        <v>1457280</v>
      </c>
      <c r="AC1379" s="11">
        <v>20</v>
      </c>
      <c r="AD1379" s="11">
        <v>1.0529999999999999</v>
      </c>
      <c r="AE1379" s="10"/>
      <c r="AF1379" s="10"/>
      <c r="AG1379" s="10"/>
      <c r="AH1379" s="10"/>
    </row>
    <row r="1380" spans="1:34" x14ac:dyDescent="0.45">
      <c r="A1380" t="s">
        <v>24</v>
      </c>
      <c r="B1380" t="s">
        <v>59</v>
      </c>
      <c r="C1380" t="s">
        <v>103</v>
      </c>
      <c r="D1380">
        <v>1323.9</v>
      </c>
      <c r="E1380" s="11">
        <v>267131</v>
      </c>
      <c r="F1380" s="5">
        <v>46033</v>
      </c>
      <c r="G1380" s="11">
        <v>930084</v>
      </c>
      <c r="H1380" s="11">
        <v>2654213</v>
      </c>
      <c r="I1380">
        <v>32929</v>
      </c>
      <c r="J1380">
        <v>50512</v>
      </c>
      <c r="K1380">
        <v>20980</v>
      </c>
      <c r="L1380">
        <v>-954</v>
      </c>
      <c r="M1380">
        <v>-1</v>
      </c>
      <c r="N1380">
        <v>-946</v>
      </c>
      <c r="O1380">
        <v>11</v>
      </c>
      <c r="P1380">
        <v>-1</v>
      </c>
      <c r="Q1380">
        <v>0</v>
      </c>
      <c r="R1380">
        <v>-10676</v>
      </c>
      <c r="S1380">
        <v>4.5999999999999996</v>
      </c>
      <c r="T1380">
        <v>117</v>
      </c>
      <c r="U1380">
        <v>0</v>
      </c>
      <c r="V1380">
        <v>0</v>
      </c>
      <c r="W1380">
        <v>-954</v>
      </c>
      <c r="X1380">
        <v>-1</v>
      </c>
      <c r="Y1380" s="12" t="str">
        <f>IFERROR(VLOOKUP(C1380,[1]Index!$D:$F,3,FALSE),"Non List")</f>
        <v>Microfinance</v>
      </c>
      <c r="Z1380">
        <f>IFERROR(VLOOKUP(C1380,[1]LP!$B:$C,2,FALSE),0)</f>
        <v>943</v>
      </c>
      <c r="AA1380" s="11">
        <f t="shared" si="21"/>
        <v>-943</v>
      </c>
      <c r="AB1380" s="5">
        <f>IFERROR(VLOOKUP(C1380,[2]Sheet1!$B:$F,5,FALSE),0)</f>
        <v>2085252</v>
      </c>
      <c r="AC1380" s="11">
        <v>25</v>
      </c>
      <c r="AD1380" s="11">
        <v>1.3158000000000001</v>
      </c>
      <c r="AE1380" s="10"/>
      <c r="AF1380" s="10"/>
      <c r="AG1380" s="10"/>
      <c r="AH1380" s="10"/>
    </row>
    <row r="1381" spans="1:34" x14ac:dyDescent="0.45">
      <c r="A1381" t="s">
        <v>24</v>
      </c>
      <c r="B1381" t="s">
        <v>59</v>
      </c>
      <c r="C1381" t="s">
        <v>84</v>
      </c>
      <c r="D1381">
        <v>2080</v>
      </c>
      <c r="E1381" s="11">
        <v>264045</v>
      </c>
      <c r="F1381" s="5">
        <v>253592</v>
      </c>
      <c r="G1381" s="11">
        <v>1717996</v>
      </c>
      <c r="H1381" s="11">
        <v>5154615</v>
      </c>
      <c r="I1381">
        <v>86709</v>
      </c>
      <c r="J1381">
        <v>116209</v>
      </c>
      <c r="K1381">
        <v>67346</v>
      </c>
      <c r="L1381">
        <v>40860</v>
      </c>
      <c r="M1381">
        <v>62</v>
      </c>
      <c r="N1381">
        <v>34</v>
      </c>
      <c r="O1381">
        <v>11</v>
      </c>
      <c r="P1381">
        <v>32</v>
      </c>
      <c r="Q1381">
        <v>1</v>
      </c>
      <c r="R1381">
        <v>357</v>
      </c>
      <c r="S1381">
        <v>2.2999999999999998</v>
      </c>
      <c r="T1381">
        <v>196</v>
      </c>
      <c r="U1381">
        <v>522</v>
      </c>
      <c r="V1381">
        <v>-0.75</v>
      </c>
      <c r="W1381">
        <v>40860</v>
      </c>
      <c r="X1381">
        <v>62</v>
      </c>
      <c r="Y1381" s="12" t="str">
        <f>IFERROR(VLOOKUP(C1381,[1]Index!$D:$F,3,FALSE),"Non List")</f>
        <v>Microfinance</v>
      </c>
      <c r="Z1381">
        <f>IFERROR(VLOOKUP(C1381,[1]LP!$B:$C,2,FALSE),0)</f>
        <v>1380</v>
      </c>
      <c r="AA1381" s="11">
        <f t="shared" si="21"/>
        <v>22.3</v>
      </c>
      <c r="AB1381" s="5">
        <f>IFERROR(VLOOKUP(C1381,[2]Sheet1!$B:$F,5,FALSE),0)</f>
        <v>3026859.21</v>
      </c>
      <c r="AC1381" s="11">
        <v>40</v>
      </c>
      <c r="AD1381" s="11">
        <v>5</v>
      </c>
      <c r="AE1381" s="10"/>
      <c r="AF1381" s="10"/>
      <c r="AG1381" s="10"/>
      <c r="AH1381" s="10"/>
    </row>
    <row r="1382" spans="1:34" x14ac:dyDescent="0.45">
      <c r="A1382" t="s">
        <v>24</v>
      </c>
      <c r="B1382" t="s">
        <v>59</v>
      </c>
      <c r="C1382" t="s">
        <v>85</v>
      </c>
      <c r="D1382">
        <v>1713</v>
      </c>
      <c r="E1382" s="11">
        <v>215043</v>
      </c>
      <c r="F1382" s="5">
        <v>128111</v>
      </c>
      <c r="G1382" s="11">
        <v>1207513</v>
      </c>
      <c r="H1382" s="11">
        <v>2781378</v>
      </c>
      <c r="I1382">
        <v>57892</v>
      </c>
      <c r="J1382">
        <v>73376</v>
      </c>
      <c r="K1382">
        <v>31717</v>
      </c>
      <c r="L1382">
        <v>11828</v>
      </c>
      <c r="M1382">
        <v>22</v>
      </c>
      <c r="N1382">
        <v>78</v>
      </c>
      <c r="O1382">
        <v>11</v>
      </c>
      <c r="P1382">
        <v>14</v>
      </c>
      <c r="Q1382">
        <v>0</v>
      </c>
      <c r="R1382">
        <v>835</v>
      </c>
      <c r="S1382">
        <v>2.9</v>
      </c>
      <c r="T1382">
        <v>160</v>
      </c>
      <c r="U1382">
        <v>281</v>
      </c>
      <c r="V1382">
        <v>-0.84</v>
      </c>
      <c r="W1382">
        <v>11828</v>
      </c>
      <c r="X1382">
        <v>22</v>
      </c>
      <c r="Y1382" s="12" t="str">
        <f>IFERROR(VLOOKUP(C1382,[1]Index!$D:$F,3,FALSE),"Non List")</f>
        <v>zdelist</v>
      </c>
      <c r="Z1382">
        <f>IFERROR(VLOOKUP(C1382,[1]LP!$B:$C,2,FALSE),0)</f>
        <v>0</v>
      </c>
      <c r="AA1382" s="11">
        <f t="shared" si="21"/>
        <v>0</v>
      </c>
      <c r="AB1382" s="5">
        <f>IFERROR(VLOOKUP(C1382,[2]Sheet1!$B:$F,5,FALSE),0)</f>
        <v>0</v>
      </c>
      <c r="AC1382" s="11">
        <v>20</v>
      </c>
      <c r="AD1382" s="11">
        <v>0</v>
      </c>
      <c r="AE1382" s="10"/>
      <c r="AF1382" s="10"/>
      <c r="AG1382" s="10"/>
      <c r="AH1382" s="10"/>
    </row>
    <row r="1383" spans="1:34" x14ac:dyDescent="0.45">
      <c r="A1383" t="s">
        <v>24</v>
      </c>
      <c r="B1383" t="s">
        <v>59</v>
      </c>
      <c r="C1383" t="s">
        <v>104</v>
      </c>
      <c r="D1383">
        <v>1020</v>
      </c>
      <c r="E1383" s="11">
        <v>110745</v>
      </c>
      <c r="F1383" s="5">
        <v>33534</v>
      </c>
      <c r="G1383" s="11">
        <v>349705</v>
      </c>
      <c r="H1383" s="11">
        <v>1450413</v>
      </c>
      <c r="I1383">
        <v>18323</v>
      </c>
      <c r="J1383">
        <v>26245</v>
      </c>
      <c r="K1383">
        <v>4292</v>
      </c>
      <c r="L1383">
        <v>1132</v>
      </c>
      <c r="M1383">
        <v>4</v>
      </c>
      <c r="N1383">
        <v>250</v>
      </c>
      <c r="O1383">
        <v>8</v>
      </c>
      <c r="P1383">
        <v>3</v>
      </c>
      <c r="Q1383">
        <v>0</v>
      </c>
      <c r="R1383">
        <v>1958</v>
      </c>
      <c r="S1383">
        <v>2.8</v>
      </c>
      <c r="T1383">
        <v>130</v>
      </c>
      <c r="U1383">
        <v>109</v>
      </c>
      <c r="V1383">
        <v>-0.89</v>
      </c>
      <c r="W1383">
        <v>1132</v>
      </c>
      <c r="X1383">
        <v>4</v>
      </c>
      <c r="Y1383" s="12" t="str">
        <f>IFERROR(VLOOKUP(C1383,[1]Index!$D:$F,3,FALSE),"Non List")</f>
        <v>Microfinance</v>
      </c>
      <c r="Z1383">
        <f>IFERROR(VLOOKUP(C1383,[1]LP!$B:$C,2,FALSE),0)</f>
        <v>1327</v>
      </c>
      <c r="AA1383" s="11">
        <f t="shared" si="21"/>
        <v>331.8</v>
      </c>
      <c r="AB1383" s="5">
        <f>IFERROR(VLOOKUP(C1383,[2]Sheet1!$B:$F,5,FALSE),0)</f>
        <v>490582.02</v>
      </c>
      <c r="AC1383" s="11">
        <v>19</v>
      </c>
      <c r="AD1383" s="11">
        <v>1</v>
      </c>
      <c r="AE1383" s="10"/>
      <c r="AF1383" s="10"/>
      <c r="AG1383" s="10"/>
      <c r="AH1383" s="10"/>
    </row>
    <row r="1384" spans="1:34" x14ac:dyDescent="0.45">
      <c r="A1384" t="s">
        <v>24</v>
      </c>
      <c r="B1384" t="s">
        <v>59</v>
      </c>
      <c r="C1384" t="s">
        <v>111</v>
      </c>
      <c r="D1384">
        <v>830</v>
      </c>
      <c r="E1384" s="11">
        <v>27625</v>
      </c>
      <c r="F1384" s="5">
        <v>16</v>
      </c>
      <c r="G1384" s="11">
        <v>41046</v>
      </c>
      <c r="H1384" s="11">
        <v>335646</v>
      </c>
      <c r="I1384">
        <v>4641</v>
      </c>
      <c r="J1384">
        <v>5371</v>
      </c>
      <c r="K1384">
        <v>558</v>
      </c>
      <c r="L1384">
        <v>558</v>
      </c>
      <c r="M1384">
        <v>8</v>
      </c>
      <c r="N1384">
        <v>103</v>
      </c>
      <c r="O1384">
        <v>8</v>
      </c>
      <c r="P1384">
        <v>8</v>
      </c>
      <c r="Q1384">
        <v>0</v>
      </c>
      <c r="R1384">
        <v>853</v>
      </c>
      <c r="S1384">
        <v>3.7</v>
      </c>
      <c r="T1384">
        <v>100</v>
      </c>
      <c r="U1384">
        <v>135</v>
      </c>
      <c r="V1384">
        <v>-0.84</v>
      </c>
      <c r="W1384">
        <v>558</v>
      </c>
      <c r="X1384">
        <v>8</v>
      </c>
      <c r="Y1384" s="12" t="str">
        <f>IFERROR(VLOOKUP(C1384,[1]Index!$D:$F,3,FALSE),"Non List")</f>
        <v>zdelist</v>
      </c>
      <c r="Z1384">
        <f>IFERROR(VLOOKUP(C1384,[1]LP!$B:$C,2,FALSE),0)</f>
        <v>0</v>
      </c>
      <c r="AA1384" s="11">
        <f t="shared" si="21"/>
        <v>0</v>
      </c>
      <c r="AB1384" s="5">
        <f>IFERROR(VLOOKUP(C1384,[2]Sheet1!$B:$F,5,FALSE),0)</f>
        <v>0</v>
      </c>
      <c r="AC1384" s="11">
        <v>0</v>
      </c>
      <c r="AD1384" s="11">
        <v>0</v>
      </c>
      <c r="AE1384" s="10"/>
      <c r="AF1384" s="10"/>
      <c r="AG1384" s="10"/>
      <c r="AH1384" s="10"/>
    </row>
    <row r="1385" spans="1:34" x14ac:dyDescent="0.45">
      <c r="A1385" t="s">
        <v>24</v>
      </c>
      <c r="B1385" t="s">
        <v>59</v>
      </c>
      <c r="C1385" t="s">
        <v>86</v>
      </c>
      <c r="D1385">
        <v>838</v>
      </c>
      <c r="E1385" s="11">
        <v>224990</v>
      </c>
      <c r="F1385" s="5">
        <v>37031</v>
      </c>
      <c r="G1385" s="11">
        <v>435509</v>
      </c>
      <c r="H1385" s="11">
        <v>1525979</v>
      </c>
      <c r="I1385">
        <v>23677</v>
      </c>
      <c r="J1385">
        <v>33759</v>
      </c>
      <c r="K1385">
        <v>8962</v>
      </c>
      <c r="L1385">
        <v>4069</v>
      </c>
      <c r="M1385">
        <v>7</v>
      </c>
      <c r="N1385">
        <v>116</v>
      </c>
      <c r="O1385">
        <v>7</v>
      </c>
      <c r="P1385">
        <v>6</v>
      </c>
      <c r="Q1385">
        <v>0</v>
      </c>
      <c r="R1385">
        <v>838</v>
      </c>
      <c r="S1385">
        <v>3.5</v>
      </c>
      <c r="T1385">
        <v>116</v>
      </c>
      <c r="U1385">
        <v>137</v>
      </c>
      <c r="V1385">
        <v>-0.84</v>
      </c>
      <c r="W1385">
        <v>4069</v>
      </c>
      <c r="X1385">
        <v>7</v>
      </c>
      <c r="Y1385" s="12" t="str">
        <f>IFERROR(VLOOKUP(C1385,[1]Index!$D:$F,3,FALSE),"Non List")</f>
        <v>Non List</v>
      </c>
      <c r="Z1385">
        <f>IFERROR(VLOOKUP(C1385,[1]LP!$B:$C,2,FALSE),0)</f>
        <v>0</v>
      </c>
      <c r="AA1385" s="11">
        <f t="shared" si="21"/>
        <v>0</v>
      </c>
      <c r="AB1385" s="5">
        <f>IFERROR(VLOOKUP(C1385,[2]Sheet1!$B:$F,5,FALSE),0)</f>
        <v>0</v>
      </c>
      <c r="AC1385" s="11">
        <v>19</v>
      </c>
      <c r="AD1385" s="11">
        <v>1</v>
      </c>
      <c r="AE1385" s="10"/>
      <c r="AF1385" s="10"/>
      <c r="AG1385" s="10"/>
      <c r="AH1385" s="10"/>
    </row>
    <row r="1386" spans="1:34" x14ac:dyDescent="0.45">
      <c r="A1386" t="s">
        <v>24</v>
      </c>
      <c r="B1386" t="s">
        <v>59</v>
      </c>
      <c r="C1386" t="s">
        <v>96</v>
      </c>
      <c r="D1386">
        <v>1086</v>
      </c>
      <c r="E1386" s="11">
        <v>228140</v>
      </c>
      <c r="F1386" s="5">
        <v>122466</v>
      </c>
      <c r="G1386" s="11">
        <v>724521</v>
      </c>
      <c r="H1386" s="11">
        <v>2724320</v>
      </c>
      <c r="I1386">
        <v>33044</v>
      </c>
      <c r="J1386">
        <v>54386</v>
      </c>
      <c r="K1386">
        <v>22565</v>
      </c>
      <c r="L1386">
        <v>21803</v>
      </c>
      <c r="M1386">
        <v>38</v>
      </c>
      <c r="N1386">
        <v>28</v>
      </c>
      <c r="O1386">
        <v>7</v>
      </c>
      <c r="P1386">
        <v>25</v>
      </c>
      <c r="Q1386">
        <v>1</v>
      </c>
      <c r="R1386">
        <v>201</v>
      </c>
      <c r="S1386">
        <v>1.4</v>
      </c>
      <c r="T1386">
        <v>154</v>
      </c>
      <c r="U1386">
        <v>363</v>
      </c>
      <c r="V1386">
        <v>-0.67</v>
      </c>
      <c r="W1386">
        <v>21803</v>
      </c>
      <c r="X1386">
        <v>38</v>
      </c>
      <c r="Y1386" s="12" t="str">
        <f>IFERROR(VLOOKUP(C1386,[1]Index!$D:$F,3,FALSE),"Non List")</f>
        <v>Microfinance</v>
      </c>
      <c r="Z1386">
        <f>IFERROR(VLOOKUP(C1386,[1]LP!$B:$C,2,FALSE),0)</f>
        <v>1439</v>
      </c>
      <c r="AA1386" s="11">
        <f t="shared" si="21"/>
        <v>37.9</v>
      </c>
      <c r="AB1386" s="5">
        <f>IFERROR(VLOOKUP(C1386,[2]Sheet1!$B:$F,5,FALSE),0)</f>
        <v>1616622.66</v>
      </c>
      <c r="AC1386" s="11">
        <v>27.7</v>
      </c>
      <c r="AD1386" s="11">
        <v>1.46</v>
      </c>
      <c r="AE1386" s="10"/>
      <c r="AF1386" s="10"/>
      <c r="AG1386" s="10"/>
      <c r="AH1386" s="10"/>
    </row>
    <row r="1387" spans="1:34" x14ac:dyDescent="0.45">
      <c r="A1387" t="s">
        <v>24</v>
      </c>
      <c r="B1387" t="s">
        <v>59</v>
      </c>
      <c r="C1387" t="s">
        <v>87</v>
      </c>
      <c r="D1387">
        <v>2235</v>
      </c>
      <c r="E1387" s="11">
        <v>500415</v>
      </c>
      <c r="F1387" s="5">
        <v>1013701</v>
      </c>
      <c r="G1387" s="11">
        <v>5897681</v>
      </c>
      <c r="H1387" s="11">
        <v>12749291</v>
      </c>
      <c r="I1387">
        <v>290124</v>
      </c>
      <c r="J1387">
        <v>377198</v>
      </c>
      <c r="K1387">
        <v>263858</v>
      </c>
      <c r="L1387">
        <v>89427</v>
      </c>
      <c r="M1387">
        <v>71</v>
      </c>
      <c r="N1387">
        <v>31</v>
      </c>
      <c r="O1387">
        <v>7</v>
      </c>
      <c r="P1387">
        <v>24</v>
      </c>
      <c r="Q1387">
        <v>1</v>
      </c>
      <c r="R1387">
        <v>231</v>
      </c>
      <c r="S1387">
        <v>2.7</v>
      </c>
      <c r="T1387">
        <v>303</v>
      </c>
      <c r="U1387">
        <v>698</v>
      </c>
      <c r="V1387">
        <v>-0.69</v>
      </c>
      <c r="W1387">
        <v>89427</v>
      </c>
      <c r="X1387">
        <v>71</v>
      </c>
      <c r="Y1387" s="12" t="str">
        <f>IFERROR(VLOOKUP(C1387,[1]Index!$D:$F,3,FALSE),"Non List")</f>
        <v>Microfinance</v>
      </c>
      <c r="Z1387">
        <f>IFERROR(VLOOKUP(C1387,[1]LP!$B:$C,2,FALSE),0)</f>
        <v>1279</v>
      </c>
      <c r="AA1387" s="11">
        <f t="shared" si="21"/>
        <v>18</v>
      </c>
      <c r="AB1387" s="5">
        <f>IFERROR(VLOOKUP(C1387,[2]Sheet1!$B:$F,5,FALSE),0)</f>
        <v>3166691.2</v>
      </c>
      <c r="AC1387" s="11">
        <v>35</v>
      </c>
      <c r="AD1387" s="11">
        <v>7</v>
      </c>
      <c r="AE1387" s="10"/>
      <c r="AF1387" s="10"/>
      <c r="AG1387" s="10"/>
      <c r="AH1387" s="10"/>
    </row>
    <row r="1388" spans="1:34" x14ac:dyDescent="0.45">
      <c r="A1388" t="s">
        <v>24</v>
      </c>
      <c r="B1388" t="s">
        <v>59</v>
      </c>
      <c r="C1388" t="s">
        <v>93</v>
      </c>
      <c r="D1388">
        <v>944.9</v>
      </c>
      <c r="E1388" s="11">
        <v>229340</v>
      </c>
      <c r="F1388" s="5">
        <v>125167</v>
      </c>
      <c r="G1388" s="11">
        <v>657690</v>
      </c>
      <c r="H1388" s="11">
        <v>1833441</v>
      </c>
      <c r="I1388">
        <v>16981</v>
      </c>
      <c r="J1388">
        <v>21981</v>
      </c>
      <c r="K1388">
        <v>5903</v>
      </c>
      <c r="L1388">
        <v>11191</v>
      </c>
      <c r="M1388">
        <v>19</v>
      </c>
      <c r="N1388">
        <v>49</v>
      </c>
      <c r="O1388">
        <v>6</v>
      </c>
      <c r="P1388">
        <v>13</v>
      </c>
      <c r="Q1388">
        <v>1</v>
      </c>
      <c r="R1388">
        <v>296</v>
      </c>
      <c r="S1388">
        <v>1.7</v>
      </c>
      <c r="T1388">
        <v>155</v>
      </c>
      <c r="U1388">
        <v>260</v>
      </c>
      <c r="V1388">
        <v>-0.72</v>
      </c>
      <c r="W1388">
        <v>11191</v>
      </c>
      <c r="X1388">
        <v>19</v>
      </c>
      <c r="Y1388" s="12" t="str">
        <f>IFERROR(VLOOKUP(C1388,[1]Index!$D:$F,3,FALSE),"Non List")</f>
        <v>Microfinance</v>
      </c>
      <c r="Z1388">
        <f>IFERROR(VLOOKUP(C1388,[1]LP!$B:$C,2,FALSE),0)</f>
        <v>939</v>
      </c>
      <c r="AA1388" s="11">
        <f t="shared" si="21"/>
        <v>49.4</v>
      </c>
      <c r="AB1388" s="5">
        <f>IFERROR(VLOOKUP(C1388,[2]Sheet1!$B:$F,5,FALSE),0)</f>
        <v>1182467.46</v>
      </c>
      <c r="AC1388" s="11">
        <v>20</v>
      </c>
      <c r="AD1388" s="11">
        <v>5</v>
      </c>
      <c r="AE1388" s="10"/>
      <c r="AF1388" s="10"/>
      <c r="AG1388" s="10"/>
      <c r="AH1388" s="10"/>
    </row>
    <row r="1389" spans="1:34" x14ac:dyDescent="0.45">
      <c r="A1389" t="s">
        <v>24</v>
      </c>
      <c r="B1389" t="s">
        <v>59</v>
      </c>
      <c r="C1389" t="s">
        <v>88</v>
      </c>
      <c r="D1389">
        <v>800</v>
      </c>
      <c r="E1389" s="11">
        <v>276000</v>
      </c>
      <c r="F1389" s="5">
        <v>136822</v>
      </c>
      <c r="G1389" s="11">
        <v>1187363</v>
      </c>
      <c r="H1389" s="11">
        <v>4131316</v>
      </c>
      <c r="I1389">
        <v>99462</v>
      </c>
      <c r="J1389">
        <v>123210</v>
      </c>
      <c r="K1389">
        <v>75652</v>
      </c>
      <c r="L1389">
        <v>33398</v>
      </c>
      <c r="M1389">
        <v>48</v>
      </c>
      <c r="N1389">
        <v>17</v>
      </c>
      <c r="O1389">
        <v>5</v>
      </c>
      <c r="P1389">
        <v>32</v>
      </c>
      <c r="Q1389">
        <v>1</v>
      </c>
      <c r="R1389">
        <v>88</v>
      </c>
      <c r="S1389">
        <v>3</v>
      </c>
      <c r="T1389">
        <v>150</v>
      </c>
      <c r="U1389">
        <v>404</v>
      </c>
      <c r="V1389">
        <v>-0.5</v>
      </c>
      <c r="W1389">
        <v>33398</v>
      </c>
      <c r="X1389">
        <v>48</v>
      </c>
      <c r="Y1389" s="12" t="str">
        <f>IFERROR(VLOOKUP(C1389,[1]Index!$D:$F,3,FALSE),"Non List")</f>
        <v>zdelist</v>
      </c>
      <c r="Z1389">
        <f>IFERROR(VLOOKUP(C1389,[1]LP!$B:$C,2,FALSE),0)</f>
        <v>0</v>
      </c>
      <c r="AA1389" s="11">
        <f t="shared" si="21"/>
        <v>0</v>
      </c>
      <c r="AB1389" s="5">
        <f>IFERROR(VLOOKUP(C1389,[2]Sheet1!$B:$F,5,FALSE),0)</f>
        <v>0</v>
      </c>
      <c r="AC1389" s="11">
        <v>0</v>
      </c>
      <c r="AD1389" s="11">
        <v>0</v>
      </c>
      <c r="AE1389" s="10"/>
      <c r="AF1389" s="10"/>
      <c r="AG1389" s="10"/>
      <c r="AH1389" s="10"/>
    </row>
    <row r="1390" spans="1:34" x14ac:dyDescent="0.45">
      <c r="A1390" t="s">
        <v>24</v>
      </c>
      <c r="B1390" t="s">
        <v>59</v>
      </c>
      <c r="C1390" t="s">
        <v>94</v>
      </c>
      <c r="D1390">
        <v>1248</v>
      </c>
      <c r="E1390" s="11">
        <v>122400</v>
      </c>
      <c r="F1390" s="5">
        <v>205314</v>
      </c>
      <c r="G1390" s="11">
        <v>1142778</v>
      </c>
      <c r="H1390" s="11">
        <v>2416744</v>
      </c>
      <c r="I1390">
        <v>45267</v>
      </c>
      <c r="J1390">
        <v>57372</v>
      </c>
      <c r="K1390">
        <v>21904</v>
      </c>
      <c r="L1390">
        <v>10548</v>
      </c>
      <c r="M1390">
        <v>34</v>
      </c>
      <c r="N1390">
        <v>36</v>
      </c>
      <c r="O1390">
        <v>5</v>
      </c>
      <c r="P1390">
        <v>13</v>
      </c>
      <c r="Q1390">
        <v>0</v>
      </c>
      <c r="R1390">
        <v>169</v>
      </c>
      <c r="S1390">
        <v>2.4</v>
      </c>
      <c r="T1390">
        <v>268</v>
      </c>
      <c r="U1390">
        <v>455</v>
      </c>
      <c r="V1390">
        <v>-0.64</v>
      </c>
      <c r="W1390">
        <v>10548</v>
      </c>
      <c r="X1390">
        <v>34</v>
      </c>
      <c r="Y1390" s="12" t="str">
        <f>IFERROR(VLOOKUP(C1390,[1]Index!$D:$F,3,FALSE),"Non List")</f>
        <v>Microfinance</v>
      </c>
      <c r="Z1390">
        <f>IFERROR(VLOOKUP(C1390,[1]LP!$B:$C,2,FALSE),0)</f>
        <v>1316</v>
      </c>
      <c r="AA1390" s="11">
        <f t="shared" si="21"/>
        <v>38.700000000000003</v>
      </c>
      <c r="AB1390" s="5">
        <f>IFERROR(VLOOKUP(C1390,[2]Sheet1!$B:$F,5,FALSE),0)</f>
        <v>967135.62</v>
      </c>
      <c r="AC1390" s="11">
        <v>26</v>
      </c>
      <c r="AD1390" s="11">
        <v>0</v>
      </c>
      <c r="AE1390" s="10"/>
      <c r="AF1390" s="10"/>
      <c r="AG1390" s="10"/>
      <c r="AH1390" s="10"/>
    </row>
    <row r="1391" spans="1:34" x14ac:dyDescent="0.45">
      <c r="A1391" t="s">
        <v>24</v>
      </c>
      <c r="B1391" t="s">
        <v>59</v>
      </c>
      <c r="C1391" t="s">
        <v>89</v>
      </c>
      <c r="D1391">
        <v>1395</v>
      </c>
      <c r="E1391" s="11">
        <v>259575</v>
      </c>
      <c r="F1391" s="5">
        <v>225993</v>
      </c>
      <c r="G1391" s="11">
        <v>1445055</v>
      </c>
      <c r="H1391" s="11">
        <v>4008284</v>
      </c>
      <c r="I1391">
        <v>71943</v>
      </c>
      <c r="J1391">
        <v>97006</v>
      </c>
      <c r="K1391">
        <v>58866</v>
      </c>
      <c r="L1391">
        <v>18438</v>
      </c>
      <c r="M1391">
        <v>28</v>
      </c>
      <c r="N1391">
        <v>49</v>
      </c>
      <c r="O1391">
        <v>7</v>
      </c>
      <c r="P1391">
        <v>15</v>
      </c>
      <c r="Q1391">
        <v>0</v>
      </c>
      <c r="R1391">
        <v>366</v>
      </c>
      <c r="S1391">
        <v>3.7</v>
      </c>
      <c r="T1391">
        <v>187</v>
      </c>
      <c r="U1391">
        <v>346</v>
      </c>
      <c r="V1391">
        <v>-0.75</v>
      </c>
      <c r="W1391">
        <v>18438</v>
      </c>
      <c r="X1391">
        <v>28</v>
      </c>
      <c r="Y1391" s="12" t="str">
        <f>IFERROR(VLOOKUP(C1391,[1]Index!$D:$F,3,FALSE),"Non List")</f>
        <v>Microfinance</v>
      </c>
      <c r="Z1391">
        <f>IFERROR(VLOOKUP(C1391,[1]LP!$B:$C,2,FALSE),0)</f>
        <v>1220</v>
      </c>
      <c r="AA1391" s="11">
        <f t="shared" si="21"/>
        <v>43.6</v>
      </c>
      <c r="AB1391" s="5">
        <f>IFERROR(VLOOKUP(C1391,[2]Sheet1!$B:$F,5,FALSE),0)</f>
        <v>1856700.13</v>
      </c>
      <c r="AC1391" s="11">
        <v>28</v>
      </c>
      <c r="AD1391" s="11">
        <v>0</v>
      </c>
      <c r="AE1391" s="10"/>
      <c r="AF1391" s="10"/>
      <c r="AG1391" s="10"/>
      <c r="AH1391" s="10"/>
    </row>
    <row r="1392" spans="1:34" x14ac:dyDescent="0.45">
      <c r="A1392" t="s">
        <v>24</v>
      </c>
      <c r="B1392" t="s">
        <v>59</v>
      </c>
      <c r="C1392" t="s">
        <v>90</v>
      </c>
      <c r="D1392">
        <v>1637</v>
      </c>
      <c r="E1392" s="11">
        <v>66000</v>
      </c>
      <c r="F1392" s="5">
        <v>26654</v>
      </c>
      <c r="G1392" s="11">
        <v>192250</v>
      </c>
      <c r="H1392" s="11">
        <v>960744</v>
      </c>
      <c r="I1392">
        <v>17895</v>
      </c>
      <c r="J1392">
        <v>23260</v>
      </c>
      <c r="K1392">
        <v>10385</v>
      </c>
      <c r="L1392">
        <v>4583</v>
      </c>
      <c r="M1392">
        <v>28</v>
      </c>
      <c r="N1392">
        <v>59</v>
      </c>
      <c r="O1392">
        <v>12</v>
      </c>
      <c r="P1392">
        <v>20</v>
      </c>
      <c r="Q1392">
        <v>0</v>
      </c>
      <c r="R1392">
        <v>688</v>
      </c>
      <c r="S1392">
        <v>2.4</v>
      </c>
      <c r="T1392">
        <v>140</v>
      </c>
      <c r="U1392">
        <v>296</v>
      </c>
      <c r="V1392">
        <v>-0.82</v>
      </c>
      <c r="W1392">
        <v>4583</v>
      </c>
      <c r="X1392">
        <v>28</v>
      </c>
      <c r="Y1392" s="12" t="str">
        <f>IFERROR(VLOOKUP(C1392,[1]Index!$D:$F,3,FALSE),"Non List")</f>
        <v>Microfinance</v>
      </c>
      <c r="Z1392">
        <f>IFERROR(VLOOKUP(C1392,[1]LP!$B:$C,2,FALSE),0)</f>
        <v>1680</v>
      </c>
      <c r="AA1392" s="11">
        <f t="shared" si="21"/>
        <v>60</v>
      </c>
      <c r="AB1392" s="5">
        <f>IFERROR(VLOOKUP(C1392,[2]Sheet1!$B:$F,5,FALSE),0)</f>
        <v>285714</v>
      </c>
      <c r="AC1392" s="11">
        <v>30</v>
      </c>
      <c r="AD1392" s="11">
        <v>1.5789</v>
      </c>
      <c r="AE1392" s="10"/>
      <c r="AF1392" s="10"/>
      <c r="AG1392" s="10"/>
      <c r="AH1392" s="10"/>
    </row>
    <row r="1393" spans="1:34" x14ac:dyDescent="0.45">
      <c r="A1393" t="s">
        <v>24</v>
      </c>
      <c r="B1393" t="s">
        <v>59</v>
      </c>
      <c r="C1393" t="s">
        <v>91</v>
      </c>
      <c r="D1393">
        <v>835</v>
      </c>
      <c r="E1393" s="11">
        <v>982500</v>
      </c>
      <c r="F1393" s="5">
        <v>639981</v>
      </c>
      <c r="G1393" s="11">
        <v>3647049</v>
      </c>
      <c r="H1393" s="11">
        <v>10577624</v>
      </c>
      <c r="I1393">
        <v>216633</v>
      </c>
      <c r="J1393">
        <v>247132</v>
      </c>
      <c r="K1393">
        <v>38095</v>
      </c>
      <c r="L1393">
        <v>42083</v>
      </c>
      <c r="M1393">
        <v>17</v>
      </c>
      <c r="N1393">
        <v>49</v>
      </c>
      <c r="O1393">
        <v>5</v>
      </c>
      <c r="P1393">
        <v>10</v>
      </c>
      <c r="Q1393">
        <v>0</v>
      </c>
      <c r="R1393">
        <v>247</v>
      </c>
      <c r="S1393">
        <v>4.2</v>
      </c>
      <c r="T1393">
        <v>165</v>
      </c>
      <c r="U1393">
        <v>252</v>
      </c>
      <c r="V1393">
        <v>-0.7</v>
      </c>
      <c r="W1393">
        <v>42083</v>
      </c>
      <c r="X1393">
        <v>17</v>
      </c>
      <c r="Y1393" s="12" t="str">
        <f>IFERROR(VLOOKUP(C1393,[1]Index!$D:$F,3,FALSE),"Non List")</f>
        <v>Microfinance</v>
      </c>
      <c r="Z1393">
        <f>IFERROR(VLOOKUP(C1393,[1]LP!$B:$C,2,FALSE),0)</f>
        <v>780</v>
      </c>
      <c r="AA1393" s="11">
        <f t="shared" si="21"/>
        <v>45.9</v>
      </c>
      <c r="AB1393" s="5">
        <f>IFERROR(VLOOKUP(C1393,[2]Sheet1!$B:$F,5,FALSE),0)</f>
        <v>2940622.5</v>
      </c>
      <c r="AC1393" s="11">
        <v>0</v>
      </c>
      <c r="AD1393" s="11">
        <v>0</v>
      </c>
      <c r="AE1393" s="10"/>
      <c r="AF1393" s="10"/>
      <c r="AG1393" s="10"/>
      <c r="AH1393" s="10"/>
    </row>
    <row r="1394" spans="1:34" x14ac:dyDescent="0.45">
      <c r="A1394" t="s">
        <v>24</v>
      </c>
      <c r="B1394" t="s">
        <v>59</v>
      </c>
      <c r="C1394" t="s">
        <v>97</v>
      </c>
      <c r="D1394">
        <v>831</v>
      </c>
      <c r="E1394" s="11">
        <v>61500</v>
      </c>
      <c r="F1394" s="5">
        <v>15472</v>
      </c>
      <c r="G1394" s="11">
        <v>109567</v>
      </c>
      <c r="H1394" s="11">
        <v>682661</v>
      </c>
      <c r="I1394">
        <v>6779</v>
      </c>
      <c r="J1394">
        <v>9287</v>
      </c>
      <c r="K1394">
        <v>1654</v>
      </c>
      <c r="L1394">
        <v>1678</v>
      </c>
      <c r="M1394">
        <v>11</v>
      </c>
      <c r="N1394">
        <v>76</v>
      </c>
      <c r="O1394">
        <v>7</v>
      </c>
      <c r="P1394">
        <v>9</v>
      </c>
      <c r="Q1394">
        <v>0</v>
      </c>
      <c r="R1394">
        <v>507</v>
      </c>
      <c r="S1394">
        <v>3.3</v>
      </c>
      <c r="T1394">
        <v>125</v>
      </c>
      <c r="U1394">
        <v>175</v>
      </c>
      <c r="V1394">
        <v>-0.79</v>
      </c>
      <c r="W1394">
        <v>1678</v>
      </c>
      <c r="X1394">
        <v>11</v>
      </c>
      <c r="Y1394" s="12" t="str">
        <f>IFERROR(VLOOKUP(C1394,[1]Index!$D:$F,3,FALSE),"Non List")</f>
        <v>Non List</v>
      </c>
      <c r="Z1394">
        <f>IFERROR(VLOOKUP(C1394,[1]LP!$B:$C,2,FALSE),0)</f>
        <v>0</v>
      </c>
      <c r="AA1394" s="11">
        <f t="shared" si="21"/>
        <v>0</v>
      </c>
      <c r="AB1394" s="5">
        <f>IFERROR(VLOOKUP(C1394,[2]Sheet1!$B:$F,5,FALSE),0)</f>
        <v>0</v>
      </c>
      <c r="AC1394" s="11">
        <v>0</v>
      </c>
      <c r="AD1394" s="11">
        <v>0</v>
      </c>
      <c r="AE1394" s="10"/>
      <c r="AF1394" s="10"/>
      <c r="AG1394" s="10"/>
      <c r="AH1394" s="10"/>
    </row>
    <row r="1395" spans="1:34" x14ac:dyDescent="0.45">
      <c r="A1395" t="s">
        <v>24</v>
      </c>
      <c r="B1395" t="s">
        <v>59</v>
      </c>
      <c r="C1395" t="s">
        <v>120</v>
      </c>
      <c r="D1395">
        <v>3430</v>
      </c>
      <c r="E1395" s="11">
        <v>60000</v>
      </c>
      <c r="F1395" s="5">
        <v>147779</v>
      </c>
      <c r="G1395" s="11">
        <v>723296</v>
      </c>
      <c r="H1395" s="11">
        <v>2244905</v>
      </c>
      <c r="I1395">
        <v>40798</v>
      </c>
      <c r="J1395">
        <v>57295</v>
      </c>
      <c r="K1395">
        <v>29839</v>
      </c>
      <c r="L1395">
        <v>19886</v>
      </c>
      <c r="M1395">
        <v>133</v>
      </c>
      <c r="N1395">
        <v>26</v>
      </c>
      <c r="O1395">
        <v>10</v>
      </c>
      <c r="P1395">
        <v>38</v>
      </c>
      <c r="Q1395">
        <v>1</v>
      </c>
      <c r="R1395">
        <v>256</v>
      </c>
      <c r="S1395">
        <v>1.3</v>
      </c>
      <c r="T1395">
        <v>346</v>
      </c>
      <c r="U1395">
        <v>1016</v>
      </c>
      <c r="V1395">
        <v>-0.7</v>
      </c>
      <c r="W1395">
        <v>19886</v>
      </c>
      <c r="X1395">
        <v>133</v>
      </c>
      <c r="Y1395" s="12" t="str">
        <f>IFERROR(VLOOKUP(C1395,[1]Index!$D:$F,3,FALSE),"Non List")</f>
        <v>Microfinance</v>
      </c>
      <c r="Z1395">
        <f>IFERROR(VLOOKUP(C1395,[1]LP!$B:$C,2,FALSE),0)</f>
        <v>1944</v>
      </c>
      <c r="AA1395" s="11">
        <f t="shared" si="21"/>
        <v>14.6</v>
      </c>
      <c r="AB1395" s="5">
        <f>IFERROR(VLOOKUP(C1395,[2]Sheet1!$B:$F,5,FALSE),0)</f>
        <v>870250</v>
      </c>
      <c r="AC1395" s="11">
        <v>47.5</v>
      </c>
      <c r="AD1395" s="11">
        <v>2.5</v>
      </c>
      <c r="AE1395" s="10"/>
      <c r="AF1395" s="10"/>
      <c r="AG1395" s="10"/>
      <c r="AH1395" s="10"/>
    </row>
    <row r="1396" spans="1:34" x14ac:dyDescent="0.45">
      <c r="A1396" t="s">
        <v>24</v>
      </c>
      <c r="B1396" t="s">
        <v>59</v>
      </c>
      <c r="C1396" t="s">
        <v>106</v>
      </c>
      <c r="D1396">
        <v>1087.5999999999999</v>
      </c>
      <c r="E1396" s="11">
        <v>83400</v>
      </c>
      <c r="F1396" s="5">
        <v>20707</v>
      </c>
      <c r="G1396" s="11">
        <v>153382</v>
      </c>
      <c r="H1396" s="11">
        <v>808504</v>
      </c>
      <c r="I1396">
        <v>13684</v>
      </c>
      <c r="J1396">
        <v>18118</v>
      </c>
      <c r="K1396">
        <v>5176</v>
      </c>
      <c r="L1396">
        <v>2237</v>
      </c>
      <c r="M1396">
        <v>11</v>
      </c>
      <c r="N1396">
        <v>101</v>
      </c>
      <c r="O1396">
        <v>9</v>
      </c>
      <c r="P1396">
        <v>9</v>
      </c>
      <c r="Q1396">
        <v>0</v>
      </c>
      <c r="R1396">
        <v>884</v>
      </c>
      <c r="S1396">
        <v>3.3</v>
      </c>
      <c r="T1396">
        <v>125</v>
      </c>
      <c r="U1396">
        <v>174</v>
      </c>
      <c r="V1396">
        <v>-0.84</v>
      </c>
      <c r="W1396">
        <v>2237</v>
      </c>
      <c r="X1396">
        <v>11</v>
      </c>
      <c r="Y1396" s="12" t="str">
        <f>IFERROR(VLOOKUP(C1396,[1]Index!$D:$F,3,FALSE),"Non List")</f>
        <v>Microfinance</v>
      </c>
      <c r="Z1396">
        <f>IFERROR(VLOOKUP(C1396,[1]LP!$B:$C,2,FALSE),0)</f>
        <v>1913</v>
      </c>
      <c r="AA1396" s="11">
        <f t="shared" si="21"/>
        <v>173.9</v>
      </c>
      <c r="AB1396" s="5">
        <f>IFERROR(VLOOKUP(C1396,[2]Sheet1!$B:$F,5,FALSE),0)</f>
        <v>327126.26</v>
      </c>
      <c r="AC1396" s="11">
        <v>16.906400000000001</v>
      </c>
      <c r="AD1396" s="11">
        <v>0.88939999999999997</v>
      </c>
      <c r="AE1396" s="10"/>
      <c r="AF1396" s="10"/>
      <c r="AG1396" s="10"/>
      <c r="AH1396" s="10"/>
    </row>
    <row r="1397" spans="1:34" x14ac:dyDescent="0.45">
      <c r="A1397" t="s">
        <v>24</v>
      </c>
      <c r="B1397" t="s">
        <v>59</v>
      </c>
      <c r="C1397" t="s">
        <v>112</v>
      </c>
      <c r="D1397">
        <v>990</v>
      </c>
      <c r="E1397" s="11">
        <v>1480000</v>
      </c>
      <c r="F1397" s="5">
        <v>375304</v>
      </c>
      <c r="G1397" s="11">
        <v>979110</v>
      </c>
      <c r="H1397" s="11">
        <v>7697619</v>
      </c>
      <c r="I1397">
        <v>172911</v>
      </c>
      <c r="J1397">
        <v>193366</v>
      </c>
      <c r="K1397">
        <v>130020</v>
      </c>
      <c r="L1397">
        <v>64938</v>
      </c>
      <c r="M1397">
        <v>18</v>
      </c>
      <c r="N1397">
        <v>57</v>
      </c>
      <c r="O1397">
        <v>8</v>
      </c>
      <c r="P1397">
        <v>14</v>
      </c>
      <c r="Q1397">
        <v>0</v>
      </c>
      <c r="R1397">
        <v>446</v>
      </c>
      <c r="S1397">
        <v>1</v>
      </c>
      <c r="T1397">
        <v>125</v>
      </c>
      <c r="U1397">
        <v>222</v>
      </c>
      <c r="V1397">
        <v>-0.78</v>
      </c>
      <c r="W1397">
        <v>64937</v>
      </c>
      <c r="X1397">
        <v>18</v>
      </c>
      <c r="Y1397" s="12" t="str">
        <f>IFERROR(VLOOKUP(C1397,[1]Index!$D:$F,3,FALSE),"Non List")</f>
        <v>Microfinance</v>
      </c>
      <c r="Z1397">
        <f>IFERROR(VLOOKUP(C1397,[1]LP!$B:$C,2,FALSE),0)</f>
        <v>675.2</v>
      </c>
      <c r="AA1397" s="11">
        <f t="shared" si="21"/>
        <v>37.5</v>
      </c>
      <c r="AB1397" s="5">
        <f>IFERROR(VLOOKUP(C1397,[2]Sheet1!$B:$F,5,FALSE),0)</f>
        <v>5566208</v>
      </c>
      <c r="AC1397" s="11">
        <v>0</v>
      </c>
      <c r="AD1397" s="11">
        <v>5.41</v>
      </c>
      <c r="AE1397" s="10"/>
      <c r="AF1397" s="10"/>
      <c r="AG1397" s="10"/>
      <c r="AH1397" s="10"/>
    </row>
    <row r="1398" spans="1:34" x14ac:dyDescent="0.45">
      <c r="A1398" t="s">
        <v>24</v>
      </c>
      <c r="B1398" t="s">
        <v>59</v>
      </c>
      <c r="C1398" t="s">
        <v>95</v>
      </c>
      <c r="D1398">
        <v>1305</v>
      </c>
      <c r="E1398" s="11">
        <v>132000</v>
      </c>
      <c r="F1398" s="5">
        <v>57231</v>
      </c>
      <c r="G1398" s="11">
        <v>450310</v>
      </c>
      <c r="H1398" s="11">
        <v>1177442</v>
      </c>
      <c r="I1398">
        <v>27896</v>
      </c>
      <c r="J1398">
        <v>34257</v>
      </c>
      <c r="K1398">
        <v>17781</v>
      </c>
      <c r="L1398">
        <v>1120</v>
      </c>
      <c r="M1398">
        <v>3</v>
      </c>
      <c r="N1398">
        <v>388</v>
      </c>
      <c r="O1398">
        <v>9</v>
      </c>
      <c r="P1398">
        <v>2</v>
      </c>
      <c r="Q1398">
        <v>0</v>
      </c>
      <c r="R1398">
        <v>3534</v>
      </c>
      <c r="S1398">
        <v>4.9000000000000004</v>
      </c>
      <c r="T1398">
        <v>143</v>
      </c>
      <c r="U1398">
        <v>104</v>
      </c>
      <c r="V1398">
        <v>-0.92</v>
      </c>
      <c r="W1398">
        <v>1121</v>
      </c>
      <c r="X1398">
        <v>3</v>
      </c>
      <c r="Y1398" s="12" t="str">
        <f>IFERROR(VLOOKUP(C1398,[1]Index!$D:$F,3,FALSE),"Non List")</f>
        <v>Microfinance</v>
      </c>
      <c r="Z1398">
        <f>IFERROR(VLOOKUP(C1398,[1]LP!$B:$C,2,FALSE),0)</f>
        <v>1069.5</v>
      </c>
      <c r="AA1398" s="11">
        <f t="shared" si="21"/>
        <v>356.5</v>
      </c>
      <c r="AB1398" s="5">
        <f>IFERROR(VLOOKUP(C1398,[2]Sheet1!$B:$F,5,FALSE),0)</f>
        <v>435600</v>
      </c>
      <c r="AC1398" s="11">
        <v>0</v>
      </c>
      <c r="AD1398" s="11">
        <v>0</v>
      </c>
      <c r="AE1398" s="10"/>
      <c r="AF1398" s="10"/>
      <c r="AG1398" s="10"/>
      <c r="AH1398" s="10"/>
    </row>
    <row r="1399" spans="1:34" x14ac:dyDescent="0.45">
      <c r="A1399" t="s">
        <v>24</v>
      </c>
      <c r="B1399" t="s">
        <v>59</v>
      </c>
      <c r="C1399" t="s">
        <v>107</v>
      </c>
      <c r="D1399">
        <v>972</v>
      </c>
      <c r="E1399" s="11">
        <v>93748</v>
      </c>
      <c r="F1399" s="5">
        <v>55940</v>
      </c>
      <c r="G1399" s="11">
        <v>239958</v>
      </c>
      <c r="H1399" s="11">
        <v>1117814</v>
      </c>
      <c r="I1399">
        <v>14315</v>
      </c>
      <c r="J1399">
        <v>19385</v>
      </c>
      <c r="K1399">
        <v>7660</v>
      </c>
      <c r="L1399">
        <v>2258</v>
      </c>
      <c r="M1399">
        <v>10</v>
      </c>
      <c r="N1399">
        <v>101</v>
      </c>
      <c r="O1399">
        <v>6</v>
      </c>
      <c r="P1399">
        <v>6</v>
      </c>
      <c r="Q1399">
        <v>0</v>
      </c>
      <c r="R1399">
        <v>617</v>
      </c>
      <c r="S1399">
        <v>3.1</v>
      </c>
      <c r="T1399">
        <v>160</v>
      </c>
      <c r="U1399">
        <v>186</v>
      </c>
      <c r="V1399">
        <v>-0.81</v>
      </c>
      <c r="W1399">
        <v>2258</v>
      </c>
      <c r="X1399">
        <v>10</v>
      </c>
      <c r="Y1399" s="12" t="str">
        <f>IFERROR(VLOOKUP(C1399,[1]Index!$D:$F,3,FALSE),"Non List")</f>
        <v>zdelist</v>
      </c>
      <c r="Z1399">
        <f>IFERROR(VLOOKUP(C1399,[1]LP!$B:$C,2,FALSE),0)</f>
        <v>0</v>
      </c>
      <c r="AA1399" s="11">
        <f t="shared" si="21"/>
        <v>0</v>
      </c>
      <c r="AB1399" s="5">
        <f>IFERROR(VLOOKUP(C1399,[2]Sheet1!$B:$F,5,FALSE),0)</f>
        <v>0</v>
      </c>
      <c r="AC1399" s="11">
        <v>0</v>
      </c>
      <c r="AD1399" s="11">
        <v>0</v>
      </c>
      <c r="AE1399" s="10"/>
      <c r="AF1399" s="10"/>
      <c r="AG1399" s="10"/>
      <c r="AH1399" s="10"/>
    </row>
    <row r="1400" spans="1:34" x14ac:dyDescent="0.45">
      <c r="A1400" t="s">
        <v>24</v>
      </c>
      <c r="B1400" t="s">
        <v>59</v>
      </c>
      <c r="C1400" t="s">
        <v>113</v>
      </c>
      <c r="D1400">
        <v>1179</v>
      </c>
      <c r="E1400" s="11">
        <v>217780</v>
      </c>
      <c r="F1400" s="5">
        <v>78380</v>
      </c>
      <c r="G1400" s="11">
        <v>546532</v>
      </c>
      <c r="H1400" s="11">
        <v>2269345</v>
      </c>
      <c r="I1400">
        <v>31292</v>
      </c>
      <c r="J1400">
        <v>53126</v>
      </c>
      <c r="K1400">
        <v>25469</v>
      </c>
      <c r="L1400">
        <v>17468</v>
      </c>
      <c r="M1400">
        <v>32</v>
      </c>
      <c r="N1400">
        <v>37</v>
      </c>
      <c r="O1400">
        <v>9</v>
      </c>
      <c r="P1400">
        <v>24</v>
      </c>
      <c r="Q1400">
        <v>1</v>
      </c>
      <c r="R1400">
        <v>319</v>
      </c>
      <c r="S1400">
        <v>0.7</v>
      </c>
      <c r="T1400">
        <v>136</v>
      </c>
      <c r="U1400">
        <v>313</v>
      </c>
      <c r="V1400">
        <v>-0.73</v>
      </c>
      <c r="W1400">
        <v>17468</v>
      </c>
      <c r="X1400">
        <v>32</v>
      </c>
      <c r="Y1400" s="12" t="str">
        <f>IFERROR(VLOOKUP(C1400,[1]Index!$D:$F,3,FALSE),"Non List")</f>
        <v>Microfinance</v>
      </c>
      <c r="Z1400">
        <f>IFERROR(VLOOKUP(C1400,[1]LP!$B:$C,2,FALSE),0)</f>
        <v>990</v>
      </c>
      <c r="AA1400" s="11">
        <f t="shared" si="21"/>
        <v>30.9</v>
      </c>
      <c r="AB1400" s="5">
        <f>IFERROR(VLOOKUP(C1400,[2]Sheet1!$B:$F,5,FALSE),0)</f>
        <v>1261452.54</v>
      </c>
      <c r="AC1400" s="11">
        <v>25</v>
      </c>
      <c r="AD1400" s="11">
        <v>1.32</v>
      </c>
      <c r="AE1400" s="10"/>
      <c r="AF1400" s="10"/>
      <c r="AG1400" s="10"/>
      <c r="AH1400" s="10"/>
    </row>
    <row r="1401" spans="1:34" x14ac:dyDescent="0.45">
      <c r="A1401" t="s">
        <v>24</v>
      </c>
      <c r="B1401" t="s">
        <v>59</v>
      </c>
      <c r="C1401" t="s">
        <v>108</v>
      </c>
      <c r="D1401">
        <v>720</v>
      </c>
      <c r="E1401" s="11">
        <v>57244</v>
      </c>
      <c r="F1401" s="5">
        <v>23523</v>
      </c>
      <c r="G1401" s="11">
        <v>253133</v>
      </c>
      <c r="H1401" s="11">
        <v>780418</v>
      </c>
      <c r="I1401">
        <v>12693</v>
      </c>
      <c r="J1401">
        <v>18065</v>
      </c>
      <c r="K1401">
        <v>8911</v>
      </c>
      <c r="L1401">
        <v>6159</v>
      </c>
      <c r="M1401">
        <v>43</v>
      </c>
      <c r="N1401">
        <v>17</v>
      </c>
      <c r="O1401">
        <v>5</v>
      </c>
      <c r="P1401">
        <v>31</v>
      </c>
      <c r="Q1401">
        <v>1</v>
      </c>
      <c r="R1401">
        <v>85</v>
      </c>
      <c r="S1401">
        <v>4.3</v>
      </c>
      <c r="T1401">
        <v>141</v>
      </c>
      <c r="U1401">
        <v>369</v>
      </c>
      <c r="V1401">
        <v>-0.49</v>
      </c>
      <c r="W1401">
        <v>6159</v>
      </c>
      <c r="X1401">
        <v>43</v>
      </c>
      <c r="Y1401" s="12" t="str">
        <f>IFERROR(VLOOKUP(C1401,[1]Index!$D:$F,3,FALSE),"Non List")</f>
        <v>zdelist</v>
      </c>
      <c r="Z1401">
        <f>IFERROR(VLOOKUP(C1401,[1]LP!$B:$C,2,FALSE),0)</f>
        <v>0</v>
      </c>
      <c r="AA1401" s="11">
        <f t="shared" si="21"/>
        <v>0</v>
      </c>
      <c r="AB1401" s="5">
        <f>IFERROR(VLOOKUP(C1401,[2]Sheet1!$B:$F,5,FALSE),0)</f>
        <v>0</v>
      </c>
      <c r="AC1401" s="11">
        <v>0</v>
      </c>
      <c r="AD1401" s="11">
        <v>0</v>
      </c>
      <c r="AE1401" s="10"/>
      <c r="AF1401" s="10"/>
      <c r="AG1401" s="10"/>
      <c r="AH1401" s="10"/>
    </row>
    <row r="1402" spans="1:34" x14ac:dyDescent="0.45">
      <c r="A1402" t="s">
        <v>24</v>
      </c>
      <c r="B1402" t="s">
        <v>59</v>
      </c>
      <c r="C1402" t="s">
        <v>117</v>
      </c>
      <c r="D1402">
        <v>2972</v>
      </c>
      <c r="E1402" s="11">
        <v>410670</v>
      </c>
      <c r="F1402" s="5">
        <v>757521</v>
      </c>
      <c r="G1402" s="11">
        <v>7353121</v>
      </c>
      <c r="H1402" s="11">
        <v>14261011</v>
      </c>
      <c r="I1402">
        <v>265821</v>
      </c>
      <c r="J1402">
        <v>338066</v>
      </c>
      <c r="K1402">
        <v>174996</v>
      </c>
      <c r="L1402">
        <v>130446</v>
      </c>
      <c r="M1402">
        <v>127</v>
      </c>
      <c r="N1402">
        <v>23</v>
      </c>
      <c r="O1402">
        <v>10</v>
      </c>
      <c r="P1402">
        <v>45</v>
      </c>
      <c r="Q1402">
        <v>1</v>
      </c>
      <c r="R1402">
        <v>244</v>
      </c>
      <c r="S1402">
        <v>0.6</v>
      </c>
      <c r="T1402">
        <v>284</v>
      </c>
      <c r="U1402">
        <v>902</v>
      </c>
      <c r="V1402">
        <v>-0.7</v>
      </c>
      <c r="W1402">
        <v>130446</v>
      </c>
      <c r="X1402">
        <v>127</v>
      </c>
      <c r="Y1402" s="12" t="str">
        <f>IFERROR(VLOOKUP(C1402,[1]Index!$D:$F,3,FALSE),"Non List")</f>
        <v>Microfinance</v>
      </c>
      <c r="Z1402">
        <f>IFERROR(VLOOKUP(C1402,[1]LP!$B:$C,2,FALSE),0)</f>
        <v>1425</v>
      </c>
      <c r="AA1402" s="11">
        <f t="shared" si="21"/>
        <v>11.2</v>
      </c>
      <c r="AB1402" s="5">
        <f>IFERROR(VLOOKUP(C1402,[2]Sheet1!$B:$F,5,FALSE),0)</f>
        <v>4446785.1900000004</v>
      </c>
      <c r="AC1402" s="11">
        <v>70</v>
      </c>
      <c r="AD1402" s="11">
        <v>3.68</v>
      </c>
      <c r="AE1402" s="10"/>
      <c r="AF1402" s="10"/>
      <c r="AG1402" s="10"/>
      <c r="AH1402" s="10"/>
    </row>
    <row r="1403" spans="1:34" x14ac:dyDescent="0.45">
      <c r="A1403" t="s">
        <v>24</v>
      </c>
      <c r="B1403" t="s">
        <v>59</v>
      </c>
      <c r="C1403" t="s">
        <v>109</v>
      </c>
      <c r="D1403">
        <v>1636.9</v>
      </c>
      <c r="E1403" s="11">
        <v>76708</v>
      </c>
      <c r="F1403" s="5">
        <v>44819</v>
      </c>
      <c r="G1403" s="11">
        <v>394458</v>
      </c>
      <c r="H1403" s="11">
        <v>1111551</v>
      </c>
      <c r="I1403">
        <v>13302</v>
      </c>
      <c r="J1403">
        <v>21547</v>
      </c>
      <c r="K1403">
        <v>7485</v>
      </c>
      <c r="L1403">
        <v>4159</v>
      </c>
      <c r="M1403">
        <v>22</v>
      </c>
      <c r="N1403">
        <v>76</v>
      </c>
      <c r="O1403">
        <v>10</v>
      </c>
      <c r="P1403">
        <v>14</v>
      </c>
      <c r="Q1403">
        <v>0</v>
      </c>
      <c r="R1403">
        <v>780</v>
      </c>
      <c r="S1403">
        <v>3.7</v>
      </c>
      <c r="T1403">
        <v>158</v>
      </c>
      <c r="U1403">
        <v>278</v>
      </c>
      <c r="V1403">
        <v>-0.83</v>
      </c>
      <c r="W1403">
        <v>4159</v>
      </c>
      <c r="X1403">
        <v>22</v>
      </c>
      <c r="Y1403" s="12" t="str">
        <f>IFERROR(VLOOKUP(C1403,[1]Index!$D:$F,3,FALSE),"Non List")</f>
        <v>Microfinance</v>
      </c>
      <c r="Z1403">
        <f>IFERROR(VLOOKUP(C1403,[1]LP!$B:$C,2,FALSE),0)</f>
        <v>1410</v>
      </c>
      <c r="AA1403" s="11">
        <f t="shared" si="21"/>
        <v>64.099999999999994</v>
      </c>
      <c r="AB1403" s="5">
        <f>IFERROR(VLOOKUP(C1403,[2]Sheet1!$B:$F,5,FALSE),0)</f>
        <v>469246.74</v>
      </c>
      <c r="AC1403" s="11">
        <v>32.299999999999997</v>
      </c>
      <c r="AD1403" s="11">
        <v>1.7</v>
      </c>
      <c r="AE1403" s="10"/>
      <c r="AF1403" s="10"/>
      <c r="AG1403" s="10"/>
      <c r="AH1403" s="10"/>
    </row>
    <row r="1404" spans="1:34" x14ac:dyDescent="0.45">
      <c r="A1404" t="s">
        <v>24</v>
      </c>
      <c r="B1404" t="s">
        <v>59</v>
      </c>
      <c r="C1404" t="s">
        <v>102</v>
      </c>
      <c r="D1404">
        <v>1198</v>
      </c>
      <c r="E1404" s="11">
        <v>186450</v>
      </c>
      <c r="F1404" s="5">
        <v>49417</v>
      </c>
      <c r="G1404" s="11">
        <v>660955</v>
      </c>
      <c r="H1404" s="11">
        <v>2098945</v>
      </c>
      <c r="I1404">
        <v>15434</v>
      </c>
      <c r="J1404">
        <v>22990</v>
      </c>
      <c r="K1404">
        <v>-2480</v>
      </c>
      <c r="L1404">
        <v>6377</v>
      </c>
      <c r="M1404">
        <v>14</v>
      </c>
      <c r="N1404">
        <v>88</v>
      </c>
      <c r="O1404">
        <v>9</v>
      </c>
      <c r="P1404">
        <v>11</v>
      </c>
      <c r="Q1404">
        <v>0</v>
      </c>
      <c r="R1404">
        <v>829</v>
      </c>
      <c r="S1404">
        <v>2</v>
      </c>
      <c r="T1404">
        <v>127</v>
      </c>
      <c r="U1404">
        <v>197</v>
      </c>
      <c r="V1404">
        <v>-0.84</v>
      </c>
      <c r="W1404">
        <v>6377</v>
      </c>
      <c r="X1404">
        <v>14</v>
      </c>
      <c r="Y1404" s="12" t="str">
        <f>IFERROR(VLOOKUP(C1404,[1]Index!$D:$F,3,FALSE),"Non List")</f>
        <v>Microfinance</v>
      </c>
      <c r="Z1404">
        <f>IFERROR(VLOOKUP(C1404,[1]LP!$B:$C,2,FALSE),0)</f>
        <v>1000.1</v>
      </c>
      <c r="AA1404" s="11">
        <f t="shared" si="21"/>
        <v>71.400000000000006</v>
      </c>
      <c r="AB1404" s="5">
        <f>IFERROR(VLOOKUP(C1404,[2]Sheet1!$B:$F,5,FALSE),0)</f>
        <v>1023343.2</v>
      </c>
      <c r="AC1404" s="11">
        <v>31.05</v>
      </c>
      <c r="AD1404" s="11">
        <v>1.63</v>
      </c>
      <c r="AE1404" s="10"/>
      <c r="AF1404" s="10"/>
      <c r="AG1404" s="10"/>
      <c r="AH1404" s="10"/>
    </row>
    <row r="1405" spans="1:34" x14ac:dyDescent="0.45">
      <c r="A1405" t="s">
        <v>24</v>
      </c>
      <c r="B1405" t="s">
        <v>59</v>
      </c>
      <c r="C1405" t="s">
        <v>110</v>
      </c>
      <c r="D1405">
        <v>465</v>
      </c>
      <c r="E1405" s="11">
        <v>100000</v>
      </c>
      <c r="F1405" s="5">
        <v>47395</v>
      </c>
      <c r="G1405" s="11">
        <v>305372</v>
      </c>
      <c r="H1405" s="11">
        <v>798458</v>
      </c>
      <c r="I1405">
        <v>15375</v>
      </c>
      <c r="J1405">
        <v>20292</v>
      </c>
      <c r="K1405">
        <v>9110</v>
      </c>
      <c r="L1405">
        <v>6607</v>
      </c>
      <c r="M1405">
        <v>26</v>
      </c>
      <c r="N1405">
        <v>18</v>
      </c>
      <c r="O1405">
        <v>3</v>
      </c>
      <c r="P1405">
        <v>18</v>
      </c>
      <c r="Q1405">
        <v>1</v>
      </c>
      <c r="R1405">
        <v>55</v>
      </c>
      <c r="S1405">
        <v>4.9000000000000004</v>
      </c>
      <c r="T1405">
        <v>147</v>
      </c>
      <c r="U1405">
        <v>296</v>
      </c>
      <c r="V1405">
        <v>-0.36</v>
      </c>
      <c r="W1405">
        <v>6607</v>
      </c>
      <c r="X1405">
        <v>26</v>
      </c>
      <c r="Y1405" s="12" t="str">
        <f>IFERROR(VLOOKUP(C1405,[1]Index!$D:$F,3,FALSE),"Non List")</f>
        <v>zdelist</v>
      </c>
      <c r="Z1405">
        <f>IFERROR(VLOOKUP(C1405,[1]LP!$B:$C,2,FALSE),0)</f>
        <v>0</v>
      </c>
      <c r="AA1405" s="11">
        <f t="shared" si="21"/>
        <v>0</v>
      </c>
      <c r="AB1405" s="5">
        <f>IFERROR(VLOOKUP(C1405,[2]Sheet1!$B:$F,5,FALSE),0)</f>
        <v>0</v>
      </c>
      <c r="AC1405" s="11">
        <v>19</v>
      </c>
      <c r="AD1405" s="11">
        <v>1</v>
      </c>
      <c r="AE1405" s="10"/>
      <c r="AF1405" s="10"/>
      <c r="AG1405" s="10"/>
      <c r="AH1405" s="10"/>
    </row>
    <row r="1406" spans="1:34" x14ac:dyDescent="0.45">
      <c r="A1406" t="s">
        <v>24</v>
      </c>
      <c r="B1406" t="s">
        <v>59</v>
      </c>
      <c r="C1406" t="s">
        <v>118</v>
      </c>
      <c r="D1406">
        <v>1200</v>
      </c>
      <c r="E1406" s="11">
        <v>70000</v>
      </c>
      <c r="F1406" s="5">
        <v>27269</v>
      </c>
      <c r="G1406" s="11">
        <v>573222</v>
      </c>
      <c r="H1406" s="11">
        <v>838875</v>
      </c>
      <c r="I1406">
        <v>20779</v>
      </c>
      <c r="J1406">
        <v>24740</v>
      </c>
      <c r="K1406">
        <v>8869</v>
      </c>
      <c r="L1406">
        <v>-1360</v>
      </c>
      <c r="M1406">
        <v>-8</v>
      </c>
      <c r="N1406">
        <v>-155</v>
      </c>
      <c r="O1406">
        <v>9</v>
      </c>
      <c r="P1406">
        <v>-6</v>
      </c>
      <c r="Q1406">
        <v>0</v>
      </c>
      <c r="R1406">
        <v>-1336</v>
      </c>
      <c r="S1406">
        <v>6</v>
      </c>
      <c r="T1406">
        <v>139</v>
      </c>
      <c r="U1406">
        <v>0</v>
      </c>
      <c r="V1406">
        <v>0</v>
      </c>
      <c r="W1406">
        <v>0</v>
      </c>
      <c r="X1406">
        <v>0</v>
      </c>
      <c r="Y1406" s="12" t="str">
        <f>IFERROR(VLOOKUP(C1406,[1]Index!$D:$F,3,FALSE),"Non List")</f>
        <v>Microfinance</v>
      </c>
      <c r="Z1406">
        <f>IFERROR(VLOOKUP(C1406,[1]LP!$B:$C,2,FALSE),0)</f>
        <v>1475</v>
      </c>
      <c r="AA1406" s="11">
        <f t="shared" si="21"/>
        <v>-184.4</v>
      </c>
      <c r="AB1406" s="5">
        <f>IFERROR(VLOOKUP(C1406,[2]Sheet1!$B:$F,5,FALSE),0)</f>
        <v>393750</v>
      </c>
      <c r="AC1406" s="11">
        <v>0</v>
      </c>
      <c r="AD1406" s="11">
        <v>0</v>
      </c>
      <c r="AE1406" s="10"/>
      <c r="AF1406" s="10"/>
      <c r="AG1406" s="10"/>
      <c r="AH1406" s="10"/>
    </row>
    <row r="1407" spans="1:34" x14ac:dyDescent="0.45">
      <c r="A1407" t="s">
        <v>24</v>
      </c>
      <c r="B1407" t="s">
        <v>59</v>
      </c>
      <c r="C1407" t="s">
        <v>116</v>
      </c>
      <c r="D1407">
        <v>709.7</v>
      </c>
      <c r="E1407" s="11">
        <v>70000</v>
      </c>
      <c r="F1407" s="5">
        <v>49479</v>
      </c>
      <c r="G1407" s="11">
        <v>822964</v>
      </c>
      <c r="H1407" s="11">
        <v>1285487</v>
      </c>
      <c r="I1407">
        <v>26937</v>
      </c>
      <c r="J1407">
        <v>33883</v>
      </c>
      <c r="K1407">
        <v>9562</v>
      </c>
      <c r="L1407">
        <v>2690</v>
      </c>
      <c r="M1407">
        <v>15</v>
      </c>
      <c r="N1407">
        <v>46</v>
      </c>
      <c r="O1407">
        <v>4</v>
      </c>
      <c r="P1407">
        <v>9</v>
      </c>
      <c r="Q1407">
        <v>0</v>
      </c>
      <c r="R1407">
        <v>192</v>
      </c>
      <c r="S1407">
        <v>3.5</v>
      </c>
      <c r="T1407">
        <v>171</v>
      </c>
      <c r="U1407">
        <v>243</v>
      </c>
      <c r="V1407">
        <v>-0.66</v>
      </c>
      <c r="W1407">
        <v>2690</v>
      </c>
      <c r="X1407">
        <v>15</v>
      </c>
      <c r="Y1407" s="12" t="str">
        <f>IFERROR(VLOOKUP(C1407,[1]Index!$D:$F,3,FALSE),"Non List")</f>
        <v>Microfinance</v>
      </c>
      <c r="Z1407">
        <f>IFERROR(VLOOKUP(C1407,[1]LP!$B:$C,2,FALSE),0)</f>
        <v>1515</v>
      </c>
      <c r="AA1407" s="11">
        <f t="shared" si="21"/>
        <v>101</v>
      </c>
      <c r="AB1407" s="5">
        <f>IFERROR(VLOOKUP(C1407,[2]Sheet1!$B:$F,5,FALSE),0)</f>
        <v>596385</v>
      </c>
      <c r="AC1407" s="11">
        <v>0</v>
      </c>
      <c r="AD1407" s="11">
        <v>0</v>
      </c>
      <c r="AE1407" s="10"/>
      <c r="AF1407" s="10"/>
      <c r="AG1407" s="10"/>
      <c r="AH1407" s="10"/>
    </row>
    <row r="1408" spans="1:34" x14ac:dyDescent="0.45">
      <c r="A1408" t="s">
        <v>24</v>
      </c>
      <c r="B1408" t="s">
        <v>59</v>
      </c>
      <c r="C1408" t="s">
        <v>114</v>
      </c>
      <c r="D1408">
        <v>941</v>
      </c>
      <c r="E1408" s="11">
        <v>263448</v>
      </c>
      <c r="F1408" s="5">
        <v>82798</v>
      </c>
      <c r="G1408" s="11">
        <v>974698</v>
      </c>
      <c r="H1408" s="11">
        <v>2935664</v>
      </c>
      <c r="I1408">
        <v>56320</v>
      </c>
      <c r="J1408">
        <v>73805</v>
      </c>
      <c r="K1408">
        <v>28089</v>
      </c>
      <c r="L1408">
        <v>12976</v>
      </c>
      <c r="M1408">
        <v>20</v>
      </c>
      <c r="N1408">
        <v>48</v>
      </c>
      <c r="O1408">
        <v>7</v>
      </c>
      <c r="P1408">
        <v>15</v>
      </c>
      <c r="Q1408">
        <v>0</v>
      </c>
      <c r="R1408">
        <v>342</v>
      </c>
      <c r="S1408">
        <v>1.9</v>
      </c>
      <c r="T1408">
        <v>131</v>
      </c>
      <c r="U1408">
        <v>241</v>
      </c>
      <c r="V1408">
        <v>-0.74</v>
      </c>
      <c r="W1408">
        <v>12976</v>
      </c>
      <c r="X1408">
        <v>20</v>
      </c>
      <c r="Y1408" s="12" t="str">
        <f>IFERROR(VLOOKUP(C1408,[1]Index!$D:$F,3,FALSE),"Non List")</f>
        <v>Microfinance</v>
      </c>
      <c r="Z1408">
        <f>IFERROR(VLOOKUP(C1408,[1]LP!$B:$C,2,FALSE),0)</f>
        <v>905</v>
      </c>
      <c r="AA1408" s="11">
        <f t="shared" si="21"/>
        <v>45.3</v>
      </c>
      <c r="AB1408" s="5">
        <f>IFERROR(VLOOKUP(C1408,[2]Sheet1!$B:$F,5,FALSE),0)</f>
        <v>1468573.64</v>
      </c>
      <c r="AC1408" s="11">
        <v>21</v>
      </c>
      <c r="AD1408" s="11">
        <v>0</v>
      </c>
      <c r="AE1408" s="10"/>
      <c r="AF1408" s="10"/>
      <c r="AG1408" s="10"/>
      <c r="AH1408" s="10"/>
    </row>
    <row r="1409" spans="1:34" x14ac:dyDescent="0.45">
      <c r="A1409" t="s">
        <v>24</v>
      </c>
      <c r="B1409" t="s">
        <v>59</v>
      </c>
      <c r="C1409" t="s">
        <v>98</v>
      </c>
      <c r="D1409">
        <v>1320</v>
      </c>
      <c r="E1409" s="11">
        <v>149537</v>
      </c>
      <c r="F1409" s="5">
        <v>76921</v>
      </c>
      <c r="G1409" s="11">
        <v>822465</v>
      </c>
      <c r="H1409" s="11">
        <v>2454961</v>
      </c>
      <c r="I1409">
        <v>36466</v>
      </c>
      <c r="J1409">
        <v>51284</v>
      </c>
      <c r="K1409">
        <v>13262</v>
      </c>
      <c r="L1409">
        <v>6462</v>
      </c>
      <c r="M1409">
        <v>17</v>
      </c>
      <c r="N1409">
        <v>76</v>
      </c>
      <c r="O1409">
        <v>9</v>
      </c>
      <c r="P1409">
        <v>11</v>
      </c>
      <c r="Q1409">
        <v>0</v>
      </c>
      <c r="R1409">
        <v>666</v>
      </c>
      <c r="S1409">
        <v>4.0999999999999996</v>
      </c>
      <c r="T1409">
        <v>151</v>
      </c>
      <c r="U1409">
        <v>243</v>
      </c>
      <c r="V1409">
        <v>-0.82</v>
      </c>
      <c r="W1409">
        <v>6462</v>
      </c>
      <c r="X1409">
        <v>17</v>
      </c>
      <c r="Y1409" s="12" t="str">
        <f>IFERROR(VLOOKUP(C1409,[1]Index!$D:$F,3,FALSE),"Non List")</f>
        <v>Microfinance</v>
      </c>
      <c r="Z1409">
        <f>IFERROR(VLOOKUP(C1409,[1]LP!$B:$C,2,FALSE),0)</f>
        <v>2307</v>
      </c>
      <c r="AA1409" s="11">
        <f t="shared" si="21"/>
        <v>135.69999999999999</v>
      </c>
      <c r="AB1409" s="5">
        <f>IFERROR(VLOOKUP(C1409,[2]Sheet1!$B:$F,5,FALSE),0)</f>
        <v>740597.22</v>
      </c>
      <c r="AC1409" s="11">
        <v>30</v>
      </c>
      <c r="AD1409" s="11">
        <v>0</v>
      </c>
      <c r="AE1409" s="10"/>
      <c r="AF1409" s="10"/>
      <c r="AG1409" s="10"/>
      <c r="AH1409" s="10"/>
    </row>
    <row r="1410" spans="1:34" x14ac:dyDescent="0.45">
      <c r="A1410" t="s">
        <v>24</v>
      </c>
      <c r="B1410" t="s">
        <v>59</v>
      </c>
      <c r="C1410" t="s">
        <v>115</v>
      </c>
      <c r="D1410">
        <v>920</v>
      </c>
      <c r="E1410" s="11">
        <v>235386</v>
      </c>
      <c r="F1410" s="5">
        <v>110520</v>
      </c>
      <c r="G1410" s="11">
        <v>601555</v>
      </c>
      <c r="H1410" s="11">
        <v>2691695</v>
      </c>
      <c r="I1410">
        <v>47076</v>
      </c>
      <c r="J1410">
        <v>56054</v>
      </c>
      <c r="K1410">
        <v>19065</v>
      </c>
      <c r="L1410">
        <v>6749</v>
      </c>
      <c r="M1410">
        <v>11</v>
      </c>
      <c r="N1410">
        <v>80</v>
      </c>
      <c r="O1410">
        <v>6</v>
      </c>
      <c r="P1410">
        <v>8</v>
      </c>
      <c r="Q1410">
        <v>0</v>
      </c>
      <c r="R1410">
        <v>503</v>
      </c>
      <c r="S1410">
        <v>4.7</v>
      </c>
      <c r="T1410">
        <v>147</v>
      </c>
      <c r="U1410">
        <v>194</v>
      </c>
      <c r="V1410">
        <v>-0.79</v>
      </c>
      <c r="W1410">
        <v>6749</v>
      </c>
      <c r="X1410">
        <v>11</v>
      </c>
      <c r="Y1410" s="12" t="str">
        <f>IFERROR(VLOOKUP(C1410,[1]Index!$D:$F,3,FALSE),"Non List")</f>
        <v>zdelist</v>
      </c>
      <c r="Z1410">
        <f>IFERROR(VLOOKUP(C1410,[1]LP!$B:$C,2,FALSE),0)</f>
        <v>0</v>
      </c>
      <c r="AA1410" s="11">
        <f t="shared" si="21"/>
        <v>0</v>
      </c>
      <c r="AB1410" s="5">
        <f>IFERROR(VLOOKUP(C1410,[2]Sheet1!$B:$F,5,FALSE),0)</f>
        <v>0</v>
      </c>
      <c r="AC1410" s="11">
        <v>19</v>
      </c>
      <c r="AD1410" s="11">
        <v>1</v>
      </c>
      <c r="AE1410" s="10"/>
      <c r="AF1410" s="10"/>
      <c r="AG1410" s="10"/>
      <c r="AH1410" s="10"/>
    </row>
    <row r="1411" spans="1:34" x14ac:dyDescent="0.45">
      <c r="A1411" t="s">
        <v>24</v>
      </c>
      <c r="B1411" t="s">
        <v>59</v>
      </c>
      <c r="C1411" t="s">
        <v>119</v>
      </c>
      <c r="D1411">
        <v>1262</v>
      </c>
      <c r="E1411" s="11">
        <v>392809</v>
      </c>
      <c r="F1411" s="5">
        <v>89727</v>
      </c>
      <c r="G1411" s="11">
        <v>967508</v>
      </c>
      <c r="H1411" s="11">
        <v>4510754</v>
      </c>
      <c r="I1411">
        <v>71904</v>
      </c>
      <c r="J1411">
        <v>90108</v>
      </c>
      <c r="K1411">
        <v>26552</v>
      </c>
      <c r="L1411">
        <v>18536</v>
      </c>
      <c r="M1411">
        <v>19</v>
      </c>
      <c r="N1411">
        <v>67</v>
      </c>
      <c r="O1411">
        <v>10</v>
      </c>
      <c r="P1411">
        <v>15</v>
      </c>
      <c r="Q1411">
        <v>0</v>
      </c>
      <c r="R1411">
        <v>688</v>
      </c>
      <c r="S1411">
        <v>3.2</v>
      </c>
      <c r="T1411">
        <v>123</v>
      </c>
      <c r="U1411">
        <v>228</v>
      </c>
      <c r="V1411">
        <v>-0.82</v>
      </c>
      <c r="W1411">
        <v>18536</v>
      </c>
      <c r="X1411">
        <v>19</v>
      </c>
      <c r="Y1411" s="12" t="str">
        <f>IFERROR(VLOOKUP(C1411,[1]Index!$D:$F,3,FALSE),"Non List")</f>
        <v>Microfinance</v>
      </c>
      <c r="Z1411">
        <f>IFERROR(VLOOKUP(C1411,[1]LP!$B:$C,2,FALSE),0)</f>
        <v>1007</v>
      </c>
      <c r="AA1411" s="11">
        <f t="shared" ref="AA1411:AA1474" si="22">ROUND(IFERROR(Z1411/M1411,0),1)</f>
        <v>53</v>
      </c>
      <c r="AB1411" s="5">
        <f>IFERROR(VLOOKUP(C1411,[2]Sheet1!$B:$F,5,FALSE),0)</f>
        <v>1664409.36</v>
      </c>
      <c r="AC1411" s="11">
        <v>20</v>
      </c>
      <c r="AD1411" s="11">
        <v>0</v>
      </c>
      <c r="AE1411" s="10"/>
      <c r="AF1411" s="10"/>
      <c r="AG1411" s="10"/>
      <c r="AH1411" s="10"/>
    </row>
    <row r="1412" spans="1:34" x14ac:dyDescent="0.45">
      <c r="A1412" t="s">
        <v>53</v>
      </c>
      <c r="B1412" t="s">
        <v>59</v>
      </c>
      <c r="C1412" t="s">
        <v>61</v>
      </c>
      <c r="D1412">
        <v>1059</v>
      </c>
      <c r="E1412" s="11">
        <v>1830000</v>
      </c>
      <c r="F1412" s="5">
        <v>2614831</v>
      </c>
      <c r="G1412" s="11">
        <v>20862570</v>
      </c>
      <c r="H1412" s="11">
        <v>25294527</v>
      </c>
      <c r="I1412">
        <v>984109</v>
      </c>
      <c r="J1412">
        <v>1341453</v>
      </c>
      <c r="K1412">
        <v>931423</v>
      </c>
      <c r="L1412">
        <v>615493</v>
      </c>
      <c r="M1412">
        <v>67</v>
      </c>
      <c r="N1412">
        <v>16</v>
      </c>
      <c r="O1412">
        <v>4</v>
      </c>
      <c r="P1412">
        <v>28</v>
      </c>
      <c r="Q1412">
        <v>2</v>
      </c>
      <c r="R1412">
        <v>69</v>
      </c>
      <c r="S1412">
        <v>2.1</v>
      </c>
      <c r="T1412">
        <v>243</v>
      </c>
      <c r="U1412">
        <v>606</v>
      </c>
      <c r="V1412">
        <v>-0.43</v>
      </c>
      <c r="W1412">
        <v>615494</v>
      </c>
      <c r="X1412">
        <v>67</v>
      </c>
      <c r="Y1412" s="12" t="str">
        <f>IFERROR(VLOOKUP(C1412,[1]Index!$D:$F,3,FALSE),"Non List")</f>
        <v>Microfinance</v>
      </c>
      <c r="Z1412">
        <f>IFERROR(VLOOKUP(C1412,[1]LP!$B:$C,2,FALSE),0)</f>
        <v>856.7</v>
      </c>
      <c r="AA1412" s="11">
        <f t="shared" si="22"/>
        <v>12.8</v>
      </c>
      <c r="AB1412" s="5">
        <f>IFERROR(VLOOKUP(C1412,[2]Sheet1!$B:$F,5,FALSE),0)</f>
        <v>14588143.289999999</v>
      </c>
      <c r="AC1412" s="11">
        <v>27</v>
      </c>
      <c r="AD1412" s="11">
        <v>3</v>
      </c>
      <c r="AE1412" s="10"/>
      <c r="AF1412" s="10"/>
      <c r="AG1412" s="10"/>
      <c r="AH1412" s="10"/>
    </row>
    <row r="1413" spans="1:34" x14ac:dyDescent="0.45">
      <c r="A1413" t="s">
        <v>53</v>
      </c>
      <c r="B1413" t="s">
        <v>59</v>
      </c>
      <c r="C1413" t="s">
        <v>62</v>
      </c>
      <c r="D1413">
        <v>1055</v>
      </c>
      <c r="E1413" s="11">
        <v>1005434</v>
      </c>
      <c r="F1413" s="5">
        <v>1203054</v>
      </c>
      <c r="G1413" s="11">
        <v>5785211</v>
      </c>
      <c r="H1413" s="11">
        <v>13842500</v>
      </c>
      <c r="I1413">
        <v>661491</v>
      </c>
      <c r="J1413">
        <v>762467</v>
      </c>
      <c r="K1413">
        <v>478792</v>
      </c>
      <c r="L1413">
        <v>324002</v>
      </c>
      <c r="M1413">
        <v>64</v>
      </c>
      <c r="N1413">
        <v>16</v>
      </c>
      <c r="O1413">
        <v>5</v>
      </c>
      <c r="P1413">
        <v>29</v>
      </c>
      <c r="Q1413">
        <v>2</v>
      </c>
      <c r="R1413">
        <v>79</v>
      </c>
      <c r="S1413">
        <v>0.6</v>
      </c>
      <c r="T1413">
        <v>220</v>
      </c>
      <c r="U1413">
        <v>564</v>
      </c>
      <c r="V1413">
        <v>-0.47</v>
      </c>
      <c r="W1413">
        <v>324002</v>
      </c>
      <c r="X1413">
        <v>64</v>
      </c>
      <c r="Y1413" s="12" t="str">
        <f>IFERROR(VLOOKUP(C1413,[1]Index!$D:$F,3,FALSE),"Non List")</f>
        <v>Microfinance</v>
      </c>
      <c r="Z1413">
        <f>IFERROR(VLOOKUP(C1413,[1]LP!$B:$C,2,FALSE),0)</f>
        <v>758.8</v>
      </c>
      <c r="AA1413" s="11">
        <f t="shared" si="22"/>
        <v>11.9</v>
      </c>
      <c r="AB1413" s="5">
        <f>IFERROR(VLOOKUP(C1413,[2]Sheet1!$B:$F,5,FALSE),0)</f>
        <v>7600332.0300000003</v>
      </c>
      <c r="AC1413" s="11">
        <v>20</v>
      </c>
      <c r="AD1413" s="11">
        <v>1.0529999999999999</v>
      </c>
      <c r="AE1413" s="10"/>
      <c r="AF1413" s="10"/>
      <c r="AG1413" s="10"/>
      <c r="AH1413" s="10"/>
    </row>
    <row r="1414" spans="1:34" x14ac:dyDescent="0.45">
      <c r="A1414" t="s">
        <v>53</v>
      </c>
      <c r="B1414" t="s">
        <v>59</v>
      </c>
      <c r="C1414" t="s">
        <v>63</v>
      </c>
      <c r="D1414">
        <v>700</v>
      </c>
      <c r="E1414" s="11">
        <v>876811</v>
      </c>
      <c r="F1414" s="5">
        <v>199008</v>
      </c>
      <c r="G1414" s="11">
        <v>0</v>
      </c>
      <c r="H1414" s="11">
        <v>6673193</v>
      </c>
      <c r="I1414">
        <v>116392</v>
      </c>
      <c r="J1414">
        <v>128004</v>
      </c>
      <c r="K1414">
        <v>111243</v>
      </c>
      <c r="L1414">
        <v>62890</v>
      </c>
      <c r="M1414">
        <v>14</v>
      </c>
      <c r="N1414">
        <v>49</v>
      </c>
      <c r="O1414">
        <v>6</v>
      </c>
      <c r="P1414">
        <v>12</v>
      </c>
      <c r="Q1414">
        <v>1</v>
      </c>
      <c r="R1414">
        <v>279</v>
      </c>
      <c r="S1414">
        <v>0</v>
      </c>
      <c r="T1414">
        <v>123</v>
      </c>
      <c r="U1414">
        <v>199</v>
      </c>
      <c r="V1414">
        <v>-0.72</v>
      </c>
      <c r="W1414">
        <v>62889</v>
      </c>
      <c r="X1414">
        <v>14</v>
      </c>
      <c r="Y1414" s="12" t="str">
        <f>IFERROR(VLOOKUP(C1414,[1]Index!$D:$F,3,FALSE),"Non List")</f>
        <v>Microfinance</v>
      </c>
      <c r="Z1414">
        <f>IFERROR(VLOOKUP(C1414,[1]LP!$B:$C,2,FALSE),0)</f>
        <v>710</v>
      </c>
      <c r="AA1414" s="11">
        <f t="shared" si="22"/>
        <v>50.7</v>
      </c>
      <c r="AB1414" s="5">
        <f>IFERROR(VLOOKUP(C1414,[2]Sheet1!$B:$F,5,FALSE),0)</f>
        <v>6045751.8200000003</v>
      </c>
      <c r="AC1414" s="11">
        <v>10</v>
      </c>
      <c r="AD1414" s="11">
        <v>0.53</v>
      </c>
      <c r="AE1414" s="10"/>
      <c r="AF1414" s="10"/>
      <c r="AG1414" s="10"/>
      <c r="AH1414" s="10"/>
    </row>
    <row r="1415" spans="1:34" x14ac:dyDescent="0.45">
      <c r="A1415" t="s">
        <v>53</v>
      </c>
      <c r="B1415" t="s">
        <v>59</v>
      </c>
      <c r="C1415" t="s">
        <v>64</v>
      </c>
      <c r="D1415">
        <v>1225</v>
      </c>
      <c r="E1415" s="11">
        <v>252330</v>
      </c>
      <c r="F1415" s="5">
        <v>174352</v>
      </c>
      <c r="G1415" s="11">
        <v>1129668</v>
      </c>
      <c r="H1415" s="11">
        <v>2658216</v>
      </c>
      <c r="I1415">
        <v>130336</v>
      </c>
      <c r="J1415">
        <v>159988</v>
      </c>
      <c r="K1415">
        <v>78921</v>
      </c>
      <c r="L1415">
        <v>27553</v>
      </c>
      <c r="M1415">
        <v>22</v>
      </c>
      <c r="N1415">
        <v>56</v>
      </c>
      <c r="O1415">
        <v>7</v>
      </c>
      <c r="P1415">
        <v>13</v>
      </c>
      <c r="Q1415">
        <v>1</v>
      </c>
      <c r="R1415">
        <v>406</v>
      </c>
      <c r="S1415">
        <v>4.7</v>
      </c>
      <c r="T1415">
        <v>169</v>
      </c>
      <c r="U1415">
        <v>288</v>
      </c>
      <c r="V1415">
        <v>-0.76</v>
      </c>
      <c r="W1415">
        <v>27555</v>
      </c>
      <c r="X1415">
        <v>22</v>
      </c>
      <c r="Y1415" s="12" t="str">
        <f>IFERROR(VLOOKUP(C1415,[1]Index!$D:$F,3,FALSE),"Non List")</f>
        <v>Microfinance</v>
      </c>
      <c r="Z1415">
        <f>IFERROR(VLOOKUP(C1415,[1]LP!$B:$C,2,FALSE),0)</f>
        <v>933</v>
      </c>
      <c r="AA1415" s="11">
        <f t="shared" si="22"/>
        <v>42.4</v>
      </c>
      <c r="AB1415" s="5">
        <f>IFERROR(VLOOKUP(C1415,[2]Sheet1!$B:$F,5,FALSE),0)</f>
        <v>1320997.53</v>
      </c>
      <c r="AC1415" s="11">
        <v>13</v>
      </c>
      <c r="AD1415" s="11">
        <v>0</v>
      </c>
      <c r="AE1415" s="10"/>
      <c r="AF1415" s="10"/>
      <c r="AG1415" s="10"/>
      <c r="AH1415" s="10"/>
    </row>
    <row r="1416" spans="1:34" x14ac:dyDescent="0.45">
      <c r="A1416" t="s">
        <v>53</v>
      </c>
      <c r="B1416" t="s">
        <v>59</v>
      </c>
      <c r="C1416" t="s">
        <v>65</v>
      </c>
      <c r="D1416">
        <v>970</v>
      </c>
      <c r="E1416" s="11">
        <v>457294</v>
      </c>
      <c r="F1416" s="5">
        <v>568847</v>
      </c>
      <c r="G1416" s="11">
        <v>2454778</v>
      </c>
      <c r="H1416" s="11">
        <v>6973856</v>
      </c>
      <c r="I1416">
        <v>248008</v>
      </c>
      <c r="J1416">
        <v>454056</v>
      </c>
      <c r="K1416">
        <v>242591</v>
      </c>
      <c r="L1416">
        <v>74228</v>
      </c>
      <c r="M1416">
        <v>32</v>
      </c>
      <c r="N1416">
        <v>30</v>
      </c>
      <c r="O1416">
        <v>4</v>
      </c>
      <c r="P1416">
        <v>14</v>
      </c>
      <c r="Q1416">
        <v>1</v>
      </c>
      <c r="R1416">
        <v>129</v>
      </c>
      <c r="S1416">
        <v>4.3</v>
      </c>
      <c r="T1416">
        <v>224</v>
      </c>
      <c r="U1416">
        <v>405</v>
      </c>
      <c r="V1416">
        <v>-0.57999999999999996</v>
      </c>
      <c r="W1416">
        <v>74228</v>
      </c>
      <c r="X1416">
        <v>32</v>
      </c>
      <c r="Y1416" s="12" t="str">
        <f>IFERROR(VLOOKUP(C1416,[1]Index!$D:$F,3,FALSE),"Non List")</f>
        <v>Microfinance</v>
      </c>
      <c r="Z1416">
        <f>IFERROR(VLOOKUP(C1416,[1]LP!$B:$C,2,FALSE),0)</f>
        <v>0</v>
      </c>
      <c r="AA1416" s="11">
        <f t="shared" si="22"/>
        <v>0</v>
      </c>
      <c r="AB1416" s="5">
        <f>IFERROR(VLOOKUP(C1416,[2]Sheet1!$B:$F,5,FALSE),0)</f>
        <v>0</v>
      </c>
      <c r="AC1416" s="11">
        <v>21.4876</v>
      </c>
      <c r="AD1416" s="11">
        <v>1.1309</v>
      </c>
      <c r="AE1416" s="10"/>
      <c r="AF1416" s="10"/>
      <c r="AG1416" s="10"/>
      <c r="AH1416" s="10"/>
    </row>
    <row r="1417" spans="1:34" x14ac:dyDescent="0.45">
      <c r="A1417" t="s">
        <v>53</v>
      </c>
      <c r="B1417" t="s">
        <v>59</v>
      </c>
      <c r="C1417" t="s">
        <v>92</v>
      </c>
      <c r="D1417">
        <v>1076</v>
      </c>
      <c r="E1417" s="11">
        <v>1500000</v>
      </c>
      <c r="F1417" s="5">
        <v>2889304</v>
      </c>
      <c r="G1417" s="11">
        <v>14708563</v>
      </c>
      <c r="H1417" s="11">
        <v>22947132</v>
      </c>
      <c r="I1417">
        <v>1039856</v>
      </c>
      <c r="J1417">
        <v>1309715</v>
      </c>
      <c r="K1417">
        <v>901037</v>
      </c>
      <c r="L1417">
        <v>57194</v>
      </c>
      <c r="M1417">
        <v>8</v>
      </c>
      <c r="N1417">
        <v>141</v>
      </c>
      <c r="O1417">
        <v>4</v>
      </c>
      <c r="P1417">
        <v>3</v>
      </c>
      <c r="Q1417">
        <v>0</v>
      </c>
      <c r="R1417">
        <v>520</v>
      </c>
      <c r="S1417">
        <v>15.2</v>
      </c>
      <c r="T1417">
        <v>293</v>
      </c>
      <c r="U1417">
        <v>224</v>
      </c>
      <c r="V1417">
        <v>-0.79</v>
      </c>
      <c r="W1417">
        <v>57193</v>
      </c>
      <c r="X1417">
        <v>8</v>
      </c>
      <c r="Y1417" s="12" t="str">
        <f>IFERROR(VLOOKUP(C1417,[1]Index!$D:$F,3,FALSE),"Non List")</f>
        <v>Microfinance</v>
      </c>
      <c r="Z1417">
        <f>IFERROR(VLOOKUP(C1417,[1]LP!$B:$C,2,FALSE),0)</f>
        <v>678.9</v>
      </c>
      <c r="AA1417" s="11">
        <f t="shared" si="22"/>
        <v>84.9</v>
      </c>
      <c r="AB1417" s="5">
        <f>IFERROR(VLOOKUP(C1417,[2]Sheet1!$B:$F,5,FALSE),0)</f>
        <v>12799190.779999999</v>
      </c>
      <c r="AC1417" s="11">
        <v>29.5</v>
      </c>
      <c r="AD1417" s="11">
        <v>1.5526</v>
      </c>
      <c r="AE1417" s="10"/>
      <c r="AF1417" s="10"/>
      <c r="AG1417" s="10"/>
      <c r="AH1417" s="10"/>
    </row>
    <row r="1418" spans="1:34" x14ac:dyDescent="0.45">
      <c r="A1418" t="s">
        <v>53</v>
      </c>
      <c r="B1418" t="s">
        <v>59</v>
      </c>
      <c r="C1418" t="s">
        <v>67</v>
      </c>
      <c r="D1418">
        <v>980</v>
      </c>
      <c r="E1418" s="11">
        <v>1034222</v>
      </c>
      <c r="F1418" s="5">
        <v>1636438</v>
      </c>
      <c r="G1418" s="11">
        <v>0</v>
      </c>
      <c r="H1418" s="11">
        <v>9641072</v>
      </c>
      <c r="I1418">
        <v>201204</v>
      </c>
      <c r="J1418">
        <v>226215</v>
      </c>
      <c r="K1418">
        <v>199035</v>
      </c>
      <c r="L1418">
        <v>114748</v>
      </c>
      <c r="M1418">
        <v>22</v>
      </c>
      <c r="N1418">
        <v>44</v>
      </c>
      <c r="O1418">
        <v>4</v>
      </c>
      <c r="P1418">
        <v>9</v>
      </c>
      <c r="Q1418">
        <v>1</v>
      </c>
      <c r="R1418">
        <v>168</v>
      </c>
      <c r="S1418">
        <v>0.1</v>
      </c>
      <c r="T1418">
        <v>258</v>
      </c>
      <c r="U1418">
        <v>359</v>
      </c>
      <c r="V1418">
        <v>-0.63</v>
      </c>
      <c r="W1418">
        <v>114748</v>
      </c>
      <c r="X1418">
        <v>22</v>
      </c>
      <c r="Y1418" s="12" t="str">
        <f>IFERROR(VLOOKUP(C1418,[1]Index!$D:$F,3,FALSE),"Non List")</f>
        <v>zdelist</v>
      </c>
      <c r="Z1418">
        <f>IFERROR(VLOOKUP(C1418,[1]LP!$B:$C,2,FALSE),0)</f>
        <v>0</v>
      </c>
      <c r="AA1418" s="11">
        <f t="shared" si="22"/>
        <v>0</v>
      </c>
      <c r="AB1418" s="5">
        <f>IFERROR(VLOOKUP(C1418,[2]Sheet1!$B:$F,5,FALSE),0)</f>
        <v>0</v>
      </c>
      <c r="AC1418" s="11">
        <v>20</v>
      </c>
      <c r="AD1418" s="11">
        <v>5</v>
      </c>
      <c r="AE1418" s="10"/>
      <c r="AF1418" s="10"/>
      <c r="AG1418" s="10"/>
      <c r="AH1418" s="10"/>
    </row>
    <row r="1419" spans="1:34" x14ac:dyDescent="0.45">
      <c r="A1419" t="s">
        <v>53</v>
      </c>
      <c r="B1419" t="s">
        <v>59</v>
      </c>
      <c r="C1419" t="s">
        <v>68</v>
      </c>
      <c r="D1419">
        <v>1138</v>
      </c>
      <c r="E1419" s="11">
        <v>1250287</v>
      </c>
      <c r="F1419" s="5">
        <v>2008315</v>
      </c>
      <c r="G1419" s="11">
        <v>0</v>
      </c>
      <c r="H1419" s="11">
        <v>21070686</v>
      </c>
      <c r="I1419">
        <v>605642</v>
      </c>
      <c r="J1419">
        <v>605783</v>
      </c>
      <c r="K1419">
        <v>540902</v>
      </c>
      <c r="L1419">
        <v>317396</v>
      </c>
      <c r="M1419">
        <v>51</v>
      </c>
      <c r="N1419">
        <v>22</v>
      </c>
      <c r="O1419">
        <v>4</v>
      </c>
      <c r="P1419">
        <v>19</v>
      </c>
      <c r="Q1419">
        <v>1</v>
      </c>
      <c r="R1419">
        <v>98</v>
      </c>
      <c r="S1419">
        <v>1</v>
      </c>
      <c r="T1419">
        <v>261</v>
      </c>
      <c r="U1419">
        <v>546</v>
      </c>
      <c r="V1419">
        <v>-0.52</v>
      </c>
      <c r="W1419">
        <v>317396</v>
      </c>
      <c r="X1419">
        <v>51</v>
      </c>
      <c r="Y1419" s="12" t="str">
        <f>IFERROR(VLOOKUP(C1419,[1]Index!$D:$F,3,FALSE),"Non List")</f>
        <v>Microfinance</v>
      </c>
      <c r="Z1419">
        <f>IFERROR(VLOOKUP(C1419,[1]LP!$B:$C,2,FALSE),0)</f>
        <v>830</v>
      </c>
      <c r="AA1419" s="11">
        <f t="shared" si="22"/>
        <v>16.3</v>
      </c>
      <c r="AB1419" s="5">
        <f>IFERROR(VLOOKUP(C1419,[2]Sheet1!$B:$F,5,FALSE),0)</f>
        <v>11419121.380000001</v>
      </c>
      <c r="AC1419" s="11">
        <v>25</v>
      </c>
      <c r="AD1419" s="11">
        <v>1.3158000000000001</v>
      </c>
      <c r="AE1419" s="10"/>
      <c r="AF1419" s="10"/>
      <c r="AG1419" s="10"/>
      <c r="AH1419" s="10"/>
    </row>
    <row r="1420" spans="1:34" x14ac:dyDescent="0.45">
      <c r="A1420" t="s">
        <v>53</v>
      </c>
      <c r="B1420" t="s">
        <v>59</v>
      </c>
      <c r="C1420" t="s">
        <v>69</v>
      </c>
      <c r="D1420">
        <v>925</v>
      </c>
      <c r="E1420" s="11">
        <v>365937</v>
      </c>
      <c r="F1420" s="5">
        <v>173592</v>
      </c>
      <c r="G1420" s="11">
        <v>2225777</v>
      </c>
      <c r="H1420" s="11">
        <v>4771914</v>
      </c>
      <c r="I1420">
        <v>135764</v>
      </c>
      <c r="J1420">
        <v>187133</v>
      </c>
      <c r="K1420">
        <v>98052</v>
      </c>
      <c r="L1420">
        <v>66186</v>
      </c>
      <c r="M1420">
        <v>36</v>
      </c>
      <c r="N1420">
        <v>26</v>
      </c>
      <c r="O1420">
        <v>6</v>
      </c>
      <c r="P1420">
        <v>25</v>
      </c>
      <c r="Q1420">
        <v>1</v>
      </c>
      <c r="R1420">
        <v>160</v>
      </c>
      <c r="S1420">
        <v>2.8</v>
      </c>
      <c r="T1420">
        <v>147</v>
      </c>
      <c r="U1420">
        <v>346</v>
      </c>
      <c r="V1420">
        <v>-0.63</v>
      </c>
      <c r="W1420">
        <v>66186</v>
      </c>
      <c r="X1420">
        <v>36</v>
      </c>
      <c r="Y1420" s="12" t="str">
        <f>IFERROR(VLOOKUP(C1420,[1]Index!$D:$F,3,FALSE),"Non List")</f>
        <v>Microfinance</v>
      </c>
      <c r="Z1420">
        <f>IFERROR(VLOOKUP(C1420,[1]LP!$B:$C,2,FALSE),0)</f>
        <v>778.2</v>
      </c>
      <c r="AA1420" s="11">
        <f t="shared" si="22"/>
        <v>21.6</v>
      </c>
      <c r="AB1420" s="5">
        <f>IFERROR(VLOOKUP(C1420,[2]Sheet1!$B:$F,5,FALSE),0)</f>
        <v>3288414.49</v>
      </c>
      <c r="AC1420" s="11">
        <v>25</v>
      </c>
      <c r="AD1420" s="11">
        <v>0</v>
      </c>
      <c r="AE1420" s="10"/>
      <c r="AF1420" s="10"/>
      <c r="AG1420" s="10"/>
      <c r="AH1420" s="10"/>
    </row>
    <row r="1421" spans="1:34" x14ac:dyDescent="0.45">
      <c r="A1421" t="s">
        <v>53</v>
      </c>
      <c r="B1421" t="s">
        <v>59</v>
      </c>
      <c r="C1421" t="s">
        <v>70</v>
      </c>
      <c r="D1421">
        <v>1031</v>
      </c>
      <c r="E1421" s="11">
        <v>394300</v>
      </c>
      <c r="F1421" s="5">
        <v>144765</v>
      </c>
      <c r="G1421" s="11">
        <v>1055053</v>
      </c>
      <c r="H1421" s="11">
        <v>3403463</v>
      </c>
      <c r="I1421">
        <v>98850</v>
      </c>
      <c r="J1421">
        <v>196210</v>
      </c>
      <c r="K1421">
        <v>132505</v>
      </c>
      <c r="L1421">
        <v>42481</v>
      </c>
      <c r="M1421">
        <v>22</v>
      </c>
      <c r="N1421">
        <v>48</v>
      </c>
      <c r="O1421">
        <v>8</v>
      </c>
      <c r="P1421">
        <v>16</v>
      </c>
      <c r="Q1421">
        <v>1</v>
      </c>
      <c r="R1421">
        <v>361</v>
      </c>
      <c r="S1421">
        <v>3.9</v>
      </c>
      <c r="T1421">
        <v>137</v>
      </c>
      <c r="U1421">
        <v>257</v>
      </c>
      <c r="V1421">
        <v>-0.75</v>
      </c>
      <c r="W1421">
        <v>42481</v>
      </c>
      <c r="X1421">
        <v>22</v>
      </c>
      <c r="Y1421" s="12" t="str">
        <f>IFERROR(VLOOKUP(C1421,[1]Index!$D:$F,3,FALSE),"Non List")</f>
        <v>zdelist</v>
      </c>
      <c r="Z1421">
        <f>IFERROR(VLOOKUP(C1421,[1]LP!$B:$C,2,FALSE),0)</f>
        <v>0</v>
      </c>
      <c r="AA1421" s="11">
        <f t="shared" si="22"/>
        <v>0</v>
      </c>
      <c r="AB1421" s="5">
        <f>IFERROR(VLOOKUP(C1421,[2]Sheet1!$B:$F,5,FALSE),0)</f>
        <v>0</v>
      </c>
      <c r="AC1421" s="11">
        <v>25.285299999999999</v>
      </c>
      <c r="AD1421" s="11">
        <v>0</v>
      </c>
      <c r="AE1421" s="10"/>
      <c r="AF1421" s="10"/>
      <c r="AG1421" s="10"/>
      <c r="AH1421" s="10"/>
    </row>
    <row r="1422" spans="1:34" x14ac:dyDescent="0.45">
      <c r="A1422" t="s">
        <v>53</v>
      </c>
      <c r="B1422" t="s">
        <v>59</v>
      </c>
      <c r="C1422" t="s">
        <v>71</v>
      </c>
      <c r="D1422">
        <v>1160</v>
      </c>
      <c r="E1422" s="11">
        <v>792399</v>
      </c>
      <c r="F1422" s="5">
        <v>1531845</v>
      </c>
      <c r="G1422" s="11">
        <v>10100517</v>
      </c>
      <c r="H1422" s="11">
        <v>15818018</v>
      </c>
      <c r="I1422">
        <v>635030</v>
      </c>
      <c r="J1422">
        <v>779248</v>
      </c>
      <c r="K1422">
        <v>460518</v>
      </c>
      <c r="L1422">
        <v>184527</v>
      </c>
      <c r="M1422">
        <v>47</v>
      </c>
      <c r="N1422">
        <v>25</v>
      </c>
      <c r="O1422">
        <v>4</v>
      </c>
      <c r="P1422">
        <v>16</v>
      </c>
      <c r="Q1422">
        <v>1</v>
      </c>
      <c r="R1422">
        <v>98</v>
      </c>
      <c r="S1422">
        <v>4</v>
      </c>
      <c r="T1422">
        <v>293</v>
      </c>
      <c r="U1422">
        <v>554</v>
      </c>
      <c r="V1422">
        <v>-0.52</v>
      </c>
      <c r="W1422">
        <v>184526</v>
      </c>
      <c r="X1422">
        <v>47</v>
      </c>
      <c r="Y1422" s="12" t="str">
        <f>IFERROR(VLOOKUP(C1422,[1]Index!$D:$F,3,FALSE),"Non List")</f>
        <v>Microfinance</v>
      </c>
      <c r="Z1422">
        <f>IFERROR(VLOOKUP(C1422,[1]LP!$B:$C,2,FALSE),0)</f>
        <v>848</v>
      </c>
      <c r="AA1422" s="11">
        <f t="shared" si="22"/>
        <v>18</v>
      </c>
      <c r="AB1422" s="5">
        <f>IFERROR(VLOOKUP(C1422,[2]Sheet1!$B:$F,5,FALSE),0)</f>
        <v>4349998.3600000003</v>
      </c>
      <c r="AC1422" s="11">
        <v>19</v>
      </c>
      <c r="AD1422" s="11">
        <v>6</v>
      </c>
      <c r="AE1422" s="10"/>
      <c r="AF1422" s="10"/>
      <c r="AG1422" s="10"/>
      <c r="AH1422" s="10"/>
    </row>
    <row r="1423" spans="1:34" x14ac:dyDescent="0.45">
      <c r="A1423" t="s">
        <v>53</v>
      </c>
      <c r="B1423" t="s">
        <v>59</v>
      </c>
      <c r="C1423" t="s">
        <v>72</v>
      </c>
      <c r="D1423">
        <v>1424</v>
      </c>
      <c r="E1423" s="11">
        <v>121741</v>
      </c>
      <c r="F1423" s="5">
        <v>106386</v>
      </c>
      <c r="G1423" s="11">
        <v>407981</v>
      </c>
      <c r="H1423" s="11">
        <v>1458599</v>
      </c>
      <c r="I1423">
        <v>51364</v>
      </c>
      <c r="J1423">
        <v>81770</v>
      </c>
      <c r="K1423">
        <v>55315</v>
      </c>
      <c r="L1423">
        <v>29677</v>
      </c>
      <c r="M1423">
        <v>49</v>
      </c>
      <c r="N1423">
        <v>29</v>
      </c>
      <c r="O1423">
        <v>8</v>
      </c>
      <c r="P1423">
        <v>26</v>
      </c>
      <c r="Q1423">
        <v>2</v>
      </c>
      <c r="R1423">
        <v>222</v>
      </c>
      <c r="S1423">
        <v>3.7</v>
      </c>
      <c r="T1423">
        <v>187</v>
      </c>
      <c r="U1423">
        <v>453</v>
      </c>
      <c r="V1423">
        <v>-0.68</v>
      </c>
      <c r="W1423">
        <v>29677</v>
      </c>
      <c r="X1423">
        <v>49</v>
      </c>
      <c r="Y1423" s="12" t="str">
        <f>IFERROR(VLOOKUP(C1423,[1]Index!$D:$F,3,FALSE),"Non List")</f>
        <v>Microfinance</v>
      </c>
      <c r="Z1423">
        <f>IFERROR(VLOOKUP(C1423,[1]LP!$B:$C,2,FALSE),0)</f>
        <v>1297</v>
      </c>
      <c r="AA1423" s="11">
        <f t="shared" si="22"/>
        <v>26.5</v>
      </c>
      <c r="AB1423" s="5">
        <f>IFERROR(VLOOKUP(C1423,[2]Sheet1!$B:$F,5,FALSE),0)</f>
        <v>784011.01</v>
      </c>
      <c r="AC1423" s="11">
        <v>25</v>
      </c>
      <c r="AD1423" s="11">
        <v>1.3158000000000001</v>
      </c>
      <c r="AE1423" s="10"/>
      <c r="AF1423" s="10"/>
      <c r="AG1423" s="10"/>
      <c r="AH1423" s="10"/>
    </row>
    <row r="1424" spans="1:34" x14ac:dyDescent="0.45">
      <c r="A1424" t="s">
        <v>53</v>
      </c>
      <c r="B1424" t="s">
        <v>59</v>
      </c>
      <c r="C1424" t="s">
        <v>74</v>
      </c>
      <c r="D1424">
        <v>1293</v>
      </c>
      <c r="E1424" s="11">
        <v>320045</v>
      </c>
      <c r="F1424" s="5">
        <v>263342</v>
      </c>
      <c r="G1424" s="11">
        <v>1878603</v>
      </c>
      <c r="H1424" s="11">
        <v>5502439</v>
      </c>
      <c r="I1424">
        <v>223936</v>
      </c>
      <c r="J1424">
        <v>290713</v>
      </c>
      <c r="K1424">
        <v>179402</v>
      </c>
      <c r="L1424">
        <v>90401</v>
      </c>
      <c r="M1424">
        <v>56</v>
      </c>
      <c r="N1424">
        <v>23</v>
      </c>
      <c r="O1424">
        <v>7</v>
      </c>
      <c r="P1424">
        <v>31</v>
      </c>
      <c r="Q1424">
        <v>2</v>
      </c>
      <c r="R1424">
        <v>162</v>
      </c>
      <c r="S1424">
        <v>4.4000000000000004</v>
      </c>
      <c r="T1424">
        <v>182</v>
      </c>
      <c r="U1424">
        <v>481</v>
      </c>
      <c r="V1424">
        <v>-0.63</v>
      </c>
      <c r="W1424">
        <v>90400</v>
      </c>
      <c r="X1424">
        <v>56</v>
      </c>
      <c r="Y1424" s="12" t="str">
        <f>IFERROR(VLOOKUP(C1424,[1]Index!$D:$F,3,FALSE),"Non List")</f>
        <v>Microfinance</v>
      </c>
      <c r="Z1424">
        <f>IFERROR(VLOOKUP(C1424,[1]LP!$B:$C,2,FALSE),0)</f>
        <v>1099</v>
      </c>
      <c r="AA1424" s="11">
        <f t="shared" si="22"/>
        <v>19.600000000000001</v>
      </c>
      <c r="AB1424" s="5">
        <f>IFERROR(VLOOKUP(C1424,[2]Sheet1!$B:$F,5,FALSE),0)</f>
        <v>1324986.3</v>
      </c>
      <c r="AC1424" s="11">
        <v>20</v>
      </c>
      <c r="AD1424" s="11">
        <v>7.3684000000000003</v>
      </c>
      <c r="AE1424" s="10"/>
      <c r="AF1424" s="10"/>
      <c r="AG1424" s="10"/>
      <c r="AH1424" s="10"/>
    </row>
    <row r="1425" spans="1:34" x14ac:dyDescent="0.45">
      <c r="A1425" t="s">
        <v>53</v>
      </c>
      <c r="B1425" t="s">
        <v>59</v>
      </c>
      <c r="C1425" t="s">
        <v>75</v>
      </c>
      <c r="D1425">
        <v>1184</v>
      </c>
      <c r="E1425" s="11">
        <v>398626</v>
      </c>
      <c r="F1425" s="5">
        <v>205491</v>
      </c>
      <c r="G1425" s="11">
        <v>1675302</v>
      </c>
      <c r="H1425" s="11">
        <v>5469089</v>
      </c>
      <c r="I1425">
        <v>179290</v>
      </c>
      <c r="J1425">
        <v>252578</v>
      </c>
      <c r="K1425">
        <v>135987</v>
      </c>
      <c r="L1425">
        <v>75142</v>
      </c>
      <c r="M1425">
        <v>38</v>
      </c>
      <c r="N1425">
        <v>31</v>
      </c>
      <c r="O1425">
        <v>8</v>
      </c>
      <c r="P1425">
        <v>25</v>
      </c>
      <c r="Q1425">
        <v>1</v>
      </c>
      <c r="R1425">
        <v>245</v>
      </c>
      <c r="S1425">
        <v>2.8</v>
      </c>
      <c r="T1425">
        <v>152</v>
      </c>
      <c r="U1425">
        <v>359</v>
      </c>
      <c r="V1425">
        <v>-0.7</v>
      </c>
      <c r="W1425">
        <v>75142</v>
      </c>
      <c r="X1425">
        <v>38</v>
      </c>
      <c r="Y1425" s="12" t="str">
        <f>IFERROR(VLOOKUP(C1425,[1]Index!$D:$F,3,FALSE),"Non List")</f>
        <v>zdelist</v>
      </c>
      <c r="Z1425">
        <f>IFERROR(VLOOKUP(C1425,[1]LP!$B:$C,2,FALSE),0)</f>
        <v>0</v>
      </c>
      <c r="AA1425" s="11">
        <f t="shared" si="22"/>
        <v>0</v>
      </c>
      <c r="AB1425" s="5">
        <f>IFERROR(VLOOKUP(C1425,[2]Sheet1!$B:$F,5,FALSE),0)</f>
        <v>0</v>
      </c>
      <c r="AC1425" s="11">
        <v>20</v>
      </c>
      <c r="AD1425" s="11">
        <v>0</v>
      </c>
      <c r="AE1425" s="10"/>
      <c r="AF1425" s="10"/>
      <c r="AG1425" s="10"/>
      <c r="AH1425" s="10"/>
    </row>
    <row r="1426" spans="1:34" x14ac:dyDescent="0.45">
      <c r="A1426" t="s">
        <v>53</v>
      </c>
      <c r="B1426" t="s">
        <v>59</v>
      </c>
      <c r="C1426" t="s">
        <v>76</v>
      </c>
      <c r="D1426">
        <v>1259</v>
      </c>
      <c r="E1426" s="11">
        <v>133100</v>
      </c>
      <c r="F1426" s="5">
        <v>55025</v>
      </c>
      <c r="G1426" s="11">
        <v>419927</v>
      </c>
      <c r="H1426" s="11">
        <v>1787210</v>
      </c>
      <c r="I1426">
        <v>60703</v>
      </c>
      <c r="J1426">
        <v>84085</v>
      </c>
      <c r="K1426">
        <v>35870</v>
      </c>
      <c r="L1426">
        <v>22891</v>
      </c>
      <c r="M1426">
        <v>34</v>
      </c>
      <c r="N1426">
        <v>37</v>
      </c>
      <c r="O1426">
        <v>9</v>
      </c>
      <c r="P1426">
        <v>24</v>
      </c>
      <c r="Q1426">
        <v>1</v>
      </c>
      <c r="R1426">
        <v>326</v>
      </c>
      <c r="S1426">
        <v>3.2</v>
      </c>
      <c r="T1426">
        <v>141</v>
      </c>
      <c r="U1426">
        <v>331</v>
      </c>
      <c r="V1426">
        <v>-0.74</v>
      </c>
      <c r="W1426">
        <v>22891</v>
      </c>
      <c r="X1426">
        <v>34</v>
      </c>
      <c r="Y1426" s="12" t="str">
        <f>IFERROR(VLOOKUP(C1426,[1]Index!$D:$F,3,FALSE),"Non List")</f>
        <v>zdelist</v>
      </c>
      <c r="Z1426">
        <f>IFERROR(VLOOKUP(C1426,[1]LP!$B:$C,2,FALSE),0)</f>
        <v>0</v>
      </c>
      <c r="AA1426" s="11">
        <f t="shared" si="22"/>
        <v>0</v>
      </c>
      <c r="AB1426" s="5">
        <f>IFERROR(VLOOKUP(C1426,[2]Sheet1!$B:$F,5,FALSE),0)</f>
        <v>0</v>
      </c>
      <c r="AC1426" s="11">
        <v>0</v>
      </c>
      <c r="AD1426" s="11">
        <v>0</v>
      </c>
      <c r="AE1426" s="10"/>
      <c r="AF1426" s="10"/>
      <c r="AG1426" s="10"/>
      <c r="AH1426" s="10"/>
    </row>
    <row r="1427" spans="1:34" x14ac:dyDescent="0.45">
      <c r="A1427" t="s">
        <v>53</v>
      </c>
      <c r="B1427" t="s">
        <v>59</v>
      </c>
      <c r="C1427" t="s">
        <v>77</v>
      </c>
      <c r="D1427">
        <v>2018.7</v>
      </c>
      <c r="E1427" s="11">
        <v>79200</v>
      </c>
      <c r="F1427" s="5">
        <v>126278</v>
      </c>
      <c r="G1427" s="11">
        <v>628050</v>
      </c>
      <c r="H1427" s="11">
        <v>1871814</v>
      </c>
      <c r="I1427">
        <v>72754</v>
      </c>
      <c r="J1427">
        <v>96269</v>
      </c>
      <c r="K1427">
        <v>51424</v>
      </c>
      <c r="L1427">
        <v>27446</v>
      </c>
      <c r="M1427">
        <v>69</v>
      </c>
      <c r="N1427">
        <v>29</v>
      </c>
      <c r="O1427">
        <v>8</v>
      </c>
      <c r="P1427">
        <v>27</v>
      </c>
      <c r="Q1427">
        <v>1</v>
      </c>
      <c r="R1427">
        <v>227</v>
      </c>
      <c r="S1427">
        <v>3.9</v>
      </c>
      <c r="T1427">
        <v>259</v>
      </c>
      <c r="U1427">
        <v>636</v>
      </c>
      <c r="V1427">
        <v>-0.68</v>
      </c>
      <c r="W1427">
        <v>27446</v>
      </c>
      <c r="X1427">
        <v>69</v>
      </c>
      <c r="Y1427" s="12" t="str">
        <f>IFERROR(VLOOKUP(C1427,[1]Index!$D:$F,3,FALSE),"Non List")</f>
        <v>Microfinance</v>
      </c>
      <c r="Z1427">
        <f>IFERROR(VLOOKUP(C1427,[1]LP!$B:$C,2,FALSE),0)</f>
        <v>1400</v>
      </c>
      <c r="AA1427" s="11">
        <f t="shared" si="22"/>
        <v>20.3</v>
      </c>
      <c r="AB1427" s="5">
        <f>IFERROR(VLOOKUP(C1427,[2]Sheet1!$B:$F,5,FALSE),0)</f>
        <v>765413.55</v>
      </c>
      <c r="AC1427" s="11">
        <v>25</v>
      </c>
      <c r="AD1427" s="11">
        <v>1.3157000000000001</v>
      </c>
      <c r="AE1427" s="10"/>
      <c r="AF1427" s="10"/>
      <c r="AG1427" s="10"/>
      <c r="AH1427" s="10"/>
    </row>
    <row r="1428" spans="1:34" x14ac:dyDescent="0.45">
      <c r="A1428" t="s">
        <v>53</v>
      </c>
      <c r="B1428" t="s">
        <v>59</v>
      </c>
      <c r="C1428" t="s">
        <v>79</v>
      </c>
      <c r="D1428">
        <v>1609</v>
      </c>
      <c r="E1428" s="11">
        <v>361202</v>
      </c>
      <c r="F1428" s="5">
        <v>146624</v>
      </c>
      <c r="G1428" s="11">
        <v>1044575</v>
      </c>
      <c r="H1428" s="11">
        <v>3007182</v>
      </c>
      <c r="I1428">
        <v>116868</v>
      </c>
      <c r="J1428">
        <v>146445</v>
      </c>
      <c r="K1428">
        <v>89708</v>
      </c>
      <c r="L1428">
        <v>53132</v>
      </c>
      <c r="M1428">
        <v>29</v>
      </c>
      <c r="N1428">
        <v>55</v>
      </c>
      <c r="O1428">
        <v>11</v>
      </c>
      <c r="P1428">
        <v>21</v>
      </c>
      <c r="Q1428">
        <v>2</v>
      </c>
      <c r="R1428">
        <v>626</v>
      </c>
      <c r="S1428">
        <v>2.9</v>
      </c>
      <c r="T1428">
        <v>141</v>
      </c>
      <c r="U1428">
        <v>305</v>
      </c>
      <c r="V1428">
        <v>-0.81</v>
      </c>
      <c r="W1428">
        <v>53132</v>
      </c>
      <c r="X1428">
        <v>29</v>
      </c>
      <c r="Y1428" s="12" t="str">
        <f>IFERROR(VLOOKUP(C1428,[1]Index!$D:$F,3,FALSE),"Non List")</f>
        <v>Non List</v>
      </c>
      <c r="Z1428">
        <f>IFERROR(VLOOKUP(C1428,[1]LP!$B:$C,2,FALSE),0)</f>
        <v>0</v>
      </c>
      <c r="AA1428" s="11">
        <f t="shared" si="22"/>
        <v>0</v>
      </c>
      <c r="AB1428" s="5">
        <f>IFERROR(VLOOKUP(C1428,[2]Sheet1!$B:$F,5,FALSE),0)</f>
        <v>0</v>
      </c>
      <c r="AC1428" s="11">
        <v>20</v>
      </c>
      <c r="AD1428" s="11">
        <v>0</v>
      </c>
      <c r="AE1428" s="10"/>
      <c r="AF1428" s="10"/>
      <c r="AG1428" s="10"/>
      <c r="AH1428" s="10"/>
    </row>
    <row r="1429" spans="1:34" x14ac:dyDescent="0.45">
      <c r="A1429" t="s">
        <v>53</v>
      </c>
      <c r="B1429" t="s">
        <v>59</v>
      </c>
      <c r="C1429" t="s">
        <v>80</v>
      </c>
      <c r="D1429">
        <v>1079.9000000000001</v>
      </c>
      <c r="E1429" s="11">
        <v>266597</v>
      </c>
      <c r="F1429" s="5">
        <v>128524</v>
      </c>
      <c r="G1429" s="11">
        <v>893193</v>
      </c>
      <c r="H1429" s="11">
        <v>4070814</v>
      </c>
      <c r="I1429">
        <v>155436</v>
      </c>
      <c r="J1429">
        <v>187636</v>
      </c>
      <c r="K1429">
        <v>98853</v>
      </c>
      <c r="L1429">
        <v>72914</v>
      </c>
      <c r="M1429">
        <v>55</v>
      </c>
      <c r="N1429">
        <v>20</v>
      </c>
      <c r="O1429">
        <v>7</v>
      </c>
      <c r="P1429">
        <v>37</v>
      </c>
      <c r="Q1429">
        <v>2</v>
      </c>
      <c r="R1429">
        <v>144</v>
      </c>
      <c r="S1429">
        <v>3.2</v>
      </c>
      <c r="T1429">
        <v>148</v>
      </c>
      <c r="U1429">
        <v>427</v>
      </c>
      <c r="V1429">
        <v>-0.6</v>
      </c>
      <c r="W1429">
        <v>72914</v>
      </c>
      <c r="X1429">
        <v>55</v>
      </c>
      <c r="Y1429" s="12" t="str">
        <f>IFERROR(VLOOKUP(C1429,[1]Index!$D:$F,3,FALSE),"Non List")</f>
        <v>Microfinance</v>
      </c>
      <c r="Z1429">
        <f>IFERROR(VLOOKUP(C1429,[1]LP!$B:$C,2,FALSE),0)</f>
        <v>915</v>
      </c>
      <c r="AA1429" s="11">
        <f t="shared" si="22"/>
        <v>16.600000000000001</v>
      </c>
      <c r="AB1429" s="5">
        <f>IFERROR(VLOOKUP(C1429,[2]Sheet1!$B:$F,5,FALSE),0)</f>
        <v>1908048.36</v>
      </c>
      <c r="AC1429" s="11">
        <v>20.030999999999999</v>
      </c>
      <c r="AD1429" s="11">
        <v>1.054</v>
      </c>
      <c r="AE1429" s="10"/>
      <c r="AF1429" s="10"/>
      <c r="AG1429" s="10"/>
      <c r="AH1429" s="10"/>
    </row>
    <row r="1430" spans="1:34" x14ac:dyDescent="0.45">
      <c r="A1430" t="s">
        <v>53</v>
      </c>
      <c r="B1430" t="s">
        <v>59</v>
      </c>
      <c r="C1430" t="s">
        <v>81</v>
      </c>
      <c r="D1430">
        <v>592</v>
      </c>
      <c r="E1430" s="11">
        <v>731960</v>
      </c>
      <c r="F1430" s="5">
        <v>114649</v>
      </c>
      <c r="G1430" s="11">
        <v>0</v>
      </c>
      <c r="H1430" s="11">
        <v>3185871</v>
      </c>
      <c r="I1430">
        <v>79455</v>
      </c>
      <c r="J1430">
        <v>95651</v>
      </c>
      <c r="K1430">
        <v>82806</v>
      </c>
      <c r="L1430">
        <v>52297</v>
      </c>
      <c r="M1430">
        <v>14</v>
      </c>
      <c r="N1430">
        <v>41</v>
      </c>
      <c r="O1430">
        <v>5</v>
      </c>
      <c r="P1430">
        <v>12</v>
      </c>
      <c r="Q1430">
        <v>1</v>
      </c>
      <c r="R1430">
        <v>212</v>
      </c>
      <c r="S1430">
        <v>0.6</v>
      </c>
      <c r="T1430">
        <v>116</v>
      </c>
      <c r="U1430">
        <v>193</v>
      </c>
      <c r="V1430">
        <v>-0.67</v>
      </c>
      <c r="W1430">
        <v>52297</v>
      </c>
      <c r="X1430">
        <v>14</v>
      </c>
      <c r="Y1430" s="12" t="str">
        <f>IFERROR(VLOOKUP(C1430,[1]Index!$D:$F,3,FALSE),"Non List")</f>
        <v>Microfinance</v>
      </c>
      <c r="Z1430">
        <f>IFERROR(VLOOKUP(C1430,[1]LP!$B:$C,2,FALSE),0)</f>
        <v>706</v>
      </c>
      <c r="AA1430" s="11">
        <f t="shared" si="22"/>
        <v>50.4</v>
      </c>
      <c r="AB1430" s="5">
        <f>IFERROR(VLOOKUP(C1430,[2]Sheet1!$B:$F,5,FALSE),0)</f>
        <v>3777404.26</v>
      </c>
      <c r="AC1430" s="11">
        <v>10</v>
      </c>
      <c r="AD1430" s="11">
        <v>0.52629999999999999</v>
      </c>
      <c r="AE1430" s="10"/>
      <c r="AF1430" s="10"/>
      <c r="AG1430" s="10"/>
      <c r="AH1430" s="10"/>
    </row>
    <row r="1431" spans="1:34" x14ac:dyDescent="0.45">
      <c r="A1431" t="s">
        <v>53</v>
      </c>
      <c r="B1431" t="s">
        <v>59</v>
      </c>
      <c r="C1431" t="s">
        <v>82</v>
      </c>
      <c r="D1431">
        <v>853.7</v>
      </c>
      <c r="E1431" s="11">
        <v>539805</v>
      </c>
      <c r="F1431" s="5">
        <v>243289</v>
      </c>
      <c r="G1431" s="11">
        <v>1678208</v>
      </c>
      <c r="H1431" s="11">
        <v>4987611</v>
      </c>
      <c r="I1431">
        <v>210153</v>
      </c>
      <c r="J1431">
        <v>280792</v>
      </c>
      <c r="K1431">
        <v>164502</v>
      </c>
      <c r="L1431">
        <v>77085</v>
      </c>
      <c r="M1431">
        <v>29</v>
      </c>
      <c r="N1431">
        <v>30</v>
      </c>
      <c r="O1431">
        <v>6</v>
      </c>
      <c r="P1431">
        <v>20</v>
      </c>
      <c r="Q1431">
        <v>1</v>
      </c>
      <c r="R1431">
        <v>176</v>
      </c>
      <c r="S1431">
        <v>4.7</v>
      </c>
      <c r="T1431">
        <v>145</v>
      </c>
      <c r="U1431">
        <v>305</v>
      </c>
      <c r="V1431">
        <v>-0.64</v>
      </c>
      <c r="W1431">
        <v>77084</v>
      </c>
      <c r="X1431">
        <v>29</v>
      </c>
      <c r="Y1431" s="12" t="str">
        <f>IFERROR(VLOOKUP(C1431,[1]Index!$D:$F,3,FALSE),"Non List")</f>
        <v>Microfinance</v>
      </c>
      <c r="Z1431">
        <f>IFERROR(VLOOKUP(C1431,[1]LP!$B:$C,2,FALSE),0)</f>
        <v>685</v>
      </c>
      <c r="AA1431" s="11">
        <f t="shared" si="22"/>
        <v>23.6</v>
      </c>
      <c r="AB1431" s="5">
        <f>IFERROR(VLOOKUP(C1431,[2]Sheet1!$B:$F,5,FALSE),0)</f>
        <v>2164347.4500000002</v>
      </c>
      <c r="AC1431" s="11">
        <v>21.5</v>
      </c>
      <c r="AD1431" s="11">
        <v>1.1299999999999999</v>
      </c>
      <c r="AE1431" s="10"/>
      <c r="AF1431" s="10"/>
      <c r="AG1431" s="10"/>
      <c r="AH1431" s="10"/>
    </row>
    <row r="1432" spans="1:34" x14ac:dyDescent="0.45">
      <c r="A1432" t="s">
        <v>53</v>
      </c>
      <c r="B1432" t="s">
        <v>59</v>
      </c>
      <c r="C1432" t="s">
        <v>83</v>
      </c>
      <c r="D1432">
        <v>955</v>
      </c>
      <c r="E1432" s="11">
        <v>1000000</v>
      </c>
      <c r="F1432" s="5">
        <v>345352</v>
      </c>
      <c r="G1432" s="11">
        <v>2114666</v>
      </c>
      <c r="H1432" s="11">
        <v>10477833</v>
      </c>
      <c r="I1432">
        <v>302613</v>
      </c>
      <c r="J1432">
        <v>426622</v>
      </c>
      <c r="K1432">
        <v>241251</v>
      </c>
      <c r="L1432">
        <v>140733</v>
      </c>
      <c r="M1432">
        <v>28</v>
      </c>
      <c r="N1432">
        <v>34</v>
      </c>
      <c r="O1432">
        <v>7</v>
      </c>
      <c r="P1432">
        <v>21</v>
      </c>
      <c r="Q1432">
        <v>1</v>
      </c>
      <c r="R1432">
        <v>241</v>
      </c>
      <c r="S1432">
        <v>2.1</v>
      </c>
      <c r="T1432">
        <v>135</v>
      </c>
      <c r="U1432">
        <v>292</v>
      </c>
      <c r="V1432">
        <v>-0.69</v>
      </c>
      <c r="W1432">
        <v>140733</v>
      </c>
      <c r="X1432">
        <v>28</v>
      </c>
      <c r="Y1432" s="12" t="str">
        <f>IFERROR(VLOOKUP(C1432,[1]Index!$D:$F,3,FALSE),"Non List")</f>
        <v>Microfinance</v>
      </c>
      <c r="Z1432">
        <f>IFERROR(VLOOKUP(C1432,[1]LP!$B:$C,2,FALSE),0)</f>
        <v>695</v>
      </c>
      <c r="AA1432" s="11">
        <f t="shared" si="22"/>
        <v>24.8</v>
      </c>
      <c r="AB1432" s="5">
        <f>IFERROR(VLOOKUP(C1432,[2]Sheet1!$B:$F,5,FALSE),0)</f>
        <v>4039202.89</v>
      </c>
      <c r="AC1432" s="11">
        <v>20</v>
      </c>
      <c r="AD1432" s="11">
        <v>1.0526</v>
      </c>
      <c r="AE1432" s="10"/>
      <c r="AF1432" s="10"/>
      <c r="AG1432" s="10"/>
      <c r="AH1432" s="10"/>
    </row>
    <row r="1433" spans="1:34" x14ac:dyDescent="0.45">
      <c r="A1433" t="s">
        <v>53</v>
      </c>
      <c r="B1433" t="s">
        <v>59</v>
      </c>
      <c r="C1433" t="s">
        <v>99</v>
      </c>
      <c r="D1433">
        <v>1039</v>
      </c>
      <c r="E1433" s="11">
        <v>404800</v>
      </c>
      <c r="F1433" s="5">
        <v>337851</v>
      </c>
      <c r="G1433" s="11">
        <v>1451301</v>
      </c>
      <c r="H1433" s="11">
        <v>4390400</v>
      </c>
      <c r="I1433">
        <v>256231</v>
      </c>
      <c r="J1433">
        <v>291994</v>
      </c>
      <c r="K1433">
        <v>158368</v>
      </c>
      <c r="L1433">
        <v>100080</v>
      </c>
      <c r="M1433">
        <v>49</v>
      </c>
      <c r="N1433">
        <v>21</v>
      </c>
      <c r="O1433">
        <v>6</v>
      </c>
      <c r="P1433">
        <v>27</v>
      </c>
      <c r="Q1433">
        <v>2</v>
      </c>
      <c r="R1433">
        <v>119</v>
      </c>
      <c r="S1433">
        <v>4.2</v>
      </c>
      <c r="T1433">
        <v>183</v>
      </c>
      <c r="U1433">
        <v>452</v>
      </c>
      <c r="V1433">
        <v>-0.56999999999999995</v>
      </c>
      <c r="W1433">
        <v>100080</v>
      </c>
      <c r="X1433">
        <v>49</v>
      </c>
      <c r="Y1433" s="12" t="str">
        <f>IFERROR(VLOOKUP(C1433,[1]Index!$D:$F,3,FALSE),"Non List")</f>
        <v>Microfinance</v>
      </c>
      <c r="Z1433">
        <f>IFERROR(VLOOKUP(C1433,[1]LP!$B:$C,2,FALSE),0)</f>
        <v>802</v>
      </c>
      <c r="AA1433" s="11">
        <f t="shared" si="22"/>
        <v>16.399999999999999</v>
      </c>
      <c r="AB1433" s="5">
        <f>IFERROR(VLOOKUP(C1433,[2]Sheet1!$B:$F,5,FALSE),0)</f>
        <v>1457280</v>
      </c>
      <c r="AC1433" s="11">
        <v>20</v>
      </c>
      <c r="AD1433" s="11">
        <v>1.0529999999999999</v>
      </c>
      <c r="AE1433" s="10"/>
      <c r="AF1433" s="10"/>
      <c r="AG1433" s="10"/>
      <c r="AH1433" s="10"/>
    </row>
    <row r="1434" spans="1:34" x14ac:dyDescent="0.45">
      <c r="A1434" t="s">
        <v>53</v>
      </c>
      <c r="B1434" t="s">
        <v>59</v>
      </c>
      <c r="C1434" t="s">
        <v>103</v>
      </c>
      <c r="D1434">
        <v>1323.9</v>
      </c>
      <c r="E1434" s="11">
        <v>267131</v>
      </c>
      <c r="F1434" s="5">
        <v>116502</v>
      </c>
      <c r="G1434" s="11">
        <v>1077013</v>
      </c>
      <c r="H1434" s="11">
        <v>3205492</v>
      </c>
      <c r="I1434">
        <v>116839</v>
      </c>
      <c r="J1434">
        <v>168879</v>
      </c>
      <c r="K1434">
        <v>102379</v>
      </c>
      <c r="L1434">
        <v>70017</v>
      </c>
      <c r="M1434">
        <v>52</v>
      </c>
      <c r="N1434">
        <v>25</v>
      </c>
      <c r="O1434">
        <v>9</v>
      </c>
      <c r="P1434">
        <v>37</v>
      </c>
      <c r="Q1434">
        <v>2</v>
      </c>
      <c r="R1434">
        <v>233</v>
      </c>
      <c r="S1434">
        <v>5</v>
      </c>
      <c r="T1434">
        <v>144</v>
      </c>
      <c r="U1434">
        <v>412</v>
      </c>
      <c r="V1434">
        <v>-0.69</v>
      </c>
      <c r="W1434">
        <v>70017</v>
      </c>
      <c r="X1434">
        <v>52</v>
      </c>
      <c r="Y1434" s="12" t="str">
        <f>IFERROR(VLOOKUP(C1434,[1]Index!$D:$F,3,FALSE),"Non List")</f>
        <v>Microfinance</v>
      </c>
      <c r="Z1434">
        <f>IFERROR(VLOOKUP(C1434,[1]LP!$B:$C,2,FALSE),0)</f>
        <v>943</v>
      </c>
      <c r="AA1434" s="11">
        <f t="shared" si="22"/>
        <v>18.100000000000001</v>
      </c>
      <c r="AB1434" s="5">
        <f>IFERROR(VLOOKUP(C1434,[2]Sheet1!$B:$F,5,FALSE),0)</f>
        <v>2085252</v>
      </c>
      <c r="AC1434" s="11">
        <v>25</v>
      </c>
      <c r="AD1434" s="11">
        <v>1.3158000000000001</v>
      </c>
      <c r="AE1434" s="10"/>
      <c r="AF1434" s="10"/>
      <c r="AG1434" s="10"/>
      <c r="AH1434" s="10"/>
    </row>
    <row r="1435" spans="1:34" x14ac:dyDescent="0.45">
      <c r="A1435" t="s">
        <v>53</v>
      </c>
      <c r="B1435" t="s">
        <v>59</v>
      </c>
      <c r="C1435" t="s">
        <v>84</v>
      </c>
      <c r="D1435">
        <v>2080</v>
      </c>
      <c r="E1435" s="11">
        <v>264045</v>
      </c>
      <c r="F1435" s="5">
        <v>345329</v>
      </c>
      <c r="G1435" s="11">
        <v>1843710</v>
      </c>
      <c r="H1435" s="11">
        <v>6382076</v>
      </c>
      <c r="I1435">
        <v>257862</v>
      </c>
      <c r="J1435">
        <v>329951</v>
      </c>
      <c r="K1435">
        <v>238639</v>
      </c>
      <c r="L1435">
        <v>134165</v>
      </c>
      <c r="M1435">
        <v>102</v>
      </c>
      <c r="N1435">
        <v>20</v>
      </c>
      <c r="O1435">
        <v>9</v>
      </c>
      <c r="P1435">
        <v>44</v>
      </c>
      <c r="Q1435">
        <v>2</v>
      </c>
      <c r="R1435">
        <v>184</v>
      </c>
      <c r="S1435">
        <v>2.2000000000000002</v>
      </c>
      <c r="T1435">
        <v>231</v>
      </c>
      <c r="U1435">
        <v>726</v>
      </c>
      <c r="V1435">
        <v>-0.65</v>
      </c>
      <c r="W1435">
        <v>134164</v>
      </c>
      <c r="X1435">
        <v>102</v>
      </c>
      <c r="Y1435" s="12" t="str">
        <f>IFERROR(VLOOKUP(C1435,[1]Index!$D:$F,3,FALSE),"Non List")</f>
        <v>Microfinance</v>
      </c>
      <c r="Z1435">
        <f>IFERROR(VLOOKUP(C1435,[1]LP!$B:$C,2,FALSE),0)</f>
        <v>1380</v>
      </c>
      <c r="AA1435" s="11">
        <f t="shared" si="22"/>
        <v>13.5</v>
      </c>
      <c r="AB1435" s="5">
        <f>IFERROR(VLOOKUP(C1435,[2]Sheet1!$B:$F,5,FALSE),0)</f>
        <v>3026859.21</v>
      </c>
      <c r="AC1435" s="11">
        <v>40</v>
      </c>
      <c r="AD1435" s="11">
        <v>5</v>
      </c>
      <c r="AE1435" s="10"/>
      <c r="AF1435" s="10"/>
      <c r="AG1435" s="10"/>
      <c r="AH1435" s="10"/>
    </row>
    <row r="1436" spans="1:34" x14ac:dyDescent="0.45">
      <c r="A1436" t="s">
        <v>53</v>
      </c>
      <c r="B1436" t="s">
        <v>59</v>
      </c>
      <c r="C1436" t="s">
        <v>85</v>
      </c>
      <c r="D1436">
        <v>1713</v>
      </c>
      <c r="E1436" s="11">
        <v>215043</v>
      </c>
      <c r="F1436" s="5">
        <v>161555</v>
      </c>
      <c r="G1436" s="11">
        <v>1301870</v>
      </c>
      <c r="H1436" s="11">
        <v>3003347</v>
      </c>
      <c r="I1436">
        <v>120450</v>
      </c>
      <c r="J1436">
        <v>152857</v>
      </c>
      <c r="K1436">
        <v>74713</v>
      </c>
      <c r="L1436">
        <v>46071</v>
      </c>
      <c r="M1436">
        <v>43</v>
      </c>
      <c r="N1436">
        <v>40</v>
      </c>
      <c r="O1436">
        <v>10</v>
      </c>
      <c r="P1436">
        <v>24</v>
      </c>
      <c r="Q1436">
        <v>1</v>
      </c>
      <c r="R1436">
        <v>391</v>
      </c>
      <c r="S1436">
        <v>3.1</v>
      </c>
      <c r="T1436">
        <v>175</v>
      </c>
      <c r="U1436">
        <v>411</v>
      </c>
      <c r="V1436">
        <v>-0.76</v>
      </c>
      <c r="W1436">
        <v>46071</v>
      </c>
      <c r="X1436">
        <v>43</v>
      </c>
      <c r="Y1436" s="12" t="str">
        <f>IFERROR(VLOOKUP(C1436,[1]Index!$D:$F,3,FALSE),"Non List")</f>
        <v>zdelist</v>
      </c>
      <c r="Z1436">
        <f>IFERROR(VLOOKUP(C1436,[1]LP!$B:$C,2,FALSE),0)</f>
        <v>0</v>
      </c>
      <c r="AA1436" s="11">
        <f t="shared" si="22"/>
        <v>0</v>
      </c>
      <c r="AB1436" s="5">
        <f>IFERROR(VLOOKUP(C1436,[2]Sheet1!$B:$F,5,FALSE),0)</f>
        <v>0</v>
      </c>
      <c r="AC1436" s="11">
        <v>20</v>
      </c>
      <c r="AD1436" s="11">
        <v>0</v>
      </c>
      <c r="AE1436" s="10"/>
      <c r="AF1436" s="10"/>
      <c r="AG1436" s="10"/>
      <c r="AH1436" s="10"/>
    </row>
    <row r="1437" spans="1:34" x14ac:dyDescent="0.45">
      <c r="A1437" t="s">
        <v>53</v>
      </c>
      <c r="B1437" t="s">
        <v>59</v>
      </c>
      <c r="C1437" t="s">
        <v>104</v>
      </c>
      <c r="D1437">
        <v>1020</v>
      </c>
      <c r="E1437" s="11">
        <v>127357</v>
      </c>
      <c r="F1437" s="5">
        <v>44143</v>
      </c>
      <c r="G1437" s="11">
        <v>393041</v>
      </c>
      <c r="H1437" s="11">
        <v>1542253</v>
      </c>
      <c r="I1437">
        <v>63646</v>
      </c>
      <c r="J1437">
        <v>83516</v>
      </c>
      <c r="K1437">
        <v>39070</v>
      </c>
      <c r="L1437">
        <v>29564</v>
      </c>
      <c r="M1437">
        <v>46</v>
      </c>
      <c r="N1437">
        <v>22</v>
      </c>
      <c r="O1437">
        <v>8</v>
      </c>
      <c r="P1437">
        <v>34</v>
      </c>
      <c r="Q1437">
        <v>2</v>
      </c>
      <c r="R1437">
        <v>166</v>
      </c>
      <c r="S1437">
        <v>0.7</v>
      </c>
      <c r="T1437">
        <v>135</v>
      </c>
      <c r="U1437">
        <v>375</v>
      </c>
      <c r="V1437">
        <v>-0.63</v>
      </c>
      <c r="W1437">
        <v>29564</v>
      </c>
      <c r="X1437">
        <v>46</v>
      </c>
      <c r="Y1437" s="12" t="str">
        <f>IFERROR(VLOOKUP(C1437,[1]Index!$D:$F,3,FALSE),"Non List")</f>
        <v>Microfinance</v>
      </c>
      <c r="Z1437">
        <f>IFERROR(VLOOKUP(C1437,[1]LP!$B:$C,2,FALSE),0)</f>
        <v>1327</v>
      </c>
      <c r="AA1437" s="11">
        <f t="shared" si="22"/>
        <v>28.8</v>
      </c>
      <c r="AB1437" s="5">
        <f>IFERROR(VLOOKUP(C1437,[2]Sheet1!$B:$F,5,FALSE),0)</f>
        <v>490582.02</v>
      </c>
      <c r="AC1437" s="11">
        <v>19</v>
      </c>
      <c r="AD1437" s="11">
        <v>1</v>
      </c>
      <c r="AE1437" s="10"/>
      <c r="AF1437" s="10"/>
      <c r="AG1437" s="10"/>
      <c r="AH1437" s="10"/>
    </row>
    <row r="1438" spans="1:34" x14ac:dyDescent="0.45">
      <c r="A1438" t="s">
        <v>53</v>
      </c>
      <c r="B1438" t="s">
        <v>59</v>
      </c>
      <c r="C1438" t="s">
        <v>111</v>
      </c>
      <c r="D1438">
        <v>830</v>
      </c>
      <c r="E1438" s="11">
        <v>27625</v>
      </c>
      <c r="F1438" s="5">
        <v>-1963</v>
      </c>
      <c r="G1438" s="11">
        <v>46488</v>
      </c>
      <c r="H1438" s="11">
        <v>341558</v>
      </c>
      <c r="I1438">
        <v>9448</v>
      </c>
      <c r="J1438">
        <v>11326</v>
      </c>
      <c r="K1438">
        <v>2365</v>
      </c>
      <c r="L1438">
        <v>1636</v>
      </c>
      <c r="M1438">
        <v>12</v>
      </c>
      <c r="N1438">
        <v>70</v>
      </c>
      <c r="O1438">
        <v>9</v>
      </c>
      <c r="P1438">
        <v>13</v>
      </c>
      <c r="Q1438">
        <v>0</v>
      </c>
      <c r="R1438">
        <v>626</v>
      </c>
      <c r="S1438">
        <v>5.2</v>
      </c>
      <c r="T1438">
        <v>93</v>
      </c>
      <c r="U1438">
        <v>157</v>
      </c>
      <c r="V1438">
        <v>-0.81</v>
      </c>
      <c r="W1438">
        <v>1636</v>
      </c>
      <c r="X1438">
        <v>12</v>
      </c>
      <c r="Y1438" s="12" t="str">
        <f>IFERROR(VLOOKUP(C1438,[1]Index!$D:$F,3,FALSE),"Non List")</f>
        <v>zdelist</v>
      </c>
      <c r="Z1438">
        <f>IFERROR(VLOOKUP(C1438,[1]LP!$B:$C,2,FALSE),0)</f>
        <v>0</v>
      </c>
      <c r="AA1438" s="11">
        <f t="shared" si="22"/>
        <v>0</v>
      </c>
      <c r="AB1438" s="5">
        <f>IFERROR(VLOOKUP(C1438,[2]Sheet1!$B:$F,5,FALSE),0)</f>
        <v>0</v>
      </c>
      <c r="AC1438" s="11">
        <v>0</v>
      </c>
      <c r="AD1438" s="11">
        <v>0</v>
      </c>
      <c r="AE1438" s="10"/>
      <c r="AF1438" s="10"/>
      <c r="AG1438" s="10"/>
      <c r="AH1438" s="10"/>
    </row>
    <row r="1439" spans="1:34" x14ac:dyDescent="0.45">
      <c r="A1439" t="s">
        <v>53</v>
      </c>
      <c r="B1439" t="s">
        <v>59</v>
      </c>
      <c r="C1439" t="s">
        <v>86</v>
      </c>
      <c r="D1439">
        <v>838</v>
      </c>
      <c r="E1439" s="11">
        <v>233934</v>
      </c>
      <c r="F1439" s="5">
        <v>105927</v>
      </c>
      <c r="G1439" s="11">
        <v>497667</v>
      </c>
      <c r="H1439" s="11">
        <v>1832082</v>
      </c>
      <c r="I1439">
        <v>70674</v>
      </c>
      <c r="J1439">
        <v>98846</v>
      </c>
      <c r="K1439">
        <v>40641</v>
      </c>
      <c r="L1439">
        <v>27424</v>
      </c>
      <c r="M1439">
        <v>23</v>
      </c>
      <c r="N1439">
        <v>36</v>
      </c>
      <c r="O1439">
        <v>6</v>
      </c>
      <c r="P1439">
        <v>16</v>
      </c>
      <c r="Q1439">
        <v>1</v>
      </c>
      <c r="R1439">
        <v>206</v>
      </c>
      <c r="S1439">
        <v>2.4</v>
      </c>
      <c r="T1439">
        <v>145</v>
      </c>
      <c r="U1439">
        <v>277</v>
      </c>
      <c r="V1439">
        <v>-0.67</v>
      </c>
      <c r="W1439">
        <v>27422</v>
      </c>
      <c r="X1439">
        <v>23</v>
      </c>
      <c r="Y1439" s="12" t="str">
        <f>IFERROR(VLOOKUP(C1439,[1]Index!$D:$F,3,FALSE),"Non List")</f>
        <v>Non List</v>
      </c>
      <c r="Z1439">
        <f>IFERROR(VLOOKUP(C1439,[1]LP!$B:$C,2,FALSE),0)</f>
        <v>0</v>
      </c>
      <c r="AA1439" s="11">
        <f t="shared" si="22"/>
        <v>0</v>
      </c>
      <c r="AB1439" s="5">
        <f>IFERROR(VLOOKUP(C1439,[2]Sheet1!$B:$F,5,FALSE),0)</f>
        <v>0</v>
      </c>
      <c r="AC1439" s="11">
        <v>19</v>
      </c>
      <c r="AD1439" s="11">
        <v>1</v>
      </c>
      <c r="AE1439" s="10"/>
      <c r="AF1439" s="10"/>
      <c r="AG1439" s="10"/>
      <c r="AH1439" s="10"/>
    </row>
    <row r="1440" spans="1:34" x14ac:dyDescent="0.45">
      <c r="A1440" t="s">
        <v>53</v>
      </c>
      <c r="B1440" t="s">
        <v>59</v>
      </c>
      <c r="C1440" t="s">
        <v>96</v>
      </c>
      <c r="D1440">
        <v>1086</v>
      </c>
      <c r="E1440" s="11">
        <v>228140</v>
      </c>
      <c r="F1440" s="5">
        <v>139653</v>
      </c>
      <c r="G1440" s="11">
        <v>783492</v>
      </c>
      <c r="H1440" s="11">
        <v>3032021</v>
      </c>
      <c r="I1440">
        <v>108890</v>
      </c>
      <c r="J1440">
        <v>155441</v>
      </c>
      <c r="K1440">
        <v>90610</v>
      </c>
      <c r="L1440">
        <v>64958</v>
      </c>
      <c r="M1440">
        <v>57</v>
      </c>
      <c r="N1440">
        <v>19</v>
      </c>
      <c r="O1440">
        <v>7</v>
      </c>
      <c r="P1440">
        <v>35</v>
      </c>
      <c r="Q1440">
        <v>2</v>
      </c>
      <c r="R1440">
        <v>129</v>
      </c>
      <c r="S1440">
        <v>1.5</v>
      </c>
      <c r="T1440">
        <v>161</v>
      </c>
      <c r="U1440">
        <v>454</v>
      </c>
      <c r="V1440">
        <v>-0.57999999999999996</v>
      </c>
      <c r="W1440">
        <v>64957</v>
      </c>
      <c r="X1440">
        <v>57</v>
      </c>
      <c r="Y1440" s="12" t="str">
        <f>IFERROR(VLOOKUP(C1440,[1]Index!$D:$F,3,FALSE),"Non List")</f>
        <v>Microfinance</v>
      </c>
      <c r="Z1440">
        <f>IFERROR(VLOOKUP(C1440,[1]LP!$B:$C,2,FALSE),0)</f>
        <v>1439</v>
      </c>
      <c r="AA1440" s="11">
        <f t="shared" si="22"/>
        <v>25.2</v>
      </c>
      <c r="AB1440" s="5">
        <f>IFERROR(VLOOKUP(C1440,[2]Sheet1!$B:$F,5,FALSE),0)</f>
        <v>1616622.66</v>
      </c>
      <c r="AC1440" s="11">
        <v>27.7</v>
      </c>
      <c r="AD1440" s="11">
        <v>1.46</v>
      </c>
      <c r="AE1440" s="10"/>
      <c r="AF1440" s="10"/>
      <c r="AG1440" s="10"/>
      <c r="AH1440" s="10"/>
    </row>
    <row r="1441" spans="1:34" x14ac:dyDescent="0.45">
      <c r="A1441" t="s">
        <v>53</v>
      </c>
      <c r="B1441" t="s">
        <v>59</v>
      </c>
      <c r="C1441" t="s">
        <v>87</v>
      </c>
      <c r="D1441">
        <v>2235</v>
      </c>
      <c r="E1441" s="11">
        <v>625519</v>
      </c>
      <c r="F1441" s="5">
        <v>1102840</v>
      </c>
      <c r="G1441" s="11">
        <v>6189342</v>
      </c>
      <c r="H1441" s="11">
        <v>14067921</v>
      </c>
      <c r="I1441">
        <v>601564</v>
      </c>
      <c r="J1441">
        <v>812570</v>
      </c>
      <c r="K1441">
        <v>610042</v>
      </c>
      <c r="L1441">
        <v>225016</v>
      </c>
      <c r="M1441">
        <v>72</v>
      </c>
      <c r="N1441">
        <v>31</v>
      </c>
      <c r="O1441">
        <v>8</v>
      </c>
      <c r="P1441">
        <v>26</v>
      </c>
      <c r="Q1441">
        <v>1</v>
      </c>
      <c r="R1441">
        <v>251</v>
      </c>
      <c r="S1441">
        <v>5</v>
      </c>
      <c r="T1441">
        <v>276</v>
      </c>
      <c r="U1441">
        <v>669</v>
      </c>
      <c r="V1441">
        <v>-0.7</v>
      </c>
      <c r="W1441">
        <v>225015</v>
      </c>
      <c r="X1441">
        <v>72</v>
      </c>
      <c r="Y1441" s="12" t="str">
        <f>IFERROR(VLOOKUP(C1441,[1]Index!$D:$F,3,FALSE),"Non List")</f>
        <v>Microfinance</v>
      </c>
      <c r="Z1441">
        <f>IFERROR(VLOOKUP(C1441,[1]LP!$B:$C,2,FALSE),0)</f>
        <v>1279</v>
      </c>
      <c r="AA1441" s="11">
        <f t="shared" si="22"/>
        <v>17.8</v>
      </c>
      <c r="AB1441" s="5">
        <f>IFERROR(VLOOKUP(C1441,[2]Sheet1!$B:$F,5,FALSE),0)</f>
        <v>3166691.2</v>
      </c>
      <c r="AC1441" s="11">
        <v>35</v>
      </c>
      <c r="AD1441" s="11">
        <v>7</v>
      </c>
      <c r="AE1441" s="10"/>
      <c r="AF1441" s="10"/>
      <c r="AG1441" s="10"/>
      <c r="AH1441" s="10"/>
    </row>
    <row r="1442" spans="1:34" x14ac:dyDescent="0.45">
      <c r="A1442" t="s">
        <v>53</v>
      </c>
      <c r="B1442" t="s">
        <v>59</v>
      </c>
      <c r="C1442" t="s">
        <v>93</v>
      </c>
      <c r="D1442">
        <v>944.9</v>
      </c>
      <c r="E1442" s="11">
        <v>229340</v>
      </c>
      <c r="F1442" s="5">
        <v>106470</v>
      </c>
      <c r="G1442" s="11">
        <v>771734</v>
      </c>
      <c r="H1442" s="11">
        <v>2070418</v>
      </c>
      <c r="I1442">
        <v>62322</v>
      </c>
      <c r="J1442">
        <v>80256</v>
      </c>
      <c r="K1442">
        <v>46501</v>
      </c>
      <c r="L1442">
        <v>36413</v>
      </c>
      <c r="M1442">
        <v>32</v>
      </c>
      <c r="N1442">
        <v>30</v>
      </c>
      <c r="O1442">
        <v>6</v>
      </c>
      <c r="P1442">
        <v>22</v>
      </c>
      <c r="Q1442">
        <v>2</v>
      </c>
      <c r="R1442">
        <v>192</v>
      </c>
      <c r="S1442">
        <v>3.4</v>
      </c>
      <c r="T1442">
        <v>146</v>
      </c>
      <c r="U1442">
        <v>323</v>
      </c>
      <c r="V1442">
        <v>-0.66</v>
      </c>
      <c r="W1442">
        <v>36413</v>
      </c>
      <c r="X1442">
        <v>32</v>
      </c>
      <c r="Y1442" s="12" t="str">
        <f>IFERROR(VLOOKUP(C1442,[1]Index!$D:$F,3,FALSE),"Non List")</f>
        <v>Microfinance</v>
      </c>
      <c r="Z1442">
        <f>IFERROR(VLOOKUP(C1442,[1]LP!$B:$C,2,FALSE),0)</f>
        <v>939</v>
      </c>
      <c r="AA1442" s="11">
        <f t="shared" si="22"/>
        <v>29.3</v>
      </c>
      <c r="AB1442" s="5">
        <f>IFERROR(VLOOKUP(C1442,[2]Sheet1!$B:$F,5,FALSE),0)</f>
        <v>1182467.46</v>
      </c>
      <c r="AC1442" s="11">
        <v>20</v>
      </c>
      <c r="AD1442" s="11">
        <v>5</v>
      </c>
      <c r="AE1442" s="10"/>
      <c r="AF1442" s="10"/>
      <c r="AG1442" s="10"/>
      <c r="AH1442" s="10"/>
    </row>
    <row r="1443" spans="1:34" x14ac:dyDescent="0.45">
      <c r="A1443" t="s">
        <v>53</v>
      </c>
      <c r="B1443" t="s">
        <v>59</v>
      </c>
      <c r="C1443" t="s">
        <v>88</v>
      </c>
      <c r="D1443">
        <v>800</v>
      </c>
      <c r="E1443" s="11">
        <v>276000</v>
      </c>
      <c r="F1443" s="5">
        <v>214508</v>
      </c>
      <c r="G1443" s="11">
        <v>1237334</v>
      </c>
      <c r="H1443" s="11">
        <v>4752093</v>
      </c>
      <c r="I1443">
        <v>206791</v>
      </c>
      <c r="J1443">
        <v>270973</v>
      </c>
      <c r="K1443">
        <v>171575</v>
      </c>
      <c r="L1443">
        <v>120236</v>
      </c>
      <c r="M1443">
        <v>87</v>
      </c>
      <c r="N1443">
        <v>9</v>
      </c>
      <c r="O1443">
        <v>5</v>
      </c>
      <c r="P1443">
        <v>49</v>
      </c>
      <c r="Q1443">
        <v>2</v>
      </c>
      <c r="R1443">
        <v>41</v>
      </c>
      <c r="S1443">
        <v>4.0999999999999996</v>
      </c>
      <c r="T1443">
        <v>178</v>
      </c>
      <c r="U1443">
        <v>590</v>
      </c>
      <c r="V1443">
        <v>-0.26</v>
      </c>
      <c r="W1443">
        <v>120236</v>
      </c>
      <c r="X1443">
        <v>87</v>
      </c>
      <c r="Y1443" s="12" t="str">
        <f>IFERROR(VLOOKUP(C1443,[1]Index!$D:$F,3,FALSE),"Non List")</f>
        <v>zdelist</v>
      </c>
      <c r="Z1443">
        <f>IFERROR(VLOOKUP(C1443,[1]LP!$B:$C,2,FALSE),0)</f>
        <v>0</v>
      </c>
      <c r="AA1443" s="11">
        <f t="shared" si="22"/>
        <v>0</v>
      </c>
      <c r="AB1443" s="5">
        <f>IFERROR(VLOOKUP(C1443,[2]Sheet1!$B:$F,5,FALSE),0)</f>
        <v>0</v>
      </c>
      <c r="AC1443" s="11">
        <v>0</v>
      </c>
      <c r="AD1443" s="11">
        <v>0</v>
      </c>
      <c r="AE1443" s="10"/>
      <c r="AF1443" s="10"/>
      <c r="AG1443" s="10"/>
      <c r="AH1443" s="10"/>
    </row>
    <row r="1444" spans="1:34" x14ac:dyDescent="0.45">
      <c r="A1444" t="s">
        <v>53</v>
      </c>
      <c r="B1444" t="s">
        <v>59</v>
      </c>
      <c r="C1444" t="s">
        <v>94</v>
      </c>
      <c r="D1444">
        <v>1290</v>
      </c>
      <c r="E1444" s="11">
        <v>186620</v>
      </c>
      <c r="F1444" s="5">
        <v>234159</v>
      </c>
      <c r="G1444" s="11">
        <v>1205815</v>
      </c>
      <c r="H1444" s="11">
        <v>2752782</v>
      </c>
      <c r="I1444">
        <v>96413</v>
      </c>
      <c r="J1444">
        <v>128217</v>
      </c>
      <c r="K1444">
        <v>58597</v>
      </c>
      <c r="L1444">
        <v>37283</v>
      </c>
      <c r="M1444">
        <v>40</v>
      </c>
      <c r="N1444">
        <v>32</v>
      </c>
      <c r="O1444">
        <v>6</v>
      </c>
      <c r="P1444">
        <v>18</v>
      </c>
      <c r="Q1444">
        <v>1</v>
      </c>
      <c r="R1444">
        <v>185</v>
      </c>
      <c r="S1444">
        <v>3</v>
      </c>
      <c r="T1444">
        <v>225</v>
      </c>
      <c r="U1444">
        <v>450</v>
      </c>
      <c r="V1444">
        <v>-0.65</v>
      </c>
      <c r="W1444">
        <v>37283</v>
      </c>
      <c r="X1444">
        <v>40</v>
      </c>
      <c r="Y1444" s="12" t="str">
        <f>IFERROR(VLOOKUP(C1444,[1]Index!$D:$F,3,FALSE),"Non List")</f>
        <v>Microfinance</v>
      </c>
      <c r="Z1444">
        <f>IFERROR(VLOOKUP(C1444,[1]LP!$B:$C,2,FALSE),0)</f>
        <v>1316</v>
      </c>
      <c r="AA1444" s="11">
        <f t="shared" si="22"/>
        <v>32.9</v>
      </c>
      <c r="AB1444" s="5">
        <f>IFERROR(VLOOKUP(C1444,[2]Sheet1!$B:$F,5,FALSE),0)</f>
        <v>967135.62</v>
      </c>
      <c r="AC1444" s="11">
        <v>26</v>
      </c>
      <c r="AD1444" s="11">
        <v>0</v>
      </c>
      <c r="AE1444" s="10"/>
      <c r="AF1444" s="10"/>
      <c r="AG1444" s="10"/>
      <c r="AH1444" s="10"/>
    </row>
    <row r="1445" spans="1:34" x14ac:dyDescent="0.45">
      <c r="A1445" t="s">
        <v>53</v>
      </c>
      <c r="B1445" t="s">
        <v>59</v>
      </c>
      <c r="C1445" t="s">
        <v>89</v>
      </c>
      <c r="D1445">
        <v>1400</v>
      </c>
      <c r="E1445" s="11">
        <v>330884</v>
      </c>
      <c r="F1445" s="5">
        <v>187957</v>
      </c>
      <c r="G1445" s="11">
        <v>1593919</v>
      </c>
      <c r="H1445" s="11">
        <v>4485639</v>
      </c>
      <c r="I1445">
        <v>194736</v>
      </c>
      <c r="J1445">
        <v>258229</v>
      </c>
      <c r="K1445">
        <v>186422</v>
      </c>
      <c r="L1445">
        <v>120981</v>
      </c>
      <c r="M1445">
        <v>73</v>
      </c>
      <c r="N1445">
        <v>19</v>
      </c>
      <c r="O1445">
        <v>9</v>
      </c>
      <c r="P1445">
        <v>47</v>
      </c>
      <c r="Q1445">
        <v>2</v>
      </c>
      <c r="R1445">
        <v>171</v>
      </c>
      <c r="S1445">
        <v>3.5</v>
      </c>
      <c r="T1445">
        <v>157</v>
      </c>
      <c r="U1445">
        <v>508</v>
      </c>
      <c r="V1445">
        <v>-0.64</v>
      </c>
      <c r="W1445">
        <v>120981</v>
      </c>
      <c r="X1445">
        <v>73</v>
      </c>
      <c r="Y1445" s="12" t="str">
        <f>IFERROR(VLOOKUP(C1445,[1]Index!$D:$F,3,FALSE),"Non List")</f>
        <v>Microfinance</v>
      </c>
      <c r="Z1445">
        <f>IFERROR(VLOOKUP(C1445,[1]LP!$B:$C,2,FALSE),0)</f>
        <v>1220</v>
      </c>
      <c r="AA1445" s="11">
        <f t="shared" si="22"/>
        <v>16.7</v>
      </c>
      <c r="AB1445" s="5">
        <f>IFERROR(VLOOKUP(C1445,[2]Sheet1!$B:$F,5,FALSE),0)</f>
        <v>1856700.13</v>
      </c>
      <c r="AC1445" s="11">
        <v>28</v>
      </c>
      <c r="AD1445" s="11">
        <v>0</v>
      </c>
      <c r="AE1445" s="10"/>
      <c r="AF1445" s="10"/>
      <c r="AG1445" s="10"/>
      <c r="AH1445" s="10"/>
    </row>
    <row r="1446" spans="1:34" x14ac:dyDescent="0.45">
      <c r="A1446" t="s">
        <v>53</v>
      </c>
      <c r="B1446" t="s">
        <v>59</v>
      </c>
      <c r="C1446" t="s">
        <v>90</v>
      </c>
      <c r="D1446">
        <v>1637</v>
      </c>
      <c r="E1446" s="11">
        <v>66000</v>
      </c>
      <c r="F1446" s="5">
        <v>37880</v>
      </c>
      <c r="G1446" s="11">
        <v>210418</v>
      </c>
      <c r="H1446" s="11">
        <v>1047145</v>
      </c>
      <c r="I1446">
        <v>41353</v>
      </c>
      <c r="J1446">
        <v>51443</v>
      </c>
      <c r="K1446">
        <v>26961</v>
      </c>
      <c r="L1446">
        <v>15808</v>
      </c>
      <c r="M1446">
        <v>48</v>
      </c>
      <c r="N1446">
        <v>34</v>
      </c>
      <c r="O1446">
        <v>10</v>
      </c>
      <c r="P1446">
        <v>30</v>
      </c>
      <c r="Q1446">
        <v>1</v>
      </c>
      <c r="R1446">
        <v>355</v>
      </c>
      <c r="S1446">
        <v>2.6</v>
      </c>
      <c r="T1446">
        <v>157</v>
      </c>
      <c r="U1446">
        <v>412</v>
      </c>
      <c r="V1446">
        <v>-0.75</v>
      </c>
      <c r="W1446">
        <v>15808</v>
      </c>
      <c r="X1446">
        <v>48</v>
      </c>
      <c r="Y1446" s="12" t="str">
        <f>IFERROR(VLOOKUP(C1446,[1]Index!$D:$F,3,FALSE),"Non List")</f>
        <v>Microfinance</v>
      </c>
      <c r="Z1446">
        <f>IFERROR(VLOOKUP(C1446,[1]LP!$B:$C,2,FALSE),0)</f>
        <v>1680</v>
      </c>
      <c r="AA1446" s="11">
        <f t="shared" si="22"/>
        <v>35</v>
      </c>
      <c r="AB1446" s="5">
        <f>IFERROR(VLOOKUP(C1446,[2]Sheet1!$B:$F,5,FALSE),0)</f>
        <v>285714</v>
      </c>
      <c r="AC1446" s="11">
        <v>30</v>
      </c>
      <c r="AD1446" s="11">
        <v>1.5789</v>
      </c>
      <c r="AE1446" s="10"/>
      <c r="AF1446" s="10"/>
      <c r="AG1446" s="10"/>
      <c r="AH1446" s="10"/>
    </row>
    <row r="1447" spans="1:34" x14ac:dyDescent="0.45">
      <c r="A1447" t="s">
        <v>53</v>
      </c>
      <c r="B1447" t="s">
        <v>59</v>
      </c>
      <c r="C1447" t="s">
        <v>91</v>
      </c>
      <c r="D1447">
        <v>835</v>
      </c>
      <c r="E1447" s="11">
        <v>982500</v>
      </c>
      <c r="F1447" s="5">
        <v>770886</v>
      </c>
      <c r="G1447" s="11">
        <v>3754617</v>
      </c>
      <c r="H1447" s="11">
        <v>11189762</v>
      </c>
      <c r="I1447">
        <v>558303</v>
      </c>
      <c r="J1447">
        <v>645335</v>
      </c>
      <c r="K1447">
        <v>258557</v>
      </c>
      <c r="L1447">
        <v>178410</v>
      </c>
      <c r="M1447">
        <v>36</v>
      </c>
      <c r="N1447">
        <v>23</v>
      </c>
      <c r="O1447">
        <v>5</v>
      </c>
      <c r="P1447">
        <v>20</v>
      </c>
      <c r="Q1447">
        <v>1</v>
      </c>
      <c r="R1447">
        <v>108</v>
      </c>
      <c r="S1447">
        <v>4.2</v>
      </c>
      <c r="T1447">
        <v>178</v>
      </c>
      <c r="U1447">
        <v>382</v>
      </c>
      <c r="V1447">
        <v>-0.54</v>
      </c>
      <c r="W1447">
        <v>178410</v>
      </c>
      <c r="X1447">
        <v>36</v>
      </c>
      <c r="Y1447" s="12" t="str">
        <f>IFERROR(VLOOKUP(C1447,[1]Index!$D:$F,3,FALSE),"Non List")</f>
        <v>Microfinance</v>
      </c>
      <c r="Z1447">
        <f>IFERROR(VLOOKUP(C1447,[1]LP!$B:$C,2,FALSE),0)</f>
        <v>780</v>
      </c>
      <c r="AA1447" s="11">
        <f t="shared" si="22"/>
        <v>21.7</v>
      </c>
      <c r="AB1447" s="5">
        <f>IFERROR(VLOOKUP(C1447,[2]Sheet1!$B:$F,5,FALSE),0)</f>
        <v>2940622.5</v>
      </c>
      <c r="AC1447" s="11">
        <v>0</v>
      </c>
      <c r="AD1447" s="11">
        <v>0</v>
      </c>
      <c r="AE1447" s="10"/>
      <c r="AF1447" s="10"/>
      <c r="AG1447" s="10"/>
      <c r="AH1447" s="10"/>
    </row>
    <row r="1448" spans="1:34" x14ac:dyDescent="0.45">
      <c r="A1448" t="s">
        <v>53</v>
      </c>
      <c r="B1448" t="s">
        <v>59</v>
      </c>
      <c r="C1448" t="s">
        <v>97</v>
      </c>
      <c r="D1448">
        <v>831</v>
      </c>
      <c r="E1448" s="11">
        <v>61500</v>
      </c>
      <c r="F1448" s="5">
        <v>12947</v>
      </c>
      <c r="G1448" s="11">
        <v>114898</v>
      </c>
      <c r="H1448" s="11">
        <v>715811</v>
      </c>
      <c r="I1448">
        <v>22302</v>
      </c>
      <c r="J1448">
        <v>27550</v>
      </c>
      <c r="K1448">
        <v>11686</v>
      </c>
      <c r="L1448">
        <v>8595</v>
      </c>
      <c r="M1448">
        <v>28</v>
      </c>
      <c r="N1448">
        <v>30</v>
      </c>
      <c r="O1448">
        <v>7</v>
      </c>
      <c r="P1448">
        <v>23</v>
      </c>
      <c r="Q1448">
        <v>1</v>
      </c>
      <c r="R1448">
        <v>204</v>
      </c>
      <c r="S1448">
        <v>4.2</v>
      </c>
      <c r="T1448">
        <v>121</v>
      </c>
      <c r="U1448">
        <v>276</v>
      </c>
      <c r="V1448">
        <v>-0.67</v>
      </c>
      <c r="W1448">
        <v>8595</v>
      </c>
      <c r="X1448">
        <v>28</v>
      </c>
      <c r="Y1448" s="12" t="str">
        <f>IFERROR(VLOOKUP(C1448,[1]Index!$D:$F,3,FALSE),"Non List")</f>
        <v>Non List</v>
      </c>
      <c r="Z1448">
        <f>IFERROR(VLOOKUP(C1448,[1]LP!$B:$C,2,FALSE),0)</f>
        <v>0</v>
      </c>
      <c r="AA1448" s="11">
        <f t="shared" si="22"/>
        <v>0</v>
      </c>
      <c r="AB1448" s="5">
        <f>IFERROR(VLOOKUP(C1448,[2]Sheet1!$B:$F,5,FALSE),0)</f>
        <v>0</v>
      </c>
      <c r="AC1448" s="11">
        <v>0</v>
      </c>
      <c r="AD1448" s="11">
        <v>0</v>
      </c>
      <c r="AE1448" s="10"/>
      <c r="AF1448" s="10"/>
      <c r="AG1448" s="10"/>
      <c r="AH1448" s="10"/>
    </row>
    <row r="1449" spans="1:34" x14ac:dyDescent="0.45">
      <c r="A1449" t="s">
        <v>53</v>
      </c>
      <c r="B1449" t="s">
        <v>59</v>
      </c>
      <c r="C1449" t="s">
        <v>120</v>
      </c>
      <c r="D1449">
        <v>3430</v>
      </c>
      <c r="E1449" s="11">
        <v>60000</v>
      </c>
      <c r="F1449" s="5">
        <v>182407</v>
      </c>
      <c r="G1449" s="11">
        <v>785340</v>
      </c>
      <c r="H1449" s="11">
        <v>2814253</v>
      </c>
      <c r="I1449">
        <v>98636</v>
      </c>
      <c r="J1449">
        <v>143202</v>
      </c>
      <c r="K1449">
        <v>90030</v>
      </c>
      <c r="L1449">
        <v>54380</v>
      </c>
      <c r="M1449">
        <v>181</v>
      </c>
      <c r="N1449">
        <v>19</v>
      </c>
      <c r="O1449">
        <v>8</v>
      </c>
      <c r="P1449">
        <v>45</v>
      </c>
      <c r="Q1449">
        <v>2</v>
      </c>
      <c r="R1449">
        <v>161</v>
      </c>
      <c r="S1449">
        <v>1.5</v>
      </c>
      <c r="T1449">
        <v>404</v>
      </c>
      <c r="U1449">
        <v>1284</v>
      </c>
      <c r="V1449">
        <v>-0.63</v>
      </c>
      <c r="W1449">
        <v>54380</v>
      </c>
      <c r="X1449">
        <v>181</v>
      </c>
      <c r="Y1449" s="12" t="str">
        <f>IFERROR(VLOOKUP(C1449,[1]Index!$D:$F,3,FALSE),"Non List")</f>
        <v>Microfinance</v>
      </c>
      <c r="Z1449">
        <f>IFERROR(VLOOKUP(C1449,[1]LP!$B:$C,2,FALSE),0)</f>
        <v>1944</v>
      </c>
      <c r="AA1449" s="11">
        <f t="shared" si="22"/>
        <v>10.7</v>
      </c>
      <c r="AB1449" s="5">
        <f>IFERROR(VLOOKUP(C1449,[2]Sheet1!$B:$F,5,FALSE),0)</f>
        <v>870250</v>
      </c>
      <c r="AC1449" s="11">
        <v>47.5</v>
      </c>
      <c r="AD1449" s="11">
        <v>2.5</v>
      </c>
      <c r="AE1449" s="10"/>
      <c r="AF1449" s="10"/>
      <c r="AG1449" s="10"/>
      <c r="AH1449" s="10"/>
    </row>
    <row r="1450" spans="1:34" x14ac:dyDescent="0.45">
      <c r="A1450" t="s">
        <v>53</v>
      </c>
      <c r="B1450" t="s">
        <v>59</v>
      </c>
      <c r="C1450" t="s">
        <v>105</v>
      </c>
      <c r="D1450">
        <v>1055</v>
      </c>
      <c r="E1450" s="11">
        <v>82250</v>
      </c>
      <c r="F1450" s="5">
        <v>28705</v>
      </c>
      <c r="G1450" s="11">
        <v>301521</v>
      </c>
      <c r="H1450" s="11">
        <v>857147</v>
      </c>
      <c r="I1450">
        <v>34957</v>
      </c>
      <c r="J1450">
        <v>49122</v>
      </c>
      <c r="K1450">
        <v>23409</v>
      </c>
      <c r="L1450">
        <v>19720</v>
      </c>
      <c r="M1450">
        <v>48</v>
      </c>
      <c r="N1450">
        <v>22</v>
      </c>
      <c r="O1450">
        <v>8</v>
      </c>
      <c r="P1450">
        <v>36</v>
      </c>
      <c r="Q1450">
        <v>2</v>
      </c>
      <c r="R1450">
        <v>172</v>
      </c>
      <c r="S1450">
        <v>3.8</v>
      </c>
      <c r="T1450">
        <v>135</v>
      </c>
      <c r="U1450">
        <v>381</v>
      </c>
      <c r="V1450">
        <v>-0.64</v>
      </c>
      <c r="W1450">
        <v>19720</v>
      </c>
      <c r="X1450">
        <v>48</v>
      </c>
      <c r="Y1450" s="12" t="str">
        <f>IFERROR(VLOOKUP(C1450,[1]Index!$D:$F,3,FALSE),"Non List")</f>
        <v>Microfinance</v>
      </c>
      <c r="Z1450">
        <f>IFERROR(VLOOKUP(C1450,[1]LP!$B:$C,2,FALSE),0)</f>
        <v>1140</v>
      </c>
      <c r="AA1450" s="11">
        <f t="shared" si="22"/>
        <v>23.8</v>
      </c>
      <c r="AB1450" s="5">
        <f>IFERROR(VLOOKUP(C1450,[2]Sheet1!$B:$F,5,FALSE),0)</f>
        <v>475130.92</v>
      </c>
      <c r="AC1450" s="11">
        <v>17</v>
      </c>
      <c r="AD1450" s="11">
        <v>0</v>
      </c>
      <c r="AE1450" s="10"/>
      <c r="AF1450" s="10"/>
      <c r="AG1450" s="10"/>
      <c r="AH1450" s="10"/>
    </row>
    <row r="1451" spans="1:34" x14ac:dyDescent="0.45">
      <c r="A1451" t="s">
        <v>53</v>
      </c>
      <c r="B1451" t="s">
        <v>59</v>
      </c>
      <c r="C1451" t="s">
        <v>106</v>
      </c>
      <c r="D1451">
        <v>1087.5999999999999</v>
      </c>
      <c r="E1451" s="11">
        <v>83400</v>
      </c>
      <c r="F1451" s="5">
        <v>32097</v>
      </c>
      <c r="G1451" s="11">
        <v>183953</v>
      </c>
      <c r="H1451" s="11">
        <v>915874</v>
      </c>
      <c r="I1451">
        <v>34099</v>
      </c>
      <c r="J1451">
        <v>48092</v>
      </c>
      <c r="K1451">
        <v>22392</v>
      </c>
      <c r="L1451">
        <v>13895</v>
      </c>
      <c r="M1451">
        <v>33</v>
      </c>
      <c r="N1451">
        <v>33</v>
      </c>
      <c r="O1451">
        <v>8</v>
      </c>
      <c r="P1451">
        <v>24</v>
      </c>
      <c r="Q1451">
        <v>1</v>
      </c>
      <c r="R1451">
        <v>256</v>
      </c>
      <c r="S1451">
        <v>4.8</v>
      </c>
      <c r="T1451">
        <v>138</v>
      </c>
      <c r="U1451">
        <v>322</v>
      </c>
      <c r="V1451">
        <v>-0.7</v>
      </c>
      <c r="W1451">
        <v>13895</v>
      </c>
      <c r="X1451">
        <v>33</v>
      </c>
      <c r="Y1451" s="12" t="str">
        <f>IFERROR(VLOOKUP(C1451,[1]Index!$D:$F,3,FALSE),"Non List")</f>
        <v>Microfinance</v>
      </c>
      <c r="Z1451">
        <f>IFERROR(VLOOKUP(C1451,[1]LP!$B:$C,2,FALSE),0)</f>
        <v>1913</v>
      </c>
      <c r="AA1451" s="11">
        <f t="shared" si="22"/>
        <v>58</v>
      </c>
      <c r="AB1451" s="5">
        <f>IFERROR(VLOOKUP(C1451,[2]Sheet1!$B:$F,5,FALSE),0)</f>
        <v>327126.26</v>
      </c>
      <c r="AC1451" s="11">
        <v>16.906400000000001</v>
      </c>
      <c r="AD1451" s="11">
        <v>0.88939999999999997</v>
      </c>
      <c r="AE1451" s="10"/>
      <c r="AF1451" s="10"/>
      <c r="AG1451" s="10"/>
      <c r="AH1451" s="10"/>
    </row>
    <row r="1452" spans="1:34" x14ac:dyDescent="0.45">
      <c r="A1452" t="s">
        <v>53</v>
      </c>
      <c r="B1452" t="s">
        <v>59</v>
      </c>
      <c r="C1452" t="s">
        <v>112</v>
      </c>
      <c r="D1452">
        <v>990</v>
      </c>
      <c r="E1452" s="11">
        <v>1480000</v>
      </c>
      <c r="F1452" s="5">
        <v>439073</v>
      </c>
      <c r="G1452" s="11">
        <v>1049145</v>
      </c>
      <c r="H1452" s="11">
        <v>8551362</v>
      </c>
      <c r="I1452">
        <v>393129</v>
      </c>
      <c r="J1452">
        <v>485305</v>
      </c>
      <c r="K1452">
        <v>338766</v>
      </c>
      <c r="L1452">
        <v>159792</v>
      </c>
      <c r="M1452">
        <v>22</v>
      </c>
      <c r="N1452">
        <v>46</v>
      </c>
      <c r="O1452">
        <v>8</v>
      </c>
      <c r="P1452">
        <v>17</v>
      </c>
      <c r="Q1452">
        <v>1</v>
      </c>
      <c r="R1452">
        <v>350</v>
      </c>
      <c r="S1452">
        <v>1</v>
      </c>
      <c r="T1452">
        <v>130</v>
      </c>
      <c r="U1452">
        <v>251</v>
      </c>
      <c r="V1452">
        <v>-0.75</v>
      </c>
      <c r="W1452">
        <v>159792</v>
      </c>
      <c r="X1452">
        <v>22</v>
      </c>
      <c r="Y1452" s="12" t="str">
        <f>IFERROR(VLOOKUP(C1452,[1]Index!$D:$F,3,FALSE),"Non List")</f>
        <v>Microfinance</v>
      </c>
      <c r="Z1452">
        <f>IFERROR(VLOOKUP(C1452,[1]LP!$B:$C,2,FALSE),0)</f>
        <v>675.2</v>
      </c>
      <c r="AA1452" s="11">
        <f t="shared" si="22"/>
        <v>30.7</v>
      </c>
      <c r="AB1452" s="5">
        <f>IFERROR(VLOOKUP(C1452,[2]Sheet1!$B:$F,5,FALSE),0)</f>
        <v>5566208</v>
      </c>
      <c r="AC1452" s="11">
        <v>0</v>
      </c>
      <c r="AD1452" s="11">
        <v>5.41</v>
      </c>
      <c r="AE1452" s="10"/>
      <c r="AF1452" s="10"/>
      <c r="AG1452" s="10"/>
      <c r="AH1452" s="10"/>
    </row>
    <row r="1453" spans="1:34" x14ac:dyDescent="0.45">
      <c r="A1453" t="s">
        <v>53</v>
      </c>
      <c r="B1453" t="s">
        <v>59</v>
      </c>
      <c r="C1453" t="s">
        <v>95</v>
      </c>
      <c r="D1453">
        <v>1305</v>
      </c>
      <c r="E1453" s="11">
        <v>132000</v>
      </c>
      <c r="F1453" s="5">
        <v>54015</v>
      </c>
      <c r="G1453" s="11">
        <v>471556</v>
      </c>
      <c r="H1453" s="11">
        <v>1219883</v>
      </c>
      <c r="I1453">
        <v>53304</v>
      </c>
      <c r="J1453">
        <v>65941</v>
      </c>
      <c r="K1453">
        <v>30930</v>
      </c>
      <c r="L1453">
        <v>4593</v>
      </c>
      <c r="M1453">
        <v>7</v>
      </c>
      <c r="N1453">
        <v>188</v>
      </c>
      <c r="O1453">
        <v>9</v>
      </c>
      <c r="P1453">
        <v>5</v>
      </c>
      <c r="Q1453">
        <v>0</v>
      </c>
      <c r="R1453">
        <v>1741</v>
      </c>
      <c r="S1453">
        <v>9.3000000000000007</v>
      </c>
      <c r="T1453">
        <v>141</v>
      </c>
      <c r="U1453">
        <v>148</v>
      </c>
      <c r="V1453">
        <v>-0.89</v>
      </c>
      <c r="W1453">
        <v>4593</v>
      </c>
      <c r="X1453">
        <v>7</v>
      </c>
      <c r="Y1453" s="12" t="str">
        <f>IFERROR(VLOOKUP(C1453,[1]Index!$D:$F,3,FALSE),"Non List")</f>
        <v>Microfinance</v>
      </c>
      <c r="Z1453">
        <f>IFERROR(VLOOKUP(C1453,[1]LP!$B:$C,2,FALSE),0)</f>
        <v>1069.5</v>
      </c>
      <c r="AA1453" s="11">
        <f t="shared" si="22"/>
        <v>152.80000000000001</v>
      </c>
      <c r="AB1453" s="5">
        <f>IFERROR(VLOOKUP(C1453,[2]Sheet1!$B:$F,5,FALSE),0)</f>
        <v>435600</v>
      </c>
      <c r="AC1453" s="11">
        <v>0</v>
      </c>
      <c r="AD1453" s="11">
        <v>0</v>
      </c>
      <c r="AE1453" s="10"/>
      <c r="AF1453" s="10"/>
      <c r="AG1453" s="10"/>
      <c r="AH1453" s="10"/>
    </row>
    <row r="1454" spans="1:34" x14ac:dyDescent="0.45">
      <c r="A1454" t="s">
        <v>53</v>
      </c>
      <c r="B1454" t="s">
        <v>59</v>
      </c>
      <c r="C1454" t="s">
        <v>107</v>
      </c>
      <c r="D1454">
        <v>972</v>
      </c>
      <c r="E1454" s="11">
        <v>112029</v>
      </c>
      <c r="F1454" s="5">
        <v>25728</v>
      </c>
      <c r="G1454" s="11">
        <v>265518</v>
      </c>
      <c r="H1454" s="11">
        <v>1214803</v>
      </c>
      <c r="I1454">
        <v>41409</v>
      </c>
      <c r="J1454">
        <v>53877</v>
      </c>
      <c r="K1454">
        <v>28564</v>
      </c>
      <c r="L1454">
        <v>13243</v>
      </c>
      <c r="M1454">
        <v>24</v>
      </c>
      <c r="N1454">
        <v>41</v>
      </c>
      <c r="O1454">
        <v>8</v>
      </c>
      <c r="P1454">
        <v>19</v>
      </c>
      <c r="Q1454">
        <v>1</v>
      </c>
      <c r="R1454">
        <v>325</v>
      </c>
      <c r="S1454">
        <v>2.9</v>
      </c>
      <c r="T1454">
        <v>123</v>
      </c>
      <c r="U1454">
        <v>256</v>
      </c>
      <c r="V1454">
        <v>-0.74</v>
      </c>
      <c r="W1454">
        <v>13243</v>
      </c>
      <c r="X1454">
        <v>24</v>
      </c>
      <c r="Y1454" s="12" t="str">
        <f>IFERROR(VLOOKUP(C1454,[1]Index!$D:$F,3,FALSE),"Non List")</f>
        <v>zdelist</v>
      </c>
      <c r="Z1454">
        <f>IFERROR(VLOOKUP(C1454,[1]LP!$B:$C,2,FALSE),0)</f>
        <v>0</v>
      </c>
      <c r="AA1454" s="11">
        <f t="shared" si="22"/>
        <v>0</v>
      </c>
      <c r="AB1454" s="5">
        <f>IFERROR(VLOOKUP(C1454,[2]Sheet1!$B:$F,5,FALSE),0)</f>
        <v>0</v>
      </c>
      <c r="AC1454" s="11">
        <v>0</v>
      </c>
      <c r="AD1454" s="11">
        <v>0</v>
      </c>
      <c r="AE1454" s="10"/>
      <c r="AF1454" s="10"/>
      <c r="AG1454" s="10"/>
      <c r="AH1454" s="10"/>
    </row>
    <row r="1455" spans="1:34" x14ac:dyDescent="0.45">
      <c r="A1455" t="s">
        <v>53</v>
      </c>
      <c r="B1455" t="s">
        <v>59</v>
      </c>
      <c r="C1455" t="s">
        <v>113</v>
      </c>
      <c r="D1455">
        <v>1179</v>
      </c>
      <c r="E1455" s="11">
        <v>217780</v>
      </c>
      <c r="F1455" s="5">
        <v>92939</v>
      </c>
      <c r="G1455" s="11">
        <v>649415</v>
      </c>
      <c r="H1455" s="11">
        <v>2638695</v>
      </c>
      <c r="I1455">
        <v>92192</v>
      </c>
      <c r="J1455">
        <v>135161</v>
      </c>
      <c r="K1455">
        <v>75843</v>
      </c>
      <c r="L1455">
        <v>35096</v>
      </c>
      <c r="M1455">
        <v>32</v>
      </c>
      <c r="N1455">
        <v>37</v>
      </c>
      <c r="O1455">
        <v>8</v>
      </c>
      <c r="P1455">
        <v>23</v>
      </c>
      <c r="Q1455">
        <v>1</v>
      </c>
      <c r="R1455">
        <v>302</v>
      </c>
      <c r="S1455">
        <v>3.5</v>
      </c>
      <c r="T1455">
        <v>143</v>
      </c>
      <c r="U1455">
        <v>322</v>
      </c>
      <c r="V1455">
        <v>-0.73</v>
      </c>
      <c r="W1455">
        <v>35096</v>
      </c>
      <c r="X1455">
        <v>32</v>
      </c>
      <c r="Y1455" s="12" t="str">
        <f>IFERROR(VLOOKUP(C1455,[1]Index!$D:$F,3,FALSE),"Non List")</f>
        <v>Microfinance</v>
      </c>
      <c r="Z1455">
        <f>IFERROR(VLOOKUP(C1455,[1]LP!$B:$C,2,FALSE),0)</f>
        <v>990</v>
      </c>
      <c r="AA1455" s="11">
        <f t="shared" si="22"/>
        <v>30.9</v>
      </c>
      <c r="AB1455" s="5">
        <f>IFERROR(VLOOKUP(C1455,[2]Sheet1!$B:$F,5,FALSE),0)</f>
        <v>1261452.54</v>
      </c>
      <c r="AC1455" s="11">
        <v>25</v>
      </c>
      <c r="AD1455" s="11">
        <v>1.32</v>
      </c>
      <c r="AE1455" s="10"/>
      <c r="AF1455" s="10"/>
      <c r="AG1455" s="10"/>
      <c r="AH1455" s="10"/>
    </row>
    <row r="1456" spans="1:34" x14ac:dyDescent="0.45">
      <c r="A1456" t="s">
        <v>53</v>
      </c>
      <c r="B1456" t="s">
        <v>59</v>
      </c>
      <c r="C1456" t="s">
        <v>108</v>
      </c>
      <c r="D1456">
        <v>720</v>
      </c>
      <c r="E1456" s="11">
        <v>57244</v>
      </c>
      <c r="F1456" s="5">
        <v>37785</v>
      </c>
      <c r="G1456" s="11">
        <v>286739</v>
      </c>
      <c r="H1456" s="11">
        <v>883932</v>
      </c>
      <c r="I1456">
        <v>30138</v>
      </c>
      <c r="J1456">
        <v>42984</v>
      </c>
      <c r="K1456">
        <v>20917</v>
      </c>
      <c r="L1456">
        <v>14333</v>
      </c>
      <c r="M1456">
        <v>50</v>
      </c>
      <c r="N1456">
        <v>14</v>
      </c>
      <c r="O1456">
        <v>4</v>
      </c>
      <c r="P1456">
        <v>30</v>
      </c>
      <c r="Q1456">
        <v>1</v>
      </c>
      <c r="R1456">
        <v>62</v>
      </c>
      <c r="S1456">
        <v>1.9</v>
      </c>
      <c r="T1456">
        <v>166</v>
      </c>
      <c r="U1456">
        <v>432</v>
      </c>
      <c r="V1456">
        <v>-0.4</v>
      </c>
      <c r="W1456">
        <v>14333</v>
      </c>
      <c r="X1456">
        <v>50</v>
      </c>
      <c r="Y1456" s="12" t="str">
        <f>IFERROR(VLOOKUP(C1456,[1]Index!$D:$F,3,FALSE),"Non List")</f>
        <v>zdelist</v>
      </c>
      <c r="Z1456">
        <f>IFERROR(VLOOKUP(C1456,[1]LP!$B:$C,2,FALSE),0)</f>
        <v>0</v>
      </c>
      <c r="AA1456" s="11">
        <f t="shared" si="22"/>
        <v>0</v>
      </c>
      <c r="AB1456" s="5">
        <f>IFERROR(VLOOKUP(C1456,[2]Sheet1!$B:$F,5,FALSE),0)</f>
        <v>0</v>
      </c>
      <c r="AC1456" s="11">
        <v>0</v>
      </c>
      <c r="AD1456" s="11">
        <v>0</v>
      </c>
      <c r="AE1456" s="10"/>
      <c r="AF1456" s="10"/>
      <c r="AG1456" s="10"/>
      <c r="AH1456" s="10"/>
    </row>
    <row r="1457" spans="1:34" x14ac:dyDescent="0.45">
      <c r="A1457" t="s">
        <v>53</v>
      </c>
      <c r="B1457" t="s">
        <v>59</v>
      </c>
      <c r="C1457" t="s">
        <v>117</v>
      </c>
      <c r="D1457">
        <v>2974.9</v>
      </c>
      <c r="E1457" s="11">
        <v>410670</v>
      </c>
      <c r="F1457" s="5">
        <v>987470</v>
      </c>
      <c r="G1457" s="11">
        <v>7537802</v>
      </c>
      <c r="H1457" s="11">
        <v>18177906</v>
      </c>
      <c r="I1457">
        <v>605358</v>
      </c>
      <c r="J1457">
        <v>818087</v>
      </c>
      <c r="K1457">
        <v>511276</v>
      </c>
      <c r="L1457">
        <v>368173</v>
      </c>
      <c r="M1457">
        <v>179</v>
      </c>
      <c r="N1457">
        <v>17</v>
      </c>
      <c r="O1457">
        <v>9</v>
      </c>
      <c r="P1457">
        <v>53</v>
      </c>
      <c r="Q1457">
        <v>2</v>
      </c>
      <c r="R1457">
        <v>145</v>
      </c>
      <c r="S1457">
        <v>1</v>
      </c>
      <c r="T1457">
        <v>340</v>
      </c>
      <c r="U1457">
        <v>1172</v>
      </c>
      <c r="V1457">
        <v>-0.61</v>
      </c>
      <c r="W1457">
        <v>368173</v>
      </c>
      <c r="X1457">
        <v>179</v>
      </c>
      <c r="Y1457" s="12" t="str">
        <f>IFERROR(VLOOKUP(C1457,[1]Index!$D:$F,3,FALSE),"Non List")</f>
        <v>Microfinance</v>
      </c>
      <c r="Z1457">
        <f>IFERROR(VLOOKUP(C1457,[1]LP!$B:$C,2,FALSE),0)</f>
        <v>1425</v>
      </c>
      <c r="AA1457" s="11">
        <f t="shared" si="22"/>
        <v>8</v>
      </c>
      <c r="AB1457" s="5">
        <f>IFERROR(VLOOKUP(C1457,[2]Sheet1!$B:$F,5,FALSE),0)</f>
        <v>4446785.1900000004</v>
      </c>
      <c r="AC1457" s="11">
        <v>70</v>
      </c>
      <c r="AD1457" s="11">
        <v>3.68</v>
      </c>
      <c r="AE1457" s="10"/>
      <c r="AF1457" s="10"/>
      <c r="AG1457" s="10"/>
      <c r="AH1457" s="10"/>
    </row>
    <row r="1458" spans="1:34" x14ac:dyDescent="0.45">
      <c r="A1458" t="s">
        <v>53</v>
      </c>
      <c r="B1458" t="s">
        <v>59</v>
      </c>
      <c r="C1458" t="s">
        <v>109</v>
      </c>
      <c r="D1458">
        <v>1636.9</v>
      </c>
      <c r="E1458" s="11">
        <v>92049</v>
      </c>
      <c r="F1458" s="5">
        <v>68671</v>
      </c>
      <c r="G1458" s="11">
        <v>428926</v>
      </c>
      <c r="H1458" s="11">
        <v>1246256</v>
      </c>
      <c r="I1458">
        <v>44112</v>
      </c>
      <c r="J1458">
        <v>62689</v>
      </c>
      <c r="K1458">
        <v>34675</v>
      </c>
      <c r="L1458">
        <v>28055</v>
      </c>
      <c r="M1458">
        <v>61</v>
      </c>
      <c r="N1458">
        <v>27</v>
      </c>
      <c r="O1458">
        <v>9</v>
      </c>
      <c r="P1458">
        <v>35</v>
      </c>
      <c r="Q1458">
        <v>2</v>
      </c>
      <c r="R1458">
        <v>252</v>
      </c>
      <c r="S1458">
        <v>0.9</v>
      </c>
      <c r="T1458">
        <v>175</v>
      </c>
      <c r="U1458">
        <v>489</v>
      </c>
      <c r="V1458">
        <v>-0.7</v>
      </c>
      <c r="W1458">
        <v>28055</v>
      </c>
      <c r="X1458">
        <v>61</v>
      </c>
      <c r="Y1458" s="12" t="str">
        <f>IFERROR(VLOOKUP(C1458,[1]Index!$D:$F,3,FALSE),"Non List")</f>
        <v>Microfinance</v>
      </c>
      <c r="Z1458">
        <f>IFERROR(VLOOKUP(C1458,[1]LP!$B:$C,2,FALSE),0)</f>
        <v>1410</v>
      </c>
      <c r="AA1458" s="11">
        <f t="shared" si="22"/>
        <v>23.1</v>
      </c>
      <c r="AB1458" s="5">
        <f>IFERROR(VLOOKUP(C1458,[2]Sheet1!$B:$F,5,FALSE),0)</f>
        <v>469246.74</v>
      </c>
      <c r="AC1458" s="11">
        <v>32.299999999999997</v>
      </c>
      <c r="AD1458" s="11">
        <v>1.7</v>
      </c>
      <c r="AE1458" s="10"/>
      <c r="AF1458" s="10"/>
      <c r="AG1458" s="10"/>
      <c r="AH1458" s="10"/>
    </row>
    <row r="1459" spans="1:34" x14ac:dyDescent="0.45">
      <c r="A1459" t="s">
        <v>53</v>
      </c>
      <c r="B1459" t="s">
        <v>59</v>
      </c>
      <c r="C1459" t="s">
        <v>121</v>
      </c>
      <c r="D1459">
        <v>1222.3</v>
      </c>
      <c r="E1459" s="11">
        <v>61500</v>
      </c>
      <c r="F1459" s="5">
        <v>12947</v>
      </c>
      <c r="G1459" s="11">
        <v>114898</v>
      </c>
      <c r="H1459" s="11">
        <v>715811</v>
      </c>
      <c r="I1459">
        <v>22302</v>
      </c>
      <c r="J1459">
        <v>27550</v>
      </c>
      <c r="K1459">
        <v>14686</v>
      </c>
      <c r="L1459">
        <v>11661</v>
      </c>
      <c r="M1459">
        <v>38</v>
      </c>
      <c r="N1459">
        <v>32</v>
      </c>
      <c r="O1459">
        <v>10</v>
      </c>
      <c r="P1459">
        <v>31</v>
      </c>
      <c r="Q1459">
        <v>1</v>
      </c>
      <c r="R1459">
        <v>326</v>
      </c>
      <c r="S1459">
        <v>4.2</v>
      </c>
      <c r="T1459">
        <v>121</v>
      </c>
      <c r="U1459">
        <v>321</v>
      </c>
      <c r="V1459">
        <v>-0.74</v>
      </c>
      <c r="W1459">
        <v>0</v>
      </c>
      <c r="X1459">
        <v>0</v>
      </c>
      <c r="Y1459" s="12" t="str">
        <f>IFERROR(VLOOKUP(C1459,[1]Index!$D:$F,3,FALSE),"Non List")</f>
        <v>Microfinance</v>
      </c>
      <c r="Z1459">
        <f>IFERROR(VLOOKUP(C1459,[1]LP!$B:$C,2,FALSE),0)</f>
        <v>1471.9</v>
      </c>
      <c r="AA1459" s="11">
        <f t="shared" si="22"/>
        <v>38.700000000000003</v>
      </c>
      <c r="AB1459" s="5">
        <f>IFERROR(VLOOKUP(C1459,[2]Sheet1!$B:$F,5,FALSE),0)</f>
        <v>237633.9</v>
      </c>
      <c r="AC1459" s="11">
        <v>9.33</v>
      </c>
      <c r="AD1459" s="11">
        <v>0.5</v>
      </c>
      <c r="AE1459" s="10"/>
      <c r="AF1459" s="10"/>
      <c r="AG1459" s="10"/>
      <c r="AH1459" s="10"/>
    </row>
    <row r="1460" spans="1:34" x14ac:dyDescent="0.45">
      <c r="A1460" t="s">
        <v>53</v>
      </c>
      <c r="B1460" t="s">
        <v>59</v>
      </c>
      <c r="C1460" t="s">
        <v>102</v>
      </c>
      <c r="D1460">
        <v>1198</v>
      </c>
      <c r="E1460" s="11">
        <v>186450</v>
      </c>
      <c r="F1460" s="5">
        <v>66309</v>
      </c>
      <c r="G1460" s="11">
        <v>732193</v>
      </c>
      <c r="H1460" s="11">
        <v>2461263</v>
      </c>
      <c r="I1460">
        <v>78812</v>
      </c>
      <c r="J1460">
        <v>110576</v>
      </c>
      <c r="K1460">
        <v>53539</v>
      </c>
      <c r="L1460">
        <v>30438</v>
      </c>
      <c r="M1460">
        <v>33</v>
      </c>
      <c r="N1460">
        <v>37</v>
      </c>
      <c r="O1460">
        <v>9</v>
      </c>
      <c r="P1460">
        <v>24</v>
      </c>
      <c r="Q1460">
        <v>1</v>
      </c>
      <c r="R1460">
        <v>324</v>
      </c>
      <c r="S1460">
        <v>2.9</v>
      </c>
      <c r="T1460">
        <v>136</v>
      </c>
      <c r="U1460">
        <v>316</v>
      </c>
      <c r="V1460">
        <v>-0.74</v>
      </c>
      <c r="W1460">
        <v>30438</v>
      </c>
      <c r="X1460">
        <v>33</v>
      </c>
      <c r="Y1460" s="12" t="str">
        <f>IFERROR(VLOOKUP(C1460,[1]Index!$D:$F,3,FALSE),"Non List")</f>
        <v>Microfinance</v>
      </c>
      <c r="Z1460">
        <f>IFERROR(VLOOKUP(C1460,[1]LP!$B:$C,2,FALSE),0)</f>
        <v>1000.1</v>
      </c>
      <c r="AA1460" s="11">
        <f t="shared" si="22"/>
        <v>30.3</v>
      </c>
      <c r="AB1460" s="5">
        <f>IFERROR(VLOOKUP(C1460,[2]Sheet1!$B:$F,5,FALSE),0)</f>
        <v>1023343.2</v>
      </c>
      <c r="AC1460" s="11">
        <v>31.05</v>
      </c>
      <c r="AD1460" s="11">
        <v>1.63</v>
      </c>
      <c r="AE1460" s="10"/>
      <c r="AF1460" s="10"/>
      <c r="AG1460" s="10"/>
      <c r="AH1460" s="10"/>
    </row>
    <row r="1461" spans="1:34" x14ac:dyDescent="0.45">
      <c r="A1461" t="s">
        <v>53</v>
      </c>
      <c r="B1461" t="s">
        <v>59</v>
      </c>
      <c r="C1461" t="s">
        <v>110</v>
      </c>
      <c r="D1461">
        <v>465</v>
      </c>
      <c r="E1461" s="11">
        <v>100000</v>
      </c>
      <c r="F1461" s="5">
        <v>58732</v>
      </c>
      <c r="G1461" s="11">
        <v>330666</v>
      </c>
      <c r="H1461" s="11">
        <v>895600</v>
      </c>
      <c r="I1461">
        <v>34693</v>
      </c>
      <c r="J1461">
        <v>46342</v>
      </c>
      <c r="K1461">
        <v>24812</v>
      </c>
      <c r="L1461">
        <v>18018</v>
      </c>
      <c r="M1461">
        <v>36</v>
      </c>
      <c r="N1461">
        <v>13</v>
      </c>
      <c r="O1461">
        <v>3</v>
      </c>
      <c r="P1461">
        <v>23</v>
      </c>
      <c r="Q1461">
        <v>2</v>
      </c>
      <c r="R1461">
        <v>38</v>
      </c>
      <c r="S1461">
        <v>4.4000000000000004</v>
      </c>
      <c r="T1461">
        <v>159</v>
      </c>
      <c r="U1461">
        <v>359</v>
      </c>
      <c r="V1461">
        <v>-0.23</v>
      </c>
      <c r="W1461">
        <v>18018</v>
      </c>
      <c r="X1461">
        <v>36</v>
      </c>
      <c r="Y1461" s="12" t="str">
        <f>IFERROR(VLOOKUP(C1461,[1]Index!$D:$F,3,FALSE),"Non List")</f>
        <v>zdelist</v>
      </c>
      <c r="Z1461">
        <f>IFERROR(VLOOKUP(C1461,[1]LP!$B:$C,2,FALSE),0)</f>
        <v>0</v>
      </c>
      <c r="AA1461" s="11">
        <f t="shared" si="22"/>
        <v>0</v>
      </c>
      <c r="AB1461" s="5">
        <f>IFERROR(VLOOKUP(C1461,[2]Sheet1!$B:$F,5,FALSE),0)</f>
        <v>0</v>
      </c>
      <c r="AC1461" s="11">
        <v>19</v>
      </c>
      <c r="AD1461" s="11">
        <v>1</v>
      </c>
      <c r="AE1461" s="10"/>
      <c r="AF1461" s="10"/>
      <c r="AG1461" s="10"/>
      <c r="AH1461" s="10"/>
    </row>
    <row r="1462" spans="1:34" x14ac:dyDescent="0.45">
      <c r="A1462" t="s">
        <v>53</v>
      </c>
      <c r="B1462" t="s">
        <v>59</v>
      </c>
      <c r="C1462" t="s">
        <v>118</v>
      </c>
      <c r="D1462">
        <v>1198</v>
      </c>
      <c r="E1462" s="11">
        <v>70000</v>
      </c>
      <c r="F1462" s="5">
        <v>17696</v>
      </c>
      <c r="G1462" s="11">
        <v>598695</v>
      </c>
      <c r="H1462" s="11">
        <v>875597</v>
      </c>
      <c r="I1462">
        <v>38399</v>
      </c>
      <c r="J1462">
        <v>49519</v>
      </c>
      <c r="K1462">
        <v>16247</v>
      </c>
      <c r="L1462">
        <v>-4655</v>
      </c>
      <c r="M1462">
        <v>-13</v>
      </c>
      <c r="N1462">
        <v>-90</v>
      </c>
      <c r="O1462">
        <v>10</v>
      </c>
      <c r="P1462">
        <v>-11</v>
      </c>
      <c r="Q1462">
        <v>0</v>
      </c>
      <c r="R1462">
        <v>-861</v>
      </c>
      <c r="S1462">
        <v>13</v>
      </c>
      <c r="T1462">
        <v>125</v>
      </c>
      <c r="U1462">
        <v>0</v>
      </c>
      <c r="V1462">
        <v>0</v>
      </c>
      <c r="W1462">
        <v>0</v>
      </c>
      <c r="X1462">
        <v>0</v>
      </c>
      <c r="Y1462" s="12" t="str">
        <f>IFERROR(VLOOKUP(C1462,[1]Index!$D:$F,3,FALSE),"Non List")</f>
        <v>Microfinance</v>
      </c>
      <c r="Z1462">
        <f>IFERROR(VLOOKUP(C1462,[1]LP!$B:$C,2,FALSE),0)</f>
        <v>1475</v>
      </c>
      <c r="AA1462" s="11">
        <f t="shared" si="22"/>
        <v>-113.5</v>
      </c>
      <c r="AB1462" s="5">
        <f>IFERROR(VLOOKUP(C1462,[2]Sheet1!$B:$F,5,FALSE),0)</f>
        <v>393750</v>
      </c>
      <c r="AC1462" s="11">
        <v>0</v>
      </c>
      <c r="AD1462" s="11">
        <v>0</v>
      </c>
      <c r="AE1462" s="10"/>
      <c r="AF1462" s="10"/>
      <c r="AG1462" s="10"/>
      <c r="AH1462" s="10"/>
    </row>
    <row r="1463" spans="1:34" x14ac:dyDescent="0.45">
      <c r="A1463" t="s">
        <v>53</v>
      </c>
      <c r="B1463" t="s">
        <v>59</v>
      </c>
      <c r="C1463" t="s">
        <v>116</v>
      </c>
      <c r="D1463">
        <v>709.7</v>
      </c>
      <c r="E1463" s="11">
        <v>107800</v>
      </c>
      <c r="F1463" s="5">
        <v>259287</v>
      </c>
      <c r="G1463" s="11">
        <v>2013365</v>
      </c>
      <c r="H1463" s="11">
        <v>3579901</v>
      </c>
      <c r="I1463">
        <v>90980</v>
      </c>
      <c r="J1463">
        <v>119455</v>
      </c>
      <c r="K1463">
        <v>62981</v>
      </c>
      <c r="L1463">
        <v>44217</v>
      </c>
      <c r="M1463">
        <v>82</v>
      </c>
      <c r="N1463">
        <v>9</v>
      </c>
      <c r="O1463">
        <v>2</v>
      </c>
      <c r="P1463">
        <v>24</v>
      </c>
      <c r="Q1463">
        <v>1</v>
      </c>
      <c r="R1463">
        <v>18</v>
      </c>
      <c r="S1463">
        <v>3.4</v>
      </c>
      <c r="T1463">
        <v>341</v>
      </c>
      <c r="U1463">
        <v>793</v>
      </c>
      <c r="V1463">
        <v>0.12</v>
      </c>
      <c r="W1463">
        <v>44217</v>
      </c>
      <c r="X1463">
        <v>82</v>
      </c>
      <c r="Y1463" s="12" t="str">
        <f>IFERROR(VLOOKUP(C1463,[1]Index!$D:$F,3,FALSE),"Non List")</f>
        <v>Microfinance</v>
      </c>
      <c r="Z1463">
        <f>IFERROR(VLOOKUP(C1463,[1]LP!$B:$C,2,FALSE),0)</f>
        <v>1515</v>
      </c>
      <c r="AA1463" s="11">
        <f t="shared" si="22"/>
        <v>18.5</v>
      </c>
      <c r="AB1463" s="5">
        <f>IFERROR(VLOOKUP(C1463,[2]Sheet1!$B:$F,5,FALSE),0)</f>
        <v>596385</v>
      </c>
      <c r="AC1463" s="11">
        <v>0</v>
      </c>
      <c r="AD1463" s="11">
        <v>0</v>
      </c>
      <c r="AE1463" s="10"/>
      <c r="AF1463" s="10"/>
      <c r="AG1463" s="10"/>
      <c r="AH1463" s="10"/>
    </row>
    <row r="1464" spans="1:34" x14ac:dyDescent="0.45">
      <c r="A1464" t="s">
        <v>53</v>
      </c>
      <c r="B1464" t="s">
        <v>59</v>
      </c>
      <c r="C1464" t="s">
        <v>114</v>
      </c>
      <c r="D1464">
        <v>941</v>
      </c>
      <c r="E1464" s="11">
        <v>263448</v>
      </c>
      <c r="F1464" s="5">
        <v>132051</v>
      </c>
      <c r="G1464" s="11">
        <v>1061252</v>
      </c>
      <c r="H1464" s="11">
        <v>3288761</v>
      </c>
      <c r="I1464">
        <v>132659</v>
      </c>
      <c r="J1464">
        <v>178530</v>
      </c>
      <c r="K1464">
        <v>88983</v>
      </c>
      <c r="L1464">
        <v>62415</v>
      </c>
      <c r="M1464">
        <v>47</v>
      </c>
      <c r="N1464">
        <v>20</v>
      </c>
      <c r="O1464">
        <v>6</v>
      </c>
      <c r="P1464">
        <v>32</v>
      </c>
      <c r="Q1464">
        <v>2</v>
      </c>
      <c r="R1464">
        <v>125</v>
      </c>
      <c r="S1464">
        <v>4.8</v>
      </c>
      <c r="T1464">
        <v>150</v>
      </c>
      <c r="U1464">
        <v>400</v>
      </c>
      <c r="V1464">
        <v>-0.56999999999999995</v>
      </c>
      <c r="W1464">
        <v>62415</v>
      </c>
      <c r="X1464">
        <v>47</v>
      </c>
      <c r="Y1464" s="12" t="str">
        <f>IFERROR(VLOOKUP(C1464,[1]Index!$D:$F,3,FALSE),"Non List")</f>
        <v>Microfinance</v>
      </c>
      <c r="Z1464">
        <f>IFERROR(VLOOKUP(C1464,[1]LP!$B:$C,2,FALSE),0)</f>
        <v>905</v>
      </c>
      <c r="AA1464" s="11">
        <f t="shared" si="22"/>
        <v>19.3</v>
      </c>
      <c r="AB1464" s="5">
        <f>IFERROR(VLOOKUP(C1464,[2]Sheet1!$B:$F,5,FALSE),0)</f>
        <v>1468573.64</v>
      </c>
      <c r="AC1464" s="11">
        <v>21</v>
      </c>
      <c r="AD1464" s="11">
        <v>0</v>
      </c>
      <c r="AE1464" s="10"/>
      <c r="AF1464" s="10"/>
      <c r="AG1464" s="10"/>
      <c r="AH1464" s="10"/>
    </row>
    <row r="1465" spans="1:34" x14ac:dyDescent="0.45">
      <c r="A1465" t="s">
        <v>53</v>
      </c>
      <c r="B1465" t="s">
        <v>59</v>
      </c>
      <c r="C1465" t="s">
        <v>98</v>
      </c>
      <c r="D1465">
        <v>1320</v>
      </c>
      <c r="E1465" s="11">
        <v>149537</v>
      </c>
      <c r="F1465" s="5">
        <v>124161</v>
      </c>
      <c r="G1465" s="11">
        <v>891872</v>
      </c>
      <c r="H1465" s="11">
        <v>2687263</v>
      </c>
      <c r="I1465">
        <v>102803</v>
      </c>
      <c r="J1465">
        <v>133872</v>
      </c>
      <c r="K1465">
        <v>66657</v>
      </c>
      <c r="L1465">
        <v>47240</v>
      </c>
      <c r="M1465">
        <v>63</v>
      </c>
      <c r="N1465">
        <v>21</v>
      </c>
      <c r="O1465">
        <v>7</v>
      </c>
      <c r="P1465">
        <v>35</v>
      </c>
      <c r="Q1465">
        <v>1</v>
      </c>
      <c r="R1465">
        <v>151</v>
      </c>
      <c r="S1465">
        <v>1.9</v>
      </c>
      <c r="T1465">
        <v>183</v>
      </c>
      <c r="U1465">
        <v>510</v>
      </c>
      <c r="V1465">
        <v>-0.61</v>
      </c>
      <c r="W1465">
        <v>47240</v>
      </c>
      <c r="X1465">
        <v>63</v>
      </c>
      <c r="Y1465" s="12" t="str">
        <f>IFERROR(VLOOKUP(C1465,[1]Index!$D:$F,3,FALSE),"Non List")</f>
        <v>Microfinance</v>
      </c>
      <c r="Z1465">
        <f>IFERROR(VLOOKUP(C1465,[1]LP!$B:$C,2,FALSE),0)</f>
        <v>2307</v>
      </c>
      <c r="AA1465" s="11">
        <f t="shared" si="22"/>
        <v>36.6</v>
      </c>
      <c r="AB1465" s="5">
        <f>IFERROR(VLOOKUP(C1465,[2]Sheet1!$B:$F,5,FALSE),0)</f>
        <v>740597.22</v>
      </c>
      <c r="AC1465" s="11">
        <v>30</v>
      </c>
      <c r="AD1465" s="11">
        <v>0</v>
      </c>
      <c r="AE1465" s="10"/>
      <c r="AF1465" s="10"/>
      <c r="AG1465" s="10"/>
      <c r="AH1465" s="10"/>
    </row>
    <row r="1466" spans="1:34" x14ac:dyDescent="0.45">
      <c r="A1466" t="s">
        <v>53</v>
      </c>
      <c r="B1466" t="s">
        <v>59</v>
      </c>
      <c r="C1466" t="s">
        <v>115</v>
      </c>
      <c r="D1466">
        <v>920</v>
      </c>
      <c r="E1466" s="11">
        <v>235386</v>
      </c>
      <c r="F1466" s="5">
        <v>154739</v>
      </c>
      <c r="G1466" s="11">
        <v>762181</v>
      </c>
      <c r="H1466" s="11">
        <v>3303825</v>
      </c>
      <c r="I1466">
        <v>116198</v>
      </c>
      <c r="J1466">
        <v>155664</v>
      </c>
      <c r="K1466">
        <v>89645</v>
      </c>
      <c r="L1466">
        <v>51199</v>
      </c>
      <c r="M1466">
        <v>44</v>
      </c>
      <c r="N1466">
        <v>21</v>
      </c>
      <c r="O1466">
        <v>6</v>
      </c>
      <c r="P1466">
        <v>26</v>
      </c>
      <c r="Q1466">
        <v>1</v>
      </c>
      <c r="R1466">
        <v>117</v>
      </c>
      <c r="S1466">
        <v>2.9</v>
      </c>
      <c r="T1466">
        <v>166</v>
      </c>
      <c r="U1466">
        <v>403</v>
      </c>
      <c r="V1466">
        <v>-0.56000000000000005</v>
      </c>
      <c r="W1466">
        <v>51199</v>
      </c>
      <c r="X1466">
        <v>44</v>
      </c>
      <c r="Y1466" s="12" t="str">
        <f>IFERROR(VLOOKUP(C1466,[1]Index!$D:$F,3,FALSE),"Non List")</f>
        <v>zdelist</v>
      </c>
      <c r="Z1466">
        <f>IFERROR(VLOOKUP(C1466,[1]LP!$B:$C,2,FALSE),0)</f>
        <v>0</v>
      </c>
      <c r="AA1466" s="11">
        <f t="shared" si="22"/>
        <v>0</v>
      </c>
      <c r="AB1466" s="5">
        <f>IFERROR(VLOOKUP(C1466,[2]Sheet1!$B:$F,5,FALSE),0)</f>
        <v>0</v>
      </c>
      <c r="AC1466" s="11">
        <v>19</v>
      </c>
      <c r="AD1466" s="11">
        <v>1</v>
      </c>
      <c r="AE1466" s="10"/>
      <c r="AF1466" s="10"/>
      <c r="AG1466" s="10"/>
      <c r="AH1466" s="10"/>
    </row>
    <row r="1467" spans="1:34" x14ac:dyDescent="0.45">
      <c r="A1467" t="s">
        <v>53</v>
      </c>
      <c r="B1467" t="s">
        <v>59</v>
      </c>
      <c r="C1467" t="s">
        <v>119</v>
      </c>
      <c r="D1467">
        <v>1262</v>
      </c>
      <c r="E1467" s="11">
        <v>392809</v>
      </c>
      <c r="F1467" s="5">
        <v>108091</v>
      </c>
      <c r="G1467" s="11">
        <v>1039146</v>
      </c>
      <c r="H1467" s="11">
        <v>4989663</v>
      </c>
      <c r="I1467">
        <v>171100</v>
      </c>
      <c r="J1467">
        <v>217765</v>
      </c>
      <c r="K1467">
        <v>103264</v>
      </c>
      <c r="L1467">
        <v>37210</v>
      </c>
      <c r="M1467">
        <v>19</v>
      </c>
      <c r="N1467">
        <v>67</v>
      </c>
      <c r="O1467">
        <v>10</v>
      </c>
      <c r="P1467">
        <v>15</v>
      </c>
      <c r="Q1467">
        <v>1</v>
      </c>
      <c r="R1467">
        <v>660</v>
      </c>
      <c r="S1467">
        <v>7.5</v>
      </c>
      <c r="T1467">
        <v>128</v>
      </c>
      <c r="U1467">
        <v>233</v>
      </c>
      <c r="V1467">
        <v>-0.82</v>
      </c>
      <c r="W1467">
        <v>37210</v>
      </c>
      <c r="X1467">
        <v>19</v>
      </c>
      <c r="Y1467" s="12" t="str">
        <f>IFERROR(VLOOKUP(C1467,[1]Index!$D:$F,3,FALSE),"Non List")</f>
        <v>Microfinance</v>
      </c>
      <c r="Z1467">
        <f>IFERROR(VLOOKUP(C1467,[1]LP!$B:$C,2,FALSE),0)</f>
        <v>1007</v>
      </c>
      <c r="AA1467" s="11">
        <f t="shared" si="22"/>
        <v>53</v>
      </c>
      <c r="AB1467" s="5">
        <f>IFERROR(VLOOKUP(C1467,[2]Sheet1!$B:$F,5,FALSE),0)</f>
        <v>1664409.36</v>
      </c>
      <c r="AC1467" s="11">
        <v>20</v>
      </c>
      <c r="AD1467" s="11">
        <v>0</v>
      </c>
      <c r="AE1467" s="10"/>
      <c r="AF1467" s="10"/>
      <c r="AG1467" s="10"/>
      <c r="AH1467" s="10"/>
    </row>
    <row r="1468" spans="1:34" x14ac:dyDescent="0.45">
      <c r="A1468" t="s">
        <v>54</v>
      </c>
      <c r="B1468" t="s">
        <v>59</v>
      </c>
      <c r="C1468" t="s">
        <v>61</v>
      </c>
      <c r="D1468">
        <v>1059</v>
      </c>
      <c r="E1468" s="11">
        <v>1830000</v>
      </c>
      <c r="F1468" s="5">
        <v>2900834</v>
      </c>
      <c r="G1468" s="11">
        <v>21821706</v>
      </c>
      <c r="H1468" s="11">
        <v>26422663</v>
      </c>
      <c r="I1468">
        <v>1526957</v>
      </c>
      <c r="J1468">
        <v>1994518</v>
      </c>
      <c r="K1468">
        <v>1404569</v>
      </c>
      <c r="L1468">
        <v>955967</v>
      </c>
      <c r="M1468">
        <v>70</v>
      </c>
      <c r="N1468">
        <v>15</v>
      </c>
      <c r="O1468">
        <v>4</v>
      </c>
      <c r="P1468">
        <v>27</v>
      </c>
      <c r="Q1468">
        <v>3</v>
      </c>
      <c r="R1468">
        <v>62</v>
      </c>
      <c r="S1468">
        <v>0.6</v>
      </c>
      <c r="T1468">
        <v>259</v>
      </c>
      <c r="U1468">
        <v>636</v>
      </c>
      <c r="V1468">
        <v>-0.4</v>
      </c>
      <c r="W1468">
        <v>955968</v>
      </c>
      <c r="X1468">
        <v>70</v>
      </c>
      <c r="Y1468" s="12" t="str">
        <f>IFERROR(VLOOKUP(C1468,[1]Index!$D:$F,3,FALSE),"Non List")</f>
        <v>Microfinance</v>
      </c>
      <c r="Z1468">
        <f>IFERROR(VLOOKUP(C1468,[1]LP!$B:$C,2,FALSE),0)</f>
        <v>856.7</v>
      </c>
      <c r="AA1468" s="11">
        <f t="shared" si="22"/>
        <v>12.2</v>
      </c>
      <c r="AB1468" s="5">
        <f>IFERROR(VLOOKUP(C1468,[2]Sheet1!$B:$F,5,FALSE),0)</f>
        <v>14588143.289999999</v>
      </c>
      <c r="AC1468" s="11">
        <v>27</v>
      </c>
      <c r="AD1468" s="11">
        <v>3</v>
      </c>
      <c r="AE1468" s="10"/>
      <c r="AF1468" s="10"/>
      <c r="AG1468" s="10"/>
      <c r="AH1468" s="10"/>
    </row>
    <row r="1469" spans="1:34" x14ac:dyDescent="0.45">
      <c r="A1469" t="s">
        <v>54</v>
      </c>
      <c r="B1469" t="s">
        <v>59</v>
      </c>
      <c r="C1469" t="s">
        <v>62</v>
      </c>
      <c r="D1469">
        <v>1060</v>
      </c>
      <c r="E1469" s="11">
        <v>1156249</v>
      </c>
      <c r="F1469" s="5">
        <v>1135531</v>
      </c>
      <c r="G1469" s="11">
        <v>6311108</v>
      </c>
      <c r="H1469" s="11">
        <v>15111258</v>
      </c>
      <c r="I1469">
        <v>986882</v>
      </c>
      <c r="J1469">
        <v>1152145</v>
      </c>
      <c r="K1469">
        <v>697518</v>
      </c>
      <c r="L1469">
        <v>518155</v>
      </c>
      <c r="M1469">
        <v>60</v>
      </c>
      <c r="N1469">
        <v>18</v>
      </c>
      <c r="O1469">
        <v>5</v>
      </c>
      <c r="P1469">
        <v>30</v>
      </c>
      <c r="Q1469">
        <v>3</v>
      </c>
      <c r="R1469">
        <v>95</v>
      </c>
      <c r="S1469">
        <v>0.5</v>
      </c>
      <c r="T1469">
        <v>198</v>
      </c>
      <c r="U1469">
        <v>516</v>
      </c>
      <c r="V1469">
        <v>-0.51</v>
      </c>
      <c r="W1469">
        <v>518155</v>
      </c>
      <c r="X1469">
        <v>60</v>
      </c>
      <c r="Y1469" s="12" t="str">
        <f>IFERROR(VLOOKUP(C1469,[1]Index!$D:$F,3,FALSE),"Non List")</f>
        <v>Microfinance</v>
      </c>
      <c r="Z1469">
        <f>IFERROR(VLOOKUP(C1469,[1]LP!$B:$C,2,FALSE),0)</f>
        <v>758.8</v>
      </c>
      <c r="AA1469" s="11">
        <f t="shared" si="22"/>
        <v>12.6</v>
      </c>
      <c r="AB1469" s="5">
        <f>IFERROR(VLOOKUP(C1469,[2]Sheet1!$B:$F,5,FALSE),0)</f>
        <v>7600332.0300000003</v>
      </c>
      <c r="AC1469" s="11">
        <v>20</v>
      </c>
      <c r="AD1469" s="11">
        <v>1.0529999999999999</v>
      </c>
      <c r="AE1469" s="10"/>
      <c r="AF1469" s="10"/>
      <c r="AG1469" s="10"/>
      <c r="AH1469" s="10"/>
    </row>
    <row r="1470" spans="1:34" x14ac:dyDescent="0.45">
      <c r="A1470" t="s">
        <v>54</v>
      </c>
      <c r="B1470" t="s">
        <v>59</v>
      </c>
      <c r="C1470" t="s">
        <v>63</v>
      </c>
      <c r="D1470">
        <v>703.8</v>
      </c>
      <c r="E1470" s="11">
        <v>876811</v>
      </c>
      <c r="F1470" s="5">
        <v>233580</v>
      </c>
      <c r="G1470" s="11">
        <v>0</v>
      </c>
      <c r="H1470" s="11">
        <v>8272262</v>
      </c>
      <c r="I1470">
        <v>185732</v>
      </c>
      <c r="J1470">
        <v>208266</v>
      </c>
      <c r="K1470">
        <v>182951</v>
      </c>
      <c r="L1470">
        <v>97889</v>
      </c>
      <c r="M1470">
        <v>15</v>
      </c>
      <c r="N1470">
        <v>47</v>
      </c>
      <c r="O1470">
        <v>6</v>
      </c>
      <c r="P1470">
        <v>12</v>
      </c>
      <c r="Q1470">
        <v>1</v>
      </c>
      <c r="R1470">
        <v>263</v>
      </c>
      <c r="S1470">
        <v>0</v>
      </c>
      <c r="T1470">
        <v>127</v>
      </c>
      <c r="U1470">
        <v>206</v>
      </c>
      <c r="V1470">
        <v>-0.71</v>
      </c>
      <c r="W1470">
        <v>97889</v>
      </c>
      <c r="X1470">
        <v>15</v>
      </c>
      <c r="Y1470" s="12" t="str">
        <f>IFERROR(VLOOKUP(C1470,[1]Index!$D:$F,3,FALSE),"Non List")</f>
        <v>Microfinance</v>
      </c>
      <c r="Z1470">
        <f>IFERROR(VLOOKUP(C1470,[1]LP!$B:$C,2,FALSE),0)</f>
        <v>710</v>
      </c>
      <c r="AA1470" s="11">
        <f t="shared" si="22"/>
        <v>47.3</v>
      </c>
      <c r="AB1470" s="5">
        <f>IFERROR(VLOOKUP(C1470,[2]Sheet1!$B:$F,5,FALSE),0)</f>
        <v>6045751.8200000003</v>
      </c>
      <c r="AC1470" s="11">
        <v>10</v>
      </c>
      <c r="AD1470" s="11">
        <v>0.53</v>
      </c>
      <c r="AE1470" s="10"/>
      <c r="AF1470" s="10"/>
      <c r="AG1470" s="10"/>
      <c r="AH1470" s="10"/>
    </row>
    <row r="1471" spans="1:34" x14ac:dyDescent="0.45">
      <c r="A1471" t="s">
        <v>54</v>
      </c>
      <c r="B1471" t="s">
        <v>59</v>
      </c>
      <c r="C1471" t="s">
        <v>64</v>
      </c>
      <c r="D1471">
        <v>1225</v>
      </c>
      <c r="E1471" s="11">
        <v>252330</v>
      </c>
      <c r="F1471" s="5">
        <v>177788</v>
      </c>
      <c r="G1471" s="11">
        <v>1203542</v>
      </c>
      <c r="H1471" s="11">
        <v>2994656</v>
      </c>
      <c r="I1471">
        <v>209144</v>
      </c>
      <c r="J1471">
        <v>258440</v>
      </c>
      <c r="K1471">
        <v>138757</v>
      </c>
      <c r="L1471">
        <v>60096</v>
      </c>
      <c r="M1471">
        <v>32</v>
      </c>
      <c r="N1471">
        <v>39</v>
      </c>
      <c r="O1471">
        <v>7</v>
      </c>
      <c r="P1471">
        <v>19</v>
      </c>
      <c r="Q1471">
        <v>2</v>
      </c>
      <c r="R1471">
        <v>277</v>
      </c>
      <c r="S1471">
        <v>4.7</v>
      </c>
      <c r="T1471">
        <v>170</v>
      </c>
      <c r="U1471">
        <v>349</v>
      </c>
      <c r="V1471">
        <v>-0.72</v>
      </c>
      <c r="W1471">
        <v>60097</v>
      </c>
      <c r="X1471">
        <v>32</v>
      </c>
      <c r="Y1471" s="12" t="str">
        <f>IFERROR(VLOOKUP(C1471,[1]Index!$D:$F,3,FALSE),"Non List")</f>
        <v>Microfinance</v>
      </c>
      <c r="Z1471">
        <f>IFERROR(VLOOKUP(C1471,[1]LP!$B:$C,2,FALSE),0)</f>
        <v>933</v>
      </c>
      <c r="AA1471" s="11">
        <f t="shared" si="22"/>
        <v>29.2</v>
      </c>
      <c r="AB1471" s="5">
        <f>IFERROR(VLOOKUP(C1471,[2]Sheet1!$B:$F,5,FALSE),0)</f>
        <v>1320997.53</v>
      </c>
      <c r="AC1471" s="11">
        <v>13</v>
      </c>
      <c r="AD1471" s="11">
        <v>0</v>
      </c>
      <c r="AE1471" s="10"/>
      <c r="AF1471" s="10"/>
      <c r="AG1471" s="10"/>
      <c r="AH1471" s="10"/>
    </row>
    <row r="1472" spans="1:34" x14ac:dyDescent="0.45">
      <c r="A1472" t="s">
        <v>54</v>
      </c>
      <c r="B1472" t="s">
        <v>59</v>
      </c>
      <c r="C1472" t="s">
        <v>65</v>
      </c>
      <c r="D1472">
        <v>970</v>
      </c>
      <c r="E1472" s="11">
        <v>493878</v>
      </c>
      <c r="F1472" s="5">
        <v>590893</v>
      </c>
      <c r="G1472" s="11">
        <v>2582178</v>
      </c>
      <c r="H1472" s="11">
        <v>7806879</v>
      </c>
      <c r="I1472">
        <v>405626</v>
      </c>
      <c r="J1472">
        <v>677981</v>
      </c>
      <c r="K1472">
        <v>383562</v>
      </c>
      <c r="L1472">
        <v>153340</v>
      </c>
      <c r="M1472">
        <v>41</v>
      </c>
      <c r="N1472">
        <v>23</v>
      </c>
      <c r="O1472">
        <v>4</v>
      </c>
      <c r="P1472">
        <v>19</v>
      </c>
      <c r="Q1472">
        <v>2</v>
      </c>
      <c r="R1472">
        <v>104</v>
      </c>
      <c r="S1472">
        <v>3.2</v>
      </c>
      <c r="T1472">
        <v>220</v>
      </c>
      <c r="U1472">
        <v>452</v>
      </c>
      <c r="V1472">
        <v>-0.53</v>
      </c>
      <c r="W1472">
        <v>153340</v>
      </c>
      <c r="X1472">
        <v>41</v>
      </c>
      <c r="Y1472" s="12" t="str">
        <f>IFERROR(VLOOKUP(C1472,[1]Index!$D:$F,3,FALSE),"Non List")</f>
        <v>Microfinance</v>
      </c>
      <c r="Z1472">
        <f>IFERROR(VLOOKUP(C1472,[1]LP!$B:$C,2,FALSE),0)</f>
        <v>0</v>
      </c>
      <c r="AA1472" s="11">
        <f t="shared" si="22"/>
        <v>0</v>
      </c>
      <c r="AB1472" s="5">
        <f>IFERROR(VLOOKUP(C1472,[2]Sheet1!$B:$F,5,FALSE),0)</f>
        <v>0</v>
      </c>
      <c r="AC1472" s="11">
        <v>21.4876</v>
      </c>
      <c r="AD1472" s="11">
        <v>1.1309</v>
      </c>
      <c r="AE1472" s="10"/>
      <c r="AF1472" s="10"/>
      <c r="AG1472" s="10"/>
      <c r="AH1472" s="10"/>
    </row>
    <row r="1473" spans="1:34" x14ac:dyDescent="0.45">
      <c r="A1473" t="s">
        <v>54</v>
      </c>
      <c r="B1473" t="s">
        <v>59</v>
      </c>
      <c r="C1473" t="s">
        <v>92</v>
      </c>
      <c r="D1473">
        <v>1076</v>
      </c>
      <c r="E1473" s="11">
        <v>1695000</v>
      </c>
      <c r="F1473" s="5">
        <v>2623473</v>
      </c>
      <c r="G1473" s="11">
        <v>15383288</v>
      </c>
      <c r="H1473" s="11">
        <v>24278166</v>
      </c>
      <c r="I1473">
        <v>1595329</v>
      </c>
      <c r="J1473">
        <v>2019060</v>
      </c>
      <c r="K1473">
        <v>1406980</v>
      </c>
      <c r="L1473">
        <v>714863</v>
      </c>
      <c r="M1473">
        <v>56</v>
      </c>
      <c r="N1473">
        <v>19</v>
      </c>
      <c r="O1473">
        <v>4</v>
      </c>
      <c r="P1473">
        <v>22</v>
      </c>
      <c r="Q1473">
        <v>3</v>
      </c>
      <c r="R1473">
        <v>81</v>
      </c>
      <c r="S1473">
        <v>5.9</v>
      </c>
      <c r="T1473">
        <v>255</v>
      </c>
      <c r="U1473">
        <v>568</v>
      </c>
      <c r="V1473">
        <v>-0.47</v>
      </c>
      <c r="W1473">
        <v>714863</v>
      </c>
      <c r="X1473">
        <v>56</v>
      </c>
      <c r="Y1473" s="12" t="str">
        <f>IFERROR(VLOOKUP(C1473,[1]Index!$D:$F,3,FALSE),"Non List")</f>
        <v>Microfinance</v>
      </c>
      <c r="Z1473">
        <f>IFERROR(VLOOKUP(C1473,[1]LP!$B:$C,2,FALSE),0)</f>
        <v>678.9</v>
      </c>
      <c r="AA1473" s="11">
        <f t="shared" si="22"/>
        <v>12.1</v>
      </c>
      <c r="AB1473" s="5">
        <f>IFERROR(VLOOKUP(C1473,[2]Sheet1!$B:$F,5,FALSE),0)</f>
        <v>12799190.779999999</v>
      </c>
      <c r="AC1473" s="11">
        <v>29.5</v>
      </c>
      <c r="AD1473" s="11">
        <v>1.5526</v>
      </c>
      <c r="AE1473" s="10"/>
      <c r="AF1473" s="10"/>
      <c r="AG1473" s="10"/>
      <c r="AH1473" s="10"/>
    </row>
    <row r="1474" spans="1:34" x14ac:dyDescent="0.45">
      <c r="A1474" t="s">
        <v>54</v>
      </c>
      <c r="B1474" t="s">
        <v>59</v>
      </c>
      <c r="C1474" t="s">
        <v>67</v>
      </c>
      <c r="D1474">
        <v>980</v>
      </c>
      <c r="E1474" s="11">
        <v>1034222</v>
      </c>
      <c r="F1474" s="5">
        <v>1719584</v>
      </c>
      <c r="G1474" s="11">
        <v>0</v>
      </c>
      <c r="H1474" s="11">
        <v>10716651</v>
      </c>
      <c r="I1474">
        <v>306030</v>
      </c>
      <c r="J1474">
        <v>341650</v>
      </c>
      <c r="K1474">
        <v>302501</v>
      </c>
      <c r="L1474">
        <v>205331</v>
      </c>
      <c r="M1474">
        <v>26</v>
      </c>
      <c r="N1474">
        <v>37</v>
      </c>
      <c r="O1474">
        <v>4</v>
      </c>
      <c r="P1474">
        <v>10</v>
      </c>
      <c r="Q1474">
        <v>2</v>
      </c>
      <c r="R1474">
        <v>136</v>
      </c>
      <c r="S1474">
        <v>0.1</v>
      </c>
      <c r="T1474">
        <v>266</v>
      </c>
      <c r="U1474">
        <v>398</v>
      </c>
      <c r="V1474">
        <v>-0.59</v>
      </c>
      <c r="W1474">
        <v>205331</v>
      </c>
      <c r="X1474">
        <v>26</v>
      </c>
      <c r="Y1474" s="12" t="str">
        <f>IFERROR(VLOOKUP(C1474,[1]Index!$D:$F,3,FALSE),"Non List")</f>
        <v>zdelist</v>
      </c>
      <c r="Z1474">
        <f>IFERROR(VLOOKUP(C1474,[1]LP!$B:$C,2,FALSE),0)</f>
        <v>0</v>
      </c>
      <c r="AA1474" s="11">
        <f t="shared" si="22"/>
        <v>0</v>
      </c>
      <c r="AB1474" s="5">
        <f>IFERROR(VLOOKUP(C1474,[2]Sheet1!$B:$F,5,FALSE),0)</f>
        <v>0</v>
      </c>
      <c r="AC1474" s="11">
        <v>20</v>
      </c>
      <c r="AD1474" s="11">
        <v>5</v>
      </c>
      <c r="AE1474" s="10"/>
      <c r="AF1474" s="10"/>
      <c r="AG1474" s="10"/>
      <c r="AH1474" s="10"/>
    </row>
    <row r="1475" spans="1:34" x14ac:dyDescent="0.45">
      <c r="A1475" t="s">
        <v>54</v>
      </c>
      <c r="B1475" t="s">
        <v>59</v>
      </c>
      <c r="C1475" t="s">
        <v>68</v>
      </c>
      <c r="D1475">
        <v>1140</v>
      </c>
      <c r="E1475" s="11">
        <v>1251531</v>
      </c>
      <c r="F1475" s="5">
        <v>2180090</v>
      </c>
      <c r="G1475" s="11">
        <v>0</v>
      </c>
      <c r="H1475" s="11">
        <v>23505852</v>
      </c>
      <c r="I1475">
        <v>905353</v>
      </c>
      <c r="J1475">
        <v>905522</v>
      </c>
      <c r="K1475">
        <v>810680</v>
      </c>
      <c r="L1475">
        <v>465335</v>
      </c>
      <c r="M1475">
        <v>50</v>
      </c>
      <c r="N1475">
        <v>23</v>
      </c>
      <c r="O1475">
        <v>4</v>
      </c>
      <c r="P1475">
        <v>18</v>
      </c>
      <c r="Q1475">
        <v>2</v>
      </c>
      <c r="R1475">
        <v>96</v>
      </c>
      <c r="S1475">
        <v>0.8</v>
      </c>
      <c r="T1475">
        <v>274</v>
      </c>
      <c r="U1475">
        <v>553</v>
      </c>
      <c r="V1475">
        <v>-0.51</v>
      </c>
      <c r="W1475">
        <v>465335</v>
      </c>
      <c r="X1475">
        <v>50</v>
      </c>
      <c r="Y1475" s="12" t="str">
        <f>IFERROR(VLOOKUP(C1475,[1]Index!$D:$F,3,FALSE),"Non List")</f>
        <v>Microfinance</v>
      </c>
      <c r="Z1475">
        <f>IFERROR(VLOOKUP(C1475,[1]LP!$B:$C,2,FALSE),0)</f>
        <v>830</v>
      </c>
      <c r="AA1475" s="11">
        <f t="shared" ref="AA1475:AA1538" si="23">ROUND(IFERROR(Z1475/M1475,0),1)</f>
        <v>16.600000000000001</v>
      </c>
      <c r="AB1475" s="5">
        <f>IFERROR(VLOOKUP(C1475,[2]Sheet1!$B:$F,5,FALSE),0)</f>
        <v>11419121.380000001</v>
      </c>
      <c r="AC1475" s="11">
        <v>25</v>
      </c>
      <c r="AD1475" s="11">
        <v>1.3158000000000001</v>
      </c>
      <c r="AE1475" s="10"/>
      <c r="AF1475" s="10"/>
      <c r="AG1475" s="10"/>
      <c r="AH1475" s="10"/>
    </row>
    <row r="1476" spans="1:34" x14ac:dyDescent="0.45">
      <c r="A1476" t="s">
        <v>54</v>
      </c>
      <c r="B1476" t="s">
        <v>59</v>
      </c>
      <c r="C1476" t="s">
        <v>69</v>
      </c>
      <c r="D1476">
        <v>925</v>
      </c>
      <c r="E1476" s="11">
        <v>411279</v>
      </c>
      <c r="F1476" s="5">
        <v>165288</v>
      </c>
      <c r="G1476" s="11">
        <v>2418198</v>
      </c>
      <c r="H1476" s="11">
        <v>5217106</v>
      </c>
      <c r="I1476">
        <v>230716</v>
      </c>
      <c r="J1476">
        <v>310942</v>
      </c>
      <c r="K1476">
        <v>154602</v>
      </c>
      <c r="L1476">
        <v>112654</v>
      </c>
      <c r="M1476">
        <v>37</v>
      </c>
      <c r="N1476">
        <v>25</v>
      </c>
      <c r="O1476">
        <v>7</v>
      </c>
      <c r="P1476">
        <v>26</v>
      </c>
      <c r="Q1476">
        <v>2</v>
      </c>
      <c r="R1476">
        <v>167</v>
      </c>
      <c r="S1476">
        <v>2.8</v>
      </c>
      <c r="T1476">
        <v>140</v>
      </c>
      <c r="U1476">
        <v>339</v>
      </c>
      <c r="V1476">
        <v>-0.63</v>
      </c>
      <c r="W1476">
        <v>112654</v>
      </c>
      <c r="X1476">
        <v>37</v>
      </c>
      <c r="Y1476" s="12" t="str">
        <f>IFERROR(VLOOKUP(C1476,[1]Index!$D:$F,3,FALSE),"Non List")</f>
        <v>Microfinance</v>
      </c>
      <c r="Z1476">
        <f>IFERROR(VLOOKUP(C1476,[1]LP!$B:$C,2,FALSE),0)</f>
        <v>778.2</v>
      </c>
      <c r="AA1476" s="11">
        <f t="shared" si="23"/>
        <v>21</v>
      </c>
      <c r="AB1476" s="5">
        <f>IFERROR(VLOOKUP(C1476,[2]Sheet1!$B:$F,5,FALSE),0)</f>
        <v>3288414.49</v>
      </c>
      <c r="AC1476" s="11">
        <v>25</v>
      </c>
      <c r="AD1476" s="11">
        <v>0</v>
      </c>
      <c r="AE1476" s="10"/>
      <c r="AF1476" s="10"/>
      <c r="AG1476" s="10"/>
      <c r="AH1476" s="10"/>
    </row>
    <row r="1477" spans="1:34" x14ac:dyDescent="0.45">
      <c r="A1477" t="s">
        <v>54</v>
      </c>
      <c r="B1477" t="s">
        <v>59</v>
      </c>
      <c r="C1477" t="s">
        <v>70</v>
      </c>
      <c r="D1477">
        <v>1031</v>
      </c>
      <c r="E1477" s="11">
        <v>394300</v>
      </c>
      <c r="F1477" s="5">
        <v>202471</v>
      </c>
      <c r="G1477" s="11">
        <v>1134538</v>
      </c>
      <c r="H1477" s="11">
        <v>4189701</v>
      </c>
      <c r="I1477">
        <v>185914</v>
      </c>
      <c r="J1477">
        <v>339484</v>
      </c>
      <c r="K1477">
        <v>222794</v>
      </c>
      <c r="L1477">
        <v>100187</v>
      </c>
      <c r="M1477">
        <v>34</v>
      </c>
      <c r="N1477">
        <v>30</v>
      </c>
      <c r="O1477">
        <v>7</v>
      </c>
      <c r="P1477">
        <v>22</v>
      </c>
      <c r="Q1477">
        <v>2</v>
      </c>
      <c r="R1477">
        <v>207</v>
      </c>
      <c r="S1477">
        <v>3.1</v>
      </c>
      <c r="T1477">
        <v>151</v>
      </c>
      <c r="U1477">
        <v>340</v>
      </c>
      <c r="V1477">
        <v>-0.67</v>
      </c>
      <c r="W1477">
        <v>100187</v>
      </c>
      <c r="X1477">
        <v>34</v>
      </c>
      <c r="Y1477" s="12" t="str">
        <f>IFERROR(VLOOKUP(C1477,[1]Index!$D:$F,3,FALSE),"Non List")</f>
        <v>zdelist</v>
      </c>
      <c r="Z1477">
        <f>IFERROR(VLOOKUP(C1477,[1]LP!$B:$C,2,FALSE),0)</f>
        <v>0</v>
      </c>
      <c r="AA1477" s="11">
        <f t="shared" si="23"/>
        <v>0</v>
      </c>
      <c r="AB1477" s="5">
        <f>IFERROR(VLOOKUP(C1477,[2]Sheet1!$B:$F,5,FALSE),0)</f>
        <v>0</v>
      </c>
      <c r="AC1477" s="11">
        <v>25.285299999999999</v>
      </c>
      <c r="AD1477" s="11">
        <v>0</v>
      </c>
      <c r="AE1477" s="10"/>
      <c r="AF1477" s="10"/>
      <c r="AG1477" s="10"/>
      <c r="AH1477" s="10"/>
    </row>
    <row r="1478" spans="1:34" x14ac:dyDescent="0.45">
      <c r="A1478" t="s">
        <v>54</v>
      </c>
      <c r="B1478" t="s">
        <v>59</v>
      </c>
      <c r="C1478" t="s">
        <v>71</v>
      </c>
      <c r="D1478">
        <v>1160</v>
      </c>
      <c r="E1478" s="11">
        <v>943000</v>
      </c>
      <c r="F1478" s="5">
        <v>1293118</v>
      </c>
      <c r="G1478" s="11">
        <v>10423476</v>
      </c>
      <c r="H1478" s="11">
        <v>16562702</v>
      </c>
      <c r="I1478">
        <v>1025858</v>
      </c>
      <c r="J1478">
        <v>1289480</v>
      </c>
      <c r="K1478">
        <v>792617</v>
      </c>
      <c r="L1478">
        <v>142929</v>
      </c>
      <c r="M1478">
        <v>20</v>
      </c>
      <c r="N1478">
        <v>57</v>
      </c>
      <c r="O1478">
        <v>5</v>
      </c>
      <c r="P1478">
        <v>9</v>
      </c>
      <c r="Q1478">
        <v>1</v>
      </c>
      <c r="R1478">
        <v>281</v>
      </c>
      <c r="S1478">
        <v>15.4</v>
      </c>
      <c r="T1478">
        <v>237</v>
      </c>
      <c r="U1478">
        <v>328</v>
      </c>
      <c r="V1478">
        <v>-0.72</v>
      </c>
      <c r="W1478">
        <v>142928</v>
      </c>
      <c r="X1478">
        <v>20</v>
      </c>
      <c r="Y1478" s="12" t="str">
        <f>IFERROR(VLOOKUP(C1478,[1]Index!$D:$F,3,FALSE),"Non List")</f>
        <v>Microfinance</v>
      </c>
      <c r="Z1478">
        <f>IFERROR(VLOOKUP(C1478,[1]LP!$B:$C,2,FALSE),0)</f>
        <v>848</v>
      </c>
      <c r="AA1478" s="11">
        <f t="shared" si="23"/>
        <v>42.4</v>
      </c>
      <c r="AB1478" s="5">
        <f>IFERROR(VLOOKUP(C1478,[2]Sheet1!$B:$F,5,FALSE),0)</f>
        <v>4349998.3600000003</v>
      </c>
      <c r="AC1478" s="11">
        <v>19</v>
      </c>
      <c r="AD1478" s="11">
        <v>6</v>
      </c>
      <c r="AE1478" s="10"/>
      <c r="AF1478" s="10"/>
      <c r="AG1478" s="10"/>
      <c r="AH1478" s="10"/>
    </row>
    <row r="1479" spans="1:34" x14ac:dyDescent="0.45">
      <c r="A1479" t="s">
        <v>54</v>
      </c>
      <c r="B1479" t="s">
        <v>59</v>
      </c>
      <c r="C1479" t="s">
        <v>72</v>
      </c>
      <c r="D1479">
        <v>1424</v>
      </c>
      <c r="E1479" s="11">
        <v>136350</v>
      </c>
      <c r="F1479" s="5">
        <v>131773</v>
      </c>
      <c r="G1479" s="11">
        <v>451572</v>
      </c>
      <c r="H1479" s="11">
        <v>1622086</v>
      </c>
      <c r="I1479">
        <v>84653</v>
      </c>
      <c r="J1479">
        <v>123549</v>
      </c>
      <c r="K1479">
        <v>81198</v>
      </c>
      <c r="L1479">
        <v>51184</v>
      </c>
      <c r="M1479">
        <v>50</v>
      </c>
      <c r="N1479">
        <v>28</v>
      </c>
      <c r="O1479">
        <v>7</v>
      </c>
      <c r="P1479">
        <v>25</v>
      </c>
      <c r="Q1479">
        <v>3</v>
      </c>
      <c r="R1479">
        <v>206</v>
      </c>
      <c r="S1479">
        <v>2.9</v>
      </c>
      <c r="T1479">
        <v>197</v>
      </c>
      <c r="U1479">
        <v>471</v>
      </c>
      <c r="V1479">
        <v>-0.67</v>
      </c>
      <c r="W1479">
        <v>51184</v>
      </c>
      <c r="X1479">
        <v>50</v>
      </c>
      <c r="Y1479" s="12" t="str">
        <f>IFERROR(VLOOKUP(C1479,[1]Index!$D:$F,3,FALSE),"Non List")</f>
        <v>Microfinance</v>
      </c>
      <c r="Z1479">
        <f>IFERROR(VLOOKUP(C1479,[1]LP!$B:$C,2,FALSE),0)</f>
        <v>1297</v>
      </c>
      <c r="AA1479" s="11">
        <f t="shared" si="23"/>
        <v>25.9</v>
      </c>
      <c r="AB1479" s="5">
        <f>IFERROR(VLOOKUP(C1479,[2]Sheet1!$B:$F,5,FALSE),0)</f>
        <v>784011.01</v>
      </c>
      <c r="AC1479" s="11">
        <v>25</v>
      </c>
      <c r="AD1479" s="11">
        <v>1.3158000000000001</v>
      </c>
      <c r="AE1479" s="10"/>
      <c r="AF1479" s="10"/>
      <c r="AG1479" s="10"/>
      <c r="AH1479" s="10"/>
    </row>
    <row r="1480" spans="1:34" x14ac:dyDescent="0.45">
      <c r="A1480" t="s">
        <v>54</v>
      </c>
      <c r="B1480" t="s">
        <v>59</v>
      </c>
      <c r="C1480" t="s">
        <v>74</v>
      </c>
      <c r="D1480">
        <v>1294</v>
      </c>
      <c r="E1480" s="11">
        <v>320045</v>
      </c>
      <c r="F1480" s="5">
        <v>329822</v>
      </c>
      <c r="G1480" s="11">
        <v>2043283</v>
      </c>
      <c r="H1480" s="11">
        <v>6270328</v>
      </c>
      <c r="I1480">
        <v>358077</v>
      </c>
      <c r="J1480">
        <v>460397</v>
      </c>
      <c r="K1480">
        <v>290016</v>
      </c>
      <c r="L1480">
        <v>157688</v>
      </c>
      <c r="M1480">
        <v>66</v>
      </c>
      <c r="N1480">
        <v>20</v>
      </c>
      <c r="O1480">
        <v>6</v>
      </c>
      <c r="P1480">
        <v>32</v>
      </c>
      <c r="Q1480">
        <v>2</v>
      </c>
      <c r="R1480">
        <v>125</v>
      </c>
      <c r="S1480">
        <v>3.1</v>
      </c>
      <c r="T1480">
        <v>203</v>
      </c>
      <c r="U1480">
        <v>548</v>
      </c>
      <c r="V1480">
        <v>-0.57999999999999996</v>
      </c>
      <c r="W1480">
        <v>157689</v>
      </c>
      <c r="X1480">
        <v>66</v>
      </c>
      <c r="Y1480" s="12" t="str">
        <f>IFERROR(VLOOKUP(C1480,[1]Index!$D:$F,3,FALSE),"Non List")</f>
        <v>Microfinance</v>
      </c>
      <c r="Z1480">
        <f>IFERROR(VLOOKUP(C1480,[1]LP!$B:$C,2,FALSE),0)</f>
        <v>1099</v>
      </c>
      <c r="AA1480" s="11">
        <f t="shared" si="23"/>
        <v>16.7</v>
      </c>
      <c r="AB1480" s="5">
        <f>IFERROR(VLOOKUP(C1480,[2]Sheet1!$B:$F,5,FALSE),0)</f>
        <v>1324986.3</v>
      </c>
      <c r="AC1480" s="11">
        <v>20</v>
      </c>
      <c r="AD1480" s="11">
        <v>7.3684000000000003</v>
      </c>
      <c r="AE1480" s="10"/>
      <c r="AF1480" s="10"/>
      <c r="AG1480" s="10"/>
      <c r="AH1480" s="10"/>
    </row>
    <row r="1481" spans="1:34" x14ac:dyDescent="0.45">
      <c r="A1481" t="s">
        <v>54</v>
      </c>
      <c r="B1481" t="s">
        <v>59</v>
      </c>
      <c r="C1481" t="s">
        <v>75</v>
      </c>
      <c r="D1481">
        <v>1184</v>
      </c>
      <c r="E1481" s="11">
        <v>432592</v>
      </c>
      <c r="F1481" s="5">
        <v>256283</v>
      </c>
      <c r="G1481" s="11">
        <v>1876731</v>
      </c>
      <c r="H1481" s="11">
        <v>6504794</v>
      </c>
      <c r="I1481">
        <v>293410</v>
      </c>
      <c r="J1481">
        <v>414395</v>
      </c>
      <c r="K1481">
        <v>218243</v>
      </c>
      <c r="L1481">
        <v>147502</v>
      </c>
      <c r="M1481">
        <v>45</v>
      </c>
      <c r="N1481">
        <v>26</v>
      </c>
      <c r="O1481">
        <v>7</v>
      </c>
      <c r="P1481">
        <v>29</v>
      </c>
      <c r="Q1481">
        <v>2</v>
      </c>
      <c r="R1481">
        <v>194</v>
      </c>
      <c r="S1481">
        <v>2.2999999999999998</v>
      </c>
      <c r="T1481">
        <v>159</v>
      </c>
      <c r="U1481">
        <v>404</v>
      </c>
      <c r="V1481">
        <v>-0.66</v>
      </c>
      <c r="W1481">
        <v>147502</v>
      </c>
      <c r="X1481">
        <v>45</v>
      </c>
      <c r="Y1481" s="12" t="str">
        <f>IFERROR(VLOOKUP(C1481,[1]Index!$D:$F,3,FALSE),"Non List")</f>
        <v>zdelist</v>
      </c>
      <c r="Z1481">
        <f>IFERROR(VLOOKUP(C1481,[1]LP!$B:$C,2,FALSE),0)</f>
        <v>0</v>
      </c>
      <c r="AA1481" s="11">
        <f t="shared" si="23"/>
        <v>0</v>
      </c>
      <c r="AB1481" s="5">
        <f>IFERROR(VLOOKUP(C1481,[2]Sheet1!$B:$F,5,FALSE),0)</f>
        <v>0</v>
      </c>
      <c r="AC1481" s="11">
        <v>20</v>
      </c>
      <c r="AD1481" s="11">
        <v>0</v>
      </c>
      <c r="AE1481" s="10"/>
      <c r="AF1481" s="10"/>
      <c r="AG1481" s="10"/>
      <c r="AH1481" s="10"/>
    </row>
    <row r="1482" spans="1:34" x14ac:dyDescent="0.45">
      <c r="A1482" t="s">
        <v>54</v>
      </c>
      <c r="B1482" t="s">
        <v>59</v>
      </c>
      <c r="C1482" t="s">
        <v>76</v>
      </c>
      <c r="D1482">
        <v>1259</v>
      </c>
      <c r="E1482" s="11">
        <v>146410</v>
      </c>
      <c r="F1482" s="5">
        <v>76079</v>
      </c>
      <c r="G1482" s="11">
        <v>461392</v>
      </c>
      <c r="H1482" s="11">
        <v>1881529</v>
      </c>
      <c r="I1482">
        <v>101448</v>
      </c>
      <c r="J1482">
        <v>133832</v>
      </c>
      <c r="K1482">
        <v>61329</v>
      </c>
      <c r="L1482">
        <v>43945</v>
      </c>
      <c r="M1482">
        <v>40</v>
      </c>
      <c r="N1482">
        <v>31</v>
      </c>
      <c r="O1482">
        <v>8</v>
      </c>
      <c r="P1482">
        <v>26</v>
      </c>
      <c r="Q1482">
        <v>2</v>
      </c>
      <c r="R1482">
        <v>260</v>
      </c>
      <c r="S1482">
        <v>2.5</v>
      </c>
      <c r="T1482">
        <v>152</v>
      </c>
      <c r="U1482">
        <v>370</v>
      </c>
      <c r="V1482">
        <v>-0.71</v>
      </c>
      <c r="W1482">
        <v>43945</v>
      </c>
      <c r="X1482">
        <v>40</v>
      </c>
      <c r="Y1482" s="12" t="str">
        <f>IFERROR(VLOOKUP(C1482,[1]Index!$D:$F,3,FALSE),"Non List")</f>
        <v>zdelist</v>
      </c>
      <c r="Z1482">
        <f>IFERROR(VLOOKUP(C1482,[1]LP!$B:$C,2,FALSE),0)</f>
        <v>0</v>
      </c>
      <c r="AA1482" s="11">
        <f t="shared" si="23"/>
        <v>0</v>
      </c>
      <c r="AB1482" s="5">
        <f>IFERROR(VLOOKUP(C1482,[2]Sheet1!$B:$F,5,FALSE),0)</f>
        <v>0</v>
      </c>
      <c r="AC1482" s="11">
        <v>0</v>
      </c>
      <c r="AD1482" s="11">
        <v>0</v>
      </c>
      <c r="AE1482" s="10"/>
      <c r="AF1482" s="10"/>
      <c r="AG1482" s="10"/>
      <c r="AH1482" s="10"/>
    </row>
    <row r="1483" spans="1:34" x14ac:dyDescent="0.45">
      <c r="A1483" t="s">
        <v>54</v>
      </c>
      <c r="B1483" t="s">
        <v>59</v>
      </c>
      <c r="C1483" t="s">
        <v>77</v>
      </c>
      <c r="D1483">
        <v>2059</v>
      </c>
      <c r="E1483" s="11">
        <v>118325</v>
      </c>
      <c r="F1483" s="5">
        <v>126725</v>
      </c>
      <c r="G1483" s="11">
        <v>663079</v>
      </c>
      <c r="H1483" s="11">
        <v>1987886</v>
      </c>
      <c r="I1483">
        <v>118038</v>
      </c>
      <c r="J1483">
        <v>153630</v>
      </c>
      <c r="K1483">
        <v>85657</v>
      </c>
      <c r="L1483">
        <v>35161</v>
      </c>
      <c r="M1483">
        <v>40</v>
      </c>
      <c r="N1483">
        <v>52</v>
      </c>
      <c r="O1483">
        <v>10</v>
      </c>
      <c r="P1483">
        <v>19</v>
      </c>
      <c r="Q1483">
        <v>2</v>
      </c>
      <c r="R1483">
        <v>517</v>
      </c>
      <c r="S1483">
        <v>3.8</v>
      </c>
      <c r="T1483">
        <v>207</v>
      </c>
      <c r="U1483">
        <v>430</v>
      </c>
      <c r="V1483">
        <v>-0.79</v>
      </c>
      <c r="W1483">
        <v>35161</v>
      </c>
      <c r="X1483">
        <v>40</v>
      </c>
      <c r="Y1483" s="12" t="str">
        <f>IFERROR(VLOOKUP(C1483,[1]Index!$D:$F,3,FALSE),"Non List")</f>
        <v>Microfinance</v>
      </c>
      <c r="Z1483">
        <f>IFERROR(VLOOKUP(C1483,[1]LP!$B:$C,2,FALSE),0)</f>
        <v>1400</v>
      </c>
      <c r="AA1483" s="11">
        <f t="shared" si="23"/>
        <v>35</v>
      </c>
      <c r="AB1483" s="5">
        <f>IFERROR(VLOOKUP(C1483,[2]Sheet1!$B:$F,5,FALSE),0)</f>
        <v>765413.55</v>
      </c>
      <c r="AC1483" s="11">
        <v>25</v>
      </c>
      <c r="AD1483" s="11">
        <v>1.3157000000000001</v>
      </c>
      <c r="AE1483" s="10"/>
      <c r="AF1483" s="10"/>
      <c r="AG1483" s="10"/>
      <c r="AH1483" s="10"/>
    </row>
    <row r="1484" spans="1:34" x14ac:dyDescent="0.45">
      <c r="A1484" t="s">
        <v>54</v>
      </c>
      <c r="B1484" t="s">
        <v>59</v>
      </c>
      <c r="C1484" t="s">
        <v>79</v>
      </c>
      <c r="D1484">
        <v>1609</v>
      </c>
      <c r="E1484" s="11">
        <v>411944</v>
      </c>
      <c r="F1484" s="5">
        <v>244925</v>
      </c>
      <c r="G1484" s="11">
        <v>1580379</v>
      </c>
      <c r="H1484" s="11">
        <v>4566159</v>
      </c>
      <c r="I1484">
        <v>221388</v>
      </c>
      <c r="J1484">
        <v>282461</v>
      </c>
      <c r="K1484">
        <v>185771</v>
      </c>
      <c r="L1484">
        <v>108483</v>
      </c>
      <c r="M1484">
        <v>35</v>
      </c>
      <c r="N1484">
        <v>46</v>
      </c>
      <c r="O1484">
        <v>10</v>
      </c>
      <c r="P1484">
        <v>22</v>
      </c>
      <c r="Q1484">
        <v>2</v>
      </c>
      <c r="R1484">
        <v>462</v>
      </c>
      <c r="S1484">
        <v>1.9</v>
      </c>
      <c r="T1484">
        <v>159</v>
      </c>
      <c r="U1484">
        <v>355</v>
      </c>
      <c r="V1484">
        <v>-0.78</v>
      </c>
      <c r="W1484">
        <v>108482</v>
      </c>
      <c r="X1484">
        <v>35</v>
      </c>
      <c r="Y1484" s="12" t="str">
        <f>IFERROR(VLOOKUP(C1484,[1]Index!$D:$F,3,FALSE),"Non List")</f>
        <v>Non List</v>
      </c>
      <c r="Z1484">
        <f>IFERROR(VLOOKUP(C1484,[1]LP!$B:$C,2,FALSE),0)</f>
        <v>0</v>
      </c>
      <c r="AA1484" s="11">
        <f t="shared" si="23"/>
        <v>0</v>
      </c>
      <c r="AB1484" s="5">
        <f>IFERROR(VLOOKUP(C1484,[2]Sheet1!$B:$F,5,FALSE),0)</f>
        <v>0</v>
      </c>
      <c r="AC1484" s="11">
        <v>20</v>
      </c>
      <c r="AD1484" s="11">
        <v>0</v>
      </c>
      <c r="AE1484" s="10"/>
      <c r="AF1484" s="10"/>
      <c r="AG1484" s="10"/>
      <c r="AH1484" s="10"/>
    </row>
    <row r="1485" spans="1:34" x14ac:dyDescent="0.45">
      <c r="A1485" t="s">
        <v>54</v>
      </c>
      <c r="B1485" t="s">
        <v>59</v>
      </c>
      <c r="C1485" t="s">
        <v>80</v>
      </c>
      <c r="D1485">
        <v>1079.9000000000001</v>
      </c>
      <c r="E1485" s="11">
        <v>266597</v>
      </c>
      <c r="F1485" s="5">
        <v>162376</v>
      </c>
      <c r="G1485" s="11">
        <v>947371</v>
      </c>
      <c r="H1485" s="11">
        <v>4297203</v>
      </c>
      <c r="I1485">
        <v>258227</v>
      </c>
      <c r="J1485">
        <v>309975</v>
      </c>
      <c r="K1485">
        <v>175267</v>
      </c>
      <c r="L1485">
        <v>106841</v>
      </c>
      <c r="M1485">
        <v>53</v>
      </c>
      <c r="N1485">
        <v>20</v>
      </c>
      <c r="O1485">
        <v>7</v>
      </c>
      <c r="P1485">
        <v>33</v>
      </c>
      <c r="Q1485">
        <v>2</v>
      </c>
      <c r="R1485">
        <v>136</v>
      </c>
      <c r="S1485">
        <v>3.4</v>
      </c>
      <c r="T1485">
        <v>161</v>
      </c>
      <c r="U1485">
        <v>440</v>
      </c>
      <c r="V1485">
        <v>-0.59</v>
      </c>
      <c r="W1485">
        <v>106841</v>
      </c>
      <c r="X1485">
        <v>53</v>
      </c>
      <c r="Y1485" s="12" t="str">
        <f>IFERROR(VLOOKUP(C1485,[1]Index!$D:$F,3,FALSE),"Non List")</f>
        <v>Microfinance</v>
      </c>
      <c r="Z1485">
        <f>IFERROR(VLOOKUP(C1485,[1]LP!$B:$C,2,FALSE),0)</f>
        <v>915</v>
      </c>
      <c r="AA1485" s="11">
        <f t="shared" si="23"/>
        <v>17.3</v>
      </c>
      <c r="AB1485" s="5">
        <f>IFERROR(VLOOKUP(C1485,[2]Sheet1!$B:$F,5,FALSE),0)</f>
        <v>1908048.36</v>
      </c>
      <c r="AC1485" s="11">
        <v>20.030999999999999</v>
      </c>
      <c r="AD1485" s="11">
        <v>1.054</v>
      </c>
      <c r="AE1485" s="10"/>
      <c r="AF1485" s="10"/>
      <c r="AG1485" s="10"/>
      <c r="AH1485" s="10"/>
    </row>
    <row r="1486" spans="1:34" x14ac:dyDescent="0.45">
      <c r="A1486" t="s">
        <v>54</v>
      </c>
      <c r="B1486" t="s">
        <v>59</v>
      </c>
      <c r="C1486" t="s">
        <v>81</v>
      </c>
      <c r="D1486">
        <v>603</v>
      </c>
      <c r="E1486" s="11">
        <v>731960</v>
      </c>
      <c r="F1486" s="5">
        <v>138665</v>
      </c>
      <c r="G1486" s="11">
        <v>0</v>
      </c>
      <c r="H1486" s="11">
        <v>3713446</v>
      </c>
      <c r="I1486">
        <v>123238</v>
      </c>
      <c r="J1486">
        <v>143987</v>
      </c>
      <c r="K1486">
        <v>122652</v>
      </c>
      <c r="L1486">
        <v>76310</v>
      </c>
      <c r="M1486">
        <v>14</v>
      </c>
      <c r="N1486">
        <v>43</v>
      </c>
      <c r="O1486">
        <v>5</v>
      </c>
      <c r="P1486">
        <v>12</v>
      </c>
      <c r="Q1486">
        <v>2</v>
      </c>
      <c r="R1486">
        <v>220</v>
      </c>
      <c r="S1486">
        <v>0.4</v>
      </c>
      <c r="T1486">
        <v>119</v>
      </c>
      <c r="U1486">
        <v>193</v>
      </c>
      <c r="V1486">
        <v>-0.68</v>
      </c>
      <c r="W1486">
        <v>76310</v>
      </c>
      <c r="X1486">
        <v>14</v>
      </c>
      <c r="Y1486" s="12" t="str">
        <f>IFERROR(VLOOKUP(C1486,[1]Index!$D:$F,3,FALSE),"Non List")</f>
        <v>Microfinance</v>
      </c>
      <c r="Z1486">
        <f>IFERROR(VLOOKUP(C1486,[1]LP!$B:$C,2,FALSE),0)</f>
        <v>706</v>
      </c>
      <c r="AA1486" s="11">
        <f t="shared" si="23"/>
        <v>50.4</v>
      </c>
      <c r="AB1486" s="5">
        <f>IFERROR(VLOOKUP(C1486,[2]Sheet1!$B:$F,5,FALSE),0)</f>
        <v>3777404.26</v>
      </c>
      <c r="AC1486" s="11">
        <v>10</v>
      </c>
      <c r="AD1486" s="11">
        <v>0.52629999999999999</v>
      </c>
      <c r="AE1486" s="10"/>
      <c r="AF1486" s="10"/>
      <c r="AG1486" s="10"/>
      <c r="AH1486" s="10"/>
    </row>
    <row r="1487" spans="1:34" x14ac:dyDescent="0.45">
      <c r="A1487" t="s">
        <v>54</v>
      </c>
      <c r="B1487" t="s">
        <v>59</v>
      </c>
      <c r="C1487" t="s">
        <v>82</v>
      </c>
      <c r="D1487">
        <v>853.7</v>
      </c>
      <c r="E1487" s="11">
        <v>539805</v>
      </c>
      <c r="F1487" s="5">
        <v>293337</v>
      </c>
      <c r="G1487" s="11">
        <v>1788451</v>
      </c>
      <c r="H1487" s="11">
        <v>5250949</v>
      </c>
      <c r="I1487">
        <v>339917</v>
      </c>
      <c r="J1487">
        <v>438825</v>
      </c>
      <c r="K1487">
        <v>260799</v>
      </c>
      <c r="L1487">
        <v>126595</v>
      </c>
      <c r="M1487">
        <v>31</v>
      </c>
      <c r="N1487">
        <v>27</v>
      </c>
      <c r="O1487">
        <v>6</v>
      </c>
      <c r="P1487">
        <v>20</v>
      </c>
      <c r="Q1487">
        <v>2</v>
      </c>
      <c r="R1487">
        <v>151</v>
      </c>
      <c r="S1487">
        <v>3.5</v>
      </c>
      <c r="T1487">
        <v>154</v>
      </c>
      <c r="U1487">
        <v>330</v>
      </c>
      <c r="V1487">
        <v>-0.61</v>
      </c>
      <c r="W1487">
        <v>126597</v>
      </c>
      <c r="X1487">
        <v>31</v>
      </c>
      <c r="Y1487" s="12" t="str">
        <f>IFERROR(VLOOKUP(C1487,[1]Index!$D:$F,3,FALSE),"Non List")</f>
        <v>Microfinance</v>
      </c>
      <c r="Z1487">
        <f>IFERROR(VLOOKUP(C1487,[1]LP!$B:$C,2,FALSE),0)</f>
        <v>685</v>
      </c>
      <c r="AA1487" s="11">
        <f t="shared" si="23"/>
        <v>22.1</v>
      </c>
      <c r="AB1487" s="5">
        <f>IFERROR(VLOOKUP(C1487,[2]Sheet1!$B:$F,5,FALSE),0)</f>
        <v>2164347.4500000002</v>
      </c>
      <c r="AC1487" s="11">
        <v>21.5</v>
      </c>
      <c r="AD1487" s="11">
        <v>1.1299999999999999</v>
      </c>
      <c r="AE1487" s="10"/>
      <c r="AF1487" s="10"/>
      <c r="AG1487" s="10"/>
      <c r="AH1487" s="10"/>
    </row>
    <row r="1488" spans="1:34" x14ac:dyDescent="0.45">
      <c r="A1488" t="s">
        <v>54</v>
      </c>
      <c r="B1488" t="s">
        <v>59</v>
      </c>
      <c r="C1488" t="s">
        <v>83</v>
      </c>
      <c r="D1488">
        <v>955</v>
      </c>
      <c r="E1488" s="11">
        <v>1000000</v>
      </c>
      <c r="F1488" s="5">
        <v>480170</v>
      </c>
      <c r="G1488" s="11">
        <v>2399071</v>
      </c>
      <c r="H1488" s="11">
        <v>12990533</v>
      </c>
      <c r="I1488">
        <v>571439</v>
      </c>
      <c r="J1488">
        <v>772812</v>
      </c>
      <c r="K1488">
        <v>496009</v>
      </c>
      <c r="L1488">
        <v>296509</v>
      </c>
      <c r="M1488">
        <v>40</v>
      </c>
      <c r="N1488">
        <v>24</v>
      </c>
      <c r="O1488">
        <v>6</v>
      </c>
      <c r="P1488">
        <v>27</v>
      </c>
      <c r="Q1488">
        <v>2</v>
      </c>
      <c r="R1488">
        <v>156</v>
      </c>
      <c r="S1488">
        <v>1.7</v>
      </c>
      <c r="T1488">
        <v>148</v>
      </c>
      <c r="U1488">
        <v>363</v>
      </c>
      <c r="V1488">
        <v>-0.62</v>
      </c>
      <c r="W1488">
        <v>296509</v>
      </c>
      <c r="X1488">
        <v>40</v>
      </c>
      <c r="Y1488" s="12" t="str">
        <f>IFERROR(VLOOKUP(C1488,[1]Index!$D:$F,3,FALSE),"Non List")</f>
        <v>Microfinance</v>
      </c>
      <c r="Z1488">
        <f>IFERROR(VLOOKUP(C1488,[1]LP!$B:$C,2,FALSE),0)</f>
        <v>695</v>
      </c>
      <c r="AA1488" s="11">
        <f t="shared" si="23"/>
        <v>17.399999999999999</v>
      </c>
      <c r="AB1488" s="5">
        <f>IFERROR(VLOOKUP(C1488,[2]Sheet1!$B:$F,5,FALSE),0)</f>
        <v>4039202.89</v>
      </c>
      <c r="AC1488" s="11">
        <v>20</v>
      </c>
      <c r="AD1488" s="11">
        <v>1.0526</v>
      </c>
      <c r="AE1488" s="10"/>
      <c r="AF1488" s="10"/>
      <c r="AG1488" s="10"/>
      <c r="AH1488" s="10"/>
    </row>
    <row r="1489" spans="1:34" x14ac:dyDescent="0.45">
      <c r="A1489" t="s">
        <v>54</v>
      </c>
      <c r="B1489" t="s">
        <v>59</v>
      </c>
      <c r="C1489" t="s">
        <v>99</v>
      </c>
      <c r="D1489">
        <v>1039</v>
      </c>
      <c r="E1489" s="11">
        <v>404800</v>
      </c>
      <c r="F1489" s="5">
        <v>326848</v>
      </c>
      <c r="G1489" s="11">
        <v>1509521</v>
      </c>
      <c r="H1489" s="11">
        <v>4362987</v>
      </c>
      <c r="I1489">
        <v>360797</v>
      </c>
      <c r="J1489">
        <v>416472</v>
      </c>
      <c r="K1489">
        <v>221055</v>
      </c>
      <c r="L1489">
        <v>113761</v>
      </c>
      <c r="M1489">
        <v>37</v>
      </c>
      <c r="N1489">
        <v>28</v>
      </c>
      <c r="O1489">
        <v>6</v>
      </c>
      <c r="P1489">
        <v>21</v>
      </c>
      <c r="Q1489">
        <v>2</v>
      </c>
      <c r="R1489">
        <v>159</v>
      </c>
      <c r="S1489">
        <v>5.7</v>
      </c>
      <c r="T1489">
        <v>181</v>
      </c>
      <c r="U1489">
        <v>390</v>
      </c>
      <c r="V1489">
        <v>-0.62</v>
      </c>
      <c r="W1489">
        <v>113760</v>
      </c>
      <c r="X1489">
        <v>37</v>
      </c>
      <c r="Y1489" s="12" t="str">
        <f>IFERROR(VLOOKUP(C1489,[1]Index!$D:$F,3,FALSE),"Non List")</f>
        <v>Microfinance</v>
      </c>
      <c r="Z1489">
        <f>IFERROR(VLOOKUP(C1489,[1]LP!$B:$C,2,FALSE),0)</f>
        <v>802</v>
      </c>
      <c r="AA1489" s="11">
        <f t="shared" si="23"/>
        <v>21.7</v>
      </c>
      <c r="AB1489" s="5">
        <f>IFERROR(VLOOKUP(C1489,[2]Sheet1!$B:$F,5,FALSE),0)</f>
        <v>1457280</v>
      </c>
      <c r="AC1489" s="11">
        <v>20</v>
      </c>
      <c r="AD1489" s="11">
        <v>1.0529999999999999</v>
      </c>
      <c r="AE1489" s="10"/>
      <c r="AF1489" s="10"/>
      <c r="AG1489" s="10"/>
      <c r="AH1489" s="10"/>
    </row>
    <row r="1490" spans="1:34" x14ac:dyDescent="0.45">
      <c r="A1490" t="s">
        <v>54</v>
      </c>
      <c r="B1490" t="s">
        <v>59</v>
      </c>
      <c r="C1490" t="s">
        <v>103</v>
      </c>
      <c r="D1490">
        <v>1325</v>
      </c>
      <c r="E1490" s="11">
        <v>267131</v>
      </c>
      <c r="F1490" s="5">
        <v>153533</v>
      </c>
      <c r="G1490" s="11">
        <v>1193947</v>
      </c>
      <c r="H1490" s="11">
        <v>3638985</v>
      </c>
      <c r="I1490">
        <v>189844</v>
      </c>
      <c r="J1490">
        <v>265833</v>
      </c>
      <c r="K1490">
        <v>157505</v>
      </c>
      <c r="L1490">
        <v>106765</v>
      </c>
      <c r="M1490">
        <v>53</v>
      </c>
      <c r="N1490">
        <v>25</v>
      </c>
      <c r="O1490">
        <v>8</v>
      </c>
      <c r="P1490">
        <v>34</v>
      </c>
      <c r="Q1490">
        <v>3</v>
      </c>
      <c r="R1490">
        <v>209</v>
      </c>
      <c r="S1490">
        <v>3.2</v>
      </c>
      <c r="T1490">
        <v>157</v>
      </c>
      <c r="U1490">
        <v>434</v>
      </c>
      <c r="V1490">
        <v>-0.67</v>
      </c>
      <c r="W1490">
        <v>106765</v>
      </c>
      <c r="X1490">
        <v>53</v>
      </c>
      <c r="Y1490" s="12" t="str">
        <f>IFERROR(VLOOKUP(C1490,[1]Index!$D:$F,3,FALSE),"Non List")</f>
        <v>Microfinance</v>
      </c>
      <c r="Z1490">
        <f>IFERROR(VLOOKUP(C1490,[1]LP!$B:$C,2,FALSE),0)</f>
        <v>943</v>
      </c>
      <c r="AA1490" s="11">
        <f t="shared" si="23"/>
        <v>17.8</v>
      </c>
      <c r="AB1490" s="5">
        <f>IFERROR(VLOOKUP(C1490,[2]Sheet1!$B:$F,5,FALSE),0)</f>
        <v>2085252</v>
      </c>
      <c r="AC1490" s="11">
        <v>25</v>
      </c>
      <c r="AD1490" s="11">
        <v>1.3158000000000001</v>
      </c>
      <c r="AE1490" s="10"/>
      <c r="AF1490" s="10"/>
      <c r="AG1490" s="10"/>
      <c r="AH1490" s="10"/>
    </row>
    <row r="1491" spans="1:34" x14ac:dyDescent="0.45">
      <c r="A1491" t="s">
        <v>54</v>
      </c>
      <c r="B1491" t="s">
        <v>59</v>
      </c>
      <c r="C1491" t="s">
        <v>84</v>
      </c>
      <c r="D1491">
        <v>2080</v>
      </c>
      <c r="E1491" s="11">
        <v>319495</v>
      </c>
      <c r="F1491" s="5">
        <v>383769</v>
      </c>
      <c r="G1491" s="11">
        <v>2008073</v>
      </c>
      <c r="H1491" s="11">
        <v>7368544</v>
      </c>
      <c r="I1491">
        <v>455777</v>
      </c>
      <c r="J1491">
        <v>575197</v>
      </c>
      <c r="K1491">
        <v>424095</v>
      </c>
      <c r="L1491">
        <v>249160</v>
      </c>
      <c r="M1491">
        <v>104</v>
      </c>
      <c r="N1491">
        <v>20</v>
      </c>
      <c r="O1491">
        <v>9</v>
      </c>
      <c r="P1491">
        <v>47</v>
      </c>
      <c r="Q1491">
        <v>3</v>
      </c>
      <c r="R1491">
        <v>189</v>
      </c>
      <c r="S1491">
        <v>3</v>
      </c>
      <c r="T1491">
        <v>220</v>
      </c>
      <c r="U1491">
        <v>718</v>
      </c>
      <c r="V1491">
        <v>-0.66</v>
      </c>
      <c r="W1491">
        <v>249160</v>
      </c>
      <c r="X1491">
        <v>104</v>
      </c>
      <c r="Y1491" s="12" t="str">
        <f>IFERROR(VLOOKUP(C1491,[1]Index!$D:$F,3,FALSE),"Non List")</f>
        <v>Microfinance</v>
      </c>
      <c r="Z1491">
        <f>IFERROR(VLOOKUP(C1491,[1]LP!$B:$C,2,FALSE),0)</f>
        <v>1380</v>
      </c>
      <c r="AA1491" s="11">
        <f t="shared" si="23"/>
        <v>13.3</v>
      </c>
      <c r="AB1491" s="5">
        <f>IFERROR(VLOOKUP(C1491,[2]Sheet1!$B:$F,5,FALSE),0)</f>
        <v>3026859.21</v>
      </c>
      <c r="AC1491" s="11">
        <v>40</v>
      </c>
      <c r="AD1491" s="11">
        <v>5</v>
      </c>
      <c r="AE1491" s="10"/>
      <c r="AF1491" s="10"/>
      <c r="AG1491" s="10"/>
      <c r="AH1491" s="10"/>
    </row>
    <row r="1492" spans="1:34" x14ac:dyDescent="0.45">
      <c r="A1492" t="s">
        <v>54</v>
      </c>
      <c r="B1492" t="s">
        <v>59</v>
      </c>
      <c r="C1492" t="s">
        <v>85</v>
      </c>
      <c r="D1492">
        <v>1713</v>
      </c>
      <c r="E1492" s="11">
        <v>248043</v>
      </c>
      <c r="F1492" s="5">
        <v>141285</v>
      </c>
      <c r="G1492" s="11">
        <v>1429504</v>
      </c>
      <c r="H1492" s="11">
        <v>3502872</v>
      </c>
      <c r="I1492">
        <v>193063</v>
      </c>
      <c r="J1492">
        <v>250564</v>
      </c>
      <c r="K1492">
        <v>121576</v>
      </c>
      <c r="L1492">
        <v>62874</v>
      </c>
      <c r="M1492">
        <v>34</v>
      </c>
      <c r="N1492">
        <v>51</v>
      </c>
      <c r="O1492">
        <v>11</v>
      </c>
      <c r="P1492">
        <v>22</v>
      </c>
      <c r="Q1492">
        <v>2</v>
      </c>
      <c r="R1492">
        <v>553</v>
      </c>
      <c r="S1492">
        <v>2.8</v>
      </c>
      <c r="T1492">
        <v>157</v>
      </c>
      <c r="U1492">
        <v>345</v>
      </c>
      <c r="V1492">
        <v>-0.8</v>
      </c>
      <c r="W1492">
        <v>62874</v>
      </c>
      <c r="X1492">
        <v>34</v>
      </c>
      <c r="Y1492" s="12" t="str">
        <f>IFERROR(VLOOKUP(C1492,[1]Index!$D:$F,3,FALSE),"Non List")</f>
        <v>zdelist</v>
      </c>
      <c r="Z1492">
        <f>IFERROR(VLOOKUP(C1492,[1]LP!$B:$C,2,FALSE),0)</f>
        <v>0</v>
      </c>
      <c r="AA1492" s="11">
        <f t="shared" si="23"/>
        <v>0</v>
      </c>
      <c r="AB1492" s="5">
        <f>IFERROR(VLOOKUP(C1492,[2]Sheet1!$B:$F,5,FALSE),0)</f>
        <v>0</v>
      </c>
      <c r="AC1492" s="11">
        <v>20</v>
      </c>
      <c r="AD1492" s="11">
        <v>0</v>
      </c>
      <c r="AE1492" s="10"/>
      <c r="AF1492" s="10"/>
      <c r="AG1492" s="10"/>
      <c r="AH1492" s="10"/>
    </row>
    <row r="1493" spans="1:34" x14ac:dyDescent="0.45">
      <c r="A1493" t="s">
        <v>54</v>
      </c>
      <c r="B1493" t="s">
        <v>59</v>
      </c>
      <c r="C1493" t="s">
        <v>104</v>
      </c>
      <c r="D1493">
        <v>1020</v>
      </c>
      <c r="E1493" s="11">
        <v>127357</v>
      </c>
      <c r="F1493" s="5">
        <v>39874</v>
      </c>
      <c r="G1493" s="11">
        <v>428646</v>
      </c>
      <c r="H1493" s="11">
        <v>1523951</v>
      </c>
      <c r="I1493">
        <v>94703</v>
      </c>
      <c r="J1493">
        <v>121408</v>
      </c>
      <c r="K1493">
        <v>56799</v>
      </c>
      <c r="L1493">
        <v>25464</v>
      </c>
      <c r="M1493">
        <v>27</v>
      </c>
      <c r="N1493">
        <v>38</v>
      </c>
      <c r="O1493">
        <v>8</v>
      </c>
      <c r="P1493">
        <v>20</v>
      </c>
      <c r="Q1493">
        <v>2</v>
      </c>
      <c r="R1493">
        <v>297</v>
      </c>
      <c r="S1493">
        <v>2.7</v>
      </c>
      <c r="T1493">
        <v>131</v>
      </c>
      <c r="U1493">
        <v>281</v>
      </c>
      <c r="V1493">
        <v>-0.72</v>
      </c>
      <c r="W1493">
        <v>25464</v>
      </c>
      <c r="X1493">
        <v>27</v>
      </c>
      <c r="Y1493" s="12" t="str">
        <f>IFERROR(VLOOKUP(C1493,[1]Index!$D:$F,3,FALSE),"Non List")</f>
        <v>Microfinance</v>
      </c>
      <c r="Z1493">
        <f>IFERROR(VLOOKUP(C1493,[1]LP!$B:$C,2,FALSE),0)</f>
        <v>1327</v>
      </c>
      <c r="AA1493" s="11">
        <f t="shared" si="23"/>
        <v>49.1</v>
      </c>
      <c r="AB1493" s="5">
        <f>IFERROR(VLOOKUP(C1493,[2]Sheet1!$B:$F,5,FALSE),0)</f>
        <v>490582.02</v>
      </c>
      <c r="AC1493" s="11">
        <v>19</v>
      </c>
      <c r="AD1493" s="11">
        <v>1</v>
      </c>
      <c r="AE1493" s="10"/>
      <c r="AF1493" s="10"/>
      <c r="AG1493" s="10"/>
      <c r="AH1493" s="10"/>
    </row>
    <row r="1494" spans="1:34" x14ac:dyDescent="0.45">
      <c r="A1494" t="s">
        <v>54</v>
      </c>
      <c r="B1494" t="s">
        <v>59</v>
      </c>
      <c r="C1494" t="s">
        <v>111</v>
      </c>
      <c r="D1494">
        <v>830</v>
      </c>
      <c r="E1494" s="11">
        <v>27625</v>
      </c>
      <c r="F1494" s="5">
        <v>-7266</v>
      </c>
      <c r="G1494" s="11">
        <v>52924</v>
      </c>
      <c r="H1494" s="11">
        <v>360382</v>
      </c>
      <c r="I1494">
        <v>7887</v>
      </c>
      <c r="J1494">
        <v>11371</v>
      </c>
      <c r="K1494">
        <v>-3363</v>
      </c>
      <c r="L1494">
        <v>-3668</v>
      </c>
      <c r="M1494">
        <v>-18</v>
      </c>
      <c r="N1494">
        <v>-47</v>
      </c>
      <c r="O1494">
        <v>11</v>
      </c>
      <c r="P1494">
        <v>-24</v>
      </c>
      <c r="Q1494">
        <v>-1</v>
      </c>
      <c r="R1494">
        <v>-528</v>
      </c>
      <c r="S1494">
        <v>6.7</v>
      </c>
      <c r="T1494">
        <v>74</v>
      </c>
      <c r="U1494">
        <v>0</v>
      </c>
      <c r="V1494">
        <v>0</v>
      </c>
      <c r="W1494">
        <v>-3668</v>
      </c>
      <c r="X1494">
        <v>-18</v>
      </c>
      <c r="Y1494" s="12" t="str">
        <f>IFERROR(VLOOKUP(C1494,[1]Index!$D:$F,3,FALSE),"Non List")</f>
        <v>zdelist</v>
      </c>
      <c r="Z1494">
        <f>IFERROR(VLOOKUP(C1494,[1]LP!$B:$C,2,FALSE),0)</f>
        <v>0</v>
      </c>
      <c r="AA1494" s="11">
        <f t="shared" si="23"/>
        <v>0</v>
      </c>
      <c r="AB1494" s="5">
        <f>IFERROR(VLOOKUP(C1494,[2]Sheet1!$B:$F,5,FALSE),0)</f>
        <v>0</v>
      </c>
      <c r="AC1494" s="11">
        <v>0</v>
      </c>
      <c r="AD1494" s="11">
        <v>0</v>
      </c>
      <c r="AE1494" s="10"/>
      <c r="AF1494" s="10"/>
      <c r="AG1494" s="10"/>
      <c r="AH1494" s="10"/>
    </row>
    <row r="1495" spans="1:34" x14ac:dyDescent="0.45">
      <c r="A1495" t="s">
        <v>54</v>
      </c>
      <c r="B1495" t="s">
        <v>59</v>
      </c>
      <c r="C1495" t="s">
        <v>86</v>
      </c>
      <c r="D1495">
        <v>838</v>
      </c>
      <c r="E1495" s="11">
        <v>233934</v>
      </c>
      <c r="F1495" s="5">
        <v>112893</v>
      </c>
      <c r="G1495" s="11">
        <v>574675</v>
      </c>
      <c r="H1495" s="11">
        <v>2210669</v>
      </c>
      <c r="I1495">
        <v>116897</v>
      </c>
      <c r="J1495">
        <v>160609</v>
      </c>
      <c r="K1495">
        <v>70533</v>
      </c>
      <c r="L1495">
        <v>48186</v>
      </c>
      <c r="M1495">
        <v>27</v>
      </c>
      <c r="N1495">
        <v>31</v>
      </c>
      <c r="O1495">
        <v>6</v>
      </c>
      <c r="P1495">
        <v>19</v>
      </c>
      <c r="Q1495">
        <v>2</v>
      </c>
      <c r="R1495">
        <v>172</v>
      </c>
      <c r="S1495">
        <v>1.7</v>
      </c>
      <c r="T1495">
        <v>148</v>
      </c>
      <c r="U1495">
        <v>303</v>
      </c>
      <c r="V1495">
        <v>-0.64</v>
      </c>
      <c r="W1495">
        <v>48185</v>
      </c>
      <c r="X1495">
        <v>27</v>
      </c>
      <c r="Y1495" s="12" t="str">
        <f>IFERROR(VLOOKUP(C1495,[1]Index!$D:$F,3,FALSE),"Non List")</f>
        <v>Non List</v>
      </c>
      <c r="Z1495">
        <f>IFERROR(VLOOKUP(C1495,[1]LP!$B:$C,2,FALSE),0)</f>
        <v>0</v>
      </c>
      <c r="AA1495" s="11">
        <f t="shared" si="23"/>
        <v>0</v>
      </c>
      <c r="AB1495" s="5">
        <f>IFERROR(VLOOKUP(C1495,[2]Sheet1!$B:$F,5,FALSE),0)</f>
        <v>0</v>
      </c>
      <c r="AC1495" s="11">
        <v>19</v>
      </c>
      <c r="AD1495" s="11">
        <v>1</v>
      </c>
      <c r="AE1495" s="10"/>
      <c r="AF1495" s="10"/>
      <c r="AG1495" s="10"/>
      <c r="AH1495" s="10"/>
    </row>
    <row r="1496" spans="1:34" x14ac:dyDescent="0.45">
      <c r="A1496" t="s">
        <v>54</v>
      </c>
      <c r="B1496" t="s">
        <v>59</v>
      </c>
      <c r="C1496" t="s">
        <v>96</v>
      </c>
      <c r="D1496">
        <v>1087</v>
      </c>
      <c r="E1496" s="11">
        <v>260650</v>
      </c>
      <c r="F1496" s="5">
        <v>146421</v>
      </c>
      <c r="G1496" s="11">
        <v>861850</v>
      </c>
      <c r="H1496" s="11">
        <v>3280383</v>
      </c>
      <c r="I1496">
        <v>192813</v>
      </c>
      <c r="J1496">
        <v>259568</v>
      </c>
      <c r="K1496">
        <v>161295</v>
      </c>
      <c r="L1496">
        <v>104727</v>
      </c>
      <c r="M1496">
        <v>54</v>
      </c>
      <c r="N1496">
        <v>20</v>
      </c>
      <c r="O1496">
        <v>7</v>
      </c>
      <c r="P1496">
        <v>34</v>
      </c>
      <c r="Q1496">
        <v>3</v>
      </c>
      <c r="R1496">
        <v>141</v>
      </c>
      <c r="S1496">
        <v>2</v>
      </c>
      <c r="T1496">
        <v>156</v>
      </c>
      <c r="U1496">
        <v>434</v>
      </c>
      <c r="V1496">
        <v>-0.6</v>
      </c>
      <c r="W1496">
        <v>104727</v>
      </c>
      <c r="X1496">
        <v>54</v>
      </c>
      <c r="Y1496" s="12" t="str">
        <f>IFERROR(VLOOKUP(C1496,[1]Index!$D:$F,3,FALSE),"Non List")</f>
        <v>Microfinance</v>
      </c>
      <c r="Z1496">
        <f>IFERROR(VLOOKUP(C1496,[1]LP!$B:$C,2,FALSE),0)</f>
        <v>1439</v>
      </c>
      <c r="AA1496" s="11">
        <f t="shared" si="23"/>
        <v>26.6</v>
      </c>
      <c r="AB1496" s="5">
        <f>IFERROR(VLOOKUP(C1496,[2]Sheet1!$B:$F,5,FALSE),0)</f>
        <v>1616622.66</v>
      </c>
      <c r="AC1496" s="11">
        <v>27.7</v>
      </c>
      <c r="AD1496" s="11">
        <v>1.46</v>
      </c>
      <c r="AE1496" s="10"/>
      <c r="AF1496" s="10"/>
      <c r="AG1496" s="10"/>
      <c r="AH1496" s="10"/>
    </row>
    <row r="1497" spans="1:34" x14ac:dyDescent="0.45">
      <c r="A1497" t="s">
        <v>54</v>
      </c>
      <c r="B1497" t="s">
        <v>59</v>
      </c>
      <c r="C1497" t="s">
        <v>87</v>
      </c>
      <c r="D1497">
        <v>2205</v>
      </c>
      <c r="E1497" s="11">
        <v>625519</v>
      </c>
      <c r="F1497" s="5">
        <v>1053699</v>
      </c>
      <c r="G1497" s="11">
        <v>6449256</v>
      </c>
      <c r="H1497" s="11">
        <v>15331637</v>
      </c>
      <c r="I1497">
        <v>853148</v>
      </c>
      <c r="J1497">
        <v>1150812</v>
      </c>
      <c r="K1497">
        <v>851916</v>
      </c>
      <c r="L1497">
        <v>361553</v>
      </c>
      <c r="M1497">
        <v>77</v>
      </c>
      <c r="N1497">
        <v>29</v>
      </c>
      <c r="O1497">
        <v>8</v>
      </c>
      <c r="P1497">
        <v>29</v>
      </c>
      <c r="Q1497">
        <v>2</v>
      </c>
      <c r="R1497">
        <v>235</v>
      </c>
      <c r="S1497">
        <v>2.8</v>
      </c>
      <c r="T1497">
        <v>268</v>
      </c>
      <c r="U1497">
        <v>682</v>
      </c>
      <c r="V1497">
        <v>-0.69</v>
      </c>
      <c r="W1497">
        <v>361554</v>
      </c>
      <c r="X1497">
        <v>77</v>
      </c>
      <c r="Y1497" s="12" t="str">
        <f>IFERROR(VLOOKUP(C1497,[1]Index!$D:$F,3,FALSE),"Non List")</f>
        <v>Microfinance</v>
      </c>
      <c r="Z1497">
        <f>IFERROR(VLOOKUP(C1497,[1]LP!$B:$C,2,FALSE),0)</f>
        <v>1279</v>
      </c>
      <c r="AA1497" s="11">
        <f t="shared" si="23"/>
        <v>16.600000000000001</v>
      </c>
      <c r="AB1497" s="5">
        <f>IFERROR(VLOOKUP(C1497,[2]Sheet1!$B:$F,5,FALSE),0)</f>
        <v>3166691.2</v>
      </c>
      <c r="AC1497" s="11">
        <v>35</v>
      </c>
      <c r="AD1497" s="11">
        <v>7</v>
      </c>
      <c r="AE1497" s="10"/>
      <c r="AF1497" s="10"/>
      <c r="AG1497" s="10"/>
      <c r="AH1497" s="10"/>
    </row>
    <row r="1498" spans="1:34" x14ac:dyDescent="0.45">
      <c r="A1498" t="s">
        <v>54</v>
      </c>
      <c r="B1498" t="s">
        <v>59</v>
      </c>
      <c r="C1498" t="s">
        <v>93</v>
      </c>
      <c r="D1498">
        <v>944.9</v>
      </c>
      <c r="E1498" s="11">
        <v>229340</v>
      </c>
      <c r="F1498" s="5">
        <v>135011</v>
      </c>
      <c r="G1498" s="11">
        <v>827045</v>
      </c>
      <c r="H1498" s="11">
        <v>2237541</v>
      </c>
      <c r="I1498">
        <v>116463</v>
      </c>
      <c r="J1498">
        <v>153179</v>
      </c>
      <c r="K1498">
        <v>104133</v>
      </c>
      <c r="L1498">
        <v>66009</v>
      </c>
      <c r="M1498">
        <v>38</v>
      </c>
      <c r="N1498">
        <v>25</v>
      </c>
      <c r="O1498">
        <v>6</v>
      </c>
      <c r="P1498">
        <v>24</v>
      </c>
      <c r="Q1498">
        <v>2</v>
      </c>
      <c r="R1498">
        <v>146</v>
      </c>
      <c r="S1498">
        <v>3.8</v>
      </c>
      <c r="T1498">
        <v>159</v>
      </c>
      <c r="U1498">
        <v>370</v>
      </c>
      <c r="V1498">
        <v>-0.61</v>
      </c>
      <c r="W1498">
        <v>66009</v>
      </c>
      <c r="X1498">
        <v>38</v>
      </c>
      <c r="Y1498" s="12" t="str">
        <f>IFERROR(VLOOKUP(C1498,[1]Index!$D:$F,3,FALSE),"Non List")</f>
        <v>Microfinance</v>
      </c>
      <c r="Z1498">
        <f>IFERROR(VLOOKUP(C1498,[1]LP!$B:$C,2,FALSE),0)</f>
        <v>939</v>
      </c>
      <c r="AA1498" s="11">
        <f t="shared" si="23"/>
        <v>24.7</v>
      </c>
      <c r="AB1498" s="5">
        <f>IFERROR(VLOOKUP(C1498,[2]Sheet1!$B:$F,5,FALSE),0)</f>
        <v>1182467.46</v>
      </c>
      <c r="AC1498" s="11">
        <v>20</v>
      </c>
      <c r="AD1498" s="11">
        <v>5</v>
      </c>
      <c r="AE1498" s="10"/>
      <c r="AF1498" s="10"/>
      <c r="AG1498" s="10"/>
      <c r="AH1498" s="10"/>
    </row>
    <row r="1499" spans="1:34" x14ac:dyDescent="0.45">
      <c r="A1499" t="s">
        <v>54</v>
      </c>
      <c r="B1499" t="s">
        <v>59</v>
      </c>
      <c r="C1499" t="s">
        <v>94</v>
      </c>
      <c r="D1499">
        <v>1298.5</v>
      </c>
      <c r="E1499" s="11">
        <v>223944</v>
      </c>
      <c r="F1499" s="5">
        <v>221583</v>
      </c>
      <c r="G1499" s="11">
        <v>1265554</v>
      </c>
      <c r="H1499" s="11">
        <v>3221020</v>
      </c>
      <c r="I1499">
        <v>158704</v>
      </c>
      <c r="J1499">
        <v>214664</v>
      </c>
      <c r="K1499">
        <v>107688</v>
      </c>
      <c r="L1499">
        <v>66844</v>
      </c>
      <c r="M1499">
        <v>40</v>
      </c>
      <c r="N1499">
        <v>33</v>
      </c>
      <c r="O1499">
        <v>7</v>
      </c>
      <c r="P1499">
        <v>20</v>
      </c>
      <c r="Q1499">
        <v>2</v>
      </c>
      <c r="R1499">
        <v>213</v>
      </c>
      <c r="S1499">
        <v>2.2000000000000002</v>
      </c>
      <c r="T1499">
        <v>199</v>
      </c>
      <c r="U1499">
        <v>422</v>
      </c>
      <c r="V1499">
        <v>-0.68</v>
      </c>
      <c r="W1499">
        <v>66844</v>
      </c>
      <c r="X1499">
        <v>40</v>
      </c>
      <c r="Y1499" s="12" t="str">
        <f>IFERROR(VLOOKUP(C1499,[1]Index!$D:$F,3,FALSE),"Non List")</f>
        <v>Microfinance</v>
      </c>
      <c r="Z1499">
        <f>IFERROR(VLOOKUP(C1499,[1]LP!$B:$C,2,FALSE),0)</f>
        <v>1316</v>
      </c>
      <c r="AA1499" s="11">
        <f t="shared" si="23"/>
        <v>32.9</v>
      </c>
      <c r="AB1499" s="5">
        <f>IFERROR(VLOOKUP(C1499,[2]Sheet1!$B:$F,5,FALSE),0)</f>
        <v>967135.62</v>
      </c>
      <c r="AC1499" s="11">
        <v>26</v>
      </c>
      <c r="AD1499" s="11">
        <v>0</v>
      </c>
      <c r="AE1499" s="10"/>
      <c r="AF1499" s="10"/>
      <c r="AG1499" s="10"/>
      <c r="AH1499" s="10"/>
    </row>
    <row r="1500" spans="1:34" x14ac:dyDescent="0.45">
      <c r="A1500" t="s">
        <v>54</v>
      </c>
      <c r="B1500" t="s">
        <v>59</v>
      </c>
      <c r="C1500" t="s">
        <v>89</v>
      </c>
      <c r="D1500">
        <v>1400</v>
      </c>
      <c r="E1500" s="11">
        <v>330884</v>
      </c>
      <c r="F1500" s="5">
        <v>278190</v>
      </c>
      <c r="G1500" s="11">
        <v>1733767</v>
      </c>
      <c r="H1500" s="11">
        <v>4872434</v>
      </c>
      <c r="I1500">
        <v>327298</v>
      </c>
      <c r="J1500">
        <v>418402</v>
      </c>
      <c r="K1500">
        <v>300784</v>
      </c>
      <c r="L1500">
        <v>211574</v>
      </c>
      <c r="M1500">
        <v>85</v>
      </c>
      <c r="N1500">
        <v>16</v>
      </c>
      <c r="O1500">
        <v>8</v>
      </c>
      <c r="P1500">
        <v>46</v>
      </c>
      <c r="Q1500">
        <v>4</v>
      </c>
      <c r="R1500">
        <v>125</v>
      </c>
      <c r="S1500">
        <v>2.2999999999999998</v>
      </c>
      <c r="T1500">
        <v>184</v>
      </c>
      <c r="U1500">
        <v>594</v>
      </c>
      <c r="V1500">
        <v>-0.57999999999999996</v>
      </c>
      <c r="W1500">
        <v>211574</v>
      </c>
      <c r="X1500">
        <v>85</v>
      </c>
      <c r="Y1500" s="12" t="str">
        <f>IFERROR(VLOOKUP(C1500,[1]Index!$D:$F,3,FALSE),"Non List")</f>
        <v>Microfinance</v>
      </c>
      <c r="Z1500">
        <f>IFERROR(VLOOKUP(C1500,[1]LP!$B:$C,2,FALSE),0)</f>
        <v>1220</v>
      </c>
      <c r="AA1500" s="11">
        <f t="shared" si="23"/>
        <v>14.4</v>
      </c>
      <c r="AB1500" s="5">
        <f>IFERROR(VLOOKUP(C1500,[2]Sheet1!$B:$F,5,FALSE),0)</f>
        <v>1856700.13</v>
      </c>
      <c r="AC1500" s="11">
        <v>28</v>
      </c>
      <c r="AD1500" s="11">
        <v>0</v>
      </c>
      <c r="AE1500" s="10"/>
      <c r="AF1500" s="10"/>
      <c r="AG1500" s="10"/>
      <c r="AH1500" s="10"/>
    </row>
    <row r="1501" spans="1:34" x14ac:dyDescent="0.45">
      <c r="A1501" t="s">
        <v>54</v>
      </c>
      <c r="B1501" t="s">
        <v>59</v>
      </c>
      <c r="C1501" t="s">
        <v>90</v>
      </c>
      <c r="D1501">
        <v>1637</v>
      </c>
      <c r="E1501" s="11">
        <v>66000</v>
      </c>
      <c r="F1501" s="5">
        <v>40172</v>
      </c>
      <c r="G1501" s="11">
        <v>224371</v>
      </c>
      <c r="H1501" s="11">
        <v>1078026</v>
      </c>
      <c r="I1501">
        <v>57892</v>
      </c>
      <c r="J1501">
        <v>71568</v>
      </c>
      <c r="K1501">
        <v>35006</v>
      </c>
      <c r="L1501">
        <v>21279</v>
      </c>
      <c r="M1501">
        <v>43</v>
      </c>
      <c r="N1501">
        <v>38</v>
      </c>
      <c r="O1501">
        <v>10</v>
      </c>
      <c r="P1501">
        <v>27</v>
      </c>
      <c r="Q1501">
        <v>2</v>
      </c>
      <c r="R1501">
        <v>388</v>
      </c>
      <c r="S1501">
        <v>4.5</v>
      </c>
      <c r="T1501">
        <v>161</v>
      </c>
      <c r="U1501">
        <v>394</v>
      </c>
      <c r="V1501">
        <v>-0.76</v>
      </c>
      <c r="W1501">
        <v>21279</v>
      </c>
      <c r="X1501">
        <v>43</v>
      </c>
      <c r="Y1501" s="12" t="str">
        <f>IFERROR(VLOOKUP(C1501,[1]Index!$D:$F,3,FALSE),"Non List")</f>
        <v>Microfinance</v>
      </c>
      <c r="Z1501">
        <f>IFERROR(VLOOKUP(C1501,[1]LP!$B:$C,2,FALSE),0)</f>
        <v>1680</v>
      </c>
      <c r="AA1501" s="11">
        <f t="shared" si="23"/>
        <v>39.1</v>
      </c>
      <c r="AB1501" s="5">
        <f>IFERROR(VLOOKUP(C1501,[2]Sheet1!$B:$F,5,FALSE),0)</f>
        <v>285714</v>
      </c>
      <c r="AC1501" s="11">
        <v>30</v>
      </c>
      <c r="AD1501" s="11">
        <v>1.5789</v>
      </c>
      <c r="AE1501" s="10"/>
      <c r="AF1501" s="10"/>
      <c r="AG1501" s="10"/>
      <c r="AH1501" s="10"/>
    </row>
    <row r="1502" spans="1:34" x14ac:dyDescent="0.45">
      <c r="A1502" t="s">
        <v>54</v>
      </c>
      <c r="B1502" t="s">
        <v>59</v>
      </c>
      <c r="C1502" t="s">
        <v>91</v>
      </c>
      <c r="D1502">
        <v>836</v>
      </c>
      <c r="E1502" s="11">
        <v>982500</v>
      </c>
      <c r="F1502" s="5">
        <v>749378</v>
      </c>
      <c r="G1502" s="11">
        <v>3936933</v>
      </c>
      <c r="H1502" s="11">
        <v>12540063</v>
      </c>
      <c r="I1502">
        <v>861561</v>
      </c>
      <c r="J1502">
        <v>1019851</v>
      </c>
      <c r="K1502">
        <v>464987</v>
      </c>
      <c r="L1502">
        <v>285819</v>
      </c>
      <c r="M1502">
        <v>39</v>
      </c>
      <c r="N1502">
        <v>22</v>
      </c>
      <c r="O1502">
        <v>5</v>
      </c>
      <c r="P1502">
        <v>22</v>
      </c>
      <c r="Q1502">
        <v>2</v>
      </c>
      <c r="R1502">
        <v>102</v>
      </c>
      <c r="S1502">
        <v>3.3</v>
      </c>
      <c r="T1502">
        <v>176</v>
      </c>
      <c r="U1502">
        <v>392</v>
      </c>
      <c r="V1502">
        <v>-0.53</v>
      </c>
      <c r="W1502">
        <v>285819</v>
      </c>
      <c r="X1502">
        <v>39</v>
      </c>
      <c r="Y1502" s="12" t="str">
        <f>IFERROR(VLOOKUP(C1502,[1]Index!$D:$F,3,FALSE),"Non List")</f>
        <v>Microfinance</v>
      </c>
      <c r="Z1502">
        <f>IFERROR(VLOOKUP(C1502,[1]LP!$B:$C,2,FALSE),0)</f>
        <v>780</v>
      </c>
      <c r="AA1502" s="11">
        <f t="shared" si="23"/>
        <v>20</v>
      </c>
      <c r="AB1502" s="5">
        <f>IFERROR(VLOOKUP(C1502,[2]Sheet1!$B:$F,5,FALSE),0)</f>
        <v>2940622.5</v>
      </c>
      <c r="AC1502" s="11">
        <v>0</v>
      </c>
      <c r="AD1502" s="11">
        <v>0</v>
      </c>
      <c r="AE1502" s="10"/>
      <c r="AF1502" s="10"/>
      <c r="AG1502" s="10"/>
      <c r="AH1502" s="10"/>
    </row>
    <row r="1503" spans="1:34" x14ac:dyDescent="0.45">
      <c r="A1503" t="s">
        <v>54</v>
      </c>
      <c r="B1503" t="s">
        <v>59</v>
      </c>
      <c r="C1503" t="s">
        <v>122</v>
      </c>
      <c r="D1503">
        <v>2821</v>
      </c>
      <c r="E1503" s="11">
        <v>172125</v>
      </c>
      <c r="F1503" s="5">
        <v>460661</v>
      </c>
      <c r="G1503" s="11">
        <v>2196915</v>
      </c>
      <c r="H1503" s="11">
        <v>3895125</v>
      </c>
      <c r="I1503">
        <v>325623</v>
      </c>
      <c r="J1503">
        <v>392391</v>
      </c>
      <c r="K1503">
        <v>309672</v>
      </c>
      <c r="L1503">
        <v>195093</v>
      </c>
      <c r="M1503">
        <v>151</v>
      </c>
      <c r="N1503">
        <v>19</v>
      </c>
      <c r="O1503">
        <v>8</v>
      </c>
      <c r="P1503">
        <v>41</v>
      </c>
      <c r="Q1503">
        <v>4</v>
      </c>
      <c r="R1503">
        <v>143</v>
      </c>
      <c r="S1503">
        <v>2.1</v>
      </c>
      <c r="T1503">
        <v>368</v>
      </c>
      <c r="U1503">
        <v>1118</v>
      </c>
      <c r="V1503">
        <v>-0.6</v>
      </c>
      <c r="W1503">
        <v>195093</v>
      </c>
      <c r="X1503">
        <v>151</v>
      </c>
      <c r="Y1503" s="12" t="str">
        <f>IFERROR(VLOOKUP(C1503,[1]Index!$D:$F,3,FALSE),"Non List")</f>
        <v>Microfinance</v>
      </c>
      <c r="Z1503">
        <f>IFERROR(VLOOKUP(C1503,[1]LP!$B:$C,2,FALSE),0)</f>
        <v>1941</v>
      </c>
      <c r="AA1503" s="11">
        <f t="shared" si="23"/>
        <v>12.9</v>
      </c>
      <c r="AB1503" s="5">
        <f>IFERROR(VLOOKUP(C1503,[2]Sheet1!$B:$F,5,FALSE),0)</f>
        <v>828750</v>
      </c>
      <c r="AC1503" s="11">
        <v>0</v>
      </c>
      <c r="AD1503" s="11">
        <v>0</v>
      </c>
      <c r="AE1503" s="10"/>
      <c r="AF1503" s="10"/>
      <c r="AG1503" s="10"/>
      <c r="AH1503" s="10"/>
    </row>
    <row r="1504" spans="1:34" x14ac:dyDescent="0.45">
      <c r="A1504" t="s">
        <v>54</v>
      </c>
      <c r="B1504" t="s">
        <v>59</v>
      </c>
      <c r="C1504" t="s">
        <v>97</v>
      </c>
      <c r="D1504">
        <v>831</v>
      </c>
      <c r="E1504" s="11">
        <v>61500</v>
      </c>
      <c r="F1504" s="5">
        <v>12543</v>
      </c>
      <c r="G1504" s="11">
        <v>123898</v>
      </c>
      <c r="H1504" s="11">
        <v>739993</v>
      </c>
      <c r="I1504">
        <v>35019</v>
      </c>
      <c r="J1504">
        <v>43651</v>
      </c>
      <c r="K1504">
        <v>17674</v>
      </c>
      <c r="L1504">
        <v>6899</v>
      </c>
      <c r="M1504">
        <v>15</v>
      </c>
      <c r="N1504">
        <v>56</v>
      </c>
      <c r="O1504">
        <v>7</v>
      </c>
      <c r="P1504">
        <v>12</v>
      </c>
      <c r="Q1504">
        <v>1</v>
      </c>
      <c r="R1504">
        <v>384</v>
      </c>
      <c r="S1504">
        <v>6.2</v>
      </c>
      <c r="T1504">
        <v>120</v>
      </c>
      <c r="U1504">
        <v>201</v>
      </c>
      <c r="V1504">
        <v>-0.76</v>
      </c>
      <c r="W1504">
        <v>6899</v>
      </c>
      <c r="X1504">
        <v>15</v>
      </c>
      <c r="Y1504" s="12" t="str">
        <f>IFERROR(VLOOKUP(C1504,[1]Index!$D:$F,3,FALSE),"Non List")</f>
        <v>Non List</v>
      </c>
      <c r="Z1504">
        <f>IFERROR(VLOOKUP(C1504,[1]LP!$B:$C,2,FALSE),0)</f>
        <v>0</v>
      </c>
      <c r="AA1504" s="11">
        <f t="shared" si="23"/>
        <v>0</v>
      </c>
      <c r="AB1504" s="5">
        <f>IFERROR(VLOOKUP(C1504,[2]Sheet1!$B:$F,5,FALSE),0)</f>
        <v>0</v>
      </c>
      <c r="AC1504" s="11">
        <v>0</v>
      </c>
      <c r="AD1504" s="11">
        <v>0</v>
      </c>
      <c r="AE1504" s="10"/>
      <c r="AF1504" s="10"/>
      <c r="AG1504" s="10"/>
      <c r="AH1504" s="10"/>
    </row>
    <row r="1505" spans="1:34" x14ac:dyDescent="0.45">
      <c r="A1505" t="s">
        <v>54</v>
      </c>
      <c r="B1505" t="s">
        <v>59</v>
      </c>
      <c r="C1505" t="s">
        <v>120</v>
      </c>
      <c r="D1505">
        <v>3430</v>
      </c>
      <c r="E1505" s="11">
        <v>100000</v>
      </c>
      <c r="F1505" s="5">
        <v>191839</v>
      </c>
      <c r="G1505" s="11">
        <v>862864</v>
      </c>
      <c r="H1505" s="11">
        <v>3189400</v>
      </c>
      <c r="I1505">
        <v>160507</v>
      </c>
      <c r="J1505">
        <v>226092</v>
      </c>
      <c r="K1505">
        <v>142235</v>
      </c>
      <c r="L1505">
        <v>64244</v>
      </c>
      <c r="M1505">
        <v>86</v>
      </c>
      <c r="N1505">
        <v>40</v>
      </c>
      <c r="O1505">
        <v>12</v>
      </c>
      <c r="P1505">
        <v>29</v>
      </c>
      <c r="Q1505">
        <v>2</v>
      </c>
      <c r="R1505">
        <v>470</v>
      </c>
      <c r="S1505">
        <v>2.2999999999999998</v>
      </c>
      <c r="T1505">
        <v>292</v>
      </c>
      <c r="U1505">
        <v>750</v>
      </c>
      <c r="V1505">
        <v>-0.78</v>
      </c>
      <c r="W1505">
        <v>64244</v>
      </c>
      <c r="X1505">
        <v>86</v>
      </c>
      <c r="Y1505" s="12" t="str">
        <f>IFERROR(VLOOKUP(C1505,[1]Index!$D:$F,3,FALSE),"Non List")</f>
        <v>Microfinance</v>
      </c>
      <c r="Z1505">
        <f>IFERROR(VLOOKUP(C1505,[1]LP!$B:$C,2,FALSE),0)</f>
        <v>1944</v>
      </c>
      <c r="AA1505" s="11">
        <f t="shared" si="23"/>
        <v>22.6</v>
      </c>
      <c r="AB1505" s="5">
        <f>IFERROR(VLOOKUP(C1505,[2]Sheet1!$B:$F,5,FALSE),0)</f>
        <v>870250</v>
      </c>
      <c r="AC1505" s="11">
        <v>47.5</v>
      </c>
      <c r="AD1505" s="11">
        <v>2.5</v>
      </c>
      <c r="AE1505" s="10"/>
      <c r="AF1505" s="10"/>
      <c r="AG1505" s="10"/>
      <c r="AH1505" s="10"/>
    </row>
    <row r="1506" spans="1:34" x14ac:dyDescent="0.45">
      <c r="A1506" t="s">
        <v>54</v>
      </c>
      <c r="B1506" t="s">
        <v>59</v>
      </c>
      <c r="C1506" t="s">
        <v>105</v>
      </c>
      <c r="D1506">
        <v>1057</v>
      </c>
      <c r="E1506" s="11">
        <v>82250</v>
      </c>
      <c r="F1506" s="5">
        <v>42300</v>
      </c>
      <c r="G1506" s="11">
        <v>325173</v>
      </c>
      <c r="H1506" s="11">
        <v>949730</v>
      </c>
      <c r="I1506">
        <v>57089</v>
      </c>
      <c r="J1506">
        <v>78297</v>
      </c>
      <c r="K1506">
        <v>37507</v>
      </c>
      <c r="L1506">
        <v>33585</v>
      </c>
      <c r="M1506">
        <v>54</v>
      </c>
      <c r="N1506">
        <v>19</v>
      </c>
      <c r="O1506">
        <v>7</v>
      </c>
      <c r="P1506">
        <v>36</v>
      </c>
      <c r="Q1506">
        <v>3</v>
      </c>
      <c r="R1506">
        <v>136</v>
      </c>
      <c r="S1506">
        <v>4.9000000000000004</v>
      </c>
      <c r="T1506">
        <v>151</v>
      </c>
      <c r="U1506">
        <v>431</v>
      </c>
      <c r="V1506">
        <v>-0.59</v>
      </c>
      <c r="W1506">
        <v>33283</v>
      </c>
      <c r="X1506">
        <v>54</v>
      </c>
      <c r="Y1506" s="12" t="str">
        <f>IFERROR(VLOOKUP(C1506,[1]Index!$D:$F,3,FALSE),"Non List")</f>
        <v>Microfinance</v>
      </c>
      <c r="Z1506">
        <f>IFERROR(VLOOKUP(C1506,[1]LP!$B:$C,2,FALSE),0)</f>
        <v>1140</v>
      </c>
      <c r="AA1506" s="11">
        <f t="shared" si="23"/>
        <v>21.1</v>
      </c>
      <c r="AB1506" s="5">
        <f>IFERROR(VLOOKUP(C1506,[2]Sheet1!$B:$F,5,FALSE),0)</f>
        <v>475130.92</v>
      </c>
      <c r="AC1506" s="11">
        <v>17</v>
      </c>
      <c r="AD1506" s="11">
        <v>0</v>
      </c>
      <c r="AE1506" s="10"/>
      <c r="AF1506" s="10"/>
      <c r="AG1506" s="10"/>
      <c r="AH1506" s="10"/>
    </row>
    <row r="1507" spans="1:34" x14ac:dyDescent="0.45">
      <c r="A1507" t="s">
        <v>54</v>
      </c>
      <c r="B1507" t="s">
        <v>59</v>
      </c>
      <c r="C1507" t="s">
        <v>106</v>
      </c>
      <c r="D1507">
        <v>1087.5999999999999</v>
      </c>
      <c r="E1507" s="11">
        <v>83400</v>
      </c>
      <c r="F1507" s="5">
        <v>38298</v>
      </c>
      <c r="G1507" s="11">
        <v>201137</v>
      </c>
      <c r="H1507" s="11">
        <v>1009852</v>
      </c>
      <c r="I1507">
        <v>53847</v>
      </c>
      <c r="J1507">
        <v>74034</v>
      </c>
      <c r="K1507">
        <v>36178</v>
      </c>
      <c r="L1507">
        <v>20249</v>
      </c>
      <c r="M1507">
        <v>32</v>
      </c>
      <c r="N1507">
        <v>34</v>
      </c>
      <c r="O1507">
        <v>7</v>
      </c>
      <c r="P1507">
        <v>22</v>
      </c>
      <c r="Q1507">
        <v>2</v>
      </c>
      <c r="R1507">
        <v>250</v>
      </c>
      <c r="S1507">
        <v>4.0999999999999996</v>
      </c>
      <c r="T1507">
        <v>146</v>
      </c>
      <c r="U1507">
        <v>326</v>
      </c>
      <c r="V1507">
        <v>-0.7</v>
      </c>
      <c r="W1507">
        <v>20249</v>
      </c>
      <c r="X1507">
        <v>32</v>
      </c>
      <c r="Y1507" s="12" t="str">
        <f>IFERROR(VLOOKUP(C1507,[1]Index!$D:$F,3,FALSE),"Non List")</f>
        <v>Microfinance</v>
      </c>
      <c r="Z1507">
        <f>IFERROR(VLOOKUP(C1507,[1]LP!$B:$C,2,FALSE),0)</f>
        <v>1913</v>
      </c>
      <c r="AA1507" s="11">
        <f t="shared" si="23"/>
        <v>59.8</v>
      </c>
      <c r="AB1507" s="5">
        <f>IFERROR(VLOOKUP(C1507,[2]Sheet1!$B:$F,5,FALSE),0)</f>
        <v>327126.26</v>
      </c>
      <c r="AC1507" s="11">
        <v>16.906400000000001</v>
      </c>
      <c r="AD1507" s="11">
        <v>0.88939999999999997</v>
      </c>
      <c r="AE1507" s="10"/>
      <c r="AF1507" s="10"/>
      <c r="AG1507" s="10"/>
      <c r="AH1507" s="10"/>
    </row>
    <row r="1508" spans="1:34" x14ac:dyDescent="0.45">
      <c r="A1508" t="s">
        <v>54</v>
      </c>
      <c r="B1508" t="s">
        <v>59</v>
      </c>
      <c r="C1508" t="s">
        <v>112</v>
      </c>
      <c r="D1508">
        <v>991</v>
      </c>
      <c r="E1508" s="11">
        <v>1739440</v>
      </c>
      <c r="F1508" s="5">
        <v>795302</v>
      </c>
      <c r="G1508" s="11">
        <v>2766125</v>
      </c>
      <c r="H1508" s="11">
        <v>15884228</v>
      </c>
      <c r="I1508">
        <v>929818</v>
      </c>
      <c r="J1508">
        <v>1174224</v>
      </c>
      <c r="K1508">
        <v>809289</v>
      </c>
      <c r="L1508">
        <v>427203</v>
      </c>
      <c r="M1508">
        <v>33</v>
      </c>
      <c r="N1508">
        <v>30</v>
      </c>
      <c r="O1508">
        <v>7</v>
      </c>
      <c r="P1508">
        <v>22</v>
      </c>
      <c r="Q1508">
        <v>2</v>
      </c>
      <c r="R1508">
        <v>206</v>
      </c>
      <c r="S1508">
        <v>1.5</v>
      </c>
      <c r="T1508">
        <v>146</v>
      </c>
      <c r="U1508">
        <v>328</v>
      </c>
      <c r="V1508">
        <v>-0.67</v>
      </c>
      <c r="W1508">
        <v>427204</v>
      </c>
      <c r="X1508">
        <v>33</v>
      </c>
      <c r="Y1508" s="12" t="str">
        <f>IFERROR(VLOOKUP(C1508,[1]Index!$D:$F,3,FALSE),"Non List")</f>
        <v>Microfinance</v>
      </c>
      <c r="Z1508">
        <f>IFERROR(VLOOKUP(C1508,[1]LP!$B:$C,2,FALSE),0)</f>
        <v>675.2</v>
      </c>
      <c r="AA1508" s="11">
        <f t="shared" si="23"/>
        <v>20.5</v>
      </c>
      <c r="AB1508" s="5">
        <f>IFERROR(VLOOKUP(C1508,[2]Sheet1!$B:$F,5,FALSE),0)</f>
        <v>5566208</v>
      </c>
      <c r="AC1508" s="11">
        <v>0</v>
      </c>
      <c r="AD1508" s="11">
        <v>5.41</v>
      </c>
      <c r="AE1508" s="10"/>
      <c r="AF1508" s="10"/>
      <c r="AG1508" s="10"/>
      <c r="AH1508" s="10"/>
    </row>
    <row r="1509" spans="1:34" x14ac:dyDescent="0.45">
      <c r="A1509" t="s">
        <v>54</v>
      </c>
      <c r="B1509" t="s">
        <v>59</v>
      </c>
      <c r="C1509" t="s">
        <v>95</v>
      </c>
      <c r="D1509">
        <v>1305</v>
      </c>
      <c r="E1509" s="11">
        <v>132000</v>
      </c>
      <c r="F1509" s="5">
        <v>66505</v>
      </c>
      <c r="G1509" s="11">
        <v>491617</v>
      </c>
      <c r="H1509" s="11">
        <v>1298737</v>
      </c>
      <c r="I1509">
        <v>79918</v>
      </c>
      <c r="J1509">
        <v>100552</v>
      </c>
      <c r="K1509">
        <v>48429</v>
      </c>
      <c r="L1509">
        <v>17110</v>
      </c>
      <c r="M1509">
        <v>17</v>
      </c>
      <c r="N1509">
        <v>76</v>
      </c>
      <c r="O1509">
        <v>9</v>
      </c>
      <c r="P1509">
        <v>11</v>
      </c>
      <c r="Q1509">
        <v>1</v>
      </c>
      <c r="R1509">
        <v>656</v>
      </c>
      <c r="S1509">
        <v>6.1</v>
      </c>
      <c r="T1509">
        <v>150</v>
      </c>
      <c r="U1509">
        <v>242</v>
      </c>
      <c r="V1509">
        <v>-0.81</v>
      </c>
      <c r="W1509">
        <v>17110</v>
      </c>
      <c r="X1509">
        <v>17</v>
      </c>
      <c r="Y1509" s="12" t="str">
        <f>IFERROR(VLOOKUP(C1509,[1]Index!$D:$F,3,FALSE),"Non List")</f>
        <v>Microfinance</v>
      </c>
      <c r="Z1509">
        <f>IFERROR(VLOOKUP(C1509,[1]LP!$B:$C,2,FALSE),0)</f>
        <v>1069.5</v>
      </c>
      <c r="AA1509" s="11">
        <f t="shared" si="23"/>
        <v>62.9</v>
      </c>
      <c r="AB1509" s="5">
        <f>IFERROR(VLOOKUP(C1509,[2]Sheet1!$B:$F,5,FALSE),0)</f>
        <v>435600</v>
      </c>
      <c r="AC1509" s="11">
        <v>0</v>
      </c>
      <c r="AD1509" s="11">
        <v>0</v>
      </c>
      <c r="AE1509" s="10"/>
      <c r="AF1509" s="10"/>
      <c r="AG1509" s="10"/>
      <c r="AH1509" s="10"/>
    </row>
    <row r="1510" spans="1:34" x14ac:dyDescent="0.45">
      <c r="A1510" t="s">
        <v>54</v>
      </c>
      <c r="B1510" t="s">
        <v>59</v>
      </c>
      <c r="C1510" t="s">
        <v>107</v>
      </c>
      <c r="D1510">
        <v>972</v>
      </c>
      <c r="E1510" s="11">
        <v>112029</v>
      </c>
      <c r="F1510" s="5">
        <v>47432</v>
      </c>
      <c r="G1510" s="11">
        <v>303183</v>
      </c>
      <c r="H1510" s="11">
        <v>1253128</v>
      </c>
      <c r="I1510">
        <v>76918</v>
      </c>
      <c r="J1510">
        <v>96560</v>
      </c>
      <c r="K1510">
        <v>59312</v>
      </c>
      <c r="L1510">
        <v>35160</v>
      </c>
      <c r="M1510">
        <v>42</v>
      </c>
      <c r="N1510">
        <v>23</v>
      </c>
      <c r="O1510">
        <v>7</v>
      </c>
      <c r="P1510">
        <v>29</v>
      </c>
      <c r="Q1510">
        <v>3</v>
      </c>
      <c r="R1510">
        <v>159</v>
      </c>
      <c r="S1510">
        <v>4.9000000000000004</v>
      </c>
      <c r="T1510">
        <v>142</v>
      </c>
      <c r="U1510">
        <v>366</v>
      </c>
      <c r="V1510">
        <v>-0.62</v>
      </c>
      <c r="W1510">
        <v>35160</v>
      </c>
      <c r="X1510">
        <v>42</v>
      </c>
      <c r="Y1510" s="12" t="str">
        <f>IFERROR(VLOOKUP(C1510,[1]Index!$D:$F,3,FALSE),"Non List")</f>
        <v>zdelist</v>
      </c>
      <c r="Z1510">
        <f>IFERROR(VLOOKUP(C1510,[1]LP!$B:$C,2,FALSE),0)</f>
        <v>0</v>
      </c>
      <c r="AA1510" s="11">
        <f t="shared" si="23"/>
        <v>0</v>
      </c>
      <c r="AB1510" s="5">
        <f>IFERROR(VLOOKUP(C1510,[2]Sheet1!$B:$F,5,FALSE),0)</f>
        <v>0</v>
      </c>
      <c r="AC1510" s="11">
        <v>0</v>
      </c>
      <c r="AD1510" s="11">
        <v>0</v>
      </c>
      <c r="AE1510" s="10"/>
      <c r="AF1510" s="10"/>
      <c r="AG1510" s="10"/>
      <c r="AH1510" s="10"/>
    </row>
    <row r="1511" spans="1:34" x14ac:dyDescent="0.45">
      <c r="A1511" t="s">
        <v>54</v>
      </c>
      <c r="B1511" t="s">
        <v>59</v>
      </c>
      <c r="C1511" t="s">
        <v>113</v>
      </c>
      <c r="D1511">
        <v>1202.5</v>
      </c>
      <c r="E1511" s="11">
        <v>256980</v>
      </c>
      <c r="F1511" s="5">
        <v>94092</v>
      </c>
      <c r="G1511" s="11">
        <v>778700</v>
      </c>
      <c r="H1511" s="11">
        <v>3072899</v>
      </c>
      <c r="I1511">
        <v>159584</v>
      </c>
      <c r="J1511">
        <v>222892</v>
      </c>
      <c r="K1511">
        <v>123856</v>
      </c>
      <c r="L1511">
        <v>75819</v>
      </c>
      <c r="M1511">
        <v>39</v>
      </c>
      <c r="N1511">
        <v>31</v>
      </c>
      <c r="O1511">
        <v>9</v>
      </c>
      <c r="P1511">
        <v>29</v>
      </c>
      <c r="Q1511">
        <v>2</v>
      </c>
      <c r="R1511">
        <v>269</v>
      </c>
      <c r="S1511">
        <v>2.2999999999999998</v>
      </c>
      <c r="T1511">
        <v>137</v>
      </c>
      <c r="U1511">
        <v>348</v>
      </c>
      <c r="V1511">
        <v>-0.71</v>
      </c>
      <c r="W1511">
        <v>75819</v>
      </c>
      <c r="X1511">
        <v>39</v>
      </c>
      <c r="Y1511" s="12" t="str">
        <f>IFERROR(VLOOKUP(C1511,[1]Index!$D:$F,3,FALSE),"Non List")</f>
        <v>Microfinance</v>
      </c>
      <c r="Z1511">
        <f>IFERROR(VLOOKUP(C1511,[1]LP!$B:$C,2,FALSE),0)</f>
        <v>990</v>
      </c>
      <c r="AA1511" s="11">
        <f t="shared" si="23"/>
        <v>25.4</v>
      </c>
      <c r="AB1511" s="5">
        <f>IFERROR(VLOOKUP(C1511,[2]Sheet1!$B:$F,5,FALSE),0)</f>
        <v>1261452.54</v>
      </c>
      <c r="AC1511" s="11">
        <v>25</v>
      </c>
      <c r="AD1511" s="11">
        <v>1.32</v>
      </c>
      <c r="AE1511" s="10"/>
      <c r="AF1511" s="10"/>
      <c r="AG1511" s="10"/>
      <c r="AH1511" s="10"/>
    </row>
    <row r="1512" spans="1:34" x14ac:dyDescent="0.45">
      <c r="A1512" t="s">
        <v>54</v>
      </c>
      <c r="B1512" t="s">
        <v>59</v>
      </c>
      <c r="C1512" t="s">
        <v>123</v>
      </c>
      <c r="D1512">
        <v>1181.0999999999999</v>
      </c>
      <c r="E1512" s="11">
        <v>175000</v>
      </c>
      <c r="F1512" s="5">
        <v>103893</v>
      </c>
      <c r="G1512" s="11">
        <v>676103</v>
      </c>
      <c r="H1512" s="11">
        <v>2516492</v>
      </c>
      <c r="I1512">
        <v>121018</v>
      </c>
      <c r="J1512">
        <v>166769</v>
      </c>
      <c r="K1512">
        <v>63596</v>
      </c>
      <c r="L1512">
        <v>32637</v>
      </c>
      <c r="M1512">
        <v>25</v>
      </c>
      <c r="N1512">
        <v>48</v>
      </c>
      <c r="O1512">
        <v>7</v>
      </c>
      <c r="P1512">
        <v>16</v>
      </c>
      <c r="Q1512">
        <v>1</v>
      </c>
      <c r="R1512">
        <v>352</v>
      </c>
      <c r="S1512">
        <v>1.3</v>
      </c>
      <c r="T1512">
        <v>159</v>
      </c>
      <c r="U1512">
        <v>299</v>
      </c>
      <c r="V1512">
        <v>-0.75</v>
      </c>
      <c r="W1512">
        <v>32637</v>
      </c>
      <c r="X1512">
        <v>25</v>
      </c>
      <c r="Y1512" s="12" t="str">
        <f>IFERROR(VLOOKUP(C1512,[1]Index!$D:$F,3,FALSE),"Non List")</f>
        <v>zdelist</v>
      </c>
      <c r="Z1512">
        <f>IFERROR(VLOOKUP(C1512,[1]LP!$B:$C,2,FALSE),0)</f>
        <v>0</v>
      </c>
      <c r="AA1512" s="11">
        <f t="shared" si="23"/>
        <v>0</v>
      </c>
      <c r="AB1512" s="5">
        <f>IFERROR(VLOOKUP(C1512,[2]Sheet1!$B:$F,5,FALSE),0)</f>
        <v>0</v>
      </c>
      <c r="AC1512" s="11">
        <v>0</v>
      </c>
      <c r="AD1512" s="11">
        <v>0</v>
      </c>
      <c r="AE1512" s="10"/>
      <c r="AF1512" s="10"/>
      <c r="AG1512" s="10"/>
      <c r="AH1512" s="10"/>
    </row>
    <row r="1513" spans="1:34" x14ac:dyDescent="0.45">
      <c r="A1513" t="s">
        <v>54</v>
      </c>
      <c r="B1513" t="s">
        <v>59</v>
      </c>
      <c r="C1513" t="s">
        <v>108</v>
      </c>
      <c r="D1513">
        <v>720</v>
      </c>
      <c r="E1513" s="11">
        <v>57244</v>
      </c>
      <c r="F1513" s="5">
        <v>49270</v>
      </c>
      <c r="G1513" s="11">
        <v>307031</v>
      </c>
      <c r="H1513" s="11">
        <v>937848</v>
      </c>
      <c r="I1513">
        <v>51153</v>
      </c>
      <c r="J1513">
        <v>70219</v>
      </c>
      <c r="K1513">
        <v>37706</v>
      </c>
      <c r="L1513">
        <v>23533</v>
      </c>
      <c r="M1513">
        <v>55</v>
      </c>
      <c r="N1513">
        <v>13</v>
      </c>
      <c r="O1513">
        <v>4</v>
      </c>
      <c r="P1513">
        <v>29</v>
      </c>
      <c r="Q1513">
        <v>2</v>
      </c>
      <c r="R1513">
        <v>51</v>
      </c>
      <c r="S1513">
        <v>2</v>
      </c>
      <c r="T1513">
        <v>186</v>
      </c>
      <c r="U1513">
        <v>479</v>
      </c>
      <c r="V1513">
        <v>-0.33</v>
      </c>
      <c r="W1513">
        <v>23533</v>
      </c>
      <c r="X1513">
        <v>55</v>
      </c>
      <c r="Y1513" s="12" t="str">
        <f>IFERROR(VLOOKUP(C1513,[1]Index!$D:$F,3,FALSE),"Non List")</f>
        <v>zdelist</v>
      </c>
      <c r="Z1513">
        <f>IFERROR(VLOOKUP(C1513,[1]LP!$B:$C,2,FALSE),0)</f>
        <v>0</v>
      </c>
      <c r="AA1513" s="11">
        <f t="shared" si="23"/>
        <v>0</v>
      </c>
      <c r="AB1513" s="5">
        <f>IFERROR(VLOOKUP(C1513,[2]Sheet1!$B:$F,5,FALSE),0)</f>
        <v>0</v>
      </c>
      <c r="AC1513" s="11">
        <v>0</v>
      </c>
      <c r="AD1513" s="11">
        <v>0</v>
      </c>
      <c r="AE1513" s="10"/>
      <c r="AF1513" s="10"/>
      <c r="AG1513" s="10"/>
      <c r="AH1513" s="10"/>
    </row>
    <row r="1514" spans="1:34" x14ac:dyDescent="0.45">
      <c r="A1514" t="s">
        <v>54</v>
      </c>
      <c r="B1514" t="s">
        <v>59</v>
      </c>
      <c r="C1514" t="s">
        <v>117</v>
      </c>
      <c r="D1514">
        <v>2974</v>
      </c>
      <c r="E1514" s="11">
        <v>410670</v>
      </c>
      <c r="F1514" s="5">
        <v>1183911</v>
      </c>
      <c r="G1514" s="11">
        <v>7772788</v>
      </c>
      <c r="H1514" s="11">
        <v>20077678</v>
      </c>
      <c r="I1514">
        <v>1002595</v>
      </c>
      <c r="J1514">
        <v>1307994</v>
      </c>
      <c r="K1514">
        <v>824605</v>
      </c>
      <c r="L1514">
        <v>563940</v>
      </c>
      <c r="M1514">
        <v>183</v>
      </c>
      <c r="N1514">
        <v>16</v>
      </c>
      <c r="O1514">
        <v>8</v>
      </c>
      <c r="P1514">
        <v>47</v>
      </c>
      <c r="Q1514">
        <v>3</v>
      </c>
      <c r="R1514">
        <v>124</v>
      </c>
      <c r="S1514">
        <v>0.6</v>
      </c>
      <c r="T1514">
        <v>388</v>
      </c>
      <c r="U1514">
        <v>1265</v>
      </c>
      <c r="V1514">
        <v>-0.56999999999999995</v>
      </c>
      <c r="W1514">
        <v>563940</v>
      </c>
      <c r="X1514">
        <v>183</v>
      </c>
      <c r="Y1514" s="12" t="str">
        <f>IFERROR(VLOOKUP(C1514,[1]Index!$D:$F,3,FALSE),"Non List")</f>
        <v>Microfinance</v>
      </c>
      <c r="Z1514">
        <f>IFERROR(VLOOKUP(C1514,[1]LP!$B:$C,2,FALSE),0)</f>
        <v>1425</v>
      </c>
      <c r="AA1514" s="11">
        <f t="shared" si="23"/>
        <v>7.8</v>
      </c>
      <c r="AB1514" s="5">
        <f>IFERROR(VLOOKUP(C1514,[2]Sheet1!$B:$F,5,FALSE),0)</f>
        <v>4446785.1900000004</v>
      </c>
      <c r="AC1514" s="11">
        <v>70</v>
      </c>
      <c r="AD1514" s="11">
        <v>3.68</v>
      </c>
      <c r="AE1514" s="10"/>
      <c r="AF1514" s="10"/>
      <c r="AG1514" s="10"/>
      <c r="AH1514" s="10"/>
    </row>
    <row r="1515" spans="1:34" x14ac:dyDescent="0.45">
      <c r="A1515" t="s">
        <v>54</v>
      </c>
      <c r="B1515" t="s">
        <v>59</v>
      </c>
      <c r="C1515" t="s">
        <v>109</v>
      </c>
      <c r="D1515">
        <v>1636.9</v>
      </c>
      <c r="E1515" s="11">
        <v>92050</v>
      </c>
      <c r="F1515" s="5">
        <v>50618</v>
      </c>
      <c r="G1515" s="11">
        <v>469790</v>
      </c>
      <c r="H1515" s="11">
        <v>1390414</v>
      </c>
      <c r="I1515">
        <v>71040</v>
      </c>
      <c r="J1515">
        <v>97529</v>
      </c>
      <c r="K1515">
        <v>53511</v>
      </c>
      <c r="L1515">
        <v>39579</v>
      </c>
      <c r="M1515">
        <v>57</v>
      </c>
      <c r="N1515">
        <v>29</v>
      </c>
      <c r="O1515">
        <v>11</v>
      </c>
      <c r="P1515">
        <v>37</v>
      </c>
      <c r="Q1515">
        <v>2</v>
      </c>
      <c r="R1515">
        <v>302</v>
      </c>
      <c r="S1515">
        <v>1.3</v>
      </c>
      <c r="T1515">
        <v>155</v>
      </c>
      <c r="U1515">
        <v>447</v>
      </c>
      <c r="V1515">
        <v>-0.73</v>
      </c>
      <c r="W1515">
        <v>39579</v>
      </c>
      <c r="X1515">
        <v>57</v>
      </c>
      <c r="Y1515" s="12" t="str">
        <f>IFERROR(VLOOKUP(C1515,[1]Index!$D:$F,3,FALSE),"Non List")</f>
        <v>Microfinance</v>
      </c>
      <c r="Z1515">
        <f>IFERROR(VLOOKUP(C1515,[1]LP!$B:$C,2,FALSE),0)</f>
        <v>1410</v>
      </c>
      <c r="AA1515" s="11">
        <f t="shared" si="23"/>
        <v>24.7</v>
      </c>
      <c r="AB1515" s="5">
        <f>IFERROR(VLOOKUP(C1515,[2]Sheet1!$B:$F,5,FALSE),0)</f>
        <v>469246.74</v>
      </c>
      <c r="AC1515" s="11">
        <v>32.299999999999997</v>
      </c>
      <c r="AD1515" s="11">
        <v>1.7</v>
      </c>
      <c r="AE1515" s="10"/>
      <c r="AF1515" s="10"/>
      <c r="AG1515" s="10"/>
      <c r="AH1515" s="10"/>
    </row>
    <row r="1516" spans="1:34" x14ac:dyDescent="0.45">
      <c r="A1516" t="s">
        <v>54</v>
      </c>
      <c r="B1516" t="s">
        <v>59</v>
      </c>
      <c r="C1516" t="s">
        <v>102</v>
      </c>
      <c r="D1516">
        <v>1198</v>
      </c>
      <c r="E1516" s="11">
        <v>206027</v>
      </c>
      <c r="F1516" s="5">
        <v>93180</v>
      </c>
      <c r="G1516" s="11">
        <v>818977</v>
      </c>
      <c r="H1516" s="11">
        <v>3101087</v>
      </c>
      <c r="I1516">
        <v>146369</v>
      </c>
      <c r="J1516">
        <v>200704</v>
      </c>
      <c r="K1516">
        <v>105322</v>
      </c>
      <c r="L1516">
        <v>79270</v>
      </c>
      <c r="M1516">
        <v>51</v>
      </c>
      <c r="N1516">
        <v>23</v>
      </c>
      <c r="O1516">
        <v>8</v>
      </c>
      <c r="P1516">
        <v>35</v>
      </c>
      <c r="Q1516">
        <v>2</v>
      </c>
      <c r="R1516">
        <v>193</v>
      </c>
      <c r="S1516">
        <v>1.6</v>
      </c>
      <c r="T1516">
        <v>145</v>
      </c>
      <c r="U1516">
        <v>409</v>
      </c>
      <c r="V1516">
        <v>-0.66</v>
      </c>
      <c r="W1516">
        <v>79270</v>
      </c>
      <c r="X1516">
        <v>51</v>
      </c>
      <c r="Y1516" s="12" t="str">
        <f>IFERROR(VLOOKUP(C1516,[1]Index!$D:$F,3,FALSE),"Non List")</f>
        <v>Microfinance</v>
      </c>
      <c r="Z1516">
        <f>IFERROR(VLOOKUP(C1516,[1]LP!$B:$C,2,FALSE),0)</f>
        <v>1000.1</v>
      </c>
      <c r="AA1516" s="11">
        <f t="shared" si="23"/>
        <v>19.600000000000001</v>
      </c>
      <c r="AB1516" s="5">
        <f>IFERROR(VLOOKUP(C1516,[2]Sheet1!$B:$F,5,FALSE),0)</f>
        <v>1023343.2</v>
      </c>
      <c r="AC1516" s="11">
        <v>31.05</v>
      </c>
      <c r="AD1516" s="11">
        <v>1.63</v>
      </c>
      <c r="AE1516" s="10"/>
      <c r="AF1516" s="10"/>
      <c r="AG1516" s="10"/>
      <c r="AH1516" s="10"/>
    </row>
    <row r="1517" spans="1:34" x14ac:dyDescent="0.45">
      <c r="A1517" t="s">
        <v>54</v>
      </c>
      <c r="B1517" t="s">
        <v>59</v>
      </c>
      <c r="C1517" t="s">
        <v>110</v>
      </c>
      <c r="D1517">
        <v>465</v>
      </c>
      <c r="E1517" s="11">
        <v>100000</v>
      </c>
      <c r="F1517" s="5">
        <v>69770</v>
      </c>
      <c r="G1517" s="11">
        <v>365217</v>
      </c>
      <c r="H1517" s="11">
        <v>1041502</v>
      </c>
      <c r="I1517">
        <v>55776</v>
      </c>
      <c r="J1517">
        <v>74279</v>
      </c>
      <c r="K1517">
        <v>42065</v>
      </c>
      <c r="L1517">
        <v>29059</v>
      </c>
      <c r="M1517">
        <v>39</v>
      </c>
      <c r="N1517">
        <v>12</v>
      </c>
      <c r="O1517">
        <v>3</v>
      </c>
      <c r="P1517">
        <v>23</v>
      </c>
      <c r="Q1517">
        <v>3</v>
      </c>
      <c r="R1517">
        <v>33</v>
      </c>
      <c r="S1517">
        <v>4.4000000000000004</v>
      </c>
      <c r="T1517">
        <v>170</v>
      </c>
      <c r="U1517">
        <v>385</v>
      </c>
      <c r="V1517">
        <v>-0.17</v>
      </c>
      <c r="W1517">
        <v>29059</v>
      </c>
      <c r="X1517">
        <v>39</v>
      </c>
      <c r="Y1517" s="12" t="str">
        <f>IFERROR(VLOOKUP(C1517,[1]Index!$D:$F,3,FALSE),"Non List")</f>
        <v>zdelist</v>
      </c>
      <c r="Z1517">
        <f>IFERROR(VLOOKUP(C1517,[1]LP!$B:$C,2,FALSE),0)</f>
        <v>0</v>
      </c>
      <c r="AA1517" s="11">
        <f t="shared" si="23"/>
        <v>0</v>
      </c>
      <c r="AB1517" s="5">
        <f>IFERROR(VLOOKUP(C1517,[2]Sheet1!$B:$F,5,FALSE),0)</f>
        <v>0</v>
      </c>
      <c r="AC1517" s="11">
        <v>19</v>
      </c>
      <c r="AD1517" s="11">
        <v>1</v>
      </c>
      <c r="AE1517" s="10"/>
      <c r="AF1517" s="10"/>
      <c r="AG1517" s="10"/>
      <c r="AH1517" s="10"/>
    </row>
    <row r="1518" spans="1:34" x14ac:dyDescent="0.45">
      <c r="A1518" t="s">
        <v>54</v>
      </c>
      <c r="B1518" t="s">
        <v>59</v>
      </c>
      <c r="C1518" t="s">
        <v>118</v>
      </c>
      <c r="D1518">
        <v>1198</v>
      </c>
      <c r="E1518" s="11">
        <v>70000</v>
      </c>
      <c r="F1518" s="5">
        <v>34282</v>
      </c>
      <c r="G1518" s="11">
        <v>622205</v>
      </c>
      <c r="H1518" s="11">
        <v>981151</v>
      </c>
      <c r="I1518">
        <v>60898</v>
      </c>
      <c r="J1518">
        <v>80370</v>
      </c>
      <c r="K1518">
        <v>28578</v>
      </c>
      <c r="L1518">
        <v>11964</v>
      </c>
      <c r="M1518">
        <v>23</v>
      </c>
      <c r="N1518">
        <v>53</v>
      </c>
      <c r="O1518">
        <v>8</v>
      </c>
      <c r="P1518">
        <v>15</v>
      </c>
      <c r="Q1518">
        <v>1</v>
      </c>
      <c r="R1518">
        <v>423</v>
      </c>
      <c r="S1518">
        <v>6.1</v>
      </c>
      <c r="T1518">
        <v>149</v>
      </c>
      <c r="U1518">
        <v>276</v>
      </c>
      <c r="V1518">
        <v>-0.77</v>
      </c>
      <c r="W1518">
        <v>11964</v>
      </c>
      <c r="X1518">
        <v>23</v>
      </c>
      <c r="Y1518" s="12" t="str">
        <f>IFERROR(VLOOKUP(C1518,[1]Index!$D:$F,3,FALSE),"Non List")</f>
        <v>Microfinance</v>
      </c>
      <c r="Z1518">
        <f>IFERROR(VLOOKUP(C1518,[1]LP!$B:$C,2,FALSE),0)</f>
        <v>1475</v>
      </c>
      <c r="AA1518" s="11">
        <f t="shared" si="23"/>
        <v>64.099999999999994</v>
      </c>
      <c r="AB1518" s="5">
        <f>IFERROR(VLOOKUP(C1518,[2]Sheet1!$B:$F,5,FALSE),0)</f>
        <v>393750</v>
      </c>
      <c r="AC1518" s="11">
        <v>0</v>
      </c>
      <c r="AD1518" s="11">
        <v>0</v>
      </c>
      <c r="AE1518" s="10"/>
      <c r="AF1518" s="10"/>
      <c r="AG1518" s="10"/>
      <c r="AH1518" s="10"/>
    </row>
    <row r="1519" spans="1:34" x14ac:dyDescent="0.45">
      <c r="A1519" t="s">
        <v>54</v>
      </c>
      <c r="B1519" t="s">
        <v>59</v>
      </c>
      <c r="C1519" t="s">
        <v>116</v>
      </c>
      <c r="D1519">
        <v>709.7</v>
      </c>
      <c r="E1519" s="11">
        <v>160000</v>
      </c>
      <c r="F1519" s="5">
        <v>266387</v>
      </c>
      <c r="G1519" s="11">
        <v>2107325</v>
      </c>
      <c r="H1519" s="11">
        <v>3872830</v>
      </c>
      <c r="I1519">
        <v>170596</v>
      </c>
      <c r="J1519">
        <v>221388</v>
      </c>
      <c r="K1519">
        <v>110504</v>
      </c>
      <c r="L1519">
        <v>62973</v>
      </c>
      <c r="M1519">
        <v>52</v>
      </c>
      <c r="N1519">
        <v>14</v>
      </c>
      <c r="O1519">
        <v>3</v>
      </c>
      <c r="P1519">
        <v>20</v>
      </c>
      <c r="Q1519">
        <v>1</v>
      </c>
      <c r="R1519">
        <v>36</v>
      </c>
      <c r="S1519">
        <v>3</v>
      </c>
      <c r="T1519">
        <v>266</v>
      </c>
      <c r="U1519">
        <v>561</v>
      </c>
      <c r="V1519">
        <v>-0.21</v>
      </c>
      <c r="W1519">
        <v>62973</v>
      </c>
      <c r="X1519">
        <v>52</v>
      </c>
      <c r="Y1519" s="12" t="str">
        <f>IFERROR(VLOOKUP(C1519,[1]Index!$D:$F,3,FALSE),"Non List")</f>
        <v>Microfinance</v>
      </c>
      <c r="Z1519">
        <f>IFERROR(VLOOKUP(C1519,[1]LP!$B:$C,2,FALSE),0)</f>
        <v>1515</v>
      </c>
      <c r="AA1519" s="11">
        <f t="shared" si="23"/>
        <v>29.1</v>
      </c>
      <c r="AB1519" s="5">
        <f>IFERROR(VLOOKUP(C1519,[2]Sheet1!$B:$F,5,FALSE),0)</f>
        <v>596385</v>
      </c>
      <c r="AC1519" s="11">
        <v>0</v>
      </c>
      <c r="AD1519" s="11">
        <v>0</v>
      </c>
      <c r="AE1519" s="10"/>
      <c r="AF1519" s="10"/>
      <c r="AG1519" s="10"/>
      <c r="AH1519" s="10"/>
    </row>
    <row r="1520" spans="1:34" x14ac:dyDescent="0.45">
      <c r="A1520" t="s">
        <v>54</v>
      </c>
      <c r="B1520" t="s">
        <v>59</v>
      </c>
      <c r="C1520" t="s">
        <v>114</v>
      </c>
      <c r="D1520">
        <v>950</v>
      </c>
      <c r="E1520" s="11">
        <v>286763</v>
      </c>
      <c r="F1520" s="5">
        <v>124206</v>
      </c>
      <c r="G1520" s="11">
        <v>1178691</v>
      </c>
      <c r="H1520" s="11">
        <v>3906647</v>
      </c>
      <c r="I1520">
        <v>203070</v>
      </c>
      <c r="J1520">
        <v>274578</v>
      </c>
      <c r="K1520">
        <v>120578</v>
      </c>
      <c r="L1520">
        <v>78336</v>
      </c>
      <c r="M1520">
        <v>36</v>
      </c>
      <c r="N1520">
        <v>26</v>
      </c>
      <c r="O1520">
        <v>7</v>
      </c>
      <c r="P1520">
        <v>25</v>
      </c>
      <c r="Q1520">
        <v>2</v>
      </c>
      <c r="R1520">
        <v>173</v>
      </c>
      <c r="S1520">
        <v>3.7</v>
      </c>
      <c r="T1520">
        <v>143</v>
      </c>
      <c r="U1520">
        <v>343</v>
      </c>
      <c r="V1520">
        <v>-0.64</v>
      </c>
      <c r="W1520">
        <v>78336</v>
      </c>
      <c r="X1520">
        <v>36</v>
      </c>
      <c r="Y1520" s="12" t="str">
        <f>IFERROR(VLOOKUP(C1520,[1]Index!$D:$F,3,FALSE),"Non List")</f>
        <v>Microfinance</v>
      </c>
      <c r="Z1520">
        <f>IFERROR(VLOOKUP(C1520,[1]LP!$B:$C,2,FALSE),0)</f>
        <v>905</v>
      </c>
      <c r="AA1520" s="11">
        <f t="shared" si="23"/>
        <v>25.1</v>
      </c>
      <c r="AB1520" s="5">
        <f>IFERROR(VLOOKUP(C1520,[2]Sheet1!$B:$F,5,FALSE),0)</f>
        <v>1468573.64</v>
      </c>
      <c r="AC1520" s="11">
        <v>21</v>
      </c>
      <c r="AD1520" s="11">
        <v>0</v>
      </c>
      <c r="AE1520" s="10"/>
      <c r="AF1520" s="10"/>
      <c r="AG1520" s="10"/>
      <c r="AH1520" s="10"/>
    </row>
    <row r="1521" spans="1:34" x14ac:dyDescent="0.45">
      <c r="A1521" t="s">
        <v>54</v>
      </c>
      <c r="B1521" t="s">
        <v>59</v>
      </c>
      <c r="C1521" t="s">
        <v>98</v>
      </c>
      <c r="D1521">
        <v>1320</v>
      </c>
      <c r="E1521" s="11">
        <v>176170</v>
      </c>
      <c r="F1521" s="5">
        <v>114102</v>
      </c>
      <c r="G1521" s="11">
        <v>933502</v>
      </c>
      <c r="H1521" s="11">
        <v>2970383</v>
      </c>
      <c r="I1521">
        <v>172067</v>
      </c>
      <c r="J1521">
        <v>219566</v>
      </c>
      <c r="K1521">
        <v>111165</v>
      </c>
      <c r="L1521">
        <v>69904</v>
      </c>
      <c r="M1521">
        <v>53</v>
      </c>
      <c r="N1521">
        <v>25</v>
      </c>
      <c r="O1521">
        <v>8</v>
      </c>
      <c r="P1521">
        <v>32</v>
      </c>
      <c r="Q1521">
        <v>2</v>
      </c>
      <c r="R1521">
        <v>200</v>
      </c>
      <c r="S1521">
        <v>4.9000000000000004</v>
      </c>
      <c r="T1521">
        <v>165</v>
      </c>
      <c r="U1521">
        <v>443</v>
      </c>
      <c r="V1521">
        <v>-0.66</v>
      </c>
      <c r="W1521">
        <v>69904</v>
      </c>
      <c r="X1521">
        <v>53</v>
      </c>
      <c r="Y1521" s="12" t="str">
        <f>IFERROR(VLOOKUP(C1521,[1]Index!$D:$F,3,FALSE),"Non List")</f>
        <v>Microfinance</v>
      </c>
      <c r="Z1521">
        <f>IFERROR(VLOOKUP(C1521,[1]LP!$B:$C,2,FALSE),0)</f>
        <v>2307</v>
      </c>
      <c r="AA1521" s="11">
        <f t="shared" si="23"/>
        <v>43.5</v>
      </c>
      <c r="AB1521" s="5">
        <f>IFERROR(VLOOKUP(C1521,[2]Sheet1!$B:$F,5,FALSE),0)</f>
        <v>740597.22</v>
      </c>
      <c r="AC1521" s="11">
        <v>30</v>
      </c>
      <c r="AD1521" s="11">
        <v>0</v>
      </c>
      <c r="AE1521" s="10"/>
      <c r="AF1521" s="10"/>
      <c r="AG1521" s="10"/>
      <c r="AH1521" s="10"/>
    </row>
    <row r="1522" spans="1:34" x14ac:dyDescent="0.45">
      <c r="A1522" t="s">
        <v>54</v>
      </c>
      <c r="B1522" t="s">
        <v>59</v>
      </c>
      <c r="C1522" t="s">
        <v>115</v>
      </c>
      <c r="D1522">
        <v>920</v>
      </c>
      <c r="E1522" s="11">
        <v>235386</v>
      </c>
      <c r="F1522" s="5">
        <v>169073</v>
      </c>
      <c r="G1522" s="11">
        <v>819974</v>
      </c>
      <c r="H1522" s="11">
        <v>3504127</v>
      </c>
      <c r="I1522">
        <v>169683</v>
      </c>
      <c r="J1522">
        <v>227661</v>
      </c>
      <c r="K1522">
        <v>120696</v>
      </c>
      <c r="L1522">
        <v>65531</v>
      </c>
      <c r="M1522">
        <v>37</v>
      </c>
      <c r="N1522">
        <v>25</v>
      </c>
      <c r="O1522">
        <v>5</v>
      </c>
      <c r="P1522">
        <v>22</v>
      </c>
      <c r="Q1522">
        <v>2</v>
      </c>
      <c r="R1522">
        <v>133</v>
      </c>
      <c r="S1522">
        <v>4.2</v>
      </c>
      <c r="T1522">
        <v>172</v>
      </c>
      <c r="U1522">
        <v>379</v>
      </c>
      <c r="V1522">
        <v>-0.59</v>
      </c>
      <c r="W1522">
        <v>65531</v>
      </c>
      <c r="X1522">
        <v>37</v>
      </c>
      <c r="Y1522" s="12" t="str">
        <f>IFERROR(VLOOKUP(C1522,[1]Index!$D:$F,3,FALSE),"Non List")</f>
        <v>zdelist</v>
      </c>
      <c r="Z1522">
        <f>IFERROR(VLOOKUP(C1522,[1]LP!$B:$C,2,FALSE),0)</f>
        <v>0</v>
      </c>
      <c r="AA1522" s="11">
        <f t="shared" si="23"/>
        <v>0</v>
      </c>
      <c r="AB1522" s="5">
        <f>IFERROR(VLOOKUP(C1522,[2]Sheet1!$B:$F,5,FALSE),0)</f>
        <v>0</v>
      </c>
      <c r="AC1522" s="11">
        <v>19</v>
      </c>
      <c r="AD1522" s="11">
        <v>1</v>
      </c>
      <c r="AE1522" s="10"/>
      <c r="AF1522" s="10"/>
      <c r="AG1522" s="10"/>
      <c r="AH1522" s="10"/>
    </row>
    <row r="1523" spans="1:34" x14ac:dyDescent="0.45">
      <c r="A1523" t="s">
        <v>54</v>
      </c>
      <c r="B1523" t="s">
        <v>59</v>
      </c>
      <c r="C1523" t="s">
        <v>119</v>
      </c>
      <c r="D1523">
        <v>1287</v>
      </c>
      <c r="E1523" s="11">
        <v>392809</v>
      </c>
      <c r="F1523" s="5">
        <v>183038</v>
      </c>
      <c r="G1523" s="11">
        <v>1116697</v>
      </c>
      <c r="H1523" s="11">
        <v>5632155</v>
      </c>
      <c r="I1523">
        <v>269198</v>
      </c>
      <c r="J1523">
        <v>346579</v>
      </c>
      <c r="K1523">
        <v>176896</v>
      </c>
      <c r="L1523">
        <v>86648</v>
      </c>
      <c r="M1523">
        <v>29</v>
      </c>
      <c r="N1523">
        <v>44</v>
      </c>
      <c r="O1523">
        <v>9</v>
      </c>
      <c r="P1523">
        <v>20</v>
      </c>
      <c r="Q1523">
        <v>1</v>
      </c>
      <c r="R1523">
        <v>384</v>
      </c>
      <c r="S1523">
        <v>5</v>
      </c>
      <c r="T1523">
        <v>147</v>
      </c>
      <c r="U1523">
        <v>311</v>
      </c>
      <c r="V1523">
        <v>-0.76</v>
      </c>
      <c r="W1523">
        <v>86648</v>
      </c>
      <c r="X1523">
        <v>29</v>
      </c>
      <c r="Y1523" s="12" t="str">
        <f>IFERROR(VLOOKUP(C1523,[1]Index!$D:$F,3,FALSE),"Non List")</f>
        <v>Microfinance</v>
      </c>
      <c r="Z1523">
        <f>IFERROR(VLOOKUP(C1523,[1]LP!$B:$C,2,FALSE),0)</f>
        <v>1007</v>
      </c>
      <c r="AA1523" s="11">
        <f t="shared" si="23"/>
        <v>34.700000000000003</v>
      </c>
      <c r="AB1523" s="5">
        <f>IFERROR(VLOOKUP(C1523,[2]Sheet1!$B:$F,5,FALSE),0)</f>
        <v>1664409.36</v>
      </c>
      <c r="AC1523" s="11">
        <v>20</v>
      </c>
      <c r="AD1523" s="11">
        <v>0</v>
      </c>
      <c r="AE1523" s="10"/>
      <c r="AF1523" s="10"/>
      <c r="AG1523" s="10"/>
      <c r="AH1523" s="10"/>
    </row>
    <row r="1524" spans="1:34" x14ac:dyDescent="0.45">
      <c r="A1524" t="s">
        <v>55</v>
      </c>
      <c r="B1524" t="s">
        <v>59</v>
      </c>
      <c r="C1524" t="s">
        <v>61</v>
      </c>
      <c r="D1524">
        <v>1059</v>
      </c>
      <c r="E1524" s="11">
        <v>1830000</v>
      </c>
      <c r="F1524" s="5">
        <v>3121538</v>
      </c>
      <c r="G1524" s="11">
        <v>22439376</v>
      </c>
      <c r="H1524" s="11">
        <v>25109874</v>
      </c>
      <c r="I1524">
        <v>2065149</v>
      </c>
      <c r="J1524">
        <v>2596786</v>
      </c>
      <c r="K1524">
        <v>1833229</v>
      </c>
      <c r="L1524">
        <v>1215633</v>
      </c>
      <c r="M1524">
        <v>66</v>
      </c>
      <c r="N1524">
        <v>16</v>
      </c>
      <c r="O1524">
        <v>4</v>
      </c>
      <c r="P1524">
        <v>25</v>
      </c>
      <c r="Q1524">
        <v>3</v>
      </c>
      <c r="R1524">
        <v>62</v>
      </c>
      <c r="S1524">
        <v>0.6</v>
      </c>
      <c r="T1524">
        <v>271</v>
      </c>
      <c r="U1524">
        <v>636</v>
      </c>
      <c r="V1524">
        <v>-0.4</v>
      </c>
      <c r="W1524">
        <v>1215633</v>
      </c>
      <c r="X1524">
        <v>66</v>
      </c>
      <c r="Y1524" s="12" t="str">
        <f>IFERROR(VLOOKUP(C1524,[1]Index!$D:$F,3,FALSE),"Non List")</f>
        <v>Microfinance</v>
      </c>
      <c r="Z1524">
        <f>IFERROR(VLOOKUP(C1524,[1]LP!$B:$C,2,FALSE),0)</f>
        <v>856.7</v>
      </c>
      <c r="AA1524" s="11">
        <f t="shared" si="23"/>
        <v>13</v>
      </c>
      <c r="AB1524" s="5">
        <f>IFERROR(VLOOKUP(C1524,[2]Sheet1!$B:$F,5,FALSE),0)</f>
        <v>14588143.289999999</v>
      </c>
      <c r="AC1524" s="11">
        <v>27</v>
      </c>
      <c r="AD1524" s="11">
        <v>3</v>
      </c>
      <c r="AE1524" s="10"/>
      <c r="AF1524" s="10"/>
      <c r="AG1524" s="10"/>
      <c r="AH1524" s="10"/>
    </row>
    <row r="1525" spans="1:34" x14ac:dyDescent="0.45">
      <c r="A1525" t="s">
        <v>55</v>
      </c>
      <c r="B1525" t="s">
        <v>59</v>
      </c>
      <c r="C1525" t="s">
        <v>62</v>
      </c>
      <c r="D1525">
        <v>1060</v>
      </c>
      <c r="E1525" s="11">
        <v>1156249</v>
      </c>
      <c r="F1525" s="5">
        <v>1294578</v>
      </c>
      <c r="G1525" s="11">
        <v>6541768</v>
      </c>
      <c r="H1525" s="11">
        <v>15233842</v>
      </c>
      <c r="I1525">
        <v>1370316</v>
      </c>
      <c r="J1525">
        <v>1585521</v>
      </c>
      <c r="K1525">
        <v>1005591</v>
      </c>
      <c r="L1525">
        <v>713730</v>
      </c>
      <c r="M1525">
        <v>62</v>
      </c>
      <c r="N1525">
        <v>17</v>
      </c>
      <c r="O1525">
        <v>5</v>
      </c>
      <c r="P1525">
        <v>29</v>
      </c>
      <c r="Q1525">
        <v>4</v>
      </c>
      <c r="R1525">
        <v>86</v>
      </c>
      <c r="S1525">
        <v>0.9</v>
      </c>
      <c r="T1525">
        <v>212</v>
      </c>
      <c r="U1525">
        <v>543</v>
      </c>
      <c r="V1525">
        <v>-0.49</v>
      </c>
      <c r="W1525">
        <v>713730</v>
      </c>
      <c r="X1525">
        <v>62</v>
      </c>
      <c r="Y1525" s="12" t="str">
        <f>IFERROR(VLOOKUP(C1525,[1]Index!$D:$F,3,FALSE),"Non List")</f>
        <v>Microfinance</v>
      </c>
      <c r="Z1525">
        <f>IFERROR(VLOOKUP(C1525,[1]LP!$B:$C,2,FALSE),0)</f>
        <v>758.8</v>
      </c>
      <c r="AA1525" s="11">
        <f t="shared" si="23"/>
        <v>12.2</v>
      </c>
      <c r="AB1525" s="5">
        <f>IFERROR(VLOOKUP(C1525,[2]Sheet1!$B:$F,5,FALSE),0)</f>
        <v>7600332.0300000003</v>
      </c>
      <c r="AC1525" s="11">
        <v>20</v>
      </c>
      <c r="AD1525" s="11">
        <v>1.0529999999999999</v>
      </c>
      <c r="AE1525" s="10"/>
      <c r="AF1525" s="10"/>
      <c r="AG1525" s="10"/>
      <c r="AH1525" s="10"/>
    </row>
    <row r="1526" spans="1:34" x14ac:dyDescent="0.45">
      <c r="A1526" t="s">
        <v>55</v>
      </c>
      <c r="B1526" t="s">
        <v>59</v>
      </c>
      <c r="C1526" t="s">
        <v>63</v>
      </c>
      <c r="D1526">
        <v>703.8</v>
      </c>
      <c r="E1526" s="11">
        <v>876811</v>
      </c>
      <c r="F1526" s="5">
        <v>280171</v>
      </c>
      <c r="G1526" s="11">
        <v>0</v>
      </c>
      <c r="H1526" s="11">
        <v>8204198</v>
      </c>
      <c r="I1526">
        <v>264774</v>
      </c>
      <c r="J1526">
        <v>293888</v>
      </c>
      <c r="K1526">
        <v>252716</v>
      </c>
      <c r="L1526">
        <v>141529</v>
      </c>
      <c r="M1526">
        <v>16</v>
      </c>
      <c r="N1526">
        <v>44</v>
      </c>
      <c r="O1526">
        <v>5</v>
      </c>
      <c r="P1526">
        <v>12</v>
      </c>
      <c r="Q1526">
        <v>1</v>
      </c>
      <c r="R1526">
        <v>232</v>
      </c>
      <c r="S1526">
        <v>0</v>
      </c>
      <c r="T1526">
        <v>132</v>
      </c>
      <c r="U1526">
        <v>219</v>
      </c>
      <c r="V1526">
        <v>-0.69</v>
      </c>
      <c r="W1526">
        <v>141528</v>
      </c>
      <c r="X1526">
        <v>16</v>
      </c>
      <c r="Y1526" s="12" t="str">
        <f>IFERROR(VLOOKUP(C1526,[1]Index!$D:$F,3,FALSE),"Non List")</f>
        <v>Microfinance</v>
      </c>
      <c r="Z1526">
        <f>IFERROR(VLOOKUP(C1526,[1]LP!$B:$C,2,FALSE),0)</f>
        <v>710</v>
      </c>
      <c r="AA1526" s="11">
        <f t="shared" si="23"/>
        <v>44.4</v>
      </c>
      <c r="AB1526" s="5">
        <f>IFERROR(VLOOKUP(C1526,[2]Sheet1!$B:$F,5,FALSE),0)</f>
        <v>6045751.8200000003</v>
      </c>
      <c r="AC1526" s="11">
        <v>10</v>
      </c>
      <c r="AD1526" s="11">
        <v>0.53</v>
      </c>
      <c r="AE1526" s="10"/>
      <c r="AF1526" s="10"/>
      <c r="AG1526" s="10"/>
      <c r="AH1526" s="10"/>
    </row>
    <row r="1527" spans="1:34" x14ac:dyDescent="0.45">
      <c r="A1527" t="s">
        <v>55</v>
      </c>
      <c r="B1527" t="s">
        <v>59</v>
      </c>
      <c r="C1527" t="s">
        <v>64</v>
      </c>
      <c r="D1527">
        <v>1225</v>
      </c>
      <c r="E1527" s="11">
        <v>277563</v>
      </c>
      <c r="F1527" s="5">
        <v>150355</v>
      </c>
      <c r="G1527" s="11">
        <v>1158314</v>
      </c>
      <c r="H1527" s="11">
        <v>3005871</v>
      </c>
      <c r="I1527">
        <v>291506</v>
      </c>
      <c r="J1527">
        <v>352531</v>
      </c>
      <c r="K1527">
        <v>171056</v>
      </c>
      <c r="L1527">
        <v>55216</v>
      </c>
      <c r="M1527">
        <v>20</v>
      </c>
      <c r="N1527">
        <v>62</v>
      </c>
      <c r="O1527">
        <v>8</v>
      </c>
      <c r="P1527">
        <v>13</v>
      </c>
      <c r="Q1527">
        <v>2</v>
      </c>
      <c r="R1527">
        <v>490</v>
      </c>
      <c r="S1527">
        <v>6.2</v>
      </c>
      <c r="T1527">
        <v>154</v>
      </c>
      <c r="U1527">
        <v>263</v>
      </c>
      <c r="V1527">
        <v>-0.79</v>
      </c>
      <c r="W1527">
        <v>55216</v>
      </c>
      <c r="X1527">
        <v>20</v>
      </c>
      <c r="Y1527" s="12" t="str">
        <f>IFERROR(VLOOKUP(C1527,[1]Index!$D:$F,3,FALSE),"Non List")</f>
        <v>Microfinance</v>
      </c>
      <c r="Z1527">
        <f>IFERROR(VLOOKUP(C1527,[1]LP!$B:$C,2,FALSE),0)</f>
        <v>933</v>
      </c>
      <c r="AA1527" s="11">
        <f t="shared" si="23"/>
        <v>46.7</v>
      </c>
      <c r="AB1527" s="5">
        <f>IFERROR(VLOOKUP(C1527,[2]Sheet1!$B:$F,5,FALSE),0)</f>
        <v>1320997.53</v>
      </c>
      <c r="AC1527" s="11">
        <v>13</v>
      </c>
      <c r="AD1527" s="11">
        <v>0</v>
      </c>
      <c r="AE1527" s="10"/>
      <c r="AF1527" s="10"/>
      <c r="AG1527" s="10"/>
      <c r="AH1527" s="10"/>
    </row>
    <row r="1528" spans="1:34" x14ac:dyDescent="0.45">
      <c r="A1528" t="s">
        <v>55</v>
      </c>
      <c r="B1528" t="s">
        <v>59</v>
      </c>
      <c r="C1528" t="s">
        <v>65</v>
      </c>
      <c r="D1528">
        <v>970</v>
      </c>
      <c r="E1528" s="11">
        <v>493878</v>
      </c>
      <c r="F1528" s="5">
        <v>635295</v>
      </c>
      <c r="G1528" s="11">
        <v>2618785</v>
      </c>
      <c r="H1528" s="11">
        <v>7908626</v>
      </c>
      <c r="I1528">
        <v>567295</v>
      </c>
      <c r="J1528">
        <v>878932</v>
      </c>
      <c r="K1528">
        <v>481198</v>
      </c>
      <c r="L1528">
        <v>182348</v>
      </c>
      <c r="M1528">
        <v>37</v>
      </c>
      <c r="N1528">
        <v>26</v>
      </c>
      <c r="O1528">
        <v>4</v>
      </c>
      <c r="P1528">
        <v>16</v>
      </c>
      <c r="Q1528">
        <v>2</v>
      </c>
      <c r="R1528">
        <v>111</v>
      </c>
      <c r="S1528">
        <v>4.4000000000000004</v>
      </c>
      <c r="T1528">
        <v>229</v>
      </c>
      <c r="U1528">
        <v>436</v>
      </c>
      <c r="V1528">
        <v>-0.55000000000000004</v>
      </c>
      <c r="W1528">
        <v>182348</v>
      </c>
      <c r="X1528">
        <v>37</v>
      </c>
      <c r="Y1528" s="12" t="str">
        <f>IFERROR(VLOOKUP(C1528,[1]Index!$D:$F,3,FALSE),"Non List")</f>
        <v>Microfinance</v>
      </c>
      <c r="Z1528">
        <f>IFERROR(VLOOKUP(C1528,[1]LP!$B:$C,2,FALSE),0)</f>
        <v>0</v>
      </c>
      <c r="AA1528" s="11">
        <f t="shared" si="23"/>
        <v>0</v>
      </c>
      <c r="AB1528" s="5">
        <f>IFERROR(VLOOKUP(C1528,[2]Sheet1!$B:$F,5,FALSE),0)</f>
        <v>0</v>
      </c>
      <c r="AC1528" s="11">
        <v>21.4876</v>
      </c>
      <c r="AD1528" s="11">
        <v>1.1309</v>
      </c>
      <c r="AE1528" s="10"/>
      <c r="AF1528" s="10"/>
      <c r="AG1528" s="10"/>
      <c r="AH1528" s="10"/>
    </row>
    <row r="1529" spans="1:34" x14ac:dyDescent="0.45">
      <c r="A1529" t="s">
        <v>55</v>
      </c>
      <c r="B1529" t="s">
        <v>59</v>
      </c>
      <c r="C1529" t="s">
        <v>92</v>
      </c>
      <c r="D1529">
        <v>1076</v>
      </c>
      <c r="E1529" s="11">
        <v>1695000</v>
      </c>
      <c r="F1529" s="5">
        <v>2801046</v>
      </c>
      <c r="G1529" s="11">
        <v>15819201</v>
      </c>
      <c r="H1529" s="11">
        <v>24077563</v>
      </c>
      <c r="I1529">
        <v>2143340</v>
      </c>
      <c r="J1529">
        <v>2640962</v>
      </c>
      <c r="K1529">
        <v>1705788</v>
      </c>
      <c r="L1529">
        <v>919173</v>
      </c>
      <c r="M1529">
        <v>54</v>
      </c>
      <c r="N1529">
        <v>20</v>
      </c>
      <c r="O1529">
        <v>4</v>
      </c>
      <c r="P1529">
        <v>20</v>
      </c>
      <c r="Q1529">
        <v>3</v>
      </c>
      <c r="R1529">
        <v>81</v>
      </c>
      <c r="S1529">
        <v>4.0999999999999996</v>
      </c>
      <c r="T1529">
        <v>265</v>
      </c>
      <c r="U1529">
        <v>569</v>
      </c>
      <c r="V1529">
        <v>-0.47</v>
      </c>
      <c r="W1529">
        <v>919173</v>
      </c>
      <c r="X1529">
        <v>54</v>
      </c>
      <c r="Y1529" s="12" t="str">
        <f>IFERROR(VLOOKUP(C1529,[1]Index!$D:$F,3,FALSE),"Non List")</f>
        <v>Microfinance</v>
      </c>
      <c r="Z1529">
        <f>IFERROR(VLOOKUP(C1529,[1]LP!$B:$C,2,FALSE),0)</f>
        <v>678.9</v>
      </c>
      <c r="AA1529" s="11">
        <f t="shared" si="23"/>
        <v>12.6</v>
      </c>
      <c r="AB1529" s="5">
        <f>IFERROR(VLOOKUP(C1529,[2]Sheet1!$B:$F,5,FALSE),0)</f>
        <v>12799190.779999999</v>
      </c>
      <c r="AC1529" s="11">
        <v>29.5</v>
      </c>
      <c r="AD1529" s="11">
        <v>1.5526</v>
      </c>
      <c r="AE1529" s="10"/>
      <c r="AF1529" s="10"/>
      <c r="AG1529" s="10"/>
      <c r="AH1529" s="10"/>
    </row>
    <row r="1530" spans="1:34" x14ac:dyDescent="0.45">
      <c r="A1530" t="s">
        <v>55</v>
      </c>
      <c r="B1530" t="s">
        <v>59</v>
      </c>
      <c r="C1530" t="s">
        <v>67</v>
      </c>
      <c r="D1530">
        <v>980</v>
      </c>
      <c r="E1530" s="11">
        <v>1034222</v>
      </c>
      <c r="F1530" s="5">
        <v>1748131</v>
      </c>
      <c r="G1530" s="11">
        <v>0</v>
      </c>
      <c r="H1530" s="11">
        <v>11815328</v>
      </c>
      <c r="I1530">
        <v>403930</v>
      </c>
      <c r="J1530">
        <v>452849</v>
      </c>
      <c r="K1530">
        <v>393914</v>
      </c>
      <c r="L1530">
        <v>232569</v>
      </c>
      <c r="M1530">
        <v>22</v>
      </c>
      <c r="N1530">
        <v>44</v>
      </c>
      <c r="O1530">
        <v>4</v>
      </c>
      <c r="P1530">
        <v>8</v>
      </c>
      <c r="Q1530">
        <v>2</v>
      </c>
      <c r="R1530">
        <v>159</v>
      </c>
      <c r="S1530">
        <v>0.1</v>
      </c>
      <c r="T1530">
        <v>269</v>
      </c>
      <c r="U1530">
        <v>369</v>
      </c>
      <c r="V1530">
        <v>-0.62</v>
      </c>
      <c r="W1530">
        <v>232569</v>
      </c>
      <c r="X1530">
        <v>22</v>
      </c>
      <c r="Y1530" s="12" t="str">
        <f>IFERROR(VLOOKUP(C1530,[1]Index!$D:$F,3,FALSE),"Non List")</f>
        <v>zdelist</v>
      </c>
      <c r="Z1530">
        <f>IFERROR(VLOOKUP(C1530,[1]LP!$B:$C,2,FALSE),0)</f>
        <v>0</v>
      </c>
      <c r="AA1530" s="11">
        <f t="shared" si="23"/>
        <v>0</v>
      </c>
      <c r="AB1530" s="5">
        <f>IFERROR(VLOOKUP(C1530,[2]Sheet1!$B:$F,5,FALSE),0)</f>
        <v>0</v>
      </c>
      <c r="AC1530" s="11">
        <v>20</v>
      </c>
      <c r="AD1530" s="11">
        <v>5</v>
      </c>
      <c r="AE1530" s="10"/>
      <c r="AF1530" s="10"/>
      <c r="AG1530" s="10"/>
      <c r="AH1530" s="10"/>
    </row>
    <row r="1531" spans="1:34" x14ac:dyDescent="0.45">
      <c r="A1531" t="s">
        <v>55</v>
      </c>
      <c r="B1531" t="s">
        <v>59</v>
      </c>
      <c r="C1531" t="s">
        <v>68</v>
      </c>
      <c r="D1531">
        <v>1140</v>
      </c>
      <c r="E1531" s="11">
        <v>1251531</v>
      </c>
      <c r="F1531" s="5">
        <v>2326225</v>
      </c>
      <c r="G1531" s="11">
        <v>0</v>
      </c>
      <c r="H1531" s="11">
        <v>24536974</v>
      </c>
      <c r="I1531">
        <v>1216928</v>
      </c>
      <c r="J1531">
        <v>1217151</v>
      </c>
      <c r="K1531">
        <v>1082162</v>
      </c>
      <c r="L1531">
        <v>614990</v>
      </c>
      <c r="M1531">
        <v>49</v>
      </c>
      <c r="N1531">
        <v>23</v>
      </c>
      <c r="O1531">
        <v>4</v>
      </c>
      <c r="P1531">
        <v>17</v>
      </c>
      <c r="Q1531">
        <v>2</v>
      </c>
      <c r="R1531">
        <v>93</v>
      </c>
      <c r="S1531">
        <v>0.7</v>
      </c>
      <c r="T1531">
        <v>286</v>
      </c>
      <c r="U1531">
        <v>562</v>
      </c>
      <c r="V1531">
        <v>-0.51</v>
      </c>
      <c r="W1531">
        <v>614990</v>
      </c>
      <c r="X1531">
        <v>49</v>
      </c>
      <c r="Y1531" s="12" t="str">
        <f>IFERROR(VLOOKUP(C1531,[1]Index!$D:$F,3,FALSE),"Non List")</f>
        <v>Microfinance</v>
      </c>
      <c r="Z1531">
        <f>IFERROR(VLOOKUP(C1531,[1]LP!$B:$C,2,FALSE),0)</f>
        <v>830</v>
      </c>
      <c r="AA1531" s="11">
        <f t="shared" si="23"/>
        <v>16.899999999999999</v>
      </c>
      <c r="AB1531" s="5">
        <f>IFERROR(VLOOKUP(C1531,[2]Sheet1!$B:$F,5,FALSE),0)</f>
        <v>11419121.380000001</v>
      </c>
      <c r="AC1531" s="11">
        <v>25</v>
      </c>
      <c r="AD1531" s="11">
        <v>1.3158000000000001</v>
      </c>
      <c r="AE1531" s="10"/>
      <c r="AF1531" s="10"/>
      <c r="AG1531" s="10"/>
      <c r="AH1531" s="10"/>
    </row>
    <row r="1532" spans="1:34" x14ac:dyDescent="0.45">
      <c r="A1532" t="s">
        <v>55</v>
      </c>
      <c r="B1532" t="s">
        <v>59</v>
      </c>
      <c r="C1532" t="s">
        <v>69</v>
      </c>
      <c r="D1532">
        <v>925</v>
      </c>
      <c r="E1532" s="11">
        <v>411279</v>
      </c>
      <c r="F1532" s="5">
        <v>207353</v>
      </c>
      <c r="G1532" s="11">
        <v>2574679</v>
      </c>
      <c r="H1532" s="11">
        <v>5567446</v>
      </c>
      <c r="I1532">
        <v>340223</v>
      </c>
      <c r="J1532">
        <v>445066</v>
      </c>
      <c r="K1532">
        <v>234923</v>
      </c>
      <c r="L1532">
        <v>154321</v>
      </c>
      <c r="M1532">
        <v>38</v>
      </c>
      <c r="N1532">
        <v>25</v>
      </c>
      <c r="O1532">
        <v>6</v>
      </c>
      <c r="P1532">
        <v>25</v>
      </c>
      <c r="Q1532">
        <v>3</v>
      </c>
      <c r="R1532">
        <v>152</v>
      </c>
      <c r="S1532">
        <v>2.6</v>
      </c>
      <c r="T1532">
        <v>150</v>
      </c>
      <c r="U1532">
        <v>356</v>
      </c>
      <c r="V1532">
        <v>-0.61</v>
      </c>
      <c r="W1532">
        <v>154321</v>
      </c>
      <c r="X1532">
        <v>38</v>
      </c>
      <c r="Y1532" s="12" t="str">
        <f>IFERROR(VLOOKUP(C1532,[1]Index!$D:$F,3,FALSE),"Non List")</f>
        <v>Microfinance</v>
      </c>
      <c r="Z1532">
        <f>IFERROR(VLOOKUP(C1532,[1]LP!$B:$C,2,FALSE),0)</f>
        <v>778.2</v>
      </c>
      <c r="AA1532" s="11">
        <f t="shared" si="23"/>
        <v>20.5</v>
      </c>
      <c r="AB1532" s="5">
        <f>IFERROR(VLOOKUP(C1532,[2]Sheet1!$B:$F,5,FALSE),0)</f>
        <v>3288414.49</v>
      </c>
      <c r="AC1532" s="11">
        <v>25</v>
      </c>
      <c r="AD1532" s="11">
        <v>0</v>
      </c>
      <c r="AE1532" s="10"/>
      <c r="AF1532" s="10"/>
      <c r="AG1532" s="10"/>
      <c r="AH1532" s="10"/>
    </row>
    <row r="1533" spans="1:34" x14ac:dyDescent="0.45">
      <c r="A1533" t="s">
        <v>55</v>
      </c>
      <c r="B1533" t="s">
        <v>59</v>
      </c>
      <c r="C1533" t="s">
        <v>70</v>
      </c>
      <c r="D1533">
        <v>1031</v>
      </c>
      <c r="E1533" s="11">
        <v>394300</v>
      </c>
      <c r="F1533" s="5">
        <v>217864</v>
      </c>
      <c r="G1533" s="11">
        <v>1050604</v>
      </c>
      <c r="H1533" s="11">
        <v>4282096</v>
      </c>
      <c r="I1533">
        <v>294070</v>
      </c>
      <c r="J1533">
        <v>466484</v>
      </c>
      <c r="K1533">
        <v>303212</v>
      </c>
      <c r="L1533">
        <v>119804</v>
      </c>
      <c r="M1533">
        <v>30</v>
      </c>
      <c r="N1533">
        <v>34</v>
      </c>
      <c r="O1533">
        <v>7</v>
      </c>
      <c r="P1533">
        <v>20</v>
      </c>
      <c r="Q1533">
        <v>2</v>
      </c>
      <c r="R1533">
        <v>225</v>
      </c>
      <c r="S1533">
        <v>4.9000000000000004</v>
      </c>
      <c r="T1533">
        <v>155</v>
      </c>
      <c r="U1533">
        <v>326</v>
      </c>
      <c r="V1533">
        <v>-0.68</v>
      </c>
      <c r="W1533">
        <v>119804</v>
      </c>
      <c r="X1533">
        <v>30</v>
      </c>
      <c r="Y1533" s="12" t="str">
        <f>IFERROR(VLOOKUP(C1533,[1]Index!$D:$F,3,FALSE),"Non List")</f>
        <v>zdelist</v>
      </c>
      <c r="Z1533">
        <f>IFERROR(VLOOKUP(C1533,[1]LP!$B:$C,2,FALSE),0)</f>
        <v>0</v>
      </c>
      <c r="AA1533" s="11">
        <f t="shared" si="23"/>
        <v>0</v>
      </c>
      <c r="AB1533" s="5">
        <f>IFERROR(VLOOKUP(C1533,[2]Sheet1!$B:$F,5,FALSE),0)</f>
        <v>0</v>
      </c>
      <c r="AC1533" s="11">
        <v>25.285299999999999</v>
      </c>
      <c r="AD1533" s="11">
        <v>0</v>
      </c>
      <c r="AE1533" s="10"/>
      <c r="AF1533" s="10"/>
      <c r="AG1533" s="10"/>
      <c r="AH1533" s="10"/>
    </row>
    <row r="1534" spans="1:34" x14ac:dyDescent="0.45">
      <c r="A1534" t="s">
        <v>55</v>
      </c>
      <c r="B1534" t="s">
        <v>59</v>
      </c>
      <c r="C1534" t="s">
        <v>71</v>
      </c>
      <c r="D1534">
        <v>1160</v>
      </c>
      <c r="E1534" s="11">
        <v>943000</v>
      </c>
      <c r="F1534" s="5">
        <v>1748873</v>
      </c>
      <c r="G1534" s="11">
        <v>10623003</v>
      </c>
      <c r="H1534" s="11">
        <v>17331983</v>
      </c>
      <c r="I1534">
        <v>1451335</v>
      </c>
      <c r="J1534">
        <v>1832323</v>
      </c>
      <c r="K1534">
        <v>1132842</v>
      </c>
      <c r="L1534">
        <v>619482</v>
      </c>
      <c r="M1534">
        <v>66</v>
      </c>
      <c r="N1534">
        <v>18</v>
      </c>
      <c r="O1534">
        <v>4</v>
      </c>
      <c r="P1534">
        <v>23</v>
      </c>
      <c r="Q1534">
        <v>3</v>
      </c>
      <c r="R1534">
        <v>72</v>
      </c>
      <c r="S1534">
        <v>4.4000000000000004</v>
      </c>
      <c r="T1534">
        <v>285</v>
      </c>
      <c r="U1534">
        <v>650</v>
      </c>
      <c r="V1534">
        <v>-0.44</v>
      </c>
      <c r="W1534">
        <v>619482</v>
      </c>
      <c r="X1534">
        <v>66</v>
      </c>
      <c r="Y1534" s="12" t="str">
        <f>IFERROR(VLOOKUP(C1534,[1]Index!$D:$F,3,FALSE),"Non List")</f>
        <v>Microfinance</v>
      </c>
      <c r="Z1534">
        <f>IFERROR(VLOOKUP(C1534,[1]LP!$B:$C,2,FALSE),0)</f>
        <v>848</v>
      </c>
      <c r="AA1534" s="11">
        <f t="shared" si="23"/>
        <v>12.8</v>
      </c>
      <c r="AB1534" s="5">
        <f>IFERROR(VLOOKUP(C1534,[2]Sheet1!$B:$F,5,FALSE),0)</f>
        <v>4349998.3600000003</v>
      </c>
      <c r="AC1534" s="11">
        <v>19</v>
      </c>
      <c r="AD1534" s="11">
        <v>6</v>
      </c>
      <c r="AE1534" s="10"/>
      <c r="AF1534" s="10"/>
      <c r="AG1534" s="10"/>
      <c r="AH1534" s="10"/>
    </row>
    <row r="1535" spans="1:34" x14ac:dyDescent="0.45">
      <c r="A1535" t="s">
        <v>55</v>
      </c>
      <c r="B1535" t="s">
        <v>59</v>
      </c>
      <c r="C1535" t="s">
        <v>72</v>
      </c>
      <c r="D1535">
        <v>1424</v>
      </c>
      <c r="E1535" s="11">
        <v>121741</v>
      </c>
      <c r="F1535" s="5">
        <v>152330</v>
      </c>
      <c r="G1535" s="11">
        <v>496660</v>
      </c>
      <c r="H1535" s="11">
        <v>1690205</v>
      </c>
      <c r="I1535">
        <v>120068</v>
      </c>
      <c r="J1535">
        <v>167438</v>
      </c>
      <c r="K1535">
        <v>97953</v>
      </c>
      <c r="L1535">
        <v>56157</v>
      </c>
      <c r="M1535">
        <v>46</v>
      </c>
      <c r="N1535">
        <v>31</v>
      </c>
      <c r="O1535">
        <v>6</v>
      </c>
      <c r="P1535">
        <v>20</v>
      </c>
      <c r="Q1535">
        <v>3</v>
      </c>
      <c r="R1535">
        <v>195</v>
      </c>
      <c r="S1535">
        <v>3.3</v>
      </c>
      <c r="T1535">
        <v>225</v>
      </c>
      <c r="U1535">
        <v>483</v>
      </c>
      <c r="V1535">
        <v>-0.66</v>
      </c>
      <c r="W1535">
        <v>56157</v>
      </c>
      <c r="X1535">
        <v>46</v>
      </c>
      <c r="Y1535" s="12" t="str">
        <f>IFERROR(VLOOKUP(C1535,[1]Index!$D:$F,3,FALSE),"Non List")</f>
        <v>Microfinance</v>
      </c>
      <c r="Z1535">
        <f>IFERROR(VLOOKUP(C1535,[1]LP!$B:$C,2,FALSE),0)</f>
        <v>1297</v>
      </c>
      <c r="AA1535" s="11">
        <f t="shared" si="23"/>
        <v>28.2</v>
      </c>
      <c r="AB1535" s="5">
        <f>IFERROR(VLOOKUP(C1535,[2]Sheet1!$B:$F,5,FALSE),0)</f>
        <v>784011.01</v>
      </c>
      <c r="AC1535" s="11">
        <v>25</v>
      </c>
      <c r="AD1535" s="11">
        <v>1.3158000000000001</v>
      </c>
      <c r="AE1535" s="10"/>
      <c r="AF1535" s="10"/>
      <c r="AG1535" s="10"/>
      <c r="AH1535" s="10"/>
    </row>
    <row r="1536" spans="1:34" x14ac:dyDescent="0.45">
      <c r="A1536" t="s">
        <v>55</v>
      </c>
      <c r="B1536" t="s">
        <v>59</v>
      </c>
      <c r="C1536" t="s">
        <v>74</v>
      </c>
      <c r="D1536">
        <v>1294</v>
      </c>
      <c r="E1536" s="11">
        <v>320045</v>
      </c>
      <c r="F1536" s="5">
        <v>364300</v>
      </c>
      <c r="G1536" s="11">
        <v>2069242</v>
      </c>
      <c r="H1536" s="11">
        <v>6163661</v>
      </c>
      <c r="I1536">
        <v>507721</v>
      </c>
      <c r="J1536">
        <v>627712</v>
      </c>
      <c r="K1536">
        <v>371098</v>
      </c>
      <c r="L1536">
        <v>193192</v>
      </c>
      <c r="M1536">
        <v>60</v>
      </c>
      <c r="N1536">
        <v>21</v>
      </c>
      <c r="O1536">
        <v>6</v>
      </c>
      <c r="P1536">
        <v>28</v>
      </c>
      <c r="Q1536">
        <v>3</v>
      </c>
      <c r="R1536">
        <v>130</v>
      </c>
      <c r="S1536">
        <v>3.3</v>
      </c>
      <c r="T1536">
        <v>214</v>
      </c>
      <c r="U1536">
        <v>539</v>
      </c>
      <c r="V1536">
        <v>-0.57999999999999996</v>
      </c>
      <c r="W1536">
        <v>193192</v>
      </c>
      <c r="X1536">
        <v>60</v>
      </c>
      <c r="Y1536" s="12" t="str">
        <f>IFERROR(VLOOKUP(C1536,[1]Index!$D:$F,3,FALSE),"Non List")</f>
        <v>Microfinance</v>
      </c>
      <c r="Z1536">
        <f>IFERROR(VLOOKUP(C1536,[1]LP!$B:$C,2,FALSE),0)</f>
        <v>1099</v>
      </c>
      <c r="AA1536" s="11">
        <f t="shared" si="23"/>
        <v>18.3</v>
      </c>
      <c r="AB1536" s="5">
        <f>IFERROR(VLOOKUP(C1536,[2]Sheet1!$B:$F,5,FALSE),0)</f>
        <v>1324986.3</v>
      </c>
      <c r="AC1536" s="11">
        <v>20</v>
      </c>
      <c r="AD1536" s="11">
        <v>7.3684000000000003</v>
      </c>
      <c r="AE1536" s="10"/>
      <c r="AF1536" s="10"/>
      <c r="AG1536" s="10"/>
      <c r="AH1536" s="10"/>
    </row>
    <row r="1537" spans="1:34" x14ac:dyDescent="0.45">
      <c r="A1537" t="s">
        <v>55</v>
      </c>
      <c r="B1537" t="s">
        <v>59</v>
      </c>
      <c r="C1537" t="s">
        <v>75</v>
      </c>
      <c r="D1537">
        <v>1184</v>
      </c>
      <c r="E1537" s="11">
        <v>435071</v>
      </c>
      <c r="F1537" s="5">
        <v>345339</v>
      </c>
      <c r="G1537" s="11">
        <v>1883520</v>
      </c>
      <c r="H1537" s="11">
        <v>6771927</v>
      </c>
      <c r="I1537">
        <v>443218</v>
      </c>
      <c r="J1537">
        <v>612205</v>
      </c>
      <c r="K1537">
        <v>318677</v>
      </c>
      <c r="L1537">
        <v>200133</v>
      </c>
      <c r="M1537">
        <v>46</v>
      </c>
      <c r="N1537">
        <v>26</v>
      </c>
      <c r="O1537">
        <v>7</v>
      </c>
      <c r="P1537">
        <v>26</v>
      </c>
      <c r="Q1537">
        <v>3</v>
      </c>
      <c r="R1537">
        <v>170</v>
      </c>
      <c r="S1537">
        <v>2</v>
      </c>
      <c r="T1537">
        <v>179</v>
      </c>
      <c r="U1537">
        <v>431</v>
      </c>
      <c r="V1537">
        <v>-0.64</v>
      </c>
      <c r="W1537">
        <v>200133</v>
      </c>
      <c r="X1537">
        <v>46</v>
      </c>
      <c r="Y1537" s="12" t="str">
        <f>IFERROR(VLOOKUP(C1537,[1]Index!$D:$F,3,FALSE),"Non List")</f>
        <v>zdelist</v>
      </c>
      <c r="Z1537">
        <f>IFERROR(VLOOKUP(C1537,[1]LP!$B:$C,2,FALSE),0)</f>
        <v>0</v>
      </c>
      <c r="AA1537" s="11">
        <f t="shared" si="23"/>
        <v>0</v>
      </c>
      <c r="AB1537" s="5">
        <f>IFERROR(VLOOKUP(C1537,[2]Sheet1!$B:$F,5,FALSE),0)</f>
        <v>0</v>
      </c>
      <c r="AC1537" s="11">
        <v>20</v>
      </c>
      <c r="AD1537" s="11">
        <v>0</v>
      </c>
      <c r="AE1537" s="10"/>
      <c r="AF1537" s="10"/>
      <c r="AG1537" s="10"/>
      <c r="AH1537" s="10"/>
    </row>
    <row r="1538" spans="1:34" x14ac:dyDescent="0.45">
      <c r="A1538" t="s">
        <v>55</v>
      </c>
      <c r="B1538" t="s">
        <v>59</v>
      </c>
      <c r="C1538" t="s">
        <v>77</v>
      </c>
      <c r="D1538">
        <v>2059</v>
      </c>
      <c r="E1538" s="11">
        <v>118325</v>
      </c>
      <c r="F1538" s="5">
        <v>98673</v>
      </c>
      <c r="G1538" s="11">
        <v>683633</v>
      </c>
      <c r="H1538" s="11">
        <v>1981593</v>
      </c>
      <c r="I1538">
        <v>156969</v>
      </c>
      <c r="J1538">
        <v>208030</v>
      </c>
      <c r="K1538">
        <v>111995</v>
      </c>
      <c r="L1538">
        <v>53204</v>
      </c>
      <c r="M1538">
        <v>45</v>
      </c>
      <c r="N1538">
        <v>46</v>
      </c>
      <c r="O1538">
        <v>11</v>
      </c>
      <c r="P1538">
        <v>25</v>
      </c>
      <c r="Q1538">
        <v>2</v>
      </c>
      <c r="R1538">
        <v>514</v>
      </c>
      <c r="S1538">
        <v>4.3</v>
      </c>
      <c r="T1538">
        <v>183</v>
      </c>
      <c r="U1538">
        <v>431</v>
      </c>
      <c r="V1538">
        <v>-0.79</v>
      </c>
      <c r="W1538">
        <v>53204</v>
      </c>
      <c r="X1538">
        <v>45</v>
      </c>
      <c r="Y1538" s="12" t="str">
        <f>IFERROR(VLOOKUP(C1538,[1]Index!$D:$F,3,FALSE),"Non List")</f>
        <v>Microfinance</v>
      </c>
      <c r="Z1538">
        <f>IFERROR(VLOOKUP(C1538,[1]LP!$B:$C,2,FALSE),0)</f>
        <v>1400</v>
      </c>
      <c r="AA1538" s="11">
        <f t="shared" si="23"/>
        <v>31.1</v>
      </c>
      <c r="AB1538" s="5">
        <f>IFERROR(VLOOKUP(C1538,[2]Sheet1!$B:$F,5,FALSE),0)</f>
        <v>765413.55</v>
      </c>
      <c r="AC1538" s="11">
        <v>25</v>
      </c>
      <c r="AD1538" s="11">
        <v>1.3157000000000001</v>
      </c>
      <c r="AE1538" s="10"/>
      <c r="AF1538" s="10"/>
      <c r="AG1538" s="10"/>
      <c r="AH1538" s="10"/>
    </row>
    <row r="1539" spans="1:34" x14ac:dyDescent="0.45">
      <c r="A1539" t="s">
        <v>55</v>
      </c>
      <c r="B1539" t="s">
        <v>59</v>
      </c>
      <c r="C1539" t="s">
        <v>79</v>
      </c>
      <c r="D1539">
        <v>1609</v>
      </c>
      <c r="E1539" s="11">
        <v>411944</v>
      </c>
      <c r="F1539" s="5">
        <v>294843</v>
      </c>
      <c r="G1539" s="11">
        <v>1635067</v>
      </c>
      <c r="H1539" s="11">
        <v>4546700</v>
      </c>
      <c r="I1539">
        <v>321002</v>
      </c>
      <c r="J1539">
        <v>395005</v>
      </c>
      <c r="K1539">
        <v>240738</v>
      </c>
      <c r="L1539">
        <v>160538</v>
      </c>
      <c r="M1539">
        <v>39</v>
      </c>
      <c r="N1539">
        <v>41</v>
      </c>
      <c r="O1539">
        <v>9</v>
      </c>
      <c r="P1539">
        <v>23</v>
      </c>
      <c r="Q1539">
        <v>3</v>
      </c>
      <c r="R1539">
        <v>387</v>
      </c>
      <c r="S1539">
        <v>2.1</v>
      </c>
      <c r="T1539">
        <v>172</v>
      </c>
      <c r="U1539">
        <v>388</v>
      </c>
      <c r="V1539">
        <v>-0.76</v>
      </c>
      <c r="W1539">
        <v>160539</v>
      </c>
      <c r="X1539">
        <v>39</v>
      </c>
      <c r="Y1539" s="12" t="str">
        <f>IFERROR(VLOOKUP(C1539,[1]Index!$D:$F,3,FALSE),"Non List")</f>
        <v>Non List</v>
      </c>
      <c r="Z1539">
        <f>IFERROR(VLOOKUP(C1539,[1]LP!$B:$C,2,FALSE),0)</f>
        <v>0</v>
      </c>
      <c r="AA1539" s="11">
        <f t="shared" ref="AA1539:AA1602" si="24">ROUND(IFERROR(Z1539/M1539,0),1)</f>
        <v>0</v>
      </c>
      <c r="AB1539" s="5">
        <f>IFERROR(VLOOKUP(C1539,[2]Sheet1!$B:$F,5,FALSE),0)</f>
        <v>0</v>
      </c>
      <c r="AC1539" s="11">
        <v>20</v>
      </c>
      <c r="AD1539" s="11">
        <v>0</v>
      </c>
      <c r="AE1539" s="10"/>
      <c r="AF1539" s="10"/>
      <c r="AG1539" s="10"/>
      <c r="AH1539" s="10"/>
    </row>
    <row r="1540" spans="1:34" x14ac:dyDescent="0.45">
      <c r="A1540" t="s">
        <v>55</v>
      </c>
      <c r="B1540" t="s">
        <v>59</v>
      </c>
      <c r="C1540" t="s">
        <v>80</v>
      </c>
      <c r="D1540">
        <v>1079.9000000000001</v>
      </c>
      <c r="E1540" s="11">
        <v>266597</v>
      </c>
      <c r="F1540" s="5">
        <v>173382</v>
      </c>
      <c r="G1540" s="11">
        <v>993909</v>
      </c>
      <c r="H1540" s="11">
        <v>4317916</v>
      </c>
      <c r="I1540">
        <v>380118</v>
      </c>
      <c r="J1540">
        <v>451139</v>
      </c>
      <c r="K1540">
        <v>259208</v>
      </c>
      <c r="L1540">
        <v>118460</v>
      </c>
      <c r="M1540">
        <v>44</v>
      </c>
      <c r="N1540">
        <v>24</v>
      </c>
      <c r="O1540">
        <v>7</v>
      </c>
      <c r="P1540">
        <v>27</v>
      </c>
      <c r="Q1540">
        <v>3</v>
      </c>
      <c r="R1540">
        <v>159</v>
      </c>
      <c r="S1540">
        <v>4.7</v>
      </c>
      <c r="T1540">
        <v>165</v>
      </c>
      <c r="U1540">
        <v>406</v>
      </c>
      <c r="V1540">
        <v>-0.62</v>
      </c>
      <c r="W1540">
        <v>118460</v>
      </c>
      <c r="X1540">
        <v>44</v>
      </c>
      <c r="Y1540" s="12" t="str">
        <f>IFERROR(VLOOKUP(C1540,[1]Index!$D:$F,3,FALSE),"Non List")</f>
        <v>Microfinance</v>
      </c>
      <c r="Z1540">
        <f>IFERROR(VLOOKUP(C1540,[1]LP!$B:$C,2,FALSE),0)</f>
        <v>915</v>
      </c>
      <c r="AA1540" s="11">
        <f t="shared" si="24"/>
        <v>20.8</v>
      </c>
      <c r="AB1540" s="5">
        <f>IFERROR(VLOOKUP(C1540,[2]Sheet1!$B:$F,5,FALSE),0)</f>
        <v>1908048.36</v>
      </c>
      <c r="AC1540" s="11">
        <v>20.030999999999999</v>
      </c>
      <c r="AD1540" s="11">
        <v>1.054</v>
      </c>
      <c r="AE1540" s="10"/>
      <c r="AF1540" s="10"/>
      <c r="AG1540" s="10"/>
      <c r="AH1540" s="10"/>
    </row>
    <row r="1541" spans="1:34" x14ac:dyDescent="0.45">
      <c r="A1541" t="s">
        <v>55</v>
      </c>
      <c r="B1541" t="s">
        <v>59</v>
      </c>
      <c r="C1541" t="s">
        <v>81</v>
      </c>
      <c r="D1541">
        <v>603</v>
      </c>
      <c r="E1541" s="11">
        <v>731960</v>
      </c>
      <c r="F1541" s="5">
        <v>153437</v>
      </c>
      <c r="G1541" s="11">
        <v>0</v>
      </c>
      <c r="H1541" s="11">
        <v>3494408</v>
      </c>
      <c r="I1541">
        <v>164053</v>
      </c>
      <c r="J1541">
        <v>187158</v>
      </c>
      <c r="K1541">
        <v>159638</v>
      </c>
      <c r="L1541">
        <v>91080</v>
      </c>
      <c r="M1541">
        <v>12</v>
      </c>
      <c r="N1541">
        <v>48</v>
      </c>
      <c r="O1541">
        <v>5</v>
      </c>
      <c r="P1541">
        <v>10</v>
      </c>
      <c r="Q1541">
        <v>2</v>
      </c>
      <c r="R1541">
        <v>242</v>
      </c>
      <c r="S1541">
        <v>1</v>
      </c>
      <c r="T1541">
        <v>121</v>
      </c>
      <c r="U1541">
        <v>184</v>
      </c>
      <c r="V1541">
        <v>-0.69</v>
      </c>
      <c r="W1541">
        <v>91080</v>
      </c>
      <c r="X1541">
        <v>12</v>
      </c>
      <c r="Y1541" s="12" t="str">
        <f>IFERROR(VLOOKUP(C1541,[1]Index!$D:$F,3,FALSE),"Non List")</f>
        <v>Microfinance</v>
      </c>
      <c r="Z1541">
        <f>IFERROR(VLOOKUP(C1541,[1]LP!$B:$C,2,FALSE),0)</f>
        <v>706</v>
      </c>
      <c r="AA1541" s="11">
        <f t="shared" si="24"/>
        <v>58.8</v>
      </c>
      <c r="AB1541" s="5">
        <f>IFERROR(VLOOKUP(C1541,[2]Sheet1!$B:$F,5,FALSE),0)</f>
        <v>3777404.26</v>
      </c>
      <c r="AC1541" s="11">
        <v>10</v>
      </c>
      <c r="AD1541" s="11">
        <v>0.52629999999999999</v>
      </c>
      <c r="AE1541" s="10"/>
      <c r="AF1541" s="10"/>
      <c r="AG1541" s="10"/>
      <c r="AH1541" s="10"/>
    </row>
    <row r="1542" spans="1:34" x14ac:dyDescent="0.45">
      <c r="A1542" t="s">
        <v>55</v>
      </c>
      <c r="B1542" t="s">
        <v>59</v>
      </c>
      <c r="C1542" t="s">
        <v>82</v>
      </c>
      <c r="D1542">
        <v>853.7</v>
      </c>
      <c r="E1542" s="11">
        <v>539805</v>
      </c>
      <c r="F1542" s="5">
        <v>365511</v>
      </c>
      <c r="G1542" s="11">
        <v>1673809</v>
      </c>
      <c r="H1542" s="11">
        <v>5023713</v>
      </c>
      <c r="I1542">
        <v>470326</v>
      </c>
      <c r="J1542">
        <v>581510</v>
      </c>
      <c r="K1542">
        <v>339802</v>
      </c>
      <c r="L1542">
        <v>198798</v>
      </c>
      <c r="M1542">
        <v>37</v>
      </c>
      <c r="N1542">
        <v>23</v>
      </c>
      <c r="O1542">
        <v>5</v>
      </c>
      <c r="P1542">
        <v>22</v>
      </c>
      <c r="Q1542">
        <v>4</v>
      </c>
      <c r="R1542">
        <v>118</v>
      </c>
      <c r="S1542">
        <v>3.2</v>
      </c>
      <c r="T1542">
        <v>168</v>
      </c>
      <c r="U1542">
        <v>373</v>
      </c>
      <c r="V1542">
        <v>-0.56000000000000005</v>
      </c>
      <c r="W1542">
        <v>198798</v>
      </c>
      <c r="X1542">
        <v>37</v>
      </c>
      <c r="Y1542" s="12" t="str">
        <f>IFERROR(VLOOKUP(C1542,[1]Index!$D:$F,3,FALSE),"Non List")</f>
        <v>Microfinance</v>
      </c>
      <c r="Z1542">
        <f>IFERROR(VLOOKUP(C1542,[1]LP!$B:$C,2,FALSE),0)</f>
        <v>685</v>
      </c>
      <c r="AA1542" s="11">
        <f t="shared" si="24"/>
        <v>18.5</v>
      </c>
      <c r="AB1542" s="5">
        <f>IFERROR(VLOOKUP(C1542,[2]Sheet1!$B:$F,5,FALSE),0)</f>
        <v>2164347.4500000002</v>
      </c>
      <c r="AC1542" s="11">
        <v>21.5</v>
      </c>
      <c r="AD1542" s="11">
        <v>1.1299999999999999</v>
      </c>
      <c r="AE1542" s="10"/>
      <c r="AF1542" s="10"/>
      <c r="AG1542" s="10"/>
      <c r="AH1542" s="10"/>
    </row>
    <row r="1543" spans="1:34" x14ac:dyDescent="0.45">
      <c r="A1543" t="s">
        <v>55</v>
      </c>
      <c r="B1543" t="s">
        <v>59</v>
      </c>
      <c r="C1543" t="s">
        <v>83</v>
      </c>
      <c r="D1543">
        <v>955</v>
      </c>
      <c r="E1543" s="11">
        <v>1000000</v>
      </c>
      <c r="F1543" s="5">
        <v>631211</v>
      </c>
      <c r="G1543" s="11">
        <v>2416291</v>
      </c>
      <c r="H1543" s="11">
        <v>13645986</v>
      </c>
      <c r="I1543">
        <v>901038</v>
      </c>
      <c r="J1543">
        <v>1144820</v>
      </c>
      <c r="K1543">
        <v>766069</v>
      </c>
      <c r="L1543">
        <v>447240</v>
      </c>
      <c r="M1543">
        <v>45</v>
      </c>
      <c r="N1543">
        <v>21</v>
      </c>
      <c r="O1543">
        <v>6</v>
      </c>
      <c r="P1543">
        <v>27</v>
      </c>
      <c r="Q1543">
        <v>3</v>
      </c>
      <c r="R1543">
        <v>125</v>
      </c>
      <c r="S1543">
        <v>3.8</v>
      </c>
      <c r="T1543">
        <v>163</v>
      </c>
      <c r="U1543">
        <v>405</v>
      </c>
      <c r="V1543">
        <v>-0.57999999999999996</v>
      </c>
      <c r="W1543">
        <v>447240</v>
      </c>
      <c r="X1543">
        <v>45</v>
      </c>
      <c r="Y1543" s="12" t="str">
        <f>IFERROR(VLOOKUP(C1543,[1]Index!$D:$F,3,FALSE),"Non List")</f>
        <v>Microfinance</v>
      </c>
      <c r="Z1543">
        <f>IFERROR(VLOOKUP(C1543,[1]LP!$B:$C,2,FALSE),0)</f>
        <v>695</v>
      </c>
      <c r="AA1543" s="11">
        <f t="shared" si="24"/>
        <v>15.4</v>
      </c>
      <c r="AB1543" s="5">
        <f>IFERROR(VLOOKUP(C1543,[2]Sheet1!$B:$F,5,FALSE),0)</f>
        <v>4039202.89</v>
      </c>
      <c r="AC1543" s="11">
        <v>20</v>
      </c>
      <c r="AD1543" s="11">
        <v>1.0526</v>
      </c>
      <c r="AE1543" s="10"/>
      <c r="AF1543" s="10"/>
      <c r="AG1543" s="10"/>
      <c r="AH1543" s="10"/>
    </row>
    <row r="1544" spans="1:34" x14ac:dyDescent="0.45">
      <c r="A1544" t="s">
        <v>55</v>
      </c>
      <c r="B1544" t="s">
        <v>59</v>
      </c>
      <c r="C1544" t="s">
        <v>99</v>
      </c>
      <c r="D1544">
        <v>1039</v>
      </c>
      <c r="E1544" s="11">
        <v>404800</v>
      </c>
      <c r="F1544" s="5">
        <v>367209</v>
      </c>
      <c r="G1544" s="11">
        <v>1544248</v>
      </c>
      <c r="H1544" s="11">
        <v>4404078</v>
      </c>
      <c r="I1544">
        <v>475707</v>
      </c>
      <c r="J1544">
        <v>540821</v>
      </c>
      <c r="K1544">
        <v>271761</v>
      </c>
      <c r="L1544">
        <v>156849</v>
      </c>
      <c r="M1544">
        <v>39</v>
      </c>
      <c r="N1544">
        <v>27</v>
      </c>
      <c r="O1544">
        <v>5</v>
      </c>
      <c r="P1544">
        <v>20</v>
      </c>
      <c r="Q1544">
        <v>3</v>
      </c>
      <c r="R1544">
        <v>146</v>
      </c>
      <c r="S1544">
        <v>3.5</v>
      </c>
      <c r="T1544">
        <v>191</v>
      </c>
      <c r="U1544">
        <v>408</v>
      </c>
      <c r="V1544">
        <v>-0.61</v>
      </c>
      <c r="W1544">
        <v>156849</v>
      </c>
      <c r="X1544">
        <v>39</v>
      </c>
      <c r="Y1544" s="12" t="str">
        <f>IFERROR(VLOOKUP(C1544,[1]Index!$D:$F,3,FALSE),"Non List")</f>
        <v>Microfinance</v>
      </c>
      <c r="Z1544">
        <f>IFERROR(VLOOKUP(C1544,[1]LP!$B:$C,2,FALSE),0)</f>
        <v>802</v>
      </c>
      <c r="AA1544" s="11">
        <f t="shared" si="24"/>
        <v>20.6</v>
      </c>
      <c r="AB1544" s="5">
        <f>IFERROR(VLOOKUP(C1544,[2]Sheet1!$B:$F,5,FALSE),0)</f>
        <v>1457280</v>
      </c>
      <c r="AC1544" s="11">
        <v>20</v>
      </c>
      <c r="AD1544" s="11">
        <v>1.0529999999999999</v>
      </c>
      <c r="AE1544" s="10"/>
      <c r="AF1544" s="10"/>
      <c r="AG1544" s="10"/>
      <c r="AH1544" s="10"/>
    </row>
    <row r="1545" spans="1:34" x14ac:dyDescent="0.45">
      <c r="A1545" t="s">
        <v>55</v>
      </c>
      <c r="B1545" t="s">
        <v>59</v>
      </c>
      <c r="C1545" t="s">
        <v>103</v>
      </c>
      <c r="D1545">
        <v>1325</v>
      </c>
      <c r="E1545" s="11">
        <v>267131</v>
      </c>
      <c r="F1545" s="5">
        <v>173473</v>
      </c>
      <c r="G1545" s="11">
        <v>1285417</v>
      </c>
      <c r="H1545" s="11">
        <v>3820873</v>
      </c>
      <c r="I1545">
        <v>262046</v>
      </c>
      <c r="J1545">
        <v>353511</v>
      </c>
      <c r="K1545">
        <v>203098</v>
      </c>
      <c r="L1545">
        <v>127141</v>
      </c>
      <c r="M1545">
        <v>48</v>
      </c>
      <c r="N1545">
        <v>28</v>
      </c>
      <c r="O1545">
        <v>8</v>
      </c>
      <c r="P1545">
        <v>29</v>
      </c>
      <c r="Q1545">
        <v>3</v>
      </c>
      <c r="R1545">
        <v>224</v>
      </c>
      <c r="S1545">
        <v>3.8</v>
      </c>
      <c r="T1545">
        <v>165</v>
      </c>
      <c r="U1545">
        <v>420</v>
      </c>
      <c r="V1545">
        <v>-0.68</v>
      </c>
      <c r="W1545">
        <v>127141</v>
      </c>
      <c r="X1545">
        <v>48</v>
      </c>
      <c r="Y1545" s="12" t="str">
        <f>IFERROR(VLOOKUP(C1545,[1]Index!$D:$F,3,FALSE),"Non List")</f>
        <v>Microfinance</v>
      </c>
      <c r="Z1545">
        <f>IFERROR(VLOOKUP(C1545,[1]LP!$B:$C,2,FALSE),0)</f>
        <v>943</v>
      </c>
      <c r="AA1545" s="11">
        <f t="shared" si="24"/>
        <v>19.600000000000001</v>
      </c>
      <c r="AB1545" s="5">
        <f>IFERROR(VLOOKUP(C1545,[2]Sheet1!$B:$F,5,FALSE),0)</f>
        <v>2085252</v>
      </c>
      <c r="AC1545" s="11">
        <v>25</v>
      </c>
      <c r="AD1545" s="11">
        <v>1.3158000000000001</v>
      </c>
      <c r="AE1545" s="10"/>
      <c r="AF1545" s="10"/>
      <c r="AG1545" s="10"/>
      <c r="AH1545" s="10"/>
    </row>
    <row r="1546" spans="1:34" x14ac:dyDescent="0.45">
      <c r="A1546" t="s">
        <v>55</v>
      </c>
      <c r="B1546" t="s">
        <v>59</v>
      </c>
      <c r="C1546" t="s">
        <v>84</v>
      </c>
      <c r="D1546">
        <v>2080</v>
      </c>
      <c r="E1546" s="11">
        <v>419054</v>
      </c>
      <c r="F1546" s="5">
        <v>560219</v>
      </c>
      <c r="G1546" s="11">
        <v>2591135</v>
      </c>
      <c r="H1546" s="11">
        <v>9266583</v>
      </c>
      <c r="I1546">
        <v>634116</v>
      </c>
      <c r="J1546">
        <v>788208</v>
      </c>
      <c r="K1546">
        <v>564582</v>
      </c>
      <c r="L1546">
        <v>325746</v>
      </c>
      <c r="M1546">
        <v>78</v>
      </c>
      <c r="N1546">
        <v>27</v>
      </c>
      <c r="O1546">
        <v>9</v>
      </c>
      <c r="P1546">
        <v>33</v>
      </c>
      <c r="Q1546">
        <v>3</v>
      </c>
      <c r="R1546">
        <v>238</v>
      </c>
      <c r="S1546">
        <v>2.9</v>
      </c>
      <c r="T1546">
        <v>234</v>
      </c>
      <c r="U1546">
        <v>639</v>
      </c>
      <c r="V1546">
        <v>-0.69</v>
      </c>
      <c r="W1546">
        <v>325746</v>
      </c>
      <c r="X1546">
        <v>78</v>
      </c>
      <c r="Y1546" s="12" t="str">
        <f>IFERROR(VLOOKUP(C1546,[1]Index!$D:$F,3,FALSE),"Non List")</f>
        <v>Microfinance</v>
      </c>
      <c r="Z1546">
        <f>IFERROR(VLOOKUP(C1546,[1]LP!$B:$C,2,FALSE),0)</f>
        <v>1380</v>
      </c>
      <c r="AA1546" s="11">
        <f t="shared" si="24"/>
        <v>17.7</v>
      </c>
      <c r="AB1546" s="5">
        <f>IFERROR(VLOOKUP(C1546,[2]Sheet1!$B:$F,5,FALSE),0)</f>
        <v>3026859.21</v>
      </c>
      <c r="AC1546" s="11">
        <v>40</v>
      </c>
      <c r="AD1546" s="11">
        <v>5</v>
      </c>
      <c r="AE1546" s="10"/>
      <c r="AF1546" s="10"/>
      <c r="AG1546" s="10"/>
      <c r="AH1546" s="10"/>
    </row>
    <row r="1547" spans="1:34" x14ac:dyDescent="0.45">
      <c r="A1547" t="s">
        <v>55</v>
      </c>
      <c r="B1547" t="s">
        <v>59</v>
      </c>
      <c r="C1547" t="s">
        <v>85</v>
      </c>
      <c r="D1547">
        <v>1713</v>
      </c>
      <c r="E1547" s="11">
        <v>248043</v>
      </c>
      <c r="F1547" s="5">
        <v>183168</v>
      </c>
      <c r="G1547" s="11">
        <v>1373995</v>
      </c>
      <c r="H1547" s="11">
        <v>3622771</v>
      </c>
      <c r="I1547">
        <v>291749</v>
      </c>
      <c r="J1547">
        <v>367981</v>
      </c>
      <c r="K1547">
        <v>171764</v>
      </c>
      <c r="L1547">
        <v>105605</v>
      </c>
      <c r="M1547">
        <v>43</v>
      </c>
      <c r="N1547">
        <v>40</v>
      </c>
      <c r="O1547">
        <v>10</v>
      </c>
      <c r="P1547">
        <v>24</v>
      </c>
      <c r="Q1547">
        <v>2</v>
      </c>
      <c r="R1547">
        <v>396</v>
      </c>
      <c r="S1547">
        <v>3.3</v>
      </c>
      <c r="T1547">
        <v>174</v>
      </c>
      <c r="U1547">
        <v>408</v>
      </c>
      <c r="V1547">
        <v>-0.76</v>
      </c>
      <c r="W1547">
        <v>105605</v>
      </c>
      <c r="X1547">
        <v>43</v>
      </c>
      <c r="Y1547" s="12" t="str">
        <f>IFERROR(VLOOKUP(C1547,[1]Index!$D:$F,3,FALSE),"Non List")</f>
        <v>zdelist</v>
      </c>
      <c r="Z1547">
        <f>IFERROR(VLOOKUP(C1547,[1]LP!$B:$C,2,FALSE),0)</f>
        <v>0</v>
      </c>
      <c r="AA1547" s="11">
        <f t="shared" si="24"/>
        <v>0</v>
      </c>
      <c r="AB1547" s="5">
        <f>IFERROR(VLOOKUP(C1547,[2]Sheet1!$B:$F,5,FALSE),0)</f>
        <v>0</v>
      </c>
      <c r="AC1547" s="11">
        <v>20</v>
      </c>
      <c r="AD1547" s="11">
        <v>0</v>
      </c>
      <c r="AE1547" s="10"/>
      <c r="AF1547" s="10"/>
      <c r="AG1547" s="10"/>
      <c r="AH1547" s="10"/>
    </row>
    <row r="1548" spans="1:34" x14ac:dyDescent="0.45">
      <c r="A1548" t="s">
        <v>55</v>
      </c>
      <c r="B1548" t="s">
        <v>59</v>
      </c>
      <c r="C1548" t="s">
        <v>104</v>
      </c>
      <c r="D1548">
        <v>1020</v>
      </c>
      <c r="E1548" s="11">
        <v>127357</v>
      </c>
      <c r="F1548" s="5">
        <v>56389</v>
      </c>
      <c r="G1548" s="11">
        <v>419742</v>
      </c>
      <c r="H1548" s="11">
        <v>1545306</v>
      </c>
      <c r="I1548">
        <v>132507</v>
      </c>
      <c r="J1548">
        <v>167226</v>
      </c>
      <c r="K1548">
        <v>80465</v>
      </c>
      <c r="L1548">
        <v>42131</v>
      </c>
      <c r="M1548">
        <v>33</v>
      </c>
      <c r="N1548">
        <v>31</v>
      </c>
      <c r="O1548">
        <v>7</v>
      </c>
      <c r="P1548">
        <v>23</v>
      </c>
      <c r="Q1548">
        <v>3</v>
      </c>
      <c r="R1548">
        <v>218</v>
      </c>
      <c r="S1548">
        <v>2.4</v>
      </c>
      <c r="T1548">
        <v>144</v>
      </c>
      <c r="U1548">
        <v>328</v>
      </c>
      <c r="V1548">
        <v>-0.68</v>
      </c>
      <c r="W1548">
        <v>42131</v>
      </c>
      <c r="X1548">
        <v>33</v>
      </c>
      <c r="Y1548" s="12" t="str">
        <f>IFERROR(VLOOKUP(C1548,[1]Index!$D:$F,3,FALSE),"Non List")</f>
        <v>Microfinance</v>
      </c>
      <c r="Z1548">
        <f>IFERROR(VLOOKUP(C1548,[1]LP!$B:$C,2,FALSE),0)</f>
        <v>1327</v>
      </c>
      <c r="AA1548" s="11">
        <f t="shared" si="24"/>
        <v>40.200000000000003</v>
      </c>
      <c r="AB1548" s="5">
        <f>IFERROR(VLOOKUP(C1548,[2]Sheet1!$B:$F,5,FALSE),0)</f>
        <v>490582.02</v>
      </c>
      <c r="AC1548" s="11">
        <v>19</v>
      </c>
      <c r="AD1548" s="11">
        <v>1</v>
      </c>
      <c r="AE1548" s="10"/>
      <c r="AF1548" s="10"/>
      <c r="AG1548" s="10"/>
      <c r="AH1548" s="10"/>
    </row>
    <row r="1549" spans="1:34" x14ac:dyDescent="0.45">
      <c r="A1549" t="s">
        <v>55</v>
      </c>
      <c r="B1549" t="s">
        <v>59</v>
      </c>
      <c r="C1549" t="s">
        <v>111</v>
      </c>
      <c r="D1549">
        <v>830</v>
      </c>
      <c r="E1549" s="11">
        <v>27625</v>
      </c>
      <c r="F1549" s="5">
        <v>-5442</v>
      </c>
      <c r="G1549" s="11">
        <v>55458</v>
      </c>
      <c r="H1549" s="11">
        <v>358843</v>
      </c>
      <c r="I1549">
        <v>12319</v>
      </c>
      <c r="J1549">
        <v>16385</v>
      </c>
      <c r="K1549">
        <v>-4101</v>
      </c>
      <c r="L1549">
        <v>-1843</v>
      </c>
      <c r="M1549">
        <v>-7</v>
      </c>
      <c r="N1549">
        <v>-124</v>
      </c>
      <c r="O1549">
        <v>10</v>
      </c>
      <c r="P1549">
        <v>-8</v>
      </c>
      <c r="Q1549">
        <v>0</v>
      </c>
      <c r="R1549">
        <v>-1287</v>
      </c>
      <c r="S1549">
        <v>4.9000000000000004</v>
      </c>
      <c r="T1549">
        <v>80</v>
      </c>
      <c r="U1549">
        <v>0</v>
      </c>
      <c r="V1549">
        <v>0</v>
      </c>
      <c r="W1549">
        <v>-1843</v>
      </c>
      <c r="X1549">
        <v>-7</v>
      </c>
      <c r="Y1549" s="12" t="str">
        <f>IFERROR(VLOOKUP(C1549,[1]Index!$D:$F,3,FALSE),"Non List")</f>
        <v>zdelist</v>
      </c>
      <c r="Z1549">
        <f>IFERROR(VLOOKUP(C1549,[1]LP!$B:$C,2,FALSE),0)</f>
        <v>0</v>
      </c>
      <c r="AA1549" s="11">
        <f t="shared" si="24"/>
        <v>0</v>
      </c>
      <c r="AB1549" s="5">
        <f>IFERROR(VLOOKUP(C1549,[2]Sheet1!$B:$F,5,FALSE),0)</f>
        <v>0</v>
      </c>
      <c r="AC1549" s="11">
        <v>0</v>
      </c>
      <c r="AD1549" s="11">
        <v>0</v>
      </c>
      <c r="AE1549" s="10"/>
      <c r="AF1549" s="10"/>
      <c r="AG1549" s="10"/>
      <c r="AH1549" s="10"/>
    </row>
    <row r="1550" spans="1:34" x14ac:dyDescent="0.45">
      <c r="A1550" t="s">
        <v>55</v>
      </c>
      <c r="B1550" t="s">
        <v>59</v>
      </c>
      <c r="C1550" t="s">
        <v>86</v>
      </c>
      <c r="D1550">
        <v>838</v>
      </c>
      <c r="E1550" s="11">
        <v>242121</v>
      </c>
      <c r="F1550" s="5">
        <v>133656</v>
      </c>
      <c r="G1550" s="11">
        <v>620553</v>
      </c>
      <c r="H1550" s="11">
        <v>2453969</v>
      </c>
      <c r="I1550">
        <v>174074</v>
      </c>
      <c r="J1550">
        <v>231317</v>
      </c>
      <c r="K1550">
        <v>102174</v>
      </c>
      <c r="L1550">
        <v>65471</v>
      </c>
      <c r="M1550">
        <v>27</v>
      </c>
      <c r="N1550">
        <v>31</v>
      </c>
      <c r="O1550">
        <v>5</v>
      </c>
      <c r="P1550">
        <v>17</v>
      </c>
      <c r="Q1550">
        <v>2</v>
      </c>
      <c r="R1550">
        <v>167</v>
      </c>
      <c r="S1550">
        <v>1.8</v>
      </c>
      <c r="T1550">
        <v>155</v>
      </c>
      <c r="U1550">
        <v>307</v>
      </c>
      <c r="V1550">
        <v>-0.63</v>
      </c>
      <c r="W1550">
        <v>65471</v>
      </c>
      <c r="X1550">
        <v>27</v>
      </c>
      <c r="Y1550" s="12" t="str">
        <f>IFERROR(VLOOKUP(C1550,[1]Index!$D:$F,3,FALSE),"Non List")</f>
        <v>Non List</v>
      </c>
      <c r="Z1550">
        <f>IFERROR(VLOOKUP(C1550,[1]LP!$B:$C,2,FALSE),0)</f>
        <v>0</v>
      </c>
      <c r="AA1550" s="11">
        <f t="shared" si="24"/>
        <v>0</v>
      </c>
      <c r="AB1550" s="5">
        <f>IFERROR(VLOOKUP(C1550,[2]Sheet1!$B:$F,5,FALSE),0)</f>
        <v>0</v>
      </c>
      <c r="AC1550" s="11">
        <v>19</v>
      </c>
      <c r="AD1550" s="11">
        <v>1</v>
      </c>
      <c r="AE1550" s="10"/>
      <c r="AF1550" s="10"/>
      <c r="AG1550" s="10"/>
      <c r="AH1550" s="10"/>
    </row>
    <row r="1551" spans="1:34" x14ac:dyDescent="0.45">
      <c r="A1551" t="s">
        <v>55</v>
      </c>
      <c r="B1551" t="s">
        <v>59</v>
      </c>
      <c r="C1551" t="s">
        <v>96</v>
      </c>
      <c r="D1551">
        <v>1087</v>
      </c>
      <c r="E1551" s="11">
        <v>260650</v>
      </c>
      <c r="F1551" s="5">
        <v>165879</v>
      </c>
      <c r="G1551" s="11">
        <v>874398</v>
      </c>
      <c r="H1551" s="11">
        <v>3187446</v>
      </c>
      <c r="I1551">
        <v>275002</v>
      </c>
      <c r="J1551">
        <v>351684</v>
      </c>
      <c r="K1551">
        <v>219882</v>
      </c>
      <c r="L1551">
        <v>126086</v>
      </c>
      <c r="M1551">
        <v>48</v>
      </c>
      <c r="N1551">
        <v>22</v>
      </c>
      <c r="O1551">
        <v>7</v>
      </c>
      <c r="P1551">
        <v>30</v>
      </c>
      <c r="Q1551">
        <v>3</v>
      </c>
      <c r="R1551">
        <v>149</v>
      </c>
      <c r="S1551">
        <v>4.3</v>
      </c>
      <c r="T1551">
        <v>164</v>
      </c>
      <c r="U1551">
        <v>422</v>
      </c>
      <c r="V1551">
        <v>-0.61</v>
      </c>
      <c r="W1551">
        <v>126086</v>
      </c>
      <c r="X1551">
        <v>48</v>
      </c>
      <c r="Y1551" s="12" t="str">
        <f>IFERROR(VLOOKUP(C1551,[1]Index!$D:$F,3,FALSE),"Non List")</f>
        <v>Microfinance</v>
      </c>
      <c r="Z1551">
        <f>IFERROR(VLOOKUP(C1551,[1]LP!$B:$C,2,FALSE),0)</f>
        <v>1439</v>
      </c>
      <c r="AA1551" s="11">
        <f t="shared" si="24"/>
        <v>30</v>
      </c>
      <c r="AB1551" s="5">
        <f>IFERROR(VLOOKUP(C1551,[2]Sheet1!$B:$F,5,FALSE),0)</f>
        <v>1616622.66</v>
      </c>
      <c r="AC1551" s="11">
        <v>27.7</v>
      </c>
      <c r="AD1551" s="11">
        <v>1.46</v>
      </c>
      <c r="AE1551" s="10"/>
      <c r="AF1551" s="10"/>
      <c r="AG1551" s="10"/>
      <c r="AH1551" s="10"/>
    </row>
    <row r="1552" spans="1:34" x14ac:dyDescent="0.45">
      <c r="A1552" t="s">
        <v>55</v>
      </c>
      <c r="B1552" t="s">
        <v>59</v>
      </c>
      <c r="C1552" t="s">
        <v>87</v>
      </c>
      <c r="D1552">
        <v>2205</v>
      </c>
      <c r="E1552" s="11">
        <v>625519</v>
      </c>
      <c r="F1552" s="5">
        <v>1266782</v>
      </c>
      <c r="G1552" s="11">
        <v>6648790</v>
      </c>
      <c r="H1552" s="11">
        <v>15569515</v>
      </c>
      <c r="I1552">
        <v>1274104</v>
      </c>
      <c r="J1552">
        <v>1629347</v>
      </c>
      <c r="K1552">
        <v>1180353</v>
      </c>
      <c r="L1552">
        <v>574636</v>
      </c>
      <c r="M1552">
        <v>92</v>
      </c>
      <c r="N1552">
        <v>24</v>
      </c>
      <c r="O1552">
        <v>7</v>
      </c>
      <c r="P1552">
        <v>30</v>
      </c>
      <c r="Q1552">
        <v>3</v>
      </c>
      <c r="R1552">
        <v>175</v>
      </c>
      <c r="S1552">
        <v>3.7</v>
      </c>
      <c r="T1552">
        <v>303</v>
      </c>
      <c r="U1552">
        <v>791</v>
      </c>
      <c r="V1552">
        <v>-0.64</v>
      </c>
      <c r="W1552">
        <v>574636</v>
      </c>
      <c r="X1552">
        <v>92</v>
      </c>
      <c r="Y1552" s="12" t="str">
        <f>IFERROR(VLOOKUP(C1552,[1]Index!$D:$F,3,FALSE),"Non List")</f>
        <v>Microfinance</v>
      </c>
      <c r="Z1552">
        <f>IFERROR(VLOOKUP(C1552,[1]LP!$B:$C,2,FALSE),0)</f>
        <v>1279</v>
      </c>
      <c r="AA1552" s="11">
        <f t="shared" si="24"/>
        <v>13.9</v>
      </c>
      <c r="AB1552" s="5">
        <f>IFERROR(VLOOKUP(C1552,[2]Sheet1!$B:$F,5,FALSE),0)</f>
        <v>3166691.2</v>
      </c>
      <c r="AC1552" s="11">
        <v>35</v>
      </c>
      <c r="AD1552" s="11">
        <v>7</v>
      </c>
      <c r="AE1552" s="10"/>
      <c r="AF1552" s="10"/>
      <c r="AG1552" s="10"/>
      <c r="AH1552" s="10"/>
    </row>
    <row r="1553" spans="1:34" x14ac:dyDescent="0.45">
      <c r="A1553" t="s">
        <v>55</v>
      </c>
      <c r="B1553" t="s">
        <v>59</v>
      </c>
      <c r="C1553" t="s">
        <v>93</v>
      </c>
      <c r="D1553">
        <v>944.9</v>
      </c>
      <c r="E1553" s="11">
        <v>285620</v>
      </c>
      <c r="F1553" s="5">
        <v>175446</v>
      </c>
      <c r="G1553" s="11">
        <v>937000</v>
      </c>
      <c r="H1553" s="11">
        <v>2710772</v>
      </c>
      <c r="I1553">
        <v>204903</v>
      </c>
      <c r="J1553">
        <v>264688</v>
      </c>
      <c r="K1553">
        <v>162752</v>
      </c>
      <c r="L1553">
        <v>108361</v>
      </c>
      <c r="M1553">
        <v>38</v>
      </c>
      <c r="N1553">
        <v>25</v>
      </c>
      <c r="O1553">
        <v>6</v>
      </c>
      <c r="P1553">
        <v>24</v>
      </c>
      <c r="Q1553">
        <v>4</v>
      </c>
      <c r="R1553">
        <v>146</v>
      </c>
      <c r="S1553">
        <v>2.8</v>
      </c>
      <c r="T1553">
        <v>161</v>
      </c>
      <c r="U1553">
        <v>371</v>
      </c>
      <c r="V1553">
        <v>-0.61</v>
      </c>
      <c r="W1553">
        <v>108361</v>
      </c>
      <c r="X1553">
        <v>38</v>
      </c>
      <c r="Y1553" s="12" t="str">
        <f>IFERROR(VLOOKUP(C1553,[1]Index!$D:$F,3,FALSE),"Non List")</f>
        <v>Microfinance</v>
      </c>
      <c r="Z1553">
        <f>IFERROR(VLOOKUP(C1553,[1]LP!$B:$C,2,FALSE),0)</f>
        <v>939</v>
      </c>
      <c r="AA1553" s="11">
        <f t="shared" si="24"/>
        <v>24.7</v>
      </c>
      <c r="AB1553" s="5">
        <f>IFERROR(VLOOKUP(C1553,[2]Sheet1!$B:$F,5,FALSE),0)</f>
        <v>1182467.46</v>
      </c>
      <c r="AC1553" s="11">
        <v>20</v>
      </c>
      <c r="AD1553" s="11">
        <v>5</v>
      </c>
      <c r="AE1553" s="10"/>
      <c r="AF1553" s="10"/>
      <c r="AG1553" s="10"/>
      <c r="AH1553" s="10"/>
    </row>
    <row r="1554" spans="1:34" x14ac:dyDescent="0.45">
      <c r="A1554" t="s">
        <v>55</v>
      </c>
      <c r="B1554" t="s">
        <v>59</v>
      </c>
      <c r="C1554" t="s">
        <v>94</v>
      </c>
      <c r="D1554">
        <v>1298.5</v>
      </c>
      <c r="E1554" s="11">
        <v>223944</v>
      </c>
      <c r="F1554" s="5">
        <v>248028</v>
      </c>
      <c r="G1554" s="11">
        <v>1290276</v>
      </c>
      <c r="H1554" s="11">
        <v>3228590</v>
      </c>
      <c r="I1554">
        <v>237811</v>
      </c>
      <c r="J1554">
        <v>310425</v>
      </c>
      <c r="K1554">
        <v>166032</v>
      </c>
      <c r="L1554">
        <v>98047</v>
      </c>
      <c r="M1554">
        <v>44</v>
      </c>
      <c r="N1554">
        <v>30</v>
      </c>
      <c r="O1554">
        <v>6</v>
      </c>
      <c r="P1554">
        <v>21</v>
      </c>
      <c r="Q1554">
        <v>3</v>
      </c>
      <c r="R1554">
        <v>183</v>
      </c>
      <c r="S1554">
        <v>2.1</v>
      </c>
      <c r="T1554">
        <v>211</v>
      </c>
      <c r="U1554">
        <v>456</v>
      </c>
      <c r="V1554">
        <v>-0.65</v>
      </c>
      <c r="W1554">
        <v>98048</v>
      </c>
      <c r="X1554">
        <v>44</v>
      </c>
      <c r="Y1554" s="12" t="str">
        <f>IFERROR(VLOOKUP(C1554,[1]Index!$D:$F,3,FALSE),"Non List")</f>
        <v>Microfinance</v>
      </c>
      <c r="Z1554">
        <f>IFERROR(VLOOKUP(C1554,[1]LP!$B:$C,2,FALSE),0)</f>
        <v>1316</v>
      </c>
      <c r="AA1554" s="11">
        <f t="shared" si="24"/>
        <v>29.9</v>
      </c>
      <c r="AB1554" s="5">
        <f>IFERROR(VLOOKUP(C1554,[2]Sheet1!$B:$F,5,FALSE),0)</f>
        <v>967135.62</v>
      </c>
      <c r="AC1554" s="11">
        <v>26</v>
      </c>
      <c r="AD1554" s="11">
        <v>0</v>
      </c>
      <c r="AE1554" s="10"/>
      <c r="AF1554" s="10"/>
      <c r="AG1554" s="10"/>
      <c r="AH1554" s="10"/>
    </row>
    <row r="1555" spans="1:34" x14ac:dyDescent="0.45">
      <c r="A1555" t="s">
        <v>55</v>
      </c>
      <c r="B1555" t="s">
        <v>59</v>
      </c>
      <c r="C1555" t="s">
        <v>89</v>
      </c>
      <c r="D1555">
        <v>1400</v>
      </c>
      <c r="E1555" s="11">
        <v>431710</v>
      </c>
      <c r="F1555" s="5">
        <v>345455</v>
      </c>
      <c r="G1555" s="11">
        <v>2138682</v>
      </c>
      <c r="H1555" s="11">
        <v>6162602</v>
      </c>
      <c r="I1555">
        <v>453171</v>
      </c>
      <c r="J1555">
        <v>570616</v>
      </c>
      <c r="K1555">
        <v>382242</v>
      </c>
      <c r="L1555">
        <v>227654</v>
      </c>
      <c r="M1555">
        <v>53</v>
      </c>
      <c r="N1555">
        <v>27</v>
      </c>
      <c r="O1555">
        <v>8</v>
      </c>
      <c r="P1555">
        <v>29</v>
      </c>
      <c r="Q1555">
        <v>3</v>
      </c>
      <c r="R1555">
        <v>207</v>
      </c>
      <c r="S1555">
        <v>2.7</v>
      </c>
      <c r="T1555">
        <v>180</v>
      </c>
      <c r="U1555">
        <v>462</v>
      </c>
      <c r="V1555">
        <v>-0.67</v>
      </c>
      <c r="W1555">
        <v>227654</v>
      </c>
      <c r="X1555">
        <v>53</v>
      </c>
      <c r="Y1555" s="12" t="str">
        <f>IFERROR(VLOOKUP(C1555,[1]Index!$D:$F,3,FALSE),"Non List")</f>
        <v>Microfinance</v>
      </c>
      <c r="Z1555">
        <f>IFERROR(VLOOKUP(C1555,[1]LP!$B:$C,2,FALSE),0)</f>
        <v>1220</v>
      </c>
      <c r="AA1555" s="11">
        <f t="shared" si="24"/>
        <v>23</v>
      </c>
      <c r="AB1555" s="5">
        <f>IFERROR(VLOOKUP(C1555,[2]Sheet1!$B:$F,5,FALSE),0)</f>
        <v>1856700.13</v>
      </c>
      <c r="AC1555" s="11">
        <v>28</v>
      </c>
      <c r="AD1555" s="11">
        <v>0</v>
      </c>
      <c r="AE1555" s="10"/>
      <c r="AF1555" s="10"/>
      <c r="AG1555" s="10"/>
      <c r="AH1555" s="10"/>
    </row>
    <row r="1556" spans="1:34" x14ac:dyDescent="0.45">
      <c r="A1556" t="s">
        <v>55</v>
      </c>
      <c r="B1556" t="s">
        <v>59</v>
      </c>
      <c r="C1556" t="s">
        <v>90</v>
      </c>
      <c r="D1556">
        <v>1637</v>
      </c>
      <c r="E1556" s="11">
        <v>66000</v>
      </c>
      <c r="F1556" s="5">
        <v>52094</v>
      </c>
      <c r="G1556" s="11">
        <v>199994</v>
      </c>
      <c r="H1556" s="11">
        <v>1002617</v>
      </c>
      <c r="I1556">
        <v>87103</v>
      </c>
      <c r="J1556">
        <v>104714</v>
      </c>
      <c r="K1556">
        <v>54443</v>
      </c>
      <c r="L1556">
        <v>33199</v>
      </c>
      <c r="M1556">
        <v>50</v>
      </c>
      <c r="N1556">
        <v>33</v>
      </c>
      <c r="O1556">
        <v>9</v>
      </c>
      <c r="P1556">
        <v>28</v>
      </c>
      <c r="Q1556">
        <v>3</v>
      </c>
      <c r="R1556">
        <v>298</v>
      </c>
      <c r="S1556">
        <v>4.5</v>
      </c>
      <c r="T1556">
        <v>179</v>
      </c>
      <c r="U1556">
        <v>450</v>
      </c>
      <c r="V1556">
        <v>-0.73</v>
      </c>
      <c r="W1556">
        <v>33199</v>
      </c>
      <c r="X1556">
        <v>50</v>
      </c>
      <c r="Y1556" s="12" t="str">
        <f>IFERROR(VLOOKUP(C1556,[1]Index!$D:$F,3,FALSE),"Non List")</f>
        <v>Microfinance</v>
      </c>
      <c r="Z1556">
        <f>IFERROR(VLOOKUP(C1556,[1]LP!$B:$C,2,FALSE),0)</f>
        <v>1680</v>
      </c>
      <c r="AA1556" s="11">
        <f t="shared" si="24"/>
        <v>33.6</v>
      </c>
      <c r="AB1556" s="5">
        <f>IFERROR(VLOOKUP(C1556,[2]Sheet1!$B:$F,5,FALSE),0)</f>
        <v>285714</v>
      </c>
      <c r="AC1556" s="11">
        <v>30</v>
      </c>
      <c r="AD1556" s="11">
        <v>1.5789</v>
      </c>
      <c r="AE1556" s="10"/>
      <c r="AF1556" s="10"/>
      <c r="AG1556" s="10"/>
      <c r="AH1556" s="10"/>
    </row>
    <row r="1557" spans="1:34" x14ac:dyDescent="0.45">
      <c r="A1557" t="s">
        <v>55</v>
      </c>
      <c r="B1557" t="s">
        <v>59</v>
      </c>
      <c r="C1557" t="s">
        <v>91</v>
      </c>
      <c r="D1557">
        <v>836</v>
      </c>
      <c r="E1557" s="11">
        <v>982500</v>
      </c>
      <c r="F1557" s="5">
        <v>823150</v>
      </c>
      <c r="G1557" s="11">
        <v>3798579</v>
      </c>
      <c r="H1557" s="11">
        <v>12667489</v>
      </c>
      <c r="I1557">
        <v>1239547</v>
      </c>
      <c r="J1557">
        <v>1427703</v>
      </c>
      <c r="K1557">
        <v>621485</v>
      </c>
      <c r="L1557">
        <v>359592</v>
      </c>
      <c r="M1557">
        <v>37</v>
      </c>
      <c r="N1557">
        <v>23</v>
      </c>
      <c r="O1557">
        <v>5</v>
      </c>
      <c r="P1557">
        <v>20</v>
      </c>
      <c r="Q1557">
        <v>2</v>
      </c>
      <c r="R1557">
        <v>104</v>
      </c>
      <c r="S1557">
        <v>3.4</v>
      </c>
      <c r="T1557">
        <v>184</v>
      </c>
      <c r="U1557">
        <v>389</v>
      </c>
      <c r="V1557">
        <v>-0.53</v>
      </c>
      <c r="W1557">
        <v>359592</v>
      </c>
      <c r="X1557">
        <v>37</v>
      </c>
      <c r="Y1557" s="12" t="str">
        <f>IFERROR(VLOOKUP(C1557,[1]Index!$D:$F,3,FALSE),"Non List")</f>
        <v>Microfinance</v>
      </c>
      <c r="Z1557">
        <f>IFERROR(VLOOKUP(C1557,[1]LP!$B:$C,2,FALSE),0)</f>
        <v>780</v>
      </c>
      <c r="AA1557" s="11">
        <f t="shared" si="24"/>
        <v>21.1</v>
      </c>
      <c r="AB1557" s="5">
        <f>IFERROR(VLOOKUP(C1557,[2]Sheet1!$B:$F,5,FALSE),0)</f>
        <v>2940622.5</v>
      </c>
      <c r="AC1557" s="11">
        <v>0</v>
      </c>
      <c r="AD1557" s="11">
        <v>0</v>
      </c>
      <c r="AE1557" s="10"/>
      <c r="AF1557" s="10"/>
      <c r="AG1557" s="10"/>
      <c r="AH1557" s="10"/>
    </row>
    <row r="1558" spans="1:34" x14ac:dyDescent="0.45">
      <c r="A1558" t="s">
        <v>55</v>
      </c>
      <c r="B1558" t="s">
        <v>59</v>
      </c>
      <c r="C1558" t="s">
        <v>122</v>
      </c>
      <c r="D1558">
        <v>2821</v>
      </c>
      <c r="E1558" s="11">
        <v>172125</v>
      </c>
      <c r="F1558" s="5">
        <v>427325</v>
      </c>
      <c r="G1558" s="11">
        <v>2243052</v>
      </c>
      <c r="H1558" s="11">
        <v>3729520</v>
      </c>
      <c r="I1558">
        <v>411630</v>
      </c>
      <c r="J1558">
        <v>487883</v>
      </c>
      <c r="K1558">
        <v>362164</v>
      </c>
      <c r="L1558">
        <v>163309</v>
      </c>
      <c r="M1558">
        <v>95</v>
      </c>
      <c r="N1558">
        <v>30</v>
      </c>
      <c r="O1558">
        <v>8</v>
      </c>
      <c r="P1558">
        <v>27</v>
      </c>
      <c r="Q1558">
        <v>4</v>
      </c>
      <c r="R1558">
        <v>241</v>
      </c>
      <c r="S1558">
        <v>7</v>
      </c>
      <c r="T1558">
        <v>348</v>
      </c>
      <c r="U1558">
        <v>862</v>
      </c>
      <c r="V1558">
        <v>-0.69</v>
      </c>
      <c r="W1558">
        <v>163309</v>
      </c>
      <c r="X1558">
        <v>95</v>
      </c>
      <c r="Y1558" s="12" t="str">
        <f>IFERROR(VLOOKUP(C1558,[1]Index!$D:$F,3,FALSE),"Non List")</f>
        <v>Microfinance</v>
      </c>
      <c r="Z1558">
        <f>IFERROR(VLOOKUP(C1558,[1]LP!$B:$C,2,FALSE),0)</f>
        <v>1941</v>
      </c>
      <c r="AA1558" s="11">
        <f t="shared" si="24"/>
        <v>20.399999999999999</v>
      </c>
      <c r="AB1558" s="5">
        <f>IFERROR(VLOOKUP(C1558,[2]Sheet1!$B:$F,5,FALSE),0)</f>
        <v>828750</v>
      </c>
      <c r="AC1558" s="11">
        <v>0</v>
      </c>
      <c r="AD1558" s="11">
        <v>0</v>
      </c>
      <c r="AE1558" s="10"/>
      <c r="AF1558" s="10"/>
      <c r="AG1558" s="10"/>
      <c r="AH1558" s="10"/>
    </row>
    <row r="1559" spans="1:34" x14ac:dyDescent="0.45">
      <c r="A1559" t="s">
        <v>55</v>
      </c>
      <c r="B1559" t="s">
        <v>59</v>
      </c>
      <c r="C1559" t="s">
        <v>97</v>
      </c>
      <c r="D1559">
        <v>831</v>
      </c>
      <c r="E1559" s="11">
        <v>61500</v>
      </c>
      <c r="F1559" s="5">
        <v>13064</v>
      </c>
      <c r="G1559" s="11">
        <v>129022</v>
      </c>
      <c r="H1559" s="11">
        <v>743600</v>
      </c>
      <c r="I1559">
        <v>51931</v>
      </c>
      <c r="J1559">
        <v>63572</v>
      </c>
      <c r="K1559">
        <v>28006</v>
      </c>
      <c r="L1559">
        <v>7840</v>
      </c>
      <c r="M1559">
        <v>13</v>
      </c>
      <c r="N1559">
        <v>65</v>
      </c>
      <c r="O1559">
        <v>7</v>
      </c>
      <c r="P1559">
        <v>11</v>
      </c>
      <c r="Q1559">
        <v>1</v>
      </c>
      <c r="R1559">
        <v>447</v>
      </c>
      <c r="S1559">
        <v>4.4000000000000004</v>
      </c>
      <c r="T1559">
        <v>121</v>
      </c>
      <c r="U1559">
        <v>186</v>
      </c>
      <c r="V1559">
        <v>-0.78</v>
      </c>
      <c r="W1559">
        <v>7840</v>
      </c>
      <c r="X1559">
        <v>13</v>
      </c>
      <c r="Y1559" s="12" t="str">
        <f>IFERROR(VLOOKUP(C1559,[1]Index!$D:$F,3,FALSE),"Non List")</f>
        <v>Non List</v>
      </c>
      <c r="Z1559">
        <f>IFERROR(VLOOKUP(C1559,[1]LP!$B:$C,2,FALSE),0)</f>
        <v>0</v>
      </c>
      <c r="AA1559" s="11">
        <f t="shared" si="24"/>
        <v>0</v>
      </c>
      <c r="AB1559" s="5">
        <f>IFERROR(VLOOKUP(C1559,[2]Sheet1!$B:$F,5,FALSE),0)</f>
        <v>0</v>
      </c>
      <c r="AC1559" s="11">
        <v>0</v>
      </c>
      <c r="AD1559" s="11">
        <v>0</v>
      </c>
      <c r="AE1559" s="10"/>
      <c r="AF1559" s="10"/>
      <c r="AG1559" s="10"/>
      <c r="AH1559" s="10"/>
    </row>
    <row r="1560" spans="1:34" x14ac:dyDescent="0.45">
      <c r="A1560" t="s">
        <v>55</v>
      </c>
      <c r="B1560" t="s">
        <v>59</v>
      </c>
      <c r="C1560" t="s">
        <v>120</v>
      </c>
      <c r="D1560">
        <v>3430</v>
      </c>
      <c r="E1560" s="11">
        <v>100000</v>
      </c>
      <c r="F1560" s="5">
        <v>220896</v>
      </c>
      <c r="G1560" s="11">
        <v>928090</v>
      </c>
      <c r="H1560" s="11">
        <v>3336785</v>
      </c>
      <c r="I1560">
        <v>240484</v>
      </c>
      <c r="J1560">
        <v>325371</v>
      </c>
      <c r="K1560">
        <v>206108</v>
      </c>
      <c r="L1560">
        <v>92983</v>
      </c>
      <c r="M1560">
        <v>93</v>
      </c>
      <c r="N1560">
        <v>37</v>
      </c>
      <c r="O1560">
        <v>11</v>
      </c>
      <c r="P1560">
        <v>29</v>
      </c>
      <c r="Q1560">
        <v>3</v>
      </c>
      <c r="R1560">
        <v>394</v>
      </c>
      <c r="S1560">
        <v>1.7</v>
      </c>
      <c r="T1560">
        <v>321</v>
      </c>
      <c r="U1560">
        <v>819</v>
      </c>
      <c r="V1560">
        <v>-0.76</v>
      </c>
      <c r="W1560">
        <v>92983</v>
      </c>
      <c r="X1560">
        <v>93</v>
      </c>
      <c r="Y1560" s="12" t="str">
        <f>IFERROR(VLOOKUP(C1560,[1]Index!$D:$F,3,FALSE),"Non List")</f>
        <v>Microfinance</v>
      </c>
      <c r="Z1560">
        <f>IFERROR(VLOOKUP(C1560,[1]LP!$B:$C,2,FALSE),0)</f>
        <v>1944</v>
      </c>
      <c r="AA1560" s="11">
        <f t="shared" si="24"/>
        <v>20.9</v>
      </c>
      <c r="AB1560" s="5">
        <f>IFERROR(VLOOKUP(C1560,[2]Sheet1!$B:$F,5,FALSE),0)</f>
        <v>870250</v>
      </c>
      <c r="AC1560" s="11">
        <v>47.5</v>
      </c>
      <c r="AD1560" s="11">
        <v>2.5</v>
      </c>
      <c r="AE1560" s="10"/>
      <c r="AF1560" s="10"/>
      <c r="AG1560" s="10"/>
      <c r="AH1560" s="10"/>
    </row>
    <row r="1561" spans="1:34" x14ac:dyDescent="0.45">
      <c r="A1561" t="s">
        <v>55</v>
      </c>
      <c r="B1561" t="s">
        <v>59</v>
      </c>
      <c r="C1561" t="s">
        <v>105</v>
      </c>
      <c r="D1561">
        <v>1057</v>
      </c>
      <c r="E1561" s="11">
        <v>121150</v>
      </c>
      <c r="F1561" s="5">
        <v>37740</v>
      </c>
      <c r="G1561" s="11">
        <v>321106</v>
      </c>
      <c r="H1561" s="11">
        <v>970882</v>
      </c>
      <c r="I1561">
        <v>82338</v>
      </c>
      <c r="J1561">
        <v>110741</v>
      </c>
      <c r="K1561">
        <v>54176</v>
      </c>
      <c r="L1561">
        <v>32232</v>
      </c>
      <c r="M1561">
        <v>27</v>
      </c>
      <c r="N1561">
        <v>40</v>
      </c>
      <c r="O1561">
        <v>8</v>
      </c>
      <c r="P1561">
        <v>20</v>
      </c>
      <c r="Q1561">
        <v>3</v>
      </c>
      <c r="R1561">
        <v>320</v>
      </c>
      <c r="S1561">
        <v>4.9000000000000004</v>
      </c>
      <c r="T1561">
        <v>131</v>
      </c>
      <c r="U1561">
        <v>280</v>
      </c>
      <c r="V1561">
        <v>-0.73</v>
      </c>
      <c r="W1561">
        <v>32232</v>
      </c>
      <c r="X1561">
        <v>27</v>
      </c>
      <c r="Y1561" s="12" t="str">
        <f>IFERROR(VLOOKUP(C1561,[1]Index!$D:$F,3,FALSE),"Non List")</f>
        <v>Microfinance</v>
      </c>
      <c r="Z1561">
        <f>IFERROR(VLOOKUP(C1561,[1]LP!$B:$C,2,FALSE),0)</f>
        <v>1140</v>
      </c>
      <c r="AA1561" s="11">
        <f t="shared" si="24"/>
        <v>42.2</v>
      </c>
      <c r="AB1561" s="5">
        <f>IFERROR(VLOOKUP(C1561,[2]Sheet1!$B:$F,5,FALSE),0)</f>
        <v>475130.92</v>
      </c>
      <c r="AC1561" s="11">
        <v>17</v>
      </c>
      <c r="AD1561" s="11">
        <v>0</v>
      </c>
      <c r="AE1561" s="10"/>
      <c r="AF1561" s="10"/>
      <c r="AG1561" s="10"/>
      <c r="AH1561" s="10"/>
    </row>
    <row r="1562" spans="1:34" x14ac:dyDescent="0.45">
      <c r="A1562" t="s">
        <v>55</v>
      </c>
      <c r="B1562" t="s">
        <v>59</v>
      </c>
      <c r="C1562" t="s">
        <v>106</v>
      </c>
      <c r="D1562">
        <v>1087.5999999999999</v>
      </c>
      <c r="E1562" s="11">
        <v>97500</v>
      </c>
      <c r="F1562" s="5">
        <v>39655</v>
      </c>
      <c r="G1562" s="11">
        <v>205737</v>
      </c>
      <c r="H1562" s="11">
        <v>1027434</v>
      </c>
      <c r="I1562">
        <v>80525</v>
      </c>
      <c r="J1562">
        <v>105246</v>
      </c>
      <c r="K1562">
        <v>50790</v>
      </c>
      <c r="L1562">
        <v>22065</v>
      </c>
      <c r="M1562">
        <v>23</v>
      </c>
      <c r="N1562">
        <v>48</v>
      </c>
      <c r="O1562">
        <v>8</v>
      </c>
      <c r="P1562">
        <v>16</v>
      </c>
      <c r="Q1562">
        <v>2</v>
      </c>
      <c r="R1562">
        <v>372</v>
      </c>
      <c r="S1562">
        <v>4.8</v>
      </c>
      <c r="T1562">
        <v>141</v>
      </c>
      <c r="U1562">
        <v>268</v>
      </c>
      <c r="V1562">
        <v>-0.75</v>
      </c>
      <c r="W1562">
        <v>22065</v>
      </c>
      <c r="X1562">
        <v>23</v>
      </c>
      <c r="Y1562" s="12" t="str">
        <f>IFERROR(VLOOKUP(C1562,[1]Index!$D:$F,3,FALSE),"Non List")</f>
        <v>Microfinance</v>
      </c>
      <c r="Z1562">
        <f>IFERROR(VLOOKUP(C1562,[1]LP!$B:$C,2,FALSE),0)</f>
        <v>1913</v>
      </c>
      <c r="AA1562" s="11">
        <f t="shared" si="24"/>
        <v>83.2</v>
      </c>
      <c r="AB1562" s="5">
        <f>IFERROR(VLOOKUP(C1562,[2]Sheet1!$B:$F,5,FALSE),0)</f>
        <v>327126.26</v>
      </c>
      <c r="AC1562" s="11">
        <v>16.906400000000001</v>
      </c>
      <c r="AD1562" s="11">
        <v>0.88939999999999997</v>
      </c>
      <c r="AE1562" s="10"/>
      <c r="AF1562" s="10"/>
      <c r="AG1562" s="10"/>
      <c r="AH1562" s="10"/>
    </row>
    <row r="1563" spans="1:34" x14ac:dyDescent="0.45">
      <c r="A1563" t="s">
        <v>55</v>
      </c>
      <c r="B1563" t="s">
        <v>59</v>
      </c>
      <c r="C1563" t="s">
        <v>112</v>
      </c>
      <c r="D1563">
        <v>991</v>
      </c>
      <c r="E1563" s="11">
        <v>1739440</v>
      </c>
      <c r="F1563" s="5">
        <v>935229</v>
      </c>
      <c r="G1563" s="11">
        <v>2677920</v>
      </c>
      <c r="H1563" s="11">
        <v>16891667</v>
      </c>
      <c r="I1563">
        <v>1318258</v>
      </c>
      <c r="J1563">
        <v>1621906</v>
      </c>
      <c r="K1563">
        <v>1106801</v>
      </c>
      <c r="L1563">
        <v>564706</v>
      </c>
      <c r="M1563">
        <v>32</v>
      </c>
      <c r="N1563">
        <v>31</v>
      </c>
      <c r="O1563">
        <v>6</v>
      </c>
      <c r="P1563">
        <v>21</v>
      </c>
      <c r="Q1563">
        <v>3</v>
      </c>
      <c r="R1563">
        <v>197</v>
      </c>
      <c r="S1563">
        <v>0.9</v>
      </c>
      <c r="T1563">
        <v>154</v>
      </c>
      <c r="U1563">
        <v>335</v>
      </c>
      <c r="V1563">
        <v>-0.66</v>
      </c>
      <c r="W1563">
        <v>564706</v>
      </c>
      <c r="X1563">
        <v>32</v>
      </c>
      <c r="Y1563" s="12" t="str">
        <f>IFERROR(VLOOKUP(C1563,[1]Index!$D:$F,3,FALSE),"Non List")</f>
        <v>Microfinance</v>
      </c>
      <c r="Z1563">
        <f>IFERROR(VLOOKUP(C1563,[1]LP!$B:$C,2,FALSE),0)</f>
        <v>675.2</v>
      </c>
      <c r="AA1563" s="11">
        <f t="shared" si="24"/>
        <v>21.1</v>
      </c>
      <c r="AB1563" s="5">
        <f>IFERROR(VLOOKUP(C1563,[2]Sheet1!$B:$F,5,FALSE),0)</f>
        <v>5566208</v>
      </c>
      <c r="AC1563" s="11">
        <v>0</v>
      </c>
      <c r="AD1563" s="11">
        <v>5.41</v>
      </c>
      <c r="AE1563" s="10"/>
      <c r="AF1563" s="10"/>
      <c r="AG1563" s="10"/>
      <c r="AH1563" s="10"/>
    </row>
    <row r="1564" spans="1:34" x14ac:dyDescent="0.45">
      <c r="A1564" t="s">
        <v>55</v>
      </c>
      <c r="B1564" t="s">
        <v>59</v>
      </c>
      <c r="C1564" t="s">
        <v>95</v>
      </c>
      <c r="D1564">
        <v>1305</v>
      </c>
      <c r="E1564" s="11">
        <v>132000</v>
      </c>
      <c r="F1564" s="5">
        <v>66667</v>
      </c>
      <c r="G1564" s="11">
        <v>503094</v>
      </c>
      <c r="H1564" s="11">
        <v>1271940</v>
      </c>
      <c r="I1564">
        <v>109504</v>
      </c>
      <c r="J1564">
        <v>133807</v>
      </c>
      <c r="K1564">
        <v>62180</v>
      </c>
      <c r="L1564">
        <v>17336</v>
      </c>
      <c r="M1564">
        <v>13</v>
      </c>
      <c r="N1564">
        <v>99</v>
      </c>
      <c r="O1564">
        <v>9</v>
      </c>
      <c r="P1564">
        <v>9</v>
      </c>
      <c r="Q1564">
        <v>1</v>
      </c>
      <c r="R1564">
        <v>862</v>
      </c>
      <c r="S1564">
        <v>6.9</v>
      </c>
      <c r="T1564">
        <v>151</v>
      </c>
      <c r="U1564">
        <v>211</v>
      </c>
      <c r="V1564">
        <v>-0.84</v>
      </c>
      <c r="W1564">
        <v>17336</v>
      </c>
      <c r="X1564">
        <v>13</v>
      </c>
      <c r="Y1564" s="12" t="str">
        <f>IFERROR(VLOOKUP(C1564,[1]Index!$D:$F,3,FALSE),"Non List")</f>
        <v>Microfinance</v>
      </c>
      <c r="Z1564">
        <f>IFERROR(VLOOKUP(C1564,[1]LP!$B:$C,2,FALSE),0)</f>
        <v>1069.5</v>
      </c>
      <c r="AA1564" s="11">
        <f t="shared" si="24"/>
        <v>82.3</v>
      </c>
      <c r="AB1564" s="5">
        <f>IFERROR(VLOOKUP(C1564,[2]Sheet1!$B:$F,5,FALSE),0)</f>
        <v>435600</v>
      </c>
      <c r="AC1564" s="11">
        <v>0</v>
      </c>
      <c r="AD1564" s="11">
        <v>0</v>
      </c>
      <c r="AE1564" s="10"/>
      <c r="AF1564" s="10"/>
      <c r="AG1564" s="10"/>
      <c r="AH1564" s="10"/>
    </row>
    <row r="1565" spans="1:34" x14ac:dyDescent="0.45">
      <c r="A1565" t="s">
        <v>55</v>
      </c>
      <c r="B1565" t="s">
        <v>59</v>
      </c>
      <c r="C1565" t="s">
        <v>113</v>
      </c>
      <c r="D1565">
        <v>1202.5</v>
      </c>
      <c r="E1565" s="11">
        <v>256980</v>
      </c>
      <c r="F1565" s="5">
        <v>134369</v>
      </c>
      <c r="G1565" s="11">
        <v>835223</v>
      </c>
      <c r="H1565" s="11">
        <v>3264908</v>
      </c>
      <c r="I1565">
        <v>242669</v>
      </c>
      <c r="J1565">
        <v>326632</v>
      </c>
      <c r="K1565">
        <v>189483</v>
      </c>
      <c r="L1565">
        <v>117095</v>
      </c>
      <c r="M1565">
        <v>46</v>
      </c>
      <c r="N1565">
        <v>26</v>
      </c>
      <c r="O1565">
        <v>8</v>
      </c>
      <c r="P1565">
        <v>30</v>
      </c>
      <c r="Q1565">
        <v>3</v>
      </c>
      <c r="R1565">
        <v>208</v>
      </c>
      <c r="S1565">
        <v>2</v>
      </c>
      <c r="T1565">
        <v>152</v>
      </c>
      <c r="U1565">
        <v>395</v>
      </c>
      <c r="V1565">
        <v>-0.67</v>
      </c>
      <c r="W1565">
        <v>117095</v>
      </c>
      <c r="X1565">
        <v>46</v>
      </c>
      <c r="Y1565" s="12" t="str">
        <f>IFERROR(VLOOKUP(C1565,[1]Index!$D:$F,3,FALSE),"Non List")</f>
        <v>Microfinance</v>
      </c>
      <c r="Z1565">
        <f>IFERROR(VLOOKUP(C1565,[1]LP!$B:$C,2,FALSE),0)</f>
        <v>990</v>
      </c>
      <c r="AA1565" s="11">
        <f t="shared" si="24"/>
        <v>21.5</v>
      </c>
      <c r="AB1565" s="5">
        <f>IFERROR(VLOOKUP(C1565,[2]Sheet1!$B:$F,5,FALSE),0)</f>
        <v>1261452.54</v>
      </c>
      <c r="AC1565" s="11">
        <v>25</v>
      </c>
      <c r="AD1565" s="11">
        <v>1.32</v>
      </c>
      <c r="AE1565" s="10"/>
      <c r="AF1565" s="10"/>
      <c r="AG1565" s="10"/>
      <c r="AH1565" s="10"/>
    </row>
    <row r="1566" spans="1:34" x14ac:dyDescent="0.45">
      <c r="A1566" t="s">
        <v>55</v>
      </c>
      <c r="B1566" t="s">
        <v>59</v>
      </c>
      <c r="C1566" t="s">
        <v>123</v>
      </c>
      <c r="D1566">
        <v>1181.0999999999999</v>
      </c>
      <c r="E1566" s="11">
        <v>175000</v>
      </c>
      <c r="F1566" s="5">
        <v>120333</v>
      </c>
      <c r="G1566" s="11">
        <v>640650</v>
      </c>
      <c r="H1566" s="11">
        <v>2585526</v>
      </c>
      <c r="I1566">
        <v>186654</v>
      </c>
      <c r="J1566">
        <v>242351</v>
      </c>
      <c r="K1566">
        <v>92612</v>
      </c>
      <c r="L1566">
        <v>49569</v>
      </c>
      <c r="M1566">
        <v>28</v>
      </c>
      <c r="N1566">
        <v>42</v>
      </c>
      <c r="O1566">
        <v>7</v>
      </c>
      <c r="P1566">
        <v>17</v>
      </c>
      <c r="Q1566">
        <v>2</v>
      </c>
      <c r="R1566">
        <v>292</v>
      </c>
      <c r="S1566">
        <v>1.2</v>
      </c>
      <c r="T1566">
        <v>169</v>
      </c>
      <c r="U1566">
        <v>328</v>
      </c>
      <c r="V1566">
        <v>-0.72</v>
      </c>
      <c r="W1566">
        <v>49569</v>
      </c>
      <c r="X1566">
        <v>28</v>
      </c>
      <c r="Y1566" s="12" t="str">
        <f>IFERROR(VLOOKUP(C1566,[1]Index!$D:$F,3,FALSE),"Non List")</f>
        <v>zdelist</v>
      </c>
      <c r="Z1566">
        <f>IFERROR(VLOOKUP(C1566,[1]LP!$B:$C,2,FALSE),0)</f>
        <v>0</v>
      </c>
      <c r="AA1566" s="11">
        <f t="shared" si="24"/>
        <v>0</v>
      </c>
      <c r="AB1566" s="5">
        <f>IFERROR(VLOOKUP(C1566,[2]Sheet1!$B:$F,5,FALSE),0)</f>
        <v>0</v>
      </c>
      <c r="AC1566" s="11">
        <v>0</v>
      </c>
      <c r="AD1566" s="11">
        <v>0</v>
      </c>
      <c r="AE1566" s="10"/>
      <c r="AF1566" s="10"/>
      <c r="AG1566" s="10"/>
      <c r="AH1566" s="10"/>
    </row>
    <row r="1567" spans="1:34" x14ac:dyDescent="0.45">
      <c r="A1567" t="s">
        <v>55</v>
      </c>
      <c r="B1567" t="s">
        <v>59</v>
      </c>
      <c r="C1567" t="s">
        <v>108</v>
      </c>
      <c r="D1567">
        <v>720</v>
      </c>
      <c r="E1567" s="11">
        <v>65259</v>
      </c>
      <c r="F1567" s="5">
        <v>41203</v>
      </c>
      <c r="G1567" s="11">
        <v>275783</v>
      </c>
      <c r="H1567" s="11">
        <v>903069</v>
      </c>
      <c r="I1567">
        <v>74804</v>
      </c>
      <c r="J1567">
        <v>97266</v>
      </c>
      <c r="K1567">
        <v>50062</v>
      </c>
      <c r="L1567">
        <v>29989</v>
      </c>
      <c r="M1567">
        <v>46</v>
      </c>
      <c r="N1567">
        <v>16</v>
      </c>
      <c r="O1567">
        <v>4</v>
      </c>
      <c r="P1567">
        <v>28</v>
      </c>
      <c r="Q1567">
        <v>3</v>
      </c>
      <c r="R1567">
        <v>69</v>
      </c>
      <c r="S1567">
        <v>2.7</v>
      </c>
      <c r="T1567">
        <v>163</v>
      </c>
      <c r="U1567">
        <v>411</v>
      </c>
      <c r="V1567">
        <v>-0.43</v>
      </c>
      <c r="W1567">
        <v>29989</v>
      </c>
      <c r="X1567">
        <v>46</v>
      </c>
      <c r="Y1567" s="12" t="str">
        <f>IFERROR(VLOOKUP(C1567,[1]Index!$D:$F,3,FALSE),"Non List")</f>
        <v>zdelist</v>
      </c>
      <c r="Z1567">
        <f>IFERROR(VLOOKUP(C1567,[1]LP!$B:$C,2,FALSE),0)</f>
        <v>0</v>
      </c>
      <c r="AA1567" s="11">
        <f t="shared" si="24"/>
        <v>0</v>
      </c>
      <c r="AB1567" s="5">
        <f>IFERROR(VLOOKUP(C1567,[2]Sheet1!$B:$F,5,FALSE),0)</f>
        <v>0</v>
      </c>
      <c r="AC1567" s="11">
        <v>0</v>
      </c>
      <c r="AD1567" s="11">
        <v>0</v>
      </c>
      <c r="AE1567" s="10"/>
      <c r="AF1567" s="10"/>
      <c r="AG1567" s="10"/>
      <c r="AH1567" s="10"/>
    </row>
    <row r="1568" spans="1:34" x14ac:dyDescent="0.45">
      <c r="A1568" t="s">
        <v>55</v>
      </c>
      <c r="B1568" t="s">
        <v>59</v>
      </c>
      <c r="C1568" t="s">
        <v>117</v>
      </c>
      <c r="D1568">
        <v>2974</v>
      </c>
      <c r="E1568" s="11">
        <v>608400</v>
      </c>
      <c r="F1568" s="5">
        <v>1309408</v>
      </c>
      <c r="G1568" s="11">
        <v>8090419</v>
      </c>
      <c r="H1568" s="11">
        <v>20458238</v>
      </c>
      <c r="I1568">
        <v>1416712</v>
      </c>
      <c r="J1568">
        <v>1822245</v>
      </c>
      <c r="K1568">
        <v>1145510</v>
      </c>
      <c r="L1568">
        <v>689558</v>
      </c>
      <c r="M1568">
        <v>113</v>
      </c>
      <c r="N1568">
        <v>26</v>
      </c>
      <c r="O1568">
        <v>9</v>
      </c>
      <c r="P1568">
        <v>36</v>
      </c>
      <c r="Q1568">
        <v>3</v>
      </c>
      <c r="R1568">
        <v>247</v>
      </c>
      <c r="S1568">
        <v>0.6</v>
      </c>
      <c r="T1568">
        <v>315</v>
      </c>
      <c r="U1568">
        <v>897</v>
      </c>
      <c r="V1568">
        <v>-0.7</v>
      </c>
      <c r="W1568">
        <v>689558</v>
      </c>
      <c r="X1568">
        <v>113</v>
      </c>
      <c r="Y1568" s="12" t="str">
        <f>IFERROR(VLOOKUP(C1568,[1]Index!$D:$F,3,FALSE),"Non List")</f>
        <v>Microfinance</v>
      </c>
      <c r="Z1568">
        <f>IFERROR(VLOOKUP(C1568,[1]LP!$B:$C,2,FALSE),0)</f>
        <v>1425</v>
      </c>
      <c r="AA1568" s="11">
        <f t="shared" si="24"/>
        <v>12.6</v>
      </c>
      <c r="AB1568" s="5">
        <f>IFERROR(VLOOKUP(C1568,[2]Sheet1!$B:$F,5,FALSE),0)</f>
        <v>4446785.1900000004</v>
      </c>
      <c r="AC1568" s="11">
        <v>70</v>
      </c>
      <c r="AD1568" s="11">
        <v>3.68</v>
      </c>
      <c r="AE1568" s="10"/>
      <c r="AF1568" s="10"/>
      <c r="AG1568" s="10"/>
      <c r="AH1568" s="10"/>
    </row>
    <row r="1569" spans="1:34" x14ac:dyDescent="0.45">
      <c r="A1569" t="s">
        <v>55</v>
      </c>
      <c r="B1569" t="s">
        <v>59</v>
      </c>
      <c r="C1569" t="s">
        <v>109</v>
      </c>
      <c r="D1569">
        <v>1636.9</v>
      </c>
      <c r="E1569" s="11">
        <v>92050</v>
      </c>
      <c r="F1569" s="5">
        <v>66943</v>
      </c>
      <c r="G1569" s="11">
        <v>513532</v>
      </c>
      <c r="H1569" s="11">
        <v>1485927</v>
      </c>
      <c r="I1569">
        <v>112263</v>
      </c>
      <c r="J1569">
        <v>146080</v>
      </c>
      <c r="K1569">
        <v>79854</v>
      </c>
      <c r="L1569">
        <v>55901</v>
      </c>
      <c r="M1569">
        <v>61</v>
      </c>
      <c r="N1569">
        <v>27</v>
      </c>
      <c r="O1569">
        <v>9</v>
      </c>
      <c r="P1569">
        <v>35</v>
      </c>
      <c r="Q1569">
        <v>3</v>
      </c>
      <c r="R1569">
        <v>256</v>
      </c>
      <c r="S1569">
        <v>0.7</v>
      </c>
      <c r="T1569">
        <v>173</v>
      </c>
      <c r="U1569">
        <v>486</v>
      </c>
      <c r="V1569">
        <v>-0.7</v>
      </c>
      <c r="W1569">
        <v>55901</v>
      </c>
      <c r="X1569">
        <v>61</v>
      </c>
      <c r="Y1569" s="12" t="str">
        <f>IFERROR(VLOOKUP(C1569,[1]Index!$D:$F,3,FALSE),"Non List")</f>
        <v>Microfinance</v>
      </c>
      <c r="Z1569">
        <f>IFERROR(VLOOKUP(C1569,[1]LP!$B:$C,2,FALSE),0)</f>
        <v>1410</v>
      </c>
      <c r="AA1569" s="11">
        <f t="shared" si="24"/>
        <v>23.1</v>
      </c>
      <c r="AB1569" s="5">
        <f>IFERROR(VLOOKUP(C1569,[2]Sheet1!$B:$F,5,FALSE),0)</f>
        <v>469246.74</v>
      </c>
      <c r="AC1569" s="11">
        <v>32.299999999999997</v>
      </c>
      <c r="AD1569" s="11">
        <v>1.7</v>
      </c>
      <c r="AE1569" s="10"/>
      <c r="AF1569" s="10"/>
      <c r="AG1569" s="10"/>
      <c r="AH1569" s="10"/>
    </row>
    <row r="1570" spans="1:34" x14ac:dyDescent="0.45">
      <c r="A1570" t="s">
        <v>55</v>
      </c>
      <c r="B1570" t="s">
        <v>59</v>
      </c>
      <c r="C1570" t="s">
        <v>102</v>
      </c>
      <c r="D1570">
        <v>1198</v>
      </c>
      <c r="E1570" s="11">
        <v>206027</v>
      </c>
      <c r="F1570" s="5">
        <v>128004</v>
      </c>
      <c r="G1570" s="11">
        <v>902872</v>
      </c>
      <c r="H1570" s="11">
        <v>3437487</v>
      </c>
      <c r="I1570">
        <v>237605</v>
      </c>
      <c r="J1570">
        <v>306857</v>
      </c>
      <c r="K1570">
        <v>170606</v>
      </c>
      <c r="L1570">
        <v>114317</v>
      </c>
      <c r="M1570">
        <v>55</v>
      </c>
      <c r="N1570">
        <v>22</v>
      </c>
      <c r="O1570">
        <v>7</v>
      </c>
      <c r="P1570">
        <v>34</v>
      </c>
      <c r="Q1570">
        <v>3</v>
      </c>
      <c r="R1570">
        <v>160</v>
      </c>
      <c r="S1570">
        <v>2.2999999999999998</v>
      </c>
      <c r="T1570">
        <v>162</v>
      </c>
      <c r="U1570">
        <v>450</v>
      </c>
      <c r="V1570">
        <v>-0.62</v>
      </c>
      <c r="W1570">
        <v>114316</v>
      </c>
      <c r="X1570">
        <v>55</v>
      </c>
      <c r="Y1570" s="12" t="str">
        <f>IFERROR(VLOOKUP(C1570,[1]Index!$D:$F,3,FALSE),"Non List")</f>
        <v>Microfinance</v>
      </c>
      <c r="Z1570">
        <f>IFERROR(VLOOKUP(C1570,[1]LP!$B:$C,2,FALSE),0)</f>
        <v>1000.1</v>
      </c>
      <c r="AA1570" s="11">
        <f t="shared" si="24"/>
        <v>18.2</v>
      </c>
      <c r="AB1570" s="5">
        <f>IFERROR(VLOOKUP(C1570,[2]Sheet1!$B:$F,5,FALSE),0)</f>
        <v>1023343.2</v>
      </c>
      <c r="AC1570" s="11">
        <v>31.05</v>
      </c>
      <c r="AD1570" s="11">
        <v>1.63</v>
      </c>
      <c r="AE1570" s="10"/>
      <c r="AF1570" s="10"/>
      <c r="AG1570" s="10"/>
      <c r="AH1570" s="10"/>
    </row>
    <row r="1571" spans="1:34" x14ac:dyDescent="0.45">
      <c r="A1571" t="s">
        <v>55</v>
      </c>
      <c r="B1571" t="s">
        <v>59</v>
      </c>
      <c r="C1571" t="s">
        <v>110</v>
      </c>
      <c r="D1571">
        <v>465</v>
      </c>
      <c r="E1571" s="11">
        <v>100000</v>
      </c>
      <c r="F1571" s="5">
        <v>80182</v>
      </c>
      <c r="G1571" s="11">
        <v>368739</v>
      </c>
      <c r="H1571" s="11">
        <v>1056116</v>
      </c>
      <c r="I1571">
        <v>87077</v>
      </c>
      <c r="J1571">
        <v>109887</v>
      </c>
      <c r="K1571">
        <v>63103</v>
      </c>
      <c r="L1571">
        <v>41057</v>
      </c>
      <c r="M1571">
        <v>41</v>
      </c>
      <c r="N1571">
        <v>11</v>
      </c>
      <c r="O1571">
        <v>3</v>
      </c>
      <c r="P1571">
        <v>23</v>
      </c>
      <c r="Q1571">
        <v>4</v>
      </c>
      <c r="R1571">
        <v>29</v>
      </c>
      <c r="S1571">
        <v>4.5999999999999996</v>
      </c>
      <c r="T1571">
        <v>180</v>
      </c>
      <c r="U1571">
        <v>408</v>
      </c>
      <c r="V1571">
        <v>-0.12</v>
      </c>
      <c r="W1571">
        <v>41057</v>
      </c>
      <c r="X1571">
        <v>41</v>
      </c>
      <c r="Y1571" s="12" t="str">
        <f>IFERROR(VLOOKUP(C1571,[1]Index!$D:$F,3,FALSE),"Non List")</f>
        <v>zdelist</v>
      </c>
      <c r="Z1571">
        <f>IFERROR(VLOOKUP(C1571,[1]LP!$B:$C,2,FALSE),0)</f>
        <v>0</v>
      </c>
      <c r="AA1571" s="11">
        <f t="shared" si="24"/>
        <v>0</v>
      </c>
      <c r="AB1571" s="5">
        <f>IFERROR(VLOOKUP(C1571,[2]Sheet1!$B:$F,5,FALSE),0)</f>
        <v>0</v>
      </c>
      <c r="AC1571" s="11">
        <v>19</v>
      </c>
      <c r="AD1571" s="11">
        <v>1</v>
      </c>
      <c r="AE1571" s="10"/>
      <c r="AF1571" s="10"/>
      <c r="AG1571" s="10"/>
      <c r="AH1571" s="10"/>
    </row>
    <row r="1572" spans="1:34" x14ac:dyDescent="0.45">
      <c r="A1572" t="s">
        <v>55</v>
      </c>
      <c r="B1572" t="s">
        <v>59</v>
      </c>
      <c r="C1572" t="s">
        <v>118</v>
      </c>
      <c r="D1572">
        <v>1198</v>
      </c>
      <c r="E1572" s="11">
        <v>70000</v>
      </c>
      <c r="F1572" s="5">
        <v>34155</v>
      </c>
      <c r="G1572" s="11">
        <v>647768</v>
      </c>
      <c r="H1572" s="11">
        <v>1015966</v>
      </c>
      <c r="I1572">
        <v>75883</v>
      </c>
      <c r="J1572">
        <v>97449</v>
      </c>
      <c r="K1572">
        <v>28058</v>
      </c>
      <c r="L1572">
        <v>11904</v>
      </c>
      <c r="M1572">
        <v>17</v>
      </c>
      <c r="N1572">
        <v>70</v>
      </c>
      <c r="O1572">
        <v>8</v>
      </c>
      <c r="P1572">
        <v>11</v>
      </c>
      <c r="Q1572">
        <v>1</v>
      </c>
      <c r="R1572">
        <v>567</v>
      </c>
      <c r="S1572">
        <v>5.8</v>
      </c>
      <c r="T1572">
        <v>149</v>
      </c>
      <c r="U1572">
        <v>239</v>
      </c>
      <c r="V1572">
        <v>-0.8</v>
      </c>
      <c r="W1572">
        <v>11904</v>
      </c>
      <c r="X1572">
        <v>17</v>
      </c>
      <c r="Y1572" s="12" t="str">
        <f>IFERROR(VLOOKUP(C1572,[1]Index!$D:$F,3,FALSE),"Non List")</f>
        <v>Microfinance</v>
      </c>
      <c r="Z1572">
        <f>IFERROR(VLOOKUP(C1572,[1]LP!$B:$C,2,FALSE),0)</f>
        <v>1475</v>
      </c>
      <c r="AA1572" s="11">
        <f t="shared" si="24"/>
        <v>86.8</v>
      </c>
      <c r="AB1572" s="5">
        <f>IFERROR(VLOOKUP(C1572,[2]Sheet1!$B:$F,5,FALSE),0)</f>
        <v>393750</v>
      </c>
      <c r="AC1572" s="11">
        <v>0</v>
      </c>
      <c r="AD1572" s="11">
        <v>0</v>
      </c>
      <c r="AE1572" s="10"/>
      <c r="AF1572" s="10"/>
      <c r="AG1572" s="10"/>
      <c r="AH1572" s="10"/>
    </row>
    <row r="1573" spans="1:34" x14ac:dyDescent="0.45">
      <c r="A1573" t="s">
        <v>55</v>
      </c>
      <c r="B1573" t="s">
        <v>59</v>
      </c>
      <c r="C1573" t="s">
        <v>114</v>
      </c>
      <c r="D1573">
        <v>950</v>
      </c>
      <c r="E1573" s="11">
        <v>286763</v>
      </c>
      <c r="F1573" s="5">
        <v>163629</v>
      </c>
      <c r="G1573" s="11">
        <v>1271735</v>
      </c>
      <c r="H1573" s="11">
        <v>4322008</v>
      </c>
      <c r="I1573">
        <v>307252</v>
      </c>
      <c r="J1573">
        <v>402694</v>
      </c>
      <c r="K1573">
        <v>187957</v>
      </c>
      <c r="L1573">
        <v>117934</v>
      </c>
      <c r="M1573">
        <v>41</v>
      </c>
      <c r="N1573">
        <v>23</v>
      </c>
      <c r="O1573">
        <v>6</v>
      </c>
      <c r="P1573">
        <v>26</v>
      </c>
      <c r="Q1573">
        <v>3</v>
      </c>
      <c r="R1573">
        <v>140</v>
      </c>
      <c r="S1573">
        <v>3.2</v>
      </c>
      <c r="T1573">
        <v>157</v>
      </c>
      <c r="U1573">
        <v>381</v>
      </c>
      <c r="V1573">
        <v>-0.6</v>
      </c>
      <c r="W1573">
        <v>117934</v>
      </c>
      <c r="X1573">
        <v>41</v>
      </c>
      <c r="Y1573" s="12" t="str">
        <f>IFERROR(VLOOKUP(C1573,[1]Index!$D:$F,3,FALSE),"Non List")</f>
        <v>Microfinance</v>
      </c>
      <c r="Z1573">
        <f>IFERROR(VLOOKUP(C1573,[1]LP!$B:$C,2,FALSE),0)</f>
        <v>905</v>
      </c>
      <c r="AA1573" s="11">
        <f t="shared" si="24"/>
        <v>22.1</v>
      </c>
      <c r="AB1573" s="5">
        <f>IFERROR(VLOOKUP(C1573,[2]Sheet1!$B:$F,5,FALSE),0)</f>
        <v>1468573.64</v>
      </c>
      <c r="AC1573" s="11">
        <v>21</v>
      </c>
      <c r="AD1573" s="11">
        <v>0</v>
      </c>
      <c r="AE1573" s="10"/>
      <c r="AF1573" s="10"/>
      <c r="AG1573" s="10"/>
      <c r="AH1573" s="10"/>
    </row>
    <row r="1574" spans="1:34" x14ac:dyDescent="0.45">
      <c r="A1574" t="s">
        <v>55</v>
      </c>
      <c r="B1574" t="s">
        <v>59</v>
      </c>
      <c r="C1574" t="s">
        <v>98</v>
      </c>
      <c r="D1574">
        <v>1320</v>
      </c>
      <c r="E1574" s="11">
        <v>176170</v>
      </c>
      <c r="F1574" s="5">
        <v>123996</v>
      </c>
      <c r="G1574" s="11">
        <v>916418</v>
      </c>
      <c r="H1574" s="11">
        <v>2964981</v>
      </c>
      <c r="I1574">
        <v>245604</v>
      </c>
      <c r="J1574">
        <v>304058</v>
      </c>
      <c r="K1574">
        <v>136943</v>
      </c>
      <c r="L1574">
        <v>94994</v>
      </c>
      <c r="M1574">
        <v>54</v>
      </c>
      <c r="N1574">
        <v>24</v>
      </c>
      <c r="O1574">
        <v>8</v>
      </c>
      <c r="P1574">
        <v>32</v>
      </c>
      <c r="Q1574">
        <v>3</v>
      </c>
      <c r="R1574">
        <v>190</v>
      </c>
      <c r="S1574">
        <v>2.2999999999999998</v>
      </c>
      <c r="T1574">
        <v>170</v>
      </c>
      <c r="U1574">
        <v>455</v>
      </c>
      <c r="V1574">
        <v>-0.66</v>
      </c>
      <c r="W1574">
        <v>94994</v>
      </c>
      <c r="X1574">
        <v>54</v>
      </c>
      <c r="Y1574" s="12" t="str">
        <f>IFERROR(VLOOKUP(C1574,[1]Index!$D:$F,3,FALSE),"Non List")</f>
        <v>Microfinance</v>
      </c>
      <c r="Z1574">
        <f>IFERROR(VLOOKUP(C1574,[1]LP!$B:$C,2,FALSE),0)</f>
        <v>2307</v>
      </c>
      <c r="AA1574" s="11">
        <f t="shared" si="24"/>
        <v>42.7</v>
      </c>
      <c r="AB1574" s="5">
        <f>IFERROR(VLOOKUP(C1574,[2]Sheet1!$B:$F,5,FALSE),0)</f>
        <v>740597.22</v>
      </c>
      <c r="AC1574" s="11">
        <v>30</v>
      </c>
      <c r="AD1574" s="11">
        <v>0</v>
      </c>
      <c r="AE1574" s="10"/>
      <c r="AF1574" s="10"/>
      <c r="AG1574" s="10"/>
      <c r="AH1574" s="10"/>
    </row>
    <row r="1575" spans="1:34" x14ac:dyDescent="0.45">
      <c r="A1575" t="s">
        <v>55</v>
      </c>
      <c r="B1575" t="s">
        <v>59</v>
      </c>
      <c r="C1575" t="s">
        <v>115</v>
      </c>
      <c r="D1575">
        <v>920</v>
      </c>
      <c r="E1575" s="11">
        <v>254954</v>
      </c>
      <c r="F1575" s="5">
        <v>159776</v>
      </c>
      <c r="G1575" s="11">
        <v>823104</v>
      </c>
      <c r="H1575" s="11">
        <v>3570430</v>
      </c>
      <c r="I1575">
        <v>269623</v>
      </c>
      <c r="J1575">
        <v>344062</v>
      </c>
      <c r="K1575">
        <v>189359</v>
      </c>
      <c r="L1575">
        <v>105828</v>
      </c>
      <c r="M1575">
        <v>42</v>
      </c>
      <c r="N1575">
        <v>22</v>
      </c>
      <c r="O1575">
        <v>6</v>
      </c>
      <c r="P1575">
        <v>26</v>
      </c>
      <c r="Q1575">
        <v>3</v>
      </c>
      <c r="R1575">
        <v>125</v>
      </c>
      <c r="S1575">
        <v>3.8</v>
      </c>
      <c r="T1575">
        <v>163</v>
      </c>
      <c r="U1575">
        <v>390</v>
      </c>
      <c r="V1575">
        <v>-0.57999999999999996</v>
      </c>
      <c r="W1575">
        <v>105828</v>
      </c>
      <c r="X1575">
        <v>42</v>
      </c>
      <c r="Y1575" s="12" t="str">
        <f>IFERROR(VLOOKUP(C1575,[1]Index!$D:$F,3,FALSE),"Non List")</f>
        <v>zdelist</v>
      </c>
      <c r="Z1575">
        <f>IFERROR(VLOOKUP(C1575,[1]LP!$B:$C,2,FALSE),0)</f>
        <v>0</v>
      </c>
      <c r="AA1575" s="11">
        <f t="shared" si="24"/>
        <v>0</v>
      </c>
      <c r="AB1575" s="5">
        <f>IFERROR(VLOOKUP(C1575,[2]Sheet1!$B:$F,5,FALSE),0)</f>
        <v>0</v>
      </c>
      <c r="AC1575" s="11">
        <v>19</v>
      </c>
      <c r="AD1575" s="11">
        <v>1</v>
      </c>
      <c r="AE1575" s="10"/>
      <c r="AF1575" s="10"/>
      <c r="AG1575" s="10"/>
      <c r="AH1575" s="10"/>
    </row>
    <row r="1576" spans="1:34" x14ac:dyDescent="0.45">
      <c r="A1576" t="s">
        <v>55</v>
      </c>
      <c r="B1576" t="s">
        <v>59</v>
      </c>
      <c r="C1576" t="s">
        <v>119</v>
      </c>
      <c r="D1576">
        <v>1287</v>
      </c>
      <c r="E1576" s="11">
        <v>392809</v>
      </c>
      <c r="F1576" s="5">
        <v>242593</v>
      </c>
      <c r="G1576" s="11">
        <v>1130214</v>
      </c>
      <c r="H1576" s="11">
        <v>5811215</v>
      </c>
      <c r="I1576">
        <v>401053</v>
      </c>
      <c r="J1576">
        <v>503249</v>
      </c>
      <c r="K1576">
        <v>261350</v>
      </c>
      <c r="L1576">
        <v>149066</v>
      </c>
      <c r="M1576">
        <v>38</v>
      </c>
      <c r="N1576">
        <v>34</v>
      </c>
      <c r="O1576">
        <v>8</v>
      </c>
      <c r="P1576">
        <v>23</v>
      </c>
      <c r="Q1576">
        <v>2</v>
      </c>
      <c r="R1576">
        <v>270</v>
      </c>
      <c r="S1576">
        <v>3.5</v>
      </c>
      <c r="T1576">
        <v>162</v>
      </c>
      <c r="U1576">
        <v>372</v>
      </c>
      <c r="V1576">
        <v>-0.71</v>
      </c>
      <c r="W1576">
        <v>149066</v>
      </c>
      <c r="X1576">
        <v>38</v>
      </c>
      <c r="Y1576" s="12" t="str">
        <f>IFERROR(VLOOKUP(C1576,[1]Index!$D:$F,3,FALSE),"Non List")</f>
        <v>Microfinance</v>
      </c>
      <c r="Z1576">
        <f>IFERROR(VLOOKUP(C1576,[1]LP!$B:$C,2,FALSE),0)</f>
        <v>1007</v>
      </c>
      <c r="AA1576" s="11">
        <f t="shared" si="24"/>
        <v>26.5</v>
      </c>
      <c r="AB1576" s="5">
        <f>IFERROR(VLOOKUP(C1576,[2]Sheet1!$B:$F,5,FALSE),0)</f>
        <v>1664409.36</v>
      </c>
      <c r="AC1576" s="11">
        <v>20</v>
      </c>
      <c r="AD1576" s="11">
        <v>0</v>
      </c>
      <c r="AE1576" s="10"/>
      <c r="AF1576" s="10"/>
      <c r="AG1576" s="10"/>
      <c r="AH1576" s="10"/>
    </row>
    <row r="1577" spans="1:34" x14ac:dyDescent="0.45">
      <c r="A1577" t="s">
        <v>24</v>
      </c>
      <c r="B1577" t="s">
        <v>60</v>
      </c>
      <c r="C1577" t="s">
        <v>61</v>
      </c>
      <c r="D1577">
        <v>1059</v>
      </c>
      <c r="E1577" s="11">
        <v>1830000</v>
      </c>
      <c r="F1577" s="5">
        <v>3287054</v>
      </c>
      <c r="G1577" s="11">
        <v>23571732</v>
      </c>
      <c r="H1577" s="11">
        <v>26165725</v>
      </c>
      <c r="I1577">
        <v>533861</v>
      </c>
      <c r="J1577">
        <v>648815</v>
      </c>
      <c r="K1577">
        <v>382020</v>
      </c>
      <c r="L1577">
        <v>214107</v>
      </c>
      <c r="M1577">
        <v>47</v>
      </c>
      <c r="N1577">
        <v>23</v>
      </c>
      <c r="O1577">
        <v>4</v>
      </c>
      <c r="P1577">
        <v>17</v>
      </c>
      <c r="Q1577">
        <v>1</v>
      </c>
      <c r="R1577">
        <v>86</v>
      </c>
      <c r="S1577">
        <v>1</v>
      </c>
      <c r="T1577">
        <v>280</v>
      </c>
      <c r="U1577">
        <v>542</v>
      </c>
      <c r="V1577">
        <v>-0.49</v>
      </c>
      <c r="W1577">
        <v>214106</v>
      </c>
      <c r="X1577">
        <v>47</v>
      </c>
      <c r="Y1577" s="12" t="str">
        <f>IFERROR(VLOOKUP(C1577,[1]Index!$D:$F,3,FALSE),"Non List")</f>
        <v>Microfinance</v>
      </c>
      <c r="Z1577">
        <f>IFERROR(VLOOKUP(C1577,[1]LP!$B:$C,2,FALSE),0)</f>
        <v>856.7</v>
      </c>
      <c r="AA1577" s="11">
        <f t="shared" si="24"/>
        <v>18.2</v>
      </c>
      <c r="AB1577" s="5">
        <f>IFERROR(VLOOKUP(C1577,[2]Sheet1!$B:$F,5,FALSE),0)</f>
        <v>14588143.289999999</v>
      </c>
      <c r="AC1577" s="11">
        <v>22</v>
      </c>
      <c r="AD1577" s="11">
        <v>3.26</v>
      </c>
      <c r="AE1577" s="10"/>
      <c r="AF1577" s="10"/>
      <c r="AG1577" s="10"/>
      <c r="AH1577" s="10"/>
    </row>
    <row r="1578" spans="1:34" x14ac:dyDescent="0.45">
      <c r="A1578" t="s">
        <v>24</v>
      </c>
      <c r="B1578" t="s">
        <v>60</v>
      </c>
      <c r="C1578" t="s">
        <v>62</v>
      </c>
      <c r="D1578">
        <v>1060</v>
      </c>
      <c r="E1578" s="11">
        <v>1387498</v>
      </c>
      <c r="F1578" s="5">
        <v>1211560</v>
      </c>
      <c r="G1578" s="11">
        <v>6901542</v>
      </c>
      <c r="H1578" s="11">
        <v>16422847</v>
      </c>
      <c r="I1578">
        <v>359140</v>
      </c>
      <c r="J1578">
        <v>413602</v>
      </c>
      <c r="K1578">
        <v>248746</v>
      </c>
      <c r="L1578">
        <v>173587</v>
      </c>
      <c r="M1578">
        <v>50</v>
      </c>
      <c r="N1578">
        <v>21</v>
      </c>
      <c r="O1578">
        <v>6</v>
      </c>
      <c r="P1578">
        <v>27</v>
      </c>
      <c r="Q1578">
        <v>1</v>
      </c>
      <c r="R1578">
        <v>120</v>
      </c>
      <c r="S1578">
        <v>0.7</v>
      </c>
      <c r="T1578">
        <v>187</v>
      </c>
      <c r="U1578">
        <v>459</v>
      </c>
      <c r="V1578">
        <v>-0.56999999999999995</v>
      </c>
      <c r="W1578">
        <v>173587</v>
      </c>
      <c r="X1578">
        <v>50</v>
      </c>
      <c r="Y1578" s="12" t="str">
        <f>IFERROR(VLOOKUP(C1578,[1]Index!$D:$F,3,FALSE),"Non List")</f>
        <v>Microfinance</v>
      </c>
      <c r="Z1578">
        <f>IFERROR(VLOOKUP(C1578,[1]LP!$B:$C,2,FALSE),0)</f>
        <v>758.8</v>
      </c>
      <c r="AA1578" s="11">
        <f t="shared" si="24"/>
        <v>15.2</v>
      </c>
      <c r="AB1578" s="5">
        <f>IFERROR(VLOOKUP(C1578,[2]Sheet1!$B:$F,5,FALSE),0)</f>
        <v>7600332.0300000003</v>
      </c>
      <c r="AC1578" s="11">
        <v>10</v>
      </c>
      <c r="AD1578" s="11">
        <v>11.0526</v>
      </c>
      <c r="AE1578" s="10"/>
      <c r="AF1578" s="10"/>
      <c r="AG1578" s="10"/>
      <c r="AH1578" s="10"/>
    </row>
    <row r="1579" spans="1:34" x14ac:dyDescent="0.45">
      <c r="A1579" t="s">
        <v>24</v>
      </c>
      <c r="B1579" t="s">
        <v>60</v>
      </c>
      <c r="C1579" t="s">
        <v>63</v>
      </c>
      <c r="D1579">
        <v>703.8</v>
      </c>
      <c r="E1579" s="11">
        <v>964492</v>
      </c>
      <c r="F1579" s="5">
        <v>203620</v>
      </c>
      <c r="G1579" s="11">
        <v>0</v>
      </c>
      <c r="H1579" s="11">
        <v>9338123</v>
      </c>
      <c r="I1579">
        <v>47918</v>
      </c>
      <c r="J1579">
        <v>76935</v>
      </c>
      <c r="K1579">
        <v>62324</v>
      </c>
      <c r="L1579">
        <v>29649</v>
      </c>
      <c r="M1579">
        <v>12</v>
      </c>
      <c r="N1579">
        <v>57</v>
      </c>
      <c r="O1579">
        <v>6</v>
      </c>
      <c r="P1579">
        <v>10</v>
      </c>
      <c r="Q1579">
        <v>0</v>
      </c>
      <c r="R1579">
        <v>333</v>
      </c>
      <c r="S1579">
        <v>0</v>
      </c>
      <c r="T1579">
        <v>121</v>
      </c>
      <c r="U1579">
        <v>183</v>
      </c>
      <c r="V1579">
        <v>-0.74</v>
      </c>
      <c r="W1579">
        <v>29648</v>
      </c>
      <c r="X1579">
        <v>12</v>
      </c>
      <c r="Y1579" s="12" t="str">
        <f>IFERROR(VLOOKUP(C1579,[1]Index!$D:$F,3,FALSE),"Non List")</f>
        <v>Microfinance</v>
      </c>
      <c r="Z1579">
        <f>IFERROR(VLOOKUP(C1579,[1]LP!$B:$C,2,FALSE),0)</f>
        <v>710</v>
      </c>
      <c r="AA1579" s="11">
        <f t="shared" si="24"/>
        <v>59.2</v>
      </c>
      <c r="AB1579" s="5">
        <f>IFERROR(VLOOKUP(C1579,[2]Sheet1!$B:$F,5,FALSE),0)</f>
        <v>6045751.8200000003</v>
      </c>
      <c r="AC1579" s="11">
        <v>19</v>
      </c>
      <c r="AD1579" s="11">
        <v>1</v>
      </c>
      <c r="AE1579" s="10"/>
      <c r="AF1579" s="10"/>
      <c r="AG1579" s="10"/>
      <c r="AH1579" s="10"/>
    </row>
    <row r="1580" spans="1:34" x14ac:dyDescent="0.45">
      <c r="A1580" t="s">
        <v>24</v>
      </c>
      <c r="B1580" t="s">
        <v>60</v>
      </c>
      <c r="C1580" t="s">
        <v>64</v>
      </c>
      <c r="D1580">
        <v>1225</v>
      </c>
      <c r="E1580" s="11">
        <v>277563</v>
      </c>
      <c r="F1580" s="5">
        <v>193402</v>
      </c>
      <c r="G1580" s="11">
        <v>1259080</v>
      </c>
      <c r="H1580" s="11">
        <v>3382185</v>
      </c>
      <c r="I1580">
        <v>76356</v>
      </c>
      <c r="J1580">
        <v>97936</v>
      </c>
      <c r="K1580">
        <v>45913</v>
      </c>
      <c r="L1580">
        <v>48016</v>
      </c>
      <c r="M1580">
        <v>69</v>
      </c>
      <c r="N1580">
        <v>18</v>
      </c>
      <c r="O1580">
        <v>7</v>
      </c>
      <c r="P1580">
        <v>41</v>
      </c>
      <c r="Q1580">
        <v>1</v>
      </c>
      <c r="R1580">
        <v>128</v>
      </c>
      <c r="S1580">
        <v>4.3</v>
      </c>
      <c r="T1580">
        <v>170</v>
      </c>
      <c r="U1580">
        <v>514</v>
      </c>
      <c r="V1580">
        <v>-0.57999999999999996</v>
      </c>
      <c r="W1580">
        <v>48017</v>
      </c>
      <c r="X1580">
        <v>69</v>
      </c>
      <c r="Y1580" s="12" t="str">
        <f>IFERROR(VLOOKUP(C1580,[1]Index!$D:$F,3,FALSE),"Non List")</f>
        <v>Microfinance</v>
      </c>
      <c r="Z1580">
        <f>IFERROR(VLOOKUP(C1580,[1]LP!$B:$C,2,FALSE),0)</f>
        <v>933</v>
      </c>
      <c r="AA1580" s="11">
        <f t="shared" si="24"/>
        <v>13.5</v>
      </c>
      <c r="AB1580" s="5">
        <f>IFERROR(VLOOKUP(C1580,[2]Sheet1!$B:$F,5,FALSE),0)</f>
        <v>1320997.53</v>
      </c>
      <c r="AC1580" s="11">
        <v>19</v>
      </c>
      <c r="AD1580" s="11">
        <v>1</v>
      </c>
      <c r="AE1580" s="10"/>
      <c r="AF1580" s="10"/>
      <c r="AG1580" s="10"/>
      <c r="AH1580" s="10"/>
    </row>
    <row r="1581" spans="1:34" x14ac:dyDescent="0.45">
      <c r="A1581" t="s">
        <v>24</v>
      </c>
      <c r="B1581" t="s">
        <v>60</v>
      </c>
      <c r="C1581" t="s">
        <v>65</v>
      </c>
      <c r="D1581">
        <v>970</v>
      </c>
      <c r="E1581" s="11">
        <v>493878</v>
      </c>
      <c r="F1581" s="5">
        <v>710543</v>
      </c>
      <c r="G1581" s="11">
        <v>2752407</v>
      </c>
      <c r="H1581" s="11">
        <v>8598600</v>
      </c>
      <c r="I1581">
        <v>171961</v>
      </c>
      <c r="J1581">
        <v>230694</v>
      </c>
      <c r="K1581">
        <v>103370</v>
      </c>
      <c r="L1581">
        <v>47564</v>
      </c>
      <c r="M1581">
        <v>39</v>
      </c>
      <c r="N1581">
        <v>25</v>
      </c>
      <c r="O1581">
        <v>4</v>
      </c>
      <c r="P1581">
        <v>16</v>
      </c>
      <c r="Q1581">
        <v>1</v>
      </c>
      <c r="R1581">
        <v>100</v>
      </c>
      <c r="S1581">
        <v>4.7</v>
      </c>
      <c r="T1581">
        <v>244</v>
      </c>
      <c r="U1581">
        <v>460</v>
      </c>
      <c r="V1581">
        <v>-0.53</v>
      </c>
      <c r="W1581">
        <v>47564</v>
      </c>
      <c r="X1581">
        <v>39</v>
      </c>
      <c r="Y1581" s="12" t="str">
        <f>IFERROR(VLOOKUP(C1581,[1]Index!$D:$F,3,FALSE),"Non List")</f>
        <v>Microfinance</v>
      </c>
      <c r="Z1581">
        <f>IFERROR(VLOOKUP(C1581,[1]LP!$B:$C,2,FALSE),0)</f>
        <v>0</v>
      </c>
      <c r="AA1581" s="11">
        <f t="shared" si="24"/>
        <v>0</v>
      </c>
      <c r="AB1581" s="5">
        <f>IFERROR(VLOOKUP(C1581,[2]Sheet1!$B:$F,5,FALSE),0)</f>
        <v>0</v>
      </c>
      <c r="AC1581" s="11">
        <v>22</v>
      </c>
      <c r="AD1581" s="11">
        <v>1.1578999999999999</v>
      </c>
      <c r="AE1581" s="10"/>
      <c r="AF1581" s="10"/>
      <c r="AG1581" s="10"/>
      <c r="AH1581" s="10"/>
    </row>
    <row r="1582" spans="1:34" x14ac:dyDescent="0.45">
      <c r="A1582" t="s">
        <v>24</v>
      </c>
      <c r="B1582" t="s">
        <v>60</v>
      </c>
      <c r="C1582" t="s">
        <v>92</v>
      </c>
      <c r="D1582">
        <v>1076</v>
      </c>
      <c r="E1582" s="11">
        <v>1695000</v>
      </c>
      <c r="F1582" s="5">
        <v>3610597</v>
      </c>
      <c r="G1582" s="11">
        <v>16454372</v>
      </c>
      <c r="H1582" s="11">
        <v>25284683</v>
      </c>
      <c r="I1582">
        <v>514479</v>
      </c>
      <c r="J1582">
        <v>639354</v>
      </c>
      <c r="K1582">
        <v>392700</v>
      </c>
      <c r="L1582">
        <v>201936</v>
      </c>
      <c r="M1582">
        <v>48</v>
      </c>
      <c r="N1582">
        <v>23</v>
      </c>
      <c r="O1582">
        <v>3</v>
      </c>
      <c r="P1582">
        <v>15</v>
      </c>
      <c r="Q1582">
        <v>1</v>
      </c>
      <c r="R1582">
        <v>78</v>
      </c>
      <c r="S1582">
        <v>3.6</v>
      </c>
      <c r="T1582">
        <v>313</v>
      </c>
      <c r="U1582">
        <v>579</v>
      </c>
      <c r="V1582">
        <v>-0.46</v>
      </c>
      <c r="W1582">
        <v>201936</v>
      </c>
      <c r="X1582">
        <v>48</v>
      </c>
      <c r="Y1582" s="12" t="str">
        <f>IFERROR(VLOOKUP(C1582,[1]Index!$D:$F,3,FALSE),"Non List")</f>
        <v>Microfinance</v>
      </c>
      <c r="Z1582">
        <f>IFERROR(VLOOKUP(C1582,[1]LP!$B:$C,2,FALSE),0)</f>
        <v>678.9</v>
      </c>
      <c r="AA1582" s="11">
        <f t="shared" si="24"/>
        <v>14.1</v>
      </c>
      <c r="AB1582" s="5">
        <f>IFERROR(VLOOKUP(C1582,[2]Sheet1!$B:$F,5,FALSE),0)</f>
        <v>12799190.779999999</v>
      </c>
      <c r="AC1582" s="11">
        <v>19</v>
      </c>
      <c r="AD1582" s="11">
        <v>1</v>
      </c>
      <c r="AE1582" s="10"/>
      <c r="AF1582" s="10"/>
      <c r="AG1582" s="10"/>
      <c r="AH1582" s="10"/>
    </row>
    <row r="1583" spans="1:34" x14ac:dyDescent="0.45">
      <c r="A1583" t="s">
        <v>24</v>
      </c>
      <c r="B1583" t="s">
        <v>60</v>
      </c>
      <c r="C1583" t="s">
        <v>67</v>
      </c>
      <c r="D1583">
        <v>980</v>
      </c>
      <c r="E1583" s="11">
        <v>1034222</v>
      </c>
      <c r="F1583" s="5">
        <v>2010191</v>
      </c>
      <c r="G1583" s="11">
        <v>0</v>
      </c>
      <c r="H1583" s="11">
        <v>12391321</v>
      </c>
      <c r="I1583">
        <v>121749</v>
      </c>
      <c r="J1583">
        <v>132397</v>
      </c>
      <c r="K1583">
        <v>115988</v>
      </c>
      <c r="L1583">
        <v>262423</v>
      </c>
      <c r="M1583">
        <v>101</v>
      </c>
      <c r="N1583">
        <v>10</v>
      </c>
      <c r="O1583">
        <v>3</v>
      </c>
      <c r="P1583">
        <v>34</v>
      </c>
      <c r="Q1583">
        <v>2</v>
      </c>
      <c r="R1583">
        <v>32</v>
      </c>
      <c r="S1583">
        <v>0.1</v>
      </c>
      <c r="T1583">
        <v>294</v>
      </c>
      <c r="U1583">
        <v>820</v>
      </c>
      <c r="V1583">
        <v>-0.16</v>
      </c>
      <c r="W1583">
        <v>262423</v>
      </c>
      <c r="X1583">
        <v>101</v>
      </c>
      <c r="Y1583" s="12" t="str">
        <f>IFERROR(VLOOKUP(C1583,[1]Index!$D:$F,3,FALSE),"Non List")</f>
        <v>zdelist</v>
      </c>
      <c r="Z1583">
        <f>IFERROR(VLOOKUP(C1583,[1]LP!$B:$C,2,FALSE),0)</f>
        <v>0</v>
      </c>
      <c r="AA1583" s="11">
        <f t="shared" si="24"/>
        <v>0</v>
      </c>
      <c r="AB1583" s="5">
        <f>IFERROR(VLOOKUP(C1583,[2]Sheet1!$B:$F,5,FALSE),0)</f>
        <v>0</v>
      </c>
      <c r="AC1583" s="11">
        <v>26</v>
      </c>
      <c r="AD1583" s="11">
        <v>1.3684000000000001</v>
      </c>
      <c r="AE1583" s="10"/>
      <c r="AF1583" s="10"/>
      <c r="AG1583" s="10"/>
      <c r="AH1583" s="10"/>
    </row>
    <row r="1584" spans="1:34" x14ac:dyDescent="0.45">
      <c r="A1584" t="s">
        <v>24</v>
      </c>
      <c r="B1584" t="s">
        <v>60</v>
      </c>
      <c r="C1584" t="s">
        <v>68</v>
      </c>
      <c r="D1584">
        <v>1140</v>
      </c>
      <c r="E1584" s="11">
        <v>1251531</v>
      </c>
      <c r="F1584" s="5">
        <v>2495741</v>
      </c>
      <c r="G1584" s="11">
        <v>0</v>
      </c>
      <c r="H1584" s="11">
        <v>25000707</v>
      </c>
      <c r="I1584">
        <v>299214</v>
      </c>
      <c r="J1584">
        <v>299227</v>
      </c>
      <c r="K1584">
        <v>270059</v>
      </c>
      <c r="L1584">
        <v>165407</v>
      </c>
      <c r="M1584">
        <v>53</v>
      </c>
      <c r="N1584">
        <v>22</v>
      </c>
      <c r="O1584">
        <v>4</v>
      </c>
      <c r="P1584">
        <v>18</v>
      </c>
      <c r="Q1584">
        <v>1</v>
      </c>
      <c r="R1584">
        <v>82</v>
      </c>
      <c r="S1584">
        <v>0.7</v>
      </c>
      <c r="T1584">
        <v>299</v>
      </c>
      <c r="U1584">
        <v>597</v>
      </c>
      <c r="V1584">
        <v>-0.48</v>
      </c>
      <c r="W1584">
        <v>165407</v>
      </c>
      <c r="X1584">
        <v>53</v>
      </c>
      <c r="Y1584" s="12" t="str">
        <f>IFERROR(VLOOKUP(C1584,[1]Index!$D:$F,3,FALSE),"Non List")</f>
        <v>Microfinance</v>
      </c>
      <c r="Z1584">
        <f>IFERROR(VLOOKUP(C1584,[1]LP!$B:$C,2,FALSE),0)</f>
        <v>830</v>
      </c>
      <c r="AA1584" s="11">
        <f t="shared" si="24"/>
        <v>15.7</v>
      </c>
      <c r="AB1584" s="5">
        <f>IFERROR(VLOOKUP(C1584,[2]Sheet1!$B:$F,5,FALSE),0)</f>
        <v>11419121.380000001</v>
      </c>
      <c r="AC1584" s="11">
        <v>26</v>
      </c>
      <c r="AD1584" s="11">
        <v>1.3684000000000001</v>
      </c>
      <c r="AE1584" s="10"/>
      <c r="AF1584" s="10"/>
      <c r="AG1584" s="10"/>
      <c r="AH1584" s="10"/>
    </row>
    <row r="1585" spans="1:34" x14ac:dyDescent="0.45">
      <c r="A1585" t="s">
        <v>24</v>
      </c>
      <c r="B1585" t="s">
        <v>60</v>
      </c>
      <c r="C1585" t="s">
        <v>69</v>
      </c>
      <c r="D1585">
        <v>925</v>
      </c>
      <c r="E1585" s="11">
        <v>411279</v>
      </c>
      <c r="F1585" s="5">
        <v>258745</v>
      </c>
      <c r="G1585" s="11">
        <v>2740401</v>
      </c>
      <c r="H1585" s="11">
        <v>6387355</v>
      </c>
      <c r="I1585">
        <v>103573</v>
      </c>
      <c r="J1585">
        <v>138366</v>
      </c>
      <c r="K1585">
        <v>79068</v>
      </c>
      <c r="L1585">
        <v>48073</v>
      </c>
      <c r="M1585">
        <v>47</v>
      </c>
      <c r="N1585">
        <v>20</v>
      </c>
      <c r="O1585">
        <v>6</v>
      </c>
      <c r="P1585">
        <v>29</v>
      </c>
      <c r="Q1585">
        <v>1</v>
      </c>
      <c r="R1585">
        <v>112</v>
      </c>
      <c r="S1585">
        <v>2.6</v>
      </c>
      <c r="T1585">
        <v>163</v>
      </c>
      <c r="U1585">
        <v>414</v>
      </c>
      <c r="V1585">
        <v>-0.55000000000000004</v>
      </c>
      <c r="W1585">
        <v>48073</v>
      </c>
      <c r="X1585">
        <v>47</v>
      </c>
      <c r="Y1585" s="12" t="str">
        <f>IFERROR(VLOOKUP(C1585,[1]Index!$D:$F,3,FALSE),"Non List")</f>
        <v>Microfinance</v>
      </c>
      <c r="Z1585">
        <f>IFERROR(VLOOKUP(C1585,[1]LP!$B:$C,2,FALSE),0)</f>
        <v>778.2</v>
      </c>
      <c r="AA1585" s="11">
        <f t="shared" si="24"/>
        <v>16.600000000000001</v>
      </c>
      <c r="AB1585" s="5">
        <f>IFERROR(VLOOKUP(C1585,[2]Sheet1!$B:$F,5,FALSE),0)</f>
        <v>3288414.49</v>
      </c>
      <c r="AC1585" s="11">
        <v>22</v>
      </c>
      <c r="AD1585" s="11">
        <v>1.1578999999999999</v>
      </c>
      <c r="AE1585" s="10"/>
      <c r="AF1585" s="10"/>
      <c r="AG1585" s="10"/>
      <c r="AH1585" s="10"/>
    </row>
    <row r="1586" spans="1:34" x14ac:dyDescent="0.45">
      <c r="A1586" t="s">
        <v>24</v>
      </c>
      <c r="B1586" t="s">
        <v>60</v>
      </c>
      <c r="C1586" t="s">
        <v>70</v>
      </c>
      <c r="D1586">
        <v>1031</v>
      </c>
      <c r="E1586" s="11">
        <v>394300</v>
      </c>
      <c r="F1586" s="5">
        <v>262081</v>
      </c>
      <c r="G1586" s="11">
        <v>1110594</v>
      </c>
      <c r="H1586" s="11">
        <v>4946962</v>
      </c>
      <c r="I1586">
        <v>85884</v>
      </c>
      <c r="J1586">
        <v>136207</v>
      </c>
      <c r="K1586">
        <v>78873</v>
      </c>
      <c r="L1586">
        <v>39296</v>
      </c>
      <c r="M1586">
        <v>40</v>
      </c>
      <c r="N1586">
        <v>26</v>
      </c>
      <c r="O1586">
        <v>6</v>
      </c>
      <c r="P1586">
        <v>24</v>
      </c>
      <c r="Q1586">
        <v>1</v>
      </c>
      <c r="R1586">
        <v>160</v>
      </c>
      <c r="S1586">
        <v>2.6</v>
      </c>
      <c r="T1586">
        <v>166</v>
      </c>
      <c r="U1586">
        <v>386</v>
      </c>
      <c r="V1586">
        <v>-0.63</v>
      </c>
      <c r="W1586">
        <v>39296</v>
      </c>
      <c r="X1586">
        <v>40</v>
      </c>
      <c r="Y1586" s="12" t="str">
        <f>IFERROR(VLOOKUP(C1586,[1]Index!$D:$F,3,FALSE),"Non List")</f>
        <v>zdelist</v>
      </c>
      <c r="Z1586">
        <f>IFERROR(VLOOKUP(C1586,[1]LP!$B:$C,2,FALSE),0)</f>
        <v>0</v>
      </c>
      <c r="AA1586" s="11">
        <f t="shared" si="24"/>
        <v>0</v>
      </c>
      <c r="AB1586" s="5">
        <f>IFERROR(VLOOKUP(C1586,[2]Sheet1!$B:$F,5,FALSE),0)</f>
        <v>0</v>
      </c>
      <c r="AC1586" s="11">
        <v>13.562799999999999</v>
      </c>
      <c r="AD1586" s="11">
        <v>0.71379999999999999</v>
      </c>
      <c r="AE1586" s="10"/>
      <c r="AF1586" s="10"/>
      <c r="AG1586" s="10"/>
      <c r="AH1586" s="10"/>
    </row>
    <row r="1587" spans="1:34" x14ac:dyDescent="0.45">
      <c r="A1587" t="s">
        <v>24</v>
      </c>
      <c r="B1587" t="s">
        <v>60</v>
      </c>
      <c r="C1587" t="s">
        <v>71</v>
      </c>
      <c r="D1587">
        <v>1160</v>
      </c>
      <c r="E1587" s="11">
        <v>943000</v>
      </c>
      <c r="F1587" s="5">
        <v>1915093</v>
      </c>
      <c r="G1587" s="11">
        <v>10935785</v>
      </c>
      <c r="H1587" s="11">
        <v>18161860</v>
      </c>
      <c r="I1587">
        <v>388630</v>
      </c>
      <c r="J1587">
        <v>493966</v>
      </c>
      <c r="K1587">
        <v>290508</v>
      </c>
      <c r="L1587">
        <v>105680</v>
      </c>
      <c r="M1587">
        <v>45</v>
      </c>
      <c r="N1587">
        <v>26</v>
      </c>
      <c r="O1587">
        <v>4</v>
      </c>
      <c r="P1587">
        <v>15</v>
      </c>
      <c r="Q1587">
        <v>1</v>
      </c>
      <c r="R1587">
        <v>99</v>
      </c>
      <c r="S1587">
        <v>5</v>
      </c>
      <c r="T1587">
        <v>303</v>
      </c>
      <c r="U1587">
        <v>553</v>
      </c>
      <c r="V1587">
        <v>-0.52</v>
      </c>
      <c r="W1587">
        <v>105679</v>
      </c>
      <c r="X1587">
        <v>45</v>
      </c>
      <c r="Y1587" s="12" t="str">
        <f>IFERROR(VLOOKUP(C1587,[1]Index!$D:$F,3,FALSE),"Non List")</f>
        <v>Microfinance</v>
      </c>
      <c r="Z1587">
        <f>IFERROR(VLOOKUP(C1587,[1]LP!$B:$C,2,FALSE),0)</f>
        <v>848</v>
      </c>
      <c r="AA1587" s="11">
        <f t="shared" si="24"/>
        <v>18.8</v>
      </c>
      <c r="AB1587" s="5">
        <f>IFERROR(VLOOKUP(C1587,[2]Sheet1!$B:$F,5,FALSE),0)</f>
        <v>4349998.3600000003</v>
      </c>
      <c r="AC1587" s="11">
        <v>15</v>
      </c>
      <c r="AD1587" s="11">
        <v>6.05</v>
      </c>
      <c r="AE1587" s="10"/>
      <c r="AF1587" s="10"/>
      <c r="AG1587" s="10"/>
      <c r="AH1587" s="10"/>
    </row>
    <row r="1588" spans="1:34" x14ac:dyDescent="0.45">
      <c r="A1588" t="s">
        <v>24</v>
      </c>
      <c r="B1588" t="s">
        <v>60</v>
      </c>
      <c r="C1588" t="s">
        <v>72</v>
      </c>
      <c r="D1588">
        <v>1424</v>
      </c>
      <c r="E1588" s="11">
        <v>136350</v>
      </c>
      <c r="F1588" s="5">
        <v>150019</v>
      </c>
      <c r="G1588" s="11">
        <v>543985</v>
      </c>
      <c r="H1588" s="11">
        <v>1845417</v>
      </c>
      <c r="I1588">
        <v>33343</v>
      </c>
      <c r="J1588">
        <v>47062</v>
      </c>
      <c r="K1588">
        <v>26790</v>
      </c>
      <c r="L1588">
        <v>19912</v>
      </c>
      <c r="M1588">
        <v>58</v>
      </c>
      <c r="N1588">
        <v>24</v>
      </c>
      <c r="O1588">
        <v>7</v>
      </c>
      <c r="P1588">
        <v>28</v>
      </c>
      <c r="Q1588">
        <v>1</v>
      </c>
      <c r="R1588">
        <v>165</v>
      </c>
      <c r="S1588">
        <v>4.3</v>
      </c>
      <c r="T1588">
        <v>210</v>
      </c>
      <c r="U1588">
        <v>525</v>
      </c>
      <c r="V1588">
        <v>-0.63</v>
      </c>
      <c r="W1588">
        <v>19912</v>
      </c>
      <c r="X1588">
        <v>58</v>
      </c>
      <c r="Y1588" s="12" t="str">
        <f>IFERROR(VLOOKUP(C1588,[1]Index!$D:$F,3,FALSE),"Non List")</f>
        <v>Microfinance</v>
      </c>
      <c r="Z1588">
        <f>IFERROR(VLOOKUP(C1588,[1]LP!$B:$C,2,FALSE),0)</f>
        <v>1297</v>
      </c>
      <c r="AA1588" s="11">
        <f t="shared" si="24"/>
        <v>22.4</v>
      </c>
      <c r="AB1588" s="5">
        <f>IFERROR(VLOOKUP(C1588,[2]Sheet1!$B:$F,5,FALSE),0)</f>
        <v>784011.01</v>
      </c>
      <c r="AC1588" s="11">
        <v>15</v>
      </c>
      <c r="AD1588" s="11">
        <v>0.78949999999999998</v>
      </c>
      <c r="AE1588" s="10"/>
      <c r="AF1588" s="10"/>
      <c r="AG1588" s="10"/>
      <c r="AH1588" s="10"/>
    </row>
    <row r="1589" spans="1:34" x14ac:dyDescent="0.45">
      <c r="A1589" t="s">
        <v>24</v>
      </c>
      <c r="B1589" t="s">
        <v>60</v>
      </c>
      <c r="C1589" t="s">
        <v>74</v>
      </c>
      <c r="D1589">
        <v>1294</v>
      </c>
      <c r="E1589" s="11">
        <v>320045</v>
      </c>
      <c r="F1589" s="5">
        <v>410402</v>
      </c>
      <c r="G1589" s="11">
        <v>2165880</v>
      </c>
      <c r="H1589" s="11">
        <v>6736639</v>
      </c>
      <c r="I1589">
        <v>135594</v>
      </c>
      <c r="J1589">
        <v>168264</v>
      </c>
      <c r="K1589">
        <v>94564</v>
      </c>
      <c r="L1589">
        <v>46687</v>
      </c>
      <c r="M1589">
        <v>58</v>
      </c>
      <c r="N1589">
        <v>22</v>
      </c>
      <c r="O1589">
        <v>6</v>
      </c>
      <c r="P1589">
        <v>26</v>
      </c>
      <c r="Q1589">
        <v>1</v>
      </c>
      <c r="R1589">
        <v>126</v>
      </c>
      <c r="S1589">
        <v>3.8</v>
      </c>
      <c r="T1589">
        <v>228</v>
      </c>
      <c r="U1589">
        <v>547</v>
      </c>
      <c r="V1589">
        <v>-0.57999999999999996</v>
      </c>
      <c r="W1589">
        <v>46688</v>
      </c>
      <c r="X1589">
        <v>58</v>
      </c>
      <c r="Y1589" s="12" t="str">
        <f>IFERROR(VLOOKUP(C1589,[1]Index!$D:$F,3,FALSE),"Non List")</f>
        <v>Microfinance</v>
      </c>
      <c r="Z1589">
        <f>IFERROR(VLOOKUP(C1589,[1]LP!$B:$C,2,FALSE),0)</f>
        <v>1099</v>
      </c>
      <c r="AA1589" s="11">
        <f t="shared" si="24"/>
        <v>18.899999999999999</v>
      </c>
      <c r="AB1589" s="5">
        <f>IFERROR(VLOOKUP(C1589,[2]Sheet1!$B:$F,5,FALSE),0)</f>
        <v>1324986.3</v>
      </c>
      <c r="AC1589" s="11">
        <v>15</v>
      </c>
      <c r="AD1589" s="11">
        <v>5</v>
      </c>
      <c r="AE1589" s="10"/>
      <c r="AF1589" s="10"/>
      <c r="AG1589" s="10"/>
      <c r="AH1589" s="10"/>
    </row>
    <row r="1590" spans="1:34" x14ac:dyDescent="0.45">
      <c r="A1590" t="s">
        <v>24</v>
      </c>
      <c r="B1590" t="s">
        <v>60</v>
      </c>
      <c r="C1590" t="s">
        <v>75</v>
      </c>
      <c r="D1590">
        <v>1184</v>
      </c>
      <c r="E1590" s="11">
        <v>435071</v>
      </c>
      <c r="F1590" s="5">
        <v>411787</v>
      </c>
      <c r="G1590" s="11">
        <v>2139580</v>
      </c>
      <c r="H1590" s="11">
        <v>8119487</v>
      </c>
      <c r="I1590">
        <v>133359</v>
      </c>
      <c r="J1590">
        <v>181296</v>
      </c>
      <c r="K1590">
        <v>101999</v>
      </c>
      <c r="L1590">
        <v>63762</v>
      </c>
      <c r="M1590">
        <v>59</v>
      </c>
      <c r="N1590">
        <v>20</v>
      </c>
      <c r="O1590">
        <v>6</v>
      </c>
      <c r="P1590">
        <v>30</v>
      </c>
      <c r="Q1590">
        <v>1</v>
      </c>
      <c r="R1590">
        <v>123</v>
      </c>
      <c r="S1590">
        <v>2</v>
      </c>
      <c r="T1590">
        <v>195</v>
      </c>
      <c r="U1590">
        <v>507</v>
      </c>
      <c r="V1590">
        <v>-0.56999999999999995</v>
      </c>
      <c r="W1590">
        <v>63762</v>
      </c>
      <c r="X1590">
        <v>59</v>
      </c>
      <c r="Y1590" s="12" t="str">
        <f>IFERROR(VLOOKUP(C1590,[1]Index!$D:$F,3,FALSE),"Non List")</f>
        <v>zdelist</v>
      </c>
      <c r="Z1590">
        <f>IFERROR(VLOOKUP(C1590,[1]LP!$B:$C,2,FALSE),0)</f>
        <v>0</v>
      </c>
      <c r="AA1590" s="11">
        <f t="shared" si="24"/>
        <v>0</v>
      </c>
      <c r="AB1590" s="5">
        <f>IFERROR(VLOOKUP(C1590,[2]Sheet1!$B:$F,5,FALSE),0)</f>
        <v>0</v>
      </c>
      <c r="AC1590" s="11">
        <v>23</v>
      </c>
      <c r="AD1590" s="11">
        <v>0</v>
      </c>
      <c r="AE1590" s="10"/>
      <c r="AF1590" s="10"/>
      <c r="AG1590" s="10"/>
      <c r="AH1590" s="10"/>
    </row>
    <row r="1591" spans="1:34" x14ac:dyDescent="0.45">
      <c r="A1591" t="s">
        <v>24</v>
      </c>
      <c r="B1591" t="s">
        <v>60</v>
      </c>
      <c r="C1591" t="s">
        <v>77</v>
      </c>
      <c r="D1591">
        <v>2059</v>
      </c>
      <c r="E1591" s="11">
        <v>118325</v>
      </c>
      <c r="F1591" s="5">
        <v>147923</v>
      </c>
      <c r="G1591" s="11">
        <v>711115</v>
      </c>
      <c r="H1591" s="11">
        <v>2083750</v>
      </c>
      <c r="I1591">
        <v>40948</v>
      </c>
      <c r="J1591">
        <v>54667</v>
      </c>
      <c r="K1591">
        <v>26251</v>
      </c>
      <c r="L1591">
        <v>16292</v>
      </c>
      <c r="M1591">
        <v>55</v>
      </c>
      <c r="N1591">
        <v>37</v>
      </c>
      <c r="O1591">
        <v>9</v>
      </c>
      <c r="P1591">
        <v>24</v>
      </c>
      <c r="Q1591">
        <v>1</v>
      </c>
      <c r="R1591">
        <v>342</v>
      </c>
      <c r="S1591">
        <v>3.6</v>
      </c>
      <c r="T1591">
        <v>225</v>
      </c>
      <c r="U1591">
        <v>528</v>
      </c>
      <c r="V1591">
        <v>-0.74</v>
      </c>
      <c r="W1591">
        <v>16292</v>
      </c>
      <c r="X1591">
        <v>55</v>
      </c>
      <c r="Y1591" s="12" t="str">
        <f>IFERROR(VLOOKUP(C1591,[1]Index!$D:$F,3,FALSE),"Non List")</f>
        <v>Microfinance</v>
      </c>
      <c r="Z1591">
        <f>IFERROR(VLOOKUP(C1591,[1]LP!$B:$C,2,FALSE),0)</f>
        <v>1400</v>
      </c>
      <c r="AA1591" s="11">
        <f t="shared" si="24"/>
        <v>25.5</v>
      </c>
      <c r="AB1591" s="5">
        <f>IFERROR(VLOOKUP(C1591,[2]Sheet1!$B:$F,5,FALSE),0)</f>
        <v>765413.55</v>
      </c>
      <c r="AC1591" s="11">
        <v>15</v>
      </c>
      <c r="AD1591" s="11">
        <v>0.78949999999999998</v>
      </c>
      <c r="AE1591" s="10"/>
      <c r="AF1591" s="10"/>
      <c r="AG1591" s="10"/>
      <c r="AH1591" s="10"/>
    </row>
    <row r="1592" spans="1:34" x14ac:dyDescent="0.45">
      <c r="A1592" t="s">
        <v>24</v>
      </c>
      <c r="B1592" t="s">
        <v>60</v>
      </c>
      <c r="C1592" t="s">
        <v>79</v>
      </c>
      <c r="D1592">
        <v>1609</v>
      </c>
      <c r="E1592" s="11">
        <v>411944</v>
      </c>
      <c r="F1592" s="5">
        <v>354529</v>
      </c>
      <c r="G1592" s="11">
        <v>1962515</v>
      </c>
      <c r="H1592" s="11">
        <v>5235265</v>
      </c>
      <c r="I1592">
        <v>100849</v>
      </c>
      <c r="J1592">
        <v>135180</v>
      </c>
      <c r="K1592">
        <v>68472</v>
      </c>
      <c r="L1592">
        <v>49175</v>
      </c>
      <c r="M1592">
        <v>48</v>
      </c>
      <c r="N1592">
        <v>34</v>
      </c>
      <c r="O1592">
        <v>9</v>
      </c>
      <c r="P1592">
        <v>26</v>
      </c>
      <c r="Q1592">
        <v>1</v>
      </c>
      <c r="R1592">
        <v>292</v>
      </c>
      <c r="S1592">
        <v>3</v>
      </c>
      <c r="T1592">
        <v>186</v>
      </c>
      <c r="U1592">
        <v>447</v>
      </c>
      <c r="V1592">
        <v>-0.72</v>
      </c>
      <c r="W1592">
        <v>49175</v>
      </c>
      <c r="X1592">
        <v>48</v>
      </c>
      <c r="Y1592" s="12" t="str">
        <f>IFERROR(VLOOKUP(C1592,[1]Index!$D:$F,3,FALSE),"Non List")</f>
        <v>Non List</v>
      </c>
      <c r="Z1592">
        <f>IFERROR(VLOOKUP(C1592,[1]LP!$B:$C,2,FALSE),0)</f>
        <v>0</v>
      </c>
      <c r="AA1592" s="11">
        <f t="shared" si="24"/>
        <v>0</v>
      </c>
      <c r="AB1592" s="5">
        <f>IFERROR(VLOOKUP(C1592,[2]Sheet1!$B:$F,5,FALSE),0)</f>
        <v>0</v>
      </c>
      <c r="AC1592" s="11">
        <v>0</v>
      </c>
      <c r="AD1592" s="11">
        <v>0</v>
      </c>
      <c r="AE1592" s="10"/>
      <c r="AF1592" s="10"/>
      <c r="AG1592" s="10"/>
      <c r="AH1592" s="10"/>
    </row>
    <row r="1593" spans="1:34" x14ac:dyDescent="0.45">
      <c r="A1593" t="s">
        <v>24</v>
      </c>
      <c r="B1593" t="s">
        <v>60</v>
      </c>
      <c r="C1593" t="s">
        <v>80</v>
      </c>
      <c r="D1593">
        <v>1079.9000000000001</v>
      </c>
      <c r="E1593" s="11">
        <v>266597</v>
      </c>
      <c r="F1593" s="5">
        <v>205940</v>
      </c>
      <c r="G1593" s="11">
        <v>1005125</v>
      </c>
      <c r="H1593" s="11">
        <v>4591470</v>
      </c>
      <c r="I1593">
        <v>91800</v>
      </c>
      <c r="J1593">
        <v>113207</v>
      </c>
      <c r="K1593">
        <v>54105</v>
      </c>
      <c r="L1593">
        <v>25293</v>
      </c>
      <c r="M1593">
        <v>38</v>
      </c>
      <c r="N1593">
        <v>28</v>
      </c>
      <c r="O1593">
        <v>6</v>
      </c>
      <c r="P1593">
        <v>21</v>
      </c>
      <c r="Q1593">
        <v>1</v>
      </c>
      <c r="R1593">
        <v>173</v>
      </c>
      <c r="S1593">
        <v>4.8</v>
      </c>
      <c r="T1593">
        <v>177</v>
      </c>
      <c r="U1593">
        <v>389</v>
      </c>
      <c r="V1593">
        <v>-0.64</v>
      </c>
      <c r="W1593">
        <v>25293</v>
      </c>
      <c r="X1593">
        <v>38</v>
      </c>
      <c r="Y1593" s="12" t="str">
        <f>IFERROR(VLOOKUP(C1593,[1]Index!$D:$F,3,FALSE),"Non List")</f>
        <v>Microfinance</v>
      </c>
      <c r="Z1593">
        <f>IFERROR(VLOOKUP(C1593,[1]LP!$B:$C,2,FALSE),0)</f>
        <v>915</v>
      </c>
      <c r="AA1593" s="11">
        <f t="shared" si="24"/>
        <v>24.1</v>
      </c>
      <c r="AB1593" s="5">
        <f>IFERROR(VLOOKUP(C1593,[2]Sheet1!$B:$F,5,FALSE),0)</f>
        <v>1908048.36</v>
      </c>
      <c r="AC1593" s="11">
        <v>20</v>
      </c>
      <c r="AD1593" s="11">
        <v>1.0526</v>
      </c>
      <c r="AE1593" s="10"/>
      <c r="AF1593" s="10"/>
      <c r="AG1593" s="10"/>
      <c r="AH1593" s="10"/>
    </row>
    <row r="1594" spans="1:34" x14ac:dyDescent="0.45">
      <c r="A1594" t="s">
        <v>24</v>
      </c>
      <c r="B1594" t="s">
        <v>60</v>
      </c>
      <c r="C1594" t="s">
        <v>81</v>
      </c>
      <c r="D1594">
        <v>603</v>
      </c>
      <c r="E1594" s="11">
        <v>731960</v>
      </c>
      <c r="F1594" s="5">
        <v>168026</v>
      </c>
      <c r="G1594" s="11">
        <v>0</v>
      </c>
      <c r="H1594" s="11">
        <v>4618837</v>
      </c>
      <c r="I1594">
        <v>34881</v>
      </c>
      <c r="J1594">
        <v>41202</v>
      </c>
      <c r="K1594">
        <v>33053</v>
      </c>
      <c r="L1594">
        <v>14594</v>
      </c>
      <c r="M1594">
        <v>8</v>
      </c>
      <c r="N1594">
        <v>76</v>
      </c>
      <c r="O1594">
        <v>5</v>
      </c>
      <c r="P1594">
        <v>6</v>
      </c>
      <c r="Q1594">
        <v>0</v>
      </c>
      <c r="R1594">
        <v>371</v>
      </c>
      <c r="S1594">
        <v>0.3</v>
      </c>
      <c r="T1594">
        <v>123</v>
      </c>
      <c r="U1594">
        <v>148</v>
      </c>
      <c r="V1594">
        <v>-0.75</v>
      </c>
      <c r="W1594">
        <v>14594</v>
      </c>
      <c r="X1594">
        <v>8</v>
      </c>
      <c r="Y1594" s="12" t="str">
        <f>IFERROR(VLOOKUP(C1594,[1]Index!$D:$F,3,FALSE),"Non List")</f>
        <v>Microfinance</v>
      </c>
      <c r="Z1594">
        <f>IFERROR(VLOOKUP(C1594,[1]LP!$B:$C,2,FALSE),0)</f>
        <v>706</v>
      </c>
      <c r="AA1594" s="11">
        <f t="shared" si="24"/>
        <v>88.3</v>
      </c>
      <c r="AB1594" s="5">
        <f>IFERROR(VLOOKUP(C1594,[2]Sheet1!$B:$F,5,FALSE),0)</f>
        <v>3777404.26</v>
      </c>
      <c r="AC1594" s="11">
        <v>8</v>
      </c>
      <c r="AD1594" s="11">
        <v>3</v>
      </c>
      <c r="AE1594" s="10"/>
      <c r="AF1594" s="10"/>
      <c r="AG1594" s="10"/>
      <c r="AH1594" s="10"/>
    </row>
    <row r="1595" spans="1:34" x14ac:dyDescent="0.45">
      <c r="A1595" t="s">
        <v>24</v>
      </c>
      <c r="B1595" t="s">
        <v>60</v>
      </c>
      <c r="C1595" t="s">
        <v>82</v>
      </c>
      <c r="D1595">
        <v>853.7</v>
      </c>
      <c r="E1595" s="11">
        <v>539805</v>
      </c>
      <c r="F1595" s="5">
        <v>397562</v>
      </c>
      <c r="G1595" s="11">
        <v>1785747</v>
      </c>
      <c r="H1595" s="11">
        <v>5378076</v>
      </c>
      <c r="I1595">
        <v>111508</v>
      </c>
      <c r="J1595">
        <v>136630</v>
      </c>
      <c r="K1595">
        <v>61506</v>
      </c>
      <c r="L1595">
        <v>32461</v>
      </c>
      <c r="M1595">
        <v>24</v>
      </c>
      <c r="N1595">
        <v>36</v>
      </c>
      <c r="O1595">
        <v>5</v>
      </c>
      <c r="P1595">
        <v>14</v>
      </c>
      <c r="Q1595">
        <v>1</v>
      </c>
      <c r="R1595">
        <v>175</v>
      </c>
      <c r="S1595">
        <v>3.4</v>
      </c>
      <c r="T1595">
        <v>174</v>
      </c>
      <c r="U1595">
        <v>306</v>
      </c>
      <c r="V1595">
        <v>-0.64</v>
      </c>
      <c r="W1595">
        <v>32460</v>
      </c>
      <c r="X1595">
        <v>24</v>
      </c>
      <c r="Y1595" s="12" t="str">
        <f>IFERROR(VLOOKUP(C1595,[1]Index!$D:$F,3,FALSE),"Non List")</f>
        <v>Microfinance</v>
      </c>
      <c r="Z1595">
        <f>IFERROR(VLOOKUP(C1595,[1]LP!$B:$C,2,FALSE),0)</f>
        <v>685</v>
      </c>
      <c r="AA1595" s="11">
        <f t="shared" si="24"/>
        <v>28.5</v>
      </c>
      <c r="AB1595" s="5">
        <f>IFERROR(VLOOKUP(C1595,[2]Sheet1!$B:$F,5,FALSE),0)</f>
        <v>2164347.4500000002</v>
      </c>
      <c r="AC1595" s="11">
        <v>10</v>
      </c>
      <c r="AD1595" s="11">
        <v>0.52629999999999999</v>
      </c>
      <c r="AE1595" s="10"/>
      <c r="AF1595" s="10"/>
      <c r="AG1595" s="10"/>
      <c r="AH1595" s="10"/>
    </row>
    <row r="1596" spans="1:34" x14ac:dyDescent="0.45">
      <c r="A1596" t="s">
        <v>24</v>
      </c>
      <c r="B1596" t="s">
        <v>60</v>
      </c>
      <c r="C1596" t="s">
        <v>83</v>
      </c>
      <c r="D1596">
        <v>955</v>
      </c>
      <c r="E1596" s="11">
        <v>1000000</v>
      </c>
      <c r="F1596" s="5">
        <v>955815</v>
      </c>
      <c r="G1596" s="11">
        <v>2675479</v>
      </c>
      <c r="H1596" s="11">
        <v>15271150</v>
      </c>
      <c r="I1596">
        <v>271968</v>
      </c>
      <c r="J1596">
        <v>343004</v>
      </c>
      <c r="K1596">
        <v>215753</v>
      </c>
      <c r="L1596">
        <v>128541</v>
      </c>
      <c r="M1596">
        <v>51</v>
      </c>
      <c r="N1596">
        <v>19</v>
      </c>
      <c r="O1596">
        <v>5</v>
      </c>
      <c r="P1596">
        <v>26</v>
      </c>
      <c r="Q1596">
        <v>1</v>
      </c>
      <c r="R1596">
        <v>91</v>
      </c>
      <c r="S1596">
        <v>5</v>
      </c>
      <c r="T1596">
        <v>196</v>
      </c>
      <c r="U1596">
        <v>476</v>
      </c>
      <c r="V1596">
        <v>-0.5</v>
      </c>
      <c r="W1596">
        <v>128541</v>
      </c>
      <c r="X1596">
        <v>51</v>
      </c>
      <c r="Y1596" s="12" t="str">
        <f>IFERROR(VLOOKUP(C1596,[1]Index!$D:$F,3,FALSE),"Non List")</f>
        <v>Microfinance</v>
      </c>
      <c r="Z1596">
        <f>IFERROR(VLOOKUP(C1596,[1]LP!$B:$C,2,FALSE),0)</f>
        <v>695</v>
      </c>
      <c r="AA1596" s="11">
        <f t="shared" si="24"/>
        <v>13.6</v>
      </c>
      <c r="AB1596" s="5">
        <f>IFERROR(VLOOKUP(C1596,[2]Sheet1!$B:$F,5,FALSE),0)</f>
        <v>4039202.89</v>
      </c>
      <c r="AC1596" s="11">
        <v>10</v>
      </c>
      <c r="AD1596" s="11">
        <v>10</v>
      </c>
      <c r="AE1596" s="10"/>
      <c r="AF1596" s="10"/>
      <c r="AG1596" s="10"/>
      <c r="AH1596" s="10"/>
    </row>
    <row r="1597" spans="1:34" x14ac:dyDescent="0.45">
      <c r="A1597" t="s">
        <v>24</v>
      </c>
      <c r="B1597" t="s">
        <v>60</v>
      </c>
      <c r="C1597" t="s">
        <v>99</v>
      </c>
      <c r="D1597">
        <v>1039</v>
      </c>
      <c r="E1597" s="11">
        <v>404800</v>
      </c>
      <c r="F1597" s="5">
        <v>379814</v>
      </c>
      <c r="G1597" s="11">
        <v>1591560</v>
      </c>
      <c r="H1597" s="11">
        <v>4510240</v>
      </c>
      <c r="I1597">
        <v>102855</v>
      </c>
      <c r="J1597">
        <v>119664</v>
      </c>
      <c r="K1597">
        <v>51768</v>
      </c>
      <c r="L1597">
        <v>9412</v>
      </c>
      <c r="M1597">
        <v>9</v>
      </c>
      <c r="N1597">
        <v>112</v>
      </c>
      <c r="O1597">
        <v>5</v>
      </c>
      <c r="P1597">
        <v>5</v>
      </c>
      <c r="Q1597">
        <v>0</v>
      </c>
      <c r="R1597">
        <v>600</v>
      </c>
      <c r="S1597">
        <v>4.8</v>
      </c>
      <c r="T1597">
        <v>194</v>
      </c>
      <c r="U1597">
        <v>201</v>
      </c>
      <c r="V1597">
        <v>-0.81</v>
      </c>
      <c r="W1597">
        <v>9412</v>
      </c>
      <c r="X1597">
        <v>9</v>
      </c>
      <c r="Y1597" s="12" t="str">
        <f>IFERROR(VLOOKUP(C1597,[1]Index!$D:$F,3,FALSE),"Non List")</f>
        <v>Microfinance</v>
      </c>
      <c r="Z1597">
        <f>IFERROR(VLOOKUP(C1597,[1]LP!$B:$C,2,FALSE),0)</f>
        <v>802</v>
      </c>
      <c r="AA1597" s="11">
        <f t="shared" si="24"/>
        <v>89.1</v>
      </c>
      <c r="AB1597" s="5">
        <f>IFERROR(VLOOKUP(C1597,[2]Sheet1!$B:$F,5,FALSE),0)</f>
        <v>1457280</v>
      </c>
      <c r="AC1597" s="11">
        <v>0</v>
      </c>
      <c r="AD1597" s="11">
        <v>0</v>
      </c>
      <c r="AE1597" s="10"/>
      <c r="AF1597" s="10"/>
      <c r="AG1597" s="10"/>
      <c r="AH1597" s="10"/>
    </row>
    <row r="1598" spans="1:34" x14ac:dyDescent="0.45">
      <c r="A1598" t="s">
        <v>24</v>
      </c>
      <c r="B1598" t="s">
        <v>60</v>
      </c>
      <c r="C1598" t="s">
        <v>103</v>
      </c>
      <c r="D1598">
        <v>1325</v>
      </c>
      <c r="E1598" s="11">
        <v>267131</v>
      </c>
      <c r="F1598" s="5">
        <v>208491</v>
      </c>
      <c r="G1598" s="11">
        <v>1407493</v>
      </c>
      <c r="H1598" s="11">
        <v>4335079</v>
      </c>
      <c r="I1598">
        <v>87829</v>
      </c>
      <c r="J1598">
        <v>117996</v>
      </c>
      <c r="K1598">
        <v>69714</v>
      </c>
      <c r="L1598">
        <v>42392</v>
      </c>
      <c r="M1598">
        <v>63</v>
      </c>
      <c r="N1598">
        <v>21</v>
      </c>
      <c r="O1598">
        <v>7</v>
      </c>
      <c r="P1598">
        <v>36</v>
      </c>
      <c r="Q1598">
        <v>1</v>
      </c>
      <c r="R1598">
        <v>155</v>
      </c>
      <c r="S1598">
        <v>4.4000000000000004</v>
      </c>
      <c r="T1598">
        <v>178</v>
      </c>
      <c r="U1598">
        <v>504</v>
      </c>
      <c r="V1598">
        <v>-0.62</v>
      </c>
      <c r="W1598">
        <v>42392</v>
      </c>
      <c r="X1598">
        <v>63</v>
      </c>
      <c r="Y1598" s="12" t="str">
        <f>IFERROR(VLOOKUP(C1598,[1]Index!$D:$F,3,FALSE),"Non List")</f>
        <v>Microfinance</v>
      </c>
      <c r="Z1598">
        <f>IFERROR(VLOOKUP(C1598,[1]LP!$B:$C,2,FALSE),0)</f>
        <v>943</v>
      </c>
      <c r="AA1598" s="11">
        <f t="shared" si="24"/>
        <v>15</v>
      </c>
      <c r="AB1598" s="5">
        <f>IFERROR(VLOOKUP(C1598,[2]Sheet1!$B:$F,5,FALSE),0)</f>
        <v>2085252</v>
      </c>
      <c r="AC1598" s="11">
        <v>14.2857</v>
      </c>
      <c r="AD1598" s="11">
        <v>0.71430000000000005</v>
      </c>
      <c r="AE1598" s="10"/>
      <c r="AF1598" s="10"/>
      <c r="AG1598" s="10"/>
      <c r="AH1598" s="10"/>
    </row>
    <row r="1599" spans="1:34" x14ac:dyDescent="0.45">
      <c r="A1599" t="s">
        <v>24</v>
      </c>
      <c r="B1599" t="s">
        <v>60</v>
      </c>
      <c r="C1599" t="s">
        <v>84</v>
      </c>
      <c r="D1599">
        <v>2080</v>
      </c>
      <c r="E1599" s="11">
        <v>419054</v>
      </c>
      <c r="F1599" s="5">
        <v>674438</v>
      </c>
      <c r="G1599" s="11">
        <v>2645705</v>
      </c>
      <c r="H1599" s="11">
        <v>9791862</v>
      </c>
      <c r="I1599">
        <v>246517</v>
      </c>
      <c r="J1599">
        <v>299039</v>
      </c>
      <c r="K1599">
        <v>214000</v>
      </c>
      <c r="L1599">
        <v>114596</v>
      </c>
      <c r="M1599">
        <v>109</v>
      </c>
      <c r="N1599">
        <v>19</v>
      </c>
      <c r="O1599">
        <v>8</v>
      </c>
      <c r="P1599">
        <v>42</v>
      </c>
      <c r="Q1599">
        <v>1</v>
      </c>
      <c r="R1599">
        <v>152</v>
      </c>
      <c r="S1599">
        <v>2.9</v>
      </c>
      <c r="T1599">
        <v>261</v>
      </c>
      <c r="U1599">
        <v>801</v>
      </c>
      <c r="V1599">
        <v>-0.61</v>
      </c>
      <c r="W1599">
        <v>114595</v>
      </c>
      <c r="X1599">
        <v>109</v>
      </c>
      <c r="Y1599" s="12" t="str">
        <f>IFERROR(VLOOKUP(C1599,[1]Index!$D:$F,3,FALSE),"Non List")</f>
        <v>Microfinance</v>
      </c>
      <c r="Z1599">
        <f>IFERROR(VLOOKUP(C1599,[1]LP!$B:$C,2,FALSE),0)</f>
        <v>1380</v>
      </c>
      <c r="AA1599" s="11">
        <f t="shared" si="24"/>
        <v>12.7</v>
      </c>
      <c r="AB1599" s="5">
        <f>IFERROR(VLOOKUP(C1599,[2]Sheet1!$B:$F,5,FALSE),0)</f>
        <v>3026859.21</v>
      </c>
      <c r="AC1599" s="11">
        <v>15</v>
      </c>
      <c r="AD1599" s="11">
        <v>0</v>
      </c>
      <c r="AE1599" s="10"/>
      <c r="AF1599" s="10"/>
      <c r="AG1599" s="10"/>
      <c r="AH1599" s="10"/>
    </row>
    <row r="1600" spans="1:34" x14ac:dyDescent="0.45">
      <c r="A1600" t="s">
        <v>24</v>
      </c>
      <c r="B1600" t="s">
        <v>60</v>
      </c>
      <c r="C1600" t="s">
        <v>85</v>
      </c>
      <c r="D1600">
        <v>1713</v>
      </c>
      <c r="E1600" s="11">
        <v>248043</v>
      </c>
      <c r="F1600" s="5">
        <v>214104</v>
      </c>
      <c r="G1600" s="11">
        <v>1552413</v>
      </c>
      <c r="H1600" s="11">
        <v>4480755</v>
      </c>
      <c r="I1600">
        <v>74668</v>
      </c>
      <c r="J1600">
        <v>106259</v>
      </c>
      <c r="K1600">
        <v>30267</v>
      </c>
      <c r="L1600">
        <v>30641</v>
      </c>
      <c r="M1600">
        <v>49</v>
      </c>
      <c r="N1600">
        <v>35</v>
      </c>
      <c r="O1600">
        <v>9</v>
      </c>
      <c r="P1600">
        <v>27</v>
      </c>
      <c r="Q1600">
        <v>1</v>
      </c>
      <c r="R1600">
        <v>319</v>
      </c>
      <c r="S1600">
        <v>3</v>
      </c>
      <c r="T1600">
        <v>186</v>
      </c>
      <c r="U1600">
        <v>455</v>
      </c>
      <c r="V1600">
        <v>-0.73</v>
      </c>
      <c r="W1600">
        <v>30641</v>
      </c>
      <c r="X1600">
        <v>49</v>
      </c>
      <c r="Y1600" s="12" t="str">
        <f>IFERROR(VLOOKUP(C1600,[1]Index!$D:$F,3,FALSE),"Non List")</f>
        <v>zdelist</v>
      </c>
      <c r="Z1600">
        <f>IFERROR(VLOOKUP(C1600,[1]LP!$B:$C,2,FALSE),0)</f>
        <v>0</v>
      </c>
      <c r="AA1600" s="11">
        <f t="shared" si="24"/>
        <v>0</v>
      </c>
      <c r="AB1600" s="5">
        <f>IFERROR(VLOOKUP(C1600,[2]Sheet1!$B:$F,5,FALSE),0)</f>
        <v>0</v>
      </c>
      <c r="AC1600" s="11">
        <v>0</v>
      </c>
      <c r="AD1600" s="11">
        <v>0</v>
      </c>
      <c r="AE1600" s="10"/>
      <c r="AF1600" s="10"/>
      <c r="AG1600" s="10"/>
      <c r="AH1600" s="10"/>
    </row>
    <row r="1601" spans="1:34" x14ac:dyDescent="0.45">
      <c r="A1601" t="s">
        <v>24</v>
      </c>
      <c r="B1601" t="s">
        <v>60</v>
      </c>
      <c r="C1601" t="s">
        <v>104</v>
      </c>
      <c r="D1601">
        <v>1020</v>
      </c>
      <c r="E1601" s="11">
        <v>127357</v>
      </c>
      <c r="F1601" s="5">
        <v>82895</v>
      </c>
      <c r="G1601" s="11">
        <v>465014</v>
      </c>
      <c r="H1601" s="11">
        <v>1795770</v>
      </c>
      <c r="I1601">
        <v>28811</v>
      </c>
      <c r="J1601">
        <v>41272</v>
      </c>
      <c r="K1601">
        <v>13546</v>
      </c>
      <c r="L1601">
        <v>3463</v>
      </c>
      <c r="M1601">
        <v>11</v>
      </c>
      <c r="N1601">
        <v>94</v>
      </c>
      <c r="O1601">
        <v>6</v>
      </c>
      <c r="P1601">
        <v>7</v>
      </c>
      <c r="Q1601">
        <v>0</v>
      </c>
      <c r="R1601">
        <v>582</v>
      </c>
      <c r="S1601">
        <v>3.2</v>
      </c>
      <c r="T1601">
        <v>165</v>
      </c>
      <c r="U1601">
        <v>201</v>
      </c>
      <c r="V1601">
        <v>-0.8</v>
      </c>
      <c r="W1601">
        <v>3463</v>
      </c>
      <c r="X1601">
        <v>11</v>
      </c>
      <c r="Y1601" s="12" t="str">
        <f>IFERROR(VLOOKUP(C1601,[1]Index!$D:$F,3,FALSE),"Non List")</f>
        <v>Microfinance</v>
      </c>
      <c r="Z1601">
        <f>IFERROR(VLOOKUP(C1601,[1]LP!$B:$C,2,FALSE),0)</f>
        <v>1327</v>
      </c>
      <c r="AA1601" s="11">
        <f t="shared" si="24"/>
        <v>120.6</v>
      </c>
      <c r="AB1601" s="5">
        <f>IFERROR(VLOOKUP(C1601,[2]Sheet1!$B:$F,5,FALSE),0)</f>
        <v>490582.02</v>
      </c>
      <c r="AC1601" s="11">
        <v>0</v>
      </c>
      <c r="AD1601" s="11">
        <v>0</v>
      </c>
      <c r="AE1601" s="10"/>
      <c r="AF1601" s="10"/>
      <c r="AG1601" s="10"/>
      <c r="AH1601" s="10"/>
    </row>
    <row r="1602" spans="1:34" x14ac:dyDescent="0.45">
      <c r="A1602" t="s">
        <v>24</v>
      </c>
      <c r="B1602" t="s">
        <v>60</v>
      </c>
      <c r="C1602" t="s">
        <v>111</v>
      </c>
      <c r="D1602">
        <v>830</v>
      </c>
      <c r="E1602" s="11">
        <v>27625</v>
      </c>
      <c r="F1602" s="5">
        <v>-8628</v>
      </c>
      <c r="G1602" s="11">
        <v>61237</v>
      </c>
      <c r="H1602" s="11">
        <v>371216</v>
      </c>
      <c r="I1602">
        <v>4579</v>
      </c>
      <c r="J1602">
        <v>6065</v>
      </c>
      <c r="K1602">
        <v>-252</v>
      </c>
      <c r="L1602">
        <v>-751</v>
      </c>
      <c r="M1602">
        <v>-11</v>
      </c>
      <c r="N1602">
        <v>-77</v>
      </c>
      <c r="O1602">
        <v>12</v>
      </c>
      <c r="P1602">
        <v>-16</v>
      </c>
      <c r="Q1602">
        <v>0</v>
      </c>
      <c r="R1602">
        <v>-924</v>
      </c>
      <c r="S1602">
        <v>4.8</v>
      </c>
      <c r="T1602">
        <v>69</v>
      </c>
      <c r="U1602">
        <v>0</v>
      </c>
      <c r="V1602">
        <v>0</v>
      </c>
      <c r="W1602">
        <v>-751</v>
      </c>
      <c r="X1602">
        <v>-11</v>
      </c>
      <c r="Y1602" s="12" t="str">
        <f>IFERROR(VLOOKUP(C1602,[1]Index!$D:$F,3,FALSE),"Non List")</f>
        <v>zdelist</v>
      </c>
      <c r="Z1602">
        <f>IFERROR(VLOOKUP(C1602,[1]LP!$B:$C,2,FALSE),0)</f>
        <v>0</v>
      </c>
      <c r="AA1602" s="11">
        <f t="shared" si="24"/>
        <v>0</v>
      </c>
      <c r="AB1602" s="5">
        <f>IFERROR(VLOOKUP(C1602,[2]Sheet1!$B:$F,5,FALSE),0)</f>
        <v>0</v>
      </c>
      <c r="AC1602" s="11">
        <v>0</v>
      </c>
      <c r="AD1602" s="11">
        <v>0</v>
      </c>
      <c r="AE1602" s="10"/>
      <c r="AF1602" s="10"/>
      <c r="AG1602" s="10"/>
      <c r="AH1602" s="10"/>
    </row>
    <row r="1603" spans="1:34" x14ac:dyDescent="0.45">
      <c r="A1603" t="s">
        <v>24</v>
      </c>
      <c r="B1603" t="s">
        <v>60</v>
      </c>
      <c r="C1603" t="s">
        <v>86</v>
      </c>
      <c r="D1603">
        <v>838</v>
      </c>
      <c r="E1603" s="11">
        <v>242121</v>
      </c>
      <c r="F1603" s="5">
        <v>132087</v>
      </c>
      <c r="G1603" s="11">
        <v>727529</v>
      </c>
      <c r="H1603" s="11">
        <v>3157645</v>
      </c>
      <c r="I1603">
        <v>52180</v>
      </c>
      <c r="J1603">
        <v>77489</v>
      </c>
      <c r="K1603">
        <v>27448</v>
      </c>
      <c r="L1603">
        <v>15576</v>
      </c>
      <c r="M1603">
        <v>26</v>
      </c>
      <c r="N1603">
        <v>33</v>
      </c>
      <c r="O1603">
        <v>5</v>
      </c>
      <c r="P1603">
        <v>17</v>
      </c>
      <c r="Q1603">
        <v>0</v>
      </c>
      <c r="R1603">
        <v>177</v>
      </c>
      <c r="S1603">
        <v>1.9</v>
      </c>
      <c r="T1603">
        <v>155</v>
      </c>
      <c r="U1603">
        <v>299</v>
      </c>
      <c r="V1603">
        <v>-0.64</v>
      </c>
      <c r="W1603">
        <v>15577</v>
      </c>
      <c r="X1603">
        <v>26</v>
      </c>
      <c r="Y1603" s="12" t="str">
        <f>IFERROR(VLOOKUP(C1603,[1]Index!$D:$F,3,FALSE),"Non List")</f>
        <v>Non List</v>
      </c>
      <c r="Z1603">
        <f>IFERROR(VLOOKUP(C1603,[1]LP!$B:$C,2,FALSE),0)</f>
        <v>0</v>
      </c>
      <c r="AA1603" s="11">
        <f t="shared" ref="AA1603:AA1666" si="25">ROUND(IFERROR(Z1603/M1603,0),1)</f>
        <v>0</v>
      </c>
      <c r="AB1603" s="5">
        <f>IFERROR(VLOOKUP(C1603,[2]Sheet1!$B:$F,5,FALSE),0)</f>
        <v>0</v>
      </c>
      <c r="AC1603" s="11">
        <v>11</v>
      </c>
      <c r="AD1603" s="11">
        <v>0.57999999999999996</v>
      </c>
      <c r="AE1603" s="10"/>
      <c r="AF1603" s="10"/>
      <c r="AG1603" s="10"/>
      <c r="AH1603" s="10"/>
    </row>
    <row r="1604" spans="1:34" x14ac:dyDescent="0.45">
      <c r="A1604" t="s">
        <v>24</v>
      </c>
      <c r="B1604" t="s">
        <v>60</v>
      </c>
      <c r="C1604" t="s">
        <v>96</v>
      </c>
      <c r="D1604">
        <v>1087</v>
      </c>
      <c r="E1604" s="11">
        <v>324603</v>
      </c>
      <c r="F1604" s="5">
        <v>270980</v>
      </c>
      <c r="G1604" s="11">
        <v>1237023</v>
      </c>
      <c r="H1604" s="11">
        <v>4208044</v>
      </c>
      <c r="I1604">
        <v>85968</v>
      </c>
      <c r="J1604">
        <v>109749</v>
      </c>
      <c r="K1604">
        <v>58845</v>
      </c>
      <c r="L1604">
        <v>47497</v>
      </c>
      <c r="M1604">
        <v>59</v>
      </c>
      <c r="N1604">
        <v>19</v>
      </c>
      <c r="O1604">
        <v>6</v>
      </c>
      <c r="P1604">
        <v>32</v>
      </c>
      <c r="Q1604">
        <v>1</v>
      </c>
      <c r="R1604">
        <v>110</v>
      </c>
      <c r="S1604">
        <v>4.7</v>
      </c>
      <c r="T1604">
        <v>183</v>
      </c>
      <c r="U1604">
        <v>492</v>
      </c>
      <c r="V1604">
        <v>-0.55000000000000004</v>
      </c>
      <c r="W1604">
        <v>47497</v>
      </c>
      <c r="X1604">
        <v>59</v>
      </c>
      <c r="Y1604" s="12" t="str">
        <f>IFERROR(VLOOKUP(C1604,[1]Index!$D:$F,3,FALSE),"Non List")</f>
        <v>Microfinance</v>
      </c>
      <c r="Z1604">
        <f>IFERROR(VLOOKUP(C1604,[1]LP!$B:$C,2,FALSE),0)</f>
        <v>1439</v>
      </c>
      <c r="AA1604" s="11">
        <f t="shared" si="25"/>
        <v>24.4</v>
      </c>
      <c r="AB1604" s="5">
        <f>IFERROR(VLOOKUP(C1604,[2]Sheet1!$B:$F,5,FALSE),0)</f>
        <v>1616622.66</v>
      </c>
      <c r="AC1604" s="11">
        <v>20</v>
      </c>
      <c r="AD1604" s="11">
        <v>0</v>
      </c>
      <c r="AE1604" s="10"/>
      <c r="AF1604" s="10"/>
      <c r="AG1604" s="10"/>
      <c r="AH1604" s="10"/>
    </row>
    <row r="1605" spans="1:34" x14ac:dyDescent="0.45">
      <c r="A1605" t="s">
        <v>24</v>
      </c>
      <c r="B1605" t="s">
        <v>60</v>
      </c>
      <c r="C1605" t="s">
        <v>87</v>
      </c>
      <c r="D1605">
        <v>2205</v>
      </c>
      <c r="E1605" s="11">
        <v>625519</v>
      </c>
      <c r="F1605" s="5">
        <v>1348202</v>
      </c>
      <c r="G1605" s="11">
        <v>7005808</v>
      </c>
      <c r="H1605" s="11">
        <v>17750313</v>
      </c>
      <c r="I1605">
        <v>272598</v>
      </c>
      <c r="J1605">
        <v>388419</v>
      </c>
      <c r="K1605">
        <v>257496</v>
      </c>
      <c r="L1605">
        <v>83924</v>
      </c>
      <c r="M1605">
        <v>54</v>
      </c>
      <c r="N1605">
        <v>41</v>
      </c>
      <c r="O1605">
        <v>7</v>
      </c>
      <c r="P1605">
        <v>17</v>
      </c>
      <c r="Q1605">
        <v>0</v>
      </c>
      <c r="R1605">
        <v>287</v>
      </c>
      <c r="S1605">
        <v>3.7</v>
      </c>
      <c r="T1605">
        <v>316</v>
      </c>
      <c r="U1605">
        <v>617</v>
      </c>
      <c r="V1605">
        <v>-0.72</v>
      </c>
      <c r="W1605">
        <v>83924</v>
      </c>
      <c r="X1605">
        <v>54</v>
      </c>
      <c r="Y1605" s="12" t="str">
        <f>IFERROR(VLOOKUP(C1605,[1]Index!$D:$F,3,FALSE),"Non List")</f>
        <v>Microfinance</v>
      </c>
      <c r="Z1605">
        <f>IFERROR(VLOOKUP(C1605,[1]LP!$B:$C,2,FALSE),0)</f>
        <v>1279</v>
      </c>
      <c r="AA1605" s="11">
        <f t="shared" si="25"/>
        <v>23.7</v>
      </c>
      <c r="AB1605" s="5">
        <f>IFERROR(VLOOKUP(C1605,[2]Sheet1!$B:$F,5,FALSE),0)</f>
        <v>3166691.2</v>
      </c>
      <c r="AC1605" s="11">
        <v>25</v>
      </c>
      <c r="AD1605" s="11">
        <v>5</v>
      </c>
      <c r="AE1605" s="10"/>
      <c r="AF1605" s="10"/>
      <c r="AG1605" s="10"/>
      <c r="AH1605" s="10"/>
    </row>
    <row r="1606" spans="1:34" x14ac:dyDescent="0.45">
      <c r="A1606" t="s">
        <v>24</v>
      </c>
      <c r="B1606" t="s">
        <v>60</v>
      </c>
      <c r="C1606" t="s">
        <v>93</v>
      </c>
      <c r="D1606">
        <v>944.9</v>
      </c>
      <c r="E1606" s="11">
        <v>285620</v>
      </c>
      <c r="F1606" s="5">
        <v>187413</v>
      </c>
      <c r="G1606" s="11">
        <v>994582</v>
      </c>
      <c r="H1606" s="11">
        <v>3049575</v>
      </c>
      <c r="I1606">
        <v>52045</v>
      </c>
      <c r="J1606">
        <v>70174</v>
      </c>
      <c r="K1606">
        <v>34416</v>
      </c>
      <c r="L1606">
        <v>11474</v>
      </c>
      <c r="M1606">
        <v>16</v>
      </c>
      <c r="N1606">
        <v>59</v>
      </c>
      <c r="O1606">
        <v>6</v>
      </c>
      <c r="P1606">
        <v>10</v>
      </c>
      <c r="Q1606">
        <v>0</v>
      </c>
      <c r="R1606">
        <v>336</v>
      </c>
      <c r="S1606">
        <v>3.5</v>
      </c>
      <c r="T1606">
        <v>166</v>
      </c>
      <c r="U1606">
        <v>244</v>
      </c>
      <c r="V1606">
        <v>-0.74</v>
      </c>
      <c r="W1606">
        <v>11474</v>
      </c>
      <c r="X1606">
        <v>16</v>
      </c>
      <c r="Y1606" s="12" t="str">
        <f>IFERROR(VLOOKUP(C1606,[1]Index!$D:$F,3,FALSE),"Non List")</f>
        <v>Microfinance</v>
      </c>
      <c r="Z1606">
        <f>IFERROR(VLOOKUP(C1606,[1]LP!$B:$C,2,FALSE),0)</f>
        <v>939</v>
      </c>
      <c r="AA1606" s="11">
        <f t="shared" si="25"/>
        <v>58.7</v>
      </c>
      <c r="AB1606" s="5">
        <f>IFERROR(VLOOKUP(C1606,[2]Sheet1!$B:$F,5,FALSE),0)</f>
        <v>1182467.46</v>
      </c>
      <c r="AC1606" s="11">
        <v>15</v>
      </c>
      <c r="AD1606" s="11">
        <v>3</v>
      </c>
      <c r="AE1606" s="10"/>
      <c r="AF1606" s="10"/>
      <c r="AG1606" s="10"/>
      <c r="AH1606" s="10"/>
    </row>
    <row r="1607" spans="1:34" x14ac:dyDescent="0.45">
      <c r="A1607" t="s">
        <v>24</v>
      </c>
      <c r="B1607" t="s">
        <v>60</v>
      </c>
      <c r="C1607" t="s">
        <v>94</v>
      </c>
      <c r="D1607">
        <v>1298.5</v>
      </c>
      <c r="E1607" s="11">
        <v>282169</v>
      </c>
      <c r="F1607" s="5">
        <v>212639</v>
      </c>
      <c r="G1607" s="11">
        <v>1361606</v>
      </c>
      <c r="H1607" s="11">
        <v>3598821</v>
      </c>
      <c r="I1607">
        <v>70662</v>
      </c>
      <c r="J1607">
        <v>96030</v>
      </c>
      <c r="K1607">
        <v>46793</v>
      </c>
      <c r="L1607">
        <v>23257</v>
      </c>
      <c r="M1607">
        <v>33</v>
      </c>
      <c r="N1607">
        <v>39</v>
      </c>
      <c r="O1607">
        <v>7</v>
      </c>
      <c r="P1607">
        <v>19</v>
      </c>
      <c r="Q1607">
        <v>1</v>
      </c>
      <c r="R1607">
        <v>292</v>
      </c>
      <c r="S1607">
        <v>2.4</v>
      </c>
      <c r="T1607">
        <v>175</v>
      </c>
      <c r="U1607">
        <v>361</v>
      </c>
      <c r="V1607">
        <v>-0.72</v>
      </c>
      <c r="W1607">
        <v>23257</v>
      </c>
      <c r="X1607">
        <v>33</v>
      </c>
      <c r="Y1607" s="12" t="str">
        <f>IFERROR(VLOOKUP(C1607,[1]Index!$D:$F,3,FALSE),"Non List")</f>
        <v>Microfinance</v>
      </c>
      <c r="Z1607">
        <f>IFERROR(VLOOKUP(C1607,[1]LP!$B:$C,2,FALSE),0)</f>
        <v>1316</v>
      </c>
      <c r="AA1607" s="11">
        <f t="shared" si="25"/>
        <v>39.9</v>
      </c>
      <c r="AB1607" s="5">
        <f>IFERROR(VLOOKUP(C1607,[2]Sheet1!$B:$F,5,FALSE),0)</f>
        <v>967135.62</v>
      </c>
      <c r="AC1607" s="11">
        <v>14.25</v>
      </c>
      <c r="AD1607" s="11">
        <v>0.75</v>
      </c>
      <c r="AE1607" s="10"/>
      <c r="AF1607" s="10"/>
      <c r="AG1607" s="10"/>
      <c r="AH1607" s="10"/>
    </row>
    <row r="1608" spans="1:34" x14ac:dyDescent="0.45">
      <c r="A1608" t="s">
        <v>24</v>
      </c>
      <c r="B1608" t="s">
        <v>60</v>
      </c>
      <c r="C1608" t="s">
        <v>89</v>
      </c>
      <c r="D1608">
        <v>1400</v>
      </c>
      <c r="E1608" s="11">
        <v>552589</v>
      </c>
      <c r="F1608" s="5">
        <v>400321</v>
      </c>
      <c r="G1608" s="11">
        <v>2347718</v>
      </c>
      <c r="H1608" s="11">
        <v>7150397</v>
      </c>
      <c r="I1608">
        <v>145157</v>
      </c>
      <c r="J1608">
        <v>190802</v>
      </c>
      <c r="K1608">
        <v>116025</v>
      </c>
      <c r="L1608">
        <v>55334</v>
      </c>
      <c r="M1608">
        <v>40</v>
      </c>
      <c r="N1608">
        <v>35</v>
      </c>
      <c r="O1608">
        <v>8</v>
      </c>
      <c r="P1608">
        <v>23</v>
      </c>
      <c r="Q1608">
        <v>1</v>
      </c>
      <c r="R1608">
        <v>284</v>
      </c>
      <c r="S1608">
        <v>2.6</v>
      </c>
      <c r="T1608">
        <v>172</v>
      </c>
      <c r="U1608">
        <v>394</v>
      </c>
      <c r="V1608">
        <v>-0.72</v>
      </c>
      <c r="W1608">
        <v>55334</v>
      </c>
      <c r="X1608">
        <v>40</v>
      </c>
      <c r="Y1608" s="12" t="str">
        <f>IFERROR(VLOOKUP(C1608,[1]Index!$D:$F,3,FALSE),"Non List")</f>
        <v>Microfinance</v>
      </c>
      <c r="Z1608">
        <f>IFERROR(VLOOKUP(C1608,[1]LP!$B:$C,2,FALSE),0)</f>
        <v>1220</v>
      </c>
      <c r="AA1608" s="11">
        <f t="shared" si="25"/>
        <v>30.5</v>
      </c>
      <c r="AB1608" s="5">
        <f>IFERROR(VLOOKUP(C1608,[2]Sheet1!$B:$F,5,FALSE),0)</f>
        <v>1856700.13</v>
      </c>
      <c r="AC1608" s="11">
        <v>12</v>
      </c>
      <c r="AD1608" s="11">
        <v>8</v>
      </c>
      <c r="AE1608" s="10"/>
      <c r="AF1608" s="10"/>
      <c r="AG1608" s="10"/>
      <c r="AH1608" s="10"/>
    </row>
    <row r="1609" spans="1:34" x14ac:dyDescent="0.45">
      <c r="A1609" t="s">
        <v>24</v>
      </c>
      <c r="B1609" t="s">
        <v>60</v>
      </c>
      <c r="C1609" t="s">
        <v>90</v>
      </c>
      <c r="D1609">
        <v>1637</v>
      </c>
      <c r="E1609" s="11">
        <v>66000</v>
      </c>
      <c r="F1609" s="5">
        <v>53693</v>
      </c>
      <c r="G1609" s="11">
        <v>210329</v>
      </c>
      <c r="H1609" s="11">
        <v>1072409</v>
      </c>
      <c r="I1609">
        <v>17194</v>
      </c>
      <c r="J1609">
        <v>21007</v>
      </c>
      <c r="K1609">
        <v>7220</v>
      </c>
      <c r="L1609">
        <v>1377</v>
      </c>
      <c r="M1609">
        <v>8</v>
      </c>
      <c r="N1609">
        <v>197</v>
      </c>
      <c r="O1609">
        <v>9</v>
      </c>
      <c r="P1609">
        <v>5</v>
      </c>
      <c r="Q1609">
        <v>0</v>
      </c>
      <c r="R1609">
        <v>1777</v>
      </c>
      <c r="S1609">
        <v>3.9</v>
      </c>
      <c r="T1609">
        <v>181</v>
      </c>
      <c r="U1609">
        <v>184</v>
      </c>
      <c r="V1609">
        <v>-0.89</v>
      </c>
      <c r="W1609">
        <v>1377</v>
      </c>
      <c r="X1609">
        <v>8</v>
      </c>
      <c r="Y1609" s="12" t="str">
        <f>IFERROR(VLOOKUP(C1609,[1]Index!$D:$F,3,FALSE),"Non List")</f>
        <v>Microfinance</v>
      </c>
      <c r="Z1609">
        <f>IFERROR(VLOOKUP(C1609,[1]LP!$B:$C,2,FALSE),0)</f>
        <v>1680</v>
      </c>
      <c r="AA1609" s="11">
        <f t="shared" si="25"/>
        <v>210</v>
      </c>
      <c r="AB1609" s="5">
        <f>IFERROR(VLOOKUP(C1609,[2]Sheet1!$B:$F,5,FALSE),0)</f>
        <v>285714</v>
      </c>
      <c r="AC1609" s="11">
        <v>11</v>
      </c>
      <c r="AD1609" s="11">
        <v>0.57889999999999997</v>
      </c>
      <c r="AE1609" s="10"/>
      <c r="AF1609" s="10"/>
      <c r="AG1609" s="10"/>
      <c r="AH1609" s="10"/>
    </row>
    <row r="1610" spans="1:34" x14ac:dyDescent="0.45">
      <c r="A1610" t="s">
        <v>24</v>
      </c>
      <c r="B1610" t="s">
        <v>60</v>
      </c>
      <c r="C1610" t="s">
        <v>91</v>
      </c>
      <c r="D1610">
        <v>836</v>
      </c>
      <c r="E1610" s="11">
        <v>982500</v>
      </c>
      <c r="F1610" s="5">
        <v>1107051</v>
      </c>
      <c r="G1610" s="11">
        <v>3849789</v>
      </c>
      <c r="H1610" s="11">
        <v>13592690</v>
      </c>
      <c r="I1610">
        <v>302062</v>
      </c>
      <c r="J1610">
        <v>361260</v>
      </c>
      <c r="K1610">
        <v>174427</v>
      </c>
      <c r="L1610">
        <v>92095</v>
      </c>
      <c r="M1610">
        <v>37</v>
      </c>
      <c r="N1610">
        <v>22</v>
      </c>
      <c r="O1610">
        <v>4</v>
      </c>
      <c r="P1610">
        <v>18</v>
      </c>
      <c r="Q1610">
        <v>1</v>
      </c>
      <c r="R1610">
        <v>88</v>
      </c>
      <c r="S1610">
        <v>3.3</v>
      </c>
      <c r="T1610">
        <v>213</v>
      </c>
      <c r="U1610">
        <v>424</v>
      </c>
      <c r="V1610">
        <v>-0.49</v>
      </c>
      <c r="W1610">
        <v>92096</v>
      </c>
      <c r="X1610">
        <v>37</v>
      </c>
      <c r="Y1610" s="12" t="str">
        <f>IFERROR(VLOOKUP(C1610,[1]Index!$D:$F,3,FALSE),"Non List")</f>
        <v>Microfinance</v>
      </c>
      <c r="Z1610">
        <f>IFERROR(VLOOKUP(C1610,[1]LP!$B:$C,2,FALSE),0)</f>
        <v>780</v>
      </c>
      <c r="AA1610" s="11">
        <f t="shared" si="25"/>
        <v>21.1</v>
      </c>
      <c r="AB1610" s="5">
        <f>IFERROR(VLOOKUP(C1610,[2]Sheet1!$B:$F,5,FALSE),0)</f>
        <v>2940622.5</v>
      </c>
      <c r="AC1610" s="11">
        <v>0</v>
      </c>
      <c r="AD1610" s="11">
        <v>0</v>
      </c>
      <c r="AE1610" s="10"/>
      <c r="AF1610" s="10"/>
      <c r="AG1610" s="10"/>
      <c r="AH1610" s="10"/>
    </row>
    <row r="1611" spans="1:34" x14ac:dyDescent="0.45">
      <c r="A1611" t="s">
        <v>24</v>
      </c>
      <c r="B1611" t="s">
        <v>60</v>
      </c>
      <c r="C1611" t="s">
        <v>122</v>
      </c>
      <c r="D1611">
        <v>2821</v>
      </c>
      <c r="E1611" s="11">
        <v>172125</v>
      </c>
      <c r="F1611" s="5">
        <v>481117</v>
      </c>
      <c r="G1611" s="11">
        <v>2301444</v>
      </c>
      <c r="H1611" s="11">
        <v>3948892</v>
      </c>
      <c r="I1611">
        <v>90289</v>
      </c>
      <c r="J1611">
        <v>111101</v>
      </c>
      <c r="K1611">
        <v>80521</v>
      </c>
      <c r="L1611">
        <v>50728</v>
      </c>
      <c r="M1611">
        <v>118</v>
      </c>
      <c r="N1611">
        <v>24</v>
      </c>
      <c r="O1611">
        <v>7</v>
      </c>
      <c r="P1611">
        <v>31</v>
      </c>
      <c r="Q1611">
        <v>1</v>
      </c>
      <c r="R1611">
        <v>178</v>
      </c>
      <c r="S1611">
        <v>7.3</v>
      </c>
      <c r="T1611">
        <v>380</v>
      </c>
      <c r="U1611">
        <v>1003</v>
      </c>
      <c r="V1611">
        <v>-0.64</v>
      </c>
      <c r="W1611">
        <v>50728</v>
      </c>
      <c r="X1611">
        <v>118</v>
      </c>
      <c r="Y1611" s="12" t="str">
        <f>IFERROR(VLOOKUP(C1611,[1]Index!$D:$F,3,FALSE),"Non List")</f>
        <v>Microfinance</v>
      </c>
      <c r="Z1611">
        <f>IFERROR(VLOOKUP(C1611,[1]LP!$B:$C,2,FALSE),0)</f>
        <v>1941</v>
      </c>
      <c r="AA1611" s="11">
        <f t="shared" si="25"/>
        <v>16.399999999999999</v>
      </c>
      <c r="AB1611" s="5">
        <f>IFERROR(VLOOKUP(C1611,[2]Sheet1!$B:$F,5,FALSE),0)</f>
        <v>828750</v>
      </c>
      <c r="AC1611" s="11">
        <v>0</v>
      </c>
      <c r="AD1611" s="11">
        <v>0</v>
      </c>
      <c r="AE1611" s="10"/>
      <c r="AF1611" s="10"/>
      <c r="AG1611" s="10"/>
      <c r="AH1611" s="10"/>
    </row>
    <row r="1612" spans="1:34" x14ac:dyDescent="0.45">
      <c r="A1612" t="s">
        <v>24</v>
      </c>
      <c r="B1612" t="s">
        <v>60</v>
      </c>
      <c r="C1612" t="s">
        <v>97</v>
      </c>
      <c r="D1612">
        <v>831</v>
      </c>
      <c r="E1612" s="11">
        <v>61500</v>
      </c>
      <c r="F1612" s="5">
        <v>30982</v>
      </c>
      <c r="G1612" s="11">
        <v>130035</v>
      </c>
      <c r="H1612" s="11">
        <v>757560</v>
      </c>
      <c r="I1612">
        <v>10978</v>
      </c>
      <c r="J1612">
        <v>13513</v>
      </c>
      <c r="K1612">
        <v>2903</v>
      </c>
      <c r="L1612">
        <v>-4509</v>
      </c>
      <c r="M1612">
        <v>-29</v>
      </c>
      <c r="N1612">
        <v>-28</v>
      </c>
      <c r="O1612">
        <v>6</v>
      </c>
      <c r="P1612">
        <v>-20</v>
      </c>
      <c r="Q1612">
        <v>0</v>
      </c>
      <c r="R1612">
        <v>-157</v>
      </c>
      <c r="S1612">
        <v>6.7</v>
      </c>
      <c r="T1612">
        <v>150</v>
      </c>
      <c r="U1612">
        <v>0</v>
      </c>
      <c r="V1612">
        <v>0</v>
      </c>
      <c r="W1612">
        <v>-4509</v>
      </c>
      <c r="X1612">
        <v>-29</v>
      </c>
      <c r="Y1612" s="12" t="str">
        <f>IFERROR(VLOOKUP(C1612,[1]Index!$D:$F,3,FALSE),"Non List")</f>
        <v>Non List</v>
      </c>
      <c r="Z1612">
        <f>IFERROR(VLOOKUP(C1612,[1]LP!$B:$C,2,FALSE),0)</f>
        <v>0</v>
      </c>
      <c r="AA1612" s="11">
        <f t="shared" si="25"/>
        <v>0</v>
      </c>
      <c r="AB1612" s="5">
        <f>IFERROR(VLOOKUP(C1612,[2]Sheet1!$B:$F,5,FALSE),0)</f>
        <v>0</v>
      </c>
      <c r="AC1612" s="11">
        <v>0</v>
      </c>
      <c r="AD1612" s="11">
        <v>0</v>
      </c>
      <c r="AE1612" s="10"/>
      <c r="AF1612" s="10"/>
      <c r="AG1612" s="10"/>
      <c r="AH1612" s="10"/>
    </row>
    <row r="1613" spans="1:34" x14ac:dyDescent="0.45">
      <c r="A1613" t="s">
        <v>24</v>
      </c>
      <c r="B1613" t="s">
        <v>60</v>
      </c>
      <c r="C1613" t="s">
        <v>120</v>
      </c>
      <c r="D1613">
        <v>3430</v>
      </c>
      <c r="E1613" s="11">
        <v>100000</v>
      </c>
      <c r="F1613" s="5">
        <v>228940</v>
      </c>
      <c r="G1613" s="11">
        <v>1015877</v>
      </c>
      <c r="H1613" s="11">
        <v>3653781</v>
      </c>
      <c r="I1613">
        <v>65572</v>
      </c>
      <c r="J1613">
        <v>86953</v>
      </c>
      <c r="K1613">
        <v>50020</v>
      </c>
      <c r="L1613">
        <v>28677</v>
      </c>
      <c r="M1613">
        <v>115</v>
      </c>
      <c r="N1613">
        <v>30</v>
      </c>
      <c r="O1613">
        <v>10</v>
      </c>
      <c r="P1613">
        <v>35</v>
      </c>
      <c r="Q1613">
        <v>1</v>
      </c>
      <c r="R1613">
        <v>312</v>
      </c>
      <c r="S1613">
        <v>3.1</v>
      </c>
      <c r="T1613">
        <v>329</v>
      </c>
      <c r="U1613">
        <v>921</v>
      </c>
      <c r="V1613">
        <v>-0.73</v>
      </c>
      <c r="W1613">
        <v>28677</v>
      </c>
      <c r="X1613">
        <v>115</v>
      </c>
      <c r="Y1613" s="12" t="str">
        <f>IFERROR(VLOOKUP(C1613,[1]Index!$D:$F,3,FALSE),"Non List")</f>
        <v>Microfinance</v>
      </c>
      <c r="Z1613">
        <f>IFERROR(VLOOKUP(C1613,[1]LP!$B:$C,2,FALSE),0)</f>
        <v>1944</v>
      </c>
      <c r="AA1613" s="11">
        <f t="shared" si="25"/>
        <v>16.899999999999999</v>
      </c>
      <c r="AB1613" s="5">
        <f>IFERROR(VLOOKUP(C1613,[2]Sheet1!$B:$F,5,FALSE),0)</f>
        <v>870250</v>
      </c>
      <c r="AC1613" s="11">
        <v>47.5</v>
      </c>
      <c r="AD1613" s="11">
        <v>2.5</v>
      </c>
      <c r="AE1613" s="10"/>
      <c r="AF1613" s="10"/>
      <c r="AG1613" s="10"/>
      <c r="AH1613" s="10"/>
    </row>
    <row r="1614" spans="1:34" x14ac:dyDescent="0.45">
      <c r="A1614" t="s">
        <v>24</v>
      </c>
      <c r="B1614" t="s">
        <v>60</v>
      </c>
      <c r="C1614" t="s">
        <v>105</v>
      </c>
      <c r="D1614">
        <v>1057</v>
      </c>
      <c r="E1614" s="11">
        <v>121150</v>
      </c>
      <c r="F1614" s="5">
        <v>66696</v>
      </c>
      <c r="G1614" s="11">
        <v>334871</v>
      </c>
      <c r="H1614" s="11">
        <v>1019440</v>
      </c>
      <c r="I1614">
        <v>19410</v>
      </c>
      <c r="J1614">
        <v>24456</v>
      </c>
      <c r="K1614">
        <v>8585</v>
      </c>
      <c r="L1614">
        <v>4711</v>
      </c>
      <c r="M1614">
        <v>16</v>
      </c>
      <c r="N1614">
        <v>68</v>
      </c>
      <c r="O1614">
        <v>7</v>
      </c>
      <c r="P1614">
        <v>10</v>
      </c>
      <c r="Q1614">
        <v>0</v>
      </c>
      <c r="R1614">
        <v>465</v>
      </c>
      <c r="S1614">
        <v>9.3000000000000007</v>
      </c>
      <c r="T1614">
        <v>155</v>
      </c>
      <c r="U1614">
        <v>233</v>
      </c>
      <c r="V1614">
        <v>-0.78</v>
      </c>
      <c r="W1614">
        <v>4711</v>
      </c>
      <c r="X1614">
        <v>16</v>
      </c>
      <c r="Y1614" s="12" t="str">
        <f>IFERROR(VLOOKUP(C1614,[1]Index!$D:$F,3,FALSE),"Non List")</f>
        <v>Microfinance</v>
      </c>
      <c r="Z1614">
        <f>IFERROR(VLOOKUP(C1614,[1]LP!$B:$C,2,FALSE),0)</f>
        <v>1140</v>
      </c>
      <c r="AA1614" s="11">
        <f t="shared" si="25"/>
        <v>71.3</v>
      </c>
      <c r="AB1614" s="5">
        <f>IFERROR(VLOOKUP(C1614,[2]Sheet1!$B:$F,5,FALSE),0)</f>
        <v>475130.92</v>
      </c>
      <c r="AC1614" s="11">
        <v>4.75</v>
      </c>
      <c r="AD1614" s="11">
        <v>0.25</v>
      </c>
      <c r="AE1614" s="10"/>
      <c r="AF1614" s="10"/>
      <c r="AG1614" s="10"/>
      <c r="AH1614" s="10"/>
    </row>
    <row r="1615" spans="1:34" x14ac:dyDescent="0.45">
      <c r="A1615" t="s">
        <v>24</v>
      </c>
      <c r="B1615" t="s">
        <v>60</v>
      </c>
      <c r="C1615" t="s">
        <v>106</v>
      </c>
      <c r="D1615">
        <v>1087.5999999999999</v>
      </c>
      <c r="E1615" s="11">
        <v>83400</v>
      </c>
      <c r="F1615" s="5">
        <v>42535</v>
      </c>
      <c r="G1615" s="11">
        <v>227085</v>
      </c>
      <c r="H1615" s="11">
        <v>1129123</v>
      </c>
      <c r="I1615">
        <v>16201</v>
      </c>
      <c r="J1615">
        <v>24720</v>
      </c>
      <c r="K1615">
        <v>7807</v>
      </c>
      <c r="L1615">
        <v>3164</v>
      </c>
      <c r="M1615">
        <v>15</v>
      </c>
      <c r="N1615">
        <v>72</v>
      </c>
      <c r="O1615">
        <v>7</v>
      </c>
      <c r="P1615">
        <v>10</v>
      </c>
      <c r="Q1615">
        <v>0</v>
      </c>
      <c r="R1615">
        <v>517</v>
      </c>
      <c r="S1615">
        <v>3.8</v>
      </c>
      <c r="T1615">
        <v>151</v>
      </c>
      <c r="U1615">
        <v>227</v>
      </c>
      <c r="V1615">
        <v>-0.79</v>
      </c>
      <c r="W1615">
        <v>3164</v>
      </c>
      <c r="X1615">
        <v>15</v>
      </c>
      <c r="Y1615" s="12" t="str">
        <f>IFERROR(VLOOKUP(C1615,[1]Index!$D:$F,3,FALSE),"Non List")</f>
        <v>Microfinance</v>
      </c>
      <c r="Z1615">
        <f>IFERROR(VLOOKUP(C1615,[1]LP!$B:$C,2,FALSE),0)</f>
        <v>1913</v>
      </c>
      <c r="AA1615" s="11">
        <f t="shared" si="25"/>
        <v>127.5</v>
      </c>
      <c r="AB1615" s="5">
        <f>IFERROR(VLOOKUP(C1615,[2]Sheet1!$B:$F,5,FALSE),0)</f>
        <v>327126.26</v>
      </c>
      <c r="AC1615" s="11">
        <v>4</v>
      </c>
      <c r="AD1615" s="11">
        <v>0.21049999999999999</v>
      </c>
      <c r="AE1615" s="10"/>
      <c r="AF1615" s="10"/>
      <c r="AG1615" s="10"/>
      <c r="AH1615" s="10"/>
    </row>
    <row r="1616" spans="1:34" x14ac:dyDescent="0.45">
      <c r="A1616" t="s">
        <v>24</v>
      </c>
      <c r="B1616" t="s">
        <v>60</v>
      </c>
      <c r="C1616" t="s">
        <v>112</v>
      </c>
      <c r="D1616">
        <v>991</v>
      </c>
      <c r="E1616" s="11">
        <v>1739440</v>
      </c>
      <c r="F1616" s="5">
        <v>998541</v>
      </c>
      <c r="G1616" s="11">
        <v>3192736</v>
      </c>
      <c r="H1616" s="11">
        <v>22036403</v>
      </c>
      <c r="I1616">
        <v>351186</v>
      </c>
      <c r="J1616">
        <v>483580</v>
      </c>
      <c r="K1616">
        <v>305358</v>
      </c>
      <c r="L1616">
        <v>162675</v>
      </c>
      <c r="M1616">
        <v>37</v>
      </c>
      <c r="N1616">
        <v>27</v>
      </c>
      <c r="O1616">
        <v>6</v>
      </c>
      <c r="P1616">
        <v>24</v>
      </c>
      <c r="Q1616">
        <v>1</v>
      </c>
      <c r="R1616">
        <v>167</v>
      </c>
      <c r="S1616">
        <v>1.6</v>
      </c>
      <c r="T1616">
        <v>157</v>
      </c>
      <c r="U1616">
        <v>364</v>
      </c>
      <c r="V1616">
        <v>-0.63</v>
      </c>
      <c r="W1616">
        <v>162675</v>
      </c>
      <c r="X1616">
        <v>37</v>
      </c>
      <c r="Y1616" s="12" t="str">
        <f>IFERROR(VLOOKUP(C1616,[1]Index!$D:$F,3,FALSE),"Non List")</f>
        <v>Microfinance</v>
      </c>
      <c r="Z1616">
        <f>IFERROR(VLOOKUP(C1616,[1]LP!$B:$C,2,FALSE),0)</f>
        <v>675.2</v>
      </c>
      <c r="AA1616" s="11">
        <f t="shared" si="25"/>
        <v>18.2</v>
      </c>
      <c r="AB1616" s="5">
        <f>IFERROR(VLOOKUP(C1616,[2]Sheet1!$B:$F,5,FALSE),0)</f>
        <v>5566208</v>
      </c>
      <c r="AC1616" s="11">
        <v>0</v>
      </c>
      <c r="AD1616" s="11">
        <v>14.75</v>
      </c>
      <c r="AE1616" s="10"/>
      <c r="AF1616" s="10"/>
      <c r="AG1616" s="10"/>
      <c r="AH1616" s="10"/>
    </row>
    <row r="1617" spans="1:34" x14ac:dyDescent="0.45">
      <c r="A1617" t="s">
        <v>24</v>
      </c>
      <c r="B1617" t="s">
        <v>60</v>
      </c>
      <c r="C1617" t="s">
        <v>95</v>
      </c>
      <c r="D1617">
        <v>1305</v>
      </c>
      <c r="E1617" s="11">
        <v>132000</v>
      </c>
      <c r="F1617" s="5">
        <v>79269</v>
      </c>
      <c r="G1617" s="11">
        <v>522275</v>
      </c>
      <c r="H1617" s="11">
        <v>1380071</v>
      </c>
      <c r="I1617">
        <v>27304</v>
      </c>
      <c r="J1617">
        <v>35278</v>
      </c>
      <c r="K1617">
        <v>17217</v>
      </c>
      <c r="L1617">
        <v>10541</v>
      </c>
      <c r="M1617">
        <v>32</v>
      </c>
      <c r="N1617">
        <v>41</v>
      </c>
      <c r="O1617">
        <v>8</v>
      </c>
      <c r="P1617">
        <v>20</v>
      </c>
      <c r="Q1617">
        <v>1</v>
      </c>
      <c r="R1617">
        <v>333</v>
      </c>
      <c r="S1617">
        <v>4.7</v>
      </c>
      <c r="T1617">
        <v>160</v>
      </c>
      <c r="U1617">
        <v>339</v>
      </c>
      <c r="V1617">
        <v>-0.74</v>
      </c>
      <c r="W1617">
        <v>10541</v>
      </c>
      <c r="X1617">
        <v>32</v>
      </c>
      <c r="Y1617" s="12" t="str">
        <f>IFERROR(VLOOKUP(C1617,[1]Index!$D:$F,3,FALSE),"Non List")</f>
        <v>Microfinance</v>
      </c>
      <c r="Z1617">
        <f>IFERROR(VLOOKUP(C1617,[1]LP!$B:$C,2,FALSE),0)</f>
        <v>1069.5</v>
      </c>
      <c r="AA1617" s="11">
        <f t="shared" si="25"/>
        <v>33.4</v>
      </c>
      <c r="AB1617" s="5">
        <f>IFERROR(VLOOKUP(C1617,[2]Sheet1!$B:$F,5,FALSE),0)</f>
        <v>435600</v>
      </c>
      <c r="AC1617" s="11">
        <v>10</v>
      </c>
      <c r="AD1617" s="11">
        <v>5</v>
      </c>
      <c r="AE1617" s="10"/>
      <c r="AF1617" s="10"/>
      <c r="AG1617" s="10"/>
      <c r="AH1617" s="10"/>
    </row>
    <row r="1618" spans="1:34" x14ac:dyDescent="0.45">
      <c r="A1618" t="s">
        <v>24</v>
      </c>
      <c r="B1618" t="s">
        <v>60</v>
      </c>
      <c r="C1618" t="s">
        <v>113</v>
      </c>
      <c r="D1618">
        <v>1202.5</v>
      </c>
      <c r="E1618" s="11">
        <v>256980</v>
      </c>
      <c r="F1618" s="5">
        <v>162161</v>
      </c>
      <c r="G1618" s="11">
        <v>936381</v>
      </c>
      <c r="H1618" s="11">
        <v>3856782</v>
      </c>
      <c r="I1618">
        <v>72198</v>
      </c>
      <c r="J1618">
        <v>98300</v>
      </c>
      <c r="K1618">
        <v>55432</v>
      </c>
      <c r="L1618">
        <v>32908</v>
      </c>
      <c r="M1618">
        <v>51</v>
      </c>
      <c r="N1618">
        <v>23</v>
      </c>
      <c r="O1618">
        <v>7</v>
      </c>
      <c r="P1618">
        <v>31</v>
      </c>
      <c r="Q1618">
        <v>1</v>
      </c>
      <c r="R1618">
        <v>173</v>
      </c>
      <c r="S1618">
        <v>1.6</v>
      </c>
      <c r="T1618">
        <v>163</v>
      </c>
      <c r="U1618">
        <v>433</v>
      </c>
      <c r="V1618">
        <v>-0.64</v>
      </c>
      <c r="W1618">
        <v>32908</v>
      </c>
      <c r="X1618">
        <v>51</v>
      </c>
      <c r="Y1618" s="12" t="str">
        <f>IFERROR(VLOOKUP(C1618,[1]Index!$D:$F,3,FALSE),"Non List")</f>
        <v>Microfinance</v>
      </c>
      <c r="Z1618">
        <f>IFERROR(VLOOKUP(C1618,[1]LP!$B:$C,2,FALSE),0)</f>
        <v>990</v>
      </c>
      <c r="AA1618" s="11">
        <f t="shared" si="25"/>
        <v>19.399999999999999</v>
      </c>
      <c r="AB1618" s="5">
        <f>IFERROR(VLOOKUP(C1618,[2]Sheet1!$B:$F,5,FALSE),0)</f>
        <v>1261452.54</v>
      </c>
      <c r="AC1618" s="11">
        <v>19</v>
      </c>
      <c r="AD1618" s="11">
        <v>1</v>
      </c>
      <c r="AE1618" s="10"/>
      <c r="AF1618" s="10"/>
      <c r="AG1618" s="10"/>
      <c r="AH1618" s="10"/>
    </row>
    <row r="1619" spans="1:34" x14ac:dyDescent="0.45">
      <c r="A1619" t="s">
        <v>24</v>
      </c>
      <c r="B1619" t="s">
        <v>60</v>
      </c>
      <c r="C1619" t="s">
        <v>123</v>
      </c>
      <c r="D1619">
        <v>1181.0999999999999</v>
      </c>
      <c r="E1619" s="11">
        <v>175000</v>
      </c>
      <c r="F1619" s="5">
        <v>130604</v>
      </c>
      <c r="G1619" s="11">
        <v>678294</v>
      </c>
      <c r="H1619" s="11">
        <v>2791157</v>
      </c>
      <c r="I1619">
        <v>51293</v>
      </c>
      <c r="J1619">
        <v>64333</v>
      </c>
      <c r="K1619">
        <v>20176</v>
      </c>
      <c r="L1619">
        <v>12518</v>
      </c>
      <c r="M1619">
        <v>29</v>
      </c>
      <c r="N1619">
        <v>41</v>
      </c>
      <c r="O1619">
        <v>7</v>
      </c>
      <c r="P1619">
        <v>16</v>
      </c>
      <c r="Q1619">
        <v>0</v>
      </c>
      <c r="R1619">
        <v>279</v>
      </c>
      <c r="S1619">
        <v>1.3</v>
      </c>
      <c r="T1619">
        <v>175</v>
      </c>
      <c r="U1619">
        <v>335</v>
      </c>
      <c r="V1619">
        <v>-0.72</v>
      </c>
      <c r="W1619">
        <v>0</v>
      </c>
      <c r="X1619">
        <v>0</v>
      </c>
      <c r="Y1619" s="12" t="str">
        <f>IFERROR(VLOOKUP(C1619,[1]Index!$D:$F,3,FALSE),"Non List")</f>
        <v>zdelist</v>
      </c>
      <c r="Z1619">
        <f>IFERROR(VLOOKUP(C1619,[1]LP!$B:$C,2,FALSE),0)</f>
        <v>0</v>
      </c>
      <c r="AA1619" s="11">
        <f t="shared" si="25"/>
        <v>0</v>
      </c>
      <c r="AB1619" s="5">
        <f>IFERROR(VLOOKUP(C1619,[2]Sheet1!$B:$F,5,FALSE),0)</f>
        <v>0</v>
      </c>
      <c r="AC1619" s="11">
        <v>0</v>
      </c>
      <c r="AD1619" s="11">
        <v>0</v>
      </c>
      <c r="AE1619" s="10"/>
      <c r="AF1619" s="10"/>
      <c r="AG1619" s="10"/>
      <c r="AH1619" s="10"/>
    </row>
    <row r="1620" spans="1:34" x14ac:dyDescent="0.45">
      <c r="A1620" t="s">
        <v>24</v>
      </c>
      <c r="B1620" t="s">
        <v>60</v>
      </c>
      <c r="C1620" t="s">
        <v>117</v>
      </c>
      <c r="D1620">
        <v>2974</v>
      </c>
      <c r="E1620" s="11">
        <v>608400</v>
      </c>
      <c r="F1620" s="5">
        <v>1497158</v>
      </c>
      <c r="G1620" s="11">
        <v>8372535</v>
      </c>
      <c r="H1620" s="11">
        <v>21604130</v>
      </c>
      <c r="I1620">
        <v>383493</v>
      </c>
      <c r="J1620">
        <v>485584</v>
      </c>
      <c r="K1620">
        <v>297777</v>
      </c>
      <c r="L1620">
        <v>176609</v>
      </c>
      <c r="M1620">
        <v>116</v>
      </c>
      <c r="N1620">
        <v>26</v>
      </c>
      <c r="O1620">
        <v>9</v>
      </c>
      <c r="P1620">
        <v>34</v>
      </c>
      <c r="Q1620">
        <v>1</v>
      </c>
      <c r="R1620">
        <v>220</v>
      </c>
      <c r="S1620">
        <v>0.7</v>
      </c>
      <c r="T1620">
        <v>346</v>
      </c>
      <c r="U1620">
        <v>951</v>
      </c>
      <c r="V1620">
        <v>-0.68</v>
      </c>
      <c r="W1620">
        <v>176609</v>
      </c>
      <c r="X1620">
        <v>116</v>
      </c>
      <c r="Y1620" s="12" t="str">
        <f>IFERROR(VLOOKUP(C1620,[1]Index!$D:$F,3,FALSE),"Non List")</f>
        <v>Microfinance</v>
      </c>
      <c r="Z1620">
        <f>IFERROR(VLOOKUP(C1620,[1]LP!$B:$C,2,FALSE),0)</f>
        <v>1425</v>
      </c>
      <c r="AA1620" s="11">
        <f t="shared" si="25"/>
        <v>12.3</v>
      </c>
      <c r="AB1620" s="5">
        <f>IFERROR(VLOOKUP(C1620,[2]Sheet1!$B:$F,5,FALSE),0)</f>
        <v>4446785.1900000004</v>
      </c>
      <c r="AC1620" s="11">
        <v>14.285</v>
      </c>
      <c r="AD1620" s="11">
        <v>0.71399999999999997</v>
      </c>
      <c r="AE1620" s="10"/>
      <c r="AF1620" s="10"/>
      <c r="AG1620" s="10"/>
      <c r="AH1620" s="10"/>
    </row>
    <row r="1621" spans="1:34" x14ac:dyDescent="0.45">
      <c r="A1621" t="s">
        <v>24</v>
      </c>
      <c r="B1621" t="s">
        <v>60</v>
      </c>
      <c r="C1621" t="s">
        <v>109</v>
      </c>
      <c r="D1621">
        <v>1636.9</v>
      </c>
      <c r="E1621" s="11">
        <v>121782</v>
      </c>
      <c r="F1621" s="5">
        <v>70266</v>
      </c>
      <c r="G1621" s="11">
        <v>550697</v>
      </c>
      <c r="H1621" s="11">
        <v>1713525</v>
      </c>
      <c r="I1621">
        <v>21171</v>
      </c>
      <c r="J1621">
        <v>32023</v>
      </c>
      <c r="K1621">
        <v>8420</v>
      </c>
      <c r="L1621">
        <v>7464</v>
      </c>
      <c r="M1621">
        <v>24</v>
      </c>
      <c r="N1621">
        <v>67</v>
      </c>
      <c r="O1621">
        <v>10</v>
      </c>
      <c r="P1621">
        <v>16</v>
      </c>
      <c r="Q1621">
        <v>0</v>
      </c>
      <c r="R1621">
        <v>694</v>
      </c>
      <c r="S1621">
        <v>0.9</v>
      </c>
      <c r="T1621">
        <v>158</v>
      </c>
      <c r="U1621">
        <v>295</v>
      </c>
      <c r="V1621">
        <v>-0.82</v>
      </c>
      <c r="W1621">
        <v>7464</v>
      </c>
      <c r="X1621">
        <v>24</v>
      </c>
      <c r="Y1621" s="12" t="str">
        <f>IFERROR(VLOOKUP(C1621,[1]Index!$D:$F,3,FALSE),"Non List")</f>
        <v>Microfinance</v>
      </c>
      <c r="Z1621">
        <f>IFERROR(VLOOKUP(C1621,[1]LP!$B:$C,2,FALSE),0)</f>
        <v>1410</v>
      </c>
      <c r="AA1621" s="11">
        <f t="shared" si="25"/>
        <v>58.8</v>
      </c>
      <c r="AB1621" s="5">
        <f>IFERROR(VLOOKUP(C1621,[2]Sheet1!$B:$F,5,FALSE),0)</f>
        <v>469246.74</v>
      </c>
      <c r="AC1621" s="11">
        <v>20</v>
      </c>
      <c r="AD1621" s="11">
        <v>1.0526</v>
      </c>
      <c r="AE1621" s="10"/>
      <c r="AF1621" s="10"/>
      <c r="AG1621" s="10"/>
      <c r="AH1621" s="10"/>
    </row>
    <row r="1622" spans="1:34" x14ac:dyDescent="0.45">
      <c r="A1622" t="s">
        <v>24</v>
      </c>
      <c r="B1622" t="s">
        <v>60</v>
      </c>
      <c r="C1622" t="s">
        <v>121</v>
      </c>
      <c r="D1622">
        <v>1222.3</v>
      </c>
      <c r="E1622" s="11">
        <v>61500</v>
      </c>
      <c r="F1622" s="5">
        <v>30982</v>
      </c>
      <c r="G1622" s="11">
        <v>130035</v>
      </c>
      <c r="H1622" s="11">
        <v>757560</v>
      </c>
      <c r="I1622">
        <v>10978</v>
      </c>
      <c r="J1622">
        <v>13513</v>
      </c>
      <c r="K1622">
        <v>5903</v>
      </c>
      <c r="L1622">
        <v>-1509</v>
      </c>
      <c r="M1622">
        <v>-10</v>
      </c>
      <c r="N1622">
        <v>-125</v>
      </c>
      <c r="O1622">
        <v>8</v>
      </c>
      <c r="P1622">
        <v>-7</v>
      </c>
      <c r="Q1622">
        <v>0</v>
      </c>
      <c r="R1622">
        <v>-1014</v>
      </c>
      <c r="S1622">
        <v>6.7</v>
      </c>
      <c r="T1622">
        <v>150</v>
      </c>
      <c r="U1622">
        <v>0</v>
      </c>
      <c r="V1622">
        <v>0</v>
      </c>
      <c r="W1622">
        <v>0</v>
      </c>
      <c r="X1622">
        <v>0</v>
      </c>
      <c r="Y1622" s="12" t="str">
        <f>IFERROR(VLOOKUP(C1622,[1]Index!$D:$F,3,FALSE),"Non List")</f>
        <v>Microfinance</v>
      </c>
      <c r="Z1622">
        <f>IFERROR(VLOOKUP(C1622,[1]LP!$B:$C,2,FALSE),0)</f>
        <v>1471.9</v>
      </c>
      <c r="AA1622" s="11">
        <f t="shared" si="25"/>
        <v>-147.19999999999999</v>
      </c>
      <c r="AB1622" s="5">
        <f>IFERROR(VLOOKUP(C1622,[2]Sheet1!$B:$F,5,FALSE),0)</f>
        <v>237633.9</v>
      </c>
      <c r="AC1622" s="11">
        <v>0</v>
      </c>
      <c r="AD1622" s="11">
        <v>0</v>
      </c>
      <c r="AE1622" s="10"/>
      <c r="AF1622" s="10"/>
      <c r="AG1622" s="10"/>
      <c r="AH1622" s="10"/>
    </row>
    <row r="1623" spans="1:34" x14ac:dyDescent="0.45">
      <c r="A1623" t="s">
        <v>24</v>
      </c>
      <c r="B1623" t="s">
        <v>60</v>
      </c>
      <c r="C1623" t="s">
        <v>102</v>
      </c>
      <c r="D1623">
        <v>1198</v>
      </c>
      <c r="E1623" s="11">
        <v>270000</v>
      </c>
      <c r="F1623" s="5">
        <v>82390</v>
      </c>
      <c r="G1623" s="11">
        <v>1024878</v>
      </c>
      <c r="H1623" s="11">
        <v>4052864</v>
      </c>
      <c r="I1623">
        <v>55933</v>
      </c>
      <c r="J1623">
        <v>83709</v>
      </c>
      <c r="K1623">
        <v>30651</v>
      </c>
      <c r="L1623">
        <v>21456</v>
      </c>
      <c r="M1623">
        <v>32</v>
      </c>
      <c r="N1623">
        <v>38</v>
      </c>
      <c r="O1623">
        <v>9</v>
      </c>
      <c r="P1623">
        <v>24</v>
      </c>
      <c r="Q1623">
        <v>1</v>
      </c>
      <c r="R1623">
        <v>346</v>
      </c>
      <c r="S1623">
        <v>2.7</v>
      </c>
      <c r="T1623">
        <v>131</v>
      </c>
      <c r="U1623">
        <v>305</v>
      </c>
      <c r="V1623">
        <v>-0.75</v>
      </c>
      <c r="W1623">
        <v>21456</v>
      </c>
      <c r="X1623">
        <v>32</v>
      </c>
      <c r="Y1623" s="12" t="str">
        <f>IFERROR(VLOOKUP(C1623,[1]Index!$D:$F,3,FALSE),"Non List")</f>
        <v>Microfinance</v>
      </c>
      <c r="Z1623">
        <f>IFERROR(VLOOKUP(C1623,[1]LP!$B:$C,2,FALSE),0)</f>
        <v>1000.1</v>
      </c>
      <c r="AA1623" s="11">
        <f t="shared" si="25"/>
        <v>31.3</v>
      </c>
      <c r="AB1623" s="5">
        <f>IFERROR(VLOOKUP(C1623,[2]Sheet1!$B:$F,5,FALSE),0)</f>
        <v>1023343.2</v>
      </c>
      <c r="AC1623" s="11">
        <v>18</v>
      </c>
      <c r="AD1623" s="11">
        <v>0.95</v>
      </c>
      <c r="AE1623" s="10"/>
      <c r="AF1623" s="10"/>
      <c r="AG1623" s="10"/>
      <c r="AH1623" s="10"/>
    </row>
    <row r="1624" spans="1:34" x14ac:dyDescent="0.45">
      <c r="A1624" t="s">
        <v>24</v>
      </c>
      <c r="B1624" t="s">
        <v>60</v>
      </c>
      <c r="C1624" t="s">
        <v>110</v>
      </c>
      <c r="D1624">
        <v>465</v>
      </c>
      <c r="E1624" s="11">
        <v>100000</v>
      </c>
      <c r="F1624" s="5">
        <v>78790</v>
      </c>
      <c r="G1624" s="11">
        <v>394820</v>
      </c>
      <c r="H1624" s="11">
        <v>1107142</v>
      </c>
      <c r="I1624">
        <v>18189</v>
      </c>
      <c r="J1624">
        <v>24244</v>
      </c>
      <c r="K1624">
        <v>12301</v>
      </c>
      <c r="L1624">
        <v>9344</v>
      </c>
      <c r="M1624">
        <v>37</v>
      </c>
      <c r="N1624">
        <v>12</v>
      </c>
      <c r="O1624">
        <v>3</v>
      </c>
      <c r="P1624">
        <v>21</v>
      </c>
      <c r="Q1624">
        <v>1</v>
      </c>
      <c r="R1624">
        <v>32</v>
      </c>
      <c r="S1624">
        <v>4.8</v>
      </c>
      <c r="T1624">
        <v>179</v>
      </c>
      <c r="U1624">
        <v>388</v>
      </c>
      <c r="V1624">
        <v>-0.17</v>
      </c>
      <c r="W1624">
        <v>9344</v>
      </c>
      <c r="X1624">
        <v>37</v>
      </c>
      <c r="Y1624" s="12" t="str">
        <f>IFERROR(VLOOKUP(C1624,[1]Index!$D:$F,3,FALSE),"Non List")</f>
        <v>zdelist</v>
      </c>
      <c r="Z1624">
        <f>IFERROR(VLOOKUP(C1624,[1]LP!$B:$C,2,FALSE),0)</f>
        <v>0</v>
      </c>
      <c r="AA1624" s="11">
        <f t="shared" si="25"/>
        <v>0</v>
      </c>
      <c r="AB1624" s="5">
        <f>IFERROR(VLOOKUP(C1624,[2]Sheet1!$B:$F,5,FALSE),0)</f>
        <v>0</v>
      </c>
      <c r="AC1624" s="11">
        <v>30</v>
      </c>
      <c r="AD1624" s="11">
        <v>1.58</v>
      </c>
      <c r="AE1624" s="10"/>
      <c r="AF1624" s="10"/>
      <c r="AG1624" s="10"/>
      <c r="AH1624" s="10"/>
    </row>
    <row r="1625" spans="1:34" x14ac:dyDescent="0.45">
      <c r="A1625" t="s">
        <v>24</v>
      </c>
      <c r="B1625" t="s">
        <v>60</v>
      </c>
      <c r="C1625" t="s">
        <v>118</v>
      </c>
      <c r="D1625">
        <v>1198</v>
      </c>
      <c r="E1625" s="11">
        <v>109375</v>
      </c>
      <c r="F1625" s="5">
        <v>43171</v>
      </c>
      <c r="G1625" s="11">
        <v>676211</v>
      </c>
      <c r="H1625" s="11">
        <v>1207475</v>
      </c>
      <c r="I1625">
        <v>24856</v>
      </c>
      <c r="J1625">
        <v>33798</v>
      </c>
      <c r="K1625">
        <v>12548</v>
      </c>
      <c r="L1625">
        <v>2424</v>
      </c>
      <c r="M1625">
        <v>9</v>
      </c>
      <c r="N1625">
        <v>136</v>
      </c>
      <c r="O1625">
        <v>9</v>
      </c>
      <c r="P1625">
        <v>6</v>
      </c>
      <c r="Q1625">
        <v>0</v>
      </c>
      <c r="R1625">
        <v>1164</v>
      </c>
      <c r="S1625">
        <v>5.3</v>
      </c>
      <c r="T1625">
        <v>139</v>
      </c>
      <c r="U1625">
        <v>167</v>
      </c>
      <c r="V1625">
        <v>-0.86</v>
      </c>
      <c r="W1625">
        <v>2424</v>
      </c>
      <c r="X1625">
        <v>9</v>
      </c>
      <c r="Y1625" s="12" t="str">
        <f>IFERROR(VLOOKUP(C1625,[1]Index!$D:$F,3,FALSE),"Non List")</f>
        <v>Microfinance</v>
      </c>
      <c r="Z1625">
        <f>IFERROR(VLOOKUP(C1625,[1]LP!$B:$C,2,FALSE),0)</f>
        <v>1475</v>
      </c>
      <c r="AA1625" s="11">
        <f t="shared" si="25"/>
        <v>163.9</v>
      </c>
      <c r="AB1625" s="5">
        <f>IFERROR(VLOOKUP(C1625,[2]Sheet1!$B:$F,5,FALSE),0)</f>
        <v>393750</v>
      </c>
      <c r="AC1625" s="11">
        <v>0</v>
      </c>
      <c r="AD1625" s="11">
        <v>0</v>
      </c>
      <c r="AE1625" s="10"/>
      <c r="AF1625" s="10"/>
      <c r="AG1625" s="10"/>
      <c r="AH1625" s="10"/>
    </row>
    <row r="1626" spans="1:34" x14ac:dyDescent="0.45">
      <c r="A1626" t="s">
        <v>24</v>
      </c>
      <c r="B1626" t="s">
        <v>60</v>
      </c>
      <c r="C1626" t="s">
        <v>114</v>
      </c>
      <c r="D1626">
        <v>950</v>
      </c>
      <c r="E1626" s="11">
        <v>286763</v>
      </c>
      <c r="F1626" s="5">
        <v>178123</v>
      </c>
      <c r="G1626" s="11">
        <v>1397279</v>
      </c>
      <c r="H1626" s="11">
        <v>4873066</v>
      </c>
      <c r="I1626">
        <v>92085</v>
      </c>
      <c r="J1626">
        <v>122687</v>
      </c>
      <c r="K1626">
        <v>39851</v>
      </c>
      <c r="L1626">
        <v>14772</v>
      </c>
      <c r="M1626">
        <v>21</v>
      </c>
      <c r="N1626">
        <v>46</v>
      </c>
      <c r="O1626">
        <v>6</v>
      </c>
      <c r="P1626">
        <v>13</v>
      </c>
      <c r="Q1626">
        <v>0</v>
      </c>
      <c r="R1626">
        <v>270</v>
      </c>
      <c r="S1626">
        <v>4.5999999999999996</v>
      </c>
      <c r="T1626">
        <v>162</v>
      </c>
      <c r="U1626">
        <v>274</v>
      </c>
      <c r="V1626">
        <v>-0.71</v>
      </c>
      <c r="W1626">
        <v>14772</v>
      </c>
      <c r="X1626">
        <v>21</v>
      </c>
      <c r="Y1626" s="12" t="str">
        <f>IFERROR(VLOOKUP(C1626,[1]Index!$D:$F,3,FALSE),"Non List")</f>
        <v>Microfinance</v>
      </c>
      <c r="Z1626">
        <f>IFERROR(VLOOKUP(C1626,[1]LP!$B:$C,2,FALSE),0)</f>
        <v>905</v>
      </c>
      <c r="AA1626" s="11">
        <f t="shared" si="25"/>
        <v>43.1</v>
      </c>
      <c r="AB1626" s="5">
        <f>IFERROR(VLOOKUP(C1626,[2]Sheet1!$B:$F,5,FALSE),0)</f>
        <v>1468573.64</v>
      </c>
      <c r="AC1626" s="11">
        <v>0</v>
      </c>
      <c r="AD1626" s="11">
        <v>0</v>
      </c>
      <c r="AE1626" s="10"/>
      <c r="AF1626" s="10"/>
      <c r="AG1626" s="10"/>
      <c r="AH1626" s="10"/>
    </row>
    <row r="1627" spans="1:34" x14ac:dyDescent="0.45">
      <c r="A1627" t="s">
        <v>24</v>
      </c>
      <c r="B1627" t="s">
        <v>60</v>
      </c>
      <c r="C1627" t="s">
        <v>98</v>
      </c>
      <c r="D1627">
        <v>1320</v>
      </c>
      <c r="E1627" s="11">
        <v>176169</v>
      </c>
      <c r="F1627" s="5">
        <v>120085</v>
      </c>
      <c r="G1627" s="11">
        <v>944693</v>
      </c>
      <c r="H1627" s="11">
        <v>3224767</v>
      </c>
      <c r="I1627">
        <v>61440</v>
      </c>
      <c r="J1627">
        <v>78286</v>
      </c>
      <c r="K1627">
        <v>25352</v>
      </c>
      <c r="L1627">
        <v>7143</v>
      </c>
      <c r="M1627">
        <v>16</v>
      </c>
      <c r="N1627">
        <v>81</v>
      </c>
      <c r="O1627">
        <v>8</v>
      </c>
      <c r="P1627">
        <v>10</v>
      </c>
      <c r="Q1627">
        <v>0</v>
      </c>
      <c r="R1627">
        <v>640</v>
      </c>
      <c r="S1627">
        <v>6.2</v>
      </c>
      <c r="T1627">
        <v>168</v>
      </c>
      <c r="U1627">
        <v>248</v>
      </c>
      <c r="V1627">
        <v>-0.81</v>
      </c>
      <c r="W1627">
        <v>7143</v>
      </c>
      <c r="X1627">
        <v>16</v>
      </c>
      <c r="Y1627" s="12" t="str">
        <f>IFERROR(VLOOKUP(C1627,[1]Index!$D:$F,3,FALSE),"Non List")</f>
        <v>Microfinance</v>
      </c>
      <c r="Z1627">
        <f>IFERROR(VLOOKUP(C1627,[1]LP!$B:$C,2,FALSE),0)</f>
        <v>2307</v>
      </c>
      <c r="AA1627" s="11">
        <f t="shared" si="25"/>
        <v>144.19999999999999</v>
      </c>
      <c r="AB1627" s="5">
        <f>IFERROR(VLOOKUP(C1627,[2]Sheet1!$B:$F,5,FALSE),0)</f>
        <v>740597.22</v>
      </c>
      <c r="AC1627" s="11">
        <v>0</v>
      </c>
      <c r="AD1627" s="11">
        <v>0</v>
      </c>
      <c r="AE1627" s="10"/>
      <c r="AF1627" s="10"/>
      <c r="AG1627" s="10"/>
      <c r="AH1627" s="10"/>
    </row>
    <row r="1628" spans="1:34" x14ac:dyDescent="0.45">
      <c r="A1628" t="s">
        <v>24</v>
      </c>
      <c r="B1628" t="s">
        <v>60</v>
      </c>
      <c r="C1628" t="s">
        <v>115</v>
      </c>
      <c r="D1628">
        <v>920</v>
      </c>
      <c r="E1628" s="11">
        <v>254954</v>
      </c>
      <c r="F1628" s="5">
        <v>237785</v>
      </c>
      <c r="G1628" s="11">
        <v>869374</v>
      </c>
      <c r="H1628" s="11">
        <v>3884739</v>
      </c>
      <c r="I1628">
        <v>51527</v>
      </c>
      <c r="J1628">
        <v>71271</v>
      </c>
      <c r="K1628">
        <v>20477</v>
      </c>
      <c r="L1628">
        <v>6551</v>
      </c>
      <c r="M1628">
        <v>10</v>
      </c>
      <c r="N1628">
        <v>90</v>
      </c>
      <c r="O1628">
        <v>5</v>
      </c>
      <c r="P1628">
        <v>5</v>
      </c>
      <c r="Q1628">
        <v>0</v>
      </c>
      <c r="R1628">
        <v>428</v>
      </c>
      <c r="S1628">
        <v>4.7</v>
      </c>
      <c r="T1628">
        <v>193</v>
      </c>
      <c r="U1628">
        <v>211</v>
      </c>
      <c r="V1628">
        <v>-0.77</v>
      </c>
      <c r="W1628">
        <v>6551</v>
      </c>
      <c r="X1628">
        <v>10</v>
      </c>
      <c r="Y1628" s="12" t="str">
        <f>IFERROR(VLOOKUP(C1628,[1]Index!$D:$F,3,FALSE),"Non List")</f>
        <v>zdelist</v>
      </c>
      <c r="Z1628">
        <f>IFERROR(VLOOKUP(C1628,[1]LP!$B:$C,2,FALSE),0)</f>
        <v>0</v>
      </c>
      <c r="AA1628" s="11">
        <f t="shared" si="25"/>
        <v>0</v>
      </c>
      <c r="AB1628" s="5">
        <f>IFERROR(VLOOKUP(C1628,[2]Sheet1!$B:$F,5,FALSE),0)</f>
        <v>0</v>
      </c>
      <c r="AC1628" s="11">
        <v>19</v>
      </c>
      <c r="AD1628" s="11">
        <v>1</v>
      </c>
      <c r="AE1628" s="10"/>
      <c r="AF1628" s="10"/>
      <c r="AG1628" s="10"/>
      <c r="AH1628" s="10"/>
    </row>
    <row r="1629" spans="1:34" x14ac:dyDescent="0.45">
      <c r="A1629" t="s">
        <v>24</v>
      </c>
      <c r="B1629" t="s">
        <v>60</v>
      </c>
      <c r="C1629" t="s">
        <v>119</v>
      </c>
      <c r="D1629">
        <v>1287</v>
      </c>
      <c r="E1629" s="11">
        <v>392809</v>
      </c>
      <c r="F1629" s="5">
        <v>338342</v>
      </c>
      <c r="G1629" s="11">
        <v>1212940</v>
      </c>
      <c r="H1629" s="11">
        <v>6374525</v>
      </c>
      <c r="I1629">
        <v>80605</v>
      </c>
      <c r="J1629">
        <v>108660</v>
      </c>
      <c r="K1629">
        <v>41195</v>
      </c>
      <c r="L1629">
        <v>11977</v>
      </c>
      <c r="M1629">
        <v>12</v>
      </c>
      <c r="N1629">
        <v>106</v>
      </c>
      <c r="O1629">
        <v>7</v>
      </c>
      <c r="P1629">
        <v>7</v>
      </c>
      <c r="Q1629">
        <v>0</v>
      </c>
      <c r="R1629">
        <v>731</v>
      </c>
      <c r="S1629">
        <v>4.9000000000000004</v>
      </c>
      <c r="T1629">
        <v>186</v>
      </c>
      <c r="U1629">
        <v>226</v>
      </c>
      <c r="V1629">
        <v>-0.82</v>
      </c>
      <c r="W1629">
        <v>11977</v>
      </c>
      <c r="X1629">
        <v>12</v>
      </c>
      <c r="Y1629" s="12" t="str">
        <f>IFERROR(VLOOKUP(C1629,[1]Index!$D:$F,3,FALSE),"Non List")</f>
        <v>Microfinance</v>
      </c>
      <c r="Z1629">
        <f>IFERROR(VLOOKUP(C1629,[1]LP!$B:$C,2,FALSE),0)</f>
        <v>1007</v>
      </c>
      <c r="AA1629" s="11">
        <f t="shared" si="25"/>
        <v>83.9</v>
      </c>
      <c r="AB1629" s="5">
        <f>IFERROR(VLOOKUP(C1629,[2]Sheet1!$B:$F,5,FALSE),0)</f>
        <v>1664409.36</v>
      </c>
      <c r="AC1629" s="11">
        <v>7</v>
      </c>
      <c r="AD1629" s="11">
        <v>0.36840000000000001</v>
      </c>
      <c r="AE1629" s="10"/>
      <c r="AF1629" s="10"/>
      <c r="AG1629" s="10"/>
      <c r="AH1629" s="10"/>
    </row>
    <row r="1630" spans="1:34" x14ac:dyDescent="0.45">
      <c r="A1630" t="s">
        <v>53</v>
      </c>
      <c r="B1630" t="s">
        <v>60</v>
      </c>
      <c r="C1630" t="s">
        <v>61</v>
      </c>
      <c r="D1630">
        <v>1054.9000000000001</v>
      </c>
      <c r="E1630" s="11">
        <v>2324100</v>
      </c>
      <c r="F1630" s="5">
        <v>2399954</v>
      </c>
      <c r="G1630" s="11">
        <v>24514252</v>
      </c>
      <c r="H1630" s="11">
        <v>28716752</v>
      </c>
      <c r="I1630">
        <v>1120967</v>
      </c>
      <c r="J1630">
        <v>1378701</v>
      </c>
      <c r="K1630">
        <v>819772</v>
      </c>
      <c r="L1630">
        <v>498442</v>
      </c>
      <c r="M1630">
        <v>43</v>
      </c>
      <c r="N1630">
        <v>25</v>
      </c>
      <c r="O1630">
        <v>5</v>
      </c>
      <c r="P1630">
        <v>21</v>
      </c>
      <c r="Q1630">
        <v>1</v>
      </c>
      <c r="R1630">
        <v>128</v>
      </c>
      <c r="S1630">
        <v>0</v>
      </c>
      <c r="T1630">
        <v>203</v>
      </c>
      <c r="U1630">
        <v>443</v>
      </c>
      <c r="V1630">
        <v>-0.57999999999999996</v>
      </c>
      <c r="W1630">
        <v>388785</v>
      </c>
      <c r="X1630">
        <v>33</v>
      </c>
      <c r="Y1630" s="12" t="str">
        <f>IFERROR(VLOOKUP(C1630,[1]Index!$D:$F,3,FALSE),"Non List")</f>
        <v>Microfinance</v>
      </c>
      <c r="Z1630">
        <f>IFERROR(VLOOKUP(C1630,[1]LP!$B:$C,2,FALSE),0)</f>
        <v>856.7</v>
      </c>
      <c r="AA1630" s="11">
        <f t="shared" si="25"/>
        <v>19.899999999999999</v>
      </c>
      <c r="AB1630" s="5">
        <f>IFERROR(VLOOKUP(C1630,[2]Sheet1!$B:$F,5,FALSE),0)</f>
        <v>14588143.289999999</v>
      </c>
      <c r="AC1630" s="11">
        <v>22</v>
      </c>
      <c r="AD1630" s="11">
        <v>3.26</v>
      </c>
      <c r="AE1630" s="10"/>
      <c r="AF1630" s="10"/>
      <c r="AG1630" s="10"/>
      <c r="AH1630" s="10"/>
    </row>
    <row r="1631" spans="1:34" x14ac:dyDescent="0.45">
      <c r="A1631" t="s">
        <v>53</v>
      </c>
      <c r="B1631" t="s">
        <v>60</v>
      </c>
      <c r="C1631" t="s">
        <v>62</v>
      </c>
      <c r="D1631">
        <v>1060</v>
      </c>
      <c r="E1631" s="11">
        <v>1387498</v>
      </c>
      <c r="F1631" s="5">
        <v>1362495</v>
      </c>
      <c r="G1631" s="11">
        <v>7394472</v>
      </c>
      <c r="H1631" s="11">
        <v>17091070</v>
      </c>
      <c r="I1631">
        <v>713019</v>
      </c>
      <c r="J1631">
        <v>820018</v>
      </c>
      <c r="K1631">
        <v>506866</v>
      </c>
      <c r="L1631">
        <v>334481</v>
      </c>
      <c r="M1631">
        <v>48</v>
      </c>
      <c r="N1631">
        <v>22</v>
      </c>
      <c r="O1631">
        <v>5</v>
      </c>
      <c r="P1631">
        <v>24</v>
      </c>
      <c r="Q1631">
        <v>2</v>
      </c>
      <c r="R1631">
        <v>118</v>
      </c>
      <c r="S1631">
        <v>0.6</v>
      </c>
      <c r="T1631">
        <v>198</v>
      </c>
      <c r="U1631">
        <v>464</v>
      </c>
      <c r="V1631">
        <v>-0.56000000000000005</v>
      </c>
      <c r="W1631">
        <v>334481</v>
      </c>
      <c r="X1631">
        <v>48</v>
      </c>
      <c r="Y1631" s="12" t="str">
        <f>IFERROR(VLOOKUP(C1631,[1]Index!$D:$F,3,FALSE),"Non List")</f>
        <v>Microfinance</v>
      </c>
      <c r="Z1631">
        <f>IFERROR(VLOOKUP(C1631,[1]LP!$B:$C,2,FALSE),0)</f>
        <v>758.8</v>
      </c>
      <c r="AA1631" s="11">
        <f t="shared" si="25"/>
        <v>15.8</v>
      </c>
      <c r="AB1631" s="5">
        <f>IFERROR(VLOOKUP(C1631,[2]Sheet1!$B:$F,5,FALSE),0)</f>
        <v>7600332.0300000003</v>
      </c>
      <c r="AC1631" s="11">
        <v>10</v>
      </c>
      <c r="AD1631" s="11">
        <v>11.0526</v>
      </c>
      <c r="AE1631" s="10"/>
      <c r="AF1631" s="10"/>
      <c r="AG1631" s="10"/>
      <c r="AH1631" s="10"/>
    </row>
    <row r="1632" spans="1:34" x14ac:dyDescent="0.45">
      <c r="A1632" t="s">
        <v>53</v>
      </c>
      <c r="B1632" t="s">
        <v>60</v>
      </c>
      <c r="C1632" t="s">
        <v>63</v>
      </c>
      <c r="D1632">
        <v>703</v>
      </c>
      <c r="E1632" s="11">
        <v>964492</v>
      </c>
      <c r="F1632" s="5">
        <v>264016</v>
      </c>
      <c r="G1632" s="11">
        <v>0</v>
      </c>
      <c r="H1632" s="11">
        <v>9872603</v>
      </c>
      <c r="I1632">
        <v>182318</v>
      </c>
      <c r="J1632">
        <v>216913</v>
      </c>
      <c r="K1632">
        <v>179202</v>
      </c>
      <c r="L1632">
        <v>104433</v>
      </c>
      <c r="M1632">
        <v>22</v>
      </c>
      <c r="N1632">
        <v>32</v>
      </c>
      <c r="O1632">
        <v>6</v>
      </c>
      <c r="P1632">
        <v>17</v>
      </c>
      <c r="Q1632">
        <v>1</v>
      </c>
      <c r="R1632">
        <v>179</v>
      </c>
      <c r="S1632">
        <v>0</v>
      </c>
      <c r="T1632">
        <v>127</v>
      </c>
      <c r="U1632">
        <v>249</v>
      </c>
      <c r="V1632">
        <v>-0.65</v>
      </c>
      <c r="W1632">
        <v>69681</v>
      </c>
      <c r="X1632">
        <v>14</v>
      </c>
      <c r="Y1632" s="12" t="str">
        <f>IFERROR(VLOOKUP(C1632,[1]Index!$D:$F,3,FALSE),"Non List")</f>
        <v>Microfinance</v>
      </c>
      <c r="Z1632">
        <f>IFERROR(VLOOKUP(C1632,[1]LP!$B:$C,2,FALSE),0)</f>
        <v>710</v>
      </c>
      <c r="AA1632" s="11">
        <f t="shared" si="25"/>
        <v>32.299999999999997</v>
      </c>
      <c r="AB1632" s="5">
        <f>IFERROR(VLOOKUP(C1632,[2]Sheet1!$B:$F,5,FALSE),0)</f>
        <v>6045751.8200000003</v>
      </c>
      <c r="AC1632" s="11">
        <v>19</v>
      </c>
      <c r="AD1632" s="11">
        <v>1</v>
      </c>
      <c r="AE1632" s="10"/>
      <c r="AF1632" s="10"/>
      <c r="AG1632" s="10"/>
      <c r="AH1632" s="10"/>
    </row>
    <row r="1633" spans="1:34" x14ac:dyDescent="0.45">
      <c r="A1633" t="s">
        <v>53</v>
      </c>
      <c r="B1633" t="s">
        <v>60</v>
      </c>
      <c r="C1633" t="s">
        <v>64</v>
      </c>
      <c r="D1633">
        <v>1239</v>
      </c>
      <c r="E1633" s="11">
        <v>312875</v>
      </c>
      <c r="F1633" s="5">
        <v>220716</v>
      </c>
      <c r="G1633" s="11">
        <v>1345128</v>
      </c>
      <c r="H1633" s="11">
        <v>3534544</v>
      </c>
      <c r="I1633">
        <v>151670</v>
      </c>
      <c r="J1633">
        <v>189923</v>
      </c>
      <c r="K1633">
        <v>98065</v>
      </c>
      <c r="L1633">
        <v>84095</v>
      </c>
      <c r="M1633">
        <v>54</v>
      </c>
      <c r="N1633">
        <v>23</v>
      </c>
      <c r="O1633">
        <v>7</v>
      </c>
      <c r="P1633">
        <v>32</v>
      </c>
      <c r="Q1633">
        <v>2</v>
      </c>
      <c r="R1633">
        <v>167</v>
      </c>
      <c r="S1633">
        <v>3.9</v>
      </c>
      <c r="T1633">
        <v>171</v>
      </c>
      <c r="U1633">
        <v>454</v>
      </c>
      <c r="V1633">
        <v>-0.63</v>
      </c>
      <c r="W1633">
        <v>84095</v>
      </c>
      <c r="X1633">
        <v>54</v>
      </c>
      <c r="Y1633" s="12" t="str">
        <f>IFERROR(VLOOKUP(C1633,[1]Index!$D:$F,3,FALSE),"Non List")</f>
        <v>Microfinance</v>
      </c>
      <c r="Z1633">
        <f>IFERROR(VLOOKUP(C1633,[1]LP!$B:$C,2,FALSE),0)</f>
        <v>933</v>
      </c>
      <c r="AA1633" s="11">
        <f t="shared" si="25"/>
        <v>17.3</v>
      </c>
      <c r="AB1633" s="5">
        <f>IFERROR(VLOOKUP(C1633,[2]Sheet1!$B:$F,5,FALSE),0)</f>
        <v>1320997.53</v>
      </c>
      <c r="AC1633" s="11">
        <v>19</v>
      </c>
      <c r="AD1633" s="11">
        <v>1</v>
      </c>
      <c r="AE1633" s="10"/>
      <c r="AF1633" s="10"/>
      <c r="AG1633" s="10"/>
      <c r="AH1633" s="10"/>
    </row>
    <row r="1634" spans="1:34" x14ac:dyDescent="0.45">
      <c r="A1634" t="s">
        <v>53</v>
      </c>
      <c r="B1634" t="s">
        <v>60</v>
      </c>
      <c r="C1634" t="s">
        <v>65</v>
      </c>
      <c r="D1634">
        <v>965</v>
      </c>
      <c r="E1634" s="11">
        <v>600000</v>
      </c>
      <c r="F1634" s="5">
        <v>633391</v>
      </c>
      <c r="G1634" s="11">
        <v>2968666</v>
      </c>
      <c r="H1634" s="11">
        <v>9468512</v>
      </c>
      <c r="I1634">
        <v>336542</v>
      </c>
      <c r="J1634">
        <v>453895</v>
      </c>
      <c r="K1634">
        <v>205985</v>
      </c>
      <c r="L1634">
        <v>131619</v>
      </c>
      <c r="M1634">
        <v>44</v>
      </c>
      <c r="N1634">
        <v>22</v>
      </c>
      <c r="O1634">
        <v>5</v>
      </c>
      <c r="P1634">
        <v>21</v>
      </c>
      <c r="Q1634">
        <v>1</v>
      </c>
      <c r="R1634">
        <v>103</v>
      </c>
      <c r="S1634">
        <v>4.7</v>
      </c>
      <c r="T1634">
        <v>206</v>
      </c>
      <c r="U1634">
        <v>450</v>
      </c>
      <c r="V1634">
        <v>-0.53</v>
      </c>
      <c r="W1634">
        <v>131619</v>
      </c>
      <c r="X1634">
        <v>44</v>
      </c>
      <c r="Y1634" s="12" t="str">
        <f>IFERROR(VLOOKUP(C1634,[1]Index!$D:$F,3,FALSE),"Non List")</f>
        <v>Microfinance</v>
      </c>
      <c r="Z1634">
        <f>IFERROR(VLOOKUP(C1634,[1]LP!$B:$C,2,FALSE),0)</f>
        <v>0</v>
      </c>
      <c r="AA1634" s="11">
        <f t="shared" si="25"/>
        <v>0</v>
      </c>
      <c r="AB1634" s="5">
        <f>IFERROR(VLOOKUP(C1634,[2]Sheet1!$B:$F,5,FALSE),0)</f>
        <v>0</v>
      </c>
      <c r="AC1634" s="11">
        <v>22</v>
      </c>
      <c r="AD1634" s="11">
        <v>1.1578999999999999</v>
      </c>
      <c r="AE1634" s="10"/>
      <c r="AF1634" s="10"/>
      <c r="AG1634" s="10"/>
      <c r="AH1634" s="10"/>
    </row>
    <row r="1635" spans="1:34" x14ac:dyDescent="0.45">
      <c r="A1635" t="s">
        <v>53</v>
      </c>
      <c r="B1635" t="s">
        <v>60</v>
      </c>
      <c r="C1635" t="s">
        <v>92</v>
      </c>
      <c r="D1635">
        <v>1080</v>
      </c>
      <c r="E1635" s="11">
        <v>2195025</v>
      </c>
      <c r="F1635" s="5">
        <v>2111563</v>
      </c>
      <c r="G1635" s="11">
        <v>17051610</v>
      </c>
      <c r="H1635" s="11">
        <v>26596476</v>
      </c>
      <c r="I1635">
        <v>1063523</v>
      </c>
      <c r="J1635">
        <v>1333738</v>
      </c>
      <c r="K1635">
        <v>749202</v>
      </c>
      <c r="L1635">
        <v>493995</v>
      </c>
      <c r="M1635">
        <v>45</v>
      </c>
      <c r="N1635">
        <v>24</v>
      </c>
      <c r="O1635">
        <v>6</v>
      </c>
      <c r="P1635">
        <v>23</v>
      </c>
      <c r="Q1635">
        <v>2</v>
      </c>
      <c r="R1635">
        <v>132</v>
      </c>
      <c r="S1635">
        <v>3.2</v>
      </c>
      <c r="T1635">
        <v>196</v>
      </c>
      <c r="U1635">
        <v>446</v>
      </c>
      <c r="V1635">
        <v>-0.59</v>
      </c>
      <c r="W1635">
        <v>385316</v>
      </c>
      <c r="X1635">
        <v>35</v>
      </c>
      <c r="Y1635" s="12" t="str">
        <f>IFERROR(VLOOKUP(C1635,[1]Index!$D:$F,3,FALSE),"Non List")</f>
        <v>Microfinance</v>
      </c>
      <c r="Z1635">
        <f>IFERROR(VLOOKUP(C1635,[1]LP!$B:$C,2,FALSE),0)</f>
        <v>678.9</v>
      </c>
      <c r="AA1635" s="11">
        <f t="shared" si="25"/>
        <v>15.1</v>
      </c>
      <c r="AB1635" s="5">
        <f>IFERROR(VLOOKUP(C1635,[2]Sheet1!$B:$F,5,FALSE),0)</f>
        <v>12799190.779999999</v>
      </c>
      <c r="AC1635" s="11">
        <v>19</v>
      </c>
      <c r="AD1635" s="11">
        <v>1</v>
      </c>
      <c r="AE1635" s="10"/>
      <c r="AF1635" s="10"/>
      <c r="AG1635" s="10"/>
      <c r="AH1635" s="10"/>
    </row>
    <row r="1636" spans="1:34" x14ac:dyDescent="0.45">
      <c r="A1636" t="s">
        <v>53</v>
      </c>
      <c r="B1636" t="s">
        <v>60</v>
      </c>
      <c r="C1636" t="s">
        <v>67</v>
      </c>
      <c r="D1636">
        <v>970</v>
      </c>
      <c r="E1636" s="11">
        <v>1241066</v>
      </c>
      <c r="F1636" s="5">
        <v>1900824</v>
      </c>
      <c r="G1636" s="11">
        <v>0</v>
      </c>
      <c r="H1636" s="11">
        <v>22269</v>
      </c>
      <c r="I1636">
        <v>277423</v>
      </c>
      <c r="J1636">
        <v>291306</v>
      </c>
      <c r="K1636">
        <v>239842</v>
      </c>
      <c r="L1636">
        <v>168505</v>
      </c>
      <c r="M1636">
        <v>27</v>
      </c>
      <c r="N1636">
        <v>36</v>
      </c>
      <c r="O1636">
        <v>4</v>
      </c>
      <c r="P1636">
        <v>11</v>
      </c>
      <c r="Q1636">
        <v>1</v>
      </c>
      <c r="R1636">
        <v>137</v>
      </c>
      <c r="S1636">
        <v>0.1</v>
      </c>
      <c r="T1636">
        <v>253</v>
      </c>
      <c r="U1636">
        <v>393</v>
      </c>
      <c r="V1636">
        <v>-0.59</v>
      </c>
      <c r="W1636">
        <v>304955</v>
      </c>
      <c r="X1636">
        <v>49</v>
      </c>
      <c r="Y1636" s="12" t="str">
        <f>IFERROR(VLOOKUP(C1636,[1]Index!$D:$F,3,FALSE),"Non List")</f>
        <v>zdelist</v>
      </c>
      <c r="Z1636">
        <f>IFERROR(VLOOKUP(C1636,[1]LP!$B:$C,2,FALSE),0)</f>
        <v>0</v>
      </c>
      <c r="AA1636" s="11">
        <f t="shared" si="25"/>
        <v>0</v>
      </c>
      <c r="AB1636" s="5">
        <f>IFERROR(VLOOKUP(C1636,[2]Sheet1!$B:$F,5,FALSE),0)</f>
        <v>0</v>
      </c>
      <c r="AC1636" s="11">
        <v>26</v>
      </c>
      <c r="AD1636" s="11">
        <v>1.3684000000000001</v>
      </c>
      <c r="AE1636" s="10"/>
      <c r="AF1636" s="10"/>
      <c r="AG1636" s="10"/>
      <c r="AH1636" s="10"/>
    </row>
    <row r="1637" spans="1:34" x14ac:dyDescent="0.45">
      <c r="A1637" t="s">
        <v>53</v>
      </c>
      <c r="B1637" t="s">
        <v>60</v>
      </c>
      <c r="C1637" t="s">
        <v>68</v>
      </c>
      <c r="D1637">
        <v>1142</v>
      </c>
      <c r="E1637" s="11">
        <v>1564414</v>
      </c>
      <c r="F1637" s="5">
        <v>2276494</v>
      </c>
      <c r="G1637" s="11">
        <v>0</v>
      </c>
      <c r="H1637" s="11">
        <v>31795</v>
      </c>
      <c r="I1637">
        <v>618365</v>
      </c>
      <c r="J1637">
        <v>618379</v>
      </c>
      <c r="K1637">
        <v>507319</v>
      </c>
      <c r="L1637">
        <v>323802</v>
      </c>
      <c r="M1637">
        <v>41</v>
      </c>
      <c r="N1637">
        <v>28</v>
      </c>
      <c r="O1637">
        <v>5</v>
      </c>
      <c r="P1637">
        <v>17</v>
      </c>
      <c r="Q1637">
        <v>1</v>
      </c>
      <c r="R1637">
        <v>128</v>
      </c>
      <c r="S1637">
        <v>0.6</v>
      </c>
      <c r="T1637">
        <v>246</v>
      </c>
      <c r="U1637">
        <v>478</v>
      </c>
      <c r="V1637">
        <v>-0.57999999999999996</v>
      </c>
      <c r="W1637">
        <v>197250</v>
      </c>
      <c r="X1637">
        <v>25</v>
      </c>
      <c r="Y1637" s="12" t="str">
        <f>IFERROR(VLOOKUP(C1637,[1]Index!$D:$F,3,FALSE),"Non List")</f>
        <v>Microfinance</v>
      </c>
      <c r="Z1637">
        <f>IFERROR(VLOOKUP(C1637,[1]LP!$B:$C,2,FALSE),0)</f>
        <v>830</v>
      </c>
      <c r="AA1637" s="11">
        <f t="shared" si="25"/>
        <v>20.2</v>
      </c>
      <c r="AB1637" s="5">
        <f>IFERROR(VLOOKUP(C1637,[2]Sheet1!$B:$F,5,FALSE),0)</f>
        <v>11419121.380000001</v>
      </c>
      <c r="AC1637" s="11">
        <v>26</v>
      </c>
      <c r="AD1637" s="11">
        <v>1.3684000000000001</v>
      </c>
      <c r="AE1637" s="10"/>
      <c r="AF1637" s="10"/>
      <c r="AG1637" s="10"/>
      <c r="AH1637" s="10"/>
    </row>
    <row r="1638" spans="1:34" x14ac:dyDescent="0.45">
      <c r="A1638" t="s">
        <v>53</v>
      </c>
      <c r="B1638" t="s">
        <v>60</v>
      </c>
      <c r="C1638" t="s">
        <v>69</v>
      </c>
      <c r="D1638">
        <v>930</v>
      </c>
      <c r="E1638" s="11">
        <v>514099</v>
      </c>
      <c r="F1638" s="5">
        <v>183555</v>
      </c>
      <c r="G1638" s="11">
        <v>2911077</v>
      </c>
      <c r="H1638" s="11">
        <v>7066470</v>
      </c>
      <c r="I1638">
        <v>213306</v>
      </c>
      <c r="J1638">
        <v>281939</v>
      </c>
      <c r="K1638">
        <v>146045</v>
      </c>
      <c r="L1638">
        <v>90174</v>
      </c>
      <c r="M1638">
        <v>35</v>
      </c>
      <c r="N1638">
        <v>27</v>
      </c>
      <c r="O1638">
        <v>7</v>
      </c>
      <c r="P1638">
        <v>26</v>
      </c>
      <c r="Q1638">
        <v>1</v>
      </c>
      <c r="R1638">
        <v>182</v>
      </c>
      <c r="S1638">
        <v>2.9</v>
      </c>
      <c r="T1638">
        <v>136</v>
      </c>
      <c r="U1638">
        <v>327</v>
      </c>
      <c r="V1638">
        <v>-0.65</v>
      </c>
      <c r="W1638">
        <v>90174</v>
      </c>
      <c r="X1638">
        <v>35</v>
      </c>
      <c r="Y1638" s="12" t="str">
        <f>IFERROR(VLOOKUP(C1638,[1]Index!$D:$F,3,FALSE),"Non List")</f>
        <v>Microfinance</v>
      </c>
      <c r="Z1638">
        <f>IFERROR(VLOOKUP(C1638,[1]LP!$B:$C,2,FALSE),0)</f>
        <v>778.2</v>
      </c>
      <c r="AA1638" s="11">
        <f t="shared" si="25"/>
        <v>22.2</v>
      </c>
      <c r="AB1638" s="5">
        <f>IFERROR(VLOOKUP(C1638,[2]Sheet1!$B:$F,5,FALSE),0)</f>
        <v>3288414.49</v>
      </c>
      <c r="AC1638" s="11">
        <v>22</v>
      </c>
      <c r="AD1638" s="11">
        <v>1.1578999999999999</v>
      </c>
      <c r="AE1638" s="10"/>
      <c r="AF1638" s="10"/>
      <c r="AG1638" s="10"/>
      <c r="AH1638" s="10"/>
    </row>
    <row r="1639" spans="1:34" x14ac:dyDescent="0.45">
      <c r="A1639" t="s">
        <v>53</v>
      </c>
      <c r="B1639" t="s">
        <v>60</v>
      </c>
      <c r="C1639" t="s">
        <v>70</v>
      </c>
      <c r="D1639">
        <v>1049</v>
      </c>
      <c r="E1639" s="11">
        <v>494000</v>
      </c>
      <c r="F1639" s="5">
        <v>193026</v>
      </c>
      <c r="G1639" s="11">
        <v>1246206</v>
      </c>
      <c r="H1639" s="11">
        <v>5470141</v>
      </c>
      <c r="I1639">
        <v>179503</v>
      </c>
      <c r="J1639">
        <v>269877</v>
      </c>
      <c r="K1639">
        <v>154984</v>
      </c>
      <c r="L1639">
        <v>85082</v>
      </c>
      <c r="M1639">
        <v>34</v>
      </c>
      <c r="N1639">
        <v>30</v>
      </c>
      <c r="O1639">
        <v>8</v>
      </c>
      <c r="P1639">
        <v>25</v>
      </c>
      <c r="Q1639">
        <v>1</v>
      </c>
      <c r="R1639">
        <v>230</v>
      </c>
      <c r="S1639">
        <v>2.4</v>
      </c>
      <c r="T1639">
        <v>139</v>
      </c>
      <c r="U1639">
        <v>328</v>
      </c>
      <c r="V1639">
        <v>-0.69</v>
      </c>
      <c r="W1639">
        <v>85082</v>
      </c>
      <c r="X1639">
        <v>34</v>
      </c>
      <c r="Y1639" s="12" t="str">
        <f>IFERROR(VLOOKUP(C1639,[1]Index!$D:$F,3,FALSE),"Non List")</f>
        <v>zdelist</v>
      </c>
      <c r="Z1639">
        <f>IFERROR(VLOOKUP(C1639,[1]LP!$B:$C,2,FALSE),0)</f>
        <v>0</v>
      </c>
      <c r="AA1639" s="11">
        <f t="shared" si="25"/>
        <v>0</v>
      </c>
      <c r="AB1639" s="5">
        <f>IFERROR(VLOOKUP(C1639,[2]Sheet1!$B:$F,5,FALSE),0)</f>
        <v>0</v>
      </c>
      <c r="AC1639" s="11">
        <v>13.562799999999999</v>
      </c>
      <c r="AD1639" s="11">
        <v>0.71379999999999999</v>
      </c>
      <c r="AE1639" s="10"/>
      <c r="AF1639" s="10"/>
      <c r="AG1639" s="10"/>
      <c r="AH1639" s="10"/>
    </row>
    <row r="1640" spans="1:34" x14ac:dyDescent="0.45">
      <c r="A1640" t="s">
        <v>53</v>
      </c>
      <c r="B1640" t="s">
        <v>60</v>
      </c>
      <c r="C1640" t="s">
        <v>71</v>
      </c>
      <c r="D1640">
        <v>1139.3</v>
      </c>
      <c r="E1640" s="11">
        <v>1122170</v>
      </c>
      <c r="F1640" s="5">
        <v>1800393</v>
      </c>
      <c r="G1640" s="11">
        <v>11268305</v>
      </c>
      <c r="H1640" s="11">
        <v>18961472</v>
      </c>
      <c r="I1640">
        <v>766247</v>
      </c>
      <c r="J1640">
        <v>982717</v>
      </c>
      <c r="K1640">
        <v>613135</v>
      </c>
      <c r="L1640">
        <v>235116</v>
      </c>
      <c r="M1640">
        <v>42</v>
      </c>
      <c r="N1640">
        <v>27</v>
      </c>
      <c r="O1640">
        <v>4</v>
      </c>
      <c r="P1640">
        <v>16</v>
      </c>
      <c r="Q1640">
        <v>1</v>
      </c>
      <c r="R1640">
        <v>119</v>
      </c>
      <c r="S1640">
        <v>7.3</v>
      </c>
      <c r="T1640">
        <v>260</v>
      </c>
      <c r="U1640">
        <v>496</v>
      </c>
      <c r="V1640">
        <v>-0.56999999999999995</v>
      </c>
      <c r="W1640">
        <v>235116</v>
      </c>
      <c r="X1640">
        <v>42</v>
      </c>
      <c r="Y1640" s="12" t="str">
        <f>IFERROR(VLOOKUP(C1640,[1]Index!$D:$F,3,FALSE),"Non List")</f>
        <v>Microfinance</v>
      </c>
      <c r="Z1640">
        <f>IFERROR(VLOOKUP(C1640,[1]LP!$B:$C,2,FALSE),0)</f>
        <v>848</v>
      </c>
      <c r="AA1640" s="11">
        <f t="shared" si="25"/>
        <v>20.2</v>
      </c>
      <c r="AB1640" s="5">
        <f>IFERROR(VLOOKUP(C1640,[2]Sheet1!$B:$F,5,FALSE),0)</f>
        <v>4349998.3600000003</v>
      </c>
      <c r="AC1640" s="11">
        <v>15</v>
      </c>
      <c r="AD1640" s="11">
        <v>6.05</v>
      </c>
      <c r="AE1640" s="10"/>
      <c r="AF1640" s="10"/>
      <c r="AG1640" s="10"/>
      <c r="AH1640" s="10"/>
    </row>
    <row r="1641" spans="1:34" x14ac:dyDescent="0.45">
      <c r="A1641" t="s">
        <v>53</v>
      </c>
      <c r="B1641" t="s">
        <v>60</v>
      </c>
      <c r="C1641" t="s">
        <v>72</v>
      </c>
      <c r="D1641">
        <v>1445.4</v>
      </c>
      <c r="E1641" s="11">
        <v>170437</v>
      </c>
      <c r="F1641" s="5">
        <v>168099</v>
      </c>
      <c r="G1641" s="11">
        <v>589572</v>
      </c>
      <c r="H1641" s="11">
        <v>1935558</v>
      </c>
      <c r="I1641">
        <v>65233</v>
      </c>
      <c r="J1641">
        <v>89971</v>
      </c>
      <c r="K1641">
        <v>48105</v>
      </c>
      <c r="L1641">
        <v>34659</v>
      </c>
      <c r="M1641">
        <v>41</v>
      </c>
      <c r="N1641">
        <v>36</v>
      </c>
      <c r="O1641">
        <v>7</v>
      </c>
      <c r="P1641">
        <v>20</v>
      </c>
      <c r="Q1641">
        <v>2</v>
      </c>
      <c r="R1641">
        <v>259</v>
      </c>
      <c r="S1641">
        <v>4</v>
      </c>
      <c r="T1641">
        <v>199</v>
      </c>
      <c r="U1641">
        <v>426</v>
      </c>
      <c r="V1641">
        <v>-0.71</v>
      </c>
      <c r="W1641">
        <v>34659</v>
      </c>
      <c r="X1641">
        <v>41</v>
      </c>
      <c r="Y1641" s="12" t="str">
        <f>IFERROR(VLOOKUP(C1641,[1]Index!$D:$F,3,FALSE),"Non List")</f>
        <v>Microfinance</v>
      </c>
      <c r="Z1641">
        <f>IFERROR(VLOOKUP(C1641,[1]LP!$B:$C,2,FALSE),0)</f>
        <v>1297</v>
      </c>
      <c r="AA1641" s="11">
        <f t="shared" si="25"/>
        <v>31.6</v>
      </c>
      <c r="AB1641" s="5">
        <f>IFERROR(VLOOKUP(C1641,[2]Sheet1!$B:$F,5,FALSE),0)</f>
        <v>784011.01</v>
      </c>
      <c r="AC1641" s="11">
        <v>15</v>
      </c>
      <c r="AD1641" s="11">
        <v>0.78949999999999998</v>
      </c>
      <c r="AE1641" s="10"/>
      <c r="AF1641" s="10"/>
      <c r="AG1641" s="10"/>
      <c r="AH1641" s="10"/>
    </row>
    <row r="1642" spans="1:34" x14ac:dyDescent="0.45">
      <c r="A1642" t="s">
        <v>53</v>
      </c>
      <c r="B1642" t="s">
        <v>60</v>
      </c>
      <c r="C1642" t="s">
        <v>74</v>
      </c>
      <c r="D1642">
        <v>1294</v>
      </c>
      <c r="E1642" s="11">
        <v>384054</v>
      </c>
      <c r="F1642" s="5">
        <v>367001</v>
      </c>
      <c r="G1642" s="11">
        <v>2297539</v>
      </c>
      <c r="H1642" s="11">
        <v>7125245</v>
      </c>
      <c r="I1642">
        <v>271721</v>
      </c>
      <c r="J1642">
        <v>334519</v>
      </c>
      <c r="K1642">
        <v>184038</v>
      </c>
      <c r="L1642">
        <v>92441</v>
      </c>
      <c r="M1642">
        <v>48</v>
      </c>
      <c r="N1642">
        <v>27</v>
      </c>
      <c r="O1642">
        <v>7</v>
      </c>
      <c r="P1642">
        <v>25</v>
      </c>
      <c r="Q1642">
        <v>1</v>
      </c>
      <c r="R1642">
        <v>178</v>
      </c>
      <c r="S1642">
        <v>3.5</v>
      </c>
      <c r="T1642">
        <v>196</v>
      </c>
      <c r="U1642">
        <v>460</v>
      </c>
      <c r="V1642">
        <v>-0.64</v>
      </c>
      <c r="W1642">
        <v>92442</v>
      </c>
      <c r="X1642">
        <v>48</v>
      </c>
      <c r="Y1642" s="12" t="str">
        <f>IFERROR(VLOOKUP(C1642,[1]Index!$D:$F,3,FALSE),"Non List")</f>
        <v>Microfinance</v>
      </c>
      <c r="Z1642">
        <f>IFERROR(VLOOKUP(C1642,[1]LP!$B:$C,2,FALSE),0)</f>
        <v>1099</v>
      </c>
      <c r="AA1642" s="11">
        <f t="shared" si="25"/>
        <v>22.9</v>
      </c>
      <c r="AB1642" s="5">
        <f>IFERROR(VLOOKUP(C1642,[2]Sheet1!$B:$F,5,FALSE),0)</f>
        <v>1324986.3</v>
      </c>
      <c r="AC1642" s="11">
        <v>15</v>
      </c>
      <c r="AD1642" s="11">
        <v>5</v>
      </c>
      <c r="AE1642" s="10"/>
      <c r="AF1642" s="10"/>
      <c r="AG1642" s="10"/>
      <c r="AH1642" s="10"/>
    </row>
    <row r="1643" spans="1:34" x14ac:dyDescent="0.45">
      <c r="A1643" t="s">
        <v>53</v>
      </c>
      <c r="B1643" t="s">
        <v>60</v>
      </c>
      <c r="C1643" t="s">
        <v>75</v>
      </c>
      <c r="D1643">
        <v>1162</v>
      </c>
      <c r="E1643" s="11">
        <v>522085</v>
      </c>
      <c r="F1643" s="5">
        <v>448433</v>
      </c>
      <c r="G1643" s="11">
        <v>2623952</v>
      </c>
      <c r="H1643" s="11">
        <v>8862560</v>
      </c>
      <c r="I1643">
        <v>284549</v>
      </c>
      <c r="J1643">
        <v>374308</v>
      </c>
      <c r="K1643">
        <v>200820</v>
      </c>
      <c r="L1643">
        <v>121634</v>
      </c>
      <c r="M1643">
        <v>47</v>
      </c>
      <c r="N1643">
        <v>25</v>
      </c>
      <c r="O1643">
        <v>6</v>
      </c>
      <c r="P1643">
        <v>25</v>
      </c>
      <c r="Q1643">
        <v>1</v>
      </c>
      <c r="R1643">
        <v>156</v>
      </c>
      <c r="S1643">
        <v>1.6</v>
      </c>
      <c r="T1643">
        <v>186</v>
      </c>
      <c r="U1643">
        <v>441</v>
      </c>
      <c r="V1643">
        <v>-0.62</v>
      </c>
      <c r="W1643">
        <v>121634</v>
      </c>
      <c r="X1643">
        <v>47</v>
      </c>
      <c r="Y1643" s="12" t="str">
        <f>IFERROR(VLOOKUP(C1643,[1]Index!$D:$F,3,FALSE),"Non List")</f>
        <v>zdelist</v>
      </c>
      <c r="Z1643">
        <f>IFERROR(VLOOKUP(C1643,[1]LP!$B:$C,2,FALSE),0)</f>
        <v>0</v>
      </c>
      <c r="AA1643" s="11">
        <f t="shared" si="25"/>
        <v>0</v>
      </c>
      <c r="AB1643" s="5">
        <f>IFERROR(VLOOKUP(C1643,[2]Sheet1!$B:$F,5,FALSE),0)</f>
        <v>0</v>
      </c>
      <c r="AC1643" s="11">
        <v>23</v>
      </c>
      <c r="AD1643" s="11">
        <v>0</v>
      </c>
      <c r="AE1643" s="10"/>
      <c r="AF1643" s="10"/>
      <c r="AG1643" s="10"/>
      <c r="AH1643" s="10"/>
    </row>
    <row r="1644" spans="1:34" x14ac:dyDescent="0.45">
      <c r="A1644" t="s">
        <v>53</v>
      </c>
      <c r="B1644" t="s">
        <v>60</v>
      </c>
      <c r="C1644" t="s">
        <v>77</v>
      </c>
      <c r="D1644">
        <v>2100</v>
      </c>
      <c r="E1644" s="11">
        <v>147906</v>
      </c>
      <c r="F1644" s="5">
        <v>142192</v>
      </c>
      <c r="G1644" s="11">
        <v>788212</v>
      </c>
      <c r="H1644" s="11">
        <v>2210648</v>
      </c>
      <c r="I1644">
        <v>93255</v>
      </c>
      <c r="J1644">
        <v>119106</v>
      </c>
      <c r="K1644">
        <v>65942</v>
      </c>
      <c r="L1644">
        <v>41964</v>
      </c>
      <c r="M1644">
        <v>57</v>
      </c>
      <c r="N1644">
        <v>37</v>
      </c>
      <c r="O1644">
        <v>11</v>
      </c>
      <c r="P1644">
        <v>29</v>
      </c>
      <c r="Q1644">
        <v>2</v>
      </c>
      <c r="R1644">
        <v>396</v>
      </c>
      <c r="S1644">
        <v>3.3</v>
      </c>
      <c r="T1644">
        <v>196</v>
      </c>
      <c r="U1644">
        <v>500</v>
      </c>
      <c r="V1644">
        <v>-0.76</v>
      </c>
      <c r="W1644">
        <v>41964</v>
      </c>
      <c r="X1644">
        <v>57</v>
      </c>
      <c r="Y1644" s="12" t="str">
        <f>IFERROR(VLOOKUP(C1644,[1]Index!$D:$F,3,FALSE),"Non List")</f>
        <v>Microfinance</v>
      </c>
      <c r="Z1644">
        <f>IFERROR(VLOOKUP(C1644,[1]LP!$B:$C,2,FALSE),0)</f>
        <v>1400</v>
      </c>
      <c r="AA1644" s="11">
        <f t="shared" si="25"/>
        <v>24.6</v>
      </c>
      <c r="AB1644" s="5">
        <f>IFERROR(VLOOKUP(C1644,[2]Sheet1!$B:$F,5,FALSE),0)</f>
        <v>765413.55</v>
      </c>
      <c r="AC1644" s="11">
        <v>15</v>
      </c>
      <c r="AD1644" s="11">
        <v>0.78949999999999998</v>
      </c>
      <c r="AE1644" s="10"/>
      <c r="AF1644" s="10"/>
      <c r="AG1644" s="10"/>
      <c r="AH1644" s="10"/>
    </row>
    <row r="1645" spans="1:34" x14ac:dyDescent="0.45">
      <c r="A1645" t="s">
        <v>53</v>
      </c>
      <c r="B1645" t="s">
        <v>60</v>
      </c>
      <c r="C1645" t="s">
        <v>79</v>
      </c>
      <c r="D1645">
        <v>1609</v>
      </c>
      <c r="E1645" s="11">
        <v>494333</v>
      </c>
      <c r="F1645" s="5">
        <v>308663</v>
      </c>
      <c r="G1645" s="11">
        <v>2146609</v>
      </c>
      <c r="H1645" s="11">
        <v>5691421</v>
      </c>
      <c r="I1645">
        <v>207424</v>
      </c>
      <c r="J1645">
        <v>266943</v>
      </c>
      <c r="K1645">
        <v>139930</v>
      </c>
      <c r="L1645">
        <v>87709</v>
      </c>
      <c r="M1645">
        <v>35</v>
      </c>
      <c r="N1645">
        <v>45</v>
      </c>
      <c r="O1645">
        <v>10</v>
      </c>
      <c r="P1645">
        <v>22</v>
      </c>
      <c r="Q1645">
        <v>1</v>
      </c>
      <c r="R1645">
        <v>449</v>
      </c>
      <c r="S1645">
        <v>2.2999999999999998</v>
      </c>
      <c r="T1645">
        <v>162</v>
      </c>
      <c r="U1645">
        <v>360</v>
      </c>
      <c r="V1645">
        <v>-0.78</v>
      </c>
      <c r="W1645">
        <v>87709</v>
      </c>
      <c r="X1645">
        <v>35</v>
      </c>
      <c r="Y1645" s="12" t="str">
        <f>IFERROR(VLOOKUP(C1645,[1]Index!$D:$F,3,FALSE),"Non List")</f>
        <v>Non List</v>
      </c>
      <c r="Z1645">
        <f>IFERROR(VLOOKUP(C1645,[1]LP!$B:$C,2,FALSE),0)</f>
        <v>0</v>
      </c>
      <c r="AA1645" s="11">
        <f t="shared" si="25"/>
        <v>0</v>
      </c>
      <c r="AB1645" s="5">
        <f>IFERROR(VLOOKUP(C1645,[2]Sheet1!$B:$F,5,FALSE),0)</f>
        <v>0</v>
      </c>
      <c r="AC1645" s="11">
        <v>0</v>
      </c>
      <c r="AD1645" s="11">
        <v>0</v>
      </c>
      <c r="AE1645" s="10"/>
      <c r="AF1645" s="10"/>
      <c r="AG1645" s="10"/>
      <c r="AH1645" s="10"/>
    </row>
    <row r="1646" spans="1:34" x14ac:dyDescent="0.45">
      <c r="A1646" t="s">
        <v>53</v>
      </c>
      <c r="B1646" t="s">
        <v>60</v>
      </c>
      <c r="C1646" t="s">
        <v>80</v>
      </c>
      <c r="D1646">
        <v>1075</v>
      </c>
      <c r="E1646" s="11">
        <v>320000</v>
      </c>
      <c r="F1646" s="5">
        <v>192424</v>
      </c>
      <c r="G1646" s="11">
        <v>1035590</v>
      </c>
      <c r="H1646" s="11">
        <v>4598450</v>
      </c>
      <c r="I1646">
        <v>191535</v>
      </c>
      <c r="J1646">
        <v>232311</v>
      </c>
      <c r="K1646">
        <v>123274</v>
      </c>
      <c r="L1646">
        <v>68460</v>
      </c>
      <c r="M1646">
        <v>43</v>
      </c>
      <c r="N1646">
        <v>25</v>
      </c>
      <c r="O1646">
        <v>7</v>
      </c>
      <c r="P1646">
        <v>27</v>
      </c>
      <c r="Q1646">
        <v>1</v>
      </c>
      <c r="R1646">
        <v>169</v>
      </c>
      <c r="S1646">
        <v>4.5999999999999996</v>
      </c>
      <c r="T1646">
        <v>160</v>
      </c>
      <c r="U1646">
        <v>393</v>
      </c>
      <c r="V1646">
        <v>-0.63</v>
      </c>
      <c r="W1646">
        <v>68460</v>
      </c>
      <c r="X1646">
        <v>43</v>
      </c>
      <c r="Y1646" s="12" t="str">
        <f>IFERROR(VLOOKUP(C1646,[1]Index!$D:$F,3,FALSE),"Non List")</f>
        <v>Microfinance</v>
      </c>
      <c r="Z1646">
        <f>IFERROR(VLOOKUP(C1646,[1]LP!$B:$C,2,FALSE),0)</f>
        <v>915</v>
      </c>
      <c r="AA1646" s="11">
        <f t="shared" si="25"/>
        <v>21.3</v>
      </c>
      <c r="AB1646" s="5">
        <f>IFERROR(VLOOKUP(C1646,[2]Sheet1!$B:$F,5,FALSE),0)</f>
        <v>1908048.36</v>
      </c>
      <c r="AC1646" s="11">
        <v>20</v>
      </c>
      <c r="AD1646" s="11">
        <v>1.0526</v>
      </c>
      <c r="AE1646" s="10"/>
      <c r="AF1646" s="10"/>
      <c r="AG1646" s="10"/>
      <c r="AH1646" s="10"/>
    </row>
    <row r="1647" spans="1:34" x14ac:dyDescent="0.45">
      <c r="A1647" t="s">
        <v>53</v>
      </c>
      <c r="B1647" t="s">
        <v>60</v>
      </c>
      <c r="C1647" t="s">
        <v>81</v>
      </c>
      <c r="D1647">
        <v>600</v>
      </c>
      <c r="E1647" s="11">
        <v>805156</v>
      </c>
      <c r="F1647" s="5">
        <v>125286</v>
      </c>
      <c r="G1647" s="11">
        <v>0</v>
      </c>
      <c r="H1647" s="11">
        <v>8748</v>
      </c>
      <c r="I1647">
        <v>94383</v>
      </c>
      <c r="J1647">
        <v>108357</v>
      </c>
      <c r="K1647">
        <v>88471</v>
      </c>
      <c r="L1647">
        <v>48919</v>
      </c>
      <c r="M1647">
        <v>12</v>
      </c>
      <c r="N1647">
        <v>49</v>
      </c>
      <c r="O1647">
        <v>5</v>
      </c>
      <c r="P1647">
        <v>11</v>
      </c>
      <c r="Q1647">
        <v>1</v>
      </c>
      <c r="R1647">
        <v>256</v>
      </c>
      <c r="S1647">
        <v>0.3</v>
      </c>
      <c r="T1647">
        <v>116</v>
      </c>
      <c r="U1647">
        <v>178</v>
      </c>
      <c r="V1647">
        <v>-0.7</v>
      </c>
      <c r="W1647">
        <v>37606</v>
      </c>
      <c r="X1647">
        <v>9</v>
      </c>
      <c r="Y1647" s="12" t="str">
        <f>IFERROR(VLOOKUP(C1647,[1]Index!$D:$F,3,FALSE),"Non List")</f>
        <v>Microfinance</v>
      </c>
      <c r="Z1647">
        <f>IFERROR(VLOOKUP(C1647,[1]LP!$B:$C,2,FALSE),0)</f>
        <v>706</v>
      </c>
      <c r="AA1647" s="11">
        <f t="shared" si="25"/>
        <v>58.8</v>
      </c>
      <c r="AB1647" s="5">
        <f>IFERROR(VLOOKUP(C1647,[2]Sheet1!$B:$F,5,FALSE),0)</f>
        <v>3777404.26</v>
      </c>
      <c r="AC1647" s="11">
        <v>8</v>
      </c>
      <c r="AD1647" s="11">
        <v>3</v>
      </c>
      <c r="AE1647" s="10"/>
      <c r="AF1647" s="10"/>
      <c r="AG1647" s="10"/>
      <c r="AH1647" s="10"/>
    </row>
    <row r="1648" spans="1:34" x14ac:dyDescent="0.45">
      <c r="A1648" t="s">
        <v>53</v>
      </c>
      <c r="B1648" t="s">
        <v>60</v>
      </c>
      <c r="C1648" t="s">
        <v>82</v>
      </c>
      <c r="D1648">
        <v>855</v>
      </c>
      <c r="E1648" s="11">
        <v>655863</v>
      </c>
      <c r="F1648" s="5">
        <v>313388</v>
      </c>
      <c r="G1648" s="11">
        <v>1893422</v>
      </c>
      <c r="H1648" s="11">
        <v>5665180</v>
      </c>
      <c r="I1648">
        <v>231631</v>
      </c>
      <c r="J1648">
        <v>283058</v>
      </c>
      <c r="K1648">
        <v>136515</v>
      </c>
      <c r="L1648">
        <v>72578</v>
      </c>
      <c r="M1648">
        <v>22</v>
      </c>
      <c r="N1648">
        <v>39</v>
      </c>
      <c r="O1648">
        <v>6</v>
      </c>
      <c r="P1648">
        <v>15</v>
      </c>
      <c r="Q1648">
        <v>1</v>
      </c>
      <c r="R1648">
        <v>224</v>
      </c>
      <c r="S1648">
        <v>4.0999999999999996</v>
      </c>
      <c r="T1648">
        <v>148</v>
      </c>
      <c r="U1648">
        <v>271</v>
      </c>
      <c r="V1648">
        <v>-0.68</v>
      </c>
      <c r="W1648">
        <v>72577</v>
      </c>
      <c r="X1648">
        <v>22</v>
      </c>
      <c r="Y1648" s="12" t="str">
        <f>IFERROR(VLOOKUP(C1648,[1]Index!$D:$F,3,FALSE),"Non List")</f>
        <v>Microfinance</v>
      </c>
      <c r="Z1648">
        <f>IFERROR(VLOOKUP(C1648,[1]LP!$B:$C,2,FALSE),0)</f>
        <v>685</v>
      </c>
      <c r="AA1648" s="11">
        <f t="shared" si="25"/>
        <v>31.1</v>
      </c>
      <c r="AB1648" s="5">
        <f>IFERROR(VLOOKUP(C1648,[2]Sheet1!$B:$F,5,FALSE),0)</f>
        <v>2164347.4500000002</v>
      </c>
      <c r="AC1648" s="11">
        <v>10</v>
      </c>
      <c r="AD1648" s="11">
        <v>0.52629999999999999</v>
      </c>
      <c r="AE1648" s="10"/>
      <c r="AF1648" s="10"/>
      <c r="AG1648" s="10"/>
      <c r="AH1648" s="10"/>
    </row>
    <row r="1649" spans="1:34" x14ac:dyDescent="0.45">
      <c r="A1649" t="s">
        <v>53</v>
      </c>
      <c r="B1649" t="s">
        <v>60</v>
      </c>
      <c r="C1649" t="s">
        <v>83</v>
      </c>
      <c r="D1649">
        <v>950</v>
      </c>
      <c r="E1649" s="11">
        <v>1200000</v>
      </c>
      <c r="F1649" s="5">
        <v>649028</v>
      </c>
      <c r="G1649" s="11">
        <v>2959070</v>
      </c>
      <c r="H1649" s="11">
        <v>16270454</v>
      </c>
      <c r="I1649">
        <v>571047</v>
      </c>
      <c r="J1649">
        <v>700210</v>
      </c>
      <c r="K1649">
        <v>426477</v>
      </c>
      <c r="L1649">
        <v>266562</v>
      </c>
      <c r="M1649">
        <v>44</v>
      </c>
      <c r="N1649">
        <v>21</v>
      </c>
      <c r="O1649">
        <v>6</v>
      </c>
      <c r="P1649">
        <v>29</v>
      </c>
      <c r="Q1649">
        <v>2</v>
      </c>
      <c r="R1649">
        <v>132</v>
      </c>
      <c r="S1649">
        <v>3.6</v>
      </c>
      <c r="T1649">
        <v>154</v>
      </c>
      <c r="U1649">
        <v>392</v>
      </c>
      <c r="V1649">
        <v>-0.59</v>
      </c>
      <c r="W1649">
        <v>266562</v>
      </c>
      <c r="X1649">
        <v>44</v>
      </c>
      <c r="Y1649" s="12" t="str">
        <f>IFERROR(VLOOKUP(C1649,[1]Index!$D:$F,3,FALSE),"Non List")</f>
        <v>Microfinance</v>
      </c>
      <c r="Z1649">
        <f>IFERROR(VLOOKUP(C1649,[1]LP!$B:$C,2,FALSE),0)</f>
        <v>695</v>
      </c>
      <c r="AA1649" s="11">
        <f t="shared" si="25"/>
        <v>15.8</v>
      </c>
      <c r="AB1649" s="5">
        <f>IFERROR(VLOOKUP(C1649,[2]Sheet1!$B:$F,5,FALSE),0)</f>
        <v>4039202.89</v>
      </c>
      <c r="AC1649" s="11">
        <v>10</v>
      </c>
      <c r="AD1649" s="11">
        <v>10</v>
      </c>
      <c r="AE1649" s="10"/>
      <c r="AF1649" s="10"/>
      <c r="AG1649" s="10"/>
      <c r="AH1649" s="10"/>
    </row>
    <row r="1650" spans="1:34" x14ac:dyDescent="0.45">
      <c r="A1650" t="s">
        <v>53</v>
      </c>
      <c r="B1650" t="s">
        <v>60</v>
      </c>
      <c r="C1650" t="s">
        <v>99</v>
      </c>
      <c r="D1650">
        <v>1039</v>
      </c>
      <c r="E1650" s="11">
        <v>485760</v>
      </c>
      <c r="F1650" s="5">
        <v>388204</v>
      </c>
      <c r="G1650" s="11">
        <v>1668704</v>
      </c>
      <c r="H1650" s="11">
        <v>4647077</v>
      </c>
      <c r="I1650">
        <v>194165</v>
      </c>
      <c r="J1650">
        <v>232738</v>
      </c>
      <c r="K1650">
        <v>113289</v>
      </c>
      <c r="L1650">
        <v>20191</v>
      </c>
      <c r="M1650">
        <v>8</v>
      </c>
      <c r="N1650">
        <v>125</v>
      </c>
      <c r="O1650">
        <v>6</v>
      </c>
      <c r="P1650">
        <v>5</v>
      </c>
      <c r="Q1650">
        <v>0</v>
      </c>
      <c r="R1650">
        <v>722</v>
      </c>
      <c r="S1650">
        <v>6.2</v>
      </c>
      <c r="T1650">
        <v>180</v>
      </c>
      <c r="U1650">
        <v>183</v>
      </c>
      <c r="V1650">
        <v>-0.82</v>
      </c>
      <c r="W1650">
        <v>20191</v>
      </c>
      <c r="X1650">
        <v>8</v>
      </c>
      <c r="Y1650" s="12" t="str">
        <f>IFERROR(VLOOKUP(C1650,[1]Index!$D:$F,3,FALSE),"Non List")</f>
        <v>Microfinance</v>
      </c>
      <c r="Z1650">
        <f>IFERROR(VLOOKUP(C1650,[1]LP!$B:$C,2,FALSE),0)</f>
        <v>802</v>
      </c>
      <c r="AA1650" s="11">
        <f t="shared" si="25"/>
        <v>100.3</v>
      </c>
      <c r="AB1650" s="5">
        <f>IFERROR(VLOOKUP(C1650,[2]Sheet1!$B:$F,5,FALSE),0)</f>
        <v>1457280</v>
      </c>
      <c r="AC1650" s="11">
        <v>0</v>
      </c>
      <c r="AD1650" s="11">
        <v>0</v>
      </c>
      <c r="AE1650" s="10"/>
      <c r="AF1650" s="10"/>
      <c r="AG1650" s="10"/>
      <c r="AH1650" s="10"/>
    </row>
    <row r="1651" spans="1:34" x14ac:dyDescent="0.45">
      <c r="A1651" t="s">
        <v>53</v>
      </c>
      <c r="B1651" t="s">
        <v>60</v>
      </c>
      <c r="C1651" t="s">
        <v>103</v>
      </c>
      <c r="D1651">
        <v>1325</v>
      </c>
      <c r="E1651" s="11">
        <v>333914</v>
      </c>
      <c r="F1651" s="5">
        <v>182051</v>
      </c>
      <c r="G1651" s="11">
        <v>1531653</v>
      </c>
      <c r="H1651" s="11">
        <v>4759298</v>
      </c>
      <c r="I1651">
        <v>175321</v>
      </c>
      <c r="J1651">
        <v>232582</v>
      </c>
      <c r="K1651">
        <v>146085</v>
      </c>
      <c r="L1651">
        <v>87384</v>
      </c>
      <c r="M1651">
        <v>52</v>
      </c>
      <c r="N1651">
        <v>25</v>
      </c>
      <c r="O1651">
        <v>9</v>
      </c>
      <c r="P1651">
        <v>34</v>
      </c>
      <c r="Q1651">
        <v>2</v>
      </c>
      <c r="R1651">
        <v>217</v>
      </c>
      <c r="S1651">
        <v>3.9</v>
      </c>
      <c r="T1651">
        <v>155</v>
      </c>
      <c r="U1651">
        <v>427</v>
      </c>
      <c r="V1651">
        <v>-0.68</v>
      </c>
      <c r="W1651">
        <v>87384</v>
      </c>
      <c r="X1651">
        <v>52</v>
      </c>
      <c r="Y1651" s="12" t="str">
        <f>IFERROR(VLOOKUP(C1651,[1]Index!$D:$F,3,FALSE),"Non List")</f>
        <v>Microfinance</v>
      </c>
      <c r="Z1651">
        <f>IFERROR(VLOOKUP(C1651,[1]LP!$B:$C,2,FALSE),0)</f>
        <v>943</v>
      </c>
      <c r="AA1651" s="11">
        <f t="shared" si="25"/>
        <v>18.100000000000001</v>
      </c>
      <c r="AB1651" s="5">
        <f>IFERROR(VLOOKUP(C1651,[2]Sheet1!$B:$F,5,FALSE),0)</f>
        <v>2085252</v>
      </c>
      <c r="AC1651" s="11">
        <v>14.2857</v>
      </c>
      <c r="AD1651" s="11">
        <v>0.71430000000000005</v>
      </c>
      <c r="AE1651" s="10"/>
      <c r="AF1651" s="10"/>
      <c r="AG1651" s="10"/>
      <c r="AH1651" s="10"/>
    </row>
    <row r="1652" spans="1:34" x14ac:dyDescent="0.45">
      <c r="A1652" t="s">
        <v>53</v>
      </c>
      <c r="B1652" t="s">
        <v>60</v>
      </c>
      <c r="C1652" t="s">
        <v>84</v>
      </c>
      <c r="D1652">
        <v>2080</v>
      </c>
      <c r="E1652" s="11">
        <v>586675</v>
      </c>
      <c r="F1652" s="5">
        <v>594183</v>
      </c>
      <c r="G1652" s="11">
        <v>2848911</v>
      </c>
      <c r="H1652" s="11">
        <v>10229452</v>
      </c>
      <c r="I1652">
        <v>444065</v>
      </c>
      <c r="J1652">
        <v>549401</v>
      </c>
      <c r="K1652">
        <v>394785</v>
      </c>
      <c r="L1652">
        <v>246103</v>
      </c>
      <c r="M1652">
        <v>84</v>
      </c>
      <c r="N1652">
        <v>25</v>
      </c>
      <c r="O1652">
        <v>10</v>
      </c>
      <c r="P1652">
        <v>42</v>
      </c>
      <c r="Q1652">
        <v>2</v>
      </c>
      <c r="R1652">
        <v>256</v>
      </c>
      <c r="S1652">
        <v>3</v>
      </c>
      <c r="T1652">
        <v>201</v>
      </c>
      <c r="U1652">
        <v>616</v>
      </c>
      <c r="V1652">
        <v>-0.7</v>
      </c>
      <c r="W1652">
        <v>246103</v>
      </c>
      <c r="X1652">
        <v>84</v>
      </c>
      <c r="Y1652" s="12" t="str">
        <f>IFERROR(VLOOKUP(C1652,[1]Index!$D:$F,3,FALSE),"Non List")</f>
        <v>Microfinance</v>
      </c>
      <c r="Z1652">
        <f>IFERROR(VLOOKUP(C1652,[1]LP!$B:$C,2,FALSE),0)</f>
        <v>1380</v>
      </c>
      <c r="AA1652" s="11">
        <f t="shared" si="25"/>
        <v>16.399999999999999</v>
      </c>
      <c r="AB1652" s="5">
        <f>IFERROR(VLOOKUP(C1652,[2]Sheet1!$B:$F,5,FALSE),0)</f>
        <v>3026859.21</v>
      </c>
      <c r="AC1652" s="11">
        <v>15</v>
      </c>
      <c r="AD1652" s="11">
        <v>0</v>
      </c>
      <c r="AE1652" s="10"/>
      <c r="AF1652" s="10"/>
      <c r="AG1652" s="10"/>
      <c r="AH1652" s="10"/>
    </row>
    <row r="1653" spans="1:34" x14ac:dyDescent="0.45">
      <c r="A1653" t="s">
        <v>53</v>
      </c>
      <c r="B1653" t="s">
        <v>60</v>
      </c>
      <c r="C1653" t="s">
        <v>85</v>
      </c>
      <c r="D1653">
        <v>1713</v>
      </c>
      <c r="E1653" s="11">
        <v>297652</v>
      </c>
      <c r="F1653" s="5">
        <v>195818</v>
      </c>
      <c r="G1653" s="11">
        <v>1714102</v>
      </c>
      <c r="H1653" s="11">
        <v>5034467</v>
      </c>
      <c r="I1653">
        <v>161929</v>
      </c>
      <c r="J1653">
        <v>220531</v>
      </c>
      <c r="K1653">
        <v>88038</v>
      </c>
      <c r="L1653">
        <v>64451</v>
      </c>
      <c r="M1653">
        <v>43</v>
      </c>
      <c r="N1653">
        <v>40</v>
      </c>
      <c r="O1653">
        <v>10</v>
      </c>
      <c r="P1653">
        <v>26</v>
      </c>
      <c r="Q1653">
        <v>1</v>
      </c>
      <c r="R1653">
        <v>409</v>
      </c>
      <c r="S1653">
        <v>3</v>
      </c>
      <c r="T1653">
        <v>166</v>
      </c>
      <c r="U1653">
        <v>402</v>
      </c>
      <c r="V1653">
        <v>-0.77</v>
      </c>
      <c r="W1653">
        <v>64451</v>
      </c>
      <c r="X1653">
        <v>43</v>
      </c>
      <c r="Y1653" s="12" t="str">
        <f>IFERROR(VLOOKUP(C1653,[1]Index!$D:$F,3,FALSE),"Non List")</f>
        <v>zdelist</v>
      </c>
      <c r="Z1653">
        <f>IFERROR(VLOOKUP(C1653,[1]LP!$B:$C,2,FALSE),0)</f>
        <v>0</v>
      </c>
      <c r="AA1653" s="11">
        <f t="shared" si="25"/>
        <v>0</v>
      </c>
      <c r="AB1653" s="5">
        <f>IFERROR(VLOOKUP(C1653,[2]Sheet1!$B:$F,5,FALSE),0)</f>
        <v>0</v>
      </c>
      <c r="AC1653" s="11">
        <v>0</v>
      </c>
      <c r="AD1653" s="11">
        <v>0</v>
      </c>
      <c r="AE1653" s="10"/>
      <c r="AF1653" s="10"/>
      <c r="AG1653" s="10"/>
      <c r="AH1653" s="10"/>
    </row>
    <row r="1654" spans="1:34" x14ac:dyDescent="0.45">
      <c r="A1654" t="s">
        <v>53</v>
      </c>
      <c r="B1654" t="s">
        <v>60</v>
      </c>
      <c r="C1654" t="s">
        <v>104</v>
      </c>
      <c r="D1654">
        <v>1060</v>
      </c>
      <c r="E1654" s="11">
        <v>151555</v>
      </c>
      <c r="F1654" s="5">
        <v>63170</v>
      </c>
      <c r="G1654" s="11">
        <v>519771</v>
      </c>
      <c r="H1654" s="11">
        <v>2044428</v>
      </c>
      <c r="I1654">
        <v>63147</v>
      </c>
      <c r="J1654">
        <v>87977</v>
      </c>
      <c r="K1654">
        <v>34072</v>
      </c>
      <c r="L1654">
        <v>9638</v>
      </c>
      <c r="M1654">
        <v>13</v>
      </c>
      <c r="N1654">
        <v>83</v>
      </c>
      <c r="O1654">
        <v>7</v>
      </c>
      <c r="P1654">
        <v>9</v>
      </c>
      <c r="Q1654">
        <v>0</v>
      </c>
      <c r="R1654">
        <v>624</v>
      </c>
      <c r="S1654">
        <v>2.4</v>
      </c>
      <c r="T1654">
        <v>142</v>
      </c>
      <c r="U1654">
        <v>201</v>
      </c>
      <c r="V1654">
        <v>-0.81</v>
      </c>
      <c r="W1654">
        <v>9638</v>
      </c>
      <c r="X1654">
        <v>13</v>
      </c>
      <c r="Y1654" s="12" t="str">
        <f>IFERROR(VLOOKUP(C1654,[1]Index!$D:$F,3,FALSE),"Non List")</f>
        <v>Microfinance</v>
      </c>
      <c r="Z1654">
        <f>IFERROR(VLOOKUP(C1654,[1]LP!$B:$C,2,FALSE),0)</f>
        <v>1327</v>
      </c>
      <c r="AA1654" s="11">
        <f t="shared" si="25"/>
        <v>102.1</v>
      </c>
      <c r="AB1654" s="5">
        <f>IFERROR(VLOOKUP(C1654,[2]Sheet1!$B:$F,5,FALSE),0)</f>
        <v>490582.02</v>
      </c>
      <c r="AC1654" s="11">
        <v>0</v>
      </c>
      <c r="AD1654" s="11">
        <v>0</v>
      </c>
      <c r="AE1654" s="10"/>
      <c r="AF1654" s="10"/>
      <c r="AG1654" s="10"/>
      <c r="AH1654" s="10"/>
    </row>
    <row r="1655" spans="1:34" x14ac:dyDescent="0.45">
      <c r="A1655" t="s">
        <v>53</v>
      </c>
      <c r="B1655" t="s">
        <v>60</v>
      </c>
      <c r="C1655" t="s">
        <v>86</v>
      </c>
      <c r="D1655">
        <v>838</v>
      </c>
      <c r="E1655" s="11">
        <v>288124</v>
      </c>
      <c r="F1655" s="5">
        <v>108041</v>
      </c>
      <c r="G1655" s="11">
        <v>841408</v>
      </c>
      <c r="H1655" s="11">
        <v>3694502</v>
      </c>
      <c r="I1655">
        <v>118455</v>
      </c>
      <c r="J1655">
        <v>166445</v>
      </c>
      <c r="K1655">
        <v>65124</v>
      </c>
      <c r="L1655">
        <v>37532</v>
      </c>
      <c r="M1655">
        <v>26</v>
      </c>
      <c r="N1655">
        <v>32</v>
      </c>
      <c r="O1655">
        <v>6</v>
      </c>
      <c r="P1655">
        <v>19</v>
      </c>
      <c r="Q1655">
        <v>1</v>
      </c>
      <c r="R1655">
        <v>196</v>
      </c>
      <c r="S1655">
        <v>1.3</v>
      </c>
      <c r="T1655">
        <v>138</v>
      </c>
      <c r="U1655">
        <v>284</v>
      </c>
      <c r="V1655">
        <v>-0.66</v>
      </c>
      <c r="W1655">
        <v>37533</v>
      </c>
      <c r="X1655">
        <v>26</v>
      </c>
      <c r="Y1655" s="12" t="str">
        <f>IFERROR(VLOOKUP(C1655,[1]Index!$D:$F,3,FALSE),"Non List")</f>
        <v>Non List</v>
      </c>
      <c r="Z1655">
        <f>IFERROR(VLOOKUP(C1655,[1]LP!$B:$C,2,FALSE),0)</f>
        <v>0</v>
      </c>
      <c r="AA1655" s="11">
        <f t="shared" si="25"/>
        <v>0</v>
      </c>
      <c r="AB1655" s="5">
        <f>IFERROR(VLOOKUP(C1655,[2]Sheet1!$B:$F,5,FALSE),0)</f>
        <v>0</v>
      </c>
      <c r="AC1655" s="11">
        <v>11</v>
      </c>
      <c r="AD1655" s="11">
        <v>0.57999999999999996</v>
      </c>
      <c r="AE1655" s="10"/>
      <c r="AF1655" s="10"/>
      <c r="AG1655" s="10"/>
      <c r="AH1655" s="10"/>
    </row>
    <row r="1656" spans="1:34" x14ac:dyDescent="0.45">
      <c r="A1656" t="s">
        <v>53</v>
      </c>
      <c r="B1656" t="s">
        <v>60</v>
      </c>
      <c r="C1656" t="s">
        <v>96</v>
      </c>
      <c r="D1656">
        <v>1100</v>
      </c>
      <c r="E1656" s="11">
        <v>414513</v>
      </c>
      <c r="F1656" s="5">
        <v>194296</v>
      </c>
      <c r="G1656" s="11">
        <v>1299885</v>
      </c>
      <c r="H1656" s="11">
        <v>4298573</v>
      </c>
      <c r="I1656">
        <v>175025</v>
      </c>
      <c r="J1656">
        <v>222793</v>
      </c>
      <c r="K1656">
        <v>122115</v>
      </c>
      <c r="L1656">
        <v>82749</v>
      </c>
      <c r="M1656">
        <v>40</v>
      </c>
      <c r="N1656">
        <v>28</v>
      </c>
      <c r="O1656">
        <v>7</v>
      </c>
      <c r="P1656">
        <v>27</v>
      </c>
      <c r="Q1656">
        <v>2</v>
      </c>
      <c r="R1656">
        <v>206</v>
      </c>
      <c r="S1656">
        <v>3.9</v>
      </c>
      <c r="T1656">
        <v>147</v>
      </c>
      <c r="U1656">
        <v>363</v>
      </c>
      <c r="V1656">
        <v>-0.67</v>
      </c>
      <c r="W1656">
        <v>82749</v>
      </c>
      <c r="X1656">
        <v>40</v>
      </c>
      <c r="Y1656" s="12" t="str">
        <f>IFERROR(VLOOKUP(C1656,[1]Index!$D:$F,3,FALSE),"Non List")</f>
        <v>Microfinance</v>
      </c>
      <c r="Z1656">
        <f>IFERROR(VLOOKUP(C1656,[1]LP!$B:$C,2,FALSE),0)</f>
        <v>1439</v>
      </c>
      <c r="AA1656" s="11">
        <f t="shared" si="25"/>
        <v>36</v>
      </c>
      <c r="AB1656" s="5">
        <f>IFERROR(VLOOKUP(C1656,[2]Sheet1!$B:$F,5,FALSE),0)</f>
        <v>1616622.66</v>
      </c>
      <c r="AC1656" s="11">
        <v>20</v>
      </c>
      <c r="AD1656" s="11">
        <v>0</v>
      </c>
      <c r="AE1656" s="10"/>
      <c r="AF1656" s="10"/>
      <c r="AG1656" s="10"/>
      <c r="AH1656" s="10"/>
    </row>
    <row r="1657" spans="1:34" x14ac:dyDescent="0.45">
      <c r="A1657" t="s">
        <v>53</v>
      </c>
      <c r="B1657" t="s">
        <v>60</v>
      </c>
      <c r="C1657" t="s">
        <v>87</v>
      </c>
      <c r="D1657">
        <v>2225</v>
      </c>
      <c r="E1657" s="11">
        <v>844451</v>
      </c>
      <c r="F1657" s="5">
        <v>1719030</v>
      </c>
      <c r="G1657" s="11">
        <v>7332243</v>
      </c>
      <c r="H1657" s="11">
        <v>19628332</v>
      </c>
      <c r="I1657">
        <v>738272</v>
      </c>
      <c r="J1657">
        <v>976154</v>
      </c>
      <c r="K1657">
        <v>708218</v>
      </c>
      <c r="L1657">
        <v>458097</v>
      </c>
      <c r="M1657">
        <v>108</v>
      </c>
      <c r="N1657">
        <v>21</v>
      </c>
      <c r="O1657">
        <v>7</v>
      </c>
      <c r="P1657">
        <v>36</v>
      </c>
      <c r="Q1657">
        <v>2</v>
      </c>
      <c r="R1657">
        <v>150</v>
      </c>
      <c r="S1657">
        <v>2.1</v>
      </c>
      <c r="T1657">
        <v>304</v>
      </c>
      <c r="U1657">
        <v>861</v>
      </c>
      <c r="V1657">
        <v>-0.61</v>
      </c>
      <c r="W1657">
        <v>458095</v>
      </c>
      <c r="X1657">
        <v>108</v>
      </c>
      <c r="Y1657" s="12" t="str">
        <f>IFERROR(VLOOKUP(C1657,[1]Index!$D:$F,3,FALSE),"Non List")</f>
        <v>Microfinance</v>
      </c>
      <c r="Z1657">
        <f>IFERROR(VLOOKUP(C1657,[1]LP!$B:$C,2,FALSE),0)</f>
        <v>1279</v>
      </c>
      <c r="AA1657" s="11">
        <f t="shared" si="25"/>
        <v>11.8</v>
      </c>
      <c r="AB1657" s="5">
        <f>IFERROR(VLOOKUP(C1657,[2]Sheet1!$B:$F,5,FALSE),0)</f>
        <v>3166691.2</v>
      </c>
      <c r="AC1657" s="11">
        <v>25</v>
      </c>
      <c r="AD1657" s="11">
        <v>5</v>
      </c>
      <c r="AE1657" s="10"/>
      <c r="AF1657" s="10"/>
      <c r="AG1657" s="10"/>
      <c r="AH1657" s="10"/>
    </row>
    <row r="1658" spans="1:34" x14ac:dyDescent="0.45">
      <c r="A1658" t="s">
        <v>53</v>
      </c>
      <c r="B1658" t="s">
        <v>60</v>
      </c>
      <c r="C1658" t="s">
        <v>93</v>
      </c>
      <c r="D1658">
        <v>944.9</v>
      </c>
      <c r="E1658" s="11">
        <v>342744</v>
      </c>
      <c r="F1658" s="5">
        <v>144831</v>
      </c>
      <c r="G1658" s="11">
        <v>1036323</v>
      </c>
      <c r="H1658" s="11">
        <v>3214296</v>
      </c>
      <c r="I1658">
        <v>117144</v>
      </c>
      <c r="J1658">
        <v>154303</v>
      </c>
      <c r="K1658">
        <v>76117</v>
      </c>
      <c r="L1658">
        <v>35527</v>
      </c>
      <c r="M1658">
        <v>21</v>
      </c>
      <c r="N1658">
        <v>46</v>
      </c>
      <c r="O1658">
        <v>7</v>
      </c>
      <c r="P1658">
        <v>15</v>
      </c>
      <c r="Q1658">
        <v>1</v>
      </c>
      <c r="R1658">
        <v>303</v>
      </c>
      <c r="S1658">
        <v>2.1</v>
      </c>
      <c r="T1658">
        <v>142</v>
      </c>
      <c r="U1658">
        <v>258</v>
      </c>
      <c r="V1658">
        <v>-0.73</v>
      </c>
      <c r="W1658">
        <v>35527</v>
      </c>
      <c r="X1658">
        <v>21</v>
      </c>
      <c r="Y1658" s="12" t="str">
        <f>IFERROR(VLOOKUP(C1658,[1]Index!$D:$F,3,FALSE),"Non List")</f>
        <v>Microfinance</v>
      </c>
      <c r="Z1658">
        <f>IFERROR(VLOOKUP(C1658,[1]LP!$B:$C,2,FALSE),0)</f>
        <v>939</v>
      </c>
      <c r="AA1658" s="11">
        <f t="shared" si="25"/>
        <v>44.7</v>
      </c>
      <c r="AB1658" s="5">
        <f>IFERROR(VLOOKUP(C1658,[2]Sheet1!$B:$F,5,FALSE),0)</f>
        <v>1182467.46</v>
      </c>
      <c r="AC1658" s="11">
        <v>15</v>
      </c>
      <c r="AD1658" s="11">
        <v>3</v>
      </c>
      <c r="AE1658" s="10"/>
      <c r="AF1658" s="10"/>
      <c r="AG1658" s="10"/>
      <c r="AH1658" s="10"/>
    </row>
    <row r="1659" spans="1:34" x14ac:dyDescent="0.45">
      <c r="A1659" t="s">
        <v>53</v>
      </c>
      <c r="B1659" t="s">
        <v>60</v>
      </c>
      <c r="C1659" t="s">
        <v>94</v>
      </c>
      <c r="D1659">
        <v>1298.8</v>
      </c>
      <c r="E1659" s="11">
        <v>282169</v>
      </c>
      <c r="F1659" s="5">
        <v>245113</v>
      </c>
      <c r="G1659" s="11">
        <v>1443832</v>
      </c>
      <c r="H1659" s="11">
        <v>3840231</v>
      </c>
      <c r="I1659">
        <v>149413</v>
      </c>
      <c r="J1659">
        <v>196380</v>
      </c>
      <c r="K1659">
        <v>100499</v>
      </c>
      <c r="L1659">
        <v>55637</v>
      </c>
      <c r="M1659">
        <v>39</v>
      </c>
      <c r="N1659">
        <v>33</v>
      </c>
      <c r="O1659">
        <v>7</v>
      </c>
      <c r="P1659">
        <v>21</v>
      </c>
      <c r="Q1659">
        <v>1</v>
      </c>
      <c r="R1659">
        <v>229</v>
      </c>
      <c r="S1659">
        <v>2.6</v>
      </c>
      <c r="T1659">
        <v>187</v>
      </c>
      <c r="U1659">
        <v>407</v>
      </c>
      <c r="V1659">
        <v>-0.69</v>
      </c>
      <c r="W1659">
        <v>55637</v>
      </c>
      <c r="X1659">
        <v>39</v>
      </c>
      <c r="Y1659" s="12" t="str">
        <f>IFERROR(VLOOKUP(C1659,[1]Index!$D:$F,3,FALSE),"Non List")</f>
        <v>Microfinance</v>
      </c>
      <c r="Z1659">
        <f>IFERROR(VLOOKUP(C1659,[1]LP!$B:$C,2,FALSE),0)</f>
        <v>1316</v>
      </c>
      <c r="AA1659" s="11">
        <f t="shared" si="25"/>
        <v>33.700000000000003</v>
      </c>
      <c r="AB1659" s="5">
        <f>IFERROR(VLOOKUP(C1659,[2]Sheet1!$B:$F,5,FALSE),0)</f>
        <v>967135.62</v>
      </c>
      <c r="AC1659" s="11">
        <v>14.25</v>
      </c>
      <c r="AD1659" s="11">
        <v>0.75</v>
      </c>
      <c r="AE1659" s="10"/>
      <c r="AF1659" s="10"/>
      <c r="AG1659" s="10"/>
      <c r="AH1659" s="10"/>
    </row>
    <row r="1660" spans="1:34" x14ac:dyDescent="0.45">
      <c r="A1660" t="s">
        <v>53</v>
      </c>
      <c r="B1660" t="s">
        <v>60</v>
      </c>
      <c r="C1660" t="s">
        <v>89</v>
      </c>
      <c r="D1660">
        <v>1385</v>
      </c>
      <c r="E1660" s="11">
        <v>552589</v>
      </c>
      <c r="F1660" s="5">
        <v>365444</v>
      </c>
      <c r="G1660" s="11">
        <v>2526325</v>
      </c>
      <c r="H1660" s="11">
        <v>7699066</v>
      </c>
      <c r="I1660">
        <v>303777</v>
      </c>
      <c r="J1660">
        <v>385540</v>
      </c>
      <c r="K1660">
        <v>243955</v>
      </c>
      <c r="L1660">
        <v>147895</v>
      </c>
      <c r="M1660">
        <v>54</v>
      </c>
      <c r="N1660">
        <v>26</v>
      </c>
      <c r="O1660">
        <v>8</v>
      </c>
      <c r="P1660">
        <v>32</v>
      </c>
      <c r="Q1660">
        <v>2</v>
      </c>
      <c r="R1660">
        <v>216</v>
      </c>
      <c r="S1660">
        <v>2</v>
      </c>
      <c r="T1660">
        <v>166</v>
      </c>
      <c r="U1660">
        <v>447</v>
      </c>
      <c r="V1660">
        <v>-0.68</v>
      </c>
      <c r="W1660">
        <v>147895</v>
      </c>
      <c r="X1660">
        <v>54</v>
      </c>
      <c r="Y1660" s="12" t="str">
        <f>IFERROR(VLOOKUP(C1660,[1]Index!$D:$F,3,FALSE),"Non List")</f>
        <v>Microfinance</v>
      </c>
      <c r="Z1660">
        <f>IFERROR(VLOOKUP(C1660,[1]LP!$B:$C,2,FALSE),0)</f>
        <v>1220</v>
      </c>
      <c r="AA1660" s="11">
        <f t="shared" si="25"/>
        <v>22.6</v>
      </c>
      <c r="AB1660" s="5">
        <f>IFERROR(VLOOKUP(C1660,[2]Sheet1!$B:$F,5,FALSE),0)</f>
        <v>1856700.13</v>
      </c>
      <c r="AC1660" s="11">
        <v>12</v>
      </c>
      <c r="AD1660" s="11">
        <v>8</v>
      </c>
      <c r="AE1660" s="10"/>
      <c r="AF1660" s="10"/>
      <c r="AG1660" s="10"/>
      <c r="AH1660" s="10"/>
    </row>
    <row r="1661" spans="1:34" x14ac:dyDescent="0.45">
      <c r="A1661" t="s">
        <v>53</v>
      </c>
      <c r="B1661" t="s">
        <v>60</v>
      </c>
      <c r="C1661" t="s">
        <v>90</v>
      </c>
      <c r="D1661">
        <v>1637</v>
      </c>
      <c r="E1661" s="11">
        <v>85800</v>
      </c>
      <c r="F1661" s="5">
        <v>40575</v>
      </c>
      <c r="G1661" s="11">
        <v>231453</v>
      </c>
      <c r="H1661" s="11">
        <v>1163200</v>
      </c>
      <c r="I1661">
        <v>36459</v>
      </c>
      <c r="J1661">
        <v>44458</v>
      </c>
      <c r="K1661">
        <v>16577</v>
      </c>
      <c r="L1661">
        <v>9908</v>
      </c>
      <c r="M1661">
        <v>23</v>
      </c>
      <c r="N1661">
        <v>71</v>
      </c>
      <c r="O1661">
        <v>11</v>
      </c>
      <c r="P1661">
        <v>16</v>
      </c>
      <c r="Q1661">
        <v>1</v>
      </c>
      <c r="R1661">
        <v>788</v>
      </c>
      <c r="S1661">
        <v>3.7</v>
      </c>
      <c r="T1661">
        <v>147</v>
      </c>
      <c r="U1661">
        <v>277</v>
      </c>
      <c r="V1661">
        <v>-0.83</v>
      </c>
      <c r="W1661">
        <v>9908</v>
      </c>
      <c r="X1661">
        <v>23</v>
      </c>
      <c r="Y1661" s="12" t="str">
        <f>IFERROR(VLOOKUP(C1661,[1]Index!$D:$F,3,FALSE),"Non List")</f>
        <v>Microfinance</v>
      </c>
      <c r="Z1661">
        <f>IFERROR(VLOOKUP(C1661,[1]LP!$B:$C,2,FALSE),0)</f>
        <v>1680</v>
      </c>
      <c r="AA1661" s="11">
        <f t="shared" si="25"/>
        <v>73</v>
      </c>
      <c r="AB1661" s="5">
        <f>IFERROR(VLOOKUP(C1661,[2]Sheet1!$B:$F,5,FALSE),0)</f>
        <v>285714</v>
      </c>
      <c r="AC1661" s="11">
        <v>11</v>
      </c>
      <c r="AD1661" s="11">
        <v>0.57889999999999997</v>
      </c>
      <c r="AE1661" s="10"/>
      <c r="AF1661" s="10"/>
      <c r="AG1661" s="10"/>
      <c r="AH1661" s="10"/>
    </row>
    <row r="1662" spans="1:34" x14ac:dyDescent="0.45">
      <c r="A1662" t="s">
        <v>53</v>
      </c>
      <c r="B1662" t="s">
        <v>60</v>
      </c>
      <c r="C1662" t="s">
        <v>91</v>
      </c>
      <c r="D1662">
        <v>838</v>
      </c>
      <c r="E1662" s="11">
        <v>982500</v>
      </c>
      <c r="F1662" s="5">
        <v>1204983</v>
      </c>
      <c r="G1662" s="11">
        <v>3925227</v>
      </c>
      <c r="H1662" s="11">
        <v>13950192</v>
      </c>
      <c r="I1662">
        <v>632195</v>
      </c>
      <c r="J1662">
        <v>737989</v>
      </c>
      <c r="K1662">
        <v>389913</v>
      </c>
      <c r="L1662">
        <v>190025</v>
      </c>
      <c r="M1662">
        <v>39</v>
      </c>
      <c r="N1662">
        <v>22</v>
      </c>
      <c r="O1662">
        <v>4</v>
      </c>
      <c r="P1662">
        <v>17</v>
      </c>
      <c r="Q1662">
        <v>1</v>
      </c>
      <c r="R1662">
        <v>81</v>
      </c>
      <c r="S1662">
        <v>4.7</v>
      </c>
      <c r="T1662">
        <v>223</v>
      </c>
      <c r="U1662">
        <v>440</v>
      </c>
      <c r="V1662">
        <v>-0.47</v>
      </c>
      <c r="W1662">
        <v>190026</v>
      </c>
      <c r="X1662">
        <v>39</v>
      </c>
      <c r="Y1662" s="12" t="str">
        <f>IFERROR(VLOOKUP(C1662,[1]Index!$D:$F,3,FALSE),"Non List")</f>
        <v>Microfinance</v>
      </c>
      <c r="Z1662">
        <f>IFERROR(VLOOKUP(C1662,[1]LP!$B:$C,2,FALSE),0)</f>
        <v>780</v>
      </c>
      <c r="AA1662" s="11">
        <f t="shared" si="25"/>
        <v>20</v>
      </c>
      <c r="AB1662" s="5">
        <f>IFERROR(VLOOKUP(C1662,[2]Sheet1!$B:$F,5,FALSE),0)</f>
        <v>2940622.5</v>
      </c>
      <c r="AC1662" s="11">
        <v>0</v>
      </c>
      <c r="AD1662" s="11">
        <v>0</v>
      </c>
      <c r="AE1662" s="10"/>
      <c r="AF1662" s="10"/>
      <c r="AG1662" s="10"/>
      <c r="AH1662" s="10"/>
    </row>
    <row r="1663" spans="1:34" x14ac:dyDescent="0.45">
      <c r="A1663" t="s">
        <v>53</v>
      </c>
      <c r="B1663" t="s">
        <v>60</v>
      </c>
      <c r="C1663" t="s">
        <v>122</v>
      </c>
      <c r="D1663">
        <v>2821</v>
      </c>
      <c r="E1663" s="11">
        <v>255000</v>
      </c>
      <c r="F1663" s="5">
        <v>540382</v>
      </c>
      <c r="G1663" s="11">
        <v>2371219</v>
      </c>
      <c r="H1663" s="11">
        <v>4217316</v>
      </c>
      <c r="I1663">
        <v>187578</v>
      </c>
      <c r="J1663">
        <v>232001</v>
      </c>
      <c r="K1663">
        <v>170753</v>
      </c>
      <c r="L1663">
        <v>107386</v>
      </c>
      <c r="M1663">
        <v>84</v>
      </c>
      <c r="N1663">
        <v>34</v>
      </c>
      <c r="O1663">
        <v>9</v>
      </c>
      <c r="P1663">
        <v>27</v>
      </c>
      <c r="Q1663">
        <v>2</v>
      </c>
      <c r="R1663">
        <v>303</v>
      </c>
      <c r="S1663">
        <v>6.1</v>
      </c>
      <c r="T1663">
        <v>312</v>
      </c>
      <c r="U1663">
        <v>769</v>
      </c>
      <c r="V1663">
        <v>-0.73</v>
      </c>
      <c r="W1663">
        <v>0</v>
      </c>
      <c r="X1663">
        <v>0</v>
      </c>
      <c r="Y1663" s="12" t="str">
        <f>IFERROR(VLOOKUP(C1663,[1]Index!$D:$F,3,FALSE),"Non List")</f>
        <v>Microfinance</v>
      </c>
      <c r="Z1663">
        <f>IFERROR(VLOOKUP(C1663,[1]LP!$B:$C,2,FALSE),0)</f>
        <v>1941</v>
      </c>
      <c r="AA1663" s="11">
        <f t="shared" si="25"/>
        <v>23.1</v>
      </c>
      <c r="AB1663" s="5">
        <f>IFERROR(VLOOKUP(C1663,[2]Sheet1!$B:$F,5,FALSE),0)</f>
        <v>828750</v>
      </c>
      <c r="AC1663" s="11">
        <v>0</v>
      </c>
      <c r="AD1663" s="11">
        <v>0</v>
      </c>
      <c r="AE1663" s="10"/>
      <c r="AF1663" s="10"/>
      <c r="AG1663" s="10"/>
      <c r="AH1663" s="10"/>
    </row>
    <row r="1664" spans="1:34" x14ac:dyDescent="0.45">
      <c r="A1664" t="s">
        <v>53</v>
      </c>
      <c r="B1664" t="s">
        <v>60</v>
      </c>
      <c r="C1664" t="s">
        <v>120</v>
      </c>
      <c r="D1664">
        <v>3444.9</v>
      </c>
      <c r="E1664" s="11">
        <v>147500</v>
      </c>
      <c r="F1664" s="5">
        <v>231760</v>
      </c>
      <c r="G1664" s="11">
        <v>1127490</v>
      </c>
      <c r="H1664" s="11">
        <v>3910257</v>
      </c>
      <c r="I1664">
        <v>144961</v>
      </c>
      <c r="J1664">
        <v>189743</v>
      </c>
      <c r="K1664">
        <v>118403</v>
      </c>
      <c r="L1664">
        <v>81842</v>
      </c>
      <c r="M1664">
        <v>111</v>
      </c>
      <c r="N1664">
        <v>31</v>
      </c>
      <c r="O1664">
        <v>13</v>
      </c>
      <c r="P1664">
        <v>43</v>
      </c>
      <c r="Q1664">
        <v>2</v>
      </c>
      <c r="R1664">
        <v>416</v>
      </c>
      <c r="S1664">
        <v>2.8</v>
      </c>
      <c r="T1664">
        <v>257</v>
      </c>
      <c r="U1664">
        <v>801</v>
      </c>
      <c r="V1664">
        <v>-0.77</v>
      </c>
      <c r="W1664">
        <v>81842</v>
      </c>
      <c r="X1664">
        <v>111</v>
      </c>
      <c r="Y1664" s="12" t="str">
        <f>IFERROR(VLOOKUP(C1664,[1]Index!$D:$F,3,FALSE),"Non List")</f>
        <v>Microfinance</v>
      </c>
      <c r="Z1664">
        <f>IFERROR(VLOOKUP(C1664,[1]LP!$B:$C,2,FALSE),0)</f>
        <v>1944</v>
      </c>
      <c r="AA1664" s="11">
        <f t="shared" si="25"/>
        <v>17.5</v>
      </c>
      <c r="AB1664" s="5">
        <f>IFERROR(VLOOKUP(C1664,[2]Sheet1!$B:$F,5,FALSE),0)</f>
        <v>870250</v>
      </c>
      <c r="AC1664" s="11">
        <v>47.5</v>
      </c>
      <c r="AD1664" s="11">
        <v>2.5</v>
      </c>
      <c r="AE1664" s="10"/>
      <c r="AF1664" s="10"/>
      <c r="AG1664" s="10"/>
      <c r="AH1664" s="10"/>
    </row>
    <row r="1665" spans="1:34" x14ac:dyDescent="0.45">
      <c r="A1665" t="s">
        <v>53</v>
      </c>
      <c r="B1665" t="s">
        <v>60</v>
      </c>
      <c r="C1665" t="s">
        <v>105</v>
      </c>
      <c r="D1665">
        <v>1112</v>
      </c>
      <c r="E1665" s="11">
        <v>141746</v>
      </c>
      <c r="F1665" s="5">
        <v>28150</v>
      </c>
      <c r="G1665" s="11">
        <v>365789</v>
      </c>
      <c r="H1665" s="11">
        <v>1057160</v>
      </c>
      <c r="I1665">
        <v>39836</v>
      </c>
      <c r="J1665">
        <v>50276</v>
      </c>
      <c r="K1665">
        <v>16160</v>
      </c>
      <c r="L1665">
        <v>10388</v>
      </c>
      <c r="M1665">
        <v>15</v>
      </c>
      <c r="N1665">
        <v>76</v>
      </c>
      <c r="O1665">
        <v>9</v>
      </c>
      <c r="P1665">
        <v>12</v>
      </c>
      <c r="Q1665">
        <v>1</v>
      </c>
      <c r="R1665">
        <v>705</v>
      </c>
      <c r="S1665">
        <v>5</v>
      </c>
      <c r="T1665">
        <v>120</v>
      </c>
      <c r="U1665">
        <v>199</v>
      </c>
      <c r="V1665">
        <v>-0.82</v>
      </c>
      <c r="W1665">
        <v>10388</v>
      </c>
      <c r="X1665">
        <v>15</v>
      </c>
      <c r="Y1665" s="12" t="str">
        <f>IFERROR(VLOOKUP(C1665,[1]Index!$D:$F,3,FALSE),"Non List")</f>
        <v>Microfinance</v>
      </c>
      <c r="Z1665">
        <f>IFERROR(VLOOKUP(C1665,[1]LP!$B:$C,2,FALSE),0)</f>
        <v>1140</v>
      </c>
      <c r="AA1665" s="11">
        <f t="shared" si="25"/>
        <v>76</v>
      </c>
      <c r="AB1665" s="5">
        <f>IFERROR(VLOOKUP(C1665,[2]Sheet1!$B:$F,5,FALSE),0)</f>
        <v>475130.92</v>
      </c>
      <c r="AC1665" s="11">
        <v>4.75</v>
      </c>
      <c r="AD1665" s="11">
        <v>0.25</v>
      </c>
      <c r="AE1665" s="10"/>
      <c r="AF1665" s="10"/>
      <c r="AG1665" s="10"/>
      <c r="AH1665" s="10"/>
    </row>
    <row r="1666" spans="1:34" x14ac:dyDescent="0.45">
      <c r="A1666" t="s">
        <v>53</v>
      </c>
      <c r="B1666" t="s">
        <v>60</v>
      </c>
      <c r="C1666" t="s">
        <v>106</v>
      </c>
      <c r="D1666">
        <v>1087.5999999999999</v>
      </c>
      <c r="E1666" s="11">
        <v>97500</v>
      </c>
      <c r="F1666" s="5">
        <v>27631</v>
      </c>
      <c r="G1666" s="11">
        <v>246449</v>
      </c>
      <c r="H1666" s="11">
        <v>1179188</v>
      </c>
      <c r="I1666">
        <v>35124</v>
      </c>
      <c r="J1666">
        <v>50189</v>
      </c>
      <c r="K1666">
        <v>14995</v>
      </c>
      <c r="L1666">
        <v>7389</v>
      </c>
      <c r="M1666">
        <v>15</v>
      </c>
      <c r="N1666">
        <v>72</v>
      </c>
      <c r="O1666">
        <v>8</v>
      </c>
      <c r="P1666">
        <v>12</v>
      </c>
      <c r="Q1666">
        <v>1</v>
      </c>
      <c r="R1666">
        <v>608</v>
      </c>
      <c r="S1666">
        <v>3</v>
      </c>
      <c r="T1666">
        <v>128</v>
      </c>
      <c r="U1666">
        <v>209</v>
      </c>
      <c r="V1666">
        <v>-0.81</v>
      </c>
      <c r="W1666">
        <v>7389</v>
      </c>
      <c r="X1666">
        <v>15</v>
      </c>
      <c r="Y1666" s="12" t="str">
        <f>IFERROR(VLOOKUP(C1666,[1]Index!$D:$F,3,FALSE),"Non List")</f>
        <v>Microfinance</v>
      </c>
      <c r="Z1666">
        <f>IFERROR(VLOOKUP(C1666,[1]LP!$B:$C,2,FALSE),0)</f>
        <v>1913</v>
      </c>
      <c r="AA1666" s="11">
        <f t="shared" si="25"/>
        <v>127.5</v>
      </c>
      <c r="AB1666" s="5">
        <f>IFERROR(VLOOKUP(C1666,[2]Sheet1!$B:$F,5,FALSE),0)</f>
        <v>327126.26</v>
      </c>
      <c r="AC1666" s="11">
        <v>4</v>
      </c>
      <c r="AD1666" s="11">
        <v>0.21049999999999999</v>
      </c>
      <c r="AE1666" s="10"/>
      <c r="AF1666" s="10"/>
      <c r="AG1666" s="10"/>
      <c r="AH1666" s="10"/>
    </row>
    <row r="1667" spans="1:34" x14ac:dyDescent="0.45">
      <c r="A1667" t="s">
        <v>53</v>
      </c>
      <c r="B1667" t="s">
        <v>60</v>
      </c>
      <c r="C1667" t="s">
        <v>112</v>
      </c>
      <c r="D1667">
        <v>970.1</v>
      </c>
      <c r="E1667" s="11">
        <v>1739440</v>
      </c>
      <c r="F1667" s="5">
        <v>1190587</v>
      </c>
      <c r="G1667" s="11">
        <v>3208006</v>
      </c>
      <c r="H1667" s="11">
        <v>22134109</v>
      </c>
      <c r="I1667">
        <v>782789</v>
      </c>
      <c r="J1667">
        <v>976668</v>
      </c>
      <c r="K1667">
        <v>627575</v>
      </c>
      <c r="L1667">
        <v>354863</v>
      </c>
      <c r="M1667">
        <v>41</v>
      </c>
      <c r="N1667">
        <v>24</v>
      </c>
      <c r="O1667">
        <v>6</v>
      </c>
      <c r="P1667">
        <v>24</v>
      </c>
      <c r="Q1667">
        <v>1</v>
      </c>
      <c r="R1667">
        <v>137</v>
      </c>
      <c r="S1667">
        <v>1</v>
      </c>
      <c r="T1667">
        <v>168</v>
      </c>
      <c r="U1667">
        <v>393</v>
      </c>
      <c r="V1667">
        <v>-0.59</v>
      </c>
      <c r="W1667">
        <v>354865</v>
      </c>
      <c r="X1667">
        <v>41</v>
      </c>
      <c r="Y1667" s="12" t="str">
        <f>IFERROR(VLOOKUP(C1667,[1]Index!$D:$F,3,FALSE),"Non List")</f>
        <v>Microfinance</v>
      </c>
      <c r="Z1667">
        <f>IFERROR(VLOOKUP(C1667,[1]LP!$B:$C,2,FALSE),0)</f>
        <v>675.2</v>
      </c>
      <c r="AA1667" s="11">
        <f t="shared" ref="AA1667:AA1730" si="26">ROUND(IFERROR(Z1667/M1667,0),1)</f>
        <v>16.5</v>
      </c>
      <c r="AB1667" s="5">
        <f>IFERROR(VLOOKUP(C1667,[2]Sheet1!$B:$F,5,FALSE),0)</f>
        <v>5566208</v>
      </c>
      <c r="AC1667" s="11">
        <v>0</v>
      </c>
      <c r="AD1667" s="11">
        <v>14.75</v>
      </c>
      <c r="AE1667" s="10"/>
      <c r="AF1667" s="10"/>
      <c r="AG1667" s="10"/>
      <c r="AH1667" s="10"/>
    </row>
    <row r="1668" spans="1:34" x14ac:dyDescent="0.45">
      <c r="A1668" t="s">
        <v>53</v>
      </c>
      <c r="B1668" t="s">
        <v>60</v>
      </c>
      <c r="C1668" t="s">
        <v>95</v>
      </c>
      <c r="D1668">
        <v>1305</v>
      </c>
      <c r="E1668" s="11">
        <v>132000</v>
      </c>
      <c r="F1668" s="5">
        <v>92240</v>
      </c>
      <c r="G1668" s="11">
        <v>541021</v>
      </c>
      <c r="H1668" s="11">
        <v>1473567</v>
      </c>
      <c r="I1668">
        <v>60160</v>
      </c>
      <c r="J1668">
        <v>76665</v>
      </c>
      <c r="K1668">
        <v>42047</v>
      </c>
      <c r="L1668">
        <v>25808</v>
      </c>
      <c r="M1668">
        <v>39</v>
      </c>
      <c r="N1668">
        <v>33</v>
      </c>
      <c r="O1668">
        <v>8</v>
      </c>
      <c r="P1668">
        <v>23</v>
      </c>
      <c r="Q1668">
        <v>2</v>
      </c>
      <c r="R1668">
        <v>256</v>
      </c>
      <c r="S1668">
        <v>4.7</v>
      </c>
      <c r="T1668">
        <v>170</v>
      </c>
      <c r="U1668">
        <v>387</v>
      </c>
      <c r="V1668">
        <v>-0.7</v>
      </c>
      <c r="W1668">
        <v>25808</v>
      </c>
      <c r="X1668">
        <v>39</v>
      </c>
      <c r="Y1668" s="12" t="str">
        <f>IFERROR(VLOOKUP(C1668,[1]Index!$D:$F,3,FALSE),"Non List")</f>
        <v>Microfinance</v>
      </c>
      <c r="Z1668">
        <f>IFERROR(VLOOKUP(C1668,[1]LP!$B:$C,2,FALSE),0)</f>
        <v>1069.5</v>
      </c>
      <c r="AA1668" s="11">
        <f t="shared" si="26"/>
        <v>27.4</v>
      </c>
      <c r="AB1668" s="5">
        <f>IFERROR(VLOOKUP(C1668,[2]Sheet1!$B:$F,5,FALSE),0)</f>
        <v>435600</v>
      </c>
      <c r="AC1668" s="11">
        <v>10</v>
      </c>
      <c r="AD1668" s="11">
        <v>5</v>
      </c>
      <c r="AE1668" s="10"/>
      <c r="AF1668" s="10"/>
      <c r="AG1668" s="10"/>
      <c r="AH1668" s="10"/>
    </row>
    <row r="1669" spans="1:34" x14ac:dyDescent="0.45">
      <c r="A1669" t="s">
        <v>53</v>
      </c>
      <c r="B1669" t="s">
        <v>60</v>
      </c>
      <c r="C1669" t="s">
        <v>113</v>
      </c>
      <c r="D1669">
        <v>1225</v>
      </c>
      <c r="E1669" s="11">
        <v>321226</v>
      </c>
      <c r="F1669" s="5">
        <v>136922</v>
      </c>
      <c r="G1669" s="11">
        <v>1219116</v>
      </c>
      <c r="H1669" s="11">
        <v>4943300</v>
      </c>
      <c r="I1669">
        <v>148851</v>
      </c>
      <c r="J1669">
        <v>211743</v>
      </c>
      <c r="K1669">
        <v>118241</v>
      </c>
      <c r="L1669">
        <v>75775</v>
      </c>
      <c r="M1669">
        <v>47</v>
      </c>
      <c r="N1669">
        <v>26</v>
      </c>
      <c r="O1669">
        <v>9</v>
      </c>
      <c r="P1669">
        <v>33</v>
      </c>
      <c r="Q1669">
        <v>1</v>
      </c>
      <c r="R1669">
        <v>223</v>
      </c>
      <c r="S1669">
        <v>1.3</v>
      </c>
      <c r="T1669">
        <v>143</v>
      </c>
      <c r="U1669">
        <v>389</v>
      </c>
      <c r="V1669">
        <v>-0.68</v>
      </c>
      <c r="W1669">
        <v>75775</v>
      </c>
      <c r="X1669">
        <v>47</v>
      </c>
      <c r="Y1669" s="12" t="str">
        <f>IFERROR(VLOOKUP(C1669,[1]Index!$D:$F,3,FALSE),"Non List")</f>
        <v>Microfinance</v>
      </c>
      <c r="Z1669">
        <f>IFERROR(VLOOKUP(C1669,[1]LP!$B:$C,2,FALSE),0)</f>
        <v>990</v>
      </c>
      <c r="AA1669" s="11">
        <f t="shared" si="26"/>
        <v>21.1</v>
      </c>
      <c r="AB1669" s="5">
        <f>IFERROR(VLOOKUP(C1669,[2]Sheet1!$B:$F,5,FALSE),0)</f>
        <v>1261452.54</v>
      </c>
      <c r="AC1669" s="11">
        <v>19</v>
      </c>
      <c r="AD1669" s="11">
        <v>1</v>
      </c>
      <c r="AE1669" s="10"/>
      <c r="AF1669" s="10"/>
      <c r="AG1669" s="10"/>
      <c r="AH1669" s="10"/>
    </row>
    <row r="1670" spans="1:34" x14ac:dyDescent="0.45">
      <c r="A1670" t="s">
        <v>53</v>
      </c>
      <c r="B1670" t="s">
        <v>60</v>
      </c>
      <c r="C1670" t="s">
        <v>123</v>
      </c>
      <c r="D1670">
        <v>1181.5</v>
      </c>
      <c r="E1670" s="11">
        <v>260000</v>
      </c>
      <c r="F1670" s="5">
        <v>154887</v>
      </c>
      <c r="G1670" s="11">
        <v>729811</v>
      </c>
      <c r="H1670" s="11">
        <v>3028135</v>
      </c>
      <c r="I1670">
        <v>112269</v>
      </c>
      <c r="J1670">
        <v>144105</v>
      </c>
      <c r="K1670">
        <v>58938</v>
      </c>
      <c r="L1670">
        <v>36881</v>
      </c>
      <c r="M1670">
        <v>28</v>
      </c>
      <c r="N1670">
        <v>42</v>
      </c>
      <c r="O1670">
        <v>7</v>
      </c>
      <c r="P1670">
        <v>18</v>
      </c>
      <c r="Q1670">
        <v>1</v>
      </c>
      <c r="R1670">
        <v>308</v>
      </c>
      <c r="S1670">
        <v>1</v>
      </c>
      <c r="T1670">
        <v>160</v>
      </c>
      <c r="U1670">
        <v>319</v>
      </c>
      <c r="V1670">
        <v>-0.73</v>
      </c>
      <c r="W1670">
        <v>36881</v>
      </c>
      <c r="X1670">
        <v>28</v>
      </c>
      <c r="Y1670" s="12" t="str">
        <f>IFERROR(VLOOKUP(C1670,[1]Index!$D:$F,3,FALSE),"Non List")</f>
        <v>zdelist</v>
      </c>
      <c r="Z1670">
        <f>IFERROR(VLOOKUP(C1670,[1]LP!$B:$C,2,FALSE),0)</f>
        <v>0</v>
      </c>
      <c r="AA1670" s="11">
        <f t="shared" si="26"/>
        <v>0</v>
      </c>
      <c r="AB1670" s="5">
        <f>IFERROR(VLOOKUP(C1670,[2]Sheet1!$B:$F,5,FALSE),0)</f>
        <v>0</v>
      </c>
      <c r="AC1670" s="11">
        <v>0</v>
      </c>
      <c r="AD1670" s="11">
        <v>0</v>
      </c>
      <c r="AE1670" s="10"/>
      <c r="AF1670" s="10"/>
      <c r="AG1670" s="10"/>
      <c r="AH1670" s="10"/>
    </row>
    <row r="1671" spans="1:34" x14ac:dyDescent="0.45">
      <c r="A1671" t="s">
        <v>53</v>
      </c>
      <c r="B1671" t="s">
        <v>60</v>
      </c>
      <c r="C1671" t="s">
        <v>117</v>
      </c>
      <c r="D1671">
        <v>2960</v>
      </c>
      <c r="E1671" s="11">
        <v>1034280</v>
      </c>
      <c r="F1671" s="5">
        <v>1722191</v>
      </c>
      <c r="G1671" s="11">
        <v>8824103</v>
      </c>
      <c r="H1671" s="11">
        <v>22821092</v>
      </c>
      <c r="I1671">
        <v>803014</v>
      </c>
      <c r="J1671">
        <v>1005366</v>
      </c>
      <c r="K1671">
        <v>657482</v>
      </c>
      <c r="L1671">
        <v>401658</v>
      </c>
      <c r="M1671">
        <v>78</v>
      </c>
      <c r="N1671">
        <v>38</v>
      </c>
      <c r="O1671">
        <v>11</v>
      </c>
      <c r="P1671">
        <v>29</v>
      </c>
      <c r="Q1671">
        <v>2</v>
      </c>
      <c r="R1671">
        <v>423</v>
      </c>
      <c r="S1671">
        <v>0.8</v>
      </c>
      <c r="T1671">
        <v>267</v>
      </c>
      <c r="U1671">
        <v>682</v>
      </c>
      <c r="V1671">
        <v>-0.77</v>
      </c>
      <c r="W1671">
        <v>401658</v>
      </c>
      <c r="X1671">
        <v>78</v>
      </c>
      <c r="Y1671" s="12" t="str">
        <f>IFERROR(VLOOKUP(C1671,[1]Index!$D:$F,3,FALSE),"Non List")</f>
        <v>Microfinance</v>
      </c>
      <c r="Z1671">
        <f>IFERROR(VLOOKUP(C1671,[1]LP!$B:$C,2,FALSE),0)</f>
        <v>1425</v>
      </c>
      <c r="AA1671" s="11">
        <f t="shared" si="26"/>
        <v>18.3</v>
      </c>
      <c r="AB1671" s="5">
        <f>IFERROR(VLOOKUP(C1671,[2]Sheet1!$B:$F,5,FALSE),0)</f>
        <v>4446785.1900000004</v>
      </c>
      <c r="AC1671" s="11">
        <v>14.285</v>
      </c>
      <c r="AD1671" s="11">
        <v>0.71399999999999997</v>
      </c>
      <c r="AE1671" s="10"/>
      <c r="AF1671" s="10"/>
      <c r="AG1671" s="10"/>
      <c r="AH1671" s="10"/>
    </row>
    <row r="1672" spans="1:34" x14ac:dyDescent="0.45">
      <c r="A1672" t="s">
        <v>53</v>
      </c>
      <c r="B1672" t="s">
        <v>60</v>
      </c>
      <c r="C1672" t="s">
        <v>109</v>
      </c>
      <c r="D1672">
        <v>1635</v>
      </c>
      <c r="E1672" s="11">
        <v>121782</v>
      </c>
      <c r="F1672" s="5">
        <v>53427</v>
      </c>
      <c r="G1672" s="11">
        <v>594421</v>
      </c>
      <c r="H1672" s="11">
        <v>1899128</v>
      </c>
      <c r="I1672">
        <v>55390</v>
      </c>
      <c r="J1672">
        <v>77095</v>
      </c>
      <c r="K1672">
        <v>31683</v>
      </c>
      <c r="L1672">
        <v>21922</v>
      </c>
      <c r="M1672">
        <v>36</v>
      </c>
      <c r="N1672">
        <v>45</v>
      </c>
      <c r="O1672">
        <v>11</v>
      </c>
      <c r="P1672">
        <v>25</v>
      </c>
      <c r="Q1672">
        <v>1</v>
      </c>
      <c r="R1672">
        <v>516</v>
      </c>
      <c r="S1672">
        <v>0.7</v>
      </c>
      <c r="T1672">
        <v>144</v>
      </c>
      <c r="U1672">
        <v>341</v>
      </c>
      <c r="V1672">
        <v>-0.79</v>
      </c>
      <c r="W1672">
        <v>21922</v>
      </c>
      <c r="X1672">
        <v>36</v>
      </c>
      <c r="Y1672" s="12" t="str">
        <f>IFERROR(VLOOKUP(C1672,[1]Index!$D:$F,3,FALSE),"Non List")</f>
        <v>Microfinance</v>
      </c>
      <c r="Z1672">
        <f>IFERROR(VLOOKUP(C1672,[1]LP!$B:$C,2,FALSE),0)</f>
        <v>1410</v>
      </c>
      <c r="AA1672" s="11">
        <f t="shared" si="26"/>
        <v>39.200000000000003</v>
      </c>
      <c r="AB1672" s="5">
        <f>IFERROR(VLOOKUP(C1672,[2]Sheet1!$B:$F,5,FALSE),0)</f>
        <v>469246.74</v>
      </c>
      <c r="AC1672" s="11">
        <v>20</v>
      </c>
      <c r="AD1672" s="11">
        <v>1.0526</v>
      </c>
      <c r="AE1672" s="10"/>
      <c r="AF1672" s="10"/>
      <c r="AG1672" s="10"/>
      <c r="AH1672" s="10"/>
    </row>
    <row r="1673" spans="1:34" x14ac:dyDescent="0.45">
      <c r="A1673" t="s">
        <v>53</v>
      </c>
      <c r="B1673" t="s">
        <v>60</v>
      </c>
      <c r="C1673" t="s">
        <v>121</v>
      </c>
      <c r="D1673">
        <v>1226</v>
      </c>
      <c r="E1673" s="11">
        <v>76095</v>
      </c>
      <c r="F1673" s="5">
        <v>21559</v>
      </c>
      <c r="G1673" s="11">
        <v>158643</v>
      </c>
      <c r="H1673" s="11">
        <v>878641</v>
      </c>
      <c r="I1673">
        <v>23398</v>
      </c>
      <c r="J1673">
        <v>29497</v>
      </c>
      <c r="K1673">
        <v>7914</v>
      </c>
      <c r="L1673">
        <v>1744</v>
      </c>
      <c r="M1673">
        <v>5</v>
      </c>
      <c r="N1673">
        <v>268</v>
      </c>
      <c r="O1673">
        <v>10</v>
      </c>
      <c r="P1673">
        <v>4</v>
      </c>
      <c r="Q1673">
        <v>0</v>
      </c>
      <c r="R1673">
        <v>2556</v>
      </c>
      <c r="S1673">
        <v>4.9000000000000004</v>
      </c>
      <c r="T1673">
        <v>128</v>
      </c>
      <c r="U1673">
        <v>115</v>
      </c>
      <c r="V1673">
        <v>-0.91</v>
      </c>
      <c r="W1673">
        <v>1744</v>
      </c>
      <c r="X1673">
        <v>5</v>
      </c>
      <c r="Y1673" s="12" t="str">
        <f>IFERROR(VLOOKUP(C1673,[1]Index!$D:$F,3,FALSE),"Non List")</f>
        <v>Microfinance</v>
      </c>
      <c r="Z1673">
        <f>IFERROR(VLOOKUP(C1673,[1]LP!$B:$C,2,FALSE),0)</f>
        <v>1471.9</v>
      </c>
      <c r="AA1673" s="11">
        <f t="shared" si="26"/>
        <v>294.39999999999998</v>
      </c>
      <c r="AB1673" s="5">
        <f>IFERROR(VLOOKUP(C1673,[2]Sheet1!$B:$F,5,FALSE),0)</f>
        <v>237633.9</v>
      </c>
      <c r="AC1673" s="11">
        <v>0</v>
      </c>
      <c r="AD1673" s="11">
        <v>0</v>
      </c>
      <c r="AE1673" s="10"/>
      <c r="AF1673" s="10"/>
      <c r="AG1673" s="10"/>
      <c r="AH1673" s="10"/>
    </row>
    <row r="1674" spans="1:34" x14ac:dyDescent="0.45">
      <c r="A1674" t="s">
        <v>53</v>
      </c>
      <c r="B1674" t="s">
        <v>60</v>
      </c>
      <c r="C1674" t="s">
        <v>102</v>
      </c>
      <c r="D1674">
        <v>1198</v>
      </c>
      <c r="E1674" s="11">
        <v>270000</v>
      </c>
      <c r="F1674" s="5">
        <v>118093</v>
      </c>
      <c r="G1674" s="11">
        <v>1136415</v>
      </c>
      <c r="H1674" s="11">
        <v>4372627</v>
      </c>
      <c r="I1674">
        <v>133173</v>
      </c>
      <c r="J1674">
        <v>177602</v>
      </c>
      <c r="K1674">
        <v>75767</v>
      </c>
      <c r="L1674">
        <v>57184</v>
      </c>
      <c r="M1674">
        <v>42</v>
      </c>
      <c r="N1674">
        <v>28</v>
      </c>
      <c r="O1674">
        <v>8</v>
      </c>
      <c r="P1674">
        <v>29</v>
      </c>
      <c r="Q1674">
        <v>1</v>
      </c>
      <c r="R1674">
        <v>236</v>
      </c>
      <c r="S1674">
        <v>1.3</v>
      </c>
      <c r="T1674">
        <v>144</v>
      </c>
      <c r="U1674">
        <v>370</v>
      </c>
      <c r="V1674">
        <v>-0.69</v>
      </c>
      <c r="W1674">
        <v>57185</v>
      </c>
      <c r="X1674">
        <v>42</v>
      </c>
      <c r="Y1674" s="12" t="str">
        <f>IFERROR(VLOOKUP(C1674,[1]Index!$D:$F,3,FALSE),"Non List")</f>
        <v>Microfinance</v>
      </c>
      <c r="Z1674">
        <f>IFERROR(VLOOKUP(C1674,[1]LP!$B:$C,2,FALSE),0)</f>
        <v>1000.1</v>
      </c>
      <c r="AA1674" s="11">
        <f t="shared" si="26"/>
        <v>23.8</v>
      </c>
      <c r="AB1674" s="5">
        <f>IFERROR(VLOOKUP(C1674,[2]Sheet1!$B:$F,5,FALSE),0)</f>
        <v>1023343.2</v>
      </c>
      <c r="AC1674" s="11">
        <v>18</v>
      </c>
      <c r="AD1674" s="11">
        <v>0.95</v>
      </c>
      <c r="AE1674" s="10"/>
      <c r="AF1674" s="10"/>
      <c r="AG1674" s="10"/>
      <c r="AH1674" s="10"/>
    </row>
    <row r="1675" spans="1:34" x14ac:dyDescent="0.45">
      <c r="A1675" t="s">
        <v>53</v>
      </c>
      <c r="B1675" t="s">
        <v>60</v>
      </c>
      <c r="C1675" t="s">
        <v>110</v>
      </c>
      <c r="D1675">
        <v>465</v>
      </c>
      <c r="E1675" s="11">
        <v>119000</v>
      </c>
      <c r="F1675" s="5">
        <v>85357</v>
      </c>
      <c r="G1675" s="11">
        <v>422871</v>
      </c>
      <c r="H1675" s="11">
        <v>1226180</v>
      </c>
      <c r="I1675">
        <v>39947</v>
      </c>
      <c r="J1675">
        <v>53469</v>
      </c>
      <c r="K1675">
        <v>28650</v>
      </c>
      <c r="L1675">
        <v>24628</v>
      </c>
      <c r="M1675">
        <v>41</v>
      </c>
      <c r="N1675">
        <v>11</v>
      </c>
      <c r="O1675">
        <v>3</v>
      </c>
      <c r="P1675">
        <v>24</v>
      </c>
      <c r="Q1675">
        <v>2</v>
      </c>
      <c r="R1675">
        <v>30</v>
      </c>
      <c r="S1675">
        <v>4.3</v>
      </c>
      <c r="T1675">
        <v>172</v>
      </c>
      <c r="U1675">
        <v>400</v>
      </c>
      <c r="V1675">
        <v>-0.14000000000000001</v>
      </c>
      <c r="W1675">
        <v>24628</v>
      </c>
      <c r="X1675">
        <v>41</v>
      </c>
      <c r="Y1675" s="12" t="str">
        <f>IFERROR(VLOOKUP(C1675,[1]Index!$D:$F,3,FALSE),"Non List")</f>
        <v>zdelist</v>
      </c>
      <c r="Z1675">
        <f>IFERROR(VLOOKUP(C1675,[1]LP!$B:$C,2,FALSE),0)</f>
        <v>0</v>
      </c>
      <c r="AA1675" s="11">
        <f t="shared" si="26"/>
        <v>0</v>
      </c>
      <c r="AB1675" s="5">
        <f>IFERROR(VLOOKUP(C1675,[2]Sheet1!$B:$F,5,FALSE),0)</f>
        <v>0</v>
      </c>
      <c r="AC1675" s="11">
        <v>30</v>
      </c>
      <c r="AD1675" s="11">
        <v>1.58</v>
      </c>
      <c r="AE1675" s="10"/>
      <c r="AF1675" s="10"/>
      <c r="AG1675" s="10"/>
      <c r="AH1675" s="10"/>
    </row>
    <row r="1676" spans="1:34" x14ac:dyDescent="0.45">
      <c r="A1676" t="s">
        <v>53</v>
      </c>
      <c r="B1676" t="s">
        <v>60</v>
      </c>
      <c r="C1676" t="s">
        <v>118</v>
      </c>
      <c r="D1676">
        <v>1198</v>
      </c>
      <c r="E1676" s="11">
        <v>109375</v>
      </c>
      <c r="F1676" s="5">
        <v>48118</v>
      </c>
      <c r="G1676" s="11">
        <v>710344</v>
      </c>
      <c r="H1676" s="11">
        <v>1327742</v>
      </c>
      <c r="I1676">
        <v>49443</v>
      </c>
      <c r="J1676">
        <v>67160</v>
      </c>
      <c r="K1676">
        <v>24917</v>
      </c>
      <c r="L1676">
        <v>15132</v>
      </c>
      <c r="M1676">
        <v>28</v>
      </c>
      <c r="N1676">
        <v>43</v>
      </c>
      <c r="O1676">
        <v>8</v>
      </c>
      <c r="P1676">
        <v>19</v>
      </c>
      <c r="Q1676">
        <v>1</v>
      </c>
      <c r="R1676">
        <v>360</v>
      </c>
      <c r="S1676">
        <v>3.7</v>
      </c>
      <c r="T1676">
        <v>144</v>
      </c>
      <c r="U1676">
        <v>299</v>
      </c>
      <c r="V1676">
        <v>-0.75</v>
      </c>
      <c r="W1676">
        <v>15132</v>
      </c>
      <c r="X1676">
        <v>28</v>
      </c>
      <c r="Y1676" s="12" t="str">
        <f>IFERROR(VLOOKUP(C1676,[1]Index!$D:$F,3,FALSE),"Non List")</f>
        <v>Microfinance</v>
      </c>
      <c r="Z1676">
        <f>IFERROR(VLOOKUP(C1676,[1]LP!$B:$C,2,FALSE),0)</f>
        <v>1475</v>
      </c>
      <c r="AA1676" s="11">
        <f t="shared" si="26"/>
        <v>52.7</v>
      </c>
      <c r="AB1676" s="5">
        <f>IFERROR(VLOOKUP(C1676,[2]Sheet1!$B:$F,5,FALSE),0)</f>
        <v>393750</v>
      </c>
      <c r="AC1676" s="11">
        <v>0</v>
      </c>
      <c r="AD1676" s="11">
        <v>0</v>
      </c>
      <c r="AE1676" s="10"/>
      <c r="AF1676" s="10"/>
      <c r="AG1676" s="10"/>
      <c r="AH1676" s="10"/>
    </row>
    <row r="1677" spans="1:34" x14ac:dyDescent="0.45">
      <c r="A1677" t="s">
        <v>53</v>
      </c>
      <c r="B1677" t="s">
        <v>60</v>
      </c>
      <c r="C1677" t="s">
        <v>114</v>
      </c>
      <c r="D1677">
        <v>950</v>
      </c>
      <c r="E1677" s="11">
        <v>367143</v>
      </c>
      <c r="F1677" s="5">
        <v>191045</v>
      </c>
      <c r="G1677" s="11">
        <v>1579323</v>
      </c>
      <c r="H1677" s="11">
        <v>5469290</v>
      </c>
      <c r="I1677">
        <v>188239</v>
      </c>
      <c r="J1677">
        <v>248893</v>
      </c>
      <c r="K1677">
        <v>87373</v>
      </c>
      <c r="L1677">
        <v>43535</v>
      </c>
      <c r="M1677">
        <v>24</v>
      </c>
      <c r="N1677">
        <v>40</v>
      </c>
      <c r="O1677">
        <v>6</v>
      </c>
      <c r="P1677">
        <v>16</v>
      </c>
      <c r="Q1677">
        <v>1</v>
      </c>
      <c r="R1677">
        <v>251</v>
      </c>
      <c r="S1677">
        <v>3.9</v>
      </c>
      <c r="T1677">
        <v>152</v>
      </c>
      <c r="U1677">
        <v>285</v>
      </c>
      <c r="V1677">
        <v>-0.7</v>
      </c>
      <c r="W1677">
        <v>43535</v>
      </c>
      <c r="X1677">
        <v>24</v>
      </c>
      <c r="Y1677" s="12" t="str">
        <f>IFERROR(VLOOKUP(C1677,[1]Index!$D:$F,3,FALSE),"Non List")</f>
        <v>Microfinance</v>
      </c>
      <c r="Z1677">
        <f>IFERROR(VLOOKUP(C1677,[1]LP!$B:$C,2,FALSE),0)</f>
        <v>905</v>
      </c>
      <c r="AA1677" s="11">
        <f t="shared" si="26"/>
        <v>37.700000000000003</v>
      </c>
      <c r="AB1677" s="5">
        <f>IFERROR(VLOOKUP(C1677,[2]Sheet1!$B:$F,5,FALSE),0)</f>
        <v>1468573.64</v>
      </c>
      <c r="AC1677" s="11">
        <v>0</v>
      </c>
      <c r="AD1677" s="11">
        <v>0</v>
      </c>
      <c r="AE1677" s="10"/>
      <c r="AF1677" s="10"/>
      <c r="AG1677" s="10"/>
      <c r="AH1677" s="10"/>
    </row>
    <row r="1678" spans="1:34" x14ac:dyDescent="0.45">
      <c r="A1678" t="s">
        <v>53</v>
      </c>
      <c r="B1678" t="s">
        <v>60</v>
      </c>
      <c r="C1678" t="s">
        <v>98</v>
      </c>
      <c r="D1678">
        <v>1320</v>
      </c>
      <c r="E1678" s="11">
        <v>229019</v>
      </c>
      <c r="F1678" s="5">
        <v>131413</v>
      </c>
      <c r="G1678" s="11">
        <v>975061</v>
      </c>
      <c r="H1678" s="11">
        <v>3218311</v>
      </c>
      <c r="I1678">
        <v>121549</v>
      </c>
      <c r="J1678">
        <v>148358</v>
      </c>
      <c r="K1678">
        <v>54125</v>
      </c>
      <c r="L1678">
        <v>27436</v>
      </c>
      <c r="M1678">
        <v>24</v>
      </c>
      <c r="N1678">
        <v>55</v>
      </c>
      <c r="O1678">
        <v>8</v>
      </c>
      <c r="P1678">
        <v>15</v>
      </c>
      <c r="Q1678">
        <v>1</v>
      </c>
      <c r="R1678">
        <v>463</v>
      </c>
      <c r="S1678">
        <v>5.8</v>
      </c>
      <c r="T1678">
        <v>157</v>
      </c>
      <c r="U1678">
        <v>291</v>
      </c>
      <c r="V1678">
        <v>-0.78</v>
      </c>
      <c r="W1678">
        <v>27436</v>
      </c>
      <c r="X1678">
        <v>24</v>
      </c>
      <c r="Y1678" s="12" t="str">
        <f>IFERROR(VLOOKUP(C1678,[1]Index!$D:$F,3,FALSE),"Non List")</f>
        <v>Microfinance</v>
      </c>
      <c r="Z1678">
        <f>IFERROR(VLOOKUP(C1678,[1]LP!$B:$C,2,FALSE),0)</f>
        <v>2307</v>
      </c>
      <c r="AA1678" s="11">
        <f t="shared" si="26"/>
        <v>96.1</v>
      </c>
      <c r="AB1678" s="5">
        <f>IFERROR(VLOOKUP(C1678,[2]Sheet1!$B:$F,5,FALSE),0)</f>
        <v>740597.22</v>
      </c>
      <c r="AC1678" s="11">
        <v>0</v>
      </c>
      <c r="AD1678" s="11">
        <v>0</v>
      </c>
      <c r="AE1678" s="10"/>
      <c r="AF1678" s="10"/>
      <c r="AG1678" s="10"/>
      <c r="AH1678" s="10"/>
    </row>
    <row r="1679" spans="1:34" x14ac:dyDescent="0.45">
      <c r="A1679" t="s">
        <v>53</v>
      </c>
      <c r="B1679" t="s">
        <v>60</v>
      </c>
      <c r="C1679" t="s">
        <v>115</v>
      </c>
      <c r="D1679">
        <v>944</v>
      </c>
      <c r="E1679" s="11">
        <v>303395</v>
      </c>
      <c r="F1679" s="5">
        <v>277547</v>
      </c>
      <c r="G1679" s="11">
        <v>934475</v>
      </c>
      <c r="H1679" s="11">
        <v>4047743</v>
      </c>
      <c r="I1679">
        <v>132805</v>
      </c>
      <c r="J1679">
        <v>177508</v>
      </c>
      <c r="K1679">
        <v>96196</v>
      </c>
      <c r="L1679">
        <v>46312</v>
      </c>
      <c r="M1679">
        <v>31</v>
      </c>
      <c r="N1679">
        <v>31</v>
      </c>
      <c r="O1679">
        <v>5</v>
      </c>
      <c r="P1679">
        <v>16</v>
      </c>
      <c r="Q1679">
        <v>1</v>
      </c>
      <c r="R1679">
        <v>152</v>
      </c>
      <c r="S1679">
        <v>4.3</v>
      </c>
      <c r="T1679">
        <v>191</v>
      </c>
      <c r="U1679">
        <v>363</v>
      </c>
      <c r="V1679">
        <v>-0.62</v>
      </c>
      <c r="W1679">
        <v>46312</v>
      </c>
      <c r="X1679">
        <v>31</v>
      </c>
      <c r="Y1679" s="12" t="str">
        <f>IFERROR(VLOOKUP(C1679,[1]Index!$D:$F,3,FALSE),"Non List")</f>
        <v>zdelist</v>
      </c>
      <c r="Z1679">
        <f>IFERROR(VLOOKUP(C1679,[1]LP!$B:$C,2,FALSE),0)</f>
        <v>0</v>
      </c>
      <c r="AA1679" s="11">
        <f t="shared" si="26"/>
        <v>0</v>
      </c>
      <c r="AB1679" s="5">
        <f>IFERROR(VLOOKUP(C1679,[2]Sheet1!$B:$F,5,FALSE),0)</f>
        <v>0</v>
      </c>
      <c r="AC1679" s="11">
        <v>19</v>
      </c>
      <c r="AD1679" s="11">
        <v>1</v>
      </c>
      <c r="AE1679" s="10"/>
      <c r="AF1679" s="10"/>
      <c r="AG1679" s="10"/>
      <c r="AH1679" s="10"/>
    </row>
    <row r="1680" spans="1:34" x14ac:dyDescent="0.45">
      <c r="A1680" t="s">
        <v>53</v>
      </c>
      <c r="B1680" t="s">
        <v>60</v>
      </c>
      <c r="C1680" t="s">
        <v>119</v>
      </c>
      <c r="D1680">
        <v>1287</v>
      </c>
      <c r="E1680" s="11">
        <v>392809</v>
      </c>
      <c r="F1680" s="5">
        <v>371315</v>
      </c>
      <c r="G1680" s="11">
        <v>1279268</v>
      </c>
      <c r="H1680" s="11">
        <v>6734213</v>
      </c>
      <c r="I1680">
        <v>175132</v>
      </c>
      <c r="J1680">
        <v>228651</v>
      </c>
      <c r="K1680">
        <v>105878</v>
      </c>
      <c r="L1680">
        <v>45259</v>
      </c>
      <c r="M1680">
        <v>23</v>
      </c>
      <c r="N1680">
        <v>56</v>
      </c>
      <c r="O1680">
        <v>7</v>
      </c>
      <c r="P1680">
        <v>12</v>
      </c>
      <c r="Q1680">
        <v>1</v>
      </c>
      <c r="R1680">
        <v>370</v>
      </c>
      <c r="S1680">
        <v>4.7</v>
      </c>
      <c r="T1680">
        <v>195</v>
      </c>
      <c r="U1680">
        <v>318</v>
      </c>
      <c r="V1680">
        <v>-0.75</v>
      </c>
      <c r="W1680">
        <v>45259</v>
      </c>
      <c r="X1680">
        <v>23</v>
      </c>
      <c r="Y1680" s="12" t="str">
        <f>IFERROR(VLOOKUP(C1680,[1]Index!$D:$F,3,FALSE),"Non List")</f>
        <v>Microfinance</v>
      </c>
      <c r="Z1680">
        <f>IFERROR(VLOOKUP(C1680,[1]LP!$B:$C,2,FALSE),0)</f>
        <v>1007</v>
      </c>
      <c r="AA1680" s="11">
        <f t="shared" si="26"/>
        <v>43.8</v>
      </c>
      <c r="AB1680" s="5">
        <f>IFERROR(VLOOKUP(C1680,[2]Sheet1!$B:$F,5,FALSE),0)</f>
        <v>1664409.36</v>
      </c>
      <c r="AC1680" s="11">
        <v>7</v>
      </c>
      <c r="AD1680" s="11">
        <v>0.36840000000000001</v>
      </c>
      <c r="AE1680" s="10"/>
      <c r="AF1680" s="10"/>
      <c r="AG1680" s="10"/>
      <c r="AH1680" s="10"/>
    </row>
    <row r="1681" spans="1:34" x14ac:dyDescent="0.45">
      <c r="A1681" t="s">
        <v>24</v>
      </c>
      <c r="B1681" t="s">
        <v>25</v>
      </c>
      <c r="C1681" t="s">
        <v>124</v>
      </c>
      <c r="D1681">
        <v>199</v>
      </c>
      <c r="E1681" s="11">
        <v>120000</v>
      </c>
      <c r="F1681" s="5">
        <v>49291</v>
      </c>
      <c r="G1681" s="11">
        <v>1528686</v>
      </c>
      <c r="H1681" s="11">
        <v>1234968</v>
      </c>
      <c r="I1681">
        <v>17237</v>
      </c>
      <c r="J1681">
        <v>22334</v>
      </c>
      <c r="K1681">
        <v>11150</v>
      </c>
      <c r="L1681">
        <v>6582</v>
      </c>
      <c r="M1681">
        <v>22</v>
      </c>
      <c r="N1681">
        <v>9</v>
      </c>
      <c r="O1681">
        <v>1</v>
      </c>
      <c r="P1681">
        <v>16</v>
      </c>
      <c r="Q1681">
        <v>0</v>
      </c>
      <c r="R1681">
        <v>13</v>
      </c>
      <c r="S1681">
        <v>0.1</v>
      </c>
      <c r="T1681">
        <v>141</v>
      </c>
      <c r="U1681">
        <v>264</v>
      </c>
      <c r="V1681">
        <v>0.33</v>
      </c>
      <c r="W1681">
        <v>6582</v>
      </c>
      <c r="X1681">
        <v>22</v>
      </c>
      <c r="Y1681" s="12" t="str">
        <f>IFERROR(VLOOKUP(C1681,[1]Index!$D:$F,3,FALSE),"Non List")</f>
        <v>zdelist</v>
      </c>
      <c r="Z1681">
        <f>IFERROR(VLOOKUP(C1681,[1]LP!$B:$C,2,FALSE),0)</f>
        <v>0</v>
      </c>
      <c r="AA1681" s="11">
        <f t="shared" si="26"/>
        <v>0</v>
      </c>
      <c r="AB1681" s="5">
        <f>IFERROR(VLOOKUP(C1681,[2]Sheet1!$B:$F,5,FALSE),0)</f>
        <v>0</v>
      </c>
      <c r="AC1681" s="11">
        <v>5.55</v>
      </c>
      <c r="AD1681" s="11">
        <v>0.28999999999999998</v>
      </c>
      <c r="AE1681" s="10"/>
      <c r="AF1681" s="10"/>
      <c r="AG1681" s="10"/>
      <c r="AH1681" s="10"/>
    </row>
    <row r="1682" spans="1:34" x14ac:dyDescent="0.45">
      <c r="A1682" t="s">
        <v>24</v>
      </c>
      <c r="B1682" t="s">
        <v>25</v>
      </c>
      <c r="C1682" t="s">
        <v>125</v>
      </c>
      <c r="D1682">
        <v>418</v>
      </c>
      <c r="E1682" s="11">
        <v>307650</v>
      </c>
      <c r="F1682" s="5">
        <v>190220</v>
      </c>
      <c r="G1682" s="11">
        <v>3795301</v>
      </c>
      <c r="H1682" s="11">
        <v>3307908</v>
      </c>
      <c r="I1682">
        <v>68352</v>
      </c>
      <c r="J1682">
        <v>75003</v>
      </c>
      <c r="K1682">
        <v>53218</v>
      </c>
      <c r="L1682">
        <v>27723</v>
      </c>
      <c r="M1682">
        <v>36</v>
      </c>
      <c r="N1682">
        <v>12</v>
      </c>
      <c r="O1682">
        <v>3</v>
      </c>
      <c r="P1682">
        <v>22</v>
      </c>
      <c r="Q1682">
        <v>1</v>
      </c>
      <c r="R1682">
        <v>30</v>
      </c>
      <c r="S1682">
        <v>1.5</v>
      </c>
      <c r="T1682">
        <v>162</v>
      </c>
      <c r="U1682">
        <v>362</v>
      </c>
      <c r="V1682">
        <v>-0.13</v>
      </c>
      <c r="W1682">
        <v>27723</v>
      </c>
      <c r="X1682">
        <v>36</v>
      </c>
      <c r="Y1682" s="12" t="str">
        <f>IFERROR(VLOOKUP(C1682,[1]Index!$D:$F,3,FALSE),"Non List")</f>
        <v>Development Banks</v>
      </c>
      <c r="Z1682">
        <f>IFERROR(VLOOKUP(C1682,[1]LP!$B:$C,2,FALSE),0)</f>
        <v>391</v>
      </c>
      <c r="AA1682" s="11">
        <f t="shared" si="26"/>
        <v>10.9</v>
      </c>
      <c r="AB1682" s="5">
        <f>IFERROR(VLOOKUP(C1682,[2]Sheet1!$B:$F,5,FALSE),0)</f>
        <v>6123503.0800000001</v>
      </c>
      <c r="AC1682" s="11">
        <v>30.12</v>
      </c>
      <c r="AD1682" s="11">
        <v>1.58</v>
      </c>
      <c r="AE1682" s="10"/>
      <c r="AF1682" s="10"/>
      <c r="AG1682" s="10"/>
      <c r="AH1682" s="10"/>
    </row>
    <row r="1683" spans="1:34" x14ac:dyDescent="0.45">
      <c r="A1683" t="s">
        <v>24</v>
      </c>
      <c r="B1683" t="s">
        <v>25</v>
      </c>
      <c r="C1683" t="s">
        <v>126</v>
      </c>
      <c r="D1683">
        <v>430.6</v>
      </c>
      <c r="E1683" s="11">
        <v>1080512</v>
      </c>
      <c r="F1683" s="5">
        <v>506695</v>
      </c>
      <c r="G1683" s="11">
        <v>12012997</v>
      </c>
      <c r="H1683" s="11">
        <v>10829392</v>
      </c>
      <c r="I1683">
        <v>133368</v>
      </c>
      <c r="J1683">
        <v>162186</v>
      </c>
      <c r="K1683">
        <v>101126</v>
      </c>
      <c r="L1683">
        <v>46803</v>
      </c>
      <c r="M1683">
        <v>17</v>
      </c>
      <c r="N1683">
        <v>25</v>
      </c>
      <c r="O1683">
        <v>3</v>
      </c>
      <c r="P1683">
        <v>12</v>
      </c>
      <c r="Q1683">
        <v>0</v>
      </c>
      <c r="R1683">
        <v>73</v>
      </c>
      <c r="S1683">
        <v>0.7</v>
      </c>
      <c r="T1683">
        <v>147</v>
      </c>
      <c r="U1683">
        <v>239</v>
      </c>
      <c r="V1683">
        <v>-0.44</v>
      </c>
      <c r="W1683">
        <v>46803</v>
      </c>
      <c r="X1683">
        <v>17</v>
      </c>
      <c r="Y1683" s="12" t="str">
        <f>IFERROR(VLOOKUP(C1683,[1]Index!$D:$F,3,FALSE),"Non List")</f>
        <v>Development Banks</v>
      </c>
      <c r="Z1683">
        <f>IFERROR(VLOOKUP(C1683,[1]LP!$B:$C,2,FALSE),0)</f>
        <v>370.1</v>
      </c>
      <c r="AA1683" s="11">
        <f t="shared" si="26"/>
        <v>21.8</v>
      </c>
      <c r="AB1683" s="5">
        <f>IFERROR(VLOOKUP(C1683,[2]Sheet1!$B:$F,5,FALSE),0)</f>
        <v>27834534.920000002</v>
      </c>
      <c r="AC1683" s="11">
        <v>15</v>
      </c>
      <c r="AD1683" s="11">
        <v>0</v>
      </c>
      <c r="AE1683" s="10"/>
      <c r="AF1683" s="10"/>
      <c r="AG1683" s="10"/>
      <c r="AH1683" s="10"/>
    </row>
    <row r="1684" spans="1:34" x14ac:dyDescent="0.45">
      <c r="A1684" t="s">
        <v>24</v>
      </c>
      <c r="B1684" t="s">
        <v>25</v>
      </c>
      <c r="C1684" t="s">
        <v>127</v>
      </c>
      <c r="D1684">
        <v>201</v>
      </c>
      <c r="E1684" s="11">
        <v>538560</v>
      </c>
      <c r="F1684" s="5">
        <v>249310</v>
      </c>
      <c r="G1684" s="11">
        <v>5560482</v>
      </c>
      <c r="H1684" s="11">
        <v>4811235</v>
      </c>
      <c r="I1684">
        <v>74264</v>
      </c>
      <c r="J1684">
        <v>86112</v>
      </c>
      <c r="K1684">
        <v>61338</v>
      </c>
      <c r="L1684">
        <v>32582</v>
      </c>
      <c r="M1684">
        <v>24</v>
      </c>
      <c r="N1684">
        <v>8</v>
      </c>
      <c r="O1684">
        <v>1</v>
      </c>
      <c r="P1684">
        <v>17</v>
      </c>
      <c r="Q1684">
        <v>0</v>
      </c>
      <c r="R1684">
        <v>11</v>
      </c>
      <c r="S1684">
        <v>0.5</v>
      </c>
      <c r="T1684">
        <v>146</v>
      </c>
      <c r="U1684">
        <v>282</v>
      </c>
      <c r="V1684">
        <v>0.4</v>
      </c>
      <c r="W1684">
        <v>32582</v>
      </c>
      <c r="X1684">
        <v>24</v>
      </c>
      <c r="Y1684" s="12" t="str">
        <f>IFERROR(VLOOKUP(C1684,[1]Index!$D:$F,3,FALSE),"Non List")</f>
        <v>zdelist</v>
      </c>
      <c r="Z1684">
        <f>IFERROR(VLOOKUP(C1684,[1]LP!$B:$C,2,FALSE),0)</f>
        <v>0</v>
      </c>
      <c r="AA1684" s="11">
        <f t="shared" si="26"/>
        <v>0</v>
      </c>
      <c r="AB1684" s="5">
        <f>IFERROR(VLOOKUP(C1684,[2]Sheet1!$B:$F,5,FALSE),0)</f>
        <v>0</v>
      </c>
      <c r="AC1684" s="11">
        <v>19.310600000000001</v>
      </c>
      <c r="AD1684" s="11">
        <v>0</v>
      </c>
      <c r="AE1684" s="10"/>
      <c r="AF1684" s="10"/>
      <c r="AG1684" s="10"/>
      <c r="AH1684" s="10"/>
    </row>
    <row r="1685" spans="1:34" x14ac:dyDescent="0.45">
      <c r="A1685" t="s">
        <v>24</v>
      </c>
      <c r="B1685" t="s">
        <v>25</v>
      </c>
      <c r="C1685" t="s">
        <v>128</v>
      </c>
      <c r="D1685">
        <v>135</v>
      </c>
      <c r="E1685" s="11">
        <v>122334</v>
      </c>
      <c r="F1685" s="5">
        <v>59038</v>
      </c>
      <c r="G1685" s="11">
        <v>1141246</v>
      </c>
      <c r="H1685" s="11">
        <v>924708</v>
      </c>
      <c r="I1685">
        <v>19481</v>
      </c>
      <c r="J1685">
        <v>22167</v>
      </c>
      <c r="K1685">
        <v>16903</v>
      </c>
      <c r="L1685">
        <v>11078</v>
      </c>
      <c r="M1685">
        <v>36</v>
      </c>
      <c r="N1685">
        <v>4</v>
      </c>
      <c r="O1685">
        <v>1</v>
      </c>
      <c r="P1685">
        <v>24</v>
      </c>
      <c r="Q1685">
        <v>1</v>
      </c>
      <c r="R1685">
        <v>3</v>
      </c>
      <c r="S1685">
        <v>0.6</v>
      </c>
      <c r="T1685">
        <v>148</v>
      </c>
      <c r="U1685">
        <v>348</v>
      </c>
      <c r="V1685">
        <v>1.57</v>
      </c>
      <c r="W1685">
        <v>11078</v>
      </c>
      <c r="X1685">
        <v>36</v>
      </c>
      <c r="Y1685" s="12" t="str">
        <f>IFERROR(VLOOKUP(C1685,[1]Index!$D:$F,3,FALSE),"Non List")</f>
        <v>zdelist</v>
      </c>
      <c r="Z1685">
        <f>IFERROR(VLOOKUP(C1685,[1]LP!$B:$C,2,FALSE),0)</f>
        <v>0</v>
      </c>
      <c r="AA1685" s="11">
        <f t="shared" si="26"/>
        <v>0</v>
      </c>
      <c r="AB1685" s="5">
        <f>IFERROR(VLOOKUP(C1685,[2]Sheet1!$B:$F,5,FALSE),0)</f>
        <v>0</v>
      </c>
      <c r="AC1685" s="11">
        <v>7.3</v>
      </c>
      <c r="AD1685" s="11">
        <v>0.38319999999999999</v>
      </c>
      <c r="AE1685" s="10"/>
      <c r="AF1685" s="10"/>
      <c r="AG1685" s="10"/>
      <c r="AH1685" s="10"/>
    </row>
    <row r="1686" spans="1:34" x14ac:dyDescent="0.45">
      <c r="A1686" t="s">
        <v>24</v>
      </c>
      <c r="B1686" t="s">
        <v>25</v>
      </c>
      <c r="C1686" t="s">
        <v>129</v>
      </c>
      <c r="D1686">
        <v>377</v>
      </c>
      <c r="E1686" s="11">
        <v>987026</v>
      </c>
      <c r="F1686" s="5">
        <v>307208</v>
      </c>
      <c r="G1686" s="11">
        <v>7947965</v>
      </c>
      <c r="H1686" s="11">
        <v>6767682</v>
      </c>
      <c r="I1686">
        <v>99405</v>
      </c>
      <c r="J1686">
        <v>114775</v>
      </c>
      <c r="K1686">
        <v>70096</v>
      </c>
      <c r="L1686">
        <v>43594</v>
      </c>
      <c r="M1686">
        <v>18</v>
      </c>
      <c r="N1686">
        <v>21</v>
      </c>
      <c r="O1686">
        <v>3</v>
      </c>
      <c r="P1686">
        <v>13</v>
      </c>
      <c r="Q1686">
        <v>0</v>
      </c>
      <c r="R1686">
        <v>62</v>
      </c>
      <c r="S1686">
        <v>2.1</v>
      </c>
      <c r="T1686">
        <v>131</v>
      </c>
      <c r="U1686">
        <v>228</v>
      </c>
      <c r="V1686">
        <v>-0.39</v>
      </c>
      <c r="W1686">
        <v>43594</v>
      </c>
      <c r="X1686">
        <v>18</v>
      </c>
      <c r="Y1686" s="12" t="str">
        <f>IFERROR(VLOOKUP(C1686,[1]Index!$D:$F,3,FALSE),"Non List")</f>
        <v>Development Banks</v>
      </c>
      <c r="Z1686">
        <f>IFERROR(VLOOKUP(C1686,[1]LP!$B:$C,2,FALSE),0)</f>
        <v>297.89999999999998</v>
      </c>
      <c r="AA1686" s="11">
        <f t="shared" si="26"/>
        <v>16.600000000000001</v>
      </c>
      <c r="AB1686" s="5">
        <f>IFERROR(VLOOKUP(C1686,[2]Sheet1!$B:$F,5,FALSE),0)</f>
        <v>21539350.859999999</v>
      </c>
      <c r="AC1686" s="11">
        <v>10</v>
      </c>
      <c r="AD1686" s="11">
        <v>0</v>
      </c>
      <c r="AE1686" s="10"/>
      <c r="AF1686" s="10"/>
      <c r="AG1686" s="10"/>
      <c r="AH1686" s="10"/>
    </row>
    <row r="1687" spans="1:34" x14ac:dyDescent="0.45">
      <c r="A1687" t="s">
        <v>24</v>
      </c>
      <c r="B1687" t="s">
        <v>25</v>
      </c>
      <c r="C1687" t="s">
        <v>130</v>
      </c>
      <c r="D1687">
        <v>283</v>
      </c>
      <c r="E1687" s="11">
        <v>198000</v>
      </c>
      <c r="F1687" s="5">
        <v>94607</v>
      </c>
      <c r="G1687" s="11">
        <v>2086975</v>
      </c>
      <c r="H1687" s="11">
        <v>1869908</v>
      </c>
      <c r="I1687">
        <v>28841</v>
      </c>
      <c r="J1687">
        <v>34447</v>
      </c>
      <c r="K1687">
        <v>17940</v>
      </c>
      <c r="L1687">
        <v>8139</v>
      </c>
      <c r="M1687">
        <v>16</v>
      </c>
      <c r="N1687">
        <v>17</v>
      </c>
      <c r="O1687">
        <v>2</v>
      </c>
      <c r="P1687">
        <v>11</v>
      </c>
      <c r="Q1687">
        <v>0</v>
      </c>
      <c r="R1687">
        <v>33</v>
      </c>
      <c r="S1687">
        <v>2.9</v>
      </c>
      <c r="T1687">
        <v>148</v>
      </c>
      <c r="U1687">
        <v>234</v>
      </c>
      <c r="V1687">
        <v>-0.17</v>
      </c>
      <c r="W1687">
        <v>8139</v>
      </c>
      <c r="X1687">
        <v>16</v>
      </c>
      <c r="Y1687" s="12" t="str">
        <f>IFERROR(VLOOKUP(C1687,[1]Index!$D:$F,3,FALSE),"Non List")</f>
        <v>zdelist</v>
      </c>
      <c r="Z1687">
        <f>IFERROR(VLOOKUP(C1687,[1]LP!$B:$C,2,FALSE),0)</f>
        <v>0</v>
      </c>
      <c r="AA1687" s="11">
        <f t="shared" si="26"/>
        <v>0</v>
      </c>
      <c r="AB1687" s="5">
        <f>IFERROR(VLOOKUP(C1687,[2]Sheet1!$B:$F,5,FALSE),0)</f>
        <v>0</v>
      </c>
      <c r="AC1687" s="11">
        <v>12.33</v>
      </c>
      <c r="AD1687" s="11">
        <v>0.64</v>
      </c>
      <c r="AE1687" s="10"/>
      <c r="AF1687" s="10"/>
      <c r="AG1687" s="10"/>
      <c r="AH1687" s="10"/>
    </row>
    <row r="1688" spans="1:34" x14ac:dyDescent="0.45">
      <c r="A1688" t="s">
        <v>24</v>
      </c>
      <c r="B1688" t="s">
        <v>25</v>
      </c>
      <c r="C1688" t="s">
        <v>131</v>
      </c>
      <c r="D1688">
        <v>238</v>
      </c>
      <c r="E1688" s="11">
        <v>1580336</v>
      </c>
      <c r="F1688" s="5">
        <v>994368</v>
      </c>
      <c r="G1688" s="11">
        <v>15333456</v>
      </c>
      <c r="H1688" s="11">
        <v>13723895</v>
      </c>
      <c r="I1688">
        <v>212187</v>
      </c>
      <c r="J1688">
        <v>239679</v>
      </c>
      <c r="K1688">
        <v>165154</v>
      </c>
      <c r="L1688">
        <v>130198</v>
      </c>
      <c r="M1688">
        <v>33</v>
      </c>
      <c r="N1688">
        <v>7</v>
      </c>
      <c r="O1688">
        <v>1</v>
      </c>
      <c r="P1688">
        <v>20</v>
      </c>
      <c r="Q1688">
        <v>1</v>
      </c>
      <c r="R1688">
        <v>11</v>
      </c>
      <c r="S1688">
        <v>1</v>
      </c>
      <c r="T1688">
        <v>163</v>
      </c>
      <c r="U1688">
        <v>347</v>
      </c>
      <c r="V1688">
        <v>0.46</v>
      </c>
      <c r="W1688">
        <v>130198</v>
      </c>
      <c r="X1688">
        <v>33</v>
      </c>
      <c r="Y1688" s="12" t="str">
        <f>IFERROR(VLOOKUP(C1688,[1]Index!$D:$F,3,FALSE),"Non List")</f>
        <v>zdelist</v>
      </c>
      <c r="Z1688">
        <f>IFERROR(VLOOKUP(C1688,[1]LP!$B:$C,2,FALSE),0)</f>
        <v>0</v>
      </c>
      <c r="AA1688" s="11">
        <f t="shared" si="26"/>
        <v>0</v>
      </c>
      <c r="AB1688" s="5">
        <f>IFERROR(VLOOKUP(C1688,[2]Sheet1!$B:$F,5,FALSE),0)</f>
        <v>0</v>
      </c>
      <c r="AC1688" s="11">
        <v>10</v>
      </c>
      <c r="AD1688" s="11">
        <v>9.4499999999999993</v>
      </c>
      <c r="AE1688" s="10"/>
      <c r="AF1688" s="10"/>
      <c r="AG1688" s="10"/>
      <c r="AH1688" s="10"/>
    </row>
    <row r="1689" spans="1:34" x14ac:dyDescent="0.45">
      <c r="A1689" t="s">
        <v>24</v>
      </c>
      <c r="B1689" t="s">
        <v>25</v>
      </c>
      <c r="C1689" t="s">
        <v>132</v>
      </c>
      <c r="D1689">
        <v>196</v>
      </c>
      <c r="E1689" s="11">
        <v>125000</v>
      </c>
      <c r="F1689" s="5">
        <v>58341</v>
      </c>
      <c r="G1689" s="11">
        <v>1324863</v>
      </c>
      <c r="H1689" s="11">
        <v>1089786</v>
      </c>
      <c r="I1689">
        <v>24233</v>
      </c>
      <c r="J1689">
        <v>28195</v>
      </c>
      <c r="K1689">
        <v>16856</v>
      </c>
      <c r="L1689">
        <v>8913</v>
      </c>
      <c r="M1689">
        <v>29</v>
      </c>
      <c r="N1689">
        <v>7</v>
      </c>
      <c r="O1689">
        <v>1</v>
      </c>
      <c r="P1689">
        <v>19</v>
      </c>
      <c r="Q1689">
        <v>1</v>
      </c>
      <c r="R1689">
        <v>9</v>
      </c>
      <c r="S1689">
        <v>1</v>
      </c>
      <c r="T1689">
        <v>147</v>
      </c>
      <c r="U1689">
        <v>307</v>
      </c>
      <c r="V1689">
        <v>0.56999999999999995</v>
      </c>
      <c r="W1689">
        <v>8913</v>
      </c>
      <c r="X1689">
        <v>29</v>
      </c>
      <c r="Y1689" s="12" t="str">
        <f>IFERROR(VLOOKUP(C1689,[1]Index!$D:$F,3,FALSE),"Non List")</f>
        <v>zdelist</v>
      </c>
      <c r="Z1689">
        <f>IFERROR(VLOOKUP(C1689,[1]LP!$B:$C,2,FALSE),0)</f>
        <v>0</v>
      </c>
      <c r="AA1689" s="11">
        <f t="shared" si="26"/>
        <v>0</v>
      </c>
      <c r="AB1689" s="5">
        <f>IFERROR(VLOOKUP(C1689,[2]Sheet1!$B:$F,5,FALSE),0)</f>
        <v>0</v>
      </c>
      <c r="AC1689" s="11">
        <v>6.15</v>
      </c>
      <c r="AD1689" s="11">
        <v>0.32200000000000001</v>
      </c>
      <c r="AE1689" s="10"/>
      <c r="AF1689" s="10"/>
      <c r="AG1689" s="10"/>
      <c r="AH1689" s="10"/>
    </row>
    <row r="1690" spans="1:34" x14ac:dyDescent="0.45">
      <c r="A1690" t="s">
        <v>24</v>
      </c>
      <c r="B1690" t="s">
        <v>25</v>
      </c>
      <c r="C1690" t="s">
        <v>133</v>
      </c>
      <c r="D1690">
        <v>330.9</v>
      </c>
      <c r="E1690" s="11">
        <v>111000</v>
      </c>
      <c r="F1690" s="5">
        <v>31601</v>
      </c>
      <c r="G1690" s="11">
        <v>1823041</v>
      </c>
      <c r="H1690" s="11">
        <v>1012379</v>
      </c>
      <c r="I1690">
        <v>9169</v>
      </c>
      <c r="J1690">
        <v>14904</v>
      </c>
      <c r="K1690">
        <v>1158</v>
      </c>
      <c r="L1690">
        <v>-5147</v>
      </c>
      <c r="M1690">
        <v>-19</v>
      </c>
      <c r="N1690">
        <v>-18</v>
      </c>
      <c r="O1690">
        <v>3</v>
      </c>
      <c r="P1690">
        <v>-14</v>
      </c>
      <c r="Q1690">
        <v>0</v>
      </c>
      <c r="R1690">
        <v>-46</v>
      </c>
      <c r="S1690">
        <v>3.7</v>
      </c>
      <c r="T1690">
        <v>128</v>
      </c>
      <c r="U1690">
        <v>0</v>
      </c>
      <c r="V1690">
        <v>0</v>
      </c>
      <c r="W1690">
        <v>-5147</v>
      </c>
      <c r="X1690">
        <v>-19</v>
      </c>
      <c r="Y1690" s="12" t="str">
        <f>IFERROR(VLOOKUP(C1690,[1]Index!$D:$F,3,FALSE),"Non List")</f>
        <v>Development Banks</v>
      </c>
      <c r="Z1690">
        <f>IFERROR(VLOOKUP(C1690,[1]LP!$B:$C,2,FALSE),0)</f>
        <v>429.8</v>
      </c>
      <c r="AA1690" s="11">
        <f t="shared" si="26"/>
        <v>-22.6</v>
      </c>
      <c r="AB1690" s="5">
        <f>IFERROR(VLOOKUP(C1690,[2]Sheet1!$B:$F,5,FALSE),0)</f>
        <v>2463867</v>
      </c>
      <c r="AC1690" s="11">
        <v>0</v>
      </c>
      <c r="AD1690" s="11">
        <v>0</v>
      </c>
      <c r="AE1690" s="10"/>
      <c r="AF1690" s="10"/>
      <c r="AG1690" s="10"/>
      <c r="AH1690" s="10"/>
    </row>
    <row r="1691" spans="1:34" x14ac:dyDescent="0.45">
      <c r="A1691" t="s">
        <v>24</v>
      </c>
      <c r="B1691" t="s">
        <v>25</v>
      </c>
      <c r="C1691" t="s">
        <v>134</v>
      </c>
      <c r="D1691">
        <v>450</v>
      </c>
      <c r="E1691" s="11">
        <v>274656</v>
      </c>
      <c r="F1691" s="5">
        <v>102652</v>
      </c>
      <c r="G1691" s="11">
        <v>2300937</v>
      </c>
      <c r="H1691" s="11">
        <v>2069661</v>
      </c>
      <c r="I1691">
        <v>46198</v>
      </c>
      <c r="J1691">
        <v>55570</v>
      </c>
      <c r="K1691">
        <v>43627</v>
      </c>
      <c r="L1691">
        <v>25844</v>
      </c>
      <c r="M1691">
        <v>38</v>
      </c>
      <c r="N1691">
        <v>12</v>
      </c>
      <c r="O1691">
        <v>3</v>
      </c>
      <c r="P1691">
        <v>27</v>
      </c>
      <c r="Q1691">
        <v>1</v>
      </c>
      <c r="R1691">
        <v>39</v>
      </c>
      <c r="S1691">
        <v>0.1</v>
      </c>
      <c r="T1691">
        <v>137</v>
      </c>
      <c r="U1691">
        <v>341</v>
      </c>
      <c r="V1691">
        <v>-0.24</v>
      </c>
      <c r="W1691">
        <v>25844</v>
      </c>
      <c r="X1691">
        <v>38</v>
      </c>
      <c r="Y1691" s="12" t="str">
        <f>IFERROR(VLOOKUP(C1691,[1]Index!$D:$F,3,FALSE),"Non List")</f>
        <v>Development Banks</v>
      </c>
      <c r="Z1691">
        <f>IFERROR(VLOOKUP(C1691,[1]LP!$B:$C,2,FALSE),0)</f>
        <v>488</v>
      </c>
      <c r="AA1691" s="11">
        <f t="shared" si="26"/>
        <v>12.8</v>
      </c>
      <c r="AB1691" s="5">
        <f>IFERROR(VLOOKUP(C1691,[2]Sheet1!$B:$F,5,FALSE),0)</f>
        <v>5445990.2300000004</v>
      </c>
      <c r="AC1691" s="11">
        <v>31.48</v>
      </c>
      <c r="AD1691" s="11">
        <v>1.66</v>
      </c>
      <c r="AE1691" s="10"/>
      <c r="AF1691" s="10"/>
      <c r="AG1691" s="10"/>
      <c r="AH1691" s="10"/>
    </row>
    <row r="1692" spans="1:34" x14ac:dyDescent="0.45">
      <c r="A1692" t="s">
        <v>24</v>
      </c>
      <c r="B1692" t="s">
        <v>25</v>
      </c>
      <c r="C1692" t="s">
        <v>135</v>
      </c>
      <c r="D1692">
        <v>162</v>
      </c>
      <c r="E1692" s="11">
        <v>194925</v>
      </c>
      <c r="F1692" s="5">
        <v>86032</v>
      </c>
      <c r="G1692" s="11">
        <v>2329248</v>
      </c>
      <c r="H1692" s="11">
        <v>2026492</v>
      </c>
      <c r="I1692">
        <v>36955</v>
      </c>
      <c r="J1692">
        <v>44521</v>
      </c>
      <c r="K1692">
        <v>30320</v>
      </c>
      <c r="L1692">
        <v>17367</v>
      </c>
      <c r="M1692">
        <v>36</v>
      </c>
      <c r="N1692">
        <v>5</v>
      </c>
      <c r="O1692">
        <v>1</v>
      </c>
      <c r="P1692">
        <v>25</v>
      </c>
      <c r="Q1692">
        <v>1</v>
      </c>
      <c r="R1692">
        <v>5</v>
      </c>
      <c r="S1692">
        <v>0</v>
      </c>
      <c r="T1692">
        <v>144</v>
      </c>
      <c r="U1692">
        <v>340</v>
      </c>
      <c r="V1692">
        <v>1.1000000000000001</v>
      </c>
      <c r="W1692">
        <v>17367</v>
      </c>
      <c r="X1692">
        <v>36</v>
      </c>
      <c r="Y1692" s="12" t="str">
        <f>IFERROR(VLOOKUP(C1692,[1]Index!$D:$F,3,FALSE),"Non List")</f>
        <v>zdelist</v>
      </c>
      <c r="Z1692">
        <f>IFERROR(VLOOKUP(C1692,[1]LP!$B:$C,2,FALSE),0)</f>
        <v>0</v>
      </c>
      <c r="AA1692" s="11">
        <f t="shared" si="26"/>
        <v>0</v>
      </c>
      <c r="AB1692" s="5">
        <f>IFERROR(VLOOKUP(C1692,[2]Sheet1!$B:$F,5,FALSE),0)</f>
        <v>0</v>
      </c>
      <c r="AC1692" s="11">
        <v>20</v>
      </c>
      <c r="AD1692" s="11">
        <v>1.05</v>
      </c>
      <c r="AE1692" s="10"/>
      <c r="AF1692" s="10"/>
      <c r="AG1692" s="10"/>
      <c r="AH1692" s="10"/>
    </row>
    <row r="1693" spans="1:34" x14ac:dyDescent="0.45">
      <c r="A1693" t="s">
        <v>24</v>
      </c>
      <c r="B1693" t="s">
        <v>25</v>
      </c>
      <c r="C1693" t="s">
        <v>136</v>
      </c>
      <c r="D1693">
        <v>485</v>
      </c>
      <c r="E1693" s="11">
        <v>838433</v>
      </c>
      <c r="F1693" s="5">
        <v>805072</v>
      </c>
      <c r="G1693" s="11">
        <v>12881759</v>
      </c>
      <c r="H1693" s="11">
        <v>11441405</v>
      </c>
      <c r="I1693">
        <v>212606</v>
      </c>
      <c r="J1693">
        <v>262471</v>
      </c>
      <c r="K1693">
        <v>168754</v>
      </c>
      <c r="L1693">
        <v>99707</v>
      </c>
      <c r="M1693">
        <v>48</v>
      </c>
      <c r="N1693">
        <v>10</v>
      </c>
      <c r="O1693">
        <v>2</v>
      </c>
      <c r="P1693">
        <v>24</v>
      </c>
      <c r="Q1693">
        <v>1</v>
      </c>
      <c r="R1693">
        <v>25</v>
      </c>
      <c r="S1693">
        <v>0.2</v>
      </c>
      <c r="T1693">
        <v>196</v>
      </c>
      <c r="U1693">
        <v>458</v>
      </c>
      <c r="V1693">
        <v>-0.06</v>
      </c>
      <c r="W1693">
        <v>99707</v>
      </c>
      <c r="X1693">
        <v>48</v>
      </c>
      <c r="Y1693" s="12" t="str">
        <f>IFERROR(VLOOKUP(C1693,[1]Index!$D:$F,3,FALSE),"Non List")</f>
        <v>Development Banks</v>
      </c>
      <c r="Z1693">
        <f>IFERROR(VLOOKUP(C1693,[1]LP!$B:$C,2,FALSE),0)</f>
        <v>353.1</v>
      </c>
      <c r="AA1693" s="11">
        <f t="shared" si="26"/>
        <v>7.4</v>
      </c>
      <c r="AB1693" s="5">
        <f>IFERROR(VLOOKUP(C1693,[2]Sheet1!$B:$F,5,FALSE),0)</f>
        <v>34531463.479999997</v>
      </c>
      <c r="AC1693" s="11">
        <v>20</v>
      </c>
      <c r="AD1693" s="11">
        <v>1.05</v>
      </c>
      <c r="AE1693" s="10"/>
      <c r="AF1693" s="10"/>
      <c r="AG1693" s="10"/>
      <c r="AH1693" s="10"/>
    </row>
    <row r="1694" spans="1:34" x14ac:dyDescent="0.45">
      <c r="A1694" t="s">
        <v>24</v>
      </c>
      <c r="B1694" t="s">
        <v>25</v>
      </c>
      <c r="C1694" t="s">
        <v>137</v>
      </c>
      <c r="D1694">
        <v>145</v>
      </c>
      <c r="E1694" s="11">
        <v>209500</v>
      </c>
      <c r="F1694" s="5">
        <v>42225</v>
      </c>
      <c r="G1694" s="11">
        <v>1627068</v>
      </c>
      <c r="H1694" s="11">
        <v>1384355</v>
      </c>
      <c r="I1694">
        <v>22763</v>
      </c>
      <c r="J1694">
        <v>29096</v>
      </c>
      <c r="K1694">
        <v>16775</v>
      </c>
      <c r="L1694">
        <v>8420</v>
      </c>
      <c r="M1694">
        <v>16</v>
      </c>
      <c r="N1694">
        <v>9</v>
      </c>
      <c r="O1694">
        <v>1</v>
      </c>
      <c r="P1694">
        <v>13</v>
      </c>
      <c r="Q1694">
        <v>0</v>
      </c>
      <c r="R1694">
        <v>11</v>
      </c>
      <c r="S1694">
        <v>0.3</v>
      </c>
      <c r="T1694">
        <v>120</v>
      </c>
      <c r="U1694">
        <v>208</v>
      </c>
      <c r="V1694">
        <v>0.44</v>
      </c>
      <c r="W1694">
        <v>8420</v>
      </c>
      <c r="X1694">
        <v>16</v>
      </c>
      <c r="Y1694" s="12" t="str">
        <f>IFERROR(VLOOKUP(C1694,[1]Index!$D:$F,3,FALSE),"Non List")</f>
        <v>zdelist</v>
      </c>
      <c r="Z1694">
        <f>IFERROR(VLOOKUP(C1694,[1]LP!$B:$C,2,FALSE),0)</f>
        <v>0</v>
      </c>
      <c r="AA1694" s="11">
        <f t="shared" si="26"/>
        <v>0</v>
      </c>
      <c r="AB1694" s="5">
        <f>IFERROR(VLOOKUP(C1694,[2]Sheet1!$B:$F,5,FALSE),0)</f>
        <v>0</v>
      </c>
      <c r="AC1694" s="11">
        <v>8.61</v>
      </c>
      <c r="AD1694" s="11">
        <v>0.45</v>
      </c>
      <c r="AE1694" s="10"/>
      <c r="AF1694" s="10"/>
      <c r="AG1694" s="10"/>
      <c r="AH1694" s="10"/>
    </row>
    <row r="1695" spans="1:34" x14ac:dyDescent="0.45">
      <c r="A1695" t="s">
        <v>24</v>
      </c>
      <c r="B1695" t="s">
        <v>25</v>
      </c>
      <c r="C1695" t="s">
        <v>138</v>
      </c>
      <c r="D1695">
        <v>150</v>
      </c>
      <c r="E1695" s="11">
        <v>415823</v>
      </c>
      <c r="F1695" s="5">
        <v>3028652</v>
      </c>
      <c r="G1695" s="11">
        <v>1540091</v>
      </c>
      <c r="H1695" s="11">
        <v>2293133</v>
      </c>
      <c r="I1695">
        <v>57131</v>
      </c>
      <c r="J1695">
        <v>59702</v>
      </c>
      <c r="K1695">
        <v>38773</v>
      </c>
      <c r="L1695">
        <v>23217</v>
      </c>
      <c r="M1695">
        <v>22</v>
      </c>
      <c r="N1695">
        <v>7</v>
      </c>
      <c r="O1695">
        <v>0</v>
      </c>
      <c r="P1695">
        <v>3</v>
      </c>
      <c r="Q1695">
        <v>0</v>
      </c>
      <c r="R1695">
        <v>1</v>
      </c>
      <c r="S1695">
        <v>15.7</v>
      </c>
      <c r="T1695">
        <v>828</v>
      </c>
      <c r="U1695">
        <v>645</v>
      </c>
      <c r="V1695">
        <v>3.3</v>
      </c>
      <c r="W1695">
        <v>23217</v>
      </c>
      <c r="X1695">
        <v>22</v>
      </c>
      <c r="Y1695" s="12" t="str">
        <f>IFERROR(VLOOKUP(C1695,[1]Index!$D:$F,3,FALSE),"Non List")</f>
        <v>zdelist</v>
      </c>
      <c r="Z1695">
        <f>IFERROR(VLOOKUP(C1695,[1]LP!$B:$C,2,FALSE),0)</f>
        <v>0</v>
      </c>
      <c r="AA1695" s="11">
        <f t="shared" si="26"/>
        <v>0</v>
      </c>
      <c r="AB1695" s="5">
        <f>IFERROR(VLOOKUP(C1695,[2]Sheet1!$B:$F,5,FALSE),0)</f>
        <v>0</v>
      </c>
      <c r="AC1695" s="11">
        <v>0</v>
      </c>
      <c r="AD1695" s="11">
        <v>0</v>
      </c>
      <c r="AE1695" s="10"/>
      <c r="AF1695" s="10"/>
      <c r="AG1695" s="10"/>
      <c r="AH1695" s="10"/>
    </row>
    <row r="1696" spans="1:34" x14ac:dyDescent="0.45">
      <c r="A1696" t="s">
        <v>24</v>
      </c>
      <c r="B1696" t="s">
        <v>25</v>
      </c>
      <c r="C1696" t="s">
        <v>139</v>
      </c>
      <c r="D1696">
        <v>376</v>
      </c>
      <c r="E1696" s="11">
        <v>1073456</v>
      </c>
      <c r="F1696" s="5">
        <v>428588</v>
      </c>
      <c r="G1696" s="11">
        <v>10946612</v>
      </c>
      <c r="H1696" s="11">
        <v>9801491</v>
      </c>
      <c r="I1696">
        <v>141239</v>
      </c>
      <c r="J1696">
        <v>165683</v>
      </c>
      <c r="K1696">
        <v>110723</v>
      </c>
      <c r="L1696">
        <v>44341</v>
      </c>
      <c r="M1696">
        <v>17</v>
      </c>
      <c r="N1696">
        <v>23</v>
      </c>
      <c r="O1696">
        <v>3</v>
      </c>
      <c r="P1696">
        <v>12</v>
      </c>
      <c r="Q1696">
        <v>0</v>
      </c>
      <c r="R1696">
        <v>61</v>
      </c>
      <c r="S1696">
        <v>0.8</v>
      </c>
      <c r="T1696">
        <v>140</v>
      </c>
      <c r="U1696">
        <v>228</v>
      </c>
      <c r="V1696">
        <v>-0.39</v>
      </c>
      <c r="W1696">
        <v>44341</v>
      </c>
      <c r="X1696">
        <v>17</v>
      </c>
      <c r="Y1696" s="12" t="str">
        <f>IFERROR(VLOOKUP(C1696,[1]Index!$D:$F,3,FALSE),"Non List")</f>
        <v>Development Banks</v>
      </c>
      <c r="Z1696">
        <f>IFERROR(VLOOKUP(C1696,[1]LP!$B:$C,2,FALSE),0)</f>
        <v>316.2</v>
      </c>
      <c r="AA1696" s="11">
        <f t="shared" si="26"/>
        <v>18.600000000000001</v>
      </c>
      <c r="AB1696" s="5">
        <f>IFERROR(VLOOKUP(C1696,[2]Sheet1!$B:$F,5,FALSE),0)</f>
        <v>16811183.489999998</v>
      </c>
      <c r="AC1696" s="11">
        <v>2.5</v>
      </c>
      <c r="AD1696" s="11">
        <v>9.3000000000000007</v>
      </c>
      <c r="AE1696" s="10"/>
      <c r="AF1696" s="10"/>
      <c r="AG1696" s="10"/>
      <c r="AH1696" s="10"/>
    </row>
    <row r="1697" spans="1:34" x14ac:dyDescent="0.45">
      <c r="A1697" t="s">
        <v>24</v>
      </c>
      <c r="B1697" t="s">
        <v>25</v>
      </c>
      <c r="C1697" t="s">
        <v>140</v>
      </c>
      <c r="D1697">
        <v>197</v>
      </c>
      <c r="E1697" s="11">
        <v>257877</v>
      </c>
      <c r="F1697" s="5">
        <v>150317</v>
      </c>
      <c r="G1697" s="11">
        <v>2916418</v>
      </c>
      <c r="H1697" s="11">
        <v>2577456</v>
      </c>
      <c r="I1697">
        <v>46496</v>
      </c>
      <c r="J1697">
        <v>55725</v>
      </c>
      <c r="K1697">
        <v>41515</v>
      </c>
      <c r="L1697">
        <v>15516</v>
      </c>
      <c r="M1697">
        <v>24</v>
      </c>
      <c r="N1697">
        <v>8</v>
      </c>
      <c r="O1697">
        <v>1</v>
      </c>
      <c r="P1697">
        <v>15</v>
      </c>
      <c r="Q1697">
        <v>0</v>
      </c>
      <c r="R1697">
        <v>10</v>
      </c>
      <c r="S1697">
        <v>1.4</v>
      </c>
      <c r="T1697">
        <v>158</v>
      </c>
      <c r="U1697">
        <v>293</v>
      </c>
      <c r="V1697">
        <v>0.49</v>
      </c>
      <c r="W1697">
        <v>15516</v>
      </c>
      <c r="X1697">
        <v>24</v>
      </c>
      <c r="Y1697" s="12" t="str">
        <f>IFERROR(VLOOKUP(C1697,[1]Index!$D:$F,3,FALSE),"Non List")</f>
        <v>zdelist</v>
      </c>
      <c r="Z1697">
        <f>IFERROR(VLOOKUP(C1697,[1]LP!$B:$C,2,FALSE),0)</f>
        <v>0</v>
      </c>
      <c r="AA1697" s="11">
        <f t="shared" si="26"/>
        <v>0</v>
      </c>
      <c r="AB1697" s="5">
        <f>IFERROR(VLOOKUP(C1697,[2]Sheet1!$B:$F,5,FALSE),0)</f>
        <v>0</v>
      </c>
      <c r="AC1697" s="11">
        <v>20</v>
      </c>
      <c r="AD1697" s="11">
        <v>4.5</v>
      </c>
      <c r="AE1697" s="10"/>
      <c r="AF1697" s="10"/>
      <c r="AG1697" s="10"/>
      <c r="AH1697" s="10"/>
    </row>
    <row r="1698" spans="1:34" x14ac:dyDescent="0.45">
      <c r="A1698" t="s">
        <v>24</v>
      </c>
      <c r="B1698" t="s">
        <v>25</v>
      </c>
      <c r="C1698" t="s">
        <v>141</v>
      </c>
      <c r="D1698">
        <v>375</v>
      </c>
      <c r="E1698" s="11">
        <v>1102892</v>
      </c>
      <c r="F1698" s="5">
        <v>262908</v>
      </c>
      <c r="G1698" s="11">
        <v>9053317</v>
      </c>
      <c r="H1698" s="11">
        <v>8025269</v>
      </c>
      <c r="I1698">
        <v>135044</v>
      </c>
      <c r="J1698">
        <v>154237</v>
      </c>
      <c r="K1698">
        <v>111392</v>
      </c>
      <c r="L1698">
        <v>67880</v>
      </c>
      <c r="M1698">
        <v>25</v>
      </c>
      <c r="N1698">
        <v>15</v>
      </c>
      <c r="O1698">
        <v>3</v>
      </c>
      <c r="P1698">
        <v>20</v>
      </c>
      <c r="Q1698">
        <v>1</v>
      </c>
      <c r="R1698">
        <v>46</v>
      </c>
      <c r="S1698">
        <v>0.2</v>
      </c>
      <c r="T1698">
        <v>124</v>
      </c>
      <c r="U1698">
        <v>262</v>
      </c>
      <c r="V1698">
        <v>-0.3</v>
      </c>
      <c r="W1698">
        <v>67880</v>
      </c>
      <c r="X1698">
        <v>25</v>
      </c>
      <c r="Y1698" s="12" t="str">
        <f>IFERROR(VLOOKUP(C1698,[1]Index!$D:$F,3,FALSE),"Non List")</f>
        <v>Development Banks</v>
      </c>
      <c r="Z1698">
        <f>IFERROR(VLOOKUP(C1698,[1]LP!$B:$C,2,FALSE),0)</f>
        <v>418</v>
      </c>
      <c r="AA1698" s="11">
        <f t="shared" si="26"/>
        <v>16.7</v>
      </c>
      <c r="AB1698" s="5">
        <f>IFERROR(VLOOKUP(C1698,[2]Sheet1!$B:$F,5,FALSE),0)</f>
        <v>23195085.649999999</v>
      </c>
      <c r="AC1698" s="11">
        <v>25</v>
      </c>
      <c r="AD1698" s="11">
        <v>0</v>
      </c>
      <c r="AE1698" s="10"/>
      <c r="AF1698" s="10"/>
      <c r="AG1698" s="10"/>
      <c r="AH1698" s="10"/>
    </row>
    <row r="1699" spans="1:34" x14ac:dyDescent="0.45">
      <c r="A1699" t="s">
        <v>24</v>
      </c>
      <c r="B1699" t="s">
        <v>25</v>
      </c>
      <c r="C1699" t="s">
        <v>142</v>
      </c>
      <c r="D1699">
        <v>340.9</v>
      </c>
      <c r="E1699" s="11">
        <v>141255</v>
      </c>
      <c r="F1699" s="5">
        <v>33441</v>
      </c>
      <c r="G1699" s="11">
        <v>1641957</v>
      </c>
      <c r="H1699" s="11">
        <v>1024728</v>
      </c>
      <c r="I1699">
        <v>17417</v>
      </c>
      <c r="J1699">
        <v>21072</v>
      </c>
      <c r="K1699">
        <v>7473</v>
      </c>
      <c r="L1699">
        <v>3409</v>
      </c>
      <c r="M1699">
        <v>10</v>
      </c>
      <c r="N1699">
        <v>35</v>
      </c>
      <c r="O1699">
        <v>3</v>
      </c>
      <c r="P1699">
        <v>8</v>
      </c>
      <c r="Q1699">
        <v>0</v>
      </c>
      <c r="R1699">
        <v>98</v>
      </c>
      <c r="S1699">
        <v>1.3</v>
      </c>
      <c r="T1699">
        <v>124</v>
      </c>
      <c r="U1699">
        <v>164</v>
      </c>
      <c r="V1699">
        <v>-0.52</v>
      </c>
      <c r="W1699">
        <v>3409</v>
      </c>
      <c r="X1699">
        <v>10</v>
      </c>
      <c r="Y1699" s="12" t="str">
        <f>IFERROR(VLOOKUP(C1699,[1]Index!$D:$F,3,FALSE),"Non List")</f>
        <v>Development Banks</v>
      </c>
      <c r="Z1699">
        <f>IFERROR(VLOOKUP(C1699,[1]LP!$B:$C,2,FALSE),0)</f>
        <v>385</v>
      </c>
      <c r="AA1699" s="11">
        <f t="shared" si="26"/>
        <v>38.5</v>
      </c>
      <c r="AB1699" s="5">
        <f>IFERROR(VLOOKUP(C1699,[2]Sheet1!$B:$F,5,FALSE),0)</f>
        <v>2731534.73</v>
      </c>
      <c r="AC1699" s="11">
        <v>5.95</v>
      </c>
      <c r="AD1699" s="11">
        <v>0.31319999999999998</v>
      </c>
      <c r="AE1699" s="10"/>
      <c r="AF1699" s="10"/>
      <c r="AG1699" s="10"/>
      <c r="AH1699" s="10"/>
    </row>
    <row r="1700" spans="1:34" x14ac:dyDescent="0.45">
      <c r="A1700" t="s">
        <v>24</v>
      </c>
      <c r="B1700" t="s">
        <v>25</v>
      </c>
      <c r="C1700" t="s">
        <v>143</v>
      </c>
      <c r="D1700">
        <v>147</v>
      </c>
      <c r="E1700" s="11">
        <v>881088</v>
      </c>
      <c r="F1700" s="5">
        <v>308816</v>
      </c>
      <c r="G1700" s="11">
        <v>7968641</v>
      </c>
      <c r="H1700" s="11">
        <v>6744326</v>
      </c>
      <c r="I1700">
        <v>117160</v>
      </c>
      <c r="J1700">
        <v>139251</v>
      </c>
      <c r="K1700">
        <v>83170</v>
      </c>
      <c r="L1700">
        <v>50694</v>
      </c>
      <c r="M1700">
        <v>23</v>
      </c>
      <c r="N1700">
        <v>6</v>
      </c>
      <c r="O1700">
        <v>1</v>
      </c>
      <c r="P1700">
        <v>17</v>
      </c>
      <c r="Q1700">
        <v>1</v>
      </c>
      <c r="R1700">
        <v>7</v>
      </c>
      <c r="S1700">
        <v>3.4</v>
      </c>
      <c r="T1700">
        <v>135</v>
      </c>
      <c r="U1700">
        <v>264</v>
      </c>
      <c r="V1700">
        <v>0.8</v>
      </c>
      <c r="W1700">
        <v>50694</v>
      </c>
      <c r="X1700">
        <v>23</v>
      </c>
      <c r="Y1700" s="12" t="str">
        <f>IFERROR(VLOOKUP(C1700,[1]Index!$D:$F,3,FALSE),"Non List")</f>
        <v>zdelist</v>
      </c>
      <c r="Z1700">
        <f>IFERROR(VLOOKUP(C1700,[1]LP!$B:$C,2,FALSE),0)</f>
        <v>0</v>
      </c>
      <c r="AA1700" s="11">
        <f t="shared" si="26"/>
        <v>0</v>
      </c>
      <c r="AB1700" s="5">
        <f>IFERROR(VLOOKUP(C1700,[2]Sheet1!$B:$F,5,FALSE),0)</f>
        <v>0</v>
      </c>
      <c r="AC1700" s="11">
        <v>17.100000000000001</v>
      </c>
      <c r="AD1700" s="11">
        <v>0.9</v>
      </c>
      <c r="AE1700" s="10"/>
      <c r="AF1700" s="10"/>
      <c r="AG1700" s="10"/>
      <c r="AH1700" s="10"/>
    </row>
    <row r="1701" spans="1:34" x14ac:dyDescent="0.45">
      <c r="A1701" t="s">
        <v>24</v>
      </c>
      <c r="B1701" t="s">
        <v>25</v>
      </c>
      <c r="C1701" t="s">
        <v>144</v>
      </c>
      <c r="D1701">
        <v>296</v>
      </c>
      <c r="E1701" s="11">
        <v>100000</v>
      </c>
      <c r="F1701" s="5">
        <v>-6827</v>
      </c>
      <c r="G1701" s="11">
        <v>323840</v>
      </c>
      <c r="H1701" s="11">
        <v>300480</v>
      </c>
      <c r="I1701">
        <v>4386</v>
      </c>
      <c r="J1701">
        <v>5251</v>
      </c>
      <c r="K1701">
        <v>2477</v>
      </c>
      <c r="L1701">
        <v>1507</v>
      </c>
      <c r="M1701">
        <v>6</v>
      </c>
      <c r="N1701">
        <v>49</v>
      </c>
      <c r="O1701">
        <v>3</v>
      </c>
      <c r="P1701">
        <v>6</v>
      </c>
      <c r="Q1701">
        <v>0</v>
      </c>
      <c r="R1701">
        <v>157</v>
      </c>
      <c r="S1701">
        <v>1</v>
      </c>
      <c r="T1701">
        <v>93</v>
      </c>
      <c r="U1701">
        <v>112</v>
      </c>
      <c r="V1701">
        <v>-0.62</v>
      </c>
      <c r="W1701">
        <v>1507</v>
      </c>
      <c r="X1701">
        <v>6</v>
      </c>
      <c r="Y1701" s="12" t="str">
        <f>IFERROR(VLOOKUP(C1701,[1]Index!$D:$F,3,FALSE),"Non List")</f>
        <v>Development Banks</v>
      </c>
      <c r="Z1701">
        <f>IFERROR(VLOOKUP(C1701,[1]LP!$B:$C,2,FALSE),0)</f>
        <v>434.9</v>
      </c>
      <c r="AA1701" s="11">
        <f t="shared" si="26"/>
        <v>72.5</v>
      </c>
      <c r="AB1701" s="5">
        <f>IFERROR(VLOOKUP(C1701,[2]Sheet1!$B:$F,5,FALSE),0)</f>
        <v>2335500</v>
      </c>
      <c r="AC1701" s="11">
        <v>0</v>
      </c>
      <c r="AD1701" s="11">
        <v>0</v>
      </c>
      <c r="AE1701" s="10"/>
      <c r="AF1701" s="10"/>
      <c r="AG1701" s="10"/>
      <c r="AH1701" s="10"/>
    </row>
    <row r="1702" spans="1:34" x14ac:dyDescent="0.45">
      <c r="A1702" t="s">
        <v>24</v>
      </c>
      <c r="B1702" t="s">
        <v>25</v>
      </c>
      <c r="C1702" t="s">
        <v>145</v>
      </c>
      <c r="D1702">
        <v>197</v>
      </c>
      <c r="E1702" s="11">
        <v>1052850</v>
      </c>
      <c r="F1702" s="5">
        <v>607988</v>
      </c>
      <c r="G1702" s="11">
        <v>12325915</v>
      </c>
      <c r="H1702" s="11">
        <v>10780564</v>
      </c>
      <c r="I1702">
        <v>133179</v>
      </c>
      <c r="J1702">
        <v>162695</v>
      </c>
      <c r="K1702">
        <v>117683</v>
      </c>
      <c r="L1702">
        <v>33218</v>
      </c>
      <c r="M1702">
        <v>13</v>
      </c>
      <c r="N1702">
        <v>16</v>
      </c>
      <c r="O1702">
        <v>1</v>
      </c>
      <c r="P1702">
        <v>8</v>
      </c>
      <c r="Q1702">
        <v>0</v>
      </c>
      <c r="R1702">
        <v>20</v>
      </c>
      <c r="S1702">
        <v>2</v>
      </c>
      <c r="T1702">
        <v>158</v>
      </c>
      <c r="U1702">
        <v>211</v>
      </c>
      <c r="V1702">
        <v>7.0000000000000007E-2</v>
      </c>
      <c r="W1702">
        <v>33218</v>
      </c>
      <c r="X1702">
        <v>13</v>
      </c>
      <c r="Y1702" s="12" t="str">
        <f>IFERROR(VLOOKUP(C1702,[1]Index!$D:$F,3,FALSE),"Non List")</f>
        <v>zdelist</v>
      </c>
      <c r="Z1702">
        <f>IFERROR(VLOOKUP(C1702,[1]LP!$B:$C,2,FALSE),0)</f>
        <v>0</v>
      </c>
      <c r="AA1702" s="11">
        <f t="shared" si="26"/>
        <v>0</v>
      </c>
      <c r="AB1702" s="5">
        <f>IFERROR(VLOOKUP(C1702,[2]Sheet1!$B:$F,5,FALSE),0)</f>
        <v>0</v>
      </c>
      <c r="AC1702" s="11">
        <v>17.690000000000001</v>
      </c>
      <c r="AD1702" s="11">
        <v>0</v>
      </c>
      <c r="AE1702" s="10"/>
      <c r="AF1702" s="10"/>
      <c r="AG1702" s="10"/>
      <c r="AH1702" s="10"/>
    </row>
    <row r="1703" spans="1:34" x14ac:dyDescent="0.45">
      <c r="A1703" t="s">
        <v>24</v>
      </c>
      <c r="B1703" t="s">
        <v>25</v>
      </c>
      <c r="C1703" t="s">
        <v>146</v>
      </c>
      <c r="D1703">
        <v>423</v>
      </c>
      <c r="E1703" s="11">
        <v>1156223</v>
      </c>
      <c r="F1703" s="5">
        <v>578344</v>
      </c>
      <c r="G1703" s="11">
        <v>11552329</v>
      </c>
      <c r="H1703" s="11">
        <v>9304679</v>
      </c>
      <c r="I1703">
        <v>106766</v>
      </c>
      <c r="J1703">
        <v>119881</v>
      </c>
      <c r="K1703">
        <v>58955</v>
      </c>
      <c r="L1703">
        <v>20430</v>
      </c>
      <c r="M1703">
        <v>7</v>
      </c>
      <c r="N1703">
        <v>60</v>
      </c>
      <c r="O1703">
        <v>3</v>
      </c>
      <c r="P1703">
        <v>5</v>
      </c>
      <c r="Q1703">
        <v>0</v>
      </c>
      <c r="R1703">
        <v>169</v>
      </c>
      <c r="S1703">
        <v>4.4000000000000004</v>
      </c>
      <c r="T1703">
        <v>150</v>
      </c>
      <c r="U1703">
        <v>154</v>
      </c>
      <c r="V1703">
        <v>-0.64</v>
      </c>
      <c r="W1703">
        <v>20430</v>
      </c>
      <c r="X1703">
        <v>7</v>
      </c>
      <c r="Y1703" s="12" t="str">
        <f>IFERROR(VLOOKUP(C1703,[1]Index!$D:$F,3,FALSE),"Non List")</f>
        <v>Development Banks</v>
      </c>
      <c r="Z1703">
        <f>IFERROR(VLOOKUP(C1703,[1]LP!$B:$C,2,FALSE),0)</f>
        <v>334</v>
      </c>
      <c r="AA1703" s="11">
        <f t="shared" si="26"/>
        <v>47.7</v>
      </c>
      <c r="AB1703" s="5">
        <f>IFERROR(VLOOKUP(C1703,[2]Sheet1!$B:$F,5,FALSE),0)</f>
        <v>20439460.93</v>
      </c>
      <c r="AC1703" s="11">
        <v>0</v>
      </c>
      <c r="AD1703" s="11">
        <v>9</v>
      </c>
      <c r="AE1703" s="10"/>
      <c r="AF1703" s="10"/>
      <c r="AG1703" s="10"/>
      <c r="AH1703" s="10"/>
    </row>
    <row r="1704" spans="1:34" x14ac:dyDescent="0.45">
      <c r="A1704" t="s">
        <v>24</v>
      </c>
      <c r="B1704" t="s">
        <v>25</v>
      </c>
      <c r="C1704" t="s">
        <v>147</v>
      </c>
      <c r="D1704">
        <v>445</v>
      </c>
      <c r="E1704" s="11">
        <v>661605</v>
      </c>
      <c r="F1704" s="5">
        <v>327655</v>
      </c>
      <c r="G1704" s="11">
        <v>6905274</v>
      </c>
      <c r="H1704" s="11">
        <v>6142961</v>
      </c>
      <c r="I1704">
        <v>95117</v>
      </c>
      <c r="J1704">
        <v>113394</v>
      </c>
      <c r="K1704">
        <v>83372</v>
      </c>
      <c r="L1704">
        <v>35828</v>
      </c>
      <c r="M1704">
        <v>22</v>
      </c>
      <c r="N1704">
        <v>21</v>
      </c>
      <c r="O1704">
        <v>3</v>
      </c>
      <c r="P1704">
        <v>14</v>
      </c>
      <c r="Q1704">
        <v>0</v>
      </c>
      <c r="R1704">
        <v>61</v>
      </c>
      <c r="S1704">
        <v>1.9</v>
      </c>
      <c r="T1704">
        <v>150</v>
      </c>
      <c r="U1704">
        <v>270</v>
      </c>
      <c r="V1704">
        <v>-0.39</v>
      </c>
      <c r="W1704">
        <v>35828</v>
      </c>
      <c r="X1704">
        <v>22</v>
      </c>
      <c r="Y1704" s="12" t="str">
        <f>IFERROR(VLOOKUP(C1704,[1]Index!$D:$F,3,FALSE),"Non List")</f>
        <v>Development Banks</v>
      </c>
      <c r="Z1704">
        <f>IFERROR(VLOOKUP(C1704,[1]LP!$B:$C,2,FALSE),0)</f>
        <v>378</v>
      </c>
      <c r="AA1704" s="11">
        <f t="shared" si="26"/>
        <v>17.2</v>
      </c>
      <c r="AB1704" s="5">
        <f>IFERROR(VLOOKUP(C1704,[2]Sheet1!$B:$F,5,FALSE),0)</f>
        <v>16077707.220000001</v>
      </c>
      <c r="AC1704" s="11">
        <v>5.5</v>
      </c>
      <c r="AD1704" s="11">
        <v>6.5</v>
      </c>
      <c r="AE1704" s="10"/>
      <c r="AF1704" s="10"/>
      <c r="AG1704" s="10"/>
      <c r="AH1704" s="10"/>
    </row>
    <row r="1705" spans="1:34" x14ac:dyDescent="0.45">
      <c r="A1705" t="s">
        <v>24</v>
      </c>
      <c r="B1705" t="s">
        <v>25</v>
      </c>
      <c r="C1705" t="s">
        <v>148</v>
      </c>
      <c r="D1705">
        <v>294</v>
      </c>
      <c r="E1705" s="11">
        <v>100000</v>
      </c>
      <c r="F1705" s="5">
        <v>6325</v>
      </c>
      <c r="G1705" s="11">
        <v>744218</v>
      </c>
      <c r="H1705" s="11">
        <v>648637</v>
      </c>
      <c r="I1705">
        <v>13288</v>
      </c>
      <c r="J1705">
        <v>15293</v>
      </c>
      <c r="K1705">
        <v>5593</v>
      </c>
      <c r="L1705">
        <v>695</v>
      </c>
      <c r="M1705">
        <v>3</v>
      </c>
      <c r="N1705">
        <v>107</v>
      </c>
      <c r="O1705">
        <v>3</v>
      </c>
      <c r="P1705">
        <v>3</v>
      </c>
      <c r="Q1705">
        <v>0</v>
      </c>
      <c r="R1705">
        <v>295</v>
      </c>
      <c r="S1705">
        <v>2</v>
      </c>
      <c r="T1705">
        <v>106</v>
      </c>
      <c r="U1705">
        <v>81</v>
      </c>
      <c r="V1705">
        <v>-0.72</v>
      </c>
      <c r="W1705">
        <v>695</v>
      </c>
      <c r="X1705">
        <v>3</v>
      </c>
      <c r="Y1705" s="12" t="str">
        <f>IFERROR(VLOOKUP(C1705,[1]Index!$D:$F,3,FALSE),"Non List")</f>
        <v>Development Banks</v>
      </c>
      <c r="Z1705">
        <f>IFERROR(VLOOKUP(C1705,[1]LP!$B:$C,2,FALSE),0)</f>
        <v>322</v>
      </c>
      <c r="AA1705" s="11">
        <f t="shared" si="26"/>
        <v>107.3</v>
      </c>
      <c r="AB1705" s="5">
        <f>IFERROR(VLOOKUP(C1705,[2]Sheet1!$B:$F,5,FALSE),0)</f>
        <v>3608513.71</v>
      </c>
      <c r="AC1705" s="11">
        <v>0</v>
      </c>
      <c r="AD1705" s="11">
        <v>0</v>
      </c>
      <c r="AE1705" s="10"/>
      <c r="AF1705" s="10"/>
      <c r="AG1705" s="10"/>
      <c r="AH1705" s="10"/>
    </row>
    <row r="1706" spans="1:34" x14ac:dyDescent="0.45">
      <c r="A1706" t="s">
        <v>53</v>
      </c>
      <c r="B1706" t="s">
        <v>25</v>
      </c>
      <c r="C1706" t="s">
        <v>124</v>
      </c>
      <c r="D1706">
        <v>199</v>
      </c>
      <c r="E1706" s="11">
        <v>144000</v>
      </c>
      <c r="F1706" s="5">
        <v>40885</v>
      </c>
      <c r="G1706" s="11">
        <v>1655460</v>
      </c>
      <c r="H1706" s="11">
        <v>1387565</v>
      </c>
      <c r="I1706">
        <v>37384</v>
      </c>
      <c r="J1706">
        <v>53346</v>
      </c>
      <c r="K1706">
        <v>31171</v>
      </c>
      <c r="L1706">
        <v>18009</v>
      </c>
      <c r="M1706">
        <v>25</v>
      </c>
      <c r="N1706">
        <v>8</v>
      </c>
      <c r="O1706">
        <v>2</v>
      </c>
      <c r="P1706">
        <v>19</v>
      </c>
      <c r="Q1706">
        <v>1</v>
      </c>
      <c r="R1706">
        <v>12</v>
      </c>
      <c r="S1706">
        <v>0.4</v>
      </c>
      <c r="T1706">
        <v>128</v>
      </c>
      <c r="U1706">
        <v>269</v>
      </c>
      <c r="V1706">
        <v>0.35</v>
      </c>
      <c r="W1706">
        <v>18009</v>
      </c>
      <c r="X1706">
        <v>25</v>
      </c>
      <c r="Y1706" s="12" t="str">
        <f>IFERROR(VLOOKUP(C1706,[1]Index!$D:$F,3,FALSE),"Non List")</f>
        <v>zdelist</v>
      </c>
      <c r="Z1706">
        <f>IFERROR(VLOOKUP(C1706,[1]LP!$B:$C,2,FALSE),0)</f>
        <v>0</v>
      </c>
      <c r="AA1706" s="11">
        <f t="shared" si="26"/>
        <v>0</v>
      </c>
      <c r="AB1706" s="5">
        <f>IFERROR(VLOOKUP(C1706,[2]Sheet1!$B:$F,5,FALSE),0)</f>
        <v>0</v>
      </c>
      <c r="AC1706" s="11">
        <v>5.55</v>
      </c>
      <c r="AD1706" s="11">
        <v>0.28999999999999998</v>
      </c>
      <c r="AE1706" s="10"/>
      <c r="AF1706" s="10"/>
      <c r="AG1706" s="10"/>
      <c r="AH1706" s="10"/>
    </row>
    <row r="1707" spans="1:34" x14ac:dyDescent="0.45">
      <c r="A1707" t="s">
        <v>53</v>
      </c>
      <c r="B1707" t="s">
        <v>25</v>
      </c>
      <c r="C1707" t="s">
        <v>125</v>
      </c>
      <c r="D1707">
        <v>418</v>
      </c>
      <c r="E1707" s="11">
        <v>307650</v>
      </c>
      <c r="F1707" s="5">
        <v>231454</v>
      </c>
      <c r="G1707" s="11">
        <v>4057201</v>
      </c>
      <c r="H1707" s="11">
        <v>3593191</v>
      </c>
      <c r="I1707">
        <v>148664</v>
      </c>
      <c r="J1707">
        <v>162291</v>
      </c>
      <c r="K1707">
        <v>123621</v>
      </c>
      <c r="L1707">
        <v>73858</v>
      </c>
      <c r="M1707">
        <v>48</v>
      </c>
      <c r="N1707">
        <v>9</v>
      </c>
      <c r="O1707">
        <v>2</v>
      </c>
      <c r="P1707">
        <v>27</v>
      </c>
      <c r="Q1707">
        <v>1</v>
      </c>
      <c r="R1707">
        <v>21</v>
      </c>
      <c r="S1707">
        <v>1</v>
      </c>
      <c r="T1707">
        <v>175</v>
      </c>
      <c r="U1707">
        <v>435</v>
      </c>
      <c r="V1707">
        <v>0.04</v>
      </c>
      <c r="W1707">
        <v>73858</v>
      </c>
      <c r="X1707">
        <v>48</v>
      </c>
      <c r="Y1707" s="12" t="str">
        <f>IFERROR(VLOOKUP(C1707,[1]Index!$D:$F,3,FALSE),"Non List")</f>
        <v>Development Banks</v>
      </c>
      <c r="Z1707">
        <f>IFERROR(VLOOKUP(C1707,[1]LP!$B:$C,2,FALSE),0)</f>
        <v>391</v>
      </c>
      <c r="AA1707" s="11">
        <f t="shared" si="26"/>
        <v>8.1</v>
      </c>
      <c r="AB1707" s="5">
        <f>IFERROR(VLOOKUP(C1707,[2]Sheet1!$B:$F,5,FALSE),0)</f>
        <v>6123503.0800000001</v>
      </c>
      <c r="AC1707" s="11">
        <v>30.12</v>
      </c>
      <c r="AD1707" s="11">
        <v>1.58</v>
      </c>
      <c r="AE1707" s="10"/>
      <c r="AF1707" s="10"/>
      <c r="AG1707" s="10"/>
      <c r="AH1707" s="10"/>
    </row>
    <row r="1708" spans="1:34" x14ac:dyDescent="0.45">
      <c r="A1708" t="s">
        <v>53</v>
      </c>
      <c r="B1708" t="s">
        <v>25</v>
      </c>
      <c r="C1708" t="s">
        <v>126</v>
      </c>
      <c r="D1708">
        <v>430.6</v>
      </c>
      <c r="E1708" s="11">
        <v>1080512</v>
      </c>
      <c r="F1708" s="5">
        <v>618895</v>
      </c>
      <c r="G1708" s="11">
        <v>13370928</v>
      </c>
      <c r="H1708" s="11">
        <v>11702000</v>
      </c>
      <c r="I1708">
        <v>343402</v>
      </c>
      <c r="J1708">
        <v>406942</v>
      </c>
      <c r="K1708">
        <v>287941</v>
      </c>
      <c r="L1708">
        <v>159547</v>
      </c>
      <c r="M1708">
        <v>30</v>
      </c>
      <c r="N1708">
        <v>15</v>
      </c>
      <c r="O1708">
        <v>3</v>
      </c>
      <c r="P1708">
        <v>19</v>
      </c>
      <c r="Q1708">
        <v>1</v>
      </c>
      <c r="R1708">
        <v>40</v>
      </c>
      <c r="S1708">
        <v>0.8</v>
      </c>
      <c r="T1708">
        <v>157</v>
      </c>
      <c r="U1708">
        <v>323</v>
      </c>
      <c r="V1708">
        <v>-0.25</v>
      </c>
      <c r="W1708">
        <v>159547</v>
      </c>
      <c r="X1708">
        <v>30</v>
      </c>
      <c r="Y1708" s="12" t="str">
        <f>IFERROR(VLOOKUP(C1708,[1]Index!$D:$F,3,FALSE),"Non List")</f>
        <v>Development Banks</v>
      </c>
      <c r="Z1708">
        <f>IFERROR(VLOOKUP(C1708,[1]LP!$B:$C,2,FALSE),0)</f>
        <v>370.1</v>
      </c>
      <c r="AA1708" s="11">
        <f t="shared" si="26"/>
        <v>12.3</v>
      </c>
      <c r="AB1708" s="5">
        <f>IFERROR(VLOOKUP(C1708,[2]Sheet1!$B:$F,5,FALSE),0)</f>
        <v>27834534.920000002</v>
      </c>
      <c r="AC1708" s="11">
        <v>15</v>
      </c>
      <c r="AD1708" s="11">
        <v>0</v>
      </c>
      <c r="AE1708" s="10"/>
      <c r="AF1708" s="10"/>
      <c r="AG1708" s="10"/>
      <c r="AH1708" s="10"/>
    </row>
    <row r="1709" spans="1:34" x14ac:dyDescent="0.45">
      <c r="A1709" t="s">
        <v>53</v>
      </c>
      <c r="B1709" t="s">
        <v>25</v>
      </c>
      <c r="C1709" t="s">
        <v>127</v>
      </c>
      <c r="D1709">
        <v>201</v>
      </c>
      <c r="E1709" s="11">
        <v>643956</v>
      </c>
      <c r="F1709" s="5">
        <v>203668</v>
      </c>
      <c r="G1709" s="11">
        <v>5879836</v>
      </c>
      <c r="H1709" s="11">
        <v>5176806</v>
      </c>
      <c r="I1709">
        <v>171167</v>
      </c>
      <c r="J1709">
        <v>197357</v>
      </c>
      <c r="K1709">
        <v>150062</v>
      </c>
      <c r="L1709">
        <v>93304</v>
      </c>
      <c r="M1709">
        <v>29</v>
      </c>
      <c r="N1709">
        <v>7</v>
      </c>
      <c r="O1709">
        <v>2</v>
      </c>
      <c r="P1709">
        <v>22</v>
      </c>
      <c r="Q1709">
        <v>1</v>
      </c>
      <c r="R1709">
        <v>11</v>
      </c>
      <c r="S1709">
        <v>0.2</v>
      </c>
      <c r="T1709">
        <v>132</v>
      </c>
      <c r="U1709">
        <v>293</v>
      </c>
      <c r="V1709">
        <v>0.46</v>
      </c>
      <c r="W1709">
        <v>93304</v>
      </c>
      <c r="X1709">
        <v>29</v>
      </c>
      <c r="Y1709" s="12" t="str">
        <f>IFERROR(VLOOKUP(C1709,[1]Index!$D:$F,3,FALSE),"Non List")</f>
        <v>zdelist</v>
      </c>
      <c r="Z1709">
        <f>IFERROR(VLOOKUP(C1709,[1]LP!$B:$C,2,FALSE),0)</f>
        <v>0</v>
      </c>
      <c r="AA1709" s="11">
        <f t="shared" si="26"/>
        <v>0</v>
      </c>
      <c r="AB1709" s="5">
        <f>IFERROR(VLOOKUP(C1709,[2]Sheet1!$B:$F,5,FALSE),0)</f>
        <v>0</v>
      </c>
      <c r="AC1709" s="11">
        <v>19.310600000000001</v>
      </c>
      <c r="AD1709" s="11">
        <v>0</v>
      </c>
      <c r="AE1709" s="10"/>
      <c r="AF1709" s="10"/>
      <c r="AG1709" s="10"/>
      <c r="AH1709" s="10"/>
    </row>
    <row r="1710" spans="1:34" x14ac:dyDescent="0.45">
      <c r="A1710" t="s">
        <v>53</v>
      </c>
      <c r="B1710" t="s">
        <v>25</v>
      </c>
      <c r="C1710" t="s">
        <v>128</v>
      </c>
      <c r="D1710">
        <v>135</v>
      </c>
      <c r="E1710" s="11">
        <v>152917</v>
      </c>
      <c r="F1710" s="5">
        <v>38883</v>
      </c>
      <c r="G1710" s="11">
        <v>1172126</v>
      </c>
      <c r="H1710" s="11">
        <v>1016566</v>
      </c>
      <c r="I1710">
        <v>41406</v>
      </c>
      <c r="J1710">
        <v>47039</v>
      </c>
      <c r="K1710">
        <v>36594</v>
      </c>
      <c r="L1710">
        <v>21505</v>
      </c>
      <c r="M1710">
        <v>28</v>
      </c>
      <c r="N1710">
        <v>5</v>
      </c>
      <c r="O1710">
        <v>1</v>
      </c>
      <c r="P1710">
        <v>22</v>
      </c>
      <c r="Q1710">
        <v>1</v>
      </c>
      <c r="R1710">
        <v>5</v>
      </c>
      <c r="S1710">
        <v>0.6</v>
      </c>
      <c r="T1710">
        <v>125</v>
      </c>
      <c r="U1710">
        <v>282</v>
      </c>
      <c r="V1710">
        <v>1.0900000000000001</v>
      </c>
      <c r="W1710">
        <v>21505</v>
      </c>
      <c r="X1710">
        <v>28</v>
      </c>
      <c r="Y1710" s="12" t="str">
        <f>IFERROR(VLOOKUP(C1710,[1]Index!$D:$F,3,FALSE),"Non List")</f>
        <v>zdelist</v>
      </c>
      <c r="Z1710">
        <f>IFERROR(VLOOKUP(C1710,[1]LP!$B:$C,2,FALSE),0)</f>
        <v>0</v>
      </c>
      <c r="AA1710" s="11">
        <f t="shared" si="26"/>
        <v>0</v>
      </c>
      <c r="AB1710" s="5">
        <f>IFERROR(VLOOKUP(C1710,[2]Sheet1!$B:$F,5,FALSE),0)</f>
        <v>0</v>
      </c>
      <c r="AC1710" s="11">
        <v>7.3</v>
      </c>
      <c r="AD1710" s="11">
        <v>0.38319999999999999</v>
      </c>
      <c r="AE1710" s="10"/>
      <c r="AF1710" s="10"/>
      <c r="AG1710" s="10"/>
      <c r="AH1710" s="10"/>
    </row>
    <row r="1711" spans="1:34" x14ac:dyDescent="0.45">
      <c r="A1711" t="s">
        <v>53</v>
      </c>
      <c r="B1711" t="s">
        <v>25</v>
      </c>
      <c r="C1711" t="s">
        <v>129</v>
      </c>
      <c r="D1711">
        <v>377</v>
      </c>
      <c r="E1711" s="11">
        <v>1101941</v>
      </c>
      <c r="F1711" s="5">
        <v>282868</v>
      </c>
      <c r="G1711" s="11">
        <v>9129062</v>
      </c>
      <c r="H1711" s="11">
        <v>8017619</v>
      </c>
      <c r="I1711">
        <v>225917</v>
      </c>
      <c r="J1711">
        <v>265172</v>
      </c>
      <c r="K1711">
        <v>167396</v>
      </c>
      <c r="L1711">
        <v>135434</v>
      </c>
      <c r="M1711">
        <v>25</v>
      </c>
      <c r="N1711">
        <v>15</v>
      </c>
      <c r="O1711">
        <v>3</v>
      </c>
      <c r="P1711">
        <v>20</v>
      </c>
      <c r="Q1711">
        <v>1</v>
      </c>
      <c r="R1711">
        <v>46</v>
      </c>
      <c r="S1711">
        <v>1.2</v>
      </c>
      <c r="T1711">
        <v>126</v>
      </c>
      <c r="U1711">
        <v>264</v>
      </c>
      <c r="V1711">
        <v>-0.3</v>
      </c>
      <c r="W1711">
        <v>135434</v>
      </c>
      <c r="X1711">
        <v>25</v>
      </c>
      <c r="Y1711" s="12" t="str">
        <f>IFERROR(VLOOKUP(C1711,[1]Index!$D:$F,3,FALSE),"Non List")</f>
        <v>Development Banks</v>
      </c>
      <c r="Z1711">
        <f>IFERROR(VLOOKUP(C1711,[1]LP!$B:$C,2,FALSE),0)</f>
        <v>297.89999999999998</v>
      </c>
      <c r="AA1711" s="11">
        <f t="shared" si="26"/>
        <v>11.9</v>
      </c>
      <c r="AB1711" s="5">
        <f>IFERROR(VLOOKUP(C1711,[2]Sheet1!$B:$F,5,FALSE),0)</f>
        <v>21539350.859999999</v>
      </c>
      <c r="AC1711" s="11">
        <v>10</v>
      </c>
      <c r="AD1711" s="11">
        <v>0</v>
      </c>
      <c r="AE1711" s="10"/>
      <c r="AF1711" s="10"/>
      <c r="AG1711" s="10"/>
      <c r="AH1711" s="10"/>
    </row>
    <row r="1712" spans="1:34" x14ac:dyDescent="0.45">
      <c r="A1712" t="s">
        <v>53</v>
      </c>
      <c r="B1712" t="s">
        <v>25</v>
      </c>
      <c r="C1712" t="s">
        <v>130</v>
      </c>
      <c r="D1712">
        <v>283</v>
      </c>
      <c r="E1712" s="11">
        <v>247500</v>
      </c>
      <c r="F1712" s="5">
        <v>63753</v>
      </c>
      <c r="G1712" s="11">
        <v>2341786</v>
      </c>
      <c r="H1712" s="11">
        <v>2075177</v>
      </c>
      <c r="I1712">
        <v>76481</v>
      </c>
      <c r="J1712">
        <v>97275</v>
      </c>
      <c r="K1712">
        <v>53234</v>
      </c>
      <c r="L1712">
        <v>29755</v>
      </c>
      <c r="M1712">
        <v>24</v>
      </c>
      <c r="N1712">
        <v>12</v>
      </c>
      <c r="O1712">
        <v>2</v>
      </c>
      <c r="P1712">
        <v>19</v>
      </c>
      <c r="Q1712">
        <v>1</v>
      </c>
      <c r="R1712">
        <v>26</v>
      </c>
      <c r="S1712">
        <v>2</v>
      </c>
      <c r="T1712">
        <v>126</v>
      </c>
      <c r="U1712">
        <v>261</v>
      </c>
      <c r="V1712">
        <v>-0.08</v>
      </c>
      <c r="W1712">
        <v>29755</v>
      </c>
      <c r="X1712">
        <v>24</v>
      </c>
      <c r="Y1712" s="12" t="str">
        <f>IFERROR(VLOOKUP(C1712,[1]Index!$D:$F,3,FALSE),"Non List")</f>
        <v>zdelist</v>
      </c>
      <c r="Z1712">
        <f>IFERROR(VLOOKUP(C1712,[1]LP!$B:$C,2,FALSE),0)</f>
        <v>0</v>
      </c>
      <c r="AA1712" s="11">
        <f t="shared" si="26"/>
        <v>0</v>
      </c>
      <c r="AB1712" s="5">
        <f>IFERROR(VLOOKUP(C1712,[2]Sheet1!$B:$F,5,FALSE),0)</f>
        <v>0</v>
      </c>
      <c r="AC1712" s="11">
        <v>12.33</v>
      </c>
      <c r="AD1712" s="11">
        <v>0.64</v>
      </c>
      <c r="AE1712" s="10"/>
      <c r="AF1712" s="10"/>
      <c r="AG1712" s="10"/>
      <c r="AH1712" s="10"/>
    </row>
    <row r="1713" spans="1:34" x14ac:dyDescent="0.45">
      <c r="A1713" t="s">
        <v>53</v>
      </c>
      <c r="B1713" t="s">
        <v>25</v>
      </c>
      <c r="C1713" t="s">
        <v>131</v>
      </c>
      <c r="D1713">
        <v>238</v>
      </c>
      <c r="E1713" s="11">
        <v>1975420</v>
      </c>
      <c r="F1713" s="5">
        <v>732949</v>
      </c>
      <c r="G1713" s="11">
        <v>15913973</v>
      </c>
      <c r="H1713" s="11">
        <v>14324656</v>
      </c>
      <c r="I1713">
        <v>462909</v>
      </c>
      <c r="J1713">
        <v>518588</v>
      </c>
      <c r="K1713">
        <v>376017</v>
      </c>
      <c r="L1713">
        <v>263863</v>
      </c>
      <c r="M1713">
        <v>27</v>
      </c>
      <c r="N1713">
        <v>9</v>
      </c>
      <c r="O1713">
        <v>2</v>
      </c>
      <c r="P1713">
        <v>19</v>
      </c>
      <c r="Q1713">
        <v>1</v>
      </c>
      <c r="R1713">
        <v>16</v>
      </c>
      <c r="S1713">
        <v>0.7</v>
      </c>
      <c r="T1713">
        <v>137</v>
      </c>
      <c r="U1713">
        <v>287</v>
      </c>
      <c r="V1713">
        <v>0.21</v>
      </c>
      <c r="W1713">
        <v>263863</v>
      </c>
      <c r="X1713">
        <v>27</v>
      </c>
      <c r="Y1713" s="12" t="str">
        <f>IFERROR(VLOOKUP(C1713,[1]Index!$D:$F,3,FALSE),"Non List")</f>
        <v>zdelist</v>
      </c>
      <c r="Z1713">
        <f>IFERROR(VLOOKUP(C1713,[1]LP!$B:$C,2,FALSE),0)</f>
        <v>0</v>
      </c>
      <c r="AA1713" s="11">
        <f t="shared" si="26"/>
        <v>0</v>
      </c>
      <c r="AB1713" s="5">
        <f>IFERROR(VLOOKUP(C1713,[2]Sheet1!$B:$F,5,FALSE),0)</f>
        <v>0</v>
      </c>
      <c r="AC1713" s="11">
        <v>10</v>
      </c>
      <c r="AD1713" s="11">
        <v>9.4499999999999993</v>
      </c>
      <c r="AE1713" s="10"/>
      <c r="AF1713" s="10"/>
      <c r="AG1713" s="10"/>
      <c r="AH1713" s="10"/>
    </row>
    <row r="1714" spans="1:34" x14ac:dyDescent="0.45">
      <c r="A1714" t="s">
        <v>53</v>
      </c>
      <c r="B1714" t="s">
        <v>25</v>
      </c>
      <c r="C1714" t="s">
        <v>132</v>
      </c>
      <c r="D1714">
        <v>196</v>
      </c>
      <c r="E1714" s="11">
        <v>150000</v>
      </c>
      <c r="F1714" s="5">
        <v>46121</v>
      </c>
      <c r="G1714" s="11">
        <v>1371535</v>
      </c>
      <c r="H1714" s="11">
        <v>1169181</v>
      </c>
      <c r="I1714">
        <v>53360</v>
      </c>
      <c r="J1714">
        <v>61079</v>
      </c>
      <c r="K1714">
        <v>38545</v>
      </c>
      <c r="L1714">
        <v>23222</v>
      </c>
      <c r="M1714">
        <v>31</v>
      </c>
      <c r="N1714">
        <v>6</v>
      </c>
      <c r="O1714">
        <v>2</v>
      </c>
      <c r="P1714">
        <v>24</v>
      </c>
      <c r="Q1714">
        <v>1</v>
      </c>
      <c r="R1714">
        <v>10</v>
      </c>
      <c r="S1714">
        <v>0.4</v>
      </c>
      <c r="T1714">
        <v>131</v>
      </c>
      <c r="U1714">
        <v>302</v>
      </c>
      <c r="V1714">
        <v>0.54</v>
      </c>
      <c r="W1714">
        <v>23222</v>
      </c>
      <c r="X1714">
        <v>31</v>
      </c>
      <c r="Y1714" s="12" t="str">
        <f>IFERROR(VLOOKUP(C1714,[1]Index!$D:$F,3,FALSE),"Non List")</f>
        <v>zdelist</v>
      </c>
      <c r="Z1714">
        <f>IFERROR(VLOOKUP(C1714,[1]LP!$B:$C,2,FALSE),0)</f>
        <v>0</v>
      </c>
      <c r="AA1714" s="11">
        <f t="shared" si="26"/>
        <v>0</v>
      </c>
      <c r="AB1714" s="5">
        <f>IFERROR(VLOOKUP(C1714,[2]Sheet1!$B:$F,5,FALSE),0)</f>
        <v>0</v>
      </c>
      <c r="AC1714" s="11">
        <v>6.15</v>
      </c>
      <c r="AD1714" s="11">
        <v>0.32200000000000001</v>
      </c>
      <c r="AE1714" s="10"/>
      <c r="AF1714" s="10"/>
      <c r="AG1714" s="10"/>
      <c r="AH1714" s="10"/>
    </row>
    <row r="1715" spans="1:34" x14ac:dyDescent="0.45">
      <c r="A1715" t="s">
        <v>53</v>
      </c>
      <c r="B1715" t="s">
        <v>25</v>
      </c>
      <c r="C1715" t="s">
        <v>133</v>
      </c>
      <c r="D1715">
        <v>330.9</v>
      </c>
      <c r="E1715" s="11">
        <v>151000</v>
      </c>
      <c r="F1715" s="5">
        <v>39842</v>
      </c>
      <c r="G1715" s="11">
        <v>1799003</v>
      </c>
      <c r="H1715" s="11">
        <v>984346</v>
      </c>
      <c r="I1715">
        <v>31652</v>
      </c>
      <c r="J1715">
        <v>40409</v>
      </c>
      <c r="K1715">
        <v>11986</v>
      </c>
      <c r="L1715">
        <v>3673</v>
      </c>
      <c r="M1715">
        <v>5</v>
      </c>
      <c r="N1715">
        <v>68</v>
      </c>
      <c r="O1715">
        <v>3</v>
      </c>
      <c r="P1715">
        <v>4</v>
      </c>
      <c r="Q1715">
        <v>0</v>
      </c>
      <c r="R1715">
        <v>178</v>
      </c>
      <c r="S1715">
        <v>3.7</v>
      </c>
      <c r="T1715">
        <v>126</v>
      </c>
      <c r="U1715">
        <v>118</v>
      </c>
      <c r="V1715">
        <v>-0.64</v>
      </c>
      <c r="W1715">
        <v>3673</v>
      </c>
      <c r="X1715">
        <v>5</v>
      </c>
      <c r="Y1715" s="12" t="str">
        <f>IFERROR(VLOOKUP(C1715,[1]Index!$D:$F,3,FALSE),"Non List")</f>
        <v>Development Banks</v>
      </c>
      <c r="Z1715">
        <f>IFERROR(VLOOKUP(C1715,[1]LP!$B:$C,2,FALSE),0)</f>
        <v>429.8</v>
      </c>
      <c r="AA1715" s="11">
        <f t="shared" si="26"/>
        <v>86</v>
      </c>
      <c r="AB1715" s="5">
        <f>IFERROR(VLOOKUP(C1715,[2]Sheet1!$B:$F,5,FALSE),0)</f>
        <v>2463867</v>
      </c>
      <c r="AC1715" s="11">
        <v>0</v>
      </c>
      <c r="AD1715" s="11">
        <v>0</v>
      </c>
      <c r="AE1715" s="10"/>
      <c r="AF1715" s="10"/>
      <c r="AG1715" s="10"/>
      <c r="AH1715" s="10"/>
    </row>
    <row r="1716" spans="1:34" x14ac:dyDescent="0.45">
      <c r="A1716" t="s">
        <v>53</v>
      </c>
      <c r="B1716" t="s">
        <v>25</v>
      </c>
      <c r="C1716" t="s">
        <v>134</v>
      </c>
      <c r="D1716">
        <v>450</v>
      </c>
      <c r="E1716" s="11">
        <v>374319</v>
      </c>
      <c r="F1716" s="5">
        <v>125661</v>
      </c>
      <c r="G1716" s="11">
        <v>2380063</v>
      </c>
      <c r="H1716" s="11">
        <v>2167580</v>
      </c>
      <c r="I1716">
        <v>88836</v>
      </c>
      <c r="J1716">
        <v>108119</v>
      </c>
      <c r="K1716">
        <v>84964</v>
      </c>
      <c r="L1716">
        <v>52189</v>
      </c>
      <c r="M1716">
        <v>28</v>
      </c>
      <c r="N1716">
        <v>16</v>
      </c>
      <c r="O1716">
        <v>3</v>
      </c>
      <c r="P1716">
        <v>21</v>
      </c>
      <c r="Q1716">
        <v>2</v>
      </c>
      <c r="R1716">
        <v>54</v>
      </c>
      <c r="S1716">
        <v>0.1</v>
      </c>
      <c r="T1716">
        <v>134</v>
      </c>
      <c r="U1716">
        <v>289</v>
      </c>
      <c r="V1716">
        <v>-0.36</v>
      </c>
      <c r="W1716">
        <v>52189</v>
      </c>
      <c r="X1716">
        <v>28</v>
      </c>
      <c r="Y1716" s="12" t="str">
        <f>IFERROR(VLOOKUP(C1716,[1]Index!$D:$F,3,FALSE),"Non List")</f>
        <v>Development Banks</v>
      </c>
      <c r="Z1716">
        <f>IFERROR(VLOOKUP(C1716,[1]LP!$B:$C,2,FALSE),0)</f>
        <v>488</v>
      </c>
      <c r="AA1716" s="11">
        <f t="shared" si="26"/>
        <v>17.399999999999999</v>
      </c>
      <c r="AB1716" s="5">
        <f>IFERROR(VLOOKUP(C1716,[2]Sheet1!$B:$F,5,FALSE),0)</f>
        <v>5445990.2300000004</v>
      </c>
      <c r="AC1716" s="11">
        <v>31.48</v>
      </c>
      <c r="AD1716" s="11">
        <v>1.66</v>
      </c>
      <c r="AE1716" s="10"/>
      <c r="AF1716" s="10"/>
      <c r="AG1716" s="10"/>
      <c r="AH1716" s="10"/>
    </row>
    <row r="1717" spans="1:34" x14ac:dyDescent="0.45">
      <c r="A1717" t="s">
        <v>53</v>
      </c>
      <c r="B1717" t="s">
        <v>25</v>
      </c>
      <c r="C1717" t="s">
        <v>135</v>
      </c>
      <c r="D1717">
        <v>162</v>
      </c>
      <c r="E1717" s="11">
        <v>194925</v>
      </c>
      <c r="F1717" s="5">
        <v>104036</v>
      </c>
      <c r="G1717" s="11">
        <v>2626325</v>
      </c>
      <c r="H1717" s="11">
        <v>1116577</v>
      </c>
      <c r="I1717">
        <v>76427</v>
      </c>
      <c r="J1717">
        <v>90697</v>
      </c>
      <c r="K1717">
        <v>64539</v>
      </c>
      <c r="L1717">
        <v>36663</v>
      </c>
      <c r="M1717">
        <v>38</v>
      </c>
      <c r="N1717">
        <v>4</v>
      </c>
      <c r="O1717">
        <v>1</v>
      </c>
      <c r="P1717">
        <v>25</v>
      </c>
      <c r="Q1717">
        <v>1</v>
      </c>
      <c r="R1717">
        <v>5</v>
      </c>
      <c r="S1717">
        <v>0.4</v>
      </c>
      <c r="T1717">
        <v>153</v>
      </c>
      <c r="U1717">
        <v>360</v>
      </c>
      <c r="V1717">
        <v>1.22</v>
      </c>
      <c r="W1717">
        <v>36663</v>
      </c>
      <c r="X1717">
        <v>38</v>
      </c>
      <c r="Y1717" s="12" t="str">
        <f>IFERROR(VLOOKUP(C1717,[1]Index!$D:$F,3,FALSE),"Non List")</f>
        <v>zdelist</v>
      </c>
      <c r="Z1717">
        <f>IFERROR(VLOOKUP(C1717,[1]LP!$B:$C,2,FALSE),0)</f>
        <v>0</v>
      </c>
      <c r="AA1717" s="11">
        <f t="shared" si="26"/>
        <v>0</v>
      </c>
      <c r="AB1717" s="5">
        <f>IFERROR(VLOOKUP(C1717,[2]Sheet1!$B:$F,5,FALSE),0)</f>
        <v>0</v>
      </c>
      <c r="AC1717" s="11">
        <v>20</v>
      </c>
      <c r="AD1717" s="11">
        <v>1.05</v>
      </c>
      <c r="AE1717" s="10"/>
      <c r="AF1717" s="10"/>
      <c r="AG1717" s="10"/>
      <c r="AH1717" s="10"/>
    </row>
    <row r="1718" spans="1:34" x14ac:dyDescent="0.45">
      <c r="A1718" t="s">
        <v>53</v>
      </c>
      <c r="B1718" t="s">
        <v>25</v>
      </c>
      <c r="C1718" t="s">
        <v>136</v>
      </c>
      <c r="D1718">
        <v>485</v>
      </c>
      <c r="E1718" s="11">
        <v>1531350</v>
      </c>
      <c r="F1718" s="5">
        <v>444026</v>
      </c>
      <c r="G1718" s="11">
        <v>14582139</v>
      </c>
      <c r="H1718" s="11">
        <v>13094044</v>
      </c>
      <c r="I1718">
        <v>460356</v>
      </c>
      <c r="J1718">
        <v>566519</v>
      </c>
      <c r="K1718">
        <v>372886</v>
      </c>
      <c r="L1718">
        <v>223221</v>
      </c>
      <c r="M1718">
        <v>29</v>
      </c>
      <c r="N1718">
        <v>17</v>
      </c>
      <c r="O1718">
        <v>4</v>
      </c>
      <c r="P1718">
        <v>23</v>
      </c>
      <c r="Q1718">
        <v>1</v>
      </c>
      <c r="R1718">
        <v>63</v>
      </c>
      <c r="S1718">
        <v>0.2</v>
      </c>
      <c r="T1718">
        <v>129</v>
      </c>
      <c r="U1718">
        <v>291</v>
      </c>
      <c r="V1718">
        <v>-0.4</v>
      </c>
      <c r="W1718">
        <v>223221</v>
      </c>
      <c r="X1718">
        <v>29</v>
      </c>
      <c r="Y1718" s="12" t="str">
        <f>IFERROR(VLOOKUP(C1718,[1]Index!$D:$F,3,FALSE),"Non List")</f>
        <v>Development Banks</v>
      </c>
      <c r="Z1718">
        <f>IFERROR(VLOOKUP(C1718,[1]LP!$B:$C,2,FALSE),0)</f>
        <v>353.1</v>
      </c>
      <c r="AA1718" s="11">
        <f t="shared" si="26"/>
        <v>12.2</v>
      </c>
      <c r="AB1718" s="5">
        <f>IFERROR(VLOOKUP(C1718,[2]Sheet1!$B:$F,5,FALSE),0)</f>
        <v>34531463.479999997</v>
      </c>
      <c r="AC1718" s="11">
        <v>20</v>
      </c>
      <c r="AD1718" s="11">
        <v>1.05</v>
      </c>
      <c r="AE1718" s="10"/>
      <c r="AF1718" s="10"/>
      <c r="AG1718" s="10"/>
      <c r="AH1718" s="10"/>
    </row>
    <row r="1719" spans="1:34" x14ac:dyDescent="0.45">
      <c r="A1719" t="s">
        <v>53</v>
      </c>
      <c r="B1719" t="s">
        <v>25</v>
      </c>
      <c r="C1719" t="s">
        <v>137</v>
      </c>
      <c r="D1719">
        <v>145</v>
      </c>
      <c r="E1719" s="11">
        <v>220295</v>
      </c>
      <c r="F1719" s="5">
        <v>40182</v>
      </c>
      <c r="G1719" s="11">
        <v>1849118</v>
      </c>
      <c r="H1719" s="11">
        <v>1532474</v>
      </c>
      <c r="I1719">
        <v>49984</v>
      </c>
      <c r="J1719">
        <v>60175</v>
      </c>
      <c r="K1719">
        <v>33903</v>
      </c>
      <c r="L1719">
        <v>17980</v>
      </c>
      <c r="M1719">
        <v>16</v>
      </c>
      <c r="N1719">
        <v>9</v>
      </c>
      <c r="O1719">
        <v>1</v>
      </c>
      <c r="P1719">
        <v>14</v>
      </c>
      <c r="Q1719">
        <v>1</v>
      </c>
      <c r="R1719">
        <v>11</v>
      </c>
      <c r="S1719">
        <v>0.6</v>
      </c>
      <c r="T1719">
        <v>118</v>
      </c>
      <c r="U1719">
        <v>208</v>
      </c>
      <c r="V1719">
        <v>0.44</v>
      </c>
      <c r="W1719">
        <v>17980</v>
      </c>
      <c r="X1719">
        <v>16</v>
      </c>
      <c r="Y1719" s="12" t="str">
        <f>IFERROR(VLOOKUP(C1719,[1]Index!$D:$F,3,FALSE),"Non List")</f>
        <v>zdelist</v>
      </c>
      <c r="Z1719">
        <f>IFERROR(VLOOKUP(C1719,[1]LP!$B:$C,2,FALSE),0)</f>
        <v>0</v>
      </c>
      <c r="AA1719" s="11">
        <f t="shared" si="26"/>
        <v>0</v>
      </c>
      <c r="AB1719" s="5">
        <f>IFERROR(VLOOKUP(C1719,[2]Sheet1!$B:$F,5,FALSE),0)</f>
        <v>0</v>
      </c>
      <c r="AC1719" s="11">
        <v>8.61</v>
      </c>
      <c r="AD1719" s="11">
        <v>0.45</v>
      </c>
      <c r="AE1719" s="10"/>
      <c r="AF1719" s="10"/>
      <c r="AG1719" s="10"/>
      <c r="AH1719" s="10"/>
    </row>
    <row r="1720" spans="1:34" x14ac:dyDescent="0.45">
      <c r="A1720" t="s">
        <v>53</v>
      </c>
      <c r="B1720" t="s">
        <v>25</v>
      </c>
      <c r="C1720" t="s">
        <v>138</v>
      </c>
      <c r="D1720">
        <v>150</v>
      </c>
      <c r="E1720" s="11">
        <v>415823</v>
      </c>
      <c r="F1720" s="5">
        <v>3266120</v>
      </c>
      <c r="G1720" s="11">
        <v>1154283</v>
      </c>
      <c r="H1720" s="11">
        <v>3022915</v>
      </c>
      <c r="I1720">
        <v>291119</v>
      </c>
      <c r="J1720">
        <v>309480</v>
      </c>
      <c r="K1720">
        <v>194489</v>
      </c>
      <c r="L1720">
        <v>213987</v>
      </c>
      <c r="M1720">
        <v>103</v>
      </c>
      <c r="N1720">
        <v>1</v>
      </c>
      <c r="O1720">
        <v>0</v>
      </c>
      <c r="P1720">
        <v>12</v>
      </c>
      <c r="Q1720">
        <v>4</v>
      </c>
      <c r="R1720">
        <v>0</v>
      </c>
      <c r="S1720">
        <v>7</v>
      </c>
      <c r="T1720">
        <v>885</v>
      </c>
      <c r="U1720">
        <v>1432</v>
      </c>
      <c r="V1720">
        <v>8.5500000000000007</v>
      </c>
      <c r="W1720">
        <v>213987</v>
      </c>
      <c r="X1720">
        <v>103</v>
      </c>
      <c r="Y1720" s="12" t="str">
        <f>IFERROR(VLOOKUP(C1720,[1]Index!$D:$F,3,FALSE),"Non List")</f>
        <v>zdelist</v>
      </c>
      <c r="Z1720">
        <f>IFERROR(VLOOKUP(C1720,[1]LP!$B:$C,2,FALSE),0)</f>
        <v>0</v>
      </c>
      <c r="AA1720" s="11">
        <f t="shared" si="26"/>
        <v>0</v>
      </c>
      <c r="AB1720" s="5">
        <f>IFERROR(VLOOKUP(C1720,[2]Sheet1!$B:$F,5,FALSE),0)</f>
        <v>0</v>
      </c>
      <c r="AC1720" s="11">
        <v>0</v>
      </c>
      <c r="AD1720" s="11">
        <v>0</v>
      </c>
      <c r="AE1720" s="10"/>
      <c r="AF1720" s="10"/>
      <c r="AG1720" s="10"/>
      <c r="AH1720" s="10"/>
    </row>
    <row r="1721" spans="1:34" x14ac:dyDescent="0.45">
      <c r="A1721" t="s">
        <v>53</v>
      </c>
      <c r="B1721" t="s">
        <v>25</v>
      </c>
      <c r="C1721" t="s">
        <v>149</v>
      </c>
      <c r="D1721">
        <v>188</v>
      </c>
      <c r="E1721" s="11">
        <v>352385</v>
      </c>
      <c r="F1721" s="5">
        <v>95162</v>
      </c>
      <c r="G1721" s="11">
        <v>2432540</v>
      </c>
      <c r="H1721" s="11">
        <v>2046369</v>
      </c>
      <c r="I1721">
        <v>87438</v>
      </c>
      <c r="J1721">
        <v>101185</v>
      </c>
      <c r="K1721">
        <v>77555</v>
      </c>
      <c r="L1721">
        <v>46637</v>
      </c>
      <c r="M1721">
        <v>26</v>
      </c>
      <c r="N1721">
        <v>7</v>
      </c>
      <c r="O1721">
        <v>1</v>
      </c>
      <c r="P1721">
        <v>21</v>
      </c>
      <c r="Q1721">
        <v>2</v>
      </c>
      <c r="R1721">
        <v>11</v>
      </c>
      <c r="S1721">
        <v>0.3</v>
      </c>
      <c r="T1721">
        <v>127</v>
      </c>
      <c r="U1721">
        <v>275</v>
      </c>
      <c r="V1721">
        <v>0.46</v>
      </c>
      <c r="W1721">
        <v>46637</v>
      </c>
      <c r="X1721">
        <v>26</v>
      </c>
      <c r="Y1721" s="12" t="str">
        <f>IFERROR(VLOOKUP(C1721,[1]Index!$D:$F,3,FALSE),"Non List")</f>
        <v>zdelist</v>
      </c>
      <c r="Z1721">
        <f>IFERROR(VLOOKUP(C1721,[1]LP!$B:$C,2,FALSE),0)</f>
        <v>0</v>
      </c>
      <c r="AA1721" s="11">
        <f t="shared" si="26"/>
        <v>0</v>
      </c>
      <c r="AB1721" s="5">
        <f>IFERROR(VLOOKUP(C1721,[2]Sheet1!$B:$F,5,FALSE),0)</f>
        <v>0</v>
      </c>
      <c r="AC1721" s="11">
        <v>19.190000000000001</v>
      </c>
      <c r="AD1721" s="11">
        <v>1.01</v>
      </c>
      <c r="AE1721" s="10"/>
      <c r="AF1721" s="10"/>
      <c r="AG1721" s="10"/>
      <c r="AH1721" s="10"/>
    </row>
    <row r="1722" spans="1:34" x14ac:dyDescent="0.45">
      <c r="A1722" t="s">
        <v>53</v>
      </c>
      <c r="B1722" t="s">
        <v>25</v>
      </c>
      <c r="C1722" t="s">
        <v>139</v>
      </c>
      <c r="D1722">
        <v>376</v>
      </c>
      <c r="E1722" s="11">
        <v>1073456</v>
      </c>
      <c r="F1722" s="5">
        <v>506796</v>
      </c>
      <c r="G1722" s="11">
        <v>12048509</v>
      </c>
      <c r="H1722" s="11">
        <v>10570698</v>
      </c>
      <c r="I1722">
        <v>331175</v>
      </c>
      <c r="J1722">
        <v>380139</v>
      </c>
      <c r="K1722">
        <v>252234</v>
      </c>
      <c r="L1722">
        <v>129673</v>
      </c>
      <c r="M1722">
        <v>24</v>
      </c>
      <c r="N1722">
        <v>16</v>
      </c>
      <c r="O1722">
        <v>3</v>
      </c>
      <c r="P1722">
        <v>16</v>
      </c>
      <c r="Q1722">
        <v>1</v>
      </c>
      <c r="R1722">
        <v>40</v>
      </c>
      <c r="S1722">
        <v>0.7</v>
      </c>
      <c r="T1722">
        <v>147</v>
      </c>
      <c r="U1722">
        <v>283</v>
      </c>
      <c r="V1722">
        <v>-0.25</v>
      </c>
      <c r="W1722">
        <v>129673</v>
      </c>
      <c r="X1722">
        <v>24</v>
      </c>
      <c r="Y1722" s="12" t="str">
        <f>IFERROR(VLOOKUP(C1722,[1]Index!$D:$F,3,FALSE),"Non List")</f>
        <v>Development Banks</v>
      </c>
      <c r="Z1722">
        <f>IFERROR(VLOOKUP(C1722,[1]LP!$B:$C,2,FALSE),0)</f>
        <v>316.2</v>
      </c>
      <c r="AA1722" s="11">
        <f t="shared" si="26"/>
        <v>13.2</v>
      </c>
      <c r="AB1722" s="5">
        <f>IFERROR(VLOOKUP(C1722,[2]Sheet1!$B:$F,5,FALSE),0)</f>
        <v>16811183.489999998</v>
      </c>
      <c r="AC1722" s="11">
        <v>2.5</v>
      </c>
      <c r="AD1722" s="11">
        <v>9.3000000000000007</v>
      </c>
      <c r="AE1722" s="10"/>
      <c r="AF1722" s="10"/>
      <c r="AG1722" s="10"/>
      <c r="AH1722" s="10"/>
    </row>
    <row r="1723" spans="1:34" x14ac:dyDescent="0.45">
      <c r="A1723" t="s">
        <v>53</v>
      </c>
      <c r="B1723" t="s">
        <v>25</v>
      </c>
      <c r="C1723" t="s">
        <v>140</v>
      </c>
      <c r="D1723">
        <v>197</v>
      </c>
      <c r="E1723" s="11">
        <v>314610</v>
      </c>
      <c r="F1723" s="5">
        <v>131677</v>
      </c>
      <c r="G1723" s="11">
        <v>3321707</v>
      </c>
      <c r="H1723" s="11">
        <v>2839350</v>
      </c>
      <c r="I1723">
        <v>113584</v>
      </c>
      <c r="J1723">
        <v>131869</v>
      </c>
      <c r="K1723">
        <v>100232</v>
      </c>
      <c r="L1723">
        <v>56596</v>
      </c>
      <c r="M1723">
        <v>36</v>
      </c>
      <c r="N1723">
        <v>5</v>
      </c>
      <c r="O1723">
        <v>1</v>
      </c>
      <c r="P1723">
        <v>25</v>
      </c>
      <c r="Q1723">
        <v>1</v>
      </c>
      <c r="R1723">
        <v>8</v>
      </c>
      <c r="S1723">
        <v>0.8</v>
      </c>
      <c r="T1723">
        <v>142</v>
      </c>
      <c r="U1723">
        <v>339</v>
      </c>
      <c r="V1723">
        <v>0.72</v>
      </c>
      <c r="W1723">
        <v>56596</v>
      </c>
      <c r="X1723">
        <v>36</v>
      </c>
      <c r="Y1723" s="12" t="str">
        <f>IFERROR(VLOOKUP(C1723,[1]Index!$D:$F,3,FALSE),"Non List")</f>
        <v>zdelist</v>
      </c>
      <c r="Z1723">
        <f>IFERROR(VLOOKUP(C1723,[1]LP!$B:$C,2,FALSE),0)</f>
        <v>0</v>
      </c>
      <c r="AA1723" s="11">
        <f t="shared" si="26"/>
        <v>0</v>
      </c>
      <c r="AB1723" s="5">
        <f>IFERROR(VLOOKUP(C1723,[2]Sheet1!$B:$F,5,FALSE),0)</f>
        <v>0</v>
      </c>
      <c r="AC1723" s="11">
        <v>20</v>
      </c>
      <c r="AD1723" s="11">
        <v>4.5</v>
      </c>
      <c r="AE1723" s="10"/>
      <c r="AF1723" s="10"/>
      <c r="AG1723" s="10"/>
      <c r="AH1723" s="10"/>
    </row>
    <row r="1724" spans="1:34" x14ac:dyDescent="0.45">
      <c r="A1724" t="s">
        <v>53</v>
      </c>
      <c r="B1724" t="s">
        <v>25</v>
      </c>
      <c r="C1724" t="s">
        <v>141</v>
      </c>
      <c r="D1724">
        <v>375</v>
      </c>
      <c r="E1724" s="11">
        <v>1102892</v>
      </c>
      <c r="F1724" s="5">
        <v>361010</v>
      </c>
      <c r="G1724" s="11">
        <v>9205058</v>
      </c>
      <c r="H1724" s="11">
        <v>8175694</v>
      </c>
      <c r="I1724">
        <v>312691</v>
      </c>
      <c r="J1724">
        <v>346766</v>
      </c>
      <c r="K1724">
        <v>267722</v>
      </c>
      <c r="L1724">
        <v>165983</v>
      </c>
      <c r="M1724">
        <v>30</v>
      </c>
      <c r="N1724">
        <v>12</v>
      </c>
      <c r="O1724">
        <v>3</v>
      </c>
      <c r="P1724">
        <v>23</v>
      </c>
      <c r="Q1724">
        <v>2</v>
      </c>
      <c r="R1724">
        <v>35</v>
      </c>
      <c r="S1724">
        <v>0.4</v>
      </c>
      <c r="T1724">
        <v>133</v>
      </c>
      <c r="U1724">
        <v>300</v>
      </c>
      <c r="V1724">
        <v>-0.2</v>
      </c>
      <c r="W1724">
        <v>165983</v>
      </c>
      <c r="X1724">
        <v>30</v>
      </c>
      <c r="Y1724" s="12" t="str">
        <f>IFERROR(VLOOKUP(C1724,[1]Index!$D:$F,3,FALSE),"Non List")</f>
        <v>Development Banks</v>
      </c>
      <c r="Z1724">
        <f>IFERROR(VLOOKUP(C1724,[1]LP!$B:$C,2,FALSE),0)</f>
        <v>418</v>
      </c>
      <c r="AA1724" s="11">
        <f t="shared" si="26"/>
        <v>13.9</v>
      </c>
      <c r="AB1724" s="5">
        <f>IFERROR(VLOOKUP(C1724,[2]Sheet1!$B:$F,5,FALSE),0)</f>
        <v>23195085.649999999</v>
      </c>
      <c r="AC1724" s="11">
        <v>25</v>
      </c>
      <c r="AD1724" s="11">
        <v>0</v>
      </c>
      <c r="AE1724" s="10"/>
      <c r="AF1724" s="10"/>
      <c r="AG1724" s="10"/>
      <c r="AH1724" s="10"/>
    </row>
    <row r="1725" spans="1:34" x14ac:dyDescent="0.45">
      <c r="A1725" t="s">
        <v>53</v>
      </c>
      <c r="B1725" t="s">
        <v>25</v>
      </c>
      <c r="C1725" t="s">
        <v>142</v>
      </c>
      <c r="D1725">
        <v>340.9</v>
      </c>
      <c r="E1725" s="11">
        <v>262193</v>
      </c>
      <c r="F1725" s="5">
        <v>46555</v>
      </c>
      <c r="G1725" s="11">
        <v>1755196</v>
      </c>
      <c r="H1725" s="11">
        <v>1355604</v>
      </c>
      <c r="I1725">
        <v>46162</v>
      </c>
      <c r="J1725">
        <v>55362</v>
      </c>
      <c r="K1725">
        <v>28615</v>
      </c>
      <c r="L1725">
        <v>13806</v>
      </c>
      <c r="M1725">
        <v>11</v>
      </c>
      <c r="N1725">
        <v>32</v>
      </c>
      <c r="O1725">
        <v>3</v>
      </c>
      <c r="P1725">
        <v>9</v>
      </c>
      <c r="Q1725">
        <v>1</v>
      </c>
      <c r="R1725">
        <v>94</v>
      </c>
      <c r="S1725">
        <v>1.2</v>
      </c>
      <c r="T1725">
        <v>118</v>
      </c>
      <c r="U1725">
        <v>167</v>
      </c>
      <c r="V1725">
        <v>-0.51</v>
      </c>
      <c r="W1725">
        <v>13806</v>
      </c>
      <c r="X1725">
        <v>11</v>
      </c>
      <c r="Y1725" s="12" t="str">
        <f>IFERROR(VLOOKUP(C1725,[1]Index!$D:$F,3,FALSE),"Non List")</f>
        <v>Development Banks</v>
      </c>
      <c r="Z1725">
        <f>IFERROR(VLOOKUP(C1725,[1]LP!$B:$C,2,FALSE),0)</f>
        <v>385</v>
      </c>
      <c r="AA1725" s="11">
        <f t="shared" si="26"/>
        <v>35</v>
      </c>
      <c r="AB1725" s="5">
        <f>IFERROR(VLOOKUP(C1725,[2]Sheet1!$B:$F,5,FALSE),0)</f>
        <v>2731534.73</v>
      </c>
      <c r="AC1725" s="11">
        <v>5.95</v>
      </c>
      <c r="AD1725" s="11">
        <v>0.31319999999999998</v>
      </c>
      <c r="AE1725" s="10"/>
      <c r="AF1725" s="10"/>
      <c r="AG1725" s="10"/>
      <c r="AH1725" s="10"/>
    </row>
    <row r="1726" spans="1:34" x14ac:dyDescent="0.45">
      <c r="A1726" t="s">
        <v>53</v>
      </c>
      <c r="B1726" t="s">
        <v>25</v>
      </c>
      <c r="C1726" t="s">
        <v>150</v>
      </c>
      <c r="D1726">
        <v>231</v>
      </c>
      <c r="E1726" s="11">
        <v>156960</v>
      </c>
      <c r="F1726" s="5">
        <v>91156</v>
      </c>
      <c r="G1726" s="11">
        <v>2299369</v>
      </c>
      <c r="H1726" s="11">
        <v>1738185</v>
      </c>
      <c r="I1726">
        <v>48460</v>
      </c>
      <c r="J1726">
        <v>78438</v>
      </c>
      <c r="K1726">
        <v>54248</v>
      </c>
      <c r="L1726">
        <v>26459</v>
      </c>
      <c r="M1726">
        <v>34</v>
      </c>
      <c r="N1726">
        <v>7</v>
      </c>
      <c r="O1726">
        <v>1</v>
      </c>
      <c r="P1726">
        <v>21</v>
      </c>
      <c r="Q1726">
        <v>1</v>
      </c>
      <c r="R1726">
        <v>10</v>
      </c>
      <c r="S1726">
        <v>0.7</v>
      </c>
      <c r="T1726">
        <v>158</v>
      </c>
      <c r="U1726">
        <v>346</v>
      </c>
      <c r="V1726">
        <v>0.5</v>
      </c>
      <c r="W1726">
        <v>26459</v>
      </c>
      <c r="X1726">
        <v>34</v>
      </c>
      <c r="Y1726" s="12" t="str">
        <f>IFERROR(VLOOKUP(C1726,[1]Index!$D:$F,3,FALSE),"Non List")</f>
        <v>zdelist</v>
      </c>
      <c r="Z1726">
        <f>IFERROR(VLOOKUP(C1726,[1]LP!$B:$C,2,FALSE),0)</f>
        <v>0</v>
      </c>
      <c r="AA1726" s="11">
        <f t="shared" si="26"/>
        <v>0</v>
      </c>
      <c r="AB1726" s="5">
        <f>IFERROR(VLOOKUP(C1726,[2]Sheet1!$B:$F,5,FALSE),0)</f>
        <v>0</v>
      </c>
      <c r="AC1726" s="11">
        <v>17.41</v>
      </c>
      <c r="AD1726" s="11">
        <v>0.91</v>
      </c>
      <c r="AE1726" s="10"/>
      <c r="AF1726" s="10"/>
      <c r="AG1726" s="10"/>
      <c r="AH1726" s="10"/>
    </row>
    <row r="1727" spans="1:34" x14ac:dyDescent="0.45">
      <c r="A1727" t="s">
        <v>53</v>
      </c>
      <c r="B1727" t="s">
        <v>25</v>
      </c>
      <c r="C1727" t="s">
        <v>143</v>
      </c>
      <c r="D1727">
        <v>147</v>
      </c>
      <c r="E1727" s="11">
        <v>1004440</v>
      </c>
      <c r="F1727" s="5">
        <v>428054</v>
      </c>
      <c r="G1727" s="11">
        <v>9071979</v>
      </c>
      <c r="H1727" s="11">
        <v>8038950</v>
      </c>
      <c r="I1727">
        <v>260292</v>
      </c>
      <c r="J1727">
        <v>319833</v>
      </c>
      <c r="K1727">
        <v>209075</v>
      </c>
      <c r="L1727">
        <v>140379</v>
      </c>
      <c r="M1727">
        <v>28</v>
      </c>
      <c r="N1727">
        <v>5</v>
      </c>
      <c r="O1727">
        <v>1</v>
      </c>
      <c r="P1727">
        <v>20</v>
      </c>
      <c r="Q1727">
        <v>1</v>
      </c>
      <c r="R1727">
        <v>5</v>
      </c>
      <c r="S1727">
        <v>1.7</v>
      </c>
      <c r="T1727">
        <v>143</v>
      </c>
      <c r="U1727">
        <v>299</v>
      </c>
      <c r="V1727">
        <v>1.04</v>
      </c>
      <c r="W1727">
        <v>140379</v>
      </c>
      <c r="X1727">
        <v>28</v>
      </c>
      <c r="Y1727" s="12" t="str">
        <f>IFERROR(VLOOKUP(C1727,[1]Index!$D:$F,3,FALSE),"Non List")</f>
        <v>zdelist</v>
      </c>
      <c r="Z1727">
        <f>IFERROR(VLOOKUP(C1727,[1]LP!$B:$C,2,FALSE),0)</f>
        <v>0</v>
      </c>
      <c r="AA1727" s="11">
        <f t="shared" si="26"/>
        <v>0</v>
      </c>
      <c r="AB1727" s="5">
        <f>IFERROR(VLOOKUP(C1727,[2]Sheet1!$B:$F,5,FALSE),0)</f>
        <v>0</v>
      </c>
      <c r="AC1727" s="11">
        <v>17.100000000000001</v>
      </c>
      <c r="AD1727" s="11">
        <v>0.9</v>
      </c>
      <c r="AE1727" s="10"/>
      <c r="AF1727" s="10"/>
      <c r="AG1727" s="10"/>
      <c r="AH1727" s="10"/>
    </row>
    <row r="1728" spans="1:34" x14ac:dyDescent="0.45">
      <c r="A1728" t="s">
        <v>53</v>
      </c>
      <c r="B1728" t="s">
        <v>25</v>
      </c>
      <c r="C1728" t="s">
        <v>145</v>
      </c>
      <c r="D1728">
        <v>197</v>
      </c>
      <c r="E1728" s="11">
        <v>1360282</v>
      </c>
      <c r="F1728" s="5">
        <v>457315</v>
      </c>
      <c r="G1728" s="11">
        <v>12995083</v>
      </c>
      <c r="H1728" s="11">
        <v>11345234</v>
      </c>
      <c r="I1728">
        <v>353195</v>
      </c>
      <c r="J1728">
        <v>411661</v>
      </c>
      <c r="K1728">
        <v>320961</v>
      </c>
      <c r="L1728">
        <v>190239</v>
      </c>
      <c r="M1728">
        <v>28</v>
      </c>
      <c r="N1728">
        <v>7</v>
      </c>
      <c r="O1728">
        <v>1</v>
      </c>
      <c r="P1728">
        <v>21</v>
      </c>
      <c r="Q1728">
        <v>1</v>
      </c>
      <c r="R1728">
        <v>10</v>
      </c>
      <c r="S1728">
        <v>1.3</v>
      </c>
      <c r="T1728">
        <v>134</v>
      </c>
      <c r="U1728">
        <v>290</v>
      </c>
      <c r="V1728">
        <v>0.47</v>
      </c>
      <c r="W1728">
        <v>190239</v>
      </c>
      <c r="X1728">
        <v>28</v>
      </c>
      <c r="Y1728" s="12" t="str">
        <f>IFERROR(VLOOKUP(C1728,[1]Index!$D:$F,3,FALSE),"Non List")</f>
        <v>zdelist</v>
      </c>
      <c r="Z1728">
        <f>IFERROR(VLOOKUP(C1728,[1]LP!$B:$C,2,FALSE),0)</f>
        <v>0</v>
      </c>
      <c r="AA1728" s="11">
        <f t="shared" si="26"/>
        <v>0</v>
      </c>
      <c r="AB1728" s="5">
        <f>IFERROR(VLOOKUP(C1728,[2]Sheet1!$B:$F,5,FALSE),0)</f>
        <v>0</v>
      </c>
      <c r="AC1728" s="11">
        <v>17.690000000000001</v>
      </c>
      <c r="AD1728" s="11">
        <v>0</v>
      </c>
      <c r="AE1728" s="10"/>
      <c r="AF1728" s="10"/>
      <c r="AG1728" s="10"/>
      <c r="AH1728" s="10"/>
    </row>
    <row r="1729" spans="1:34" x14ac:dyDescent="0.45">
      <c r="A1729" t="s">
        <v>53</v>
      </c>
      <c r="B1729" t="s">
        <v>25</v>
      </c>
      <c r="C1729" t="s">
        <v>146</v>
      </c>
      <c r="D1729">
        <v>423</v>
      </c>
      <c r="E1729" s="11">
        <v>1156223</v>
      </c>
      <c r="F1729" s="5">
        <v>0</v>
      </c>
      <c r="G1729" s="11">
        <v>11783318</v>
      </c>
      <c r="H1729" s="11">
        <v>9880903</v>
      </c>
      <c r="I1729">
        <v>309832</v>
      </c>
      <c r="J1729">
        <v>341393</v>
      </c>
      <c r="K1729">
        <v>217441</v>
      </c>
      <c r="L1729">
        <v>128724</v>
      </c>
      <c r="M1729">
        <v>22</v>
      </c>
      <c r="N1729">
        <v>19</v>
      </c>
      <c r="O1729">
        <v>4</v>
      </c>
      <c r="P1729">
        <v>22</v>
      </c>
      <c r="Q1729">
        <v>1</v>
      </c>
      <c r="R1729">
        <v>80</v>
      </c>
      <c r="S1729">
        <v>4.4000000000000004</v>
      </c>
      <c r="T1729">
        <v>100</v>
      </c>
      <c r="U1729">
        <v>224</v>
      </c>
      <c r="V1729">
        <v>-0.47</v>
      </c>
      <c r="W1729">
        <v>128724</v>
      </c>
      <c r="X1729">
        <v>22</v>
      </c>
      <c r="Y1729" s="12" t="str">
        <f>IFERROR(VLOOKUP(C1729,[1]Index!$D:$F,3,FALSE),"Non List")</f>
        <v>Development Banks</v>
      </c>
      <c r="Z1729">
        <f>IFERROR(VLOOKUP(C1729,[1]LP!$B:$C,2,FALSE),0)</f>
        <v>334</v>
      </c>
      <c r="AA1729" s="11">
        <f t="shared" si="26"/>
        <v>15.2</v>
      </c>
      <c r="AB1729" s="5">
        <f>IFERROR(VLOOKUP(C1729,[2]Sheet1!$B:$F,5,FALSE),0)</f>
        <v>20439460.93</v>
      </c>
      <c r="AC1729" s="11">
        <v>0</v>
      </c>
      <c r="AD1729" s="11">
        <v>9</v>
      </c>
      <c r="AE1729" s="10"/>
      <c r="AF1729" s="10"/>
      <c r="AG1729" s="10"/>
      <c r="AH1729" s="10"/>
    </row>
    <row r="1730" spans="1:34" x14ac:dyDescent="0.45">
      <c r="A1730" t="s">
        <v>53</v>
      </c>
      <c r="B1730" t="s">
        <v>25</v>
      </c>
      <c r="C1730" t="s">
        <v>151</v>
      </c>
      <c r="D1730">
        <v>443</v>
      </c>
      <c r="E1730" s="11">
        <v>1815004</v>
      </c>
      <c r="F1730" s="5">
        <v>109920</v>
      </c>
      <c r="G1730" s="11">
        <v>15390372</v>
      </c>
      <c r="H1730" s="11">
        <v>13216497</v>
      </c>
      <c r="I1730">
        <v>292284</v>
      </c>
      <c r="J1730">
        <v>346396</v>
      </c>
      <c r="K1730">
        <v>163948</v>
      </c>
      <c r="L1730">
        <v>112353</v>
      </c>
      <c r="M1730">
        <v>12</v>
      </c>
      <c r="N1730">
        <v>36</v>
      </c>
      <c r="O1730">
        <v>4</v>
      </c>
      <c r="P1730">
        <v>12</v>
      </c>
      <c r="Q1730">
        <v>1</v>
      </c>
      <c r="R1730">
        <v>150</v>
      </c>
      <c r="S1730">
        <v>2.2000000000000002</v>
      </c>
      <c r="T1730">
        <v>106</v>
      </c>
      <c r="U1730">
        <v>172</v>
      </c>
      <c r="V1730">
        <v>-0.61</v>
      </c>
      <c r="W1730">
        <v>112353</v>
      </c>
      <c r="X1730">
        <v>12</v>
      </c>
      <c r="Y1730" s="12" t="str">
        <f>IFERROR(VLOOKUP(C1730,[1]Index!$D:$F,3,FALSE),"Non List")</f>
        <v>Development Banks</v>
      </c>
      <c r="Z1730">
        <f>IFERROR(VLOOKUP(C1730,[1]LP!$B:$C,2,FALSE),0)</f>
        <v>387</v>
      </c>
      <c r="AA1730" s="11">
        <f t="shared" si="26"/>
        <v>32.299999999999997</v>
      </c>
      <c r="AB1730" s="5">
        <f>IFERROR(VLOOKUP(C1730,[2]Sheet1!$B:$F,5,FALSE),0)</f>
        <v>17238924.239999998</v>
      </c>
      <c r="AC1730" s="11">
        <v>0</v>
      </c>
      <c r="AD1730" s="11">
        <v>0</v>
      </c>
      <c r="AE1730" s="10"/>
      <c r="AF1730" s="10"/>
      <c r="AG1730" s="10"/>
      <c r="AH1730" s="10"/>
    </row>
    <row r="1731" spans="1:34" x14ac:dyDescent="0.45">
      <c r="A1731" t="s">
        <v>53</v>
      </c>
      <c r="B1731" t="s">
        <v>25</v>
      </c>
      <c r="C1731" t="s">
        <v>147</v>
      </c>
      <c r="D1731">
        <v>445</v>
      </c>
      <c r="E1731" s="11">
        <v>661605</v>
      </c>
      <c r="F1731" s="5">
        <v>384589</v>
      </c>
      <c r="G1731" s="11">
        <v>6890796</v>
      </c>
      <c r="H1731" s="11">
        <v>6186190</v>
      </c>
      <c r="I1731">
        <v>207671</v>
      </c>
      <c r="J1731">
        <v>238701</v>
      </c>
      <c r="K1731">
        <v>176407</v>
      </c>
      <c r="L1731">
        <v>100561</v>
      </c>
      <c r="M1731">
        <v>30</v>
      </c>
      <c r="N1731">
        <v>15</v>
      </c>
      <c r="O1731">
        <v>3</v>
      </c>
      <c r="P1731">
        <v>19</v>
      </c>
      <c r="Q1731">
        <v>1</v>
      </c>
      <c r="R1731">
        <v>41</v>
      </c>
      <c r="S1731">
        <v>1.5</v>
      </c>
      <c r="T1731">
        <v>158</v>
      </c>
      <c r="U1731">
        <v>329</v>
      </c>
      <c r="V1731">
        <v>-0.26</v>
      </c>
      <c r="W1731">
        <v>100561</v>
      </c>
      <c r="X1731">
        <v>30</v>
      </c>
      <c r="Y1731" s="12" t="str">
        <f>IFERROR(VLOOKUP(C1731,[1]Index!$D:$F,3,FALSE),"Non List")</f>
        <v>Development Banks</v>
      </c>
      <c r="Z1731">
        <f>IFERROR(VLOOKUP(C1731,[1]LP!$B:$C,2,FALSE),0)</f>
        <v>378</v>
      </c>
      <c r="AA1731" s="11">
        <f t="shared" ref="AA1731:AA1794" si="27">ROUND(IFERROR(Z1731/M1731,0),1)</f>
        <v>12.6</v>
      </c>
      <c r="AB1731" s="5">
        <f>IFERROR(VLOOKUP(C1731,[2]Sheet1!$B:$F,5,FALSE),0)</f>
        <v>16077707.220000001</v>
      </c>
      <c r="AC1731" s="11">
        <v>5.5</v>
      </c>
      <c r="AD1731" s="11">
        <v>6.5</v>
      </c>
      <c r="AE1731" s="10"/>
      <c r="AF1731" s="10"/>
      <c r="AG1731" s="10"/>
      <c r="AH1731" s="10"/>
    </row>
    <row r="1732" spans="1:34" x14ac:dyDescent="0.45">
      <c r="A1732" t="s">
        <v>53</v>
      </c>
      <c r="B1732" t="s">
        <v>25</v>
      </c>
      <c r="C1732" t="s">
        <v>148</v>
      </c>
      <c r="D1732">
        <v>294</v>
      </c>
      <c r="E1732" s="11">
        <v>100000</v>
      </c>
      <c r="F1732" s="5">
        <v>24718</v>
      </c>
      <c r="G1732" s="11">
        <v>843291</v>
      </c>
      <c r="H1732" s="11">
        <v>712356</v>
      </c>
      <c r="I1732">
        <v>30927</v>
      </c>
      <c r="J1732">
        <v>36340</v>
      </c>
      <c r="K1732">
        <v>18484</v>
      </c>
      <c r="L1732">
        <v>9465</v>
      </c>
      <c r="M1732">
        <v>19</v>
      </c>
      <c r="N1732">
        <v>16</v>
      </c>
      <c r="O1732">
        <v>2</v>
      </c>
      <c r="P1732">
        <v>15</v>
      </c>
      <c r="Q1732">
        <v>1</v>
      </c>
      <c r="R1732">
        <v>37</v>
      </c>
      <c r="S1732">
        <v>1.4</v>
      </c>
      <c r="T1732">
        <v>125</v>
      </c>
      <c r="U1732">
        <v>230</v>
      </c>
      <c r="V1732">
        <v>-0.22</v>
      </c>
      <c r="W1732">
        <v>9465</v>
      </c>
      <c r="X1732">
        <v>19</v>
      </c>
      <c r="Y1732" s="12" t="str">
        <f>IFERROR(VLOOKUP(C1732,[1]Index!$D:$F,3,FALSE),"Non List")</f>
        <v>Development Banks</v>
      </c>
      <c r="Z1732">
        <f>IFERROR(VLOOKUP(C1732,[1]LP!$B:$C,2,FALSE),0)</f>
        <v>322</v>
      </c>
      <c r="AA1732" s="11">
        <f t="shared" si="27"/>
        <v>16.899999999999999</v>
      </c>
      <c r="AB1732" s="5">
        <f>IFERROR(VLOOKUP(C1732,[2]Sheet1!$B:$F,5,FALSE),0)</f>
        <v>3608513.71</v>
      </c>
      <c r="AC1732" s="11">
        <v>0</v>
      </c>
      <c r="AD1732" s="11">
        <v>0</v>
      </c>
      <c r="AE1732" s="10"/>
      <c r="AF1732" s="10"/>
      <c r="AG1732" s="10"/>
      <c r="AH1732" s="10"/>
    </row>
    <row r="1733" spans="1:34" x14ac:dyDescent="0.45">
      <c r="A1733" t="s">
        <v>54</v>
      </c>
      <c r="B1733" t="s">
        <v>25</v>
      </c>
      <c r="C1733" t="s">
        <v>124</v>
      </c>
      <c r="D1733">
        <v>199</v>
      </c>
      <c r="E1733" s="11">
        <v>144000</v>
      </c>
      <c r="F1733" s="5">
        <v>56906</v>
      </c>
      <c r="G1733" s="11">
        <v>1793616</v>
      </c>
      <c r="H1733" s="11">
        <v>1440614</v>
      </c>
      <c r="I1733">
        <v>67041</v>
      </c>
      <c r="J1733">
        <v>79316</v>
      </c>
      <c r="K1733">
        <v>43157</v>
      </c>
      <c r="L1733">
        <v>24381</v>
      </c>
      <c r="M1733">
        <v>23</v>
      </c>
      <c r="N1733">
        <v>9</v>
      </c>
      <c r="O1733">
        <v>1</v>
      </c>
      <c r="P1733">
        <v>16</v>
      </c>
      <c r="Q1733">
        <v>1</v>
      </c>
      <c r="R1733">
        <v>13</v>
      </c>
      <c r="S1733">
        <v>0.4</v>
      </c>
      <c r="T1733">
        <v>140</v>
      </c>
      <c r="U1733">
        <v>266</v>
      </c>
      <c r="V1733">
        <v>0.34</v>
      </c>
      <c r="W1733">
        <v>24381</v>
      </c>
      <c r="X1733">
        <v>23</v>
      </c>
      <c r="Y1733" s="12" t="str">
        <f>IFERROR(VLOOKUP(C1733,[1]Index!$D:$F,3,FALSE),"Non List")</f>
        <v>zdelist</v>
      </c>
      <c r="Z1733">
        <f>IFERROR(VLOOKUP(C1733,[1]LP!$B:$C,2,FALSE),0)</f>
        <v>0</v>
      </c>
      <c r="AA1733" s="11">
        <f t="shared" si="27"/>
        <v>0</v>
      </c>
      <c r="AB1733" s="5">
        <f>IFERROR(VLOOKUP(C1733,[2]Sheet1!$B:$F,5,FALSE),0)</f>
        <v>0</v>
      </c>
      <c r="AC1733" s="11">
        <v>5.55</v>
      </c>
      <c r="AD1733" s="11">
        <v>0.28999999999999998</v>
      </c>
      <c r="AE1733" s="10"/>
      <c r="AF1733" s="10"/>
      <c r="AG1733" s="10"/>
      <c r="AH1733" s="10"/>
    </row>
    <row r="1734" spans="1:34" x14ac:dyDescent="0.45">
      <c r="A1734" t="s">
        <v>54</v>
      </c>
      <c r="B1734" t="s">
        <v>25</v>
      </c>
      <c r="C1734" t="s">
        <v>125</v>
      </c>
      <c r="D1734">
        <v>418</v>
      </c>
      <c r="E1734" s="11">
        <v>384563</v>
      </c>
      <c r="F1734" s="5">
        <v>197724</v>
      </c>
      <c r="G1734" s="11">
        <v>4221022</v>
      </c>
      <c r="H1734" s="11">
        <v>3758894</v>
      </c>
      <c r="I1734">
        <v>232523</v>
      </c>
      <c r="J1734">
        <v>253245</v>
      </c>
      <c r="K1734">
        <v>195404</v>
      </c>
      <c r="L1734">
        <v>117041</v>
      </c>
      <c r="M1734">
        <v>41</v>
      </c>
      <c r="N1734">
        <v>10</v>
      </c>
      <c r="O1734">
        <v>3</v>
      </c>
      <c r="P1734">
        <v>27</v>
      </c>
      <c r="Q1734">
        <v>2</v>
      </c>
      <c r="R1734">
        <v>28</v>
      </c>
      <c r="S1734">
        <v>1</v>
      </c>
      <c r="T1734">
        <v>151</v>
      </c>
      <c r="U1734">
        <v>372</v>
      </c>
      <c r="V1734">
        <v>-0.11</v>
      </c>
      <c r="W1734">
        <v>117041</v>
      </c>
      <c r="X1734">
        <v>41</v>
      </c>
      <c r="Y1734" s="12" t="str">
        <f>IFERROR(VLOOKUP(C1734,[1]Index!$D:$F,3,FALSE),"Non List")</f>
        <v>Development Banks</v>
      </c>
      <c r="Z1734">
        <f>IFERROR(VLOOKUP(C1734,[1]LP!$B:$C,2,FALSE),0)</f>
        <v>391</v>
      </c>
      <c r="AA1734" s="11">
        <f t="shared" si="27"/>
        <v>9.5</v>
      </c>
      <c r="AB1734" s="5">
        <f>IFERROR(VLOOKUP(C1734,[2]Sheet1!$B:$F,5,FALSE),0)</f>
        <v>6123503.0800000001</v>
      </c>
      <c r="AC1734" s="11">
        <v>30.12</v>
      </c>
      <c r="AD1734" s="11">
        <v>1.58</v>
      </c>
      <c r="AE1734" s="10"/>
      <c r="AF1734" s="10"/>
      <c r="AG1734" s="10"/>
      <c r="AH1734" s="10"/>
    </row>
    <row r="1735" spans="1:34" x14ac:dyDescent="0.45">
      <c r="A1735" t="s">
        <v>54</v>
      </c>
      <c r="B1735" t="s">
        <v>25</v>
      </c>
      <c r="C1735" t="s">
        <v>126</v>
      </c>
      <c r="D1735">
        <v>430.6</v>
      </c>
      <c r="E1735" s="11">
        <v>1296614</v>
      </c>
      <c r="F1735" s="5">
        <v>468960</v>
      </c>
      <c r="G1735" s="11">
        <v>13394570</v>
      </c>
      <c r="H1735" s="11">
        <v>12090493</v>
      </c>
      <c r="I1735">
        <v>543710</v>
      </c>
      <c r="J1735">
        <v>632428</v>
      </c>
      <c r="K1735">
        <v>432806</v>
      </c>
      <c r="L1735">
        <v>248550</v>
      </c>
      <c r="M1735">
        <v>26</v>
      </c>
      <c r="N1735">
        <v>17</v>
      </c>
      <c r="O1735">
        <v>3</v>
      </c>
      <c r="P1735">
        <v>19</v>
      </c>
      <c r="Q1735">
        <v>2</v>
      </c>
      <c r="R1735">
        <v>53</v>
      </c>
      <c r="S1735">
        <v>0.7</v>
      </c>
      <c r="T1735">
        <v>136</v>
      </c>
      <c r="U1735">
        <v>280</v>
      </c>
      <c r="V1735">
        <v>-0.35</v>
      </c>
      <c r="W1735">
        <v>248550</v>
      </c>
      <c r="X1735">
        <v>26</v>
      </c>
      <c r="Y1735" s="12" t="str">
        <f>IFERROR(VLOOKUP(C1735,[1]Index!$D:$F,3,FALSE),"Non List")</f>
        <v>Development Banks</v>
      </c>
      <c r="Z1735">
        <f>IFERROR(VLOOKUP(C1735,[1]LP!$B:$C,2,FALSE),0)</f>
        <v>370.1</v>
      </c>
      <c r="AA1735" s="11">
        <f t="shared" si="27"/>
        <v>14.2</v>
      </c>
      <c r="AB1735" s="5">
        <f>IFERROR(VLOOKUP(C1735,[2]Sheet1!$B:$F,5,FALSE),0)</f>
        <v>27834534.920000002</v>
      </c>
      <c r="AC1735" s="11">
        <v>15</v>
      </c>
      <c r="AD1735" s="11">
        <v>0</v>
      </c>
      <c r="AE1735" s="10"/>
      <c r="AF1735" s="10"/>
      <c r="AG1735" s="10"/>
      <c r="AH1735" s="10"/>
    </row>
    <row r="1736" spans="1:34" x14ac:dyDescent="0.45">
      <c r="A1736" t="s">
        <v>54</v>
      </c>
      <c r="B1736" t="s">
        <v>25</v>
      </c>
      <c r="C1736" t="s">
        <v>127</v>
      </c>
      <c r="D1736">
        <v>201</v>
      </c>
      <c r="E1736" s="11">
        <v>1199970</v>
      </c>
      <c r="F1736" s="5">
        <v>557137</v>
      </c>
      <c r="G1736" s="11">
        <v>12200019</v>
      </c>
      <c r="H1736" s="11">
        <v>11203959</v>
      </c>
      <c r="I1736">
        <v>531650</v>
      </c>
      <c r="J1736">
        <v>604513</v>
      </c>
      <c r="K1736">
        <v>456843</v>
      </c>
      <c r="L1736">
        <v>273136</v>
      </c>
      <c r="M1736">
        <v>30</v>
      </c>
      <c r="N1736">
        <v>7</v>
      </c>
      <c r="O1736">
        <v>1</v>
      </c>
      <c r="P1736">
        <v>21</v>
      </c>
      <c r="Q1736">
        <v>2</v>
      </c>
      <c r="R1736">
        <v>9</v>
      </c>
      <c r="S1736">
        <v>0.3</v>
      </c>
      <c r="T1736">
        <v>146</v>
      </c>
      <c r="U1736">
        <v>316</v>
      </c>
      <c r="V1736">
        <v>0.56999999999999995</v>
      </c>
      <c r="W1736">
        <v>273136</v>
      </c>
      <c r="X1736">
        <v>30</v>
      </c>
      <c r="Y1736" s="12" t="str">
        <f>IFERROR(VLOOKUP(C1736,[1]Index!$D:$F,3,FALSE),"Non List")</f>
        <v>zdelist</v>
      </c>
      <c r="Z1736">
        <f>IFERROR(VLOOKUP(C1736,[1]LP!$B:$C,2,FALSE),0)</f>
        <v>0</v>
      </c>
      <c r="AA1736" s="11">
        <f t="shared" si="27"/>
        <v>0</v>
      </c>
      <c r="AB1736" s="5">
        <f>IFERROR(VLOOKUP(C1736,[2]Sheet1!$B:$F,5,FALSE),0)</f>
        <v>0</v>
      </c>
      <c r="AC1736" s="11">
        <v>19.310600000000001</v>
      </c>
      <c r="AD1736" s="11">
        <v>0</v>
      </c>
      <c r="AE1736" s="10"/>
      <c r="AF1736" s="10"/>
      <c r="AG1736" s="10"/>
      <c r="AH1736" s="10"/>
    </row>
    <row r="1737" spans="1:34" x14ac:dyDescent="0.45">
      <c r="A1737" t="s">
        <v>54</v>
      </c>
      <c r="B1737" t="s">
        <v>25</v>
      </c>
      <c r="C1737" t="s">
        <v>128</v>
      </c>
      <c r="D1737">
        <v>135</v>
      </c>
      <c r="E1737" s="11">
        <v>152917</v>
      </c>
      <c r="F1737" s="5">
        <v>48398</v>
      </c>
      <c r="G1737" s="11">
        <v>1178477</v>
      </c>
      <c r="H1737" s="11">
        <v>1020759</v>
      </c>
      <c r="I1737">
        <v>61940</v>
      </c>
      <c r="J1737">
        <v>69513</v>
      </c>
      <c r="K1737">
        <v>52527</v>
      </c>
      <c r="L1737">
        <v>31001</v>
      </c>
      <c r="M1737">
        <v>27</v>
      </c>
      <c r="N1737">
        <v>5</v>
      </c>
      <c r="O1737">
        <v>1</v>
      </c>
      <c r="P1737">
        <v>21</v>
      </c>
      <c r="Q1737">
        <v>2</v>
      </c>
      <c r="R1737">
        <v>5</v>
      </c>
      <c r="S1737">
        <v>0.9</v>
      </c>
      <c r="T1737">
        <v>132</v>
      </c>
      <c r="U1737">
        <v>283</v>
      </c>
      <c r="V1737">
        <v>1.1000000000000001</v>
      </c>
      <c r="W1737">
        <v>31001</v>
      </c>
      <c r="X1737">
        <v>27</v>
      </c>
      <c r="Y1737" s="12" t="str">
        <f>IFERROR(VLOOKUP(C1737,[1]Index!$D:$F,3,FALSE),"Non List")</f>
        <v>zdelist</v>
      </c>
      <c r="Z1737">
        <f>IFERROR(VLOOKUP(C1737,[1]LP!$B:$C,2,FALSE),0)</f>
        <v>0</v>
      </c>
      <c r="AA1737" s="11">
        <f t="shared" si="27"/>
        <v>0</v>
      </c>
      <c r="AB1737" s="5">
        <f>IFERROR(VLOOKUP(C1737,[2]Sheet1!$B:$F,5,FALSE),0)</f>
        <v>0</v>
      </c>
      <c r="AC1737" s="11">
        <v>7.3</v>
      </c>
      <c r="AD1737" s="11">
        <v>0.38319999999999999</v>
      </c>
      <c r="AE1737" s="10"/>
      <c r="AF1737" s="10"/>
      <c r="AG1737" s="10"/>
      <c r="AH1737" s="10"/>
    </row>
    <row r="1738" spans="1:34" x14ac:dyDescent="0.45">
      <c r="A1738" t="s">
        <v>54</v>
      </c>
      <c r="B1738" t="s">
        <v>25</v>
      </c>
      <c r="C1738" t="s">
        <v>129</v>
      </c>
      <c r="D1738">
        <v>377</v>
      </c>
      <c r="E1738" s="11">
        <v>1101941</v>
      </c>
      <c r="F1738" s="5">
        <v>340094</v>
      </c>
      <c r="G1738" s="11">
        <v>9352589</v>
      </c>
      <c r="H1738" s="11">
        <v>8384742</v>
      </c>
      <c r="I1738">
        <v>356123</v>
      </c>
      <c r="J1738">
        <v>416494</v>
      </c>
      <c r="K1738">
        <v>261611</v>
      </c>
      <c r="L1738">
        <v>192655</v>
      </c>
      <c r="M1738">
        <v>23</v>
      </c>
      <c r="N1738">
        <v>16</v>
      </c>
      <c r="O1738">
        <v>3</v>
      </c>
      <c r="P1738">
        <v>18</v>
      </c>
      <c r="Q1738">
        <v>2</v>
      </c>
      <c r="R1738">
        <v>47</v>
      </c>
      <c r="S1738">
        <v>1</v>
      </c>
      <c r="T1738">
        <v>131</v>
      </c>
      <c r="U1738">
        <v>262</v>
      </c>
      <c r="V1738">
        <v>-0.31</v>
      </c>
      <c r="W1738">
        <v>192655</v>
      </c>
      <c r="X1738">
        <v>23</v>
      </c>
      <c r="Y1738" s="12" t="str">
        <f>IFERROR(VLOOKUP(C1738,[1]Index!$D:$F,3,FALSE),"Non List")</f>
        <v>Development Banks</v>
      </c>
      <c r="Z1738">
        <f>IFERROR(VLOOKUP(C1738,[1]LP!$B:$C,2,FALSE),0)</f>
        <v>297.89999999999998</v>
      </c>
      <c r="AA1738" s="11">
        <f t="shared" si="27"/>
        <v>13</v>
      </c>
      <c r="AB1738" s="5">
        <f>IFERROR(VLOOKUP(C1738,[2]Sheet1!$B:$F,5,FALSE),0)</f>
        <v>21539350.859999999</v>
      </c>
      <c r="AC1738" s="11">
        <v>10</v>
      </c>
      <c r="AD1738" s="11">
        <v>0</v>
      </c>
      <c r="AE1738" s="10"/>
      <c r="AF1738" s="10"/>
      <c r="AG1738" s="10"/>
      <c r="AH1738" s="10"/>
    </row>
    <row r="1739" spans="1:34" x14ac:dyDescent="0.45">
      <c r="A1739" t="s">
        <v>54</v>
      </c>
      <c r="B1739" t="s">
        <v>25</v>
      </c>
      <c r="C1739" t="s">
        <v>130</v>
      </c>
      <c r="D1739">
        <v>283</v>
      </c>
      <c r="E1739" s="11">
        <v>346500</v>
      </c>
      <c r="F1739" s="5">
        <v>81889</v>
      </c>
      <c r="G1739" s="11">
        <v>2343540</v>
      </c>
      <c r="H1739" s="11">
        <v>2157653</v>
      </c>
      <c r="I1739">
        <v>117293</v>
      </c>
      <c r="J1739">
        <v>129374</v>
      </c>
      <c r="K1739">
        <v>80197</v>
      </c>
      <c r="L1739">
        <v>45923</v>
      </c>
      <c r="M1739">
        <v>18</v>
      </c>
      <c r="N1739">
        <v>16</v>
      </c>
      <c r="O1739">
        <v>2</v>
      </c>
      <c r="P1739">
        <v>14</v>
      </c>
      <c r="Q1739">
        <v>2</v>
      </c>
      <c r="R1739">
        <v>37</v>
      </c>
      <c r="S1739">
        <v>2.2000000000000002</v>
      </c>
      <c r="T1739">
        <v>124</v>
      </c>
      <c r="U1739">
        <v>222</v>
      </c>
      <c r="V1739">
        <v>-0.22</v>
      </c>
      <c r="W1739">
        <v>45923</v>
      </c>
      <c r="X1739">
        <v>18</v>
      </c>
      <c r="Y1739" s="12" t="str">
        <f>IFERROR(VLOOKUP(C1739,[1]Index!$D:$F,3,FALSE),"Non List")</f>
        <v>zdelist</v>
      </c>
      <c r="Z1739">
        <f>IFERROR(VLOOKUP(C1739,[1]LP!$B:$C,2,FALSE),0)</f>
        <v>0</v>
      </c>
      <c r="AA1739" s="11">
        <f t="shared" si="27"/>
        <v>0</v>
      </c>
      <c r="AB1739" s="5">
        <f>IFERROR(VLOOKUP(C1739,[2]Sheet1!$B:$F,5,FALSE),0)</f>
        <v>0</v>
      </c>
      <c r="AC1739" s="11">
        <v>12.33</v>
      </c>
      <c r="AD1739" s="11">
        <v>0.64</v>
      </c>
      <c r="AE1739" s="10"/>
      <c r="AF1739" s="10"/>
      <c r="AG1739" s="10"/>
      <c r="AH1739" s="10"/>
    </row>
    <row r="1740" spans="1:34" x14ac:dyDescent="0.45">
      <c r="A1740" t="s">
        <v>54</v>
      </c>
      <c r="B1740" t="s">
        <v>25</v>
      </c>
      <c r="C1740" t="s">
        <v>131</v>
      </c>
      <c r="D1740">
        <v>238</v>
      </c>
      <c r="E1740" s="11">
        <v>1975420</v>
      </c>
      <c r="F1740" s="5">
        <v>837079</v>
      </c>
      <c r="G1740" s="11">
        <v>16847153</v>
      </c>
      <c r="H1740" s="11">
        <v>14683313</v>
      </c>
      <c r="I1740">
        <v>670595</v>
      </c>
      <c r="J1740">
        <v>747546</v>
      </c>
      <c r="K1740">
        <v>535070</v>
      </c>
      <c r="L1740">
        <v>367995</v>
      </c>
      <c r="M1740">
        <v>25</v>
      </c>
      <c r="N1740">
        <v>10</v>
      </c>
      <c r="O1740">
        <v>2</v>
      </c>
      <c r="P1740">
        <v>17</v>
      </c>
      <c r="Q1740">
        <v>2</v>
      </c>
      <c r="R1740">
        <v>16</v>
      </c>
      <c r="S1740">
        <v>0.9</v>
      </c>
      <c r="T1740">
        <v>142</v>
      </c>
      <c r="U1740">
        <v>282</v>
      </c>
      <c r="V1740">
        <v>0.19</v>
      </c>
      <c r="W1740">
        <v>367995</v>
      </c>
      <c r="X1740">
        <v>25</v>
      </c>
      <c r="Y1740" s="12" t="str">
        <f>IFERROR(VLOOKUP(C1740,[1]Index!$D:$F,3,FALSE),"Non List")</f>
        <v>zdelist</v>
      </c>
      <c r="Z1740">
        <f>IFERROR(VLOOKUP(C1740,[1]LP!$B:$C,2,FALSE),0)</f>
        <v>0</v>
      </c>
      <c r="AA1740" s="11">
        <f t="shared" si="27"/>
        <v>0</v>
      </c>
      <c r="AB1740" s="5">
        <f>IFERROR(VLOOKUP(C1740,[2]Sheet1!$B:$F,5,FALSE),0)</f>
        <v>0</v>
      </c>
      <c r="AC1740" s="11">
        <v>10</v>
      </c>
      <c r="AD1740" s="11">
        <v>9.4499999999999993</v>
      </c>
      <c r="AE1740" s="10"/>
      <c r="AF1740" s="10"/>
      <c r="AG1740" s="10"/>
      <c r="AH1740" s="10"/>
    </row>
    <row r="1741" spans="1:34" x14ac:dyDescent="0.45">
      <c r="A1741" t="s">
        <v>54</v>
      </c>
      <c r="B1741" t="s">
        <v>25</v>
      </c>
      <c r="C1741" t="s">
        <v>152</v>
      </c>
      <c r="D1741">
        <v>180</v>
      </c>
      <c r="E1741" s="11">
        <v>84211</v>
      </c>
      <c r="F1741" s="5">
        <v>41836</v>
      </c>
      <c r="G1741" s="11">
        <v>589276</v>
      </c>
      <c r="H1741" s="11">
        <v>619502</v>
      </c>
      <c r="I1741">
        <v>42687</v>
      </c>
      <c r="J1741">
        <v>48230</v>
      </c>
      <c r="K1741">
        <v>34827</v>
      </c>
      <c r="L1741">
        <v>17972</v>
      </c>
      <c r="M1741">
        <v>28</v>
      </c>
      <c r="N1741">
        <v>6</v>
      </c>
      <c r="O1741">
        <v>1</v>
      </c>
      <c r="P1741">
        <v>19</v>
      </c>
      <c r="Q1741">
        <v>2</v>
      </c>
      <c r="R1741">
        <v>8</v>
      </c>
      <c r="S1741">
        <v>2.1</v>
      </c>
      <c r="T1741">
        <v>150</v>
      </c>
      <c r="U1741">
        <v>310</v>
      </c>
      <c r="V1741">
        <v>0.72</v>
      </c>
      <c r="W1741">
        <v>17972</v>
      </c>
      <c r="X1741">
        <v>28</v>
      </c>
      <c r="Y1741" s="12" t="str">
        <f>IFERROR(VLOOKUP(C1741,[1]Index!$D:$F,3,FALSE),"Non List")</f>
        <v>zdelist</v>
      </c>
      <c r="Z1741">
        <f>IFERROR(VLOOKUP(C1741,[1]LP!$B:$C,2,FALSE),0)</f>
        <v>0</v>
      </c>
      <c r="AA1741" s="11">
        <f t="shared" si="27"/>
        <v>0</v>
      </c>
      <c r="AB1741" s="5">
        <f>IFERROR(VLOOKUP(C1741,[2]Sheet1!$B:$F,5,FALSE),0)</f>
        <v>0</v>
      </c>
      <c r="AC1741" s="11">
        <v>0</v>
      </c>
      <c r="AD1741" s="11">
        <v>0</v>
      </c>
      <c r="AE1741" s="10"/>
      <c r="AF1741" s="10"/>
      <c r="AG1741" s="10"/>
      <c r="AH1741" s="10"/>
    </row>
    <row r="1742" spans="1:34" x14ac:dyDescent="0.45">
      <c r="A1742" t="s">
        <v>54</v>
      </c>
      <c r="B1742" t="s">
        <v>25</v>
      </c>
      <c r="C1742" t="s">
        <v>132</v>
      </c>
      <c r="D1742">
        <v>196</v>
      </c>
      <c r="E1742" s="11">
        <v>150000</v>
      </c>
      <c r="F1742" s="5">
        <v>54359</v>
      </c>
      <c r="G1742" s="11">
        <v>1426837</v>
      </c>
      <c r="H1742" s="11">
        <v>1151145</v>
      </c>
      <c r="I1742">
        <v>78766</v>
      </c>
      <c r="J1742">
        <v>88158</v>
      </c>
      <c r="K1742">
        <v>51929</v>
      </c>
      <c r="L1742">
        <v>31461</v>
      </c>
      <c r="M1742">
        <v>28</v>
      </c>
      <c r="N1742">
        <v>7</v>
      </c>
      <c r="O1742">
        <v>1</v>
      </c>
      <c r="P1742">
        <v>21</v>
      </c>
      <c r="Q1742">
        <v>2</v>
      </c>
      <c r="R1742">
        <v>10</v>
      </c>
      <c r="S1742">
        <v>0.4</v>
      </c>
      <c r="T1742">
        <v>136</v>
      </c>
      <c r="U1742">
        <v>293</v>
      </c>
      <c r="V1742">
        <v>0.49</v>
      </c>
      <c r="W1742">
        <v>31461</v>
      </c>
      <c r="X1742">
        <v>28</v>
      </c>
      <c r="Y1742" s="12" t="str">
        <f>IFERROR(VLOOKUP(C1742,[1]Index!$D:$F,3,FALSE),"Non List")</f>
        <v>zdelist</v>
      </c>
      <c r="Z1742">
        <f>IFERROR(VLOOKUP(C1742,[1]LP!$B:$C,2,FALSE),0)</f>
        <v>0</v>
      </c>
      <c r="AA1742" s="11">
        <f t="shared" si="27"/>
        <v>0</v>
      </c>
      <c r="AB1742" s="5">
        <f>IFERROR(VLOOKUP(C1742,[2]Sheet1!$B:$F,5,FALSE),0)</f>
        <v>0</v>
      </c>
      <c r="AC1742" s="11">
        <v>6.15</v>
      </c>
      <c r="AD1742" s="11">
        <v>0.32200000000000001</v>
      </c>
      <c r="AE1742" s="10"/>
      <c r="AF1742" s="10"/>
      <c r="AG1742" s="10"/>
      <c r="AH1742" s="10"/>
    </row>
    <row r="1743" spans="1:34" x14ac:dyDescent="0.45">
      <c r="A1743" t="s">
        <v>54</v>
      </c>
      <c r="B1743" t="s">
        <v>25</v>
      </c>
      <c r="C1743" t="s">
        <v>133</v>
      </c>
      <c r="D1743">
        <v>330.9</v>
      </c>
      <c r="E1743" s="11">
        <v>151000</v>
      </c>
      <c r="F1743" s="5">
        <v>32387</v>
      </c>
      <c r="G1743" s="11">
        <v>1808747</v>
      </c>
      <c r="H1743" s="11">
        <v>969148</v>
      </c>
      <c r="I1743">
        <v>41987</v>
      </c>
      <c r="J1743">
        <v>56915</v>
      </c>
      <c r="K1743">
        <v>12502</v>
      </c>
      <c r="L1743">
        <v>3803</v>
      </c>
      <c r="M1743">
        <v>3</v>
      </c>
      <c r="N1743">
        <v>99</v>
      </c>
      <c r="O1743">
        <v>3</v>
      </c>
      <c r="P1743">
        <v>3</v>
      </c>
      <c r="Q1743">
        <v>0</v>
      </c>
      <c r="R1743">
        <v>269</v>
      </c>
      <c r="S1743">
        <v>4.7</v>
      </c>
      <c r="T1743">
        <v>121</v>
      </c>
      <c r="U1743">
        <v>96</v>
      </c>
      <c r="V1743">
        <v>-0.71</v>
      </c>
      <c r="W1743">
        <v>3803</v>
      </c>
      <c r="X1743">
        <v>3</v>
      </c>
      <c r="Y1743" s="12" t="str">
        <f>IFERROR(VLOOKUP(C1743,[1]Index!$D:$F,3,FALSE),"Non List")</f>
        <v>Development Banks</v>
      </c>
      <c r="Z1743">
        <f>IFERROR(VLOOKUP(C1743,[1]LP!$B:$C,2,FALSE),0)</f>
        <v>429.8</v>
      </c>
      <c r="AA1743" s="11">
        <f t="shared" si="27"/>
        <v>143.30000000000001</v>
      </c>
      <c r="AB1743" s="5">
        <f>IFERROR(VLOOKUP(C1743,[2]Sheet1!$B:$F,5,FALSE),0)</f>
        <v>2463867</v>
      </c>
      <c r="AC1743" s="11">
        <v>0</v>
      </c>
      <c r="AD1743" s="11">
        <v>0</v>
      </c>
      <c r="AE1743" s="10"/>
      <c r="AF1743" s="10"/>
      <c r="AG1743" s="10"/>
      <c r="AH1743" s="10"/>
    </row>
    <row r="1744" spans="1:34" x14ac:dyDescent="0.45">
      <c r="A1744" t="s">
        <v>54</v>
      </c>
      <c r="B1744" t="s">
        <v>25</v>
      </c>
      <c r="C1744" t="s">
        <v>134</v>
      </c>
      <c r="D1744">
        <v>450</v>
      </c>
      <c r="E1744" s="11">
        <v>380293</v>
      </c>
      <c r="F1744" s="5">
        <v>175579</v>
      </c>
      <c r="G1744" s="11">
        <v>2506494</v>
      </c>
      <c r="H1744" s="11">
        <v>2267994</v>
      </c>
      <c r="I1744">
        <v>143853</v>
      </c>
      <c r="J1744">
        <v>171613</v>
      </c>
      <c r="K1744">
        <v>135114</v>
      </c>
      <c r="L1744">
        <v>82718</v>
      </c>
      <c r="M1744">
        <v>29</v>
      </c>
      <c r="N1744">
        <v>16</v>
      </c>
      <c r="O1744">
        <v>3</v>
      </c>
      <c r="P1744">
        <v>20</v>
      </c>
      <c r="Q1744">
        <v>3</v>
      </c>
      <c r="R1744">
        <v>48</v>
      </c>
      <c r="S1744">
        <v>0.3</v>
      </c>
      <c r="T1744">
        <v>146</v>
      </c>
      <c r="U1744">
        <v>309</v>
      </c>
      <c r="V1744">
        <v>-0.31</v>
      </c>
      <c r="W1744">
        <v>82718</v>
      </c>
      <c r="X1744">
        <v>29</v>
      </c>
      <c r="Y1744" s="12" t="str">
        <f>IFERROR(VLOOKUP(C1744,[1]Index!$D:$F,3,FALSE),"Non List")</f>
        <v>Development Banks</v>
      </c>
      <c r="Z1744">
        <f>IFERROR(VLOOKUP(C1744,[1]LP!$B:$C,2,FALSE),0)</f>
        <v>488</v>
      </c>
      <c r="AA1744" s="11">
        <f t="shared" si="27"/>
        <v>16.8</v>
      </c>
      <c r="AB1744" s="5">
        <f>IFERROR(VLOOKUP(C1744,[2]Sheet1!$B:$F,5,FALSE),0)</f>
        <v>5445990.2300000004</v>
      </c>
      <c r="AC1744" s="11">
        <v>31.48</v>
      </c>
      <c r="AD1744" s="11">
        <v>1.66</v>
      </c>
      <c r="AE1744" s="10"/>
      <c r="AF1744" s="10"/>
      <c r="AG1744" s="10"/>
      <c r="AH1744" s="10"/>
    </row>
    <row r="1745" spans="1:34" x14ac:dyDescent="0.45">
      <c r="A1745" t="s">
        <v>54</v>
      </c>
      <c r="B1745" t="s">
        <v>25</v>
      </c>
      <c r="C1745" t="s">
        <v>135</v>
      </c>
      <c r="D1745">
        <v>162</v>
      </c>
      <c r="E1745" s="11">
        <v>194925</v>
      </c>
      <c r="F1745" s="5">
        <v>123449</v>
      </c>
      <c r="G1745" s="11">
        <v>2635011</v>
      </c>
      <c r="H1745" s="11">
        <v>2408148</v>
      </c>
      <c r="I1745">
        <v>117976</v>
      </c>
      <c r="J1745">
        <v>137680</v>
      </c>
      <c r="K1745">
        <v>98132</v>
      </c>
      <c r="L1745">
        <v>56073</v>
      </c>
      <c r="M1745">
        <v>38</v>
      </c>
      <c r="N1745">
        <v>4</v>
      </c>
      <c r="O1745">
        <v>1</v>
      </c>
      <c r="P1745">
        <v>23</v>
      </c>
      <c r="Q1745">
        <v>2</v>
      </c>
      <c r="R1745">
        <v>4</v>
      </c>
      <c r="S1745">
        <v>0.5</v>
      </c>
      <c r="T1745">
        <v>163</v>
      </c>
      <c r="U1745">
        <v>375</v>
      </c>
      <c r="V1745">
        <v>1.32</v>
      </c>
      <c r="W1745">
        <v>56073</v>
      </c>
      <c r="X1745">
        <v>38</v>
      </c>
      <c r="Y1745" s="12" t="str">
        <f>IFERROR(VLOOKUP(C1745,[1]Index!$D:$F,3,FALSE),"Non List")</f>
        <v>zdelist</v>
      </c>
      <c r="Z1745">
        <f>IFERROR(VLOOKUP(C1745,[1]LP!$B:$C,2,FALSE),0)</f>
        <v>0</v>
      </c>
      <c r="AA1745" s="11">
        <f t="shared" si="27"/>
        <v>0</v>
      </c>
      <c r="AB1745" s="5">
        <f>IFERROR(VLOOKUP(C1745,[2]Sheet1!$B:$F,5,FALSE),0)</f>
        <v>0</v>
      </c>
      <c r="AC1745" s="11">
        <v>20</v>
      </c>
      <c r="AD1745" s="11">
        <v>1.05</v>
      </c>
      <c r="AE1745" s="10"/>
      <c r="AF1745" s="10"/>
      <c r="AG1745" s="10"/>
      <c r="AH1745" s="10"/>
    </row>
    <row r="1746" spans="1:34" x14ac:dyDescent="0.45">
      <c r="A1746" t="s">
        <v>54</v>
      </c>
      <c r="B1746" t="s">
        <v>25</v>
      </c>
      <c r="C1746" t="s">
        <v>136</v>
      </c>
      <c r="D1746">
        <v>485</v>
      </c>
      <c r="E1746" s="11">
        <v>1542716</v>
      </c>
      <c r="F1746" s="5">
        <v>634898</v>
      </c>
      <c r="G1746" s="11">
        <v>15148365</v>
      </c>
      <c r="H1746" s="11">
        <v>14174619</v>
      </c>
      <c r="I1746">
        <v>731067</v>
      </c>
      <c r="J1746">
        <v>889481</v>
      </c>
      <c r="K1746">
        <v>584288</v>
      </c>
      <c r="L1746">
        <v>355126</v>
      </c>
      <c r="M1746">
        <v>31</v>
      </c>
      <c r="N1746">
        <v>16</v>
      </c>
      <c r="O1746">
        <v>3</v>
      </c>
      <c r="P1746">
        <v>22</v>
      </c>
      <c r="Q1746">
        <v>2</v>
      </c>
      <c r="R1746">
        <v>54</v>
      </c>
      <c r="S1746">
        <v>0.1</v>
      </c>
      <c r="T1746">
        <v>141</v>
      </c>
      <c r="U1746">
        <v>312</v>
      </c>
      <c r="V1746">
        <v>-0.36</v>
      </c>
      <c r="W1746">
        <v>355126</v>
      </c>
      <c r="X1746">
        <v>31</v>
      </c>
      <c r="Y1746" s="12" t="str">
        <f>IFERROR(VLOOKUP(C1746,[1]Index!$D:$F,3,FALSE),"Non List")</f>
        <v>Development Banks</v>
      </c>
      <c r="Z1746">
        <f>IFERROR(VLOOKUP(C1746,[1]LP!$B:$C,2,FALSE),0)</f>
        <v>353.1</v>
      </c>
      <c r="AA1746" s="11">
        <f t="shared" si="27"/>
        <v>11.4</v>
      </c>
      <c r="AB1746" s="5">
        <f>IFERROR(VLOOKUP(C1746,[2]Sheet1!$B:$F,5,FALSE),0)</f>
        <v>34531463.479999997</v>
      </c>
      <c r="AC1746" s="11">
        <v>20</v>
      </c>
      <c r="AD1746" s="11">
        <v>1.05</v>
      </c>
      <c r="AE1746" s="10"/>
      <c r="AF1746" s="10"/>
      <c r="AG1746" s="10"/>
      <c r="AH1746" s="10"/>
    </row>
    <row r="1747" spans="1:34" x14ac:dyDescent="0.45">
      <c r="A1747" t="s">
        <v>54</v>
      </c>
      <c r="B1747" t="s">
        <v>25</v>
      </c>
      <c r="C1747" t="s">
        <v>137</v>
      </c>
      <c r="D1747">
        <v>145</v>
      </c>
      <c r="E1747" s="11">
        <v>220295</v>
      </c>
      <c r="F1747" s="5">
        <v>46149</v>
      </c>
      <c r="G1747" s="11">
        <v>1799905</v>
      </c>
      <c r="H1747" s="11">
        <v>1593054</v>
      </c>
      <c r="I1747">
        <v>74596</v>
      </c>
      <c r="J1747">
        <v>87832</v>
      </c>
      <c r="K1747">
        <v>48223</v>
      </c>
      <c r="L1747">
        <v>23945</v>
      </c>
      <c r="M1747">
        <v>14</v>
      </c>
      <c r="N1747">
        <v>10</v>
      </c>
      <c r="O1747">
        <v>1</v>
      </c>
      <c r="P1747">
        <v>12</v>
      </c>
      <c r="Q1747">
        <v>1</v>
      </c>
      <c r="R1747">
        <v>12</v>
      </c>
      <c r="S1747">
        <v>0.9</v>
      </c>
      <c r="T1747">
        <v>121</v>
      </c>
      <c r="U1747">
        <v>199</v>
      </c>
      <c r="V1747">
        <v>0.37</v>
      </c>
      <c r="W1747">
        <v>23945</v>
      </c>
      <c r="X1747">
        <v>14</v>
      </c>
      <c r="Y1747" s="12" t="str">
        <f>IFERROR(VLOOKUP(C1747,[1]Index!$D:$F,3,FALSE),"Non List")</f>
        <v>zdelist</v>
      </c>
      <c r="Z1747">
        <f>IFERROR(VLOOKUP(C1747,[1]LP!$B:$C,2,FALSE),0)</f>
        <v>0</v>
      </c>
      <c r="AA1747" s="11">
        <f t="shared" si="27"/>
        <v>0</v>
      </c>
      <c r="AB1747" s="5">
        <f>IFERROR(VLOOKUP(C1747,[2]Sheet1!$B:$F,5,FALSE),0)</f>
        <v>0</v>
      </c>
      <c r="AC1747" s="11">
        <v>8.61</v>
      </c>
      <c r="AD1747" s="11">
        <v>0.45</v>
      </c>
      <c r="AE1747" s="10"/>
      <c r="AF1747" s="10"/>
      <c r="AG1747" s="10"/>
      <c r="AH1747" s="10"/>
    </row>
    <row r="1748" spans="1:34" x14ac:dyDescent="0.45">
      <c r="A1748" t="s">
        <v>54</v>
      </c>
      <c r="B1748" t="s">
        <v>25</v>
      </c>
      <c r="C1748" t="s">
        <v>138</v>
      </c>
      <c r="D1748">
        <v>150</v>
      </c>
      <c r="E1748" s="11">
        <v>415823</v>
      </c>
      <c r="F1748" s="5">
        <v>3250528</v>
      </c>
      <c r="G1748" s="11">
        <v>1271949</v>
      </c>
      <c r="H1748" s="11">
        <v>2842144</v>
      </c>
      <c r="I1748">
        <v>215179</v>
      </c>
      <c r="J1748">
        <v>225701</v>
      </c>
      <c r="K1748">
        <v>165943</v>
      </c>
      <c r="L1748">
        <v>198395</v>
      </c>
      <c r="M1748">
        <v>64</v>
      </c>
      <c r="N1748">
        <v>2</v>
      </c>
      <c r="O1748">
        <v>0</v>
      </c>
      <c r="P1748">
        <v>7</v>
      </c>
      <c r="Q1748">
        <v>4</v>
      </c>
      <c r="R1748">
        <v>0</v>
      </c>
      <c r="S1748">
        <v>7.5</v>
      </c>
      <c r="T1748">
        <v>882</v>
      </c>
      <c r="U1748">
        <v>1123</v>
      </c>
      <c r="V1748">
        <v>6.49</v>
      </c>
      <c r="W1748">
        <v>198395</v>
      </c>
      <c r="X1748">
        <v>64</v>
      </c>
      <c r="Y1748" s="12" t="str">
        <f>IFERROR(VLOOKUP(C1748,[1]Index!$D:$F,3,FALSE),"Non List")</f>
        <v>zdelist</v>
      </c>
      <c r="Z1748">
        <f>IFERROR(VLOOKUP(C1748,[1]LP!$B:$C,2,FALSE),0)</f>
        <v>0</v>
      </c>
      <c r="AA1748" s="11">
        <f t="shared" si="27"/>
        <v>0</v>
      </c>
      <c r="AB1748" s="5">
        <f>IFERROR(VLOOKUP(C1748,[2]Sheet1!$B:$F,5,FALSE),0)</f>
        <v>0</v>
      </c>
      <c r="AC1748" s="11">
        <v>0</v>
      </c>
      <c r="AD1748" s="11">
        <v>0</v>
      </c>
      <c r="AE1748" s="10"/>
      <c r="AF1748" s="10"/>
      <c r="AG1748" s="10"/>
      <c r="AH1748" s="10"/>
    </row>
    <row r="1749" spans="1:34" x14ac:dyDescent="0.45">
      <c r="A1749" t="s">
        <v>54</v>
      </c>
      <c r="B1749" t="s">
        <v>25</v>
      </c>
      <c r="C1749" t="s">
        <v>149</v>
      </c>
      <c r="D1749">
        <v>188</v>
      </c>
      <c r="E1749" s="11">
        <v>352385</v>
      </c>
      <c r="F1749" s="5">
        <v>123903</v>
      </c>
      <c r="G1749" s="11">
        <v>2355198</v>
      </c>
      <c r="H1749" s="11">
        <v>2372062</v>
      </c>
      <c r="I1749">
        <v>142089</v>
      </c>
      <c r="J1749">
        <v>159788</v>
      </c>
      <c r="K1749">
        <v>123384</v>
      </c>
      <c r="L1749">
        <v>75378</v>
      </c>
      <c r="M1749">
        <v>29</v>
      </c>
      <c r="N1749">
        <v>7</v>
      </c>
      <c r="O1749">
        <v>1</v>
      </c>
      <c r="P1749">
        <v>21</v>
      </c>
      <c r="Q1749">
        <v>2</v>
      </c>
      <c r="R1749">
        <v>9</v>
      </c>
      <c r="S1749">
        <v>0.3</v>
      </c>
      <c r="T1749">
        <v>135</v>
      </c>
      <c r="U1749">
        <v>295</v>
      </c>
      <c r="V1749">
        <v>0.56999999999999995</v>
      </c>
      <c r="W1749">
        <v>75378</v>
      </c>
      <c r="X1749">
        <v>29</v>
      </c>
      <c r="Y1749" s="12" t="str">
        <f>IFERROR(VLOOKUP(C1749,[1]Index!$D:$F,3,FALSE),"Non List")</f>
        <v>zdelist</v>
      </c>
      <c r="Z1749">
        <f>IFERROR(VLOOKUP(C1749,[1]LP!$B:$C,2,FALSE),0)</f>
        <v>0</v>
      </c>
      <c r="AA1749" s="11">
        <f t="shared" si="27"/>
        <v>0</v>
      </c>
      <c r="AB1749" s="5">
        <f>IFERROR(VLOOKUP(C1749,[2]Sheet1!$B:$F,5,FALSE),0)</f>
        <v>0</v>
      </c>
      <c r="AC1749" s="11">
        <v>19.190000000000001</v>
      </c>
      <c r="AD1749" s="11">
        <v>1.01</v>
      </c>
      <c r="AE1749" s="10"/>
      <c r="AF1749" s="10"/>
      <c r="AG1749" s="10"/>
      <c r="AH1749" s="10"/>
    </row>
    <row r="1750" spans="1:34" x14ac:dyDescent="0.45">
      <c r="A1750" t="s">
        <v>54</v>
      </c>
      <c r="B1750" t="s">
        <v>25</v>
      </c>
      <c r="C1750" t="s">
        <v>139</v>
      </c>
      <c r="D1750">
        <v>376</v>
      </c>
      <c r="E1750" s="11">
        <v>1073456</v>
      </c>
      <c r="F1750" s="5">
        <v>622027</v>
      </c>
      <c r="G1750" s="11">
        <v>11787026</v>
      </c>
      <c r="H1750" s="11">
        <v>10810792</v>
      </c>
      <c r="I1750">
        <v>519917</v>
      </c>
      <c r="J1750">
        <v>585986</v>
      </c>
      <c r="K1750">
        <v>415287</v>
      </c>
      <c r="L1750">
        <v>244904</v>
      </c>
      <c r="M1750">
        <v>30</v>
      </c>
      <c r="N1750">
        <v>12</v>
      </c>
      <c r="O1750">
        <v>2</v>
      </c>
      <c r="P1750">
        <v>19</v>
      </c>
      <c r="Q1750">
        <v>2</v>
      </c>
      <c r="R1750">
        <v>29</v>
      </c>
      <c r="S1750">
        <v>0.7</v>
      </c>
      <c r="T1750">
        <v>158</v>
      </c>
      <c r="U1750">
        <v>329</v>
      </c>
      <c r="V1750">
        <v>-0.13</v>
      </c>
      <c r="W1750">
        <v>244904</v>
      </c>
      <c r="X1750">
        <v>30</v>
      </c>
      <c r="Y1750" s="12" t="str">
        <f>IFERROR(VLOOKUP(C1750,[1]Index!$D:$F,3,FALSE),"Non List")</f>
        <v>Development Banks</v>
      </c>
      <c r="Z1750">
        <f>IFERROR(VLOOKUP(C1750,[1]LP!$B:$C,2,FALSE),0)</f>
        <v>316.2</v>
      </c>
      <c r="AA1750" s="11">
        <f t="shared" si="27"/>
        <v>10.5</v>
      </c>
      <c r="AB1750" s="5">
        <f>IFERROR(VLOOKUP(C1750,[2]Sheet1!$B:$F,5,FALSE),0)</f>
        <v>16811183.489999998</v>
      </c>
      <c r="AC1750" s="11">
        <v>2.5</v>
      </c>
      <c r="AD1750" s="11">
        <v>9.3000000000000007</v>
      </c>
      <c r="AE1750" s="10"/>
      <c r="AF1750" s="10"/>
      <c r="AG1750" s="10"/>
      <c r="AH1750" s="10"/>
    </row>
    <row r="1751" spans="1:34" x14ac:dyDescent="0.45">
      <c r="A1751" t="s">
        <v>54</v>
      </c>
      <c r="B1751" t="s">
        <v>25</v>
      </c>
      <c r="C1751" t="s">
        <v>140</v>
      </c>
      <c r="D1751">
        <v>197</v>
      </c>
      <c r="E1751" s="11">
        <v>314610</v>
      </c>
      <c r="F1751" s="5">
        <v>233846</v>
      </c>
      <c r="G1751" s="11">
        <v>2975014</v>
      </c>
      <c r="H1751" s="11">
        <v>2880333</v>
      </c>
      <c r="I1751">
        <v>178532</v>
      </c>
      <c r="J1751">
        <v>205605</v>
      </c>
      <c r="K1751">
        <v>159882</v>
      </c>
      <c r="L1751">
        <v>92981</v>
      </c>
      <c r="M1751">
        <v>39</v>
      </c>
      <c r="N1751">
        <v>5</v>
      </c>
      <c r="O1751">
        <v>1</v>
      </c>
      <c r="P1751">
        <v>23</v>
      </c>
      <c r="Q1751">
        <v>3</v>
      </c>
      <c r="R1751">
        <v>6</v>
      </c>
      <c r="S1751">
        <v>0.6</v>
      </c>
      <c r="T1751">
        <v>174</v>
      </c>
      <c r="U1751">
        <v>393</v>
      </c>
      <c r="V1751">
        <v>1</v>
      </c>
      <c r="W1751">
        <v>92981</v>
      </c>
      <c r="X1751">
        <v>39</v>
      </c>
      <c r="Y1751" s="12" t="str">
        <f>IFERROR(VLOOKUP(C1751,[1]Index!$D:$F,3,FALSE),"Non List")</f>
        <v>zdelist</v>
      </c>
      <c r="Z1751">
        <f>IFERROR(VLOOKUP(C1751,[1]LP!$B:$C,2,FALSE),0)</f>
        <v>0</v>
      </c>
      <c r="AA1751" s="11">
        <f t="shared" si="27"/>
        <v>0</v>
      </c>
      <c r="AB1751" s="5">
        <f>IFERROR(VLOOKUP(C1751,[2]Sheet1!$B:$F,5,FALSE),0)</f>
        <v>0</v>
      </c>
      <c r="AC1751" s="11">
        <v>20</v>
      </c>
      <c r="AD1751" s="11">
        <v>4.5</v>
      </c>
      <c r="AE1751" s="10"/>
      <c r="AF1751" s="10"/>
      <c r="AG1751" s="10"/>
      <c r="AH1751" s="10"/>
    </row>
    <row r="1752" spans="1:34" x14ac:dyDescent="0.45">
      <c r="A1752" t="s">
        <v>54</v>
      </c>
      <c r="B1752" t="s">
        <v>25</v>
      </c>
      <c r="C1752" t="s">
        <v>141</v>
      </c>
      <c r="D1752">
        <v>375</v>
      </c>
      <c r="E1752" s="11">
        <v>1102892</v>
      </c>
      <c r="F1752" s="5">
        <v>464033</v>
      </c>
      <c r="G1752" s="11">
        <v>9265976</v>
      </c>
      <c r="H1752" s="11">
        <v>8368245</v>
      </c>
      <c r="I1752">
        <v>501052</v>
      </c>
      <c r="J1752">
        <v>554017</v>
      </c>
      <c r="K1752">
        <v>432235</v>
      </c>
      <c r="L1752">
        <v>269005</v>
      </c>
      <c r="M1752">
        <v>33</v>
      </c>
      <c r="N1752">
        <v>12</v>
      </c>
      <c r="O1752">
        <v>3</v>
      </c>
      <c r="P1752">
        <v>23</v>
      </c>
      <c r="Q1752">
        <v>2</v>
      </c>
      <c r="R1752">
        <v>30</v>
      </c>
      <c r="S1752">
        <v>0.3</v>
      </c>
      <c r="T1752">
        <v>142</v>
      </c>
      <c r="U1752">
        <v>322</v>
      </c>
      <c r="V1752">
        <v>-0.14000000000000001</v>
      </c>
      <c r="W1752">
        <v>269005</v>
      </c>
      <c r="X1752">
        <v>33</v>
      </c>
      <c r="Y1752" s="12" t="str">
        <f>IFERROR(VLOOKUP(C1752,[1]Index!$D:$F,3,FALSE),"Non List")</f>
        <v>Development Banks</v>
      </c>
      <c r="Z1752">
        <f>IFERROR(VLOOKUP(C1752,[1]LP!$B:$C,2,FALSE),0)</f>
        <v>418</v>
      </c>
      <c r="AA1752" s="11">
        <f t="shared" si="27"/>
        <v>12.7</v>
      </c>
      <c r="AB1752" s="5">
        <f>IFERROR(VLOOKUP(C1752,[2]Sheet1!$B:$F,5,FALSE),0)</f>
        <v>23195085.649999999</v>
      </c>
      <c r="AC1752" s="11">
        <v>25</v>
      </c>
      <c r="AD1752" s="11">
        <v>0</v>
      </c>
      <c r="AE1752" s="10"/>
      <c r="AF1752" s="10"/>
      <c r="AG1752" s="10"/>
      <c r="AH1752" s="10"/>
    </row>
    <row r="1753" spans="1:34" x14ac:dyDescent="0.45">
      <c r="A1753" t="s">
        <v>54</v>
      </c>
      <c r="B1753" t="s">
        <v>25</v>
      </c>
      <c r="C1753" t="s">
        <v>142</v>
      </c>
      <c r="D1753">
        <v>340.9</v>
      </c>
      <c r="E1753" s="11">
        <v>262193</v>
      </c>
      <c r="F1753" s="5">
        <v>58298</v>
      </c>
      <c r="G1753" s="11">
        <v>1503511</v>
      </c>
      <c r="H1753" s="11">
        <v>1355007</v>
      </c>
      <c r="I1753">
        <v>73929</v>
      </c>
      <c r="J1753">
        <v>86068</v>
      </c>
      <c r="K1753">
        <v>46559</v>
      </c>
      <c r="L1753">
        <v>25550</v>
      </c>
      <c r="M1753">
        <v>13</v>
      </c>
      <c r="N1753">
        <v>26</v>
      </c>
      <c r="O1753">
        <v>3</v>
      </c>
      <c r="P1753">
        <v>11</v>
      </c>
      <c r="Q1753">
        <v>1</v>
      </c>
      <c r="R1753">
        <v>73</v>
      </c>
      <c r="S1753">
        <v>1.1000000000000001</v>
      </c>
      <c r="T1753">
        <v>122</v>
      </c>
      <c r="U1753">
        <v>189</v>
      </c>
      <c r="V1753">
        <v>-0.45</v>
      </c>
      <c r="W1753">
        <v>25550</v>
      </c>
      <c r="X1753">
        <v>13</v>
      </c>
      <c r="Y1753" s="12" t="str">
        <f>IFERROR(VLOOKUP(C1753,[1]Index!$D:$F,3,FALSE),"Non List")</f>
        <v>Development Banks</v>
      </c>
      <c r="Z1753">
        <f>IFERROR(VLOOKUP(C1753,[1]LP!$B:$C,2,FALSE),0)</f>
        <v>385</v>
      </c>
      <c r="AA1753" s="11">
        <f t="shared" si="27"/>
        <v>29.6</v>
      </c>
      <c r="AB1753" s="5">
        <f>IFERROR(VLOOKUP(C1753,[2]Sheet1!$B:$F,5,FALSE),0)</f>
        <v>2731534.73</v>
      </c>
      <c r="AC1753" s="11">
        <v>5.95</v>
      </c>
      <c r="AD1753" s="11">
        <v>0.31319999999999998</v>
      </c>
      <c r="AE1753" s="10"/>
      <c r="AF1753" s="10"/>
      <c r="AG1753" s="10"/>
      <c r="AH1753" s="10"/>
    </row>
    <row r="1754" spans="1:34" x14ac:dyDescent="0.45">
      <c r="A1754" t="s">
        <v>54</v>
      </c>
      <c r="B1754" t="s">
        <v>25</v>
      </c>
      <c r="C1754" t="s">
        <v>150</v>
      </c>
      <c r="D1754">
        <v>231</v>
      </c>
      <c r="E1754" s="11">
        <v>313920</v>
      </c>
      <c r="F1754" s="5">
        <v>129967</v>
      </c>
      <c r="G1754" s="11">
        <v>2293980</v>
      </c>
      <c r="H1754" s="11">
        <v>1838898</v>
      </c>
      <c r="I1754">
        <v>78086</v>
      </c>
      <c r="J1754">
        <v>125361</v>
      </c>
      <c r="K1754">
        <v>87855</v>
      </c>
      <c r="L1754">
        <v>48346</v>
      </c>
      <c r="M1754">
        <v>21</v>
      </c>
      <c r="N1754">
        <v>11</v>
      </c>
      <c r="O1754">
        <v>2</v>
      </c>
      <c r="P1754">
        <v>15</v>
      </c>
      <c r="Q1754">
        <v>2</v>
      </c>
      <c r="R1754">
        <v>18</v>
      </c>
      <c r="S1754">
        <v>0.6</v>
      </c>
      <c r="T1754">
        <v>141</v>
      </c>
      <c r="U1754">
        <v>256</v>
      </c>
      <c r="V1754">
        <v>0.11</v>
      </c>
      <c r="W1754">
        <v>48346</v>
      </c>
      <c r="X1754">
        <v>21</v>
      </c>
      <c r="Y1754" s="12" t="str">
        <f>IFERROR(VLOOKUP(C1754,[1]Index!$D:$F,3,FALSE),"Non List")</f>
        <v>zdelist</v>
      </c>
      <c r="Z1754">
        <f>IFERROR(VLOOKUP(C1754,[1]LP!$B:$C,2,FALSE),0)</f>
        <v>0</v>
      </c>
      <c r="AA1754" s="11">
        <f t="shared" si="27"/>
        <v>0</v>
      </c>
      <c r="AB1754" s="5">
        <f>IFERROR(VLOOKUP(C1754,[2]Sheet1!$B:$F,5,FALSE),0)</f>
        <v>0</v>
      </c>
      <c r="AC1754" s="11">
        <v>17.41</v>
      </c>
      <c r="AD1754" s="11">
        <v>0.91</v>
      </c>
      <c r="AE1754" s="10"/>
      <c r="AF1754" s="10"/>
      <c r="AG1754" s="10"/>
      <c r="AH1754" s="10"/>
    </row>
    <row r="1755" spans="1:34" x14ac:dyDescent="0.45">
      <c r="A1755" t="s">
        <v>54</v>
      </c>
      <c r="B1755" t="s">
        <v>25</v>
      </c>
      <c r="C1755" t="s">
        <v>153</v>
      </c>
      <c r="D1755">
        <v>460</v>
      </c>
      <c r="E1755" s="11">
        <v>67260</v>
      </c>
      <c r="F1755" s="5">
        <v>46551</v>
      </c>
      <c r="G1755" s="11">
        <v>432247</v>
      </c>
      <c r="H1755" s="11">
        <v>382730</v>
      </c>
      <c r="I1755">
        <v>26450</v>
      </c>
      <c r="J1755">
        <v>36169</v>
      </c>
      <c r="K1755">
        <v>22349</v>
      </c>
      <c r="L1755">
        <v>14123</v>
      </c>
      <c r="M1755">
        <v>28</v>
      </c>
      <c r="N1755">
        <v>16</v>
      </c>
      <c r="O1755">
        <v>3</v>
      </c>
      <c r="P1755">
        <v>17</v>
      </c>
      <c r="Q1755">
        <v>3</v>
      </c>
      <c r="R1755">
        <v>45</v>
      </c>
      <c r="S1755">
        <v>0</v>
      </c>
      <c r="T1755">
        <v>169</v>
      </c>
      <c r="U1755">
        <v>326</v>
      </c>
      <c r="V1755">
        <v>-0.28999999999999998</v>
      </c>
      <c r="W1755">
        <v>14123</v>
      </c>
      <c r="X1755">
        <v>28</v>
      </c>
      <c r="Y1755" s="12" t="str">
        <f>IFERROR(VLOOKUP(C1755,[1]Index!$D:$F,3,FALSE),"Non List")</f>
        <v>zdelist</v>
      </c>
      <c r="Z1755">
        <f>IFERROR(VLOOKUP(C1755,[1]LP!$B:$C,2,FALSE),0)</f>
        <v>0</v>
      </c>
      <c r="AA1755" s="11">
        <f t="shared" si="27"/>
        <v>0</v>
      </c>
      <c r="AB1755" s="5">
        <f>IFERROR(VLOOKUP(C1755,[2]Sheet1!$B:$F,5,FALSE),0)</f>
        <v>0</v>
      </c>
      <c r="AC1755" s="11">
        <v>23</v>
      </c>
      <c r="AD1755" s="11">
        <v>1.21</v>
      </c>
      <c r="AE1755" s="10"/>
      <c r="AF1755" s="10"/>
      <c r="AG1755" s="10"/>
      <c r="AH1755" s="10"/>
    </row>
    <row r="1756" spans="1:34" x14ac:dyDescent="0.45">
      <c r="A1756" t="s">
        <v>54</v>
      </c>
      <c r="B1756" t="s">
        <v>25</v>
      </c>
      <c r="C1756" t="s">
        <v>143</v>
      </c>
      <c r="D1756">
        <v>147</v>
      </c>
      <c r="E1756" s="11">
        <v>1383223</v>
      </c>
      <c r="F1756" s="5">
        <v>349423</v>
      </c>
      <c r="G1756" s="11">
        <v>9818397</v>
      </c>
      <c r="H1756" s="11">
        <v>8777350</v>
      </c>
      <c r="I1756">
        <v>397054</v>
      </c>
      <c r="J1756">
        <v>476967</v>
      </c>
      <c r="K1756">
        <v>307078</v>
      </c>
      <c r="L1756">
        <v>199058</v>
      </c>
      <c r="M1756">
        <v>19</v>
      </c>
      <c r="N1756">
        <v>8</v>
      </c>
      <c r="O1756">
        <v>1</v>
      </c>
      <c r="P1756">
        <v>15</v>
      </c>
      <c r="Q1756">
        <v>2</v>
      </c>
      <c r="R1756">
        <v>9</v>
      </c>
      <c r="S1756">
        <v>1.4</v>
      </c>
      <c r="T1756">
        <v>125</v>
      </c>
      <c r="U1756">
        <v>233</v>
      </c>
      <c r="V1756">
        <v>0.57999999999999996</v>
      </c>
      <c r="W1756">
        <v>199058</v>
      </c>
      <c r="X1756">
        <v>19</v>
      </c>
      <c r="Y1756" s="12" t="str">
        <f>IFERROR(VLOOKUP(C1756,[1]Index!$D:$F,3,FALSE),"Non List")</f>
        <v>zdelist</v>
      </c>
      <c r="Z1756">
        <f>IFERROR(VLOOKUP(C1756,[1]LP!$B:$C,2,FALSE),0)</f>
        <v>0</v>
      </c>
      <c r="AA1756" s="11">
        <f t="shared" si="27"/>
        <v>0</v>
      </c>
      <c r="AB1756" s="5">
        <f>IFERROR(VLOOKUP(C1756,[2]Sheet1!$B:$F,5,FALSE),0)</f>
        <v>0</v>
      </c>
      <c r="AC1756" s="11">
        <v>17.100000000000001</v>
      </c>
      <c r="AD1756" s="11">
        <v>0.9</v>
      </c>
      <c r="AE1756" s="10"/>
      <c r="AF1756" s="10"/>
      <c r="AG1756" s="10"/>
      <c r="AH1756" s="10"/>
    </row>
    <row r="1757" spans="1:34" x14ac:dyDescent="0.45">
      <c r="A1757" t="s">
        <v>54</v>
      </c>
      <c r="B1757" t="s">
        <v>25</v>
      </c>
      <c r="C1757" t="s">
        <v>144</v>
      </c>
      <c r="D1757">
        <v>296</v>
      </c>
      <c r="E1757" s="11">
        <v>100000</v>
      </c>
      <c r="F1757" s="5">
        <v>-7966</v>
      </c>
      <c r="G1757" s="11">
        <v>346312</v>
      </c>
      <c r="H1757" s="11">
        <v>296371</v>
      </c>
      <c r="I1757">
        <v>13963</v>
      </c>
      <c r="J1757">
        <v>15966</v>
      </c>
      <c r="K1757">
        <v>7080</v>
      </c>
      <c r="L1757">
        <v>2126</v>
      </c>
      <c r="M1757">
        <v>3</v>
      </c>
      <c r="N1757">
        <v>105</v>
      </c>
      <c r="O1757">
        <v>3</v>
      </c>
      <c r="P1757">
        <v>3</v>
      </c>
      <c r="Q1757">
        <v>0</v>
      </c>
      <c r="R1757">
        <v>337</v>
      </c>
      <c r="S1757">
        <v>5.6</v>
      </c>
      <c r="T1757">
        <v>92</v>
      </c>
      <c r="U1757">
        <v>77</v>
      </c>
      <c r="V1757">
        <v>-0.74</v>
      </c>
      <c r="W1757">
        <v>2126</v>
      </c>
      <c r="X1757">
        <v>3</v>
      </c>
      <c r="Y1757" s="12" t="str">
        <f>IFERROR(VLOOKUP(C1757,[1]Index!$D:$F,3,FALSE),"Non List")</f>
        <v>Development Banks</v>
      </c>
      <c r="Z1757">
        <f>IFERROR(VLOOKUP(C1757,[1]LP!$B:$C,2,FALSE),0)</f>
        <v>434.9</v>
      </c>
      <c r="AA1757" s="11">
        <f t="shared" si="27"/>
        <v>145</v>
      </c>
      <c r="AB1757" s="5">
        <f>IFERROR(VLOOKUP(C1757,[2]Sheet1!$B:$F,5,FALSE),0)</f>
        <v>2335500</v>
      </c>
      <c r="AC1757" s="11">
        <v>0</v>
      </c>
      <c r="AD1757" s="11">
        <v>0</v>
      </c>
      <c r="AE1757" s="10"/>
      <c r="AF1757" s="10"/>
      <c r="AG1757" s="10"/>
      <c r="AH1757" s="10"/>
    </row>
    <row r="1758" spans="1:34" x14ac:dyDescent="0.45">
      <c r="A1758" t="s">
        <v>54</v>
      </c>
      <c r="B1758" t="s">
        <v>25</v>
      </c>
      <c r="C1758" t="s">
        <v>145</v>
      </c>
      <c r="D1758">
        <v>197</v>
      </c>
      <c r="E1758" s="11">
        <v>1360282</v>
      </c>
      <c r="F1758" s="5">
        <v>532794</v>
      </c>
      <c r="G1758" s="11">
        <v>13614266</v>
      </c>
      <c r="H1758" s="11">
        <v>11552967</v>
      </c>
      <c r="I1758">
        <v>532711</v>
      </c>
      <c r="J1758">
        <v>605602</v>
      </c>
      <c r="K1758">
        <v>460658</v>
      </c>
      <c r="L1758">
        <v>265715</v>
      </c>
      <c r="M1758">
        <v>26</v>
      </c>
      <c r="N1758">
        <v>8</v>
      </c>
      <c r="O1758">
        <v>1</v>
      </c>
      <c r="P1758">
        <v>19</v>
      </c>
      <c r="Q1758">
        <v>2</v>
      </c>
      <c r="R1758">
        <v>11</v>
      </c>
      <c r="S1758">
        <v>1.3</v>
      </c>
      <c r="T1758">
        <v>139</v>
      </c>
      <c r="U1758">
        <v>286</v>
      </c>
      <c r="V1758">
        <v>0.45</v>
      </c>
      <c r="W1758">
        <v>265715</v>
      </c>
      <c r="X1758">
        <v>26</v>
      </c>
      <c r="Y1758" s="12" t="str">
        <f>IFERROR(VLOOKUP(C1758,[1]Index!$D:$F,3,FALSE),"Non List")</f>
        <v>zdelist</v>
      </c>
      <c r="Z1758">
        <f>IFERROR(VLOOKUP(C1758,[1]LP!$B:$C,2,FALSE),0)</f>
        <v>0</v>
      </c>
      <c r="AA1758" s="11">
        <f t="shared" si="27"/>
        <v>0</v>
      </c>
      <c r="AB1758" s="5">
        <f>IFERROR(VLOOKUP(C1758,[2]Sheet1!$B:$F,5,FALSE),0)</f>
        <v>0</v>
      </c>
      <c r="AC1758" s="11">
        <v>17.690000000000001</v>
      </c>
      <c r="AD1758" s="11">
        <v>0</v>
      </c>
      <c r="AE1758" s="10"/>
      <c r="AF1758" s="10"/>
      <c r="AG1758" s="10"/>
      <c r="AH1758" s="10"/>
    </row>
    <row r="1759" spans="1:34" x14ac:dyDescent="0.45">
      <c r="A1759" t="s">
        <v>54</v>
      </c>
      <c r="B1759" t="s">
        <v>25</v>
      </c>
      <c r="C1759" t="s">
        <v>146</v>
      </c>
      <c r="D1759">
        <v>423</v>
      </c>
      <c r="E1759" s="11">
        <v>1156223</v>
      </c>
      <c r="F1759" s="5">
        <v>677626</v>
      </c>
      <c r="G1759" s="11">
        <v>11910388</v>
      </c>
      <c r="H1759" s="11">
        <v>9856151</v>
      </c>
      <c r="I1759">
        <v>523815</v>
      </c>
      <c r="J1759">
        <v>569747</v>
      </c>
      <c r="K1759">
        <v>375096</v>
      </c>
      <c r="L1759">
        <v>220404</v>
      </c>
      <c r="M1759">
        <v>25</v>
      </c>
      <c r="N1759">
        <v>17</v>
      </c>
      <c r="O1759">
        <v>3</v>
      </c>
      <c r="P1759">
        <v>16</v>
      </c>
      <c r="Q1759">
        <v>2</v>
      </c>
      <c r="R1759">
        <v>44</v>
      </c>
      <c r="S1759">
        <v>4.7</v>
      </c>
      <c r="T1759">
        <v>159</v>
      </c>
      <c r="U1759">
        <v>301</v>
      </c>
      <c r="V1759">
        <v>-0.28999999999999998</v>
      </c>
      <c r="W1759">
        <v>220404</v>
      </c>
      <c r="X1759">
        <v>25</v>
      </c>
      <c r="Y1759" s="12" t="str">
        <f>IFERROR(VLOOKUP(C1759,[1]Index!$D:$F,3,FALSE),"Non List")</f>
        <v>Development Banks</v>
      </c>
      <c r="Z1759">
        <f>IFERROR(VLOOKUP(C1759,[1]LP!$B:$C,2,FALSE),0)</f>
        <v>334</v>
      </c>
      <c r="AA1759" s="11">
        <f t="shared" si="27"/>
        <v>13.4</v>
      </c>
      <c r="AB1759" s="5">
        <f>IFERROR(VLOOKUP(C1759,[2]Sheet1!$B:$F,5,FALSE),0)</f>
        <v>20439460.93</v>
      </c>
      <c r="AC1759" s="11">
        <v>0</v>
      </c>
      <c r="AD1759" s="11">
        <v>9</v>
      </c>
      <c r="AE1759" s="10"/>
      <c r="AF1759" s="10"/>
      <c r="AG1759" s="10"/>
      <c r="AH1759" s="10"/>
    </row>
    <row r="1760" spans="1:34" x14ac:dyDescent="0.45">
      <c r="A1760" t="s">
        <v>54</v>
      </c>
      <c r="B1760" t="s">
        <v>25</v>
      </c>
      <c r="C1760" t="s">
        <v>151</v>
      </c>
      <c r="D1760">
        <v>443</v>
      </c>
      <c r="E1760" s="11">
        <v>1815004</v>
      </c>
      <c r="F1760" s="5">
        <v>240287</v>
      </c>
      <c r="G1760" s="11">
        <v>15064083</v>
      </c>
      <c r="H1760" s="11">
        <v>13568723</v>
      </c>
      <c r="I1760">
        <v>471963</v>
      </c>
      <c r="J1760">
        <v>548485</v>
      </c>
      <c r="K1760">
        <v>256925</v>
      </c>
      <c r="L1760">
        <v>220656</v>
      </c>
      <c r="M1760">
        <v>16</v>
      </c>
      <c r="N1760">
        <v>27</v>
      </c>
      <c r="O1760">
        <v>4</v>
      </c>
      <c r="P1760">
        <v>14</v>
      </c>
      <c r="Q1760">
        <v>1</v>
      </c>
      <c r="R1760">
        <v>107</v>
      </c>
      <c r="S1760">
        <v>1.8</v>
      </c>
      <c r="T1760">
        <v>113</v>
      </c>
      <c r="U1760">
        <v>203</v>
      </c>
      <c r="V1760">
        <v>-0.54</v>
      </c>
      <c r="W1760">
        <v>220656</v>
      </c>
      <c r="X1760">
        <v>16</v>
      </c>
      <c r="Y1760" s="12" t="str">
        <f>IFERROR(VLOOKUP(C1760,[1]Index!$D:$F,3,FALSE),"Non List")</f>
        <v>Development Banks</v>
      </c>
      <c r="Z1760">
        <f>IFERROR(VLOOKUP(C1760,[1]LP!$B:$C,2,FALSE),0)</f>
        <v>387</v>
      </c>
      <c r="AA1760" s="11">
        <f t="shared" si="27"/>
        <v>24.2</v>
      </c>
      <c r="AB1760" s="5">
        <f>IFERROR(VLOOKUP(C1760,[2]Sheet1!$B:$F,5,FALSE),0)</f>
        <v>17238924.239999998</v>
      </c>
      <c r="AC1760" s="11">
        <v>0</v>
      </c>
      <c r="AD1760" s="11">
        <v>0</v>
      </c>
      <c r="AE1760" s="10"/>
      <c r="AF1760" s="10"/>
      <c r="AG1760" s="10"/>
      <c r="AH1760" s="10"/>
    </row>
    <row r="1761" spans="1:34" x14ac:dyDescent="0.45">
      <c r="A1761" t="s">
        <v>54</v>
      </c>
      <c r="B1761" t="s">
        <v>25</v>
      </c>
      <c r="C1761" t="s">
        <v>147</v>
      </c>
      <c r="D1761">
        <v>445</v>
      </c>
      <c r="E1761" s="11">
        <v>804379</v>
      </c>
      <c r="F1761" s="5">
        <v>285999</v>
      </c>
      <c r="G1761" s="11">
        <v>6707398</v>
      </c>
      <c r="H1761" s="11">
        <v>6201283</v>
      </c>
      <c r="I1761">
        <v>308472</v>
      </c>
      <c r="J1761">
        <v>347506</v>
      </c>
      <c r="K1761">
        <v>257088</v>
      </c>
      <c r="L1761">
        <v>144744</v>
      </c>
      <c r="M1761">
        <v>24</v>
      </c>
      <c r="N1761">
        <v>19</v>
      </c>
      <c r="O1761">
        <v>3</v>
      </c>
      <c r="P1761">
        <v>18</v>
      </c>
      <c r="Q1761">
        <v>2</v>
      </c>
      <c r="R1761">
        <v>61</v>
      </c>
      <c r="S1761">
        <v>1.8</v>
      </c>
      <c r="T1761">
        <v>136</v>
      </c>
      <c r="U1761">
        <v>271</v>
      </c>
      <c r="V1761">
        <v>-0.39</v>
      </c>
      <c r="W1761">
        <v>144744</v>
      </c>
      <c r="X1761">
        <v>24</v>
      </c>
      <c r="Y1761" s="12" t="str">
        <f>IFERROR(VLOOKUP(C1761,[1]Index!$D:$F,3,FALSE),"Non List")</f>
        <v>Development Banks</v>
      </c>
      <c r="Z1761">
        <f>IFERROR(VLOOKUP(C1761,[1]LP!$B:$C,2,FALSE),0)</f>
        <v>378</v>
      </c>
      <c r="AA1761" s="11">
        <f t="shared" si="27"/>
        <v>15.8</v>
      </c>
      <c r="AB1761" s="5">
        <f>IFERROR(VLOOKUP(C1761,[2]Sheet1!$B:$F,5,FALSE),0)</f>
        <v>16077707.220000001</v>
      </c>
      <c r="AC1761" s="11">
        <v>5.5</v>
      </c>
      <c r="AD1761" s="11">
        <v>6.5</v>
      </c>
      <c r="AE1761" s="10"/>
      <c r="AF1761" s="10"/>
      <c r="AG1761" s="10"/>
      <c r="AH1761" s="10"/>
    </row>
    <row r="1762" spans="1:34" x14ac:dyDescent="0.45">
      <c r="A1762" t="s">
        <v>54</v>
      </c>
      <c r="B1762" t="s">
        <v>25</v>
      </c>
      <c r="C1762" t="s">
        <v>148</v>
      </c>
      <c r="D1762">
        <v>294</v>
      </c>
      <c r="E1762" s="11">
        <v>211000</v>
      </c>
      <c r="F1762" s="5">
        <v>27219</v>
      </c>
      <c r="G1762" s="11">
        <v>850779</v>
      </c>
      <c r="H1762" s="11">
        <v>767214</v>
      </c>
      <c r="I1762">
        <v>49938</v>
      </c>
      <c r="J1762">
        <v>57763</v>
      </c>
      <c r="K1762">
        <v>29727</v>
      </c>
      <c r="L1762">
        <v>16653</v>
      </c>
      <c r="M1762">
        <v>11</v>
      </c>
      <c r="N1762">
        <v>28</v>
      </c>
      <c r="O1762">
        <v>3</v>
      </c>
      <c r="P1762">
        <v>9</v>
      </c>
      <c r="Q1762">
        <v>1</v>
      </c>
      <c r="R1762">
        <v>73</v>
      </c>
      <c r="S1762">
        <v>0.8</v>
      </c>
      <c r="T1762">
        <v>113</v>
      </c>
      <c r="U1762">
        <v>163</v>
      </c>
      <c r="V1762">
        <v>-0.44</v>
      </c>
      <c r="W1762">
        <v>16653</v>
      </c>
      <c r="X1762">
        <v>11</v>
      </c>
      <c r="Y1762" s="12" t="str">
        <f>IFERROR(VLOOKUP(C1762,[1]Index!$D:$F,3,FALSE),"Non List")</f>
        <v>Development Banks</v>
      </c>
      <c r="Z1762">
        <f>IFERROR(VLOOKUP(C1762,[1]LP!$B:$C,2,FALSE),0)</f>
        <v>322</v>
      </c>
      <c r="AA1762" s="11">
        <f t="shared" si="27"/>
        <v>29.3</v>
      </c>
      <c r="AB1762" s="5">
        <f>IFERROR(VLOOKUP(C1762,[2]Sheet1!$B:$F,5,FALSE),0)</f>
        <v>3608513.71</v>
      </c>
      <c r="AC1762" s="11">
        <v>0</v>
      </c>
      <c r="AD1762" s="11">
        <v>0</v>
      </c>
      <c r="AE1762" s="10"/>
      <c r="AF1762" s="10"/>
      <c r="AG1762" s="10"/>
      <c r="AH1762" s="10"/>
    </row>
    <row r="1763" spans="1:34" x14ac:dyDescent="0.45">
      <c r="A1763" t="s">
        <v>55</v>
      </c>
      <c r="B1763" t="s">
        <v>25</v>
      </c>
      <c r="C1763" t="s">
        <v>124</v>
      </c>
      <c r="D1763">
        <v>199</v>
      </c>
      <c r="E1763" s="11">
        <v>264000</v>
      </c>
      <c r="F1763" s="5">
        <v>52597</v>
      </c>
      <c r="G1763" s="11">
        <v>1962067</v>
      </c>
      <c r="H1763" s="11">
        <v>1461405</v>
      </c>
      <c r="I1763">
        <v>89395</v>
      </c>
      <c r="J1763">
        <v>115231</v>
      </c>
      <c r="K1763">
        <v>62192</v>
      </c>
      <c r="L1763">
        <v>35176</v>
      </c>
      <c r="M1763">
        <v>13</v>
      </c>
      <c r="N1763">
        <v>15</v>
      </c>
      <c r="O1763">
        <v>2</v>
      </c>
      <c r="P1763">
        <v>11</v>
      </c>
      <c r="Q1763">
        <v>2</v>
      </c>
      <c r="R1763">
        <v>25</v>
      </c>
      <c r="S1763">
        <v>0.9</v>
      </c>
      <c r="T1763">
        <v>120</v>
      </c>
      <c r="U1763">
        <v>190</v>
      </c>
      <c r="V1763">
        <v>-0.05</v>
      </c>
      <c r="W1763">
        <v>35176</v>
      </c>
      <c r="X1763">
        <v>13</v>
      </c>
      <c r="Y1763" s="12" t="str">
        <f>IFERROR(VLOOKUP(C1763,[1]Index!$D:$F,3,FALSE),"Non List")</f>
        <v>zdelist</v>
      </c>
      <c r="Z1763">
        <f>IFERROR(VLOOKUP(C1763,[1]LP!$B:$C,2,FALSE),0)</f>
        <v>0</v>
      </c>
      <c r="AA1763" s="11">
        <f t="shared" si="27"/>
        <v>0</v>
      </c>
      <c r="AB1763" s="5">
        <f>IFERROR(VLOOKUP(C1763,[2]Sheet1!$B:$F,5,FALSE),0)</f>
        <v>0</v>
      </c>
      <c r="AC1763" s="11">
        <v>5.55</v>
      </c>
      <c r="AD1763" s="11">
        <v>0.28999999999999998</v>
      </c>
      <c r="AE1763" s="10"/>
      <c r="AF1763" s="10"/>
      <c r="AG1763" s="10"/>
      <c r="AH1763" s="10"/>
    </row>
    <row r="1764" spans="1:34" x14ac:dyDescent="0.45">
      <c r="A1764" t="s">
        <v>55</v>
      </c>
      <c r="B1764" t="s">
        <v>25</v>
      </c>
      <c r="C1764" t="s">
        <v>125</v>
      </c>
      <c r="D1764">
        <v>418</v>
      </c>
      <c r="E1764" s="11">
        <v>576844</v>
      </c>
      <c r="F1764" s="5">
        <v>233358</v>
      </c>
      <c r="G1764" s="11">
        <v>4620633</v>
      </c>
      <c r="H1764" s="11">
        <v>3821039</v>
      </c>
      <c r="I1764">
        <v>314902</v>
      </c>
      <c r="J1764">
        <v>346936</v>
      </c>
      <c r="K1764">
        <v>247179</v>
      </c>
      <c r="L1764">
        <v>152673</v>
      </c>
      <c r="M1764">
        <v>26</v>
      </c>
      <c r="N1764">
        <v>16</v>
      </c>
      <c r="O1764">
        <v>3</v>
      </c>
      <c r="P1764">
        <v>19</v>
      </c>
      <c r="Q1764">
        <v>3</v>
      </c>
      <c r="R1764">
        <v>47</v>
      </c>
      <c r="S1764">
        <v>1</v>
      </c>
      <c r="T1764">
        <v>140</v>
      </c>
      <c r="U1764">
        <v>289</v>
      </c>
      <c r="V1764">
        <v>-0.31</v>
      </c>
      <c r="W1764">
        <v>152673</v>
      </c>
      <c r="X1764">
        <v>26</v>
      </c>
      <c r="Y1764" s="12" t="str">
        <f>IFERROR(VLOOKUP(C1764,[1]Index!$D:$F,3,FALSE),"Non List")</f>
        <v>Development Banks</v>
      </c>
      <c r="Z1764">
        <f>IFERROR(VLOOKUP(C1764,[1]LP!$B:$C,2,FALSE),0)</f>
        <v>391</v>
      </c>
      <c r="AA1764" s="11">
        <f t="shared" si="27"/>
        <v>15</v>
      </c>
      <c r="AB1764" s="5">
        <f>IFERROR(VLOOKUP(C1764,[2]Sheet1!$B:$F,5,FALSE),0)</f>
        <v>6123503.0800000001</v>
      </c>
      <c r="AC1764" s="11">
        <v>30.12</v>
      </c>
      <c r="AD1764" s="11">
        <v>1.58</v>
      </c>
      <c r="AE1764" s="10"/>
      <c r="AF1764" s="10"/>
      <c r="AG1764" s="10"/>
      <c r="AH1764" s="10"/>
    </row>
    <row r="1765" spans="1:34" x14ac:dyDescent="0.45">
      <c r="A1765" t="s">
        <v>55</v>
      </c>
      <c r="B1765" t="s">
        <v>25</v>
      </c>
      <c r="C1765" t="s">
        <v>126</v>
      </c>
      <c r="D1765">
        <v>430.6</v>
      </c>
      <c r="E1765" s="11">
        <v>2204243</v>
      </c>
      <c r="F1765" s="5">
        <v>625564</v>
      </c>
      <c r="G1765" s="11">
        <v>14513391</v>
      </c>
      <c r="H1765" s="11">
        <v>12990801</v>
      </c>
      <c r="I1765">
        <v>749156</v>
      </c>
      <c r="J1765">
        <v>879668</v>
      </c>
      <c r="K1765">
        <v>557469</v>
      </c>
      <c r="L1765">
        <v>342651</v>
      </c>
      <c r="M1765">
        <v>16</v>
      </c>
      <c r="N1765">
        <v>28</v>
      </c>
      <c r="O1765">
        <v>3</v>
      </c>
      <c r="P1765">
        <v>12</v>
      </c>
      <c r="Q1765">
        <v>2</v>
      </c>
      <c r="R1765">
        <v>93</v>
      </c>
      <c r="S1765">
        <v>0.2</v>
      </c>
      <c r="T1765">
        <v>128</v>
      </c>
      <c r="U1765">
        <v>212</v>
      </c>
      <c r="V1765">
        <v>-0.51</v>
      </c>
      <c r="W1765">
        <v>342651</v>
      </c>
      <c r="X1765">
        <v>16</v>
      </c>
      <c r="Y1765" s="12" t="str">
        <f>IFERROR(VLOOKUP(C1765,[1]Index!$D:$F,3,FALSE),"Non List")</f>
        <v>Development Banks</v>
      </c>
      <c r="Z1765">
        <f>IFERROR(VLOOKUP(C1765,[1]LP!$B:$C,2,FALSE),0)</f>
        <v>370.1</v>
      </c>
      <c r="AA1765" s="11">
        <f t="shared" si="27"/>
        <v>23.1</v>
      </c>
      <c r="AB1765" s="5">
        <f>IFERROR(VLOOKUP(C1765,[2]Sheet1!$B:$F,5,FALSE),0)</f>
        <v>27834534.920000002</v>
      </c>
      <c r="AC1765" s="11">
        <v>15</v>
      </c>
      <c r="AD1765" s="11">
        <v>0</v>
      </c>
      <c r="AE1765" s="10"/>
      <c r="AF1765" s="10"/>
      <c r="AG1765" s="10"/>
      <c r="AH1765" s="10"/>
    </row>
    <row r="1766" spans="1:34" x14ac:dyDescent="0.45">
      <c r="A1766" t="s">
        <v>55</v>
      </c>
      <c r="B1766" t="s">
        <v>25</v>
      </c>
      <c r="C1766" t="s">
        <v>127</v>
      </c>
      <c r="D1766">
        <v>201</v>
      </c>
      <c r="E1766" s="11">
        <v>1843926</v>
      </c>
      <c r="F1766" s="5">
        <v>934968</v>
      </c>
      <c r="G1766" s="11">
        <v>18334571</v>
      </c>
      <c r="H1766" s="11">
        <v>16518077</v>
      </c>
      <c r="I1766">
        <v>1065950</v>
      </c>
      <c r="J1766">
        <v>1202340</v>
      </c>
      <c r="K1766">
        <v>867638</v>
      </c>
      <c r="L1766">
        <v>540605</v>
      </c>
      <c r="M1766">
        <v>29</v>
      </c>
      <c r="N1766">
        <v>7</v>
      </c>
      <c r="O1766">
        <v>1</v>
      </c>
      <c r="P1766">
        <v>19</v>
      </c>
      <c r="Q1766">
        <v>2</v>
      </c>
      <c r="R1766">
        <v>9</v>
      </c>
      <c r="S1766">
        <v>0.4</v>
      </c>
      <c r="T1766">
        <v>151</v>
      </c>
      <c r="U1766">
        <v>315</v>
      </c>
      <c r="V1766">
        <v>0.56999999999999995</v>
      </c>
      <c r="W1766">
        <v>540605</v>
      </c>
      <c r="X1766">
        <v>29</v>
      </c>
      <c r="Y1766" s="12" t="str">
        <f>IFERROR(VLOOKUP(C1766,[1]Index!$D:$F,3,FALSE),"Non List")</f>
        <v>zdelist</v>
      </c>
      <c r="Z1766">
        <f>IFERROR(VLOOKUP(C1766,[1]LP!$B:$C,2,FALSE),0)</f>
        <v>0</v>
      </c>
      <c r="AA1766" s="11">
        <f t="shared" si="27"/>
        <v>0</v>
      </c>
      <c r="AB1766" s="5">
        <f>IFERROR(VLOOKUP(C1766,[2]Sheet1!$B:$F,5,FALSE),0)</f>
        <v>0</v>
      </c>
      <c r="AC1766" s="11">
        <v>19.310600000000001</v>
      </c>
      <c r="AD1766" s="11">
        <v>0</v>
      </c>
      <c r="AE1766" s="10"/>
      <c r="AF1766" s="10"/>
      <c r="AG1766" s="10"/>
      <c r="AH1766" s="10"/>
    </row>
    <row r="1767" spans="1:34" x14ac:dyDescent="0.45">
      <c r="A1767" t="s">
        <v>55</v>
      </c>
      <c r="B1767" t="s">
        <v>25</v>
      </c>
      <c r="C1767" t="s">
        <v>128</v>
      </c>
      <c r="D1767">
        <v>135</v>
      </c>
      <c r="E1767" s="11">
        <v>413639</v>
      </c>
      <c r="F1767" s="5">
        <v>60961</v>
      </c>
      <c r="G1767" s="11">
        <v>1257535</v>
      </c>
      <c r="H1767" s="11">
        <v>1123072</v>
      </c>
      <c r="I1767">
        <v>82547</v>
      </c>
      <c r="J1767">
        <v>95431</v>
      </c>
      <c r="K1767">
        <v>70916</v>
      </c>
      <c r="L1767">
        <v>43584</v>
      </c>
      <c r="M1767">
        <v>11</v>
      </c>
      <c r="N1767">
        <v>13</v>
      </c>
      <c r="O1767">
        <v>1</v>
      </c>
      <c r="P1767">
        <v>9</v>
      </c>
      <c r="Q1767">
        <v>2</v>
      </c>
      <c r="R1767">
        <v>15</v>
      </c>
      <c r="S1767">
        <v>0.2</v>
      </c>
      <c r="T1767">
        <v>115</v>
      </c>
      <c r="U1767">
        <v>165</v>
      </c>
      <c r="V1767">
        <v>0.22</v>
      </c>
      <c r="W1767">
        <v>43584</v>
      </c>
      <c r="X1767">
        <v>11</v>
      </c>
      <c r="Y1767" s="12" t="str">
        <f>IFERROR(VLOOKUP(C1767,[1]Index!$D:$F,3,FALSE),"Non List")</f>
        <v>zdelist</v>
      </c>
      <c r="Z1767">
        <f>IFERROR(VLOOKUP(C1767,[1]LP!$B:$C,2,FALSE),0)</f>
        <v>0</v>
      </c>
      <c r="AA1767" s="11">
        <f t="shared" si="27"/>
        <v>0</v>
      </c>
      <c r="AB1767" s="5">
        <f>IFERROR(VLOOKUP(C1767,[2]Sheet1!$B:$F,5,FALSE),0)</f>
        <v>0</v>
      </c>
      <c r="AC1767" s="11">
        <v>7.3</v>
      </c>
      <c r="AD1767" s="11">
        <v>0.38319999999999999</v>
      </c>
      <c r="AE1767" s="10"/>
      <c r="AF1767" s="10"/>
      <c r="AG1767" s="10"/>
      <c r="AH1767" s="10"/>
    </row>
    <row r="1768" spans="1:34" x14ac:dyDescent="0.45">
      <c r="A1768" t="s">
        <v>55</v>
      </c>
      <c r="B1768" t="s">
        <v>25</v>
      </c>
      <c r="C1768" t="s">
        <v>129</v>
      </c>
      <c r="D1768">
        <v>377</v>
      </c>
      <c r="E1768" s="11">
        <v>2129053</v>
      </c>
      <c r="F1768" s="5">
        <v>461414</v>
      </c>
      <c r="G1768" s="11">
        <v>10516017</v>
      </c>
      <c r="H1768" s="11">
        <v>9138221</v>
      </c>
      <c r="I1768">
        <v>509509</v>
      </c>
      <c r="J1768">
        <v>595606</v>
      </c>
      <c r="K1768">
        <v>360677</v>
      </c>
      <c r="L1768">
        <v>261819</v>
      </c>
      <c r="M1768">
        <v>12</v>
      </c>
      <c r="N1768">
        <v>31</v>
      </c>
      <c r="O1768">
        <v>3</v>
      </c>
      <c r="P1768">
        <v>10</v>
      </c>
      <c r="Q1768">
        <v>2</v>
      </c>
      <c r="R1768">
        <v>95</v>
      </c>
      <c r="S1768">
        <v>0.7</v>
      </c>
      <c r="T1768">
        <v>122</v>
      </c>
      <c r="U1768">
        <v>183</v>
      </c>
      <c r="V1768">
        <v>-0.51</v>
      </c>
      <c r="W1768">
        <v>261819</v>
      </c>
      <c r="X1768">
        <v>12</v>
      </c>
      <c r="Y1768" s="12" t="str">
        <f>IFERROR(VLOOKUP(C1768,[1]Index!$D:$F,3,FALSE),"Non List")</f>
        <v>Development Banks</v>
      </c>
      <c r="Z1768">
        <f>IFERROR(VLOOKUP(C1768,[1]LP!$B:$C,2,FALSE),0)</f>
        <v>297.89999999999998</v>
      </c>
      <c r="AA1768" s="11">
        <f t="shared" si="27"/>
        <v>24.8</v>
      </c>
      <c r="AB1768" s="5">
        <f>IFERROR(VLOOKUP(C1768,[2]Sheet1!$B:$F,5,FALSE),0)</f>
        <v>21539350.859999999</v>
      </c>
      <c r="AC1768" s="11">
        <v>10</v>
      </c>
      <c r="AD1768" s="11">
        <v>0</v>
      </c>
      <c r="AE1768" s="10"/>
      <c r="AF1768" s="10"/>
      <c r="AG1768" s="10"/>
      <c r="AH1768" s="10"/>
    </row>
    <row r="1769" spans="1:34" x14ac:dyDescent="0.45">
      <c r="A1769" t="s">
        <v>55</v>
      </c>
      <c r="B1769" t="s">
        <v>25</v>
      </c>
      <c r="C1769" t="s">
        <v>130</v>
      </c>
      <c r="D1769">
        <v>283</v>
      </c>
      <c r="E1769" s="11">
        <v>346500</v>
      </c>
      <c r="F1769" s="5">
        <v>109446</v>
      </c>
      <c r="G1769" s="11">
        <v>2823372</v>
      </c>
      <c r="H1769" s="11">
        <v>2308643</v>
      </c>
      <c r="I1769">
        <v>164941</v>
      </c>
      <c r="J1769">
        <v>184159</v>
      </c>
      <c r="K1769">
        <v>109538</v>
      </c>
      <c r="L1769">
        <v>73481</v>
      </c>
      <c r="M1769">
        <v>21</v>
      </c>
      <c r="N1769">
        <v>13</v>
      </c>
      <c r="O1769">
        <v>2</v>
      </c>
      <c r="P1769">
        <v>16</v>
      </c>
      <c r="Q1769">
        <v>2</v>
      </c>
      <c r="R1769">
        <v>29</v>
      </c>
      <c r="S1769">
        <v>1</v>
      </c>
      <c r="T1769">
        <v>132</v>
      </c>
      <c r="U1769">
        <v>251</v>
      </c>
      <c r="V1769">
        <v>-0.11</v>
      </c>
      <c r="W1769">
        <v>73481</v>
      </c>
      <c r="X1769">
        <v>21</v>
      </c>
      <c r="Y1769" s="12" t="str">
        <f>IFERROR(VLOOKUP(C1769,[1]Index!$D:$F,3,FALSE),"Non List")</f>
        <v>zdelist</v>
      </c>
      <c r="Z1769">
        <f>IFERROR(VLOOKUP(C1769,[1]LP!$B:$C,2,FALSE),0)</f>
        <v>0</v>
      </c>
      <c r="AA1769" s="11">
        <f t="shared" si="27"/>
        <v>0</v>
      </c>
      <c r="AB1769" s="5">
        <f>IFERROR(VLOOKUP(C1769,[2]Sheet1!$B:$F,5,FALSE),0)</f>
        <v>0</v>
      </c>
      <c r="AC1769" s="11">
        <v>12.33</v>
      </c>
      <c r="AD1769" s="11">
        <v>0.64</v>
      </c>
      <c r="AE1769" s="10"/>
      <c r="AF1769" s="10"/>
      <c r="AG1769" s="10"/>
      <c r="AH1769" s="10"/>
    </row>
    <row r="1770" spans="1:34" x14ac:dyDescent="0.45">
      <c r="A1770" t="s">
        <v>55</v>
      </c>
      <c r="B1770" t="s">
        <v>25</v>
      </c>
      <c r="C1770" t="s">
        <v>131</v>
      </c>
      <c r="D1770">
        <v>238</v>
      </c>
      <c r="E1770" s="11">
        <v>2291487</v>
      </c>
      <c r="F1770" s="5">
        <v>987366</v>
      </c>
      <c r="G1770" s="11">
        <v>17177628</v>
      </c>
      <c r="H1770" s="11">
        <v>15041839</v>
      </c>
      <c r="I1770">
        <v>877685</v>
      </c>
      <c r="J1770">
        <v>978792</v>
      </c>
      <c r="K1770">
        <v>670479</v>
      </c>
      <c r="L1770">
        <v>502624</v>
      </c>
      <c r="M1770">
        <v>22</v>
      </c>
      <c r="N1770">
        <v>11</v>
      </c>
      <c r="O1770">
        <v>2</v>
      </c>
      <c r="P1770">
        <v>15</v>
      </c>
      <c r="Q1770">
        <v>2</v>
      </c>
      <c r="R1770">
        <v>18</v>
      </c>
      <c r="S1770">
        <v>0.9</v>
      </c>
      <c r="T1770">
        <v>143</v>
      </c>
      <c r="U1770">
        <v>266</v>
      </c>
      <c r="V1770">
        <v>0.12</v>
      </c>
      <c r="W1770">
        <v>502624</v>
      </c>
      <c r="X1770">
        <v>22</v>
      </c>
      <c r="Y1770" s="12" t="str">
        <f>IFERROR(VLOOKUP(C1770,[1]Index!$D:$F,3,FALSE),"Non List")</f>
        <v>zdelist</v>
      </c>
      <c r="Z1770">
        <f>IFERROR(VLOOKUP(C1770,[1]LP!$B:$C,2,FALSE),0)</f>
        <v>0</v>
      </c>
      <c r="AA1770" s="11">
        <f t="shared" si="27"/>
        <v>0</v>
      </c>
      <c r="AB1770" s="5">
        <f>IFERROR(VLOOKUP(C1770,[2]Sheet1!$B:$F,5,FALSE),0)</f>
        <v>0</v>
      </c>
      <c r="AC1770" s="11">
        <v>10</v>
      </c>
      <c r="AD1770" s="11">
        <v>9.4499999999999993</v>
      </c>
      <c r="AE1770" s="10"/>
      <c r="AF1770" s="10"/>
      <c r="AG1770" s="10"/>
      <c r="AH1770" s="10"/>
    </row>
    <row r="1771" spans="1:34" x14ac:dyDescent="0.45">
      <c r="A1771" t="s">
        <v>55</v>
      </c>
      <c r="B1771" t="s">
        <v>25</v>
      </c>
      <c r="C1771" t="s">
        <v>152</v>
      </c>
      <c r="D1771">
        <v>180</v>
      </c>
      <c r="E1771" s="11">
        <v>119299</v>
      </c>
      <c r="F1771" s="5">
        <v>49897</v>
      </c>
      <c r="G1771" s="11">
        <v>660836</v>
      </c>
      <c r="H1771" s="11">
        <v>608235</v>
      </c>
      <c r="I1771">
        <v>58385</v>
      </c>
      <c r="J1771">
        <v>65116</v>
      </c>
      <c r="K1771">
        <v>45121</v>
      </c>
      <c r="L1771">
        <v>26032</v>
      </c>
      <c r="M1771">
        <v>22</v>
      </c>
      <c r="N1771">
        <v>8</v>
      </c>
      <c r="O1771">
        <v>1</v>
      </c>
      <c r="P1771">
        <v>15</v>
      </c>
      <c r="Q1771">
        <v>3</v>
      </c>
      <c r="R1771">
        <v>10</v>
      </c>
      <c r="S1771">
        <v>1.5</v>
      </c>
      <c r="T1771">
        <v>142</v>
      </c>
      <c r="U1771">
        <v>264</v>
      </c>
      <c r="V1771">
        <v>0.47</v>
      </c>
      <c r="W1771">
        <v>26032</v>
      </c>
      <c r="X1771">
        <v>22</v>
      </c>
      <c r="Y1771" s="12" t="str">
        <f>IFERROR(VLOOKUP(C1771,[1]Index!$D:$F,3,FALSE),"Non List")</f>
        <v>zdelist</v>
      </c>
      <c r="Z1771">
        <f>IFERROR(VLOOKUP(C1771,[1]LP!$B:$C,2,FALSE),0)</f>
        <v>0</v>
      </c>
      <c r="AA1771" s="11">
        <f t="shared" si="27"/>
        <v>0</v>
      </c>
      <c r="AB1771" s="5">
        <f>IFERROR(VLOOKUP(C1771,[2]Sheet1!$B:$F,5,FALSE),0)</f>
        <v>0</v>
      </c>
      <c r="AC1771" s="11">
        <v>0</v>
      </c>
      <c r="AD1771" s="11">
        <v>0</v>
      </c>
      <c r="AE1771" s="10"/>
      <c r="AF1771" s="10"/>
      <c r="AG1771" s="10"/>
      <c r="AH1771" s="10"/>
    </row>
    <row r="1772" spans="1:34" x14ac:dyDescent="0.45">
      <c r="A1772" t="s">
        <v>55</v>
      </c>
      <c r="B1772" t="s">
        <v>25</v>
      </c>
      <c r="C1772" t="s">
        <v>132</v>
      </c>
      <c r="D1772">
        <v>196</v>
      </c>
      <c r="E1772" s="11">
        <v>471000</v>
      </c>
      <c r="F1772" s="5">
        <v>61623</v>
      </c>
      <c r="G1772" s="11">
        <v>1665878</v>
      </c>
      <c r="H1772" s="11">
        <v>1181074</v>
      </c>
      <c r="I1772">
        <v>106888</v>
      </c>
      <c r="J1772">
        <v>119268</v>
      </c>
      <c r="K1772">
        <v>62823</v>
      </c>
      <c r="L1772">
        <v>38725</v>
      </c>
      <c r="M1772">
        <v>8</v>
      </c>
      <c r="N1772">
        <v>24</v>
      </c>
      <c r="O1772">
        <v>2</v>
      </c>
      <c r="P1772">
        <v>7</v>
      </c>
      <c r="Q1772">
        <v>2</v>
      </c>
      <c r="R1772">
        <v>41</v>
      </c>
      <c r="S1772">
        <v>0.4</v>
      </c>
      <c r="T1772">
        <v>113</v>
      </c>
      <c r="U1772">
        <v>145</v>
      </c>
      <c r="V1772">
        <v>-0.26</v>
      </c>
      <c r="W1772">
        <v>38725</v>
      </c>
      <c r="X1772">
        <v>8</v>
      </c>
      <c r="Y1772" s="12" t="str">
        <f>IFERROR(VLOOKUP(C1772,[1]Index!$D:$F,3,FALSE),"Non List")</f>
        <v>zdelist</v>
      </c>
      <c r="Z1772">
        <f>IFERROR(VLOOKUP(C1772,[1]LP!$B:$C,2,FALSE),0)</f>
        <v>0</v>
      </c>
      <c r="AA1772" s="11">
        <f t="shared" si="27"/>
        <v>0</v>
      </c>
      <c r="AB1772" s="5">
        <f>IFERROR(VLOOKUP(C1772,[2]Sheet1!$B:$F,5,FALSE),0)</f>
        <v>0</v>
      </c>
      <c r="AC1772" s="11">
        <v>6.15</v>
      </c>
      <c r="AD1772" s="11">
        <v>0.32200000000000001</v>
      </c>
      <c r="AE1772" s="10"/>
      <c r="AF1772" s="10"/>
      <c r="AG1772" s="10"/>
      <c r="AH1772" s="10"/>
    </row>
    <row r="1773" spans="1:34" x14ac:dyDescent="0.45">
      <c r="A1773" t="s">
        <v>55</v>
      </c>
      <c r="B1773" t="s">
        <v>25</v>
      </c>
      <c r="C1773" t="s">
        <v>133</v>
      </c>
      <c r="D1773">
        <v>330.9</v>
      </c>
      <c r="E1773" s="11">
        <v>163080</v>
      </c>
      <c r="F1773" s="5">
        <v>45050</v>
      </c>
      <c r="G1773" s="11">
        <v>2001814</v>
      </c>
      <c r="H1773" s="11">
        <v>1039222</v>
      </c>
      <c r="I1773">
        <v>70915</v>
      </c>
      <c r="J1773">
        <v>92608</v>
      </c>
      <c r="K1773">
        <v>23090</v>
      </c>
      <c r="L1773">
        <v>13146</v>
      </c>
      <c r="M1773">
        <v>8</v>
      </c>
      <c r="N1773">
        <v>41</v>
      </c>
      <c r="O1773">
        <v>3</v>
      </c>
      <c r="P1773">
        <v>6</v>
      </c>
      <c r="Q1773">
        <v>1</v>
      </c>
      <c r="R1773">
        <v>106</v>
      </c>
      <c r="S1773">
        <v>2.2999999999999998</v>
      </c>
      <c r="T1773">
        <v>128</v>
      </c>
      <c r="U1773">
        <v>152</v>
      </c>
      <c r="V1773">
        <v>-0.54</v>
      </c>
      <c r="W1773">
        <v>13146</v>
      </c>
      <c r="X1773">
        <v>8</v>
      </c>
      <c r="Y1773" s="12" t="str">
        <f>IFERROR(VLOOKUP(C1773,[1]Index!$D:$F,3,FALSE),"Non List")</f>
        <v>Development Banks</v>
      </c>
      <c r="Z1773">
        <f>IFERROR(VLOOKUP(C1773,[1]LP!$B:$C,2,FALSE),0)</f>
        <v>429.8</v>
      </c>
      <c r="AA1773" s="11">
        <f t="shared" si="27"/>
        <v>53.7</v>
      </c>
      <c r="AB1773" s="5">
        <f>IFERROR(VLOOKUP(C1773,[2]Sheet1!$B:$F,5,FALSE),0)</f>
        <v>2463867</v>
      </c>
      <c r="AC1773" s="11">
        <v>0</v>
      </c>
      <c r="AD1773" s="11">
        <v>0</v>
      </c>
      <c r="AE1773" s="10"/>
      <c r="AF1773" s="10"/>
      <c r="AG1773" s="10"/>
      <c r="AH1773" s="10"/>
    </row>
    <row r="1774" spans="1:34" x14ac:dyDescent="0.45">
      <c r="A1774" t="s">
        <v>55</v>
      </c>
      <c r="B1774" t="s">
        <v>25</v>
      </c>
      <c r="C1774" t="s">
        <v>134</v>
      </c>
      <c r="D1774">
        <v>450</v>
      </c>
      <c r="E1774" s="11">
        <v>380293</v>
      </c>
      <c r="F1774" s="5">
        <v>213900</v>
      </c>
      <c r="G1774" s="11">
        <v>2889170</v>
      </c>
      <c r="H1774" s="11">
        <v>2275342</v>
      </c>
      <c r="I1774">
        <v>211426</v>
      </c>
      <c r="J1774">
        <v>246722</v>
      </c>
      <c r="K1774">
        <v>189231</v>
      </c>
      <c r="L1774">
        <v>121160</v>
      </c>
      <c r="M1774">
        <v>32</v>
      </c>
      <c r="N1774">
        <v>14</v>
      </c>
      <c r="O1774">
        <v>3</v>
      </c>
      <c r="P1774">
        <v>20</v>
      </c>
      <c r="Q1774">
        <v>3</v>
      </c>
      <c r="R1774">
        <v>41</v>
      </c>
      <c r="S1774">
        <v>0</v>
      </c>
      <c r="T1774">
        <v>156</v>
      </c>
      <c r="U1774">
        <v>335</v>
      </c>
      <c r="V1774">
        <v>-0.26</v>
      </c>
      <c r="W1774">
        <v>121160</v>
      </c>
      <c r="X1774">
        <v>32</v>
      </c>
      <c r="Y1774" s="12" t="str">
        <f>IFERROR(VLOOKUP(C1774,[1]Index!$D:$F,3,FALSE),"Non List")</f>
        <v>Development Banks</v>
      </c>
      <c r="Z1774">
        <f>IFERROR(VLOOKUP(C1774,[1]LP!$B:$C,2,FALSE),0)</f>
        <v>488</v>
      </c>
      <c r="AA1774" s="11">
        <f t="shared" si="27"/>
        <v>15.3</v>
      </c>
      <c r="AB1774" s="5">
        <f>IFERROR(VLOOKUP(C1774,[2]Sheet1!$B:$F,5,FALSE),0)</f>
        <v>5445990.2300000004</v>
      </c>
      <c r="AC1774" s="11">
        <v>31.48</v>
      </c>
      <c r="AD1774" s="11">
        <v>1.66</v>
      </c>
      <c r="AE1774" s="10"/>
      <c r="AF1774" s="10"/>
      <c r="AG1774" s="10"/>
      <c r="AH1774" s="10"/>
    </row>
    <row r="1775" spans="1:34" x14ac:dyDescent="0.45">
      <c r="A1775" t="s">
        <v>55</v>
      </c>
      <c r="B1775" t="s">
        <v>25</v>
      </c>
      <c r="C1775" t="s">
        <v>135</v>
      </c>
      <c r="D1775">
        <v>162</v>
      </c>
      <c r="E1775" s="11">
        <v>389850</v>
      </c>
      <c r="F1775" s="5">
        <v>180959</v>
      </c>
      <c r="G1775" s="11">
        <v>2751339</v>
      </c>
      <c r="H1775" s="11">
        <v>2421716</v>
      </c>
      <c r="I1775">
        <v>172106</v>
      </c>
      <c r="J1775">
        <v>196457</v>
      </c>
      <c r="K1775">
        <v>140647</v>
      </c>
      <c r="L1775">
        <v>84382</v>
      </c>
      <c r="M1775">
        <v>22</v>
      </c>
      <c r="N1775">
        <v>7</v>
      </c>
      <c r="O1775">
        <v>1</v>
      </c>
      <c r="P1775">
        <v>15</v>
      </c>
      <c r="Q1775">
        <v>2</v>
      </c>
      <c r="R1775">
        <v>8</v>
      </c>
      <c r="S1775">
        <v>0.2</v>
      </c>
      <c r="T1775">
        <v>146</v>
      </c>
      <c r="U1775">
        <v>267</v>
      </c>
      <c r="V1775">
        <v>0.65</v>
      </c>
      <c r="W1775">
        <v>84382</v>
      </c>
      <c r="X1775">
        <v>22</v>
      </c>
      <c r="Y1775" s="12" t="str">
        <f>IFERROR(VLOOKUP(C1775,[1]Index!$D:$F,3,FALSE),"Non List")</f>
        <v>zdelist</v>
      </c>
      <c r="Z1775">
        <f>IFERROR(VLOOKUP(C1775,[1]LP!$B:$C,2,FALSE),0)</f>
        <v>0</v>
      </c>
      <c r="AA1775" s="11">
        <f t="shared" si="27"/>
        <v>0</v>
      </c>
      <c r="AB1775" s="5">
        <f>IFERROR(VLOOKUP(C1775,[2]Sheet1!$B:$F,5,FALSE),0)</f>
        <v>0</v>
      </c>
      <c r="AC1775" s="11">
        <v>20</v>
      </c>
      <c r="AD1775" s="11">
        <v>1.05</v>
      </c>
      <c r="AE1775" s="10"/>
      <c r="AF1775" s="10"/>
      <c r="AG1775" s="10"/>
      <c r="AH1775" s="10"/>
    </row>
    <row r="1776" spans="1:34" x14ac:dyDescent="0.45">
      <c r="A1776" t="s">
        <v>55</v>
      </c>
      <c r="B1776" t="s">
        <v>25</v>
      </c>
      <c r="C1776" t="s">
        <v>136</v>
      </c>
      <c r="D1776">
        <v>485</v>
      </c>
      <c r="E1776" s="11">
        <v>2159685</v>
      </c>
      <c r="F1776" s="5">
        <v>776089</v>
      </c>
      <c r="G1776" s="11">
        <v>16775223</v>
      </c>
      <c r="H1776" s="11">
        <v>15316388</v>
      </c>
      <c r="I1776">
        <v>1030808</v>
      </c>
      <c r="J1776">
        <v>1251630</v>
      </c>
      <c r="K1776">
        <v>796265</v>
      </c>
      <c r="L1776">
        <v>496314</v>
      </c>
      <c r="M1776">
        <v>23</v>
      </c>
      <c r="N1776">
        <v>21</v>
      </c>
      <c r="O1776">
        <v>4</v>
      </c>
      <c r="P1776">
        <v>17</v>
      </c>
      <c r="Q1776">
        <v>3</v>
      </c>
      <c r="R1776">
        <v>75</v>
      </c>
      <c r="S1776">
        <v>0</v>
      </c>
      <c r="T1776">
        <v>136</v>
      </c>
      <c r="U1776">
        <v>265</v>
      </c>
      <c r="V1776">
        <v>-0.45</v>
      </c>
      <c r="W1776">
        <v>496314</v>
      </c>
      <c r="X1776">
        <v>23</v>
      </c>
      <c r="Y1776" s="12" t="str">
        <f>IFERROR(VLOOKUP(C1776,[1]Index!$D:$F,3,FALSE),"Non List")</f>
        <v>Development Banks</v>
      </c>
      <c r="Z1776">
        <f>IFERROR(VLOOKUP(C1776,[1]LP!$B:$C,2,FALSE),0)</f>
        <v>353.1</v>
      </c>
      <c r="AA1776" s="11">
        <f t="shared" si="27"/>
        <v>15.4</v>
      </c>
      <c r="AB1776" s="5">
        <f>IFERROR(VLOOKUP(C1776,[2]Sheet1!$B:$F,5,FALSE),0)</f>
        <v>34531463.479999997</v>
      </c>
      <c r="AC1776" s="11">
        <v>20</v>
      </c>
      <c r="AD1776" s="11">
        <v>1.05</v>
      </c>
      <c r="AE1776" s="10"/>
      <c r="AF1776" s="10"/>
      <c r="AG1776" s="10"/>
      <c r="AH1776" s="10"/>
    </row>
    <row r="1777" spans="1:34" x14ac:dyDescent="0.45">
      <c r="A1777" t="s">
        <v>55</v>
      </c>
      <c r="B1777" t="s">
        <v>25</v>
      </c>
      <c r="C1777" t="s">
        <v>137</v>
      </c>
      <c r="D1777">
        <v>145</v>
      </c>
      <c r="E1777" s="11">
        <v>220295</v>
      </c>
      <c r="F1777" s="5">
        <v>59676</v>
      </c>
      <c r="G1777" s="11">
        <v>1766589</v>
      </c>
      <c r="H1777" s="11">
        <v>1568067</v>
      </c>
      <c r="I1777">
        <v>107753</v>
      </c>
      <c r="J1777">
        <v>124597</v>
      </c>
      <c r="K1777">
        <v>66553</v>
      </c>
      <c r="L1777">
        <v>36111</v>
      </c>
      <c r="M1777">
        <v>16</v>
      </c>
      <c r="N1777">
        <v>9</v>
      </c>
      <c r="O1777">
        <v>1</v>
      </c>
      <c r="P1777">
        <v>13</v>
      </c>
      <c r="Q1777">
        <v>2</v>
      </c>
      <c r="R1777">
        <v>10</v>
      </c>
      <c r="S1777">
        <v>0.6</v>
      </c>
      <c r="T1777">
        <v>127</v>
      </c>
      <c r="U1777">
        <v>216</v>
      </c>
      <c r="V1777">
        <v>0.49</v>
      </c>
      <c r="W1777">
        <v>36111</v>
      </c>
      <c r="X1777">
        <v>16</v>
      </c>
      <c r="Y1777" s="12" t="str">
        <f>IFERROR(VLOOKUP(C1777,[1]Index!$D:$F,3,FALSE),"Non List")</f>
        <v>zdelist</v>
      </c>
      <c r="Z1777">
        <f>IFERROR(VLOOKUP(C1777,[1]LP!$B:$C,2,FALSE),0)</f>
        <v>0</v>
      </c>
      <c r="AA1777" s="11">
        <f t="shared" si="27"/>
        <v>0</v>
      </c>
      <c r="AB1777" s="5">
        <f>IFERROR(VLOOKUP(C1777,[2]Sheet1!$B:$F,5,FALSE),0)</f>
        <v>0</v>
      </c>
      <c r="AC1777" s="11">
        <v>8.61</v>
      </c>
      <c r="AD1777" s="11">
        <v>0.45</v>
      </c>
      <c r="AE1777" s="10"/>
      <c r="AF1777" s="10"/>
      <c r="AG1777" s="10"/>
      <c r="AH1777" s="10"/>
    </row>
    <row r="1778" spans="1:34" x14ac:dyDescent="0.45">
      <c r="A1778" t="s">
        <v>55</v>
      </c>
      <c r="B1778" t="s">
        <v>25</v>
      </c>
      <c r="C1778" t="s">
        <v>138</v>
      </c>
      <c r="D1778">
        <v>150</v>
      </c>
      <c r="E1778" s="11">
        <v>415823</v>
      </c>
      <c r="F1778" s="5">
        <v>3266120</v>
      </c>
      <c r="G1778" s="11">
        <v>1154283</v>
      </c>
      <c r="H1778" s="11">
        <v>3022915</v>
      </c>
      <c r="I1778">
        <v>291119</v>
      </c>
      <c r="J1778">
        <v>309480</v>
      </c>
      <c r="K1778">
        <v>194489</v>
      </c>
      <c r="L1778">
        <v>213987</v>
      </c>
      <c r="M1778">
        <v>51</v>
      </c>
      <c r="N1778">
        <v>3</v>
      </c>
      <c r="O1778">
        <v>0</v>
      </c>
      <c r="P1778">
        <v>6</v>
      </c>
      <c r="Q1778">
        <v>4</v>
      </c>
      <c r="R1778">
        <v>0</v>
      </c>
      <c r="S1778">
        <v>7</v>
      </c>
      <c r="T1778">
        <v>885</v>
      </c>
      <c r="U1778">
        <v>1013</v>
      </c>
      <c r="V1778">
        <v>5.75</v>
      </c>
      <c r="W1778">
        <v>213987</v>
      </c>
      <c r="X1778">
        <v>51</v>
      </c>
      <c r="Y1778" s="12" t="str">
        <f>IFERROR(VLOOKUP(C1778,[1]Index!$D:$F,3,FALSE),"Non List")</f>
        <v>zdelist</v>
      </c>
      <c r="Z1778">
        <f>IFERROR(VLOOKUP(C1778,[1]LP!$B:$C,2,FALSE),0)</f>
        <v>0</v>
      </c>
      <c r="AA1778" s="11">
        <f t="shared" si="27"/>
        <v>0</v>
      </c>
      <c r="AB1778" s="5">
        <f>IFERROR(VLOOKUP(C1778,[2]Sheet1!$B:$F,5,FALSE),0)</f>
        <v>0</v>
      </c>
      <c r="AC1778" s="11">
        <v>0</v>
      </c>
      <c r="AD1778" s="11">
        <v>0</v>
      </c>
      <c r="AE1778" s="10"/>
      <c r="AF1778" s="10"/>
      <c r="AG1778" s="10"/>
      <c r="AH1778" s="10"/>
    </row>
    <row r="1779" spans="1:34" x14ac:dyDescent="0.45">
      <c r="A1779" t="s">
        <v>55</v>
      </c>
      <c r="B1779" t="s">
        <v>25</v>
      </c>
      <c r="C1779" t="s">
        <v>149</v>
      </c>
      <c r="D1779">
        <v>188</v>
      </c>
      <c r="E1779" s="11">
        <v>352385</v>
      </c>
      <c r="F1779" s="5">
        <v>148678</v>
      </c>
      <c r="G1779" s="11">
        <v>2402496</v>
      </c>
      <c r="H1779" s="11">
        <v>2034092</v>
      </c>
      <c r="I1779">
        <v>190477</v>
      </c>
      <c r="J1779">
        <v>212172</v>
      </c>
      <c r="K1779">
        <v>158787</v>
      </c>
      <c r="L1779">
        <v>100153</v>
      </c>
      <c r="M1779">
        <v>28</v>
      </c>
      <c r="N1779">
        <v>7</v>
      </c>
      <c r="O1779">
        <v>1</v>
      </c>
      <c r="P1779">
        <v>20</v>
      </c>
      <c r="Q1779">
        <v>3</v>
      </c>
      <c r="R1779">
        <v>9</v>
      </c>
      <c r="S1779">
        <v>0</v>
      </c>
      <c r="T1779">
        <v>142</v>
      </c>
      <c r="U1779">
        <v>302</v>
      </c>
      <c r="V1779">
        <v>0.6</v>
      </c>
      <c r="W1779">
        <v>100153</v>
      </c>
      <c r="X1779">
        <v>28</v>
      </c>
      <c r="Y1779" s="12" t="str">
        <f>IFERROR(VLOOKUP(C1779,[1]Index!$D:$F,3,FALSE),"Non List")</f>
        <v>zdelist</v>
      </c>
      <c r="Z1779">
        <f>IFERROR(VLOOKUP(C1779,[1]LP!$B:$C,2,FALSE),0)</f>
        <v>0</v>
      </c>
      <c r="AA1779" s="11">
        <f t="shared" si="27"/>
        <v>0</v>
      </c>
      <c r="AB1779" s="5">
        <f>IFERROR(VLOOKUP(C1779,[2]Sheet1!$B:$F,5,FALSE),0)</f>
        <v>0</v>
      </c>
      <c r="AC1779" s="11">
        <v>19.190000000000001</v>
      </c>
      <c r="AD1779" s="11">
        <v>1.01</v>
      </c>
      <c r="AE1779" s="10"/>
      <c r="AF1779" s="10"/>
      <c r="AG1779" s="10"/>
      <c r="AH1779" s="10"/>
    </row>
    <row r="1780" spans="1:34" x14ac:dyDescent="0.45">
      <c r="A1780" t="s">
        <v>55</v>
      </c>
      <c r="B1780" t="s">
        <v>25</v>
      </c>
      <c r="C1780" t="s">
        <v>139</v>
      </c>
      <c r="D1780">
        <v>376</v>
      </c>
      <c r="E1780" s="11">
        <v>1358475</v>
      </c>
      <c r="F1780" s="5">
        <v>575857</v>
      </c>
      <c r="G1780" s="11">
        <v>13872840</v>
      </c>
      <c r="H1780" s="11">
        <v>11667323</v>
      </c>
      <c r="I1780">
        <v>712419</v>
      </c>
      <c r="J1780">
        <v>799823</v>
      </c>
      <c r="K1780">
        <v>550873</v>
      </c>
      <c r="L1780">
        <v>343747</v>
      </c>
      <c r="M1780">
        <v>25</v>
      </c>
      <c r="N1780">
        <v>15</v>
      </c>
      <c r="O1780">
        <v>3</v>
      </c>
      <c r="P1780">
        <v>18</v>
      </c>
      <c r="Q1780">
        <v>2</v>
      </c>
      <c r="R1780">
        <v>39</v>
      </c>
      <c r="S1780">
        <v>0.6</v>
      </c>
      <c r="T1780">
        <v>142</v>
      </c>
      <c r="U1780">
        <v>285</v>
      </c>
      <c r="V1780">
        <v>-0.24</v>
      </c>
      <c r="W1780">
        <v>343747</v>
      </c>
      <c r="X1780">
        <v>25</v>
      </c>
      <c r="Y1780" s="12" t="str">
        <f>IFERROR(VLOOKUP(C1780,[1]Index!$D:$F,3,FALSE),"Non List")</f>
        <v>Development Banks</v>
      </c>
      <c r="Z1780">
        <f>IFERROR(VLOOKUP(C1780,[1]LP!$B:$C,2,FALSE),0)</f>
        <v>316.2</v>
      </c>
      <c r="AA1780" s="11">
        <f t="shared" si="27"/>
        <v>12.6</v>
      </c>
      <c r="AB1780" s="5">
        <f>IFERROR(VLOOKUP(C1780,[2]Sheet1!$B:$F,5,FALSE),0)</f>
        <v>16811183.489999998</v>
      </c>
      <c r="AC1780" s="11">
        <v>2.5</v>
      </c>
      <c r="AD1780" s="11">
        <v>9.3000000000000007</v>
      </c>
      <c r="AE1780" s="10"/>
      <c r="AF1780" s="10"/>
      <c r="AG1780" s="10"/>
      <c r="AH1780" s="10"/>
    </row>
    <row r="1781" spans="1:34" x14ac:dyDescent="0.45">
      <c r="A1781" t="s">
        <v>55</v>
      </c>
      <c r="B1781" t="s">
        <v>25</v>
      </c>
      <c r="C1781" t="s">
        <v>140</v>
      </c>
      <c r="D1781">
        <v>197</v>
      </c>
      <c r="E1781" s="11">
        <v>423085</v>
      </c>
      <c r="F1781" s="5">
        <v>205254</v>
      </c>
      <c r="G1781" s="11">
        <v>3043251</v>
      </c>
      <c r="H1781" s="11">
        <v>2738633</v>
      </c>
      <c r="I1781">
        <v>250803</v>
      </c>
      <c r="J1781">
        <v>284837</v>
      </c>
      <c r="K1781">
        <v>217015</v>
      </c>
      <c r="L1781">
        <v>130172</v>
      </c>
      <c r="M1781">
        <v>31</v>
      </c>
      <c r="N1781">
        <v>6</v>
      </c>
      <c r="O1781">
        <v>1</v>
      </c>
      <c r="P1781">
        <v>21</v>
      </c>
      <c r="Q1781">
        <v>4</v>
      </c>
      <c r="R1781">
        <v>9</v>
      </c>
      <c r="S1781">
        <v>0.9</v>
      </c>
      <c r="T1781">
        <v>149</v>
      </c>
      <c r="U1781">
        <v>321</v>
      </c>
      <c r="V1781">
        <v>0.63</v>
      </c>
      <c r="W1781">
        <v>130172</v>
      </c>
      <c r="X1781">
        <v>31</v>
      </c>
      <c r="Y1781" s="12" t="str">
        <f>IFERROR(VLOOKUP(C1781,[1]Index!$D:$F,3,FALSE),"Non List")</f>
        <v>zdelist</v>
      </c>
      <c r="Z1781">
        <f>IFERROR(VLOOKUP(C1781,[1]LP!$B:$C,2,FALSE),0)</f>
        <v>0</v>
      </c>
      <c r="AA1781" s="11">
        <f t="shared" si="27"/>
        <v>0</v>
      </c>
      <c r="AB1781" s="5">
        <f>IFERROR(VLOOKUP(C1781,[2]Sheet1!$B:$F,5,FALSE),0)</f>
        <v>0</v>
      </c>
      <c r="AC1781" s="11">
        <v>20</v>
      </c>
      <c r="AD1781" s="11">
        <v>4.5</v>
      </c>
      <c r="AE1781" s="10"/>
      <c r="AF1781" s="10"/>
      <c r="AG1781" s="10"/>
      <c r="AH1781" s="10"/>
    </row>
    <row r="1782" spans="1:34" x14ac:dyDescent="0.45">
      <c r="A1782" t="s">
        <v>55</v>
      </c>
      <c r="B1782" t="s">
        <v>25</v>
      </c>
      <c r="C1782" t="s">
        <v>141</v>
      </c>
      <c r="D1782">
        <v>375</v>
      </c>
      <c r="E1782" s="11">
        <v>1102892</v>
      </c>
      <c r="F1782" s="5">
        <v>543146</v>
      </c>
      <c r="G1782" s="11">
        <v>10268966</v>
      </c>
      <c r="H1782" s="11">
        <v>8788171</v>
      </c>
      <c r="I1782">
        <v>664638</v>
      </c>
      <c r="J1782">
        <v>739445</v>
      </c>
      <c r="K1782">
        <v>560489</v>
      </c>
      <c r="L1782">
        <v>349621</v>
      </c>
      <c r="M1782">
        <v>32</v>
      </c>
      <c r="N1782">
        <v>12</v>
      </c>
      <c r="O1782">
        <v>3</v>
      </c>
      <c r="P1782">
        <v>21</v>
      </c>
      <c r="Q1782">
        <v>3</v>
      </c>
      <c r="R1782">
        <v>30</v>
      </c>
      <c r="S1782">
        <v>0.2</v>
      </c>
      <c r="T1782">
        <v>149</v>
      </c>
      <c r="U1782">
        <v>326</v>
      </c>
      <c r="V1782">
        <v>-0.13</v>
      </c>
      <c r="W1782">
        <v>349621</v>
      </c>
      <c r="X1782">
        <v>32</v>
      </c>
      <c r="Y1782" s="12" t="str">
        <f>IFERROR(VLOOKUP(C1782,[1]Index!$D:$F,3,FALSE),"Non List")</f>
        <v>Development Banks</v>
      </c>
      <c r="Z1782">
        <f>IFERROR(VLOOKUP(C1782,[1]LP!$B:$C,2,FALSE),0)</f>
        <v>418</v>
      </c>
      <c r="AA1782" s="11">
        <f t="shared" si="27"/>
        <v>13.1</v>
      </c>
      <c r="AB1782" s="5">
        <f>IFERROR(VLOOKUP(C1782,[2]Sheet1!$B:$F,5,FALSE),0)</f>
        <v>23195085.649999999</v>
      </c>
      <c r="AC1782" s="11">
        <v>25</v>
      </c>
      <c r="AD1782" s="11">
        <v>0</v>
      </c>
      <c r="AE1782" s="10"/>
      <c r="AF1782" s="10"/>
      <c r="AG1782" s="10"/>
      <c r="AH1782" s="10"/>
    </row>
    <row r="1783" spans="1:34" x14ac:dyDescent="0.45">
      <c r="A1783" t="s">
        <v>55</v>
      </c>
      <c r="B1783" t="s">
        <v>25</v>
      </c>
      <c r="C1783" t="s">
        <v>142</v>
      </c>
      <c r="D1783">
        <v>340.9</v>
      </c>
      <c r="E1783" s="11">
        <v>262193</v>
      </c>
      <c r="F1783" s="5">
        <v>69966</v>
      </c>
      <c r="G1783" s="11">
        <v>1905605</v>
      </c>
      <c r="H1783" s="11">
        <v>1397921</v>
      </c>
      <c r="I1783">
        <v>99980</v>
      </c>
      <c r="J1783">
        <v>122054</v>
      </c>
      <c r="K1783">
        <v>65965</v>
      </c>
      <c r="L1783">
        <v>37239</v>
      </c>
      <c r="M1783">
        <v>14</v>
      </c>
      <c r="N1783">
        <v>24</v>
      </c>
      <c r="O1783">
        <v>3</v>
      </c>
      <c r="P1783">
        <v>11</v>
      </c>
      <c r="Q1783">
        <v>2</v>
      </c>
      <c r="R1783">
        <v>65</v>
      </c>
      <c r="S1783">
        <v>0.8</v>
      </c>
      <c r="T1783">
        <v>127</v>
      </c>
      <c r="U1783">
        <v>201</v>
      </c>
      <c r="V1783">
        <v>-0.41</v>
      </c>
      <c r="W1783">
        <v>37239</v>
      </c>
      <c r="X1783">
        <v>14</v>
      </c>
      <c r="Y1783" s="12" t="str">
        <f>IFERROR(VLOOKUP(C1783,[1]Index!$D:$F,3,FALSE),"Non List")</f>
        <v>Development Banks</v>
      </c>
      <c r="Z1783">
        <f>IFERROR(VLOOKUP(C1783,[1]LP!$B:$C,2,FALSE),0)</f>
        <v>385</v>
      </c>
      <c r="AA1783" s="11">
        <f t="shared" si="27"/>
        <v>27.5</v>
      </c>
      <c r="AB1783" s="5">
        <f>IFERROR(VLOOKUP(C1783,[2]Sheet1!$B:$F,5,FALSE),0)</f>
        <v>2731534.73</v>
      </c>
      <c r="AC1783" s="11">
        <v>5.95</v>
      </c>
      <c r="AD1783" s="11">
        <v>0.31319999999999998</v>
      </c>
      <c r="AE1783" s="10"/>
      <c r="AF1783" s="10"/>
      <c r="AG1783" s="10"/>
      <c r="AH1783" s="10"/>
    </row>
    <row r="1784" spans="1:34" x14ac:dyDescent="0.45">
      <c r="A1784" t="s">
        <v>55</v>
      </c>
      <c r="B1784" t="s">
        <v>25</v>
      </c>
      <c r="C1784" t="s">
        <v>150</v>
      </c>
      <c r="D1784">
        <v>231</v>
      </c>
      <c r="E1784" s="11">
        <v>345312</v>
      </c>
      <c r="F1784" s="5">
        <v>86268</v>
      </c>
      <c r="G1784" s="11">
        <v>2451786</v>
      </c>
      <c r="H1784" s="11">
        <v>1939696</v>
      </c>
      <c r="I1784">
        <v>114146</v>
      </c>
      <c r="J1784">
        <v>181113</v>
      </c>
      <c r="K1784">
        <v>119401</v>
      </c>
      <c r="L1784">
        <v>69919</v>
      </c>
      <c r="M1784">
        <v>20</v>
      </c>
      <c r="N1784">
        <v>11</v>
      </c>
      <c r="O1784">
        <v>2</v>
      </c>
      <c r="P1784">
        <v>16</v>
      </c>
      <c r="Q1784">
        <v>2</v>
      </c>
      <c r="R1784">
        <v>21</v>
      </c>
      <c r="S1784">
        <v>0.9</v>
      </c>
      <c r="T1784">
        <v>125</v>
      </c>
      <c r="U1784">
        <v>239</v>
      </c>
      <c r="V1784">
        <v>0.03</v>
      </c>
      <c r="W1784">
        <v>69919</v>
      </c>
      <c r="X1784">
        <v>20</v>
      </c>
      <c r="Y1784" s="12" t="str">
        <f>IFERROR(VLOOKUP(C1784,[1]Index!$D:$F,3,FALSE),"Non List")</f>
        <v>zdelist</v>
      </c>
      <c r="Z1784">
        <f>IFERROR(VLOOKUP(C1784,[1]LP!$B:$C,2,FALSE),0)</f>
        <v>0</v>
      </c>
      <c r="AA1784" s="11">
        <f t="shared" si="27"/>
        <v>0</v>
      </c>
      <c r="AB1784" s="5">
        <f>IFERROR(VLOOKUP(C1784,[2]Sheet1!$B:$F,5,FALSE),0)</f>
        <v>0</v>
      </c>
      <c r="AC1784" s="11">
        <v>17.41</v>
      </c>
      <c r="AD1784" s="11">
        <v>0.91</v>
      </c>
      <c r="AE1784" s="10"/>
      <c r="AF1784" s="10"/>
      <c r="AG1784" s="10"/>
      <c r="AH1784" s="10"/>
    </row>
    <row r="1785" spans="1:34" x14ac:dyDescent="0.45">
      <c r="A1785" t="s">
        <v>55</v>
      </c>
      <c r="B1785" t="s">
        <v>25</v>
      </c>
      <c r="C1785" t="s">
        <v>153</v>
      </c>
      <c r="D1785">
        <v>460</v>
      </c>
      <c r="E1785" s="11">
        <v>67260</v>
      </c>
      <c r="F1785" s="5">
        <v>46186</v>
      </c>
      <c r="G1785" s="11">
        <v>444016</v>
      </c>
      <c r="H1785" s="11">
        <v>371305</v>
      </c>
      <c r="I1785">
        <v>34146</v>
      </c>
      <c r="J1785">
        <v>45972</v>
      </c>
      <c r="K1785">
        <v>21927</v>
      </c>
      <c r="L1785">
        <v>13828</v>
      </c>
      <c r="M1785">
        <v>21</v>
      </c>
      <c r="N1785">
        <v>22</v>
      </c>
      <c r="O1785">
        <v>3</v>
      </c>
      <c r="P1785">
        <v>12</v>
      </c>
      <c r="Q1785">
        <v>2</v>
      </c>
      <c r="R1785">
        <v>61</v>
      </c>
      <c r="S1785">
        <v>0</v>
      </c>
      <c r="T1785">
        <v>169</v>
      </c>
      <c r="U1785">
        <v>279</v>
      </c>
      <c r="V1785">
        <v>-0.39</v>
      </c>
      <c r="W1785">
        <v>13828</v>
      </c>
      <c r="X1785">
        <v>21</v>
      </c>
      <c r="Y1785" s="12" t="str">
        <f>IFERROR(VLOOKUP(C1785,[1]Index!$D:$F,3,FALSE),"Non List")</f>
        <v>zdelist</v>
      </c>
      <c r="Z1785">
        <f>IFERROR(VLOOKUP(C1785,[1]LP!$B:$C,2,FALSE),0)</f>
        <v>0</v>
      </c>
      <c r="AA1785" s="11">
        <f t="shared" si="27"/>
        <v>0</v>
      </c>
      <c r="AB1785" s="5">
        <f>IFERROR(VLOOKUP(C1785,[2]Sheet1!$B:$F,5,FALSE),0)</f>
        <v>0</v>
      </c>
      <c r="AC1785" s="11">
        <v>23</v>
      </c>
      <c r="AD1785" s="11">
        <v>1.21</v>
      </c>
      <c r="AE1785" s="10"/>
      <c r="AF1785" s="10"/>
      <c r="AG1785" s="10"/>
      <c r="AH1785" s="10"/>
    </row>
    <row r="1786" spans="1:34" x14ac:dyDescent="0.45">
      <c r="A1786" t="s">
        <v>55</v>
      </c>
      <c r="B1786" t="s">
        <v>25</v>
      </c>
      <c r="C1786" t="s">
        <v>143</v>
      </c>
      <c r="D1786">
        <v>147</v>
      </c>
      <c r="E1786" s="11">
        <v>1444984</v>
      </c>
      <c r="F1786" s="5">
        <v>476407</v>
      </c>
      <c r="G1786" s="11">
        <v>10413241</v>
      </c>
      <c r="H1786" s="11">
        <v>9576621</v>
      </c>
      <c r="I1786">
        <v>554804</v>
      </c>
      <c r="J1786">
        <v>657760</v>
      </c>
      <c r="K1786">
        <v>406313</v>
      </c>
      <c r="L1786">
        <v>289485</v>
      </c>
      <c r="M1786">
        <v>20</v>
      </c>
      <c r="N1786">
        <v>7</v>
      </c>
      <c r="O1786">
        <v>1</v>
      </c>
      <c r="P1786">
        <v>15</v>
      </c>
      <c r="Q1786">
        <v>2</v>
      </c>
      <c r="R1786">
        <v>8</v>
      </c>
      <c r="S1786">
        <v>1.2</v>
      </c>
      <c r="T1786">
        <v>133</v>
      </c>
      <c r="U1786">
        <v>245</v>
      </c>
      <c r="V1786">
        <v>0.67</v>
      </c>
      <c r="W1786">
        <v>289485</v>
      </c>
      <c r="X1786">
        <v>20</v>
      </c>
      <c r="Y1786" s="12" t="str">
        <f>IFERROR(VLOOKUP(C1786,[1]Index!$D:$F,3,FALSE),"Non List")</f>
        <v>zdelist</v>
      </c>
      <c r="Z1786">
        <f>IFERROR(VLOOKUP(C1786,[1]LP!$B:$C,2,FALSE),0)</f>
        <v>0</v>
      </c>
      <c r="AA1786" s="11">
        <f t="shared" si="27"/>
        <v>0</v>
      </c>
      <c r="AB1786" s="5">
        <f>IFERROR(VLOOKUP(C1786,[2]Sheet1!$B:$F,5,FALSE),0)</f>
        <v>0</v>
      </c>
      <c r="AC1786" s="11">
        <v>17.100000000000001</v>
      </c>
      <c r="AD1786" s="11">
        <v>0.9</v>
      </c>
      <c r="AE1786" s="10"/>
      <c r="AF1786" s="10"/>
      <c r="AG1786" s="10"/>
      <c r="AH1786" s="10"/>
    </row>
    <row r="1787" spans="1:34" x14ac:dyDescent="0.45">
      <c r="A1787" t="s">
        <v>55</v>
      </c>
      <c r="B1787" t="s">
        <v>25</v>
      </c>
      <c r="C1787" t="s">
        <v>144</v>
      </c>
      <c r="D1787">
        <v>296</v>
      </c>
      <c r="E1787" s="11">
        <v>100000</v>
      </c>
      <c r="F1787" s="5">
        <v>-7035</v>
      </c>
      <c r="G1787" s="11">
        <v>478200</v>
      </c>
      <c r="H1787" s="11">
        <v>361715</v>
      </c>
      <c r="I1787">
        <v>20147</v>
      </c>
      <c r="J1787">
        <v>23410</v>
      </c>
      <c r="K1787">
        <v>4959</v>
      </c>
      <c r="L1787">
        <v>3057</v>
      </c>
      <c r="M1787">
        <v>3</v>
      </c>
      <c r="N1787">
        <v>97</v>
      </c>
      <c r="O1787">
        <v>3</v>
      </c>
      <c r="P1787">
        <v>3</v>
      </c>
      <c r="Q1787">
        <v>1</v>
      </c>
      <c r="R1787">
        <v>309</v>
      </c>
      <c r="S1787">
        <v>1.6</v>
      </c>
      <c r="T1787">
        <v>93</v>
      </c>
      <c r="U1787">
        <v>80</v>
      </c>
      <c r="V1787">
        <v>-0.73</v>
      </c>
      <c r="W1787">
        <v>3057</v>
      </c>
      <c r="X1787">
        <v>3</v>
      </c>
      <c r="Y1787" s="12" t="str">
        <f>IFERROR(VLOOKUP(C1787,[1]Index!$D:$F,3,FALSE),"Non List")</f>
        <v>Development Banks</v>
      </c>
      <c r="Z1787">
        <f>IFERROR(VLOOKUP(C1787,[1]LP!$B:$C,2,FALSE),0)</f>
        <v>434.9</v>
      </c>
      <c r="AA1787" s="11">
        <f t="shared" si="27"/>
        <v>145</v>
      </c>
      <c r="AB1787" s="5">
        <f>IFERROR(VLOOKUP(C1787,[2]Sheet1!$B:$F,5,FALSE),0)</f>
        <v>2335500</v>
      </c>
      <c r="AC1787" s="11">
        <v>0</v>
      </c>
      <c r="AD1787" s="11">
        <v>0</v>
      </c>
      <c r="AE1787" s="10"/>
      <c r="AF1787" s="10"/>
      <c r="AG1787" s="10"/>
      <c r="AH1787" s="10"/>
    </row>
    <row r="1788" spans="1:34" x14ac:dyDescent="0.45">
      <c r="A1788" t="s">
        <v>55</v>
      </c>
      <c r="B1788" t="s">
        <v>25</v>
      </c>
      <c r="C1788" t="s">
        <v>145</v>
      </c>
      <c r="D1788">
        <v>197</v>
      </c>
      <c r="E1788" s="11">
        <v>1643945</v>
      </c>
      <c r="F1788" s="5">
        <v>758660</v>
      </c>
      <c r="G1788" s="11">
        <v>16061429</v>
      </c>
      <c r="H1788" s="11">
        <v>14059764</v>
      </c>
      <c r="I1788">
        <v>876618</v>
      </c>
      <c r="J1788">
        <v>996673</v>
      </c>
      <c r="K1788">
        <v>700968</v>
      </c>
      <c r="L1788">
        <v>433447</v>
      </c>
      <c r="M1788">
        <v>26</v>
      </c>
      <c r="N1788">
        <v>7</v>
      </c>
      <c r="O1788">
        <v>1</v>
      </c>
      <c r="P1788">
        <v>18</v>
      </c>
      <c r="Q1788">
        <v>2</v>
      </c>
      <c r="R1788">
        <v>10</v>
      </c>
      <c r="S1788">
        <v>0.9</v>
      </c>
      <c r="T1788">
        <v>146</v>
      </c>
      <c r="U1788">
        <v>294</v>
      </c>
      <c r="V1788">
        <v>0.49</v>
      </c>
      <c r="W1788">
        <v>433447</v>
      </c>
      <c r="X1788">
        <v>26</v>
      </c>
      <c r="Y1788" s="12" t="str">
        <f>IFERROR(VLOOKUP(C1788,[1]Index!$D:$F,3,FALSE),"Non List")</f>
        <v>zdelist</v>
      </c>
      <c r="Z1788">
        <f>IFERROR(VLOOKUP(C1788,[1]LP!$B:$C,2,FALSE),0)</f>
        <v>0</v>
      </c>
      <c r="AA1788" s="11">
        <f t="shared" si="27"/>
        <v>0</v>
      </c>
      <c r="AB1788" s="5">
        <f>IFERROR(VLOOKUP(C1788,[2]Sheet1!$B:$F,5,FALSE),0)</f>
        <v>0</v>
      </c>
      <c r="AC1788" s="11">
        <v>17.690000000000001</v>
      </c>
      <c r="AD1788" s="11">
        <v>0</v>
      </c>
      <c r="AE1788" s="10"/>
      <c r="AF1788" s="10"/>
      <c r="AG1788" s="10"/>
      <c r="AH1788" s="10"/>
    </row>
    <row r="1789" spans="1:34" x14ac:dyDescent="0.45">
      <c r="A1789" t="s">
        <v>55</v>
      </c>
      <c r="B1789" t="s">
        <v>25</v>
      </c>
      <c r="C1789" t="s">
        <v>146</v>
      </c>
      <c r="D1789">
        <v>423</v>
      </c>
      <c r="E1789" s="11">
        <v>2633797</v>
      </c>
      <c r="F1789" s="5">
        <v>1071929</v>
      </c>
      <c r="G1789" s="11">
        <v>25136612</v>
      </c>
      <c r="H1789" s="11">
        <v>20718815</v>
      </c>
      <c r="I1789">
        <v>1247777</v>
      </c>
      <c r="J1789">
        <v>1426118</v>
      </c>
      <c r="K1789">
        <v>908620</v>
      </c>
      <c r="L1789">
        <v>709146</v>
      </c>
      <c r="M1789">
        <v>27</v>
      </c>
      <c r="N1789">
        <v>16</v>
      </c>
      <c r="O1789">
        <v>3</v>
      </c>
      <c r="P1789">
        <v>19</v>
      </c>
      <c r="Q1789">
        <v>2</v>
      </c>
      <c r="R1789">
        <v>47</v>
      </c>
      <c r="S1789">
        <v>3.6</v>
      </c>
      <c r="T1789">
        <v>141</v>
      </c>
      <c r="U1789">
        <v>292</v>
      </c>
      <c r="V1789">
        <v>-0.31</v>
      </c>
      <c r="W1789">
        <v>709146</v>
      </c>
      <c r="X1789">
        <v>27</v>
      </c>
      <c r="Y1789" s="12" t="str">
        <f>IFERROR(VLOOKUP(C1789,[1]Index!$D:$F,3,FALSE),"Non List")</f>
        <v>Development Banks</v>
      </c>
      <c r="Z1789">
        <f>IFERROR(VLOOKUP(C1789,[1]LP!$B:$C,2,FALSE),0)</f>
        <v>334</v>
      </c>
      <c r="AA1789" s="11">
        <f t="shared" si="27"/>
        <v>12.4</v>
      </c>
      <c r="AB1789" s="5">
        <f>IFERROR(VLOOKUP(C1789,[2]Sheet1!$B:$F,5,FALSE),0)</f>
        <v>20439460.93</v>
      </c>
      <c r="AC1789" s="11">
        <v>0</v>
      </c>
      <c r="AD1789" s="11">
        <v>9</v>
      </c>
      <c r="AE1789" s="10"/>
      <c r="AF1789" s="10"/>
      <c r="AG1789" s="10"/>
      <c r="AH1789" s="10"/>
    </row>
    <row r="1790" spans="1:34" x14ac:dyDescent="0.45">
      <c r="A1790" t="s">
        <v>55</v>
      </c>
      <c r="B1790" t="s">
        <v>25</v>
      </c>
      <c r="C1790" t="s">
        <v>151</v>
      </c>
      <c r="D1790">
        <v>443</v>
      </c>
      <c r="E1790" s="11">
        <v>2008878</v>
      </c>
      <c r="F1790" s="5">
        <v>949257</v>
      </c>
      <c r="G1790" s="11">
        <v>17928045</v>
      </c>
      <c r="H1790" s="11">
        <v>15639584</v>
      </c>
      <c r="I1790">
        <v>802793</v>
      </c>
      <c r="J1790">
        <v>918955</v>
      </c>
      <c r="K1790">
        <v>466843</v>
      </c>
      <c r="L1790">
        <v>376951</v>
      </c>
      <c r="M1790">
        <v>19</v>
      </c>
      <c r="N1790">
        <v>24</v>
      </c>
      <c r="O1790">
        <v>3</v>
      </c>
      <c r="P1790">
        <v>13</v>
      </c>
      <c r="Q1790">
        <v>2</v>
      </c>
      <c r="R1790">
        <v>71</v>
      </c>
      <c r="S1790">
        <v>2.7</v>
      </c>
      <c r="T1790">
        <v>147</v>
      </c>
      <c r="U1790">
        <v>249</v>
      </c>
      <c r="V1790">
        <v>-0.44</v>
      </c>
      <c r="W1790">
        <v>376951</v>
      </c>
      <c r="X1790">
        <v>19</v>
      </c>
      <c r="Y1790" s="12" t="str">
        <f>IFERROR(VLOOKUP(C1790,[1]Index!$D:$F,3,FALSE),"Non List")</f>
        <v>Development Banks</v>
      </c>
      <c r="Z1790">
        <f>IFERROR(VLOOKUP(C1790,[1]LP!$B:$C,2,FALSE),0)</f>
        <v>387</v>
      </c>
      <c r="AA1790" s="11">
        <f t="shared" si="27"/>
        <v>20.399999999999999</v>
      </c>
      <c r="AB1790" s="5">
        <f>IFERROR(VLOOKUP(C1790,[2]Sheet1!$B:$F,5,FALSE),0)</f>
        <v>17238924.239999998</v>
      </c>
      <c r="AC1790" s="11">
        <v>0</v>
      </c>
      <c r="AD1790" s="11">
        <v>0</v>
      </c>
      <c r="AE1790" s="10"/>
      <c r="AF1790" s="10"/>
      <c r="AG1790" s="10"/>
      <c r="AH1790" s="10"/>
    </row>
    <row r="1791" spans="1:34" x14ac:dyDescent="0.45">
      <c r="A1791" t="s">
        <v>55</v>
      </c>
      <c r="B1791" t="s">
        <v>25</v>
      </c>
      <c r="C1791" t="s">
        <v>147</v>
      </c>
      <c r="D1791">
        <v>445</v>
      </c>
      <c r="E1791" s="11">
        <v>804379</v>
      </c>
      <c r="F1791" s="5">
        <v>317848</v>
      </c>
      <c r="G1791" s="11">
        <v>6982973</v>
      </c>
      <c r="H1791" s="11">
        <v>6112313</v>
      </c>
      <c r="I1791">
        <v>391162</v>
      </c>
      <c r="J1791">
        <v>440104</v>
      </c>
      <c r="K1791">
        <v>304185</v>
      </c>
      <c r="L1791">
        <v>176595</v>
      </c>
      <c r="M1791">
        <v>22</v>
      </c>
      <c r="N1791">
        <v>20</v>
      </c>
      <c r="O1791">
        <v>3</v>
      </c>
      <c r="P1791">
        <v>16</v>
      </c>
      <c r="Q1791">
        <v>2</v>
      </c>
      <c r="R1791">
        <v>65</v>
      </c>
      <c r="S1791">
        <v>1.4</v>
      </c>
      <c r="T1791">
        <v>140</v>
      </c>
      <c r="U1791">
        <v>262</v>
      </c>
      <c r="V1791">
        <v>-0.41</v>
      </c>
      <c r="W1791">
        <v>176595</v>
      </c>
      <c r="X1791">
        <v>22</v>
      </c>
      <c r="Y1791" s="12" t="str">
        <f>IFERROR(VLOOKUP(C1791,[1]Index!$D:$F,3,FALSE),"Non List")</f>
        <v>Development Banks</v>
      </c>
      <c r="Z1791">
        <f>IFERROR(VLOOKUP(C1791,[1]LP!$B:$C,2,FALSE),0)</f>
        <v>378</v>
      </c>
      <c r="AA1791" s="11">
        <f t="shared" si="27"/>
        <v>17.2</v>
      </c>
      <c r="AB1791" s="5">
        <f>IFERROR(VLOOKUP(C1791,[2]Sheet1!$B:$F,5,FALSE),0)</f>
        <v>16077707.220000001</v>
      </c>
      <c r="AC1791" s="11">
        <v>5.5</v>
      </c>
      <c r="AD1791" s="11">
        <v>6.5</v>
      </c>
      <c r="AE1791" s="10"/>
      <c r="AF1791" s="10"/>
      <c r="AG1791" s="10"/>
      <c r="AH1791" s="10"/>
    </row>
    <row r="1792" spans="1:34" x14ac:dyDescent="0.45">
      <c r="A1792" t="s">
        <v>55</v>
      </c>
      <c r="B1792" t="s">
        <v>25</v>
      </c>
      <c r="C1792" t="s">
        <v>148</v>
      </c>
      <c r="D1792">
        <v>294</v>
      </c>
      <c r="E1792" s="11">
        <v>211000</v>
      </c>
      <c r="F1792" s="5">
        <v>34086</v>
      </c>
      <c r="G1792" s="11">
        <v>1121026</v>
      </c>
      <c r="H1792" s="11">
        <v>857563</v>
      </c>
      <c r="I1792">
        <v>68631</v>
      </c>
      <c r="J1792">
        <v>79987</v>
      </c>
      <c r="K1792">
        <v>40479</v>
      </c>
      <c r="L1792">
        <v>23522</v>
      </c>
      <c r="M1792">
        <v>11</v>
      </c>
      <c r="N1792">
        <v>26</v>
      </c>
      <c r="O1792">
        <v>3</v>
      </c>
      <c r="P1792">
        <v>10</v>
      </c>
      <c r="Q1792">
        <v>2</v>
      </c>
      <c r="R1792">
        <v>67</v>
      </c>
      <c r="S1792">
        <v>0.5</v>
      </c>
      <c r="T1792">
        <v>116</v>
      </c>
      <c r="U1792">
        <v>171</v>
      </c>
      <c r="V1792">
        <v>-0.42</v>
      </c>
      <c r="W1792">
        <v>23522</v>
      </c>
      <c r="X1792">
        <v>11</v>
      </c>
      <c r="Y1792" s="12" t="str">
        <f>IFERROR(VLOOKUP(C1792,[1]Index!$D:$F,3,FALSE),"Non List")</f>
        <v>Development Banks</v>
      </c>
      <c r="Z1792">
        <f>IFERROR(VLOOKUP(C1792,[1]LP!$B:$C,2,FALSE),0)</f>
        <v>322</v>
      </c>
      <c r="AA1792" s="11">
        <f t="shared" si="27"/>
        <v>29.3</v>
      </c>
      <c r="AB1792" s="5">
        <f>IFERROR(VLOOKUP(C1792,[2]Sheet1!$B:$F,5,FALSE),0)</f>
        <v>3608513.71</v>
      </c>
      <c r="AC1792" s="11">
        <v>0</v>
      </c>
      <c r="AD1792" s="11">
        <v>0</v>
      </c>
      <c r="AE1792" s="10"/>
      <c r="AF1792" s="10"/>
      <c r="AG1792" s="10"/>
      <c r="AH1792" s="10"/>
    </row>
    <row r="1793" spans="1:34" x14ac:dyDescent="0.45">
      <c r="A1793" t="s">
        <v>24</v>
      </c>
      <c r="B1793" t="s">
        <v>56</v>
      </c>
      <c r="C1793" t="s">
        <v>124</v>
      </c>
      <c r="D1793">
        <v>199</v>
      </c>
      <c r="E1793" s="11">
        <v>264000</v>
      </c>
      <c r="F1793" s="5">
        <v>75761</v>
      </c>
      <c r="G1793" s="11">
        <v>2188941</v>
      </c>
      <c r="H1793" s="11">
        <v>1598378</v>
      </c>
      <c r="I1793">
        <v>15593</v>
      </c>
      <c r="J1793">
        <v>20077</v>
      </c>
      <c r="K1793">
        <v>4932</v>
      </c>
      <c r="L1793">
        <v>2989</v>
      </c>
      <c r="M1793">
        <v>5</v>
      </c>
      <c r="N1793">
        <v>44</v>
      </c>
      <c r="O1793">
        <v>2</v>
      </c>
      <c r="P1793">
        <v>4</v>
      </c>
      <c r="Q1793">
        <v>0</v>
      </c>
      <c r="R1793">
        <v>68</v>
      </c>
      <c r="S1793">
        <v>0.6</v>
      </c>
      <c r="T1793">
        <v>129</v>
      </c>
      <c r="U1793">
        <v>114</v>
      </c>
      <c r="V1793">
        <v>-0.43</v>
      </c>
      <c r="W1793">
        <v>2989</v>
      </c>
      <c r="X1793">
        <v>5</v>
      </c>
      <c r="Y1793" s="12" t="str">
        <f>IFERROR(VLOOKUP(C1793,[1]Index!$D:$F,3,FALSE),"Non List")</f>
        <v>zdelist</v>
      </c>
      <c r="Z1793">
        <f>IFERROR(VLOOKUP(C1793,[1]LP!$B:$C,2,FALSE),0)</f>
        <v>0</v>
      </c>
      <c r="AA1793" s="11">
        <f t="shared" si="27"/>
        <v>0</v>
      </c>
      <c r="AB1793" s="5">
        <f>IFERROR(VLOOKUP(C1793,[2]Sheet1!$B:$F,5,FALSE),0)</f>
        <v>0</v>
      </c>
      <c r="AC1793" s="11">
        <v>0</v>
      </c>
      <c r="AD1793" s="11">
        <v>6</v>
      </c>
      <c r="AE1793" s="10"/>
      <c r="AF1793" s="10"/>
      <c r="AG1793" s="10"/>
      <c r="AH1793" s="10"/>
    </row>
    <row r="1794" spans="1:34" x14ac:dyDescent="0.45">
      <c r="A1794" t="s">
        <v>24</v>
      </c>
      <c r="B1794" t="s">
        <v>56</v>
      </c>
      <c r="C1794" t="s">
        <v>125</v>
      </c>
      <c r="D1794">
        <v>418</v>
      </c>
      <c r="E1794" s="11">
        <v>692212</v>
      </c>
      <c r="F1794" s="5">
        <v>370677</v>
      </c>
      <c r="G1794" s="11">
        <v>4555380</v>
      </c>
      <c r="H1794" s="11">
        <v>3872826</v>
      </c>
      <c r="I1794">
        <v>67118</v>
      </c>
      <c r="J1794">
        <v>72705</v>
      </c>
      <c r="K1794">
        <v>46641</v>
      </c>
      <c r="L1794">
        <v>31542</v>
      </c>
      <c r="M1794">
        <v>18</v>
      </c>
      <c r="N1794">
        <v>23</v>
      </c>
      <c r="O1794">
        <v>3</v>
      </c>
      <c r="P1794">
        <v>12</v>
      </c>
      <c r="Q1794">
        <v>1</v>
      </c>
      <c r="R1794">
        <v>62</v>
      </c>
      <c r="S1794">
        <v>1</v>
      </c>
      <c r="T1794">
        <v>154</v>
      </c>
      <c r="U1794">
        <v>251</v>
      </c>
      <c r="V1794">
        <v>-0.4</v>
      </c>
      <c r="W1794">
        <v>31542</v>
      </c>
      <c r="X1794">
        <v>18</v>
      </c>
      <c r="Y1794" s="12" t="str">
        <f>IFERROR(VLOOKUP(C1794,[1]Index!$D:$F,3,FALSE),"Non List")</f>
        <v>Development Banks</v>
      </c>
      <c r="Z1794">
        <f>IFERROR(VLOOKUP(C1794,[1]LP!$B:$C,2,FALSE),0)</f>
        <v>391</v>
      </c>
      <c r="AA1794" s="11">
        <f t="shared" si="27"/>
        <v>21.7</v>
      </c>
      <c r="AB1794" s="5">
        <f>IFERROR(VLOOKUP(C1794,[2]Sheet1!$B:$F,5,FALSE),0)</f>
        <v>6123503.0800000001</v>
      </c>
      <c r="AC1794" s="11">
        <v>0</v>
      </c>
      <c r="AD1794" s="11">
        <v>17</v>
      </c>
      <c r="AE1794" s="10"/>
      <c r="AF1794" s="10"/>
      <c r="AG1794" s="10"/>
      <c r="AH1794" s="10"/>
    </row>
    <row r="1795" spans="1:34" x14ac:dyDescent="0.45">
      <c r="A1795" t="s">
        <v>24</v>
      </c>
      <c r="B1795" t="s">
        <v>56</v>
      </c>
      <c r="C1795" t="s">
        <v>126</v>
      </c>
      <c r="D1795">
        <v>430.6</v>
      </c>
      <c r="E1795" s="11">
        <v>2534880</v>
      </c>
      <c r="F1795" s="5">
        <v>672401</v>
      </c>
      <c r="G1795" s="11">
        <v>15397496</v>
      </c>
      <c r="H1795" s="11">
        <v>14115355</v>
      </c>
      <c r="I1795">
        <v>185128</v>
      </c>
      <c r="J1795">
        <v>223533</v>
      </c>
      <c r="K1795">
        <v>119655</v>
      </c>
      <c r="L1795">
        <v>34218</v>
      </c>
      <c r="M1795">
        <v>5</v>
      </c>
      <c r="N1795">
        <v>80</v>
      </c>
      <c r="O1795">
        <v>3</v>
      </c>
      <c r="P1795">
        <v>4</v>
      </c>
      <c r="Q1795">
        <v>0</v>
      </c>
      <c r="R1795">
        <v>273</v>
      </c>
      <c r="S1795">
        <v>1</v>
      </c>
      <c r="T1795">
        <v>127</v>
      </c>
      <c r="U1795">
        <v>124</v>
      </c>
      <c r="V1795">
        <v>-0.71</v>
      </c>
      <c r="W1795">
        <v>34218</v>
      </c>
      <c r="X1795">
        <v>5</v>
      </c>
      <c r="Y1795" s="12" t="str">
        <f>IFERROR(VLOOKUP(C1795,[1]Index!$D:$F,3,FALSE),"Non List")</f>
        <v>Development Banks</v>
      </c>
      <c r="Z1795">
        <f>IFERROR(VLOOKUP(C1795,[1]LP!$B:$C,2,FALSE),0)</f>
        <v>370.1</v>
      </c>
      <c r="AA1795" s="11">
        <f t="shared" ref="AA1795:AA1858" si="28">ROUND(IFERROR(Z1795/M1795,0),1)</f>
        <v>74</v>
      </c>
      <c r="AB1795" s="5">
        <f>IFERROR(VLOOKUP(C1795,[2]Sheet1!$B:$F,5,FALSE),0)</f>
        <v>27834534.920000002</v>
      </c>
      <c r="AC1795" s="11">
        <v>10</v>
      </c>
      <c r="AD1795" s="11">
        <v>3.75</v>
      </c>
      <c r="AE1795" s="10"/>
      <c r="AF1795" s="10"/>
      <c r="AG1795" s="10"/>
      <c r="AH1795" s="10"/>
    </row>
    <row r="1796" spans="1:34" x14ac:dyDescent="0.45">
      <c r="A1796" t="s">
        <v>24</v>
      </c>
      <c r="B1796" t="s">
        <v>56</v>
      </c>
      <c r="C1796" t="s">
        <v>127</v>
      </c>
      <c r="D1796">
        <v>201</v>
      </c>
      <c r="E1796" s="11">
        <v>2304907</v>
      </c>
      <c r="F1796" s="5">
        <v>988342</v>
      </c>
      <c r="G1796" s="11">
        <v>19344295</v>
      </c>
      <c r="H1796" s="11">
        <v>16558993</v>
      </c>
      <c r="I1796">
        <v>200579</v>
      </c>
      <c r="J1796">
        <v>230461</v>
      </c>
      <c r="K1796">
        <v>146751</v>
      </c>
      <c r="L1796">
        <v>53914</v>
      </c>
      <c r="M1796">
        <v>9</v>
      </c>
      <c r="N1796">
        <v>22</v>
      </c>
      <c r="O1796">
        <v>1</v>
      </c>
      <c r="P1796">
        <v>7</v>
      </c>
      <c r="Q1796">
        <v>0</v>
      </c>
      <c r="R1796">
        <v>30</v>
      </c>
      <c r="S1796">
        <v>1.4</v>
      </c>
      <c r="T1796">
        <v>143</v>
      </c>
      <c r="U1796">
        <v>173</v>
      </c>
      <c r="V1796">
        <v>-0.14000000000000001</v>
      </c>
      <c r="W1796">
        <v>53914</v>
      </c>
      <c r="X1796">
        <v>9</v>
      </c>
      <c r="Y1796" s="12" t="str">
        <f>IFERROR(VLOOKUP(C1796,[1]Index!$D:$F,3,FALSE),"Non List")</f>
        <v>zdelist</v>
      </c>
      <c r="Z1796">
        <f>IFERROR(VLOOKUP(C1796,[1]LP!$B:$C,2,FALSE),0)</f>
        <v>0</v>
      </c>
      <c r="AA1796" s="11">
        <f t="shared" si="28"/>
        <v>0</v>
      </c>
      <c r="AB1796" s="5">
        <f>IFERROR(VLOOKUP(C1796,[2]Sheet1!$B:$F,5,FALSE),0)</f>
        <v>0</v>
      </c>
      <c r="AC1796" s="11">
        <v>0</v>
      </c>
      <c r="AD1796" s="11">
        <v>14.2</v>
      </c>
      <c r="AE1796" s="10"/>
      <c r="AF1796" s="10"/>
      <c r="AG1796" s="10"/>
      <c r="AH1796" s="10"/>
    </row>
    <row r="1797" spans="1:34" x14ac:dyDescent="0.45">
      <c r="A1797" t="s">
        <v>24</v>
      </c>
      <c r="B1797" t="s">
        <v>56</v>
      </c>
      <c r="C1797" t="s">
        <v>128</v>
      </c>
      <c r="D1797">
        <v>135</v>
      </c>
      <c r="E1797" s="11">
        <v>458751</v>
      </c>
      <c r="F1797" s="5">
        <v>87300</v>
      </c>
      <c r="G1797" s="11">
        <v>1329446</v>
      </c>
      <c r="H1797" s="11">
        <v>1219914</v>
      </c>
      <c r="I1797">
        <v>20938</v>
      </c>
      <c r="J1797">
        <v>26275</v>
      </c>
      <c r="K1797">
        <v>17625</v>
      </c>
      <c r="L1797">
        <v>10065</v>
      </c>
      <c r="M1797">
        <v>9</v>
      </c>
      <c r="N1797">
        <v>15</v>
      </c>
      <c r="O1797">
        <v>1</v>
      </c>
      <c r="P1797">
        <v>7</v>
      </c>
      <c r="Q1797">
        <v>1</v>
      </c>
      <c r="R1797">
        <v>17</v>
      </c>
      <c r="S1797">
        <v>0.4</v>
      </c>
      <c r="T1797">
        <v>119</v>
      </c>
      <c r="U1797">
        <v>153</v>
      </c>
      <c r="V1797">
        <v>0.13</v>
      </c>
      <c r="W1797">
        <v>10065</v>
      </c>
      <c r="X1797">
        <v>9</v>
      </c>
      <c r="Y1797" s="12" t="str">
        <f>IFERROR(VLOOKUP(C1797,[1]Index!$D:$F,3,FALSE),"Non List")</f>
        <v>zdelist</v>
      </c>
      <c r="Z1797">
        <f>IFERROR(VLOOKUP(C1797,[1]LP!$B:$C,2,FALSE),0)</f>
        <v>0</v>
      </c>
      <c r="AA1797" s="11">
        <f t="shared" si="28"/>
        <v>0</v>
      </c>
      <c r="AB1797" s="5">
        <f>IFERROR(VLOOKUP(C1797,[2]Sheet1!$B:$F,5,FALSE),0)</f>
        <v>0</v>
      </c>
      <c r="AC1797" s="11">
        <v>2.4</v>
      </c>
      <c r="AD1797" s="11">
        <v>7.9145000000000003</v>
      </c>
      <c r="AE1797" s="10"/>
      <c r="AF1797" s="10"/>
      <c r="AG1797" s="10"/>
      <c r="AH1797" s="10"/>
    </row>
    <row r="1798" spans="1:34" x14ac:dyDescent="0.45">
      <c r="A1798" t="s">
        <v>24</v>
      </c>
      <c r="B1798" t="s">
        <v>56</v>
      </c>
      <c r="C1798" t="s">
        <v>129</v>
      </c>
      <c r="D1798">
        <v>377</v>
      </c>
      <c r="E1798" s="11">
        <v>2426884</v>
      </c>
      <c r="F1798" s="5">
        <v>511442</v>
      </c>
      <c r="G1798" s="11">
        <v>11308757</v>
      </c>
      <c r="H1798" s="11">
        <v>9983786</v>
      </c>
      <c r="I1798">
        <v>128962</v>
      </c>
      <c r="J1798">
        <v>151450</v>
      </c>
      <c r="K1798">
        <v>92764</v>
      </c>
      <c r="L1798">
        <v>45259</v>
      </c>
      <c r="M1798">
        <v>7</v>
      </c>
      <c r="N1798">
        <v>51</v>
      </c>
      <c r="O1798">
        <v>3</v>
      </c>
      <c r="P1798">
        <v>6</v>
      </c>
      <c r="Q1798">
        <v>0</v>
      </c>
      <c r="R1798">
        <v>158</v>
      </c>
      <c r="S1798">
        <v>0.8</v>
      </c>
      <c r="T1798">
        <v>121</v>
      </c>
      <c r="U1798">
        <v>142</v>
      </c>
      <c r="V1798">
        <v>-0.62</v>
      </c>
      <c r="W1798">
        <v>45259</v>
      </c>
      <c r="X1798">
        <v>7</v>
      </c>
      <c r="Y1798" s="12" t="str">
        <f>IFERROR(VLOOKUP(C1798,[1]Index!$D:$F,3,FALSE),"Non List")</f>
        <v>Development Banks</v>
      </c>
      <c r="Z1798">
        <f>IFERROR(VLOOKUP(C1798,[1]LP!$B:$C,2,FALSE),0)</f>
        <v>297.89999999999998</v>
      </c>
      <c r="AA1798" s="11">
        <f t="shared" si="28"/>
        <v>42.6</v>
      </c>
      <c r="AB1798" s="5">
        <f>IFERROR(VLOOKUP(C1798,[2]Sheet1!$B:$F,5,FALSE),0)</f>
        <v>21539350.859999999</v>
      </c>
      <c r="AC1798" s="11">
        <v>0</v>
      </c>
      <c r="AD1798" s="11">
        <v>8.4</v>
      </c>
      <c r="AE1798" s="10"/>
      <c r="AF1798" s="10"/>
      <c r="AG1798" s="10"/>
      <c r="AH1798" s="10"/>
    </row>
    <row r="1799" spans="1:34" x14ac:dyDescent="0.45">
      <c r="A1799" t="s">
        <v>24</v>
      </c>
      <c r="B1799" t="s">
        <v>56</v>
      </c>
      <c r="C1799" t="s">
        <v>130</v>
      </c>
      <c r="D1799">
        <v>283</v>
      </c>
      <c r="E1799" s="11">
        <v>504354</v>
      </c>
      <c r="F1799" s="5">
        <v>117394</v>
      </c>
      <c r="G1799" s="11">
        <v>3046217</v>
      </c>
      <c r="H1799" s="11">
        <v>2686177</v>
      </c>
      <c r="I1799">
        <v>30365</v>
      </c>
      <c r="J1799">
        <v>39359</v>
      </c>
      <c r="K1799">
        <v>17524</v>
      </c>
      <c r="L1799">
        <v>10068</v>
      </c>
      <c r="M1799">
        <v>8</v>
      </c>
      <c r="N1799">
        <v>36</v>
      </c>
      <c r="O1799">
        <v>2</v>
      </c>
      <c r="P1799">
        <v>6</v>
      </c>
      <c r="Q1799">
        <v>0</v>
      </c>
      <c r="R1799">
        <v>82</v>
      </c>
      <c r="S1799">
        <v>0.7</v>
      </c>
      <c r="T1799">
        <v>123</v>
      </c>
      <c r="U1799">
        <v>149</v>
      </c>
      <c r="V1799">
        <v>-0.47</v>
      </c>
      <c r="W1799">
        <v>10068</v>
      </c>
      <c r="X1799">
        <v>8</v>
      </c>
      <c r="Y1799" s="12" t="str">
        <f>IFERROR(VLOOKUP(C1799,[1]Index!$D:$F,3,FALSE),"Non List")</f>
        <v>zdelist</v>
      </c>
      <c r="Z1799">
        <f>IFERROR(VLOOKUP(C1799,[1]LP!$B:$C,2,FALSE),0)</f>
        <v>0</v>
      </c>
      <c r="AA1799" s="11">
        <f t="shared" si="28"/>
        <v>0</v>
      </c>
      <c r="AB1799" s="5">
        <f>IFERROR(VLOOKUP(C1799,[2]Sheet1!$B:$F,5,FALSE),0)</f>
        <v>0</v>
      </c>
      <c r="AC1799" s="11">
        <v>5</v>
      </c>
      <c r="AD1799" s="11">
        <v>6.29</v>
      </c>
      <c r="AE1799" s="10"/>
      <c r="AF1799" s="10"/>
      <c r="AG1799" s="10"/>
      <c r="AH1799" s="10"/>
    </row>
    <row r="1800" spans="1:34" x14ac:dyDescent="0.45">
      <c r="A1800" t="s">
        <v>24</v>
      </c>
      <c r="B1800" t="s">
        <v>56</v>
      </c>
      <c r="C1800" t="s">
        <v>131</v>
      </c>
      <c r="D1800">
        <v>238</v>
      </c>
      <c r="E1800" s="11">
        <v>2520635</v>
      </c>
      <c r="F1800" s="5">
        <v>1084491</v>
      </c>
      <c r="G1800" s="11">
        <v>18629410</v>
      </c>
      <c r="H1800" s="11">
        <v>15989564</v>
      </c>
      <c r="I1800">
        <v>154529</v>
      </c>
      <c r="J1800">
        <v>183710</v>
      </c>
      <c r="K1800">
        <v>103988</v>
      </c>
      <c r="L1800">
        <v>97242</v>
      </c>
      <c r="M1800">
        <v>15</v>
      </c>
      <c r="N1800">
        <v>15</v>
      </c>
      <c r="O1800">
        <v>2</v>
      </c>
      <c r="P1800">
        <v>11</v>
      </c>
      <c r="Q1800">
        <v>0</v>
      </c>
      <c r="R1800">
        <v>26</v>
      </c>
      <c r="S1800">
        <v>0.9</v>
      </c>
      <c r="T1800">
        <v>143</v>
      </c>
      <c r="U1800">
        <v>223</v>
      </c>
      <c r="V1800">
        <v>-0.06</v>
      </c>
      <c r="W1800">
        <v>97242</v>
      </c>
      <c r="X1800">
        <v>15</v>
      </c>
      <c r="Y1800" s="12" t="str">
        <f>IFERROR(VLOOKUP(C1800,[1]Index!$D:$F,3,FALSE),"Non List")</f>
        <v>zdelist</v>
      </c>
      <c r="Z1800">
        <f>IFERROR(VLOOKUP(C1800,[1]LP!$B:$C,2,FALSE),0)</f>
        <v>0</v>
      </c>
      <c r="AA1800" s="11">
        <f t="shared" si="28"/>
        <v>0</v>
      </c>
      <c r="AB1800" s="5">
        <f>IFERROR(VLOOKUP(C1800,[2]Sheet1!$B:$F,5,FALSE),0)</f>
        <v>0</v>
      </c>
      <c r="AC1800" s="11">
        <v>0</v>
      </c>
      <c r="AD1800" s="11">
        <v>17</v>
      </c>
      <c r="AE1800" s="10"/>
      <c r="AF1800" s="10"/>
      <c r="AG1800" s="10"/>
      <c r="AH1800" s="10"/>
    </row>
    <row r="1801" spans="1:34" x14ac:dyDescent="0.45">
      <c r="A1801" t="s">
        <v>24</v>
      </c>
      <c r="B1801" t="s">
        <v>56</v>
      </c>
      <c r="C1801" t="s">
        <v>152</v>
      </c>
      <c r="D1801">
        <v>180</v>
      </c>
      <c r="E1801" s="11">
        <v>84211</v>
      </c>
      <c r="F1801" s="5">
        <v>81751</v>
      </c>
      <c r="G1801" s="11">
        <v>690881</v>
      </c>
      <c r="H1801" s="11">
        <v>572617</v>
      </c>
      <c r="I1801">
        <v>10976</v>
      </c>
      <c r="J1801">
        <v>11884</v>
      </c>
      <c r="K1801">
        <v>6839</v>
      </c>
      <c r="L1801">
        <v>339</v>
      </c>
      <c r="M1801">
        <v>2</v>
      </c>
      <c r="N1801">
        <v>113</v>
      </c>
      <c r="O1801">
        <v>1</v>
      </c>
      <c r="P1801">
        <v>1</v>
      </c>
      <c r="Q1801">
        <v>0</v>
      </c>
      <c r="R1801">
        <v>102</v>
      </c>
      <c r="S1801">
        <v>3.5</v>
      </c>
      <c r="T1801">
        <v>197</v>
      </c>
      <c r="U1801">
        <v>84</v>
      </c>
      <c r="V1801">
        <v>-0.53</v>
      </c>
      <c r="W1801">
        <v>339</v>
      </c>
      <c r="X1801">
        <v>2</v>
      </c>
      <c r="Y1801" s="12" t="str">
        <f>IFERROR(VLOOKUP(C1801,[1]Index!$D:$F,3,FALSE),"Non List")</f>
        <v>zdelist</v>
      </c>
      <c r="Z1801">
        <f>IFERROR(VLOOKUP(C1801,[1]LP!$B:$C,2,FALSE),0)</f>
        <v>0</v>
      </c>
      <c r="AA1801" s="11">
        <f t="shared" si="28"/>
        <v>0</v>
      </c>
      <c r="AB1801" s="5">
        <f>IFERROR(VLOOKUP(C1801,[2]Sheet1!$B:$F,5,FALSE),0)</f>
        <v>0</v>
      </c>
      <c r="AC1801" s="11">
        <v>35</v>
      </c>
      <c r="AD1801" s="11">
        <v>0</v>
      </c>
      <c r="AE1801" s="10"/>
      <c r="AF1801" s="10"/>
      <c r="AG1801" s="10"/>
      <c r="AH1801" s="10"/>
    </row>
    <row r="1802" spans="1:34" x14ac:dyDescent="0.45">
      <c r="A1802" t="s">
        <v>24</v>
      </c>
      <c r="B1802" t="s">
        <v>56</v>
      </c>
      <c r="C1802" t="s">
        <v>132</v>
      </c>
      <c r="D1802">
        <v>196</v>
      </c>
      <c r="E1802" s="11">
        <v>441620</v>
      </c>
      <c r="F1802" s="5">
        <v>64772</v>
      </c>
      <c r="G1802" s="11">
        <v>1490957</v>
      </c>
      <c r="H1802" s="11">
        <v>1251349</v>
      </c>
      <c r="I1802">
        <v>25573</v>
      </c>
      <c r="J1802">
        <v>29949</v>
      </c>
      <c r="K1802">
        <v>12078</v>
      </c>
      <c r="L1802">
        <v>3466</v>
      </c>
      <c r="M1802">
        <v>3</v>
      </c>
      <c r="N1802">
        <v>63</v>
      </c>
      <c r="O1802">
        <v>2</v>
      </c>
      <c r="P1802">
        <v>3</v>
      </c>
      <c r="Q1802">
        <v>0</v>
      </c>
      <c r="R1802">
        <v>107</v>
      </c>
      <c r="S1802">
        <v>1.3</v>
      </c>
      <c r="T1802">
        <v>115</v>
      </c>
      <c r="U1802">
        <v>90</v>
      </c>
      <c r="V1802">
        <v>-0.54</v>
      </c>
      <c r="W1802">
        <v>3466</v>
      </c>
      <c r="X1802">
        <v>3</v>
      </c>
      <c r="Y1802" s="12" t="str">
        <f>IFERROR(VLOOKUP(C1802,[1]Index!$D:$F,3,FALSE),"Non List")</f>
        <v>zdelist</v>
      </c>
      <c r="Z1802">
        <f>IFERROR(VLOOKUP(C1802,[1]LP!$B:$C,2,FALSE),0)</f>
        <v>0</v>
      </c>
      <c r="AA1802" s="11">
        <f t="shared" si="28"/>
        <v>0</v>
      </c>
      <c r="AB1802" s="5">
        <f>IFERROR(VLOOKUP(C1802,[2]Sheet1!$B:$F,5,FALSE),0)</f>
        <v>0</v>
      </c>
      <c r="AC1802" s="11">
        <v>3</v>
      </c>
      <c r="AD1802" s="11">
        <v>6.5</v>
      </c>
      <c r="AE1802" s="10"/>
      <c r="AF1802" s="10"/>
      <c r="AG1802" s="10"/>
      <c r="AH1802" s="10"/>
    </row>
    <row r="1803" spans="1:34" x14ac:dyDescent="0.45">
      <c r="A1803" t="s">
        <v>24</v>
      </c>
      <c r="B1803" t="s">
        <v>56</v>
      </c>
      <c r="C1803" t="s">
        <v>133</v>
      </c>
      <c r="D1803">
        <v>330.9</v>
      </c>
      <c r="E1803" s="11">
        <v>151000</v>
      </c>
      <c r="F1803" s="5">
        <v>36211</v>
      </c>
      <c r="G1803" s="11">
        <v>2086602</v>
      </c>
      <c r="H1803" s="11">
        <v>1138944</v>
      </c>
      <c r="I1803">
        <v>-5330</v>
      </c>
      <c r="J1803">
        <v>-484</v>
      </c>
      <c r="K1803">
        <v>-15989</v>
      </c>
      <c r="L1803">
        <v>-16985</v>
      </c>
      <c r="M1803">
        <v>-45</v>
      </c>
      <c r="N1803">
        <v>-7</v>
      </c>
      <c r="O1803">
        <v>3</v>
      </c>
      <c r="P1803">
        <v>-36</v>
      </c>
      <c r="Q1803">
        <v>-1</v>
      </c>
      <c r="R1803">
        <v>-20</v>
      </c>
      <c r="S1803">
        <v>2</v>
      </c>
      <c r="T1803">
        <v>124</v>
      </c>
      <c r="U1803">
        <v>0</v>
      </c>
      <c r="V1803">
        <v>0</v>
      </c>
      <c r="W1803">
        <v>-16985</v>
      </c>
      <c r="X1803">
        <v>-45</v>
      </c>
      <c r="Y1803" s="12" t="str">
        <f>IFERROR(VLOOKUP(C1803,[1]Index!$D:$F,3,FALSE),"Non List")</f>
        <v>Development Banks</v>
      </c>
      <c r="Z1803">
        <f>IFERROR(VLOOKUP(C1803,[1]LP!$B:$C,2,FALSE),0)</f>
        <v>429.8</v>
      </c>
      <c r="AA1803" s="11">
        <f t="shared" si="28"/>
        <v>-9.6</v>
      </c>
      <c r="AB1803" s="5">
        <f>IFERROR(VLOOKUP(C1803,[2]Sheet1!$B:$F,5,FALSE),0)</f>
        <v>2463867</v>
      </c>
      <c r="AC1803" s="11">
        <v>0</v>
      </c>
      <c r="AD1803" s="11">
        <v>0</v>
      </c>
      <c r="AE1803" s="10"/>
      <c r="AF1803" s="10"/>
      <c r="AG1803" s="10"/>
      <c r="AH1803" s="10"/>
    </row>
    <row r="1804" spans="1:34" x14ac:dyDescent="0.45">
      <c r="A1804" t="s">
        <v>24</v>
      </c>
      <c r="B1804" t="s">
        <v>56</v>
      </c>
      <c r="C1804" t="s">
        <v>134</v>
      </c>
      <c r="D1804">
        <v>450</v>
      </c>
      <c r="E1804" s="11">
        <v>380293</v>
      </c>
      <c r="F1804" s="5">
        <v>236160</v>
      </c>
      <c r="G1804" s="11">
        <v>2785127</v>
      </c>
      <c r="H1804" s="11">
        <v>2446898</v>
      </c>
      <c r="I1804">
        <v>43258</v>
      </c>
      <c r="J1804">
        <v>55297</v>
      </c>
      <c r="K1804">
        <v>39839</v>
      </c>
      <c r="L1804">
        <v>23302</v>
      </c>
      <c r="M1804">
        <v>24</v>
      </c>
      <c r="N1804">
        <v>18</v>
      </c>
      <c r="O1804">
        <v>3</v>
      </c>
      <c r="P1804">
        <v>15</v>
      </c>
      <c r="Q1804">
        <v>1</v>
      </c>
      <c r="R1804">
        <v>51</v>
      </c>
      <c r="S1804">
        <v>0.1</v>
      </c>
      <c r="T1804">
        <v>162</v>
      </c>
      <c r="U1804">
        <v>299</v>
      </c>
      <c r="V1804">
        <v>-0.34</v>
      </c>
      <c r="W1804">
        <v>23302</v>
      </c>
      <c r="X1804">
        <v>24</v>
      </c>
      <c r="Y1804" s="12" t="str">
        <f>IFERROR(VLOOKUP(C1804,[1]Index!$D:$F,3,FALSE),"Non List")</f>
        <v>Development Banks</v>
      </c>
      <c r="Z1804">
        <f>IFERROR(VLOOKUP(C1804,[1]LP!$B:$C,2,FALSE),0)</f>
        <v>488</v>
      </c>
      <c r="AA1804" s="11">
        <f t="shared" si="28"/>
        <v>20.3</v>
      </c>
      <c r="AB1804" s="5">
        <f>IFERROR(VLOOKUP(C1804,[2]Sheet1!$B:$F,5,FALSE),0)</f>
        <v>5445990.2300000004</v>
      </c>
      <c r="AC1804" s="11">
        <v>17</v>
      </c>
      <c r="AD1804" s="11">
        <v>0.89</v>
      </c>
      <c r="AE1804" s="10"/>
      <c r="AF1804" s="10"/>
      <c r="AG1804" s="10"/>
      <c r="AH1804" s="10"/>
    </row>
    <row r="1805" spans="1:34" x14ac:dyDescent="0.45">
      <c r="A1805" t="s">
        <v>24</v>
      </c>
      <c r="B1805" t="s">
        <v>56</v>
      </c>
      <c r="C1805" t="s">
        <v>135</v>
      </c>
      <c r="D1805">
        <v>162</v>
      </c>
      <c r="E1805" s="11">
        <v>519280</v>
      </c>
      <c r="F1805" s="5">
        <v>146755</v>
      </c>
      <c r="G1805" s="11">
        <v>2905236</v>
      </c>
      <c r="H1805" s="11">
        <v>2640204</v>
      </c>
      <c r="I1805">
        <v>37807</v>
      </c>
      <c r="J1805">
        <v>47744</v>
      </c>
      <c r="K1805">
        <v>27230</v>
      </c>
      <c r="L1805">
        <v>14106</v>
      </c>
      <c r="M1805">
        <v>11</v>
      </c>
      <c r="N1805">
        <v>15</v>
      </c>
      <c r="O1805">
        <v>1</v>
      </c>
      <c r="P1805">
        <v>8</v>
      </c>
      <c r="Q1805">
        <v>0</v>
      </c>
      <c r="R1805">
        <v>19</v>
      </c>
      <c r="S1805">
        <v>0.3</v>
      </c>
      <c r="T1805">
        <v>128</v>
      </c>
      <c r="U1805">
        <v>177</v>
      </c>
      <c r="V1805">
        <v>0.09</v>
      </c>
      <c r="W1805">
        <v>14106</v>
      </c>
      <c r="X1805">
        <v>11</v>
      </c>
      <c r="Y1805" s="12" t="str">
        <f>IFERROR(VLOOKUP(C1805,[1]Index!$D:$F,3,FALSE),"Non List")</f>
        <v>zdelist</v>
      </c>
      <c r="Z1805">
        <f>IFERROR(VLOOKUP(C1805,[1]LP!$B:$C,2,FALSE),0)</f>
        <v>0</v>
      </c>
      <c r="AA1805" s="11">
        <f t="shared" si="28"/>
        <v>0</v>
      </c>
      <c r="AB1805" s="5">
        <f>IFERROR(VLOOKUP(C1805,[2]Sheet1!$B:$F,5,FALSE),0)</f>
        <v>0</v>
      </c>
      <c r="AC1805" s="11">
        <v>11</v>
      </c>
      <c r="AD1805" s="11">
        <v>0.56999999999999995</v>
      </c>
      <c r="AE1805" s="10"/>
      <c r="AF1805" s="10"/>
      <c r="AG1805" s="10"/>
      <c r="AH1805" s="10"/>
    </row>
    <row r="1806" spans="1:34" x14ac:dyDescent="0.45">
      <c r="A1806" t="s">
        <v>24</v>
      </c>
      <c r="B1806" t="s">
        <v>56</v>
      </c>
      <c r="C1806" t="s">
        <v>136</v>
      </c>
      <c r="D1806">
        <v>485</v>
      </c>
      <c r="E1806" s="11">
        <v>2591622</v>
      </c>
      <c r="F1806" s="5">
        <v>909913</v>
      </c>
      <c r="G1806" s="11">
        <v>19542614</v>
      </c>
      <c r="H1806" s="11">
        <v>16807601</v>
      </c>
      <c r="I1806">
        <v>257961</v>
      </c>
      <c r="J1806">
        <v>332768</v>
      </c>
      <c r="K1806">
        <v>223689</v>
      </c>
      <c r="L1806">
        <v>135447</v>
      </c>
      <c r="M1806">
        <v>21</v>
      </c>
      <c r="N1806">
        <v>23</v>
      </c>
      <c r="O1806">
        <v>4</v>
      </c>
      <c r="P1806">
        <v>15</v>
      </c>
      <c r="Q1806">
        <v>1</v>
      </c>
      <c r="R1806">
        <v>83</v>
      </c>
      <c r="S1806">
        <v>0</v>
      </c>
      <c r="T1806">
        <v>135</v>
      </c>
      <c r="U1806">
        <v>252</v>
      </c>
      <c r="V1806">
        <v>-0.48</v>
      </c>
      <c r="W1806">
        <v>135447</v>
      </c>
      <c r="X1806">
        <v>21</v>
      </c>
      <c r="Y1806" s="12" t="str">
        <f>IFERROR(VLOOKUP(C1806,[1]Index!$D:$F,3,FALSE),"Non List")</f>
        <v>Development Banks</v>
      </c>
      <c r="Z1806">
        <f>IFERROR(VLOOKUP(C1806,[1]LP!$B:$C,2,FALSE),0)</f>
        <v>353.1</v>
      </c>
      <c r="AA1806" s="11">
        <f t="shared" si="28"/>
        <v>16.8</v>
      </c>
      <c r="AB1806" s="5">
        <f>IFERROR(VLOOKUP(C1806,[2]Sheet1!$B:$F,5,FALSE),0)</f>
        <v>34531463.479999997</v>
      </c>
      <c r="AC1806" s="11">
        <v>18.25</v>
      </c>
      <c r="AD1806" s="11">
        <v>0.96</v>
      </c>
      <c r="AE1806" s="10"/>
      <c r="AF1806" s="10"/>
      <c r="AG1806" s="10"/>
      <c r="AH1806" s="10"/>
    </row>
    <row r="1807" spans="1:34" x14ac:dyDescent="0.45">
      <c r="A1807" t="s">
        <v>24</v>
      </c>
      <c r="B1807" t="s">
        <v>56</v>
      </c>
      <c r="C1807" t="s">
        <v>137</v>
      </c>
      <c r="D1807">
        <v>145</v>
      </c>
      <c r="E1807" s="11">
        <v>220295</v>
      </c>
      <c r="F1807" s="5">
        <v>62342</v>
      </c>
      <c r="G1807" s="11">
        <v>2001508</v>
      </c>
      <c r="H1807" s="11">
        <v>1632383</v>
      </c>
      <c r="I1807">
        <v>21857</v>
      </c>
      <c r="J1807">
        <v>26132</v>
      </c>
      <c r="K1807">
        <v>12114</v>
      </c>
      <c r="L1807">
        <v>4267</v>
      </c>
      <c r="M1807">
        <v>8</v>
      </c>
      <c r="N1807">
        <v>19</v>
      </c>
      <c r="O1807">
        <v>1</v>
      </c>
      <c r="P1807">
        <v>6</v>
      </c>
      <c r="Q1807">
        <v>0</v>
      </c>
      <c r="R1807">
        <v>21</v>
      </c>
      <c r="S1807">
        <v>0.8</v>
      </c>
      <c r="T1807">
        <v>128</v>
      </c>
      <c r="U1807">
        <v>149</v>
      </c>
      <c r="V1807">
        <v>0.03</v>
      </c>
      <c r="W1807">
        <v>4267</v>
      </c>
      <c r="X1807">
        <v>8</v>
      </c>
      <c r="Y1807" s="12" t="str">
        <f>IFERROR(VLOOKUP(C1807,[1]Index!$D:$F,3,FALSE),"Non List")</f>
        <v>zdelist</v>
      </c>
      <c r="Z1807">
        <f>IFERROR(VLOOKUP(C1807,[1]LP!$B:$C,2,FALSE),0)</f>
        <v>0</v>
      </c>
      <c r="AA1807" s="11">
        <f t="shared" si="28"/>
        <v>0</v>
      </c>
      <c r="AB1807" s="5">
        <f>IFERROR(VLOOKUP(C1807,[2]Sheet1!$B:$F,5,FALSE),0)</f>
        <v>0</v>
      </c>
      <c r="AC1807" s="11">
        <v>1</v>
      </c>
      <c r="AD1807" s="11">
        <v>6.42</v>
      </c>
      <c r="AE1807" s="10"/>
      <c r="AF1807" s="10"/>
      <c r="AG1807" s="10"/>
      <c r="AH1807" s="10"/>
    </row>
    <row r="1808" spans="1:34" x14ac:dyDescent="0.45">
      <c r="A1808" t="s">
        <v>24</v>
      </c>
      <c r="B1808" t="s">
        <v>56</v>
      </c>
      <c r="C1808" t="s">
        <v>138</v>
      </c>
      <c r="D1808">
        <v>150</v>
      </c>
      <c r="E1808" s="11">
        <v>415823</v>
      </c>
      <c r="F1808" s="5">
        <v>3268197</v>
      </c>
      <c r="G1808" s="11">
        <v>1100053</v>
      </c>
      <c r="H1808" s="11">
        <v>2930799</v>
      </c>
      <c r="I1808">
        <v>66630</v>
      </c>
      <c r="J1808">
        <v>68836</v>
      </c>
      <c r="K1808">
        <v>47532</v>
      </c>
      <c r="L1808">
        <v>19208</v>
      </c>
      <c r="M1808">
        <v>18</v>
      </c>
      <c r="N1808">
        <v>8</v>
      </c>
      <c r="O1808">
        <v>0</v>
      </c>
      <c r="P1808">
        <v>2</v>
      </c>
      <c r="Q1808">
        <v>0</v>
      </c>
      <c r="R1808">
        <v>1</v>
      </c>
      <c r="S1808">
        <v>9.6</v>
      </c>
      <c r="T1808">
        <v>886</v>
      </c>
      <c r="U1808">
        <v>606</v>
      </c>
      <c r="V1808">
        <v>3.04</v>
      </c>
      <c r="W1808">
        <v>19208</v>
      </c>
      <c r="X1808">
        <v>18</v>
      </c>
      <c r="Y1808" s="12" t="str">
        <f>IFERROR(VLOOKUP(C1808,[1]Index!$D:$F,3,FALSE),"Non List")</f>
        <v>zdelist</v>
      </c>
      <c r="Z1808">
        <f>IFERROR(VLOOKUP(C1808,[1]LP!$B:$C,2,FALSE),0)</f>
        <v>0</v>
      </c>
      <c r="AA1808" s="11">
        <f t="shared" si="28"/>
        <v>0</v>
      </c>
      <c r="AB1808" s="5">
        <f>IFERROR(VLOOKUP(C1808,[2]Sheet1!$B:$F,5,FALSE),0)</f>
        <v>0</v>
      </c>
      <c r="AC1808" s="11">
        <v>0</v>
      </c>
      <c r="AD1808" s="11">
        <v>0</v>
      </c>
      <c r="AE1808" s="10"/>
      <c r="AF1808" s="10"/>
      <c r="AG1808" s="10"/>
      <c r="AH1808" s="10"/>
    </row>
    <row r="1809" spans="1:34" x14ac:dyDescent="0.45">
      <c r="A1809" t="s">
        <v>24</v>
      </c>
      <c r="B1809" t="s">
        <v>56</v>
      </c>
      <c r="C1809" t="s">
        <v>149</v>
      </c>
      <c r="D1809">
        <v>188</v>
      </c>
      <c r="E1809" s="11">
        <v>440481</v>
      </c>
      <c r="F1809" s="5">
        <v>220274</v>
      </c>
      <c r="G1809" s="11">
        <v>2530348</v>
      </c>
      <c r="H1809" s="11">
        <v>2099928</v>
      </c>
      <c r="I1809">
        <v>31865</v>
      </c>
      <c r="J1809">
        <v>36535</v>
      </c>
      <c r="K1809">
        <v>22891</v>
      </c>
      <c r="L1809">
        <v>13160</v>
      </c>
      <c r="M1809">
        <v>12</v>
      </c>
      <c r="N1809">
        <v>16</v>
      </c>
      <c r="O1809">
        <v>1</v>
      </c>
      <c r="P1809">
        <v>8</v>
      </c>
      <c r="Q1809">
        <v>0</v>
      </c>
      <c r="R1809">
        <v>20</v>
      </c>
      <c r="S1809">
        <v>0.4</v>
      </c>
      <c r="T1809">
        <v>150</v>
      </c>
      <c r="U1809">
        <v>201</v>
      </c>
      <c r="V1809">
        <v>7.0000000000000007E-2</v>
      </c>
      <c r="W1809">
        <v>13160</v>
      </c>
      <c r="X1809">
        <v>12</v>
      </c>
      <c r="Y1809" s="12" t="str">
        <f>IFERROR(VLOOKUP(C1809,[1]Index!$D:$F,3,FALSE),"Non List")</f>
        <v>zdelist</v>
      </c>
      <c r="Z1809">
        <f>IFERROR(VLOOKUP(C1809,[1]LP!$B:$C,2,FALSE),0)</f>
        <v>0</v>
      </c>
      <c r="AA1809" s="11">
        <f t="shared" si="28"/>
        <v>0</v>
      </c>
      <c r="AB1809" s="5">
        <f>IFERROR(VLOOKUP(C1809,[2]Sheet1!$B:$F,5,FALSE),0)</f>
        <v>0</v>
      </c>
      <c r="AC1809" s="11">
        <v>5</v>
      </c>
      <c r="AD1809" s="11">
        <v>6.37</v>
      </c>
      <c r="AE1809" s="10"/>
      <c r="AF1809" s="10"/>
      <c r="AG1809" s="10"/>
      <c r="AH1809" s="10"/>
    </row>
    <row r="1810" spans="1:34" x14ac:dyDescent="0.45">
      <c r="A1810" t="s">
        <v>24</v>
      </c>
      <c r="B1810" t="s">
        <v>56</v>
      </c>
      <c r="C1810" t="s">
        <v>139</v>
      </c>
      <c r="D1810">
        <v>376</v>
      </c>
      <c r="E1810" s="11">
        <v>1358475</v>
      </c>
      <c r="F1810" s="5">
        <v>617968</v>
      </c>
      <c r="G1810" s="11">
        <v>13804472</v>
      </c>
      <c r="H1810" s="11">
        <v>12082106</v>
      </c>
      <c r="I1810">
        <v>146243</v>
      </c>
      <c r="J1810">
        <v>173863</v>
      </c>
      <c r="K1810">
        <v>94647</v>
      </c>
      <c r="L1810">
        <v>41065</v>
      </c>
      <c r="M1810">
        <v>12</v>
      </c>
      <c r="N1810">
        <v>31</v>
      </c>
      <c r="O1810">
        <v>3</v>
      </c>
      <c r="P1810">
        <v>8</v>
      </c>
      <c r="Q1810">
        <v>0</v>
      </c>
      <c r="R1810">
        <v>80</v>
      </c>
      <c r="S1810">
        <v>1</v>
      </c>
      <c r="T1810">
        <v>145</v>
      </c>
      <c r="U1810">
        <v>199</v>
      </c>
      <c r="V1810">
        <v>-0.47</v>
      </c>
      <c r="W1810">
        <v>41065</v>
      </c>
      <c r="X1810">
        <v>12</v>
      </c>
      <c r="Y1810" s="12" t="str">
        <f>IFERROR(VLOOKUP(C1810,[1]Index!$D:$F,3,FALSE),"Non List")</f>
        <v>Development Banks</v>
      </c>
      <c r="Z1810">
        <f>IFERROR(VLOOKUP(C1810,[1]LP!$B:$C,2,FALSE),0)</f>
        <v>316.2</v>
      </c>
      <c r="AA1810" s="11">
        <f t="shared" si="28"/>
        <v>26.4</v>
      </c>
      <c r="AB1810" s="5">
        <f>IFERROR(VLOOKUP(C1810,[2]Sheet1!$B:$F,5,FALSE),0)</f>
        <v>16811183.489999998</v>
      </c>
      <c r="AC1810" s="11">
        <v>4</v>
      </c>
      <c r="AD1810" s="11">
        <v>5.45</v>
      </c>
      <c r="AE1810" s="10"/>
      <c r="AF1810" s="10"/>
      <c r="AG1810" s="10"/>
      <c r="AH1810" s="10"/>
    </row>
    <row r="1811" spans="1:34" x14ac:dyDescent="0.45">
      <c r="A1811" t="s">
        <v>24</v>
      </c>
      <c r="B1811" t="s">
        <v>56</v>
      </c>
      <c r="C1811" t="s">
        <v>140</v>
      </c>
      <c r="D1811">
        <v>197</v>
      </c>
      <c r="E1811" s="11">
        <v>509669</v>
      </c>
      <c r="F1811" s="5">
        <v>199782</v>
      </c>
      <c r="G1811" s="11">
        <v>3369725</v>
      </c>
      <c r="H1811" s="11">
        <v>2711043</v>
      </c>
      <c r="I1811">
        <v>32005</v>
      </c>
      <c r="J1811">
        <v>38641</v>
      </c>
      <c r="K1811">
        <v>22779</v>
      </c>
      <c r="L1811">
        <v>-10187</v>
      </c>
      <c r="M1811">
        <v>-8</v>
      </c>
      <c r="N1811">
        <v>-25</v>
      </c>
      <c r="O1811">
        <v>1</v>
      </c>
      <c r="P1811">
        <v>-6</v>
      </c>
      <c r="Q1811">
        <v>0</v>
      </c>
      <c r="R1811">
        <v>-35</v>
      </c>
      <c r="S1811">
        <v>2.8</v>
      </c>
      <c r="T1811">
        <v>139</v>
      </c>
      <c r="U1811">
        <v>0</v>
      </c>
      <c r="V1811">
        <v>0</v>
      </c>
      <c r="W1811">
        <v>-10187</v>
      </c>
      <c r="X1811">
        <v>-8</v>
      </c>
      <c r="Y1811" s="12" t="str">
        <f>IFERROR(VLOOKUP(C1811,[1]Index!$D:$F,3,FALSE),"Non List")</f>
        <v>zdelist</v>
      </c>
      <c r="Z1811">
        <f>IFERROR(VLOOKUP(C1811,[1]LP!$B:$C,2,FALSE),0)</f>
        <v>0</v>
      </c>
      <c r="AA1811" s="11">
        <f t="shared" si="28"/>
        <v>0</v>
      </c>
      <c r="AB1811" s="5">
        <f>IFERROR(VLOOKUP(C1811,[2]Sheet1!$B:$F,5,FALSE),0)</f>
        <v>0</v>
      </c>
      <c r="AC1811" s="11">
        <v>0</v>
      </c>
      <c r="AD1811" s="11">
        <v>17</v>
      </c>
      <c r="AE1811" s="10"/>
      <c r="AF1811" s="10"/>
      <c r="AG1811" s="10"/>
      <c r="AH1811" s="10"/>
    </row>
    <row r="1812" spans="1:34" x14ac:dyDescent="0.45">
      <c r="A1812" t="s">
        <v>24</v>
      </c>
      <c r="B1812" t="s">
        <v>56</v>
      </c>
      <c r="C1812" t="s">
        <v>141</v>
      </c>
      <c r="D1812">
        <v>375</v>
      </c>
      <c r="E1812" s="11">
        <v>1378615</v>
      </c>
      <c r="F1812" s="5">
        <v>334884</v>
      </c>
      <c r="G1812" s="11">
        <v>10938199</v>
      </c>
      <c r="H1812" s="11">
        <v>9659302</v>
      </c>
      <c r="I1812">
        <v>146024</v>
      </c>
      <c r="J1812">
        <v>168339</v>
      </c>
      <c r="K1812">
        <v>116112</v>
      </c>
      <c r="L1812">
        <v>65097</v>
      </c>
      <c r="M1812">
        <v>19</v>
      </c>
      <c r="N1812">
        <v>20</v>
      </c>
      <c r="O1812">
        <v>3</v>
      </c>
      <c r="P1812">
        <v>15</v>
      </c>
      <c r="Q1812">
        <v>1</v>
      </c>
      <c r="R1812">
        <v>60</v>
      </c>
      <c r="S1812">
        <v>0.5</v>
      </c>
      <c r="T1812">
        <v>124</v>
      </c>
      <c r="U1812">
        <v>230</v>
      </c>
      <c r="V1812">
        <v>-0.39</v>
      </c>
      <c r="W1812">
        <v>65097</v>
      </c>
      <c r="X1812">
        <v>19</v>
      </c>
      <c r="Y1812" s="12" t="str">
        <f>IFERROR(VLOOKUP(C1812,[1]Index!$D:$F,3,FALSE),"Non List")</f>
        <v>Development Banks</v>
      </c>
      <c r="Z1812">
        <f>IFERROR(VLOOKUP(C1812,[1]LP!$B:$C,2,FALSE),0)</f>
        <v>418</v>
      </c>
      <c r="AA1812" s="11">
        <f t="shared" si="28"/>
        <v>22</v>
      </c>
      <c r="AB1812" s="5">
        <f>IFERROR(VLOOKUP(C1812,[2]Sheet1!$B:$F,5,FALSE),0)</f>
        <v>23195085.649999999</v>
      </c>
      <c r="AC1812" s="11">
        <v>17.7</v>
      </c>
      <c r="AD1812" s="11">
        <v>0.93</v>
      </c>
      <c r="AE1812" s="10"/>
      <c r="AF1812" s="10"/>
      <c r="AG1812" s="10"/>
      <c r="AH1812" s="10"/>
    </row>
    <row r="1813" spans="1:34" x14ac:dyDescent="0.45">
      <c r="A1813" t="s">
        <v>24</v>
      </c>
      <c r="B1813" t="s">
        <v>56</v>
      </c>
      <c r="C1813" t="s">
        <v>142</v>
      </c>
      <c r="D1813">
        <v>340.9</v>
      </c>
      <c r="E1813" s="11">
        <v>262193</v>
      </c>
      <c r="F1813" s="5">
        <v>116555</v>
      </c>
      <c r="G1813" s="11">
        <v>1701762</v>
      </c>
      <c r="H1813" s="11">
        <v>1367609</v>
      </c>
      <c r="I1813">
        <v>17044</v>
      </c>
      <c r="J1813">
        <v>19423</v>
      </c>
      <c r="K1813">
        <v>4884</v>
      </c>
      <c r="L1813">
        <v>1096</v>
      </c>
      <c r="M1813">
        <v>2</v>
      </c>
      <c r="N1813">
        <v>208</v>
      </c>
      <c r="O1813">
        <v>2</v>
      </c>
      <c r="P1813">
        <v>1</v>
      </c>
      <c r="Q1813">
        <v>0</v>
      </c>
      <c r="R1813">
        <v>491</v>
      </c>
      <c r="S1813">
        <v>1.4</v>
      </c>
      <c r="T1813">
        <v>144</v>
      </c>
      <c r="U1813">
        <v>73</v>
      </c>
      <c r="V1813">
        <v>-0.79</v>
      </c>
      <c r="W1813">
        <v>1096</v>
      </c>
      <c r="X1813">
        <v>2</v>
      </c>
      <c r="Y1813" s="12" t="str">
        <f>IFERROR(VLOOKUP(C1813,[1]Index!$D:$F,3,FALSE),"Non List")</f>
        <v>Development Banks</v>
      </c>
      <c r="Z1813">
        <f>IFERROR(VLOOKUP(C1813,[1]LP!$B:$C,2,FALSE),0)</f>
        <v>385</v>
      </c>
      <c r="AA1813" s="11">
        <f t="shared" si="28"/>
        <v>192.5</v>
      </c>
      <c r="AB1813" s="5">
        <f>IFERROR(VLOOKUP(C1813,[2]Sheet1!$B:$F,5,FALSE),0)</f>
        <v>2731534.73</v>
      </c>
      <c r="AC1813" s="11">
        <v>0</v>
      </c>
      <c r="AD1813" s="11">
        <v>0</v>
      </c>
      <c r="AE1813" s="10"/>
      <c r="AF1813" s="10"/>
      <c r="AG1813" s="10"/>
      <c r="AH1813" s="10"/>
    </row>
    <row r="1814" spans="1:34" x14ac:dyDescent="0.45">
      <c r="A1814" t="s">
        <v>24</v>
      </c>
      <c r="B1814" t="s">
        <v>56</v>
      </c>
      <c r="C1814" t="s">
        <v>150</v>
      </c>
      <c r="D1814">
        <v>231</v>
      </c>
      <c r="E1814" s="11">
        <v>429312</v>
      </c>
      <c r="F1814" s="5">
        <v>65050</v>
      </c>
      <c r="G1814" s="11">
        <v>2808450</v>
      </c>
      <c r="H1814" s="11">
        <v>2305836</v>
      </c>
      <c r="I1814">
        <v>35305</v>
      </c>
      <c r="J1814">
        <v>50512</v>
      </c>
      <c r="K1814">
        <v>27072</v>
      </c>
      <c r="L1814">
        <v>8807</v>
      </c>
      <c r="M1814">
        <v>8</v>
      </c>
      <c r="N1814">
        <v>28</v>
      </c>
      <c r="O1814">
        <v>2</v>
      </c>
      <c r="P1814">
        <v>7</v>
      </c>
      <c r="Q1814">
        <v>0</v>
      </c>
      <c r="R1814">
        <v>57</v>
      </c>
      <c r="S1814">
        <v>0.7</v>
      </c>
      <c r="T1814">
        <v>115</v>
      </c>
      <c r="U1814">
        <v>146</v>
      </c>
      <c r="V1814">
        <v>-0.37</v>
      </c>
      <c r="W1814">
        <v>8807</v>
      </c>
      <c r="X1814">
        <v>8</v>
      </c>
      <c r="Y1814" s="12" t="str">
        <f>IFERROR(VLOOKUP(C1814,[1]Index!$D:$F,3,FALSE),"Non List")</f>
        <v>zdelist</v>
      </c>
      <c r="Z1814">
        <f>IFERROR(VLOOKUP(C1814,[1]LP!$B:$C,2,FALSE),0)</f>
        <v>0</v>
      </c>
      <c r="AA1814" s="11">
        <f t="shared" si="28"/>
        <v>0</v>
      </c>
      <c r="AB1814" s="5">
        <f>IFERROR(VLOOKUP(C1814,[2]Sheet1!$B:$F,5,FALSE),0)</f>
        <v>0</v>
      </c>
      <c r="AC1814" s="11">
        <v>0</v>
      </c>
      <c r="AD1814" s="11">
        <v>14.74</v>
      </c>
      <c r="AE1814" s="10"/>
      <c r="AF1814" s="10"/>
      <c r="AG1814" s="10"/>
      <c r="AH1814" s="10"/>
    </row>
    <row r="1815" spans="1:34" x14ac:dyDescent="0.45">
      <c r="A1815" t="s">
        <v>24</v>
      </c>
      <c r="B1815" t="s">
        <v>56</v>
      </c>
      <c r="C1815" t="s">
        <v>153</v>
      </c>
      <c r="D1815">
        <v>460</v>
      </c>
      <c r="E1815" s="11">
        <v>72995</v>
      </c>
      <c r="F1815" s="5">
        <v>40451</v>
      </c>
      <c r="G1815" s="11">
        <v>453495</v>
      </c>
      <c r="H1815" s="11">
        <v>379882</v>
      </c>
      <c r="I1815">
        <v>6060</v>
      </c>
      <c r="J1815">
        <v>8125</v>
      </c>
      <c r="K1815">
        <v>2521</v>
      </c>
      <c r="L1815">
        <v>-2935</v>
      </c>
      <c r="M1815">
        <v>-16</v>
      </c>
      <c r="N1815">
        <v>-29</v>
      </c>
      <c r="O1815">
        <v>3</v>
      </c>
      <c r="P1815">
        <v>-10</v>
      </c>
      <c r="Q1815">
        <v>0</v>
      </c>
      <c r="R1815">
        <v>-85</v>
      </c>
      <c r="S1815">
        <v>5.6</v>
      </c>
      <c r="T1815">
        <v>155</v>
      </c>
      <c r="U1815">
        <v>0</v>
      </c>
      <c r="V1815">
        <v>0</v>
      </c>
      <c r="W1815">
        <v>-2935</v>
      </c>
      <c r="X1815">
        <v>-16</v>
      </c>
      <c r="Y1815" s="12" t="str">
        <f>IFERROR(VLOOKUP(C1815,[1]Index!$D:$F,3,FALSE),"Non List")</f>
        <v>zdelist</v>
      </c>
      <c r="Z1815">
        <f>IFERROR(VLOOKUP(C1815,[1]LP!$B:$C,2,FALSE),0)</f>
        <v>0</v>
      </c>
      <c r="AA1815" s="11">
        <f t="shared" si="28"/>
        <v>0</v>
      </c>
      <c r="AB1815" s="5">
        <f>IFERROR(VLOOKUP(C1815,[2]Sheet1!$B:$F,5,FALSE),0)</f>
        <v>0</v>
      </c>
      <c r="AC1815" s="11">
        <v>12.3</v>
      </c>
      <c r="AD1815" s="11">
        <v>0.6</v>
      </c>
      <c r="AE1815" s="10"/>
      <c r="AF1815" s="10"/>
      <c r="AG1815" s="10"/>
      <c r="AH1815" s="10"/>
    </row>
    <row r="1816" spans="1:34" x14ac:dyDescent="0.45">
      <c r="A1816" t="s">
        <v>24</v>
      </c>
      <c r="B1816" t="s">
        <v>56</v>
      </c>
      <c r="C1816" t="s">
        <v>143</v>
      </c>
      <c r="D1816">
        <v>147</v>
      </c>
      <c r="E1816" s="11">
        <v>1444984</v>
      </c>
      <c r="F1816" s="5">
        <v>508784</v>
      </c>
      <c r="G1816" s="11">
        <v>11353036</v>
      </c>
      <c r="H1816" s="11">
        <v>10168972</v>
      </c>
      <c r="I1816">
        <v>120652</v>
      </c>
      <c r="J1816">
        <v>155291</v>
      </c>
      <c r="K1816">
        <v>91908</v>
      </c>
      <c r="L1816">
        <v>32377</v>
      </c>
      <c r="M1816">
        <v>9</v>
      </c>
      <c r="N1816">
        <v>16</v>
      </c>
      <c r="O1816">
        <v>1</v>
      </c>
      <c r="P1816">
        <v>7</v>
      </c>
      <c r="Q1816">
        <v>0</v>
      </c>
      <c r="R1816">
        <v>18</v>
      </c>
      <c r="S1816">
        <v>1.8</v>
      </c>
      <c r="T1816">
        <v>135</v>
      </c>
      <c r="U1816">
        <v>165</v>
      </c>
      <c r="V1816">
        <v>0.12</v>
      </c>
      <c r="W1816">
        <v>32377</v>
      </c>
      <c r="X1816">
        <v>9</v>
      </c>
      <c r="Y1816" s="12" t="str">
        <f>IFERROR(VLOOKUP(C1816,[1]Index!$D:$F,3,FALSE),"Non List")</f>
        <v>zdelist</v>
      </c>
      <c r="Z1816">
        <f>IFERROR(VLOOKUP(C1816,[1]LP!$B:$C,2,FALSE),0)</f>
        <v>0</v>
      </c>
      <c r="AA1816" s="11">
        <f t="shared" si="28"/>
        <v>0</v>
      </c>
      <c r="AB1816" s="5">
        <f>IFERROR(VLOOKUP(C1816,[2]Sheet1!$B:$F,5,FALSE),0)</f>
        <v>0</v>
      </c>
      <c r="AC1816" s="11">
        <v>5.5</v>
      </c>
      <c r="AD1816" s="11">
        <v>0</v>
      </c>
      <c r="AE1816" s="10"/>
      <c r="AF1816" s="10"/>
      <c r="AG1816" s="10"/>
      <c r="AH1816" s="10"/>
    </row>
    <row r="1817" spans="1:34" x14ac:dyDescent="0.45">
      <c r="A1817" t="s">
        <v>24</v>
      </c>
      <c r="B1817" t="s">
        <v>56</v>
      </c>
      <c r="C1817" t="s">
        <v>144</v>
      </c>
      <c r="D1817">
        <v>296</v>
      </c>
      <c r="E1817" s="11">
        <v>500000</v>
      </c>
      <c r="F1817" s="5">
        <v>-9170</v>
      </c>
      <c r="G1817" s="11">
        <v>533281</v>
      </c>
      <c r="H1817" s="11">
        <v>366620</v>
      </c>
      <c r="I1817">
        <v>4322</v>
      </c>
      <c r="J1817">
        <v>5338</v>
      </c>
      <c r="K1817">
        <v>980</v>
      </c>
      <c r="L1817">
        <v>-2135</v>
      </c>
      <c r="M1817">
        <v>-2</v>
      </c>
      <c r="N1817">
        <v>-176</v>
      </c>
      <c r="O1817">
        <v>3</v>
      </c>
      <c r="P1817">
        <v>-2</v>
      </c>
      <c r="Q1817">
        <v>0</v>
      </c>
      <c r="R1817">
        <v>-532</v>
      </c>
      <c r="S1817">
        <v>4.3</v>
      </c>
      <c r="T1817">
        <v>98</v>
      </c>
      <c r="U1817">
        <v>0</v>
      </c>
      <c r="V1817">
        <v>0</v>
      </c>
      <c r="W1817">
        <v>-2135</v>
      </c>
      <c r="X1817">
        <v>-2</v>
      </c>
      <c r="Y1817" s="12" t="str">
        <f>IFERROR(VLOOKUP(C1817,[1]Index!$D:$F,3,FALSE),"Non List")</f>
        <v>Development Banks</v>
      </c>
      <c r="Z1817">
        <f>IFERROR(VLOOKUP(C1817,[1]LP!$B:$C,2,FALSE),0)</f>
        <v>434.9</v>
      </c>
      <c r="AA1817" s="11">
        <f t="shared" si="28"/>
        <v>-217.5</v>
      </c>
      <c r="AB1817" s="5">
        <f>IFERROR(VLOOKUP(C1817,[2]Sheet1!$B:$F,5,FALSE),0)</f>
        <v>2335500</v>
      </c>
      <c r="AC1817" s="11">
        <v>0</v>
      </c>
      <c r="AD1817" s="11">
        <v>0</v>
      </c>
      <c r="AE1817" s="10"/>
      <c r="AF1817" s="10"/>
      <c r="AG1817" s="10"/>
      <c r="AH1817" s="10"/>
    </row>
    <row r="1818" spans="1:34" x14ac:dyDescent="0.45">
      <c r="A1818" t="s">
        <v>24</v>
      </c>
      <c r="B1818" t="s">
        <v>56</v>
      </c>
      <c r="C1818" t="s">
        <v>145</v>
      </c>
      <c r="D1818">
        <v>197</v>
      </c>
      <c r="E1818" s="11">
        <v>1643945</v>
      </c>
      <c r="F1818" s="5">
        <v>774067</v>
      </c>
      <c r="G1818" s="11">
        <v>17208595</v>
      </c>
      <c r="H1818" s="11">
        <v>14276632</v>
      </c>
      <c r="I1818">
        <v>153440</v>
      </c>
      <c r="J1818">
        <v>187919</v>
      </c>
      <c r="K1818">
        <v>121467</v>
      </c>
      <c r="L1818">
        <v>37427</v>
      </c>
      <c r="M1818">
        <v>9</v>
      </c>
      <c r="N1818">
        <v>22</v>
      </c>
      <c r="O1818">
        <v>1</v>
      </c>
      <c r="P1818">
        <v>6</v>
      </c>
      <c r="Q1818">
        <v>0</v>
      </c>
      <c r="R1818">
        <v>29</v>
      </c>
      <c r="S1818">
        <v>2</v>
      </c>
      <c r="T1818">
        <v>147</v>
      </c>
      <c r="U1818">
        <v>173</v>
      </c>
      <c r="V1818">
        <v>-0.12</v>
      </c>
      <c r="W1818">
        <v>37427</v>
      </c>
      <c r="X1818">
        <v>9</v>
      </c>
      <c r="Y1818" s="12" t="str">
        <f>IFERROR(VLOOKUP(C1818,[1]Index!$D:$F,3,FALSE),"Non List")</f>
        <v>zdelist</v>
      </c>
      <c r="Z1818">
        <f>IFERROR(VLOOKUP(C1818,[1]LP!$B:$C,2,FALSE),0)</f>
        <v>0</v>
      </c>
      <c r="AA1818" s="11">
        <f t="shared" si="28"/>
        <v>0</v>
      </c>
      <c r="AB1818" s="5">
        <f>IFERROR(VLOOKUP(C1818,[2]Sheet1!$B:$F,5,FALSE),0)</f>
        <v>0</v>
      </c>
      <c r="AC1818" s="11">
        <v>0</v>
      </c>
      <c r="AD1818" s="11">
        <v>0</v>
      </c>
      <c r="AE1818" s="10"/>
      <c r="AF1818" s="10"/>
      <c r="AG1818" s="10"/>
      <c r="AH1818" s="10"/>
    </row>
    <row r="1819" spans="1:34" x14ac:dyDescent="0.45">
      <c r="A1819" t="s">
        <v>24</v>
      </c>
      <c r="B1819" t="s">
        <v>56</v>
      </c>
      <c r="C1819" t="s">
        <v>146</v>
      </c>
      <c r="D1819">
        <v>423</v>
      </c>
      <c r="E1819" s="11">
        <v>2633797</v>
      </c>
      <c r="F1819" s="5">
        <v>1098231</v>
      </c>
      <c r="G1819" s="11">
        <v>25146451</v>
      </c>
      <c r="H1819" s="11">
        <v>20125096</v>
      </c>
      <c r="I1819">
        <v>172747</v>
      </c>
      <c r="J1819">
        <v>201050</v>
      </c>
      <c r="K1819">
        <v>72197</v>
      </c>
      <c r="L1819">
        <v>56344</v>
      </c>
      <c r="M1819">
        <v>9</v>
      </c>
      <c r="N1819">
        <v>50</v>
      </c>
      <c r="O1819">
        <v>3</v>
      </c>
      <c r="P1819">
        <v>6</v>
      </c>
      <c r="Q1819">
        <v>0</v>
      </c>
      <c r="R1819">
        <v>148</v>
      </c>
      <c r="S1819">
        <v>3.6</v>
      </c>
      <c r="T1819">
        <v>142</v>
      </c>
      <c r="U1819">
        <v>165</v>
      </c>
      <c r="V1819">
        <v>-0.61</v>
      </c>
      <c r="W1819">
        <v>56344</v>
      </c>
      <c r="X1819">
        <v>9</v>
      </c>
      <c r="Y1819" s="12" t="str">
        <f>IFERROR(VLOOKUP(C1819,[1]Index!$D:$F,3,FALSE),"Non List")</f>
        <v>Development Banks</v>
      </c>
      <c r="Z1819">
        <f>IFERROR(VLOOKUP(C1819,[1]LP!$B:$C,2,FALSE),0)</f>
        <v>334</v>
      </c>
      <c r="AA1819" s="11">
        <f t="shared" si="28"/>
        <v>37.1</v>
      </c>
      <c r="AB1819" s="5">
        <f>IFERROR(VLOOKUP(C1819,[2]Sheet1!$B:$F,5,FALSE),0)</f>
        <v>20439460.93</v>
      </c>
      <c r="AC1819" s="11">
        <v>8</v>
      </c>
      <c r="AD1819" s="11">
        <v>7</v>
      </c>
      <c r="AE1819" s="10"/>
      <c r="AF1819" s="10"/>
      <c r="AG1819" s="10"/>
      <c r="AH1819" s="10"/>
    </row>
    <row r="1820" spans="1:34" x14ac:dyDescent="0.45">
      <c r="A1820" t="s">
        <v>24</v>
      </c>
      <c r="B1820" t="s">
        <v>56</v>
      </c>
      <c r="C1820" t="s">
        <v>151</v>
      </c>
      <c r="D1820">
        <v>443</v>
      </c>
      <c r="E1820" s="11">
        <v>2008878</v>
      </c>
      <c r="F1820" s="5">
        <v>833858</v>
      </c>
      <c r="G1820" s="11">
        <v>18456747</v>
      </c>
      <c r="H1820" s="11">
        <v>15900085</v>
      </c>
      <c r="I1820">
        <v>107843</v>
      </c>
      <c r="J1820">
        <v>133327</v>
      </c>
      <c r="K1820">
        <v>17203</v>
      </c>
      <c r="L1820">
        <v>16146</v>
      </c>
      <c r="M1820">
        <v>3</v>
      </c>
      <c r="N1820">
        <v>138</v>
      </c>
      <c r="O1820">
        <v>3</v>
      </c>
      <c r="P1820">
        <v>2</v>
      </c>
      <c r="Q1820">
        <v>0</v>
      </c>
      <c r="R1820">
        <v>433</v>
      </c>
      <c r="S1820">
        <v>3.2</v>
      </c>
      <c r="T1820">
        <v>142</v>
      </c>
      <c r="U1820">
        <v>101</v>
      </c>
      <c r="V1820">
        <v>-0.77</v>
      </c>
      <c r="W1820">
        <v>16146</v>
      </c>
      <c r="X1820">
        <v>3</v>
      </c>
      <c r="Y1820" s="12" t="str">
        <f>IFERROR(VLOOKUP(C1820,[1]Index!$D:$F,3,FALSE),"Non List")</f>
        <v>Development Banks</v>
      </c>
      <c r="Z1820">
        <f>IFERROR(VLOOKUP(C1820,[1]LP!$B:$C,2,FALSE),0)</f>
        <v>387</v>
      </c>
      <c r="AA1820" s="11">
        <f t="shared" si="28"/>
        <v>129</v>
      </c>
      <c r="AB1820" s="5">
        <f>IFERROR(VLOOKUP(C1820,[2]Sheet1!$B:$F,5,FALSE),0)</f>
        <v>17238924.239999998</v>
      </c>
      <c r="AC1820" s="11">
        <v>17.07</v>
      </c>
      <c r="AD1820" s="11">
        <v>0</v>
      </c>
      <c r="AE1820" s="10"/>
      <c r="AF1820" s="10"/>
      <c r="AG1820" s="10"/>
      <c r="AH1820" s="10"/>
    </row>
    <row r="1821" spans="1:34" x14ac:dyDescent="0.45">
      <c r="A1821" t="s">
        <v>24</v>
      </c>
      <c r="B1821" t="s">
        <v>56</v>
      </c>
      <c r="C1821" t="s">
        <v>147</v>
      </c>
      <c r="D1821">
        <v>445</v>
      </c>
      <c r="E1821" s="11">
        <v>2058221</v>
      </c>
      <c r="F1821" s="5">
        <v>831060</v>
      </c>
      <c r="G1821" s="11">
        <v>13191510</v>
      </c>
      <c r="H1821" s="11">
        <v>11924752</v>
      </c>
      <c r="I1821">
        <v>96457</v>
      </c>
      <c r="J1821">
        <v>118293</v>
      </c>
      <c r="K1821">
        <v>58421</v>
      </c>
      <c r="L1821">
        <v>2068</v>
      </c>
      <c r="M1821">
        <v>0</v>
      </c>
      <c r="N1821">
        <v>1113</v>
      </c>
      <c r="O1821">
        <v>3</v>
      </c>
      <c r="P1821">
        <v>0</v>
      </c>
      <c r="Q1821">
        <v>0</v>
      </c>
      <c r="R1821">
        <v>3527</v>
      </c>
      <c r="S1821">
        <v>2.1</v>
      </c>
      <c r="T1821">
        <v>140</v>
      </c>
      <c r="U1821">
        <v>36</v>
      </c>
      <c r="V1821">
        <v>-0.92</v>
      </c>
      <c r="W1821">
        <v>2068</v>
      </c>
      <c r="X1821">
        <v>0</v>
      </c>
      <c r="Y1821" s="12" t="str">
        <f>IFERROR(VLOOKUP(C1821,[1]Index!$D:$F,3,FALSE),"Non List")</f>
        <v>Development Banks</v>
      </c>
      <c r="Z1821">
        <f>IFERROR(VLOOKUP(C1821,[1]LP!$B:$C,2,FALSE),0)</f>
        <v>378</v>
      </c>
      <c r="AA1821" s="11">
        <f t="shared" si="28"/>
        <v>0</v>
      </c>
      <c r="AB1821" s="5">
        <f>IFERROR(VLOOKUP(C1821,[2]Sheet1!$B:$F,5,FALSE),0)</f>
        <v>16077707.220000001</v>
      </c>
      <c r="AC1821" s="11">
        <v>1.5</v>
      </c>
      <c r="AD1821" s="11">
        <v>8</v>
      </c>
      <c r="AE1821" s="10"/>
      <c r="AF1821" s="10"/>
      <c r="AG1821" s="10"/>
      <c r="AH1821" s="10"/>
    </row>
    <row r="1822" spans="1:34" x14ac:dyDescent="0.45">
      <c r="A1822" t="s">
        <v>24</v>
      </c>
      <c r="B1822" t="s">
        <v>56</v>
      </c>
      <c r="C1822" t="s">
        <v>148</v>
      </c>
      <c r="D1822">
        <v>294</v>
      </c>
      <c r="E1822" s="11">
        <v>387932</v>
      </c>
      <c r="F1822" s="5">
        <v>13418</v>
      </c>
      <c r="G1822" s="11">
        <v>1124727</v>
      </c>
      <c r="H1822" s="11">
        <v>923536</v>
      </c>
      <c r="I1822">
        <v>17118</v>
      </c>
      <c r="J1822">
        <v>20931</v>
      </c>
      <c r="K1822">
        <v>8479</v>
      </c>
      <c r="L1822">
        <v>2855</v>
      </c>
      <c r="M1822">
        <v>3</v>
      </c>
      <c r="N1822">
        <v>101</v>
      </c>
      <c r="O1822">
        <v>3</v>
      </c>
      <c r="P1822">
        <v>3</v>
      </c>
      <c r="Q1822">
        <v>0</v>
      </c>
      <c r="R1822">
        <v>286</v>
      </c>
      <c r="S1822">
        <v>1.2</v>
      </c>
      <c r="T1822">
        <v>103</v>
      </c>
      <c r="U1822">
        <v>82</v>
      </c>
      <c r="V1822">
        <v>-0.72</v>
      </c>
      <c r="W1822">
        <v>2855</v>
      </c>
      <c r="X1822">
        <v>3</v>
      </c>
      <c r="Y1822" s="12" t="str">
        <f>IFERROR(VLOOKUP(C1822,[1]Index!$D:$F,3,FALSE),"Non List")</f>
        <v>Development Banks</v>
      </c>
      <c r="Z1822">
        <f>IFERROR(VLOOKUP(C1822,[1]LP!$B:$C,2,FALSE),0)</f>
        <v>322</v>
      </c>
      <c r="AA1822" s="11">
        <f t="shared" si="28"/>
        <v>107.3</v>
      </c>
      <c r="AB1822" s="5">
        <f>IFERROR(VLOOKUP(C1822,[2]Sheet1!$B:$F,5,FALSE),0)</f>
        <v>3608513.71</v>
      </c>
      <c r="AC1822" s="11">
        <v>0</v>
      </c>
      <c r="AD1822" s="11">
        <v>0</v>
      </c>
      <c r="AE1822" s="10"/>
      <c r="AF1822" s="10"/>
      <c r="AG1822" s="10"/>
      <c r="AH1822" s="10"/>
    </row>
    <row r="1823" spans="1:34" x14ac:dyDescent="0.45">
      <c r="A1823" t="s">
        <v>53</v>
      </c>
      <c r="B1823" t="s">
        <v>56</v>
      </c>
      <c r="C1823" t="s">
        <v>124</v>
      </c>
      <c r="D1823">
        <v>199</v>
      </c>
      <c r="E1823" s="11">
        <v>264000</v>
      </c>
      <c r="F1823" s="5">
        <v>85041</v>
      </c>
      <c r="G1823" s="11">
        <v>2579088</v>
      </c>
      <c r="H1823" s="11">
        <v>1937722</v>
      </c>
      <c r="I1823">
        <v>41770</v>
      </c>
      <c r="J1823">
        <v>54045</v>
      </c>
      <c r="K1823">
        <v>24250</v>
      </c>
      <c r="L1823">
        <v>12269</v>
      </c>
      <c r="M1823">
        <v>9</v>
      </c>
      <c r="N1823">
        <v>21</v>
      </c>
      <c r="O1823">
        <v>2</v>
      </c>
      <c r="P1823">
        <v>7</v>
      </c>
      <c r="Q1823">
        <v>0</v>
      </c>
      <c r="R1823">
        <v>32</v>
      </c>
      <c r="S1823">
        <v>0.4</v>
      </c>
      <c r="T1823">
        <v>132</v>
      </c>
      <c r="U1823">
        <v>166</v>
      </c>
      <c r="V1823">
        <v>-0.17</v>
      </c>
      <c r="W1823">
        <v>12269</v>
      </c>
      <c r="X1823">
        <v>9</v>
      </c>
      <c r="Y1823" s="12" t="str">
        <f>IFERROR(VLOOKUP(C1823,[1]Index!$D:$F,3,FALSE),"Non List")</f>
        <v>zdelist</v>
      </c>
      <c r="Z1823">
        <f>IFERROR(VLOOKUP(C1823,[1]LP!$B:$C,2,FALSE),0)</f>
        <v>0</v>
      </c>
      <c r="AA1823" s="11">
        <f t="shared" si="28"/>
        <v>0</v>
      </c>
      <c r="AB1823" s="5">
        <f>IFERROR(VLOOKUP(C1823,[2]Sheet1!$B:$F,5,FALSE),0)</f>
        <v>0</v>
      </c>
      <c r="AC1823" s="11">
        <v>0</v>
      </c>
      <c r="AD1823" s="11">
        <v>6</v>
      </c>
      <c r="AE1823" s="10"/>
      <c r="AF1823" s="10"/>
      <c r="AG1823" s="10"/>
      <c r="AH1823" s="10"/>
    </row>
    <row r="1824" spans="1:34" x14ac:dyDescent="0.45">
      <c r="A1824" t="s">
        <v>53</v>
      </c>
      <c r="B1824" t="s">
        <v>56</v>
      </c>
      <c r="C1824" t="s">
        <v>125</v>
      </c>
      <c r="D1824">
        <v>418</v>
      </c>
      <c r="E1824" s="11">
        <v>692674</v>
      </c>
      <c r="F1824" s="5">
        <v>186832</v>
      </c>
      <c r="G1824" s="11">
        <v>4482971</v>
      </c>
      <c r="H1824" s="11">
        <v>4048660</v>
      </c>
      <c r="I1824">
        <v>151018</v>
      </c>
      <c r="J1824">
        <v>163690</v>
      </c>
      <c r="K1824">
        <v>111350</v>
      </c>
      <c r="L1824">
        <v>75120</v>
      </c>
      <c r="M1824">
        <v>22</v>
      </c>
      <c r="N1824">
        <v>19</v>
      </c>
      <c r="O1824">
        <v>3</v>
      </c>
      <c r="P1824">
        <v>17</v>
      </c>
      <c r="Q1824">
        <v>1</v>
      </c>
      <c r="R1824">
        <v>63</v>
      </c>
      <c r="S1824">
        <v>0.9</v>
      </c>
      <c r="T1824">
        <v>127</v>
      </c>
      <c r="U1824">
        <v>249</v>
      </c>
      <c r="V1824">
        <v>-0.4</v>
      </c>
      <c r="W1824">
        <v>75120</v>
      </c>
      <c r="X1824">
        <v>22</v>
      </c>
      <c r="Y1824" s="12" t="str">
        <f>IFERROR(VLOOKUP(C1824,[1]Index!$D:$F,3,FALSE),"Non List")</f>
        <v>Development Banks</v>
      </c>
      <c r="Z1824">
        <f>IFERROR(VLOOKUP(C1824,[1]LP!$B:$C,2,FALSE),0)</f>
        <v>391</v>
      </c>
      <c r="AA1824" s="11">
        <f t="shared" si="28"/>
        <v>17.8</v>
      </c>
      <c r="AB1824" s="5">
        <f>IFERROR(VLOOKUP(C1824,[2]Sheet1!$B:$F,5,FALSE),0)</f>
        <v>6123503.0800000001</v>
      </c>
      <c r="AC1824" s="11">
        <v>0</v>
      </c>
      <c r="AD1824" s="11">
        <v>17</v>
      </c>
      <c r="AE1824" s="10"/>
      <c r="AF1824" s="10"/>
      <c r="AG1824" s="10"/>
      <c r="AH1824" s="10"/>
    </row>
    <row r="1825" spans="1:34" x14ac:dyDescent="0.45">
      <c r="A1825" t="s">
        <v>53</v>
      </c>
      <c r="B1825" t="s">
        <v>56</v>
      </c>
      <c r="C1825" t="s">
        <v>126</v>
      </c>
      <c r="D1825">
        <v>430.6</v>
      </c>
      <c r="E1825" s="11">
        <v>2534880</v>
      </c>
      <c r="F1825" s="5">
        <v>469926</v>
      </c>
      <c r="G1825" s="11">
        <v>17407779</v>
      </c>
      <c r="H1825" s="11">
        <v>15754977</v>
      </c>
      <c r="I1825">
        <v>437923</v>
      </c>
      <c r="J1825">
        <v>528789</v>
      </c>
      <c r="K1825">
        <v>336318</v>
      </c>
      <c r="L1825">
        <v>180564</v>
      </c>
      <c r="M1825">
        <v>14</v>
      </c>
      <c r="N1825">
        <v>30</v>
      </c>
      <c r="O1825">
        <v>4</v>
      </c>
      <c r="P1825">
        <v>12</v>
      </c>
      <c r="Q1825">
        <v>1</v>
      </c>
      <c r="R1825">
        <v>110</v>
      </c>
      <c r="S1825">
        <v>0.5</v>
      </c>
      <c r="T1825">
        <v>119</v>
      </c>
      <c r="U1825">
        <v>195</v>
      </c>
      <c r="V1825">
        <v>-0.55000000000000004</v>
      </c>
      <c r="W1825">
        <v>180564</v>
      </c>
      <c r="X1825">
        <v>14</v>
      </c>
      <c r="Y1825" s="12" t="str">
        <f>IFERROR(VLOOKUP(C1825,[1]Index!$D:$F,3,FALSE),"Non List")</f>
        <v>Development Banks</v>
      </c>
      <c r="Z1825">
        <f>IFERROR(VLOOKUP(C1825,[1]LP!$B:$C,2,FALSE),0)</f>
        <v>370.1</v>
      </c>
      <c r="AA1825" s="11">
        <f t="shared" si="28"/>
        <v>26.4</v>
      </c>
      <c r="AB1825" s="5">
        <f>IFERROR(VLOOKUP(C1825,[2]Sheet1!$B:$F,5,FALSE),0)</f>
        <v>27834534.920000002</v>
      </c>
      <c r="AC1825" s="11">
        <v>10</v>
      </c>
      <c r="AD1825" s="11">
        <v>3.75</v>
      </c>
      <c r="AE1825" s="10"/>
      <c r="AF1825" s="10"/>
      <c r="AG1825" s="10"/>
      <c r="AH1825" s="10"/>
    </row>
    <row r="1826" spans="1:34" x14ac:dyDescent="0.45">
      <c r="A1826" t="s">
        <v>53</v>
      </c>
      <c r="B1826" t="s">
        <v>56</v>
      </c>
      <c r="C1826" t="s">
        <v>127</v>
      </c>
      <c r="D1826">
        <v>201</v>
      </c>
      <c r="E1826" s="11">
        <v>2304907</v>
      </c>
      <c r="F1826" s="5">
        <v>1138204</v>
      </c>
      <c r="G1826" s="11">
        <v>19924727</v>
      </c>
      <c r="H1826" s="11">
        <v>17561359</v>
      </c>
      <c r="I1826">
        <v>453772</v>
      </c>
      <c r="J1826">
        <v>532280</v>
      </c>
      <c r="K1826">
        <v>352206</v>
      </c>
      <c r="L1826">
        <v>204508</v>
      </c>
      <c r="M1826">
        <v>18</v>
      </c>
      <c r="N1826">
        <v>11</v>
      </c>
      <c r="O1826">
        <v>1</v>
      </c>
      <c r="P1826">
        <v>12</v>
      </c>
      <c r="Q1826">
        <v>1</v>
      </c>
      <c r="R1826">
        <v>15</v>
      </c>
      <c r="S1826">
        <v>0.9</v>
      </c>
      <c r="T1826">
        <v>149</v>
      </c>
      <c r="U1826">
        <v>244</v>
      </c>
      <c r="V1826">
        <v>0.21</v>
      </c>
      <c r="W1826">
        <v>204508</v>
      </c>
      <c r="X1826">
        <v>18</v>
      </c>
      <c r="Y1826" s="12" t="str">
        <f>IFERROR(VLOOKUP(C1826,[1]Index!$D:$F,3,FALSE),"Non List")</f>
        <v>zdelist</v>
      </c>
      <c r="Z1826">
        <f>IFERROR(VLOOKUP(C1826,[1]LP!$B:$C,2,FALSE),0)</f>
        <v>0</v>
      </c>
      <c r="AA1826" s="11">
        <f t="shared" si="28"/>
        <v>0</v>
      </c>
      <c r="AB1826" s="5">
        <f>IFERROR(VLOOKUP(C1826,[2]Sheet1!$B:$F,5,FALSE),0)</f>
        <v>0</v>
      </c>
      <c r="AC1826" s="11">
        <v>0</v>
      </c>
      <c r="AD1826" s="11">
        <v>14.2</v>
      </c>
      <c r="AE1826" s="10"/>
      <c r="AF1826" s="10"/>
      <c r="AG1826" s="10"/>
      <c r="AH1826" s="10"/>
    </row>
    <row r="1827" spans="1:34" x14ac:dyDescent="0.45">
      <c r="A1827" t="s">
        <v>53</v>
      </c>
      <c r="B1827" t="s">
        <v>56</v>
      </c>
      <c r="C1827" t="s">
        <v>128</v>
      </c>
      <c r="D1827">
        <v>135</v>
      </c>
      <c r="E1827" s="11">
        <v>485751</v>
      </c>
      <c r="F1827" s="5">
        <v>103653</v>
      </c>
      <c r="G1827" s="11">
        <v>1292225</v>
      </c>
      <c r="H1827" s="11">
        <v>1408966</v>
      </c>
      <c r="I1827">
        <v>48800</v>
      </c>
      <c r="J1827">
        <v>60672</v>
      </c>
      <c r="K1827">
        <v>43386</v>
      </c>
      <c r="L1827">
        <v>22158</v>
      </c>
      <c r="M1827">
        <v>9</v>
      </c>
      <c r="N1827">
        <v>15</v>
      </c>
      <c r="O1827">
        <v>1</v>
      </c>
      <c r="P1827">
        <v>8</v>
      </c>
      <c r="Q1827">
        <v>1</v>
      </c>
      <c r="R1827">
        <v>16</v>
      </c>
      <c r="S1827">
        <v>1</v>
      </c>
      <c r="T1827">
        <v>121</v>
      </c>
      <c r="U1827">
        <v>158</v>
      </c>
      <c r="V1827">
        <v>0.17</v>
      </c>
      <c r="W1827">
        <v>22158</v>
      </c>
      <c r="X1827">
        <v>9</v>
      </c>
      <c r="Y1827" s="12" t="str">
        <f>IFERROR(VLOOKUP(C1827,[1]Index!$D:$F,3,FALSE),"Non List")</f>
        <v>zdelist</v>
      </c>
      <c r="Z1827">
        <f>IFERROR(VLOOKUP(C1827,[1]LP!$B:$C,2,FALSE),0)</f>
        <v>0</v>
      </c>
      <c r="AA1827" s="11">
        <f t="shared" si="28"/>
        <v>0</v>
      </c>
      <c r="AB1827" s="5">
        <f>IFERROR(VLOOKUP(C1827,[2]Sheet1!$B:$F,5,FALSE),0)</f>
        <v>0</v>
      </c>
      <c r="AC1827" s="11">
        <v>2.4</v>
      </c>
      <c r="AD1827" s="11">
        <v>7.9145000000000003</v>
      </c>
      <c r="AE1827" s="10"/>
      <c r="AF1827" s="10"/>
      <c r="AG1827" s="10"/>
      <c r="AH1827" s="10"/>
    </row>
    <row r="1828" spans="1:34" x14ac:dyDescent="0.45">
      <c r="A1828" t="s">
        <v>53</v>
      </c>
      <c r="B1828" t="s">
        <v>56</v>
      </c>
      <c r="C1828" t="s">
        <v>129</v>
      </c>
      <c r="D1828">
        <v>377</v>
      </c>
      <c r="E1828" s="11">
        <v>2593609</v>
      </c>
      <c r="F1828" s="5">
        <v>344037</v>
      </c>
      <c r="G1828" s="11">
        <v>13458299</v>
      </c>
      <c r="H1828" s="11">
        <v>12430872</v>
      </c>
      <c r="I1828">
        <v>341565</v>
      </c>
      <c r="J1828">
        <v>405100</v>
      </c>
      <c r="K1828">
        <v>261700</v>
      </c>
      <c r="L1828">
        <v>142508</v>
      </c>
      <c r="M1828">
        <v>11</v>
      </c>
      <c r="N1828">
        <v>34</v>
      </c>
      <c r="O1828">
        <v>3</v>
      </c>
      <c r="P1828">
        <v>10</v>
      </c>
      <c r="Q1828">
        <v>1</v>
      </c>
      <c r="R1828">
        <v>114</v>
      </c>
      <c r="S1828">
        <v>1.4</v>
      </c>
      <c r="T1828">
        <v>113</v>
      </c>
      <c r="U1828">
        <v>167</v>
      </c>
      <c r="V1828">
        <v>-0.56000000000000005</v>
      </c>
      <c r="W1828">
        <v>142508</v>
      </c>
      <c r="X1828">
        <v>11</v>
      </c>
      <c r="Y1828" s="12" t="str">
        <f>IFERROR(VLOOKUP(C1828,[1]Index!$D:$F,3,FALSE),"Non List")</f>
        <v>Development Banks</v>
      </c>
      <c r="Z1828">
        <f>IFERROR(VLOOKUP(C1828,[1]LP!$B:$C,2,FALSE),0)</f>
        <v>297.89999999999998</v>
      </c>
      <c r="AA1828" s="11">
        <f t="shared" si="28"/>
        <v>27.1</v>
      </c>
      <c r="AB1828" s="5">
        <f>IFERROR(VLOOKUP(C1828,[2]Sheet1!$B:$F,5,FALSE),0)</f>
        <v>21539350.859999999</v>
      </c>
      <c r="AC1828" s="11">
        <v>0</v>
      </c>
      <c r="AD1828" s="11">
        <v>8.4</v>
      </c>
      <c r="AE1828" s="10"/>
      <c r="AF1828" s="10"/>
      <c r="AG1828" s="10"/>
      <c r="AH1828" s="10"/>
    </row>
    <row r="1829" spans="1:34" x14ac:dyDescent="0.45">
      <c r="A1829" t="s">
        <v>53</v>
      </c>
      <c r="B1829" t="s">
        <v>56</v>
      </c>
      <c r="C1829" t="s">
        <v>130</v>
      </c>
      <c r="D1829">
        <v>283</v>
      </c>
      <c r="E1829" s="11">
        <v>505990</v>
      </c>
      <c r="F1829" s="5">
        <v>141892</v>
      </c>
      <c r="G1829" s="11">
        <v>3264165</v>
      </c>
      <c r="H1829" s="11">
        <v>2923025</v>
      </c>
      <c r="I1829">
        <v>81267</v>
      </c>
      <c r="J1829">
        <v>99275</v>
      </c>
      <c r="K1829">
        <v>52489</v>
      </c>
      <c r="L1829">
        <v>31219</v>
      </c>
      <c r="M1829">
        <v>12</v>
      </c>
      <c r="N1829">
        <v>23</v>
      </c>
      <c r="O1829">
        <v>2</v>
      </c>
      <c r="P1829">
        <v>10</v>
      </c>
      <c r="Q1829">
        <v>1</v>
      </c>
      <c r="R1829">
        <v>51</v>
      </c>
      <c r="S1829">
        <v>0.7</v>
      </c>
      <c r="T1829">
        <v>128</v>
      </c>
      <c r="U1829">
        <v>188</v>
      </c>
      <c r="V1829">
        <v>-0.33</v>
      </c>
      <c r="W1829">
        <v>31219</v>
      </c>
      <c r="X1829">
        <v>12</v>
      </c>
      <c r="Y1829" s="12" t="str">
        <f>IFERROR(VLOOKUP(C1829,[1]Index!$D:$F,3,FALSE),"Non List")</f>
        <v>zdelist</v>
      </c>
      <c r="Z1829">
        <f>IFERROR(VLOOKUP(C1829,[1]LP!$B:$C,2,FALSE),0)</f>
        <v>0</v>
      </c>
      <c r="AA1829" s="11">
        <f t="shared" si="28"/>
        <v>0</v>
      </c>
      <c r="AB1829" s="5">
        <f>IFERROR(VLOOKUP(C1829,[2]Sheet1!$B:$F,5,FALSE),0)</f>
        <v>0</v>
      </c>
      <c r="AC1829" s="11">
        <v>5</v>
      </c>
      <c r="AD1829" s="11">
        <v>6.29</v>
      </c>
      <c r="AE1829" s="10"/>
      <c r="AF1829" s="10"/>
      <c r="AG1829" s="10"/>
      <c r="AH1829" s="10"/>
    </row>
    <row r="1830" spans="1:34" x14ac:dyDescent="0.45">
      <c r="A1830" t="s">
        <v>53</v>
      </c>
      <c r="B1830" t="s">
        <v>56</v>
      </c>
      <c r="C1830" t="s">
        <v>131</v>
      </c>
      <c r="D1830">
        <v>238</v>
      </c>
      <c r="E1830" s="11">
        <v>2520636</v>
      </c>
      <c r="F1830" s="5">
        <v>801611</v>
      </c>
      <c r="G1830" s="11">
        <v>19113418</v>
      </c>
      <c r="H1830" s="11">
        <v>17519215</v>
      </c>
      <c r="I1830">
        <v>396765</v>
      </c>
      <c r="J1830">
        <v>470065</v>
      </c>
      <c r="K1830">
        <v>309502</v>
      </c>
      <c r="L1830">
        <v>266070</v>
      </c>
      <c r="M1830">
        <v>21</v>
      </c>
      <c r="N1830">
        <v>11</v>
      </c>
      <c r="O1830">
        <v>2</v>
      </c>
      <c r="P1830">
        <v>16</v>
      </c>
      <c r="Q1830">
        <v>1</v>
      </c>
      <c r="R1830">
        <v>20</v>
      </c>
      <c r="S1830">
        <v>0.6</v>
      </c>
      <c r="T1830">
        <v>132</v>
      </c>
      <c r="U1830">
        <v>250</v>
      </c>
      <c r="V1830">
        <v>0.05</v>
      </c>
      <c r="W1830">
        <v>266070</v>
      </c>
      <c r="X1830">
        <v>21</v>
      </c>
      <c r="Y1830" s="12" t="str">
        <f>IFERROR(VLOOKUP(C1830,[1]Index!$D:$F,3,FALSE),"Non List")</f>
        <v>zdelist</v>
      </c>
      <c r="Z1830">
        <f>IFERROR(VLOOKUP(C1830,[1]LP!$B:$C,2,FALSE),0)</f>
        <v>0</v>
      </c>
      <c r="AA1830" s="11">
        <f t="shared" si="28"/>
        <v>0</v>
      </c>
      <c r="AB1830" s="5">
        <f>IFERROR(VLOOKUP(C1830,[2]Sheet1!$B:$F,5,FALSE),0)</f>
        <v>0</v>
      </c>
      <c r="AC1830" s="11">
        <v>0</v>
      </c>
      <c r="AD1830" s="11">
        <v>17</v>
      </c>
      <c r="AE1830" s="10"/>
      <c r="AF1830" s="10"/>
      <c r="AG1830" s="10"/>
      <c r="AH1830" s="10"/>
    </row>
    <row r="1831" spans="1:34" x14ac:dyDescent="0.45">
      <c r="A1831" t="s">
        <v>53</v>
      </c>
      <c r="B1831" t="s">
        <v>56</v>
      </c>
      <c r="C1831" t="s">
        <v>152</v>
      </c>
      <c r="D1831">
        <v>180</v>
      </c>
      <c r="E1831" s="11">
        <v>114760</v>
      </c>
      <c r="F1831" s="5">
        <v>57932</v>
      </c>
      <c r="G1831" s="11">
        <v>659077</v>
      </c>
      <c r="H1831" s="11">
        <v>578798</v>
      </c>
      <c r="I1831">
        <v>25816</v>
      </c>
      <c r="J1831">
        <v>28433</v>
      </c>
      <c r="K1831">
        <v>18558</v>
      </c>
      <c r="L1831">
        <v>8018</v>
      </c>
      <c r="M1831">
        <v>14</v>
      </c>
      <c r="N1831">
        <v>13</v>
      </c>
      <c r="O1831">
        <v>1</v>
      </c>
      <c r="P1831">
        <v>9</v>
      </c>
      <c r="Q1831">
        <v>1</v>
      </c>
      <c r="R1831">
        <v>15</v>
      </c>
      <c r="S1831">
        <v>4.0999999999999996</v>
      </c>
      <c r="T1831">
        <v>150</v>
      </c>
      <c r="U1831">
        <v>217</v>
      </c>
      <c r="V1831">
        <v>0.21</v>
      </c>
      <c r="W1831">
        <v>8018</v>
      </c>
      <c r="X1831">
        <v>14</v>
      </c>
      <c r="Y1831" s="12" t="str">
        <f>IFERROR(VLOOKUP(C1831,[1]Index!$D:$F,3,FALSE),"Non List")</f>
        <v>zdelist</v>
      </c>
      <c r="Z1831">
        <f>IFERROR(VLOOKUP(C1831,[1]LP!$B:$C,2,FALSE),0)</f>
        <v>0</v>
      </c>
      <c r="AA1831" s="11">
        <f t="shared" si="28"/>
        <v>0</v>
      </c>
      <c r="AB1831" s="5">
        <f>IFERROR(VLOOKUP(C1831,[2]Sheet1!$B:$F,5,FALSE),0)</f>
        <v>0</v>
      </c>
      <c r="AC1831" s="11">
        <v>35</v>
      </c>
      <c r="AD1831" s="11">
        <v>0</v>
      </c>
      <c r="AE1831" s="10"/>
      <c r="AF1831" s="10"/>
      <c r="AG1831" s="10"/>
      <c r="AH1831" s="10"/>
    </row>
    <row r="1832" spans="1:34" x14ac:dyDescent="0.45">
      <c r="A1832" t="s">
        <v>53</v>
      </c>
      <c r="B1832" t="s">
        <v>56</v>
      </c>
      <c r="C1832" t="s">
        <v>132</v>
      </c>
      <c r="D1832">
        <v>196</v>
      </c>
      <c r="E1832" s="11">
        <v>471000</v>
      </c>
      <c r="F1832" s="5">
        <v>93719</v>
      </c>
      <c r="G1832" s="11">
        <v>1532461</v>
      </c>
      <c r="H1832" s="11">
        <v>1381161</v>
      </c>
      <c r="I1832">
        <v>58552</v>
      </c>
      <c r="J1832">
        <v>68323</v>
      </c>
      <c r="K1832">
        <v>34690</v>
      </c>
      <c r="L1832">
        <v>19196</v>
      </c>
      <c r="M1832">
        <v>8</v>
      </c>
      <c r="N1832">
        <v>24</v>
      </c>
      <c r="O1832">
        <v>2</v>
      </c>
      <c r="P1832">
        <v>7</v>
      </c>
      <c r="Q1832">
        <v>1</v>
      </c>
      <c r="R1832">
        <v>39</v>
      </c>
      <c r="S1832">
        <v>0.8</v>
      </c>
      <c r="T1832">
        <v>120</v>
      </c>
      <c r="U1832">
        <v>148</v>
      </c>
      <c r="V1832">
        <v>-0.24</v>
      </c>
      <c r="W1832">
        <v>19196</v>
      </c>
      <c r="X1832">
        <v>8</v>
      </c>
      <c r="Y1832" s="12" t="str">
        <f>IFERROR(VLOOKUP(C1832,[1]Index!$D:$F,3,FALSE),"Non List")</f>
        <v>zdelist</v>
      </c>
      <c r="Z1832">
        <f>IFERROR(VLOOKUP(C1832,[1]LP!$B:$C,2,FALSE),0)</f>
        <v>0</v>
      </c>
      <c r="AA1832" s="11">
        <f t="shared" si="28"/>
        <v>0</v>
      </c>
      <c r="AB1832" s="5">
        <f>IFERROR(VLOOKUP(C1832,[2]Sheet1!$B:$F,5,FALSE),0)</f>
        <v>0</v>
      </c>
      <c r="AC1832" s="11">
        <v>3</v>
      </c>
      <c r="AD1832" s="11">
        <v>6.5</v>
      </c>
      <c r="AE1832" s="10"/>
      <c r="AF1832" s="10"/>
      <c r="AG1832" s="10"/>
      <c r="AH1832" s="10"/>
    </row>
    <row r="1833" spans="1:34" x14ac:dyDescent="0.45">
      <c r="A1833" t="s">
        <v>53</v>
      </c>
      <c r="B1833" t="s">
        <v>56</v>
      </c>
      <c r="C1833" t="s">
        <v>133</v>
      </c>
      <c r="D1833">
        <v>330.9</v>
      </c>
      <c r="E1833" s="11">
        <v>151000</v>
      </c>
      <c r="F1833" s="5">
        <v>40289</v>
      </c>
      <c r="G1833" s="11">
        <v>2148010</v>
      </c>
      <c r="H1833" s="11">
        <v>1199634</v>
      </c>
      <c r="I1833">
        <v>21088</v>
      </c>
      <c r="J1833">
        <v>30401</v>
      </c>
      <c r="K1833">
        <v>400</v>
      </c>
      <c r="L1833">
        <v>-12271</v>
      </c>
      <c r="M1833">
        <v>-16</v>
      </c>
      <c r="N1833">
        <v>-20</v>
      </c>
      <c r="O1833">
        <v>3</v>
      </c>
      <c r="P1833">
        <v>-13</v>
      </c>
      <c r="Q1833">
        <v>-1</v>
      </c>
      <c r="R1833">
        <v>-53</v>
      </c>
      <c r="S1833">
        <v>3.7</v>
      </c>
      <c r="T1833">
        <v>127</v>
      </c>
      <c r="U1833">
        <v>0</v>
      </c>
      <c r="V1833">
        <v>0</v>
      </c>
      <c r="W1833">
        <v>-12271</v>
      </c>
      <c r="X1833">
        <v>-16</v>
      </c>
      <c r="Y1833" s="12" t="str">
        <f>IFERROR(VLOOKUP(C1833,[1]Index!$D:$F,3,FALSE),"Non List")</f>
        <v>Development Banks</v>
      </c>
      <c r="Z1833">
        <f>IFERROR(VLOOKUP(C1833,[1]LP!$B:$C,2,FALSE),0)</f>
        <v>429.8</v>
      </c>
      <c r="AA1833" s="11">
        <f t="shared" si="28"/>
        <v>-26.9</v>
      </c>
      <c r="AB1833" s="5">
        <f>IFERROR(VLOOKUP(C1833,[2]Sheet1!$B:$F,5,FALSE),0)</f>
        <v>2463867</v>
      </c>
      <c r="AC1833" s="11">
        <v>0</v>
      </c>
      <c r="AD1833" s="11">
        <v>0</v>
      </c>
      <c r="AE1833" s="10"/>
      <c r="AF1833" s="10"/>
      <c r="AG1833" s="10"/>
      <c r="AH1833" s="10"/>
    </row>
    <row r="1834" spans="1:34" x14ac:dyDescent="0.45">
      <c r="A1834" t="s">
        <v>53</v>
      </c>
      <c r="B1834" t="s">
        <v>56</v>
      </c>
      <c r="C1834" t="s">
        <v>134</v>
      </c>
      <c r="D1834">
        <v>450</v>
      </c>
      <c r="E1834" s="11">
        <v>500000</v>
      </c>
      <c r="F1834" s="5">
        <v>128422</v>
      </c>
      <c r="G1834" s="11">
        <v>3041129</v>
      </c>
      <c r="H1834" s="11">
        <v>2660531</v>
      </c>
      <c r="I1834">
        <v>74063</v>
      </c>
      <c r="J1834">
        <v>100916</v>
      </c>
      <c r="K1834">
        <v>70642</v>
      </c>
      <c r="L1834">
        <v>41660</v>
      </c>
      <c r="M1834">
        <v>17</v>
      </c>
      <c r="N1834">
        <v>27</v>
      </c>
      <c r="O1834">
        <v>4</v>
      </c>
      <c r="P1834">
        <v>13</v>
      </c>
      <c r="Q1834">
        <v>1</v>
      </c>
      <c r="R1834">
        <v>97</v>
      </c>
      <c r="S1834">
        <v>0.1</v>
      </c>
      <c r="T1834">
        <v>126</v>
      </c>
      <c r="U1834">
        <v>217</v>
      </c>
      <c r="V1834">
        <v>-0.52</v>
      </c>
      <c r="W1834">
        <v>41660</v>
      </c>
      <c r="X1834">
        <v>17</v>
      </c>
      <c r="Y1834" s="12" t="str">
        <f>IFERROR(VLOOKUP(C1834,[1]Index!$D:$F,3,FALSE),"Non List")</f>
        <v>Development Banks</v>
      </c>
      <c r="Z1834">
        <f>IFERROR(VLOOKUP(C1834,[1]LP!$B:$C,2,FALSE),0)</f>
        <v>488</v>
      </c>
      <c r="AA1834" s="11">
        <f t="shared" si="28"/>
        <v>28.7</v>
      </c>
      <c r="AB1834" s="5">
        <f>IFERROR(VLOOKUP(C1834,[2]Sheet1!$B:$F,5,FALSE),0)</f>
        <v>5445990.2300000004</v>
      </c>
      <c r="AC1834" s="11">
        <v>17</v>
      </c>
      <c r="AD1834" s="11">
        <v>0.89</v>
      </c>
      <c r="AE1834" s="10"/>
      <c r="AF1834" s="10"/>
      <c r="AG1834" s="10"/>
      <c r="AH1834" s="10"/>
    </row>
    <row r="1835" spans="1:34" x14ac:dyDescent="0.45">
      <c r="A1835" t="s">
        <v>53</v>
      </c>
      <c r="B1835" t="s">
        <v>56</v>
      </c>
      <c r="C1835" t="s">
        <v>135</v>
      </c>
      <c r="D1835">
        <v>162</v>
      </c>
      <c r="E1835" s="11">
        <v>519280</v>
      </c>
      <c r="F1835" s="5">
        <v>79997</v>
      </c>
      <c r="G1835" s="11">
        <v>3155856</v>
      </c>
      <c r="H1835" s="11">
        <v>2899058</v>
      </c>
      <c r="I1835">
        <v>82755</v>
      </c>
      <c r="J1835">
        <v>106951</v>
      </c>
      <c r="K1835">
        <v>65367</v>
      </c>
      <c r="L1835">
        <v>37485</v>
      </c>
      <c r="M1835">
        <v>14</v>
      </c>
      <c r="N1835">
        <v>11</v>
      </c>
      <c r="O1835">
        <v>1</v>
      </c>
      <c r="P1835">
        <v>13</v>
      </c>
      <c r="Q1835">
        <v>1</v>
      </c>
      <c r="R1835">
        <v>16</v>
      </c>
      <c r="S1835">
        <v>0.3</v>
      </c>
      <c r="T1835">
        <v>115</v>
      </c>
      <c r="U1835">
        <v>194</v>
      </c>
      <c r="V1835">
        <v>0.19</v>
      </c>
      <c r="W1835">
        <v>37485</v>
      </c>
      <c r="X1835">
        <v>14</v>
      </c>
      <c r="Y1835" s="12" t="str">
        <f>IFERROR(VLOOKUP(C1835,[1]Index!$D:$F,3,FALSE),"Non List")</f>
        <v>zdelist</v>
      </c>
      <c r="Z1835">
        <f>IFERROR(VLOOKUP(C1835,[1]LP!$B:$C,2,FALSE),0)</f>
        <v>0</v>
      </c>
      <c r="AA1835" s="11">
        <f t="shared" si="28"/>
        <v>0</v>
      </c>
      <c r="AB1835" s="5">
        <f>IFERROR(VLOOKUP(C1835,[2]Sheet1!$B:$F,5,FALSE),0)</f>
        <v>0</v>
      </c>
      <c r="AC1835" s="11">
        <v>11</v>
      </c>
      <c r="AD1835" s="11">
        <v>0.56999999999999995</v>
      </c>
      <c r="AE1835" s="10"/>
      <c r="AF1835" s="10"/>
      <c r="AG1835" s="10"/>
      <c r="AH1835" s="10"/>
    </row>
    <row r="1836" spans="1:34" x14ac:dyDescent="0.45">
      <c r="A1836" t="s">
        <v>53</v>
      </c>
      <c r="B1836" t="s">
        <v>56</v>
      </c>
      <c r="C1836" t="s">
        <v>136</v>
      </c>
      <c r="D1836">
        <v>485</v>
      </c>
      <c r="E1836" s="11">
        <v>2591763</v>
      </c>
      <c r="F1836" s="5">
        <v>641429</v>
      </c>
      <c r="G1836" s="11">
        <v>21739381</v>
      </c>
      <c r="H1836" s="11">
        <v>19334908</v>
      </c>
      <c r="I1836">
        <v>558276</v>
      </c>
      <c r="J1836">
        <v>725895</v>
      </c>
      <c r="K1836">
        <v>447551</v>
      </c>
      <c r="L1836">
        <v>264382</v>
      </c>
      <c r="M1836">
        <v>20</v>
      </c>
      <c r="N1836">
        <v>24</v>
      </c>
      <c r="O1836">
        <v>4</v>
      </c>
      <c r="P1836">
        <v>16</v>
      </c>
      <c r="Q1836">
        <v>1</v>
      </c>
      <c r="R1836">
        <v>92</v>
      </c>
      <c r="S1836">
        <v>0</v>
      </c>
      <c r="T1836">
        <v>125</v>
      </c>
      <c r="U1836">
        <v>239</v>
      </c>
      <c r="V1836">
        <v>-0.51</v>
      </c>
      <c r="W1836">
        <v>264382</v>
      </c>
      <c r="X1836">
        <v>20</v>
      </c>
      <c r="Y1836" s="12" t="str">
        <f>IFERROR(VLOOKUP(C1836,[1]Index!$D:$F,3,FALSE),"Non List")</f>
        <v>Development Banks</v>
      </c>
      <c r="Z1836">
        <f>IFERROR(VLOOKUP(C1836,[1]LP!$B:$C,2,FALSE),0)</f>
        <v>353.1</v>
      </c>
      <c r="AA1836" s="11">
        <f t="shared" si="28"/>
        <v>17.7</v>
      </c>
      <c r="AB1836" s="5">
        <f>IFERROR(VLOOKUP(C1836,[2]Sheet1!$B:$F,5,FALSE),0)</f>
        <v>34531463.479999997</v>
      </c>
      <c r="AC1836" s="11">
        <v>18.25</v>
      </c>
      <c r="AD1836" s="11">
        <v>0.96</v>
      </c>
      <c r="AE1836" s="10"/>
      <c r="AF1836" s="10"/>
      <c r="AG1836" s="10"/>
      <c r="AH1836" s="10"/>
    </row>
    <row r="1837" spans="1:34" x14ac:dyDescent="0.45">
      <c r="A1837" t="s">
        <v>53</v>
      </c>
      <c r="B1837" t="s">
        <v>56</v>
      </c>
      <c r="C1837" t="s">
        <v>137</v>
      </c>
      <c r="D1837">
        <v>145</v>
      </c>
      <c r="E1837" s="11">
        <v>484649</v>
      </c>
      <c r="F1837" s="5">
        <v>79432</v>
      </c>
      <c r="G1837" s="11">
        <v>1971967</v>
      </c>
      <c r="H1837" s="11">
        <v>1768569</v>
      </c>
      <c r="I1837">
        <v>55851</v>
      </c>
      <c r="J1837">
        <v>65894</v>
      </c>
      <c r="K1837">
        <v>36065</v>
      </c>
      <c r="L1837">
        <v>19291</v>
      </c>
      <c r="M1837">
        <v>8</v>
      </c>
      <c r="N1837">
        <v>18</v>
      </c>
      <c r="O1837">
        <v>1</v>
      </c>
      <c r="P1837">
        <v>7</v>
      </c>
      <c r="Q1837">
        <v>1</v>
      </c>
      <c r="R1837">
        <v>23</v>
      </c>
      <c r="S1837">
        <v>1.2</v>
      </c>
      <c r="T1837">
        <v>116</v>
      </c>
      <c r="U1837">
        <v>144</v>
      </c>
      <c r="V1837">
        <v>0</v>
      </c>
      <c r="W1837">
        <v>19291</v>
      </c>
      <c r="X1837">
        <v>8</v>
      </c>
      <c r="Y1837" s="12" t="str">
        <f>IFERROR(VLOOKUP(C1837,[1]Index!$D:$F,3,FALSE),"Non List")</f>
        <v>zdelist</v>
      </c>
      <c r="Z1837">
        <f>IFERROR(VLOOKUP(C1837,[1]LP!$B:$C,2,FALSE),0)</f>
        <v>0</v>
      </c>
      <c r="AA1837" s="11">
        <f t="shared" si="28"/>
        <v>0</v>
      </c>
      <c r="AB1837" s="5">
        <f>IFERROR(VLOOKUP(C1837,[2]Sheet1!$B:$F,5,FALSE),0)</f>
        <v>0</v>
      </c>
      <c r="AC1837" s="11">
        <v>1</v>
      </c>
      <c r="AD1837" s="11">
        <v>6.42</v>
      </c>
      <c r="AE1837" s="10"/>
      <c r="AF1837" s="10"/>
      <c r="AG1837" s="10"/>
      <c r="AH1837" s="10"/>
    </row>
    <row r="1838" spans="1:34" x14ac:dyDescent="0.45">
      <c r="A1838" t="s">
        <v>53</v>
      </c>
      <c r="B1838" t="s">
        <v>56</v>
      </c>
      <c r="C1838" t="s">
        <v>138</v>
      </c>
      <c r="D1838">
        <v>150</v>
      </c>
      <c r="E1838" s="11">
        <v>415823</v>
      </c>
      <c r="F1838" s="5">
        <v>3326820</v>
      </c>
      <c r="G1838" s="11">
        <v>1078617</v>
      </c>
      <c r="H1838" s="11">
        <v>2892586</v>
      </c>
      <c r="I1838">
        <v>138855</v>
      </c>
      <c r="J1838">
        <v>142104</v>
      </c>
      <c r="K1838">
        <v>104614</v>
      </c>
      <c r="L1838">
        <v>77831</v>
      </c>
      <c r="M1838">
        <v>37</v>
      </c>
      <c r="N1838">
        <v>4</v>
      </c>
      <c r="O1838">
        <v>0</v>
      </c>
      <c r="P1838">
        <v>4</v>
      </c>
      <c r="Q1838">
        <v>2</v>
      </c>
      <c r="R1838">
        <v>1</v>
      </c>
      <c r="S1838">
        <v>9.4</v>
      </c>
      <c r="T1838">
        <v>900</v>
      </c>
      <c r="U1838">
        <v>871</v>
      </c>
      <c r="V1838">
        <v>4.8</v>
      </c>
      <c r="W1838">
        <v>77831</v>
      </c>
      <c r="X1838">
        <v>37</v>
      </c>
      <c r="Y1838" s="12" t="str">
        <f>IFERROR(VLOOKUP(C1838,[1]Index!$D:$F,3,FALSE),"Non List")</f>
        <v>zdelist</v>
      </c>
      <c r="Z1838">
        <f>IFERROR(VLOOKUP(C1838,[1]LP!$B:$C,2,FALSE),0)</f>
        <v>0</v>
      </c>
      <c r="AA1838" s="11">
        <f t="shared" si="28"/>
        <v>0</v>
      </c>
      <c r="AB1838" s="5">
        <f>IFERROR(VLOOKUP(C1838,[2]Sheet1!$B:$F,5,FALSE),0)</f>
        <v>0</v>
      </c>
      <c r="AC1838" s="11">
        <v>0</v>
      </c>
      <c r="AD1838" s="11">
        <v>0</v>
      </c>
      <c r="AE1838" s="10"/>
      <c r="AF1838" s="10"/>
      <c r="AG1838" s="10"/>
      <c r="AH1838" s="10"/>
    </row>
    <row r="1839" spans="1:34" x14ac:dyDescent="0.45">
      <c r="A1839" t="s">
        <v>53</v>
      </c>
      <c r="B1839" t="s">
        <v>56</v>
      </c>
      <c r="C1839" t="s">
        <v>149</v>
      </c>
      <c r="D1839">
        <v>188</v>
      </c>
      <c r="E1839" s="11">
        <v>525031</v>
      </c>
      <c r="F1839" s="5">
        <v>99095</v>
      </c>
      <c r="G1839" s="11">
        <v>2581092</v>
      </c>
      <c r="H1839" s="11">
        <v>2214297</v>
      </c>
      <c r="I1839">
        <v>73991</v>
      </c>
      <c r="J1839">
        <v>86916</v>
      </c>
      <c r="K1839">
        <v>59447</v>
      </c>
      <c r="L1839">
        <v>36467</v>
      </c>
      <c r="M1839">
        <v>14</v>
      </c>
      <c r="N1839">
        <v>14</v>
      </c>
      <c r="O1839">
        <v>2</v>
      </c>
      <c r="P1839">
        <v>12</v>
      </c>
      <c r="Q1839">
        <v>1</v>
      </c>
      <c r="R1839">
        <v>21</v>
      </c>
      <c r="S1839">
        <v>0.2</v>
      </c>
      <c r="T1839">
        <v>119</v>
      </c>
      <c r="U1839">
        <v>193</v>
      </c>
      <c r="V1839">
        <v>0.02</v>
      </c>
      <c r="W1839">
        <v>36467</v>
      </c>
      <c r="X1839">
        <v>14</v>
      </c>
      <c r="Y1839" s="12" t="str">
        <f>IFERROR(VLOOKUP(C1839,[1]Index!$D:$F,3,FALSE),"Non List")</f>
        <v>zdelist</v>
      </c>
      <c r="Z1839">
        <f>IFERROR(VLOOKUP(C1839,[1]LP!$B:$C,2,FALSE),0)</f>
        <v>0</v>
      </c>
      <c r="AA1839" s="11">
        <f t="shared" si="28"/>
        <v>0</v>
      </c>
      <c r="AB1839" s="5">
        <f>IFERROR(VLOOKUP(C1839,[2]Sheet1!$B:$F,5,FALSE),0)</f>
        <v>0</v>
      </c>
      <c r="AC1839" s="11">
        <v>5</v>
      </c>
      <c r="AD1839" s="11">
        <v>6.37</v>
      </c>
      <c r="AE1839" s="10"/>
      <c r="AF1839" s="10"/>
      <c r="AG1839" s="10"/>
      <c r="AH1839" s="10"/>
    </row>
    <row r="1840" spans="1:34" x14ac:dyDescent="0.45">
      <c r="A1840" t="s">
        <v>53</v>
      </c>
      <c r="B1840" t="s">
        <v>56</v>
      </c>
      <c r="C1840" t="s">
        <v>139</v>
      </c>
      <c r="D1840">
        <v>376</v>
      </c>
      <c r="E1840" s="11">
        <v>2445255</v>
      </c>
      <c r="F1840" s="5">
        <v>732112</v>
      </c>
      <c r="G1840" s="11">
        <v>14707817</v>
      </c>
      <c r="H1840" s="11">
        <v>12966351</v>
      </c>
      <c r="I1840">
        <v>356117</v>
      </c>
      <c r="J1840">
        <v>418849</v>
      </c>
      <c r="K1840">
        <v>273662</v>
      </c>
      <c r="L1840">
        <v>160182</v>
      </c>
      <c r="M1840">
        <v>13</v>
      </c>
      <c r="N1840">
        <v>29</v>
      </c>
      <c r="O1840">
        <v>3</v>
      </c>
      <c r="P1840">
        <v>10</v>
      </c>
      <c r="Q1840">
        <v>1</v>
      </c>
      <c r="R1840">
        <v>83</v>
      </c>
      <c r="S1840">
        <v>0.9</v>
      </c>
      <c r="T1840">
        <v>130</v>
      </c>
      <c r="U1840">
        <v>196</v>
      </c>
      <c r="V1840">
        <v>-0.48</v>
      </c>
      <c r="W1840">
        <v>160182</v>
      </c>
      <c r="X1840">
        <v>13</v>
      </c>
      <c r="Y1840" s="12" t="str">
        <f>IFERROR(VLOOKUP(C1840,[1]Index!$D:$F,3,FALSE),"Non List")</f>
        <v>Development Banks</v>
      </c>
      <c r="Z1840">
        <f>IFERROR(VLOOKUP(C1840,[1]LP!$B:$C,2,FALSE),0)</f>
        <v>316.2</v>
      </c>
      <c r="AA1840" s="11">
        <f t="shared" si="28"/>
        <v>24.3</v>
      </c>
      <c r="AB1840" s="5">
        <f>IFERROR(VLOOKUP(C1840,[2]Sheet1!$B:$F,5,FALSE),0)</f>
        <v>16811183.489999998</v>
      </c>
      <c r="AC1840" s="11">
        <v>4</v>
      </c>
      <c r="AD1840" s="11">
        <v>5.45</v>
      </c>
      <c r="AE1840" s="10"/>
      <c r="AF1840" s="10"/>
      <c r="AG1840" s="10"/>
      <c r="AH1840" s="10"/>
    </row>
    <row r="1841" spans="1:34" x14ac:dyDescent="0.45">
      <c r="A1841" t="s">
        <v>53</v>
      </c>
      <c r="B1841" t="s">
        <v>56</v>
      </c>
      <c r="C1841" t="s">
        <v>140</v>
      </c>
      <c r="D1841">
        <v>197</v>
      </c>
      <c r="E1841" s="11">
        <v>509668</v>
      </c>
      <c r="F1841" s="5">
        <v>149628</v>
      </c>
      <c r="G1841" s="11">
        <v>3454669</v>
      </c>
      <c r="H1841" s="11">
        <v>2848871</v>
      </c>
      <c r="I1841">
        <v>103780</v>
      </c>
      <c r="J1841">
        <v>119281</v>
      </c>
      <c r="K1841">
        <v>86658</v>
      </c>
      <c r="L1841">
        <v>43878</v>
      </c>
      <c r="M1841">
        <v>17</v>
      </c>
      <c r="N1841">
        <v>11</v>
      </c>
      <c r="O1841">
        <v>2</v>
      </c>
      <c r="P1841">
        <v>13</v>
      </c>
      <c r="Q1841">
        <v>1</v>
      </c>
      <c r="R1841">
        <v>17</v>
      </c>
      <c r="S1841">
        <v>2.5</v>
      </c>
      <c r="T1841">
        <v>129</v>
      </c>
      <c r="U1841">
        <v>224</v>
      </c>
      <c r="V1841">
        <v>0.14000000000000001</v>
      </c>
      <c r="W1841">
        <v>43878</v>
      </c>
      <c r="X1841">
        <v>17</v>
      </c>
      <c r="Y1841" s="12" t="str">
        <f>IFERROR(VLOOKUP(C1841,[1]Index!$D:$F,3,FALSE),"Non List")</f>
        <v>zdelist</v>
      </c>
      <c r="Z1841">
        <f>IFERROR(VLOOKUP(C1841,[1]LP!$B:$C,2,FALSE),0)</f>
        <v>0</v>
      </c>
      <c r="AA1841" s="11">
        <f t="shared" si="28"/>
        <v>0</v>
      </c>
      <c r="AB1841" s="5">
        <f>IFERROR(VLOOKUP(C1841,[2]Sheet1!$B:$F,5,FALSE),0)</f>
        <v>0</v>
      </c>
      <c r="AC1841" s="11">
        <v>0</v>
      </c>
      <c r="AD1841" s="11">
        <v>17</v>
      </c>
      <c r="AE1841" s="10"/>
      <c r="AF1841" s="10"/>
      <c r="AG1841" s="10"/>
      <c r="AH1841" s="10"/>
    </row>
    <row r="1842" spans="1:34" x14ac:dyDescent="0.45">
      <c r="A1842" t="s">
        <v>53</v>
      </c>
      <c r="B1842" t="s">
        <v>56</v>
      </c>
      <c r="C1842" t="s">
        <v>141</v>
      </c>
      <c r="D1842">
        <v>375</v>
      </c>
      <c r="E1842" s="11">
        <v>1378615</v>
      </c>
      <c r="F1842" s="5">
        <v>420632</v>
      </c>
      <c r="G1842" s="11">
        <v>11944783</v>
      </c>
      <c r="H1842" s="11">
        <v>10492602</v>
      </c>
      <c r="I1842">
        <v>303104</v>
      </c>
      <c r="J1842">
        <v>349941</v>
      </c>
      <c r="K1842">
        <v>248447</v>
      </c>
      <c r="L1842">
        <v>151435</v>
      </c>
      <c r="M1842">
        <v>22</v>
      </c>
      <c r="N1842">
        <v>17</v>
      </c>
      <c r="O1842">
        <v>3</v>
      </c>
      <c r="P1842">
        <v>17</v>
      </c>
      <c r="Q1842">
        <v>1</v>
      </c>
      <c r="R1842">
        <v>49</v>
      </c>
      <c r="S1842">
        <v>0.2</v>
      </c>
      <c r="T1842">
        <v>131</v>
      </c>
      <c r="U1842">
        <v>254</v>
      </c>
      <c r="V1842">
        <v>-0.32</v>
      </c>
      <c r="W1842">
        <v>151435</v>
      </c>
      <c r="X1842">
        <v>22</v>
      </c>
      <c r="Y1842" s="12" t="str">
        <f>IFERROR(VLOOKUP(C1842,[1]Index!$D:$F,3,FALSE),"Non List")</f>
        <v>Development Banks</v>
      </c>
      <c r="Z1842">
        <f>IFERROR(VLOOKUP(C1842,[1]LP!$B:$C,2,FALSE),0)</f>
        <v>418</v>
      </c>
      <c r="AA1842" s="11">
        <f t="shared" si="28"/>
        <v>19</v>
      </c>
      <c r="AB1842" s="5">
        <f>IFERROR(VLOOKUP(C1842,[2]Sheet1!$B:$F,5,FALSE),0)</f>
        <v>23195085.649999999</v>
      </c>
      <c r="AC1842" s="11">
        <v>17.7</v>
      </c>
      <c r="AD1842" s="11">
        <v>0.93</v>
      </c>
      <c r="AE1842" s="10"/>
      <c r="AF1842" s="10"/>
      <c r="AG1842" s="10"/>
      <c r="AH1842" s="10"/>
    </row>
    <row r="1843" spans="1:34" x14ac:dyDescent="0.45">
      <c r="A1843" t="s">
        <v>53</v>
      </c>
      <c r="B1843" t="s">
        <v>56</v>
      </c>
      <c r="C1843" t="s">
        <v>142</v>
      </c>
      <c r="D1843">
        <v>340.9</v>
      </c>
      <c r="E1843" s="11">
        <v>418116</v>
      </c>
      <c r="F1843" s="5">
        <v>87252</v>
      </c>
      <c r="G1843" s="11">
        <v>1727689</v>
      </c>
      <c r="H1843" s="11">
        <v>1418366</v>
      </c>
      <c r="I1843">
        <v>45265</v>
      </c>
      <c r="J1843">
        <v>52379</v>
      </c>
      <c r="K1843">
        <v>16661</v>
      </c>
      <c r="L1843">
        <v>11061</v>
      </c>
      <c r="M1843">
        <v>5</v>
      </c>
      <c r="N1843">
        <v>65</v>
      </c>
      <c r="O1843">
        <v>3</v>
      </c>
      <c r="P1843">
        <v>4</v>
      </c>
      <c r="Q1843">
        <v>0</v>
      </c>
      <c r="R1843">
        <v>182</v>
      </c>
      <c r="S1843">
        <v>0.8</v>
      </c>
      <c r="T1843">
        <v>121</v>
      </c>
      <c r="U1843">
        <v>120</v>
      </c>
      <c r="V1843">
        <v>-0.65</v>
      </c>
      <c r="W1843">
        <v>11061</v>
      </c>
      <c r="X1843">
        <v>5</v>
      </c>
      <c r="Y1843" s="12" t="str">
        <f>IFERROR(VLOOKUP(C1843,[1]Index!$D:$F,3,FALSE),"Non List")</f>
        <v>Development Banks</v>
      </c>
      <c r="Z1843">
        <f>IFERROR(VLOOKUP(C1843,[1]LP!$B:$C,2,FALSE),0)</f>
        <v>385</v>
      </c>
      <c r="AA1843" s="11">
        <f t="shared" si="28"/>
        <v>77</v>
      </c>
      <c r="AB1843" s="5">
        <f>IFERROR(VLOOKUP(C1843,[2]Sheet1!$B:$F,5,FALSE),0)</f>
        <v>2731534.73</v>
      </c>
      <c r="AC1843" s="11">
        <v>0</v>
      </c>
      <c r="AD1843" s="11">
        <v>0</v>
      </c>
      <c r="AE1843" s="10"/>
      <c r="AF1843" s="10"/>
      <c r="AG1843" s="10"/>
      <c r="AH1843" s="10"/>
    </row>
    <row r="1844" spans="1:34" x14ac:dyDescent="0.45">
      <c r="A1844" t="s">
        <v>53</v>
      </c>
      <c r="B1844" t="s">
        <v>56</v>
      </c>
      <c r="C1844" t="s">
        <v>150</v>
      </c>
      <c r="D1844">
        <v>231</v>
      </c>
      <c r="E1844" s="11">
        <v>429312</v>
      </c>
      <c r="F1844" s="5">
        <v>81765</v>
      </c>
      <c r="G1844" s="11">
        <v>2980379</v>
      </c>
      <c r="H1844" s="11">
        <v>2405228</v>
      </c>
      <c r="I1844">
        <v>76330</v>
      </c>
      <c r="J1844">
        <v>111452</v>
      </c>
      <c r="K1844">
        <v>67129</v>
      </c>
      <c r="L1844">
        <v>35810</v>
      </c>
      <c r="M1844">
        <v>17</v>
      </c>
      <c r="N1844">
        <v>14</v>
      </c>
      <c r="O1844">
        <v>2</v>
      </c>
      <c r="P1844">
        <v>14</v>
      </c>
      <c r="Q1844">
        <v>1</v>
      </c>
      <c r="R1844">
        <v>27</v>
      </c>
      <c r="S1844">
        <v>2.2000000000000002</v>
      </c>
      <c r="T1844">
        <v>119</v>
      </c>
      <c r="U1844">
        <v>211</v>
      </c>
      <c r="V1844">
        <v>-0.09</v>
      </c>
      <c r="W1844">
        <v>35810</v>
      </c>
      <c r="X1844">
        <v>17</v>
      </c>
      <c r="Y1844" s="12" t="str">
        <f>IFERROR(VLOOKUP(C1844,[1]Index!$D:$F,3,FALSE),"Non List")</f>
        <v>zdelist</v>
      </c>
      <c r="Z1844">
        <f>IFERROR(VLOOKUP(C1844,[1]LP!$B:$C,2,FALSE),0)</f>
        <v>0</v>
      </c>
      <c r="AA1844" s="11">
        <f t="shared" si="28"/>
        <v>0</v>
      </c>
      <c r="AB1844" s="5">
        <f>IFERROR(VLOOKUP(C1844,[2]Sheet1!$B:$F,5,FALSE),0)</f>
        <v>0</v>
      </c>
      <c r="AC1844" s="11">
        <v>0</v>
      </c>
      <c r="AD1844" s="11">
        <v>14.74</v>
      </c>
      <c r="AE1844" s="10"/>
      <c r="AF1844" s="10"/>
      <c r="AG1844" s="10"/>
      <c r="AH1844" s="10"/>
    </row>
    <row r="1845" spans="1:34" x14ac:dyDescent="0.45">
      <c r="A1845" t="s">
        <v>53</v>
      </c>
      <c r="B1845" t="s">
        <v>56</v>
      </c>
      <c r="C1845" t="s">
        <v>153</v>
      </c>
      <c r="D1845">
        <v>460</v>
      </c>
      <c r="E1845" s="11">
        <v>72995</v>
      </c>
      <c r="F1845" s="5">
        <v>51521</v>
      </c>
      <c r="G1845" s="11">
        <v>414975</v>
      </c>
      <c r="H1845" s="11">
        <v>396040</v>
      </c>
      <c r="I1845">
        <v>16598</v>
      </c>
      <c r="J1845">
        <v>22156</v>
      </c>
      <c r="K1845">
        <v>12038</v>
      </c>
      <c r="L1845">
        <v>5433</v>
      </c>
      <c r="M1845">
        <v>15</v>
      </c>
      <c r="N1845">
        <v>31</v>
      </c>
      <c r="O1845">
        <v>3</v>
      </c>
      <c r="P1845">
        <v>9</v>
      </c>
      <c r="Q1845">
        <v>1</v>
      </c>
      <c r="R1845">
        <v>83</v>
      </c>
      <c r="S1845">
        <v>2.6</v>
      </c>
      <c r="T1845">
        <v>171</v>
      </c>
      <c r="U1845">
        <v>239</v>
      </c>
      <c r="V1845">
        <v>-0.48</v>
      </c>
      <c r="W1845">
        <v>5433</v>
      </c>
      <c r="X1845">
        <v>15</v>
      </c>
      <c r="Y1845" s="12" t="str">
        <f>IFERROR(VLOOKUP(C1845,[1]Index!$D:$F,3,FALSE),"Non List")</f>
        <v>zdelist</v>
      </c>
      <c r="Z1845">
        <f>IFERROR(VLOOKUP(C1845,[1]LP!$B:$C,2,FALSE),0)</f>
        <v>0</v>
      </c>
      <c r="AA1845" s="11">
        <f t="shared" si="28"/>
        <v>0</v>
      </c>
      <c r="AB1845" s="5">
        <f>IFERROR(VLOOKUP(C1845,[2]Sheet1!$B:$F,5,FALSE),0)</f>
        <v>0</v>
      </c>
      <c r="AC1845" s="11">
        <v>12.3</v>
      </c>
      <c r="AD1845" s="11">
        <v>0.6</v>
      </c>
      <c r="AE1845" s="10"/>
      <c r="AF1845" s="10"/>
      <c r="AG1845" s="10"/>
      <c r="AH1845" s="10"/>
    </row>
    <row r="1846" spans="1:34" x14ac:dyDescent="0.45">
      <c r="A1846" t="s">
        <v>53</v>
      </c>
      <c r="B1846" t="s">
        <v>56</v>
      </c>
      <c r="C1846" t="s">
        <v>143</v>
      </c>
      <c r="D1846">
        <v>147</v>
      </c>
      <c r="E1846" s="11">
        <v>2286587</v>
      </c>
      <c r="F1846" s="5">
        <v>600865</v>
      </c>
      <c r="G1846" s="11">
        <v>13509741</v>
      </c>
      <c r="H1846" s="11">
        <v>11889763</v>
      </c>
      <c r="I1846">
        <v>314883</v>
      </c>
      <c r="J1846">
        <v>378666</v>
      </c>
      <c r="K1846">
        <v>248629</v>
      </c>
      <c r="L1846">
        <v>140687</v>
      </c>
      <c r="M1846">
        <v>12</v>
      </c>
      <c r="N1846">
        <v>12</v>
      </c>
      <c r="O1846">
        <v>1</v>
      </c>
      <c r="P1846">
        <v>10</v>
      </c>
      <c r="Q1846">
        <v>1</v>
      </c>
      <c r="R1846">
        <v>14</v>
      </c>
      <c r="S1846">
        <v>2.6</v>
      </c>
      <c r="T1846">
        <v>126</v>
      </c>
      <c r="U1846">
        <v>187</v>
      </c>
      <c r="V1846">
        <v>0.27</v>
      </c>
      <c r="W1846">
        <v>140687</v>
      </c>
      <c r="X1846">
        <v>12</v>
      </c>
      <c r="Y1846" s="12" t="str">
        <f>IFERROR(VLOOKUP(C1846,[1]Index!$D:$F,3,FALSE),"Non List")</f>
        <v>zdelist</v>
      </c>
      <c r="Z1846">
        <f>IFERROR(VLOOKUP(C1846,[1]LP!$B:$C,2,FALSE),0)</f>
        <v>0</v>
      </c>
      <c r="AA1846" s="11">
        <f t="shared" si="28"/>
        <v>0</v>
      </c>
      <c r="AB1846" s="5">
        <f>IFERROR(VLOOKUP(C1846,[2]Sheet1!$B:$F,5,FALSE),0)</f>
        <v>0</v>
      </c>
      <c r="AC1846" s="11">
        <v>5.5</v>
      </c>
      <c r="AD1846" s="11">
        <v>0</v>
      </c>
      <c r="AE1846" s="10"/>
      <c r="AF1846" s="10"/>
      <c r="AG1846" s="10"/>
      <c r="AH1846" s="10"/>
    </row>
    <row r="1847" spans="1:34" x14ac:dyDescent="0.45">
      <c r="A1847" t="s">
        <v>53</v>
      </c>
      <c r="B1847" t="s">
        <v>56</v>
      </c>
      <c r="C1847" t="s">
        <v>144</v>
      </c>
      <c r="D1847">
        <v>296</v>
      </c>
      <c r="E1847" s="11">
        <v>100000</v>
      </c>
      <c r="F1847" s="5">
        <v>-5577</v>
      </c>
      <c r="G1847" s="11">
        <v>594299</v>
      </c>
      <c r="H1847" s="11">
        <v>447817</v>
      </c>
      <c r="I1847">
        <v>9630</v>
      </c>
      <c r="J1847">
        <v>12693</v>
      </c>
      <c r="K1847">
        <v>4708</v>
      </c>
      <c r="L1847">
        <v>1458</v>
      </c>
      <c r="M1847">
        <v>3</v>
      </c>
      <c r="N1847">
        <v>102</v>
      </c>
      <c r="O1847">
        <v>3</v>
      </c>
      <c r="P1847">
        <v>3</v>
      </c>
      <c r="Q1847">
        <v>0</v>
      </c>
      <c r="R1847">
        <v>319</v>
      </c>
      <c r="S1847">
        <v>3</v>
      </c>
      <c r="T1847">
        <v>94</v>
      </c>
      <c r="U1847">
        <v>78</v>
      </c>
      <c r="V1847">
        <v>-0.73</v>
      </c>
      <c r="W1847">
        <v>1458</v>
      </c>
      <c r="X1847">
        <v>3</v>
      </c>
      <c r="Y1847" s="12" t="str">
        <f>IFERROR(VLOOKUP(C1847,[1]Index!$D:$F,3,FALSE),"Non List")</f>
        <v>Development Banks</v>
      </c>
      <c r="Z1847">
        <f>IFERROR(VLOOKUP(C1847,[1]LP!$B:$C,2,FALSE),0)</f>
        <v>434.9</v>
      </c>
      <c r="AA1847" s="11">
        <f t="shared" si="28"/>
        <v>145</v>
      </c>
      <c r="AB1847" s="5">
        <f>IFERROR(VLOOKUP(C1847,[2]Sheet1!$B:$F,5,FALSE),0)</f>
        <v>2335500</v>
      </c>
      <c r="AC1847" s="11">
        <v>0</v>
      </c>
      <c r="AD1847" s="11">
        <v>0</v>
      </c>
      <c r="AE1847" s="10"/>
      <c r="AF1847" s="10"/>
      <c r="AG1847" s="10"/>
      <c r="AH1847" s="10"/>
    </row>
    <row r="1848" spans="1:34" x14ac:dyDescent="0.45">
      <c r="A1848" t="s">
        <v>53</v>
      </c>
      <c r="B1848" t="s">
        <v>56</v>
      </c>
      <c r="C1848" t="s">
        <v>145</v>
      </c>
      <c r="D1848">
        <v>197</v>
      </c>
      <c r="E1848" s="11">
        <v>2515187</v>
      </c>
      <c r="F1848" s="5">
        <v>915569</v>
      </c>
      <c r="G1848" s="11">
        <v>17586729</v>
      </c>
      <c r="H1848" s="11">
        <v>15776567</v>
      </c>
      <c r="I1848">
        <v>322884</v>
      </c>
      <c r="J1848">
        <v>404649</v>
      </c>
      <c r="K1848">
        <v>269360</v>
      </c>
      <c r="L1848">
        <v>150313</v>
      </c>
      <c r="M1848">
        <v>12</v>
      </c>
      <c r="N1848">
        <v>17</v>
      </c>
      <c r="O1848">
        <v>1</v>
      </c>
      <c r="P1848">
        <v>9</v>
      </c>
      <c r="Q1848">
        <v>1</v>
      </c>
      <c r="R1848">
        <v>24</v>
      </c>
      <c r="S1848">
        <v>1.2</v>
      </c>
      <c r="T1848">
        <v>136</v>
      </c>
      <c r="U1848">
        <v>191</v>
      </c>
      <c r="V1848">
        <v>-0.03</v>
      </c>
      <c r="W1848">
        <v>150313</v>
      </c>
      <c r="X1848">
        <v>12</v>
      </c>
      <c r="Y1848" s="12" t="str">
        <f>IFERROR(VLOOKUP(C1848,[1]Index!$D:$F,3,FALSE),"Non List")</f>
        <v>zdelist</v>
      </c>
      <c r="Z1848">
        <f>IFERROR(VLOOKUP(C1848,[1]LP!$B:$C,2,FALSE),0)</f>
        <v>0</v>
      </c>
      <c r="AA1848" s="11">
        <f t="shared" si="28"/>
        <v>0</v>
      </c>
      <c r="AB1848" s="5">
        <f>IFERROR(VLOOKUP(C1848,[2]Sheet1!$B:$F,5,FALSE),0)</f>
        <v>0</v>
      </c>
      <c r="AC1848" s="11">
        <v>0</v>
      </c>
      <c r="AD1848" s="11">
        <v>0</v>
      </c>
      <c r="AE1848" s="10"/>
      <c r="AF1848" s="10"/>
      <c r="AG1848" s="10"/>
      <c r="AH1848" s="10"/>
    </row>
    <row r="1849" spans="1:34" x14ac:dyDescent="0.45">
      <c r="A1849" t="s">
        <v>53</v>
      </c>
      <c r="B1849" t="s">
        <v>56</v>
      </c>
      <c r="C1849" t="s">
        <v>146</v>
      </c>
      <c r="D1849">
        <v>423</v>
      </c>
      <c r="E1849" s="11">
        <v>2633797</v>
      </c>
      <c r="F1849" s="5">
        <v>1305083</v>
      </c>
      <c r="G1849" s="11">
        <v>25129714</v>
      </c>
      <c r="H1849" s="11">
        <v>20824436</v>
      </c>
      <c r="I1849">
        <v>454333</v>
      </c>
      <c r="J1849">
        <v>522184</v>
      </c>
      <c r="K1849">
        <v>292607</v>
      </c>
      <c r="L1849">
        <v>205439</v>
      </c>
      <c r="M1849">
        <v>16</v>
      </c>
      <c r="N1849">
        <v>27</v>
      </c>
      <c r="O1849">
        <v>3</v>
      </c>
      <c r="P1849">
        <v>10</v>
      </c>
      <c r="Q1849">
        <v>1</v>
      </c>
      <c r="R1849">
        <v>77</v>
      </c>
      <c r="S1849">
        <v>3.4</v>
      </c>
      <c r="T1849">
        <v>150</v>
      </c>
      <c r="U1849">
        <v>229</v>
      </c>
      <c r="V1849">
        <v>-0.46</v>
      </c>
      <c r="W1849">
        <v>205439</v>
      </c>
      <c r="X1849">
        <v>16</v>
      </c>
      <c r="Y1849" s="12" t="str">
        <f>IFERROR(VLOOKUP(C1849,[1]Index!$D:$F,3,FALSE),"Non List")</f>
        <v>Development Banks</v>
      </c>
      <c r="Z1849">
        <f>IFERROR(VLOOKUP(C1849,[1]LP!$B:$C,2,FALSE),0)</f>
        <v>334</v>
      </c>
      <c r="AA1849" s="11">
        <f t="shared" si="28"/>
        <v>20.9</v>
      </c>
      <c r="AB1849" s="5">
        <f>IFERROR(VLOOKUP(C1849,[2]Sheet1!$B:$F,5,FALSE),0)</f>
        <v>20439460.93</v>
      </c>
      <c r="AC1849" s="11">
        <v>8</v>
      </c>
      <c r="AD1849" s="11">
        <v>7</v>
      </c>
      <c r="AE1849" s="10"/>
      <c r="AF1849" s="10"/>
      <c r="AG1849" s="10"/>
      <c r="AH1849" s="10"/>
    </row>
    <row r="1850" spans="1:34" x14ac:dyDescent="0.45">
      <c r="A1850" t="s">
        <v>53</v>
      </c>
      <c r="B1850" t="s">
        <v>56</v>
      </c>
      <c r="C1850" t="s">
        <v>151</v>
      </c>
      <c r="D1850">
        <v>443</v>
      </c>
      <c r="E1850" s="11">
        <v>2008878</v>
      </c>
      <c r="F1850" s="5">
        <v>1010439</v>
      </c>
      <c r="G1850" s="11">
        <v>19187105</v>
      </c>
      <c r="H1850" s="11">
        <v>17253943</v>
      </c>
      <c r="I1850">
        <v>324950</v>
      </c>
      <c r="J1850">
        <v>387739</v>
      </c>
      <c r="K1850">
        <v>170815</v>
      </c>
      <c r="L1850">
        <v>143797</v>
      </c>
      <c r="M1850">
        <v>14</v>
      </c>
      <c r="N1850">
        <v>31</v>
      </c>
      <c r="O1850">
        <v>3</v>
      </c>
      <c r="P1850">
        <v>10</v>
      </c>
      <c r="Q1850">
        <v>1</v>
      </c>
      <c r="R1850">
        <v>91</v>
      </c>
      <c r="S1850">
        <v>2.5</v>
      </c>
      <c r="T1850">
        <v>150</v>
      </c>
      <c r="U1850">
        <v>220</v>
      </c>
      <c r="V1850">
        <v>-0.5</v>
      </c>
      <c r="W1850">
        <v>143797</v>
      </c>
      <c r="X1850">
        <v>14</v>
      </c>
      <c r="Y1850" s="12" t="str">
        <f>IFERROR(VLOOKUP(C1850,[1]Index!$D:$F,3,FALSE),"Non List")</f>
        <v>Development Banks</v>
      </c>
      <c r="Z1850">
        <f>IFERROR(VLOOKUP(C1850,[1]LP!$B:$C,2,FALSE),0)</f>
        <v>387</v>
      </c>
      <c r="AA1850" s="11">
        <f t="shared" si="28"/>
        <v>27.6</v>
      </c>
      <c r="AB1850" s="5">
        <f>IFERROR(VLOOKUP(C1850,[2]Sheet1!$B:$F,5,FALSE),0)</f>
        <v>17238924.239999998</v>
      </c>
      <c r="AC1850" s="11">
        <v>17.07</v>
      </c>
      <c r="AD1850" s="11">
        <v>0</v>
      </c>
      <c r="AE1850" s="10"/>
      <c r="AF1850" s="10"/>
      <c r="AG1850" s="10"/>
      <c r="AH1850" s="10"/>
    </row>
    <row r="1851" spans="1:34" x14ac:dyDescent="0.45">
      <c r="A1851" t="s">
        <v>53</v>
      </c>
      <c r="B1851" t="s">
        <v>56</v>
      </c>
      <c r="C1851" t="s">
        <v>147</v>
      </c>
      <c r="D1851">
        <v>445</v>
      </c>
      <c r="E1851" s="11">
        <v>2062770</v>
      </c>
      <c r="F1851" s="5">
        <v>964210</v>
      </c>
      <c r="G1851" s="11">
        <v>13874256</v>
      </c>
      <c r="H1851" s="11">
        <v>12391198</v>
      </c>
      <c r="I1851">
        <v>308757</v>
      </c>
      <c r="J1851">
        <v>358927</v>
      </c>
      <c r="K1851">
        <v>243753</v>
      </c>
      <c r="L1851">
        <v>136017</v>
      </c>
      <c r="M1851">
        <v>13</v>
      </c>
      <c r="N1851">
        <v>34</v>
      </c>
      <c r="O1851">
        <v>3</v>
      </c>
      <c r="P1851">
        <v>9</v>
      </c>
      <c r="Q1851">
        <v>1</v>
      </c>
      <c r="R1851">
        <v>102</v>
      </c>
      <c r="S1851">
        <v>2.1</v>
      </c>
      <c r="T1851">
        <v>147</v>
      </c>
      <c r="U1851">
        <v>209</v>
      </c>
      <c r="V1851">
        <v>-0.53</v>
      </c>
      <c r="W1851">
        <v>136017</v>
      </c>
      <c r="X1851">
        <v>13</v>
      </c>
      <c r="Y1851" s="12" t="str">
        <f>IFERROR(VLOOKUP(C1851,[1]Index!$D:$F,3,FALSE),"Non List")</f>
        <v>Development Banks</v>
      </c>
      <c r="Z1851">
        <f>IFERROR(VLOOKUP(C1851,[1]LP!$B:$C,2,FALSE),0)</f>
        <v>378</v>
      </c>
      <c r="AA1851" s="11">
        <f t="shared" si="28"/>
        <v>29.1</v>
      </c>
      <c r="AB1851" s="5">
        <f>IFERROR(VLOOKUP(C1851,[2]Sheet1!$B:$F,5,FALSE),0)</f>
        <v>16077707.220000001</v>
      </c>
      <c r="AC1851" s="11">
        <v>1.5</v>
      </c>
      <c r="AD1851" s="11">
        <v>8</v>
      </c>
      <c r="AE1851" s="10"/>
      <c r="AF1851" s="10"/>
      <c r="AG1851" s="10"/>
      <c r="AH1851" s="10"/>
    </row>
    <row r="1852" spans="1:34" x14ac:dyDescent="0.45">
      <c r="A1852" t="s">
        <v>53</v>
      </c>
      <c r="B1852" t="s">
        <v>56</v>
      </c>
      <c r="C1852" t="s">
        <v>148</v>
      </c>
      <c r="D1852">
        <v>294</v>
      </c>
      <c r="E1852" s="11">
        <v>508510</v>
      </c>
      <c r="F1852" s="5">
        <v>33216</v>
      </c>
      <c r="G1852" s="11">
        <v>1161749</v>
      </c>
      <c r="H1852" s="11">
        <v>1054272</v>
      </c>
      <c r="I1852">
        <v>40195</v>
      </c>
      <c r="J1852">
        <v>48986</v>
      </c>
      <c r="K1852">
        <v>22114</v>
      </c>
      <c r="L1852">
        <v>10912</v>
      </c>
      <c r="M1852">
        <v>4</v>
      </c>
      <c r="N1852">
        <v>69</v>
      </c>
      <c r="O1852">
        <v>3</v>
      </c>
      <c r="P1852">
        <v>4</v>
      </c>
      <c r="Q1852">
        <v>1</v>
      </c>
      <c r="R1852">
        <v>190</v>
      </c>
      <c r="S1852">
        <v>1</v>
      </c>
      <c r="T1852">
        <v>107</v>
      </c>
      <c r="U1852">
        <v>101</v>
      </c>
      <c r="V1852">
        <v>-0.66</v>
      </c>
      <c r="W1852">
        <v>10912</v>
      </c>
      <c r="X1852">
        <v>4</v>
      </c>
      <c r="Y1852" s="12" t="str">
        <f>IFERROR(VLOOKUP(C1852,[1]Index!$D:$F,3,FALSE),"Non List")</f>
        <v>Development Banks</v>
      </c>
      <c r="Z1852">
        <f>IFERROR(VLOOKUP(C1852,[1]LP!$B:$C,2,FALSE),0)</f>
        <v>322</v>
      </c>
      <c r="AA1852" s="11">
        <f t="shared" si="28"/>
        <v>80.5</v>
      </c>
      <c r="AB1852" s="5">
        <f>IFERROR(VLOOKUP(C1852,[2]Sheet1!$B:$F,5,FALSE),0)</f>
        <v>3608513.71</v>
      </c>
      <c r="AC1852" s="11">
        <v>0</v>
      </c>
      <c r="AD1852" s="11">
        <v>0</v>
      </c>
      <c r="AE1852" s="10"/>
      <c r="AF1852" s="10"/>
      <c r="AG1852" s="10"/>
      <c r="AH1852" s="10"/>
    </row>
    <row r="1853" spans="1:34" x14ac:dyDescent="0.45">
      <c r="A1853" t="s">
        <v>54</v>
      </c>
      <c r="B1853" t="s">
        <v>56</v>
      </c>
      <c r="C1853" t="s">
        <v>124</v>
      </c>
      <c r="D1853">
        <v>199</v>
      </c>
      <c r="E1853" s="11">
        <v>475200</v>
      </c>
      <c r="F1853" s="5">
        <v>99475</v>
      </c>
      <c r="G1853" s="11">
        <v>2582390</v>
      </c>
      <c r="H1853" s="11">
        <v>2202475</v>
      </c>
      <c r="I1853">
        <v>70514</v>
      </c>
      <c r="J1853">
        <v>91058</v>
      </c>
      <c r="K1853">
        <v>47961</v>
      </c>
      <c r="L1853">
        <v>26703</v>
      </c>
      <c r="M1853">
        <v>7</v>
      </c>
      <c r="N1853">
        <v>27</v>
      </c>
      <c r="O1853">
        <v>2</v>
      </c>
      <c r="P1853">
        <v>6</v>
      </c>
      <c r="Q1853">
        <v>1</v>
      </c>
      <c r="R1853">
        <v>44</v>
      </c>
      <c r="S1853">
        <v>0.2</v>
      </c>
      <c r="T1853">
        <v>121</v>
      </c>
      <c r="U1853">
        <v>143</v>
      </c>
      <c r="V1853">
        <v>-0.28000000000000003</v>
      </c>
      <c r="W1853">
        <v>26703</v>
      </c>
      <c r="X1853">
        <v>7</v>
      </c>
      <c r="Y1853" s="12" t="str">
        <f>IFERROR(VLOOKUP(C1853,[1]Index!$D:$F,3,FALSE),"Non List")</f>
        <v>zdelist</v>
      </c>
      <c r="Z1853">
        <f>IFERROR(VLOOKUP(C1853,[1]LP!$B:$C,2,FALSE),0)</f>
        <v>0</v>
      </c>
      <c r="AA1853" s="11">
        <f t="shared" si="28"/>
        <v>0</v>
      </c>
      <c r="AB1853" s="5">
        <f>IFERROR(VLOOKUP(C1853,[2]Sheet1!$B:$F,5,FALSE),0)</f>
        <v>0</v>
      </c>
      <c r="AC1853" s="11">
        <v>0</v>
      </c>
      <c r="AD1853" s="11">
        <v>6</v>
      </c>
      <c r="AE1853" s="10"/>
      <c r="AF1853" s="10"/>
      <c r="AG1853" s="10"/>
      <c r="AH1853" s="10"/>
    </row>
    <row r="1854" spans="1:34" x14ac:dyDescent="0.45">
      <c r="A1854" t="s">
        <v>54</v>
      </c>
      <c r="B1854" t="s">
        <v>56</v>
      </c>
      <c r="C1854" t="s">
        <v>125</v>
      </c>
      <c r="D1854">
        <v>418</v>
      </c>
      <c r="E1854" s="11">
        <v>692674</v>
      </c>
      <c r="F1854" s="5">
        <v>222842</v>
      </c>
      <c r="G1854" s="11">
        <v>4543347</v>
      </c>
      <c r="H1854" s="11">
        <v>4215137</v>
      </c>
      <c r="I1854">
        <v>234855</v>
      </c>
      <c r="J1854">
        <v>255436</v>
      </c>
      <c r="K1854">
        <v>176068</v>
      </c>
      <c r="L1854">
        <v>111129</v>
      </c>
      <c r="M1854">
        <v>21</v>
      </c>
      <c r="N1854">
        <v>20</v>
      </c>
      <c r="O1854">
        <v>3</v>
      </c>
      <c r="P1854">
        <v>16</v>
      </c>
      <c r="Q1854">
        <v>2</v>
      </c>
      <c r="R1854">
        <v>62</v>
      </c>
      <c r="S1854">
        <v>1.2</v>
      </c>
      <c r="T1854">
        <v>132</v>
      </c>
      <c r="U1854">
        <v>252</v>
      </c>
      <c r="V1854">
        <v>-0.4</v>
      </c>
      <c r="W1854">
        <v>111129</v>
      </c>
      <c r="X1854">
        <v>21</v>
      </c>
      <c r="Y1854" s="12" t="str">
        <f>IFERROR(VLOOKUP(C1854,[1]Index!$D:$F,3,FALSE),"Non List")</f>
        <v>Development Banks</v>
      </c>
      <c r="Z1854">
        <f>IFERROR(VLOOKUP(C1854,[1]LP!$B:$C,2,FALSE),0)</f>
        <v>391</v>
      </c>
      <c r="AA1854" s="11">
        <f t="shared" si="28"/>
        <v>18.600000000000001</v>
      </c>
      <c r="AB1854" s="5">
        <f>IFERROR(VLOOKUP(C1854,[2]Sheet1!$B:$F,5,FALSE),0)</f>
        <v>6123503.0800000001</v>
      </c>
      <c r="AC1854" s="11">
        <v>0</v>
      </c>
      <c r="AD1854" s="11">
        <v>17</v>
      </c>
      <c r="AE1854" s="10"/>
      <c r="AF1854" s="10"/>
      <c r="AG1854" s="10"/>
      <c r="AH1854" s="10"/>
    </row>
    <row r="1855" spans="1:34" x14ac:dyDescent="0.45">
      <c r="A1855" t="s">
        <v>54</v>
      </c>
      <c r="B1855" t="s">
        <v>56</v>
      </c>
      <c r="C1855" t="s">
        <v>126</v>
      </c>
      <c r="D1855">
        <v>430.6</v>
      </c>
      <c r="E1855" s="11">
        <v>2534880</v>
      </c>
      <c r="F1855" s="5">
        <v>570926</v>
      </c>
      <c r="G1855" s="11">
        <v>18639662</v>
      </c>
      <c r="H1855" s="11">
        <v>17105594</v>
      </c>
      <c r="I1855">
        <v>699659</v>
      </c>
      <c r="J1855">
        <v>832156</v>
      </c>
      <c r="K1855">
        <v>540521</v>
      </c>
      <c r="L1855">
        <v>281565</v>
      </c>
      <c r="M1855">
        <v>15</v>
      </c>
      <c r="N1855">
        <v>29</v>
      </c>
      <c r="O1855">
        <v>4</v>
      </c>
      <c r="P1855">
        <v>12</v>
      </c>
      <c r="Q1855">
        <v>1</v>
      </c>
      <c r="R1855">
        <v>102</v>
      </c>
      <c r="S1855">
        <v>0.8</v>
      </c>
      <c r="T1855">
        <v>123</v>
      </c>
      <c r="U1855">
        <v>202</v>
      </c>
      <c r="V1855">
        <v>-0.53</v>
      </c>
      <c r="W1855">
        <v>281565</v>
      </c>
      <c r="X1855">
        <v>15</v>
      </c>
      <c r="Y1855" s="12" t="str">
        <f>IFERROR(VLOOKUP(C1855,[1]Index!$D:$F,3,FALSE),"Non List")</f>
        <v>Development Banks</v>
      </c>
      <c r="Z1855">
        <f>IFERROR(VLOOKUP(C1855,[1]LP!$B:$C,2,FALSE),0)</f>
        <v>370.1</v>
      </c>
      <c r="AA1855" s="11">
        <f t="shared" si="28"/>
        <v>24.7</v>
      </c>
      <c r="AB1855" s="5">
        <f>IFERROR(VLOOKUP(C1855,[2]Sheet1!$B:$F,5,FALSE),0)</f>
        <v>27834534.920000002</v>
      </c>
      <c r="AC1855" s="11">
        <v>10</v>
      </c>
      <c r="AD1855" s="11">
        <v>3.75</v>
      </c>
      <c r="AE1855" s="10"/>
      <c r="AF1855" s="10"/>
      <c r="AG1855" s="10"/>
      <c r="AH1855" s="10"/>
    </row>
    <row r="1856" spans="1:34" x14ac:dyDescent="0.45">
      <c r="A1856" t="s">
        <v>54</v>
      </c>
      <c r="B1856" t="s">
        <v>56</v>
      </c>
      <c r="C1856" t="s">
        <v>127</v>
      </c>
      <c r="D1856">
        <v>201</v>
      </c>
      <c r="E1856" s="11">
        <v>2750000</v>
      </c>
      <c r="F1856" s="5">
        <v>1298354</v>
      </c>
      <c r="G1856" s="11">
        <v>20434059</v>
      </c>
      <c r="H1856" s="11">
        <v>18322952</v>
      </c>
      <c r="I1856">
        <v>705341</v>
      </c>
      <c r="J1856">
        <v>821538</v>
      </c>
      <c r="K1856">
        <v>565765</v>
      </c>
      <c r="L1856">
        <v>340443</v>
      </c>
      <c r="M1856">
        <v>16</v>
      </c>
      <c r="N1856">
        <v>12</v>
      </c>
      <c r="O1856">
        <v>1</v>
      </c>
      <c r="P1856">
        <v>11</v>
      </c>
      <c r="Q1856">
        <v>1</v>
      </c>
      <c r="R1856">
        <v>17</v>
      </c>
      <c r="S1856">
        <v>0.8</v>
      </c>
      <c r="T1856">
        <v>147</v>
      </c>
      <c r="U1856">
        <v>234</v>
      </c>
      <c r="V1856">
        <v>0.16</v>
      </c>
      <c r="W1856">
        <v>340443</v>
      </c>
      <c r="X1856">
        <v>16</v>
      </c>
      <c r="Y1856" s="12" t="str">
        <f>IFERROR(VLOOKUP(C1856,[1]Index!$D:$F,3,FALSE),"Non List")</f>
        <v>zdelist</v>
      </c>
      <c r="Z1856">
        <f>IFERROR(VLOOKUP(C1856,[1]LP!$B:$C,2,FALSE),0)</f>
        <v>0</v>
      </c>
      <c r="AA1856" s="11">
        <f t="shared" si="28"/>
        <v>0</v>
      </c>
      <c r="AB1856" s="5">
        <f>IFERROR(VLOOKUP(C1856,[2]Sheet1!$B:$F,5,FALSE),0)</f>
        <v>0</v>
      </c>
      <c r="AC1856" s="11">
        <v>0</v>
      </c>
      <c r="AD1856" s="11">
        <v>14.2</v>
      </c>
      <c r="AE1856" s="10"/>
      <c r="AF1856" s="10"/>
      <c r="AG1856" s="10"/>
      <c r="AH1856" s="10"/>
    </row>
    <row r="1857" spans="1:34" x14ac:dyDescent="0.45">
      <c r="A1857" t="s">
        <v>54</v>
      </c>
      <c r="B1857" t="s">
        <v>56</v>
      </c>
      <c r="C1857" t="s">
        <v>128</v>
      </c>
      <c r="D1857">
        <v>135</v>
      </c>
      <c r="E1857" s="11">
        <v>492240</v>
      </c>
      <c r="F1857" s="5">
        <v>110103</v>
      </c>
      <c r="G1857" s="11">
        <v>1498946</v>
      </c>
      <c r="H1857" s="11">
        <v>1491671</v>
      </c>
      <c r="I1857">
        <v>79604</v>
      </c>
      <c r="J1857">
        <v>95023</v>
      </c>
      <c r="K1857">
        <v>68349</v>
      </c>
      <c r="L1857">
        <v>38784</v>
      </c>
      <c r="M1857">
        <v>10</v>
      </c>
      <c r="N1857">
        <v>13</v>
      </c>
      <c r="O1857">
        <v>1</v>
      </c>
      <c r="P1857">
        <v>9</v>
      </c>
      <c r="Q1857">
        <v>2</v>
      </c>
      <c r="R1857">
        <v>14</v>
      </c>
      <c r="S1857">
        <v>0.6</v>
      </c>
      <c r="T1857">
        <v>122</v>
      </c>
      <c r="U1857">
        <v>170</v>
      </c>
      <c r="V1857">
        <v>0.26</v>
      </c>
      <c r="W1857">
        <v>38784</v>
      </c>
      <c r="X1857">
        <v>10</v>
      </c>
      <c r="Y1857" s="12" t="str">
        <f>IFERROR(VLOOKUP(C1857,[1]Index!$D:$F,3,FALSE),"Non List")</f>
        <v>zdelist</v>
      </c>
      <c r="Z1857">
        <f>IFERROR(VLOOKUP(C1857,[1]LP!$B:$C,2,FALSE),0)</f>
        <v>0</v>
      </c>
      <c r="AA1857" s="11">
        <f t="shared" si="28"/>
        <v>0</v>
      </c>
      <c r="AB1857" s="5">
        <f>IFERROR(VLOOKUP(C1857,[2]Sheet1!$B:$F,5,FALSE),0)</f>
        <v>0</v>
      </c>
      <c r="AC1857" s="11">
        <v>2.4</v>
      </c>
      <c r="AD1857" s="11">
        <v>7.9145000000000003</v>
      </c>
      <c r="AE1857" s="10"/>
      <c r="AF1857" s="10"/>
      <c r="AG1857" s="10"/>
      <c r="AH1857" s="10"/>
    </row>
    <row r="1858" spans="1:34" x14ac:dyDescent="0.45">
      <c r="A1858" t="s">
        <v>54</v>
      </c>
      <c r="B1858" t="s">
        <v>56</v>
      </c>
      <c r="C1858" t="s">
        <v>129</v>
      </c>
      <c r="D1858">
        <v>377</v>
      </c>
      <c r="E1858" s="11">
        <v>2593609</v>
      </c>
      <c r="F1858" s="5">
        <v>423939</v>
      </c>
      <c r="G1858" s="11">
        <v>15062719</v>
      </c>
      <c r="H1858" s="11">
        <v>13854186</v>
      </c>
      <c r="I1858">
        <v>530680</v>
      </c>
      <c r="J1858">
        <v>631732</v>
      </c>
      <c r="K1858">
        <v>401212</v>
      </c>
      <c r="L1858">
        <v>222410</v>
      </c>
      <c r="M1858">
        <v>11</v>
      </c>
      <c r="N1858">
        <v>33</v>
      </c>
      <c r="O1858">
        <v>3</v>
      </c>
      <c r="P1858">
        <v>10</v>
      </c>
      <c r="Q1858">
        <v>1</v>
      </c>
      <c r="R1858">
        <v>107</v>
      </c>
      <c r="S1858">
        <v>1.3</v>
      </c>
      <c r="T1858">
        <v>116</v>
      </c>
      <c r="U1858">
        <v>173</v>
      </c>
      <c r="V1858">
        <v>-0.54</v>
      </c>
      <c r="W1858">
        <v>222410</v>
      </c>
      <c r="X1858">
        <v>11</v>
      </c>
      <c r="Y1858" s="12" t="str">
        <f>IFERROR(VLOOKUP(C1858,[1]Index!$D:$F,3,FALSE),"Non List")</f>
        <v>Development Banks</v>
      </c>
      <c r="Z1858">
        <f>IFERROR(VLOOKUP(C1858,[1]LP!$B:$C,2,FALSE),0)</f>
        <v>297.89999999999998</v>
      </c>
      <c r="AA1858" s="11">
        <f t="shared" si="28"/>
        <v>27.1</v>
      </c>
      <c r="AB1858" s="5">
        <f>IFERROR(VLOOKUP(C1858,[2]Sheet1!$B:$F,5,FALSE),0)</f>
        <v>21539350.859999999</v>
      </c>
      <c r="AC1858" s="11">
        <v>0</v>
      </c>
      <c r="AD1858" s="11">
        <v>8.4</v>
      </c>
      <c r="AE1858" s="10"/>
      <c r="AF1858" s="10"/>
      <c r="AG1858" s="10"/>
      <c r="AH1858" s="10"/>
    </row>
    <row r="1859" spans="1:34" x14ac:dyDescent="0.45">
      <c r="A1859" t="s">
        <v>54</v>
      </c>
      <c r="B1859" t="s">
        <v>56</v>
      </c>
      <c r="C1859" t="s">
        <v>130</v>
      </c>
      <c r="D1859">
        <v>283</v>
      </c>
      <c r="E1859" s="11">
        <v>506000</v>
      </c>
      <c r="F1859" s="5">
        <v>88777</v>
      </c>
      <c r="G1859" s="11">
        <v>3435414</v>
      </c>
      <c r="H1859" s="11">
        <v>3036636</v>
      </c>
      <c r="I1859">
        <v>127698</v>
      </c>
      <c r="J1859">
        <v>152871</v>
      </c>
      <c r="K1859">
        <v>81514</v>
      </c>
      <c r="L1859">
        <v>39886</v>
      </c>
      <c r="M1859">
        <v>11</v>
      </c>
      <c r="N1859">
        <v>27</v>
      </c>
      <c r="O1859">
        <v>2</v>
      </c>
      <c r="P1859">
        <v>9</v>
      </c>
      <c r="Q1859">
        <v>1</v>
      </c>
      <c r="R1859">
        <v>65</v>
      </c>
      <c r="S1859">
        <v>2.6</v>
      </c>
      <c r="T1859">
        <v>118</v>
      </c>
      <c r="U1859">
        <v>167</v>
      </c>
      <c r="V1859">
        <v>-0.41</v>
      </c>
      <c r="W1859">
        <v>39886</v>
      </c>
      <c r="X1859">
        <v>11</v>
      </c>
      <c r="Y1859" s="12" t="str">
        <f>IFERROR(VLOOKUP(C1859,[1]Index!$D:$F,3,FALSE),"Non List")</f>
        <v>zdelist</v>
      </c>
      <c r="Z1859">
        <f>IFERROR(VLOOKUP(C1859,[1]LP!$B:$C,2,FALSE),0)</f>
        <v>0</v>
      </c>
      <c r="AA1859" s="11">
        <f t="shared" ref="AA1859:AA1922" si="29">ROUND(IFERROR(Z1859/M1859,0),1)</f>
        <v>0</v>
      </c>
      <c r="AB1859" s="5">
        <f>IFERROR(VLOOKUP(C1859,[2]Sheet1!$B:$F,5,FALSE),0)</f>
        <v>0</v>
      </c>
      <c r="AC1859" s="11">
        <v>5</v>
      </c>
      <c r="AD1859" s="11">
        <v>6.29</v>
      </c>
      <c r="AE1859" s="10"/>
      <c r="AF1859" s="10"/>
      <c r="AG1859" s="10"/>
      <c r="AH1859" s="10"/>
    </row>
    <row r="1860" spans="1:34" x14ac:dyDescent="0.45">
      <c r="A1860" t="s">
        <v>54</v>
      </c>
      <c r="B1860" t="s">
        <v>56</v>
      </c>
      <c r="C1860" t="s">
        <v>131</v>
      </c>
      <c r="D1860">
        <v>238</v>
      </c>
      <c r="E1860" s="11">
        <v>2520636</v>
      </c>
      <c r="F1860" s="5">
        <v>930699</v>
      </c>
      <c r="G1860" s="11">
        <v>20361118</v>
      </c>
      <c r="H1860" s="11">
        <v>18397150</v>
      </c>
      <c r="I1860">
        <v>641337</v>
      </c>
      <c r="J1860">
        <v>746808</v>
      </c>
      <c r="K1860">
        <v>499723</v>
      </c>
      <c r="L1860">
        <v>390929</v>
      </c>
      <c r="M1860">
        <v>21</v>
      </c>
      <c r="N1860">
        <v>12</v>
      </c>
      <c r="O1860">
        <v>2</v>
      </c>
      <c r="P1860">
        <v>15</v>
      </c>
      <c r="Q1860">
        <v>2</v>
      </c>
      <c r="R1860">
        <v>20</v>
      </c>
      <c r="S1860">
        <v>0.5</v>
      </c>
      <c r="T1860">
        <v>137</v>
      </c>
      <c r="U1860">
        <v>252</v>
      </c>
      <c r="V1860">
        <v>0.06</v>
      </c>
      <c r="W1860">
        <v>390929</v>
      </c>
      <c r="X1860">
        <v>21</v>
      </c>
      <c r="Y1860" s="12" t="str">
        <f>IFERROR(VLOOKUP(C1860,[1]Index!$D:$F,3,FALSE),"Non List")</f>
        <v>zdelist</v>
      </c>
      <c r="Z1860">
        <f>IFERROR(VLOOKUP(C1860,[1]LP!$B:$C,2,FALSE),0)</f>
        <v>0</v>
      </c>
      <c r="AA1860" s="11">
        <f t="shared" si="29"/>
        <v>0</v>
      </c>
      <c r="AB1860" s="5">
        <f>IFERROR(VLOOKUP(C1860,[2]Sheet1!$B:$F,5,FALSE),0)</f>
        <v>0</v>
      </c>
      <c r="AC1860" s="11">
        <v>0</v>
      </c>
      <c r="AD1860" s="11">
        <v>17</v>
      </c>
      <c r="AE1860" s="10"/>
      <c r="AF1860" s="10"/>
      <c r="AG1860" s="10"/>
      <c r="AH1860" s="10"/>
    </row>
    <row r="1861" spans="1:34" x14ac:dyDescent="0.45">
      <c r="A1861" t="s">
        <v>54</v>
      </c>
      <c r="B1861" t="s">
        <v>56</v>
      </c>
      <c r="C1861" t="s">
        <v>152</v>
      </c>
      <c r="D1861">
        <v>180</v>
      </c>
      <c r="E1861" s="11">
        <v>114760</v>
      </c>
      <c r="F1861" s="5">
        <v>61815</v>
      </c>
      <c r="G1861" s="11">
        <v>627788</v>
      </c>
      <c r="H1861" s="11">
        <v>618301</v>
      </c>
      <c r="I1861">
        <v>40144</v>
      </c>
      <c r="J1861">
        <v>44607</v>
      </c>
      <c r="K1861">
        <v>29807</v>
      </c>
      <c r="L1861">
        <v>11686</v>
      </c>
      <c r="M1861">
        <v>14</v>
      </c>
      <c r="N1861">
        <v>13</v>
      </c>
      <c r="O1861">
        <v>1</v>
      </c>
      <c r="P1861">
        <v>9</v>
      </c>
      <c r="Q1861">
        <v>1</v>
      </c>
      <c r="R1861">
        <v>16</v>
      </c>
      <c r="S1861">
        <v>3.9</v>
      </c>
      <c r="T1861">
        <v>154</v>
      </c>
      <c r="U1861">
        <v>217</v>
      </c>
      <c r="V1861">
        <v>0.2</v>
      </c>
      <c r="W1861">
        <v>11686</v>
      </c>
      <c r="X1861">
        <v>14</v>
      </c>
      <c r="Y1861" s="12" t="str">
        <f>IFERROR(VLOOKUP(C1861,[1]Index!$D:$F,3,FALSE),"Non List")</f>
        <v>zdelist</v>
      </c>
      <c r="Z1861">
        <f>IFERROR(VLOOKUP(C1861,[1]LP!$B:$C,2,FALSE),0)</f>
        <v>0</v>
      </c>
      <c r="AA1861" s="11">
        <f t="shared" si="29"/>
        <v>0</v>
      </c>
      <c r="AB1861" s="5">
        <f>IFERROR(VLOOKUP(C1861,[2]Sheet1!$B:$F,5,FALSE),0)</f>
        <v>0</v>
      </c>
      <c r="AC1861" s="11">
        <v>35</v>
      </c>
      <c r="AD1861" s="11">
        <v>0</v>
      </c>
      <c r="AE1861" s="10"/>
      <c r="AF1861" s="10"/>
      <c r="AG1861" s="10"/>
      <c r="AH1861" s="10"/>
    </row>
    <row r="1862" spans="1:34" x14ac:dyDescent="0.45">
      <c r="A1862" t="s">
        <v>54</v>
      </c>
      <c r="B1862" t="s">
        <v>56</v>
      </c>
      <c r="C1862" t="s">
        <v>132</v>
      </c>
      <c r="D1862">
        <v>196</v>
      </c>
      <c r="E1862" s="11">
        <v>500000</v>
      </c>
      <c r="F1862" s="5">
        <v>75684</v>
      </c>
      <c r="G1862" s="11">
        <v>1670072</v>
      </c>
      <c r="H1862" s="11">
        <v>1507157</v>
      </c>
      <c r="I1862">
        <v>90283</v>
      </c>
      <c r="J1862">
        <v>104283</v>
      </c>
      <c r="K1862">
        <v>53886</v>
      </c>
      <c r="L1862">
        <v>30161</v>
      </c>
      <c r="M1862">
        <v>8</v>
      </c>
      <c r="N1862">
        <v>24</v>
      </c>
      <c r="O1862">
        <v>2</v>
      </c>
      <c r="P1862">
        <v>7</v>
      </c>
      <c r="Q1862">
        <v>1</v>
      </c>
      <c r="R1862">
        <v>41</v>
      </c>
      <c r="S1862">
        <v>0.8</v>
      </c>
      <c r="T1862">
        <v>115</v>
      </c>
      <c r="U1862">
        <v>144</v>
      </c>
      <c r="V1862">
        <v>-0.26</v>
      </c>
      <c r="W1862">
        <v>30161</v>
      </c>
      <c r="X1862">
        <v>8</v>
      </c>
      <c r="Y1862" s="12" t="str">
        <f>IFERROR(VLOOKUP(C1862,[1]Index!$D:$F,3,FALSE),"Non List")</f>
        <v>zdelist</v>
      </c>
      <c r="Z1862">
        <f>IFERROR(VLOOKUP(C1862,[1]LP!$B:$C,2,FALSE),0)</f>
        <v>0</v>
      </c>
      <c r="AA1862" s="11">
        <f t="shared" si="29"/>
        <v>0</v>
      </c>
      <c r="AB1862" s="5">
        <f>IFERROR(VLOOKUP(C1862,[2]Sheet1!$B:$F,5,FALSE),0)</f>
        <v>0</v>
      </c>
      <c r="AC1862" s="11">
        <v>3</v>
      </c>
      <c r="AD1862" s="11">
        <v>6.5</v>
      </c>
      <c r="AE1862" s="10"/>
      <c r="AF1862" s="10"/>
      <c r="AG1862" s="10"/>
      <c r="AH1862" s="10"/>
    </row>
    <row r="1863" spans="1:34" x14ac:dyDescent="0.45">
      <c r="A1863" t="s">
        <v>54</v>
      </c>
      <c r="B1863" t="s">
        <v>56</v>
      </c>
      <c r="C1863" t="s">
        <v>133</v>
      </c>
      <c r="D1863">
        <v>330.9</v>
      </c>
      <c r="E1863" s="11">
        <v>151000</v>
      </c>
      <c r="F1863" s="5">
        <v>46927</v>
      </c>
      <c r="G1863" s="11">
        <v>2129657</v>
      </c>
      <c r="H1863" s="11">
        <v>1141187</v>
      </c>
      <c r="I1863">
        <v>44158</v>
      </c>
      <c r="J1863">
        <v>55654</v>
      </c>
      <c r="K1863">
        <v>9021</v>
      </c>
      <c r="L1863">
        <v>1194</v>
      </c>
      <c r="M1863">
        <v>1</v>
      </c>
      <c r="N1863">
        <v>315</v>
      </c>
      <c r="O1863">
        <v>3</v>
      </c>
      <c r="P1863">
        <v>1</v>
      </c>
      <c r="Q1863">
        <v>0</v>
      </c>
      <c r="R1863">
        <v>794</v>
      </c>
      <c r="S1863">
        <v>3.3</v>
      </c>
      <c r="T1863">
        <v>131</v>
      </c>
      <c r="U1863">
        <v>56</v>
      </c>
      <c r="V1863">
        <v>-0.83</v>
      </c>
      <c r="W1863">
        <v>1194</v>
      </c>
      <c r="X1863">
        <v>1</v>
      </c>
      <c r="Y1863" s="12" t="str">
        <f>IFERROR(VLOOKUP(C1863,[1]Index!$D:$F,3,FALSE),"Non List")</f>
        <v>Development Banks</v>
      </c>
      <c r="Z1863">
        <f>IFERROR(VLOOKUP(C1863,[1]LP!$B:$C,2,FALSE),0)</f>
        <v>429.8</v>
      </c>
      <c r="AA1863" s="11">
        <f t="shared" si="29"/>
        <v>429.8</v>
      </c>
      <c r="AB1863" s="5">
        <f>IFERROR(VLOOKUP(C1863,[2]Sheet1!$B:$F,5,FALSE),0)</f>
        <v>2463867</v>
      </c>
      <c r="AC1863" s="11">
        <v>0</v>
      </c>
      <c r="AD1863" s="11">
        <v>0</v>
      </c>
      <c r="AE1863" s="10"/>
      <c r="AF1863" s="10"/>
      <c r="AG1863" s="10"/>
      <c r="AH1863" s="10"/>
    </row>
    <row r="1864" spans="1:34" x14ac:dyDescent="0.45">
      <c r="A1864" t="s">
        <v>54</v>
      </c>
      <c r="B1864" t="s">
        <v>56</v>
      </c>
      <c r="C1864" t="s">
        <v>134</v>
      </c>
      <c r="D1864">
        <v>450</v>
      </c>
      <c r="E1864" s="11">
        <v>500002</v>
      </c>
      <c r="F1864" s="5">
        <v>159441</v>
      </c>
      <c r="G1864" s="11">
        <v>3179322</v>
      </c>
      <c r="H1864" s="11">
        <v>2934171</v>
      </c>
      <c r="I1864">
        <v>128604</v>
      </c>
      <c r="J1864">
        <v>168697</v>
      </c>
      <c r="K1864">
        <v>122548</v>
      </c>
      <c r="L1864">
        <v>72888</v>
      </c>
      <c r="M1864">
        <v>19</v>
      </c>
      <c r="N1864">
        <v>23</v>
      </c>
      <c r="O1864">
        <v>3</v>
      </c>
      <c r="P1864">
        <v>15</v>
      </c>
      <c r="Q1864">
        <v>2</v>
      </c>
      <c r="R1864">
        <v>79</v>
      </c>
      <c r="S1864">
        <v>0.1</v>
      </c>
      <c r="T1864">
        <v>132</v>
      </c>
      <c r="U1864">
        <v>240</v>
      </c>
      <c r="V1864">
        <v>-0.47</v>
      </c>
      <c r="W1864">
        <v>72888</v>
      </c>
      <c r="X1864">
        <v>19</v>
      </c>
      <c r="Y1864" s="12" t="str">
        <f>IFERROR(VLOOKUP(C1864,[1]Index!$D:$F,3,FALSE),"Non List")</f>
        <v>Development Banks</v>
      </c>
      <c r="Z1864">
        <f>IFERROR(VLOOKUP(C1864,[1]LP!$B:$C,2,FALSE),0)</f>
        <v>488</v>
      </c>
      <c r="AA1864" s="11">
        <f t="shared" si="29"/>
        <v>25.7</v>
      </c>
      <c r="AB1864" s="5">
        <f>IFERROR(VLOOKUP(C1864,[2]Sheet1!$B:$F,5,FALSE),0)</f>
        <v>5445990.2300000004</v>
      </c>
      <c r="AC1864" s="11">
        <v>17</v>
      </c>
      <c r="AD1864" s="11">
        <v>0.89</v>
      </c>
      <c r="AE1864" s="10"/>
      <c r="AF1864" s="10"/>
      <c r="AG1864" s="10"/>
      <c r="AH1864" s="10"/>
    </row>
    <row r="1865" spans="1:34" x14ac:dyDescent="0.45">
      <c r="A1865" t="s">
        <v>54</v>
      </c>
      <c r="B1865" t="s">
        <v>56</v>
      </c>
      <c r="C1865" t="s">
        <v>135</v>
      </c>
      <c r="D1865">
        <v>162</v>
      </c>
      <c r="E1865" s="11">
        <v>519280</v>
      </c>
      <c r="F1865" s="5">
        <v>98710</v>
      </c>
      <c r="G1865" s="11">
        <v>3560022</v>
      </c>
      <c r="H1865" s="11">
        <v>3216178</v>
      </c>
      <c r="I1865">
        <v>128432</v>
      </c>
      <c r="J1865">
        <v>167003</v>
      </c>
      <c r="K1865">
        <v>98905</v>
      </c>
      <c r="L1865">
        <v>56197</v>
      </c>
      <c r="M1865">
        <v>14</v>
      </c>
      <c r="N1865">
        <v>11</v>
      </c>
      <c r="O1865">
        <v>1</v>
      </c>
      <c r="P1865">
        <v>12</v>
      </c>
      <c r="Q1865">
        <v>1</v>
      </c>
      <c r="R1865">
        <v>15</v>
      </c>
      <c r="S1865">
        <v>0.4</v>
      </c>
      <c r="T1865">
        <v>119</v>
      </c>
      <c r="U1865">
        <v>197</v>
      </c>
      <c r="V1865">
        <v>0.21</v>
      </c>
      <c r="W1865">
        <v>56197</v>
      </c>
      <c r="X1865">
        <v>14</v>
      </c>
      <c r="Y1865" s="12" t="str">
        <f>IFERROR(VLOOKUP(C1865,[1]Index!$D:$F,3,FALSE),"Non List")</f>
        <v>zdelist</v>
      </c>
      <c r="Z1865">
        <f>IFERROR(VLOOKUP(C1865,[1]LP!$B:$C,2,FALSE),0)</f>
        <v>0</v>
      </c>
      <c r="AA1865" s="11">
        <f t="shared" si="29"/>
        <v>0</v>
      </c>
      <c r="AB1865" s="5">
        <f>IFERROR(VLOOKUP(C1865,[2]Sheet1!$B:$F,5,FALSE),0)</f>
        <v>0</v>
      </c>
      <c r="AC1865" s="11">
        <v>11</v>
      </c>
      <c r="AD1865" s="11">
        <v>0.56999999999999995</v>
      </c>
      <c r="AE1865" s="10"/>
      <c r="AF1865" s="10"/>
      <c r="AG1865" s="10"/>
      <c r="AH1865" s="10"/>
    </row>
    <row r="1866" spans="1:34" x14ac:dyDescent="0.45">
      <c r="A1866" t="s">
        <v>54</v>
      </c>
      <c r="B1866" t="s">
        <v>56</v>
      </c>
      <c r="C1866" t="s">
        <v>136</v>
      </c>
      <c r="D1866">
        <v>485</v>
      </c>
      <c r="E1866" s="11">
        <v>2591763</v>
      </c>
      <c r="F1866" s="5">
        <v>804619</v>
      </c>
      <c r="G1866" s="11">
        <v>24546248</v>
      </c>
      <c r="H1866" s="11">
        <v>21993125</v>
      </c>
      <c r="I1866">
        <v>882827</v>
      </c>
      <c r="J1866">
        <v>1163604</v>
      </c>
      <c r="K1866">
        <v>727607</v>
      </c>
      <c r="L1866">
        <v>427573</v>
      </c>
      <c r="M1866">
        <v>22</v>
      </c>
      <c r="N1866">
        <v>22</v>
      </c>
      <c r="O1866">
        <v>4</v>
      </c>
      <c r="P1866">
        <v>17</v>
      </c>
      <c r="Q1866">
        <v>1</v>
      </c>
      <c r="R1866">
        <v>82</v>
      </c>
      <c r="S1866">
        <v>0</v>
      </c>
      <c r="T1866">
        <v>131</v>
      </c>
      <c r="U1866">
        <v>255</v>
      </c>
      <c r="V1866">
        <v>-0.48</v>
      </c>
      <c r="W1866">
        <v>427573</v>
      </c>
      <c r="X1866">
        <v>22</v>
      </c>
      <c r="Y1866" s="12" t="str">
        <f>IFERROR(VLOOKUP(C1866,[1]Index!$D:$F,3,FALSE),"Non List")</f>
        <v>Development Banks</v>
      </c>
      <c r="Z1866">
        <f>IFERROR(VLOOKUP(C1866,[1]LP!$B:$C,2,FALSE),0)</f>
        <v>353.1</v>
      </c>
      <c r="AA1866" s="11">
        <f t="shared" si="29"/>
        <v>16.100000000000001</v>
      </c>
      <c r="AB1866" s="5">
        <f>IFERROR(VLOOKUP(C1866,[2]Sheet1!$B:$F,5,FALSE),0)</f>
        <v>34531463.479999997</v>
      </c>
      <c r="AC1866" s="11">
        <v>18.25</v>
      </c>
      <c r="AD1866" s="11">
        <v>0.96</v>
      </c>
      <c r="AE1866" s="10"/>
      <c r="AF1866" s="10"/>
      <c r="AG1866" s="10"/>
      <c r="AH1866" s="10"/>
    </row>
    <row r="1867" spans="1:34" x14ac:dyDescent="0.45">
      <c r="A1867" t="s">
        <v>54</v>
      </c>
      <c r="B1867" t="s">
        <v>56</v>
      </c>
      <c r="C1867" t="s">
        <v>137</v>
      </c>
      <c r="D1867">
        <v>145</v>
      </c>
      <c r="E1867" s="11">
        <v>526377</v>
      </c>
      <c r="F1867" s="5">
        <v>82468</v>
      </c>
      <c r="G1867" s="11">
        <v>2018325</v>
      </c>
      <c r="H1867" s="11">
        <v>1904908</v>
      </c>
      <c r="I1867">
        <v>87067</v>
      </c>
      <c r="J1867">
        <v>101590</v>
      </c>
      <c r="K1867">
        <v>53164</v>
      </c>
      <c r="L1867">
        <v>21616</v>
      </c>
      <c r="M1867">
        <v>5</v>
      </c>
      <c r="N1867">
        <v>27</v>
      </c>
      <c r="O1867">
        <v>1</v>
      </c>
      <c r="P1867">
        <v>5</v>
      </c>
      <c r="Q1867">
        <v>1</v>
      </c>
      <c r="R1867">
        <v>33</v>
      </c>
      <c r="S1867">
        <v>3.3</v>
      </c>
      <c r="T1867">
        <v>116</v>
      </c>
      <c r="U1867">
        <v>119</v>
      </c>
      <c r="V1867">
        <v>-0.18</v>
      </c>
      <c r="W1867">
        <v>21616</v>
      </c>
      <c r="X1867">
        <v>5</v>
      </c>
      <c r="Y1867" s="12" t="str">
        <f>IFERROR(VLOOKUP(C1867,[1]Index!$D:$F,3,FALSE),"Non List")</f>
        <v>zdelist</v>
      </c>
      <c r="Z1867">
        <f>IFERROR(VLOOKUP(C1867,[1]LP!$B:$C,2,FALSE),0)</f>
        <v>0</v>
      </c>
      <c r="AA1867" s="11">
        <f t="shared" si="29"/>
        <v>0</v>
      </c>
      <c r="AB1867" s="5">
        <f>IFERROR(VLOOKUP(C1867,[2]Sheet1!$B:$F,5,FALSE),0)</f>
        <v>0</v>
      </c>
      <c r="AC1867" s="11">
        <v>1</v>
      </c>
      <c r="AD1867" s="11">
        <v>6.42</v>
      </c>
      <c r="AE1867" s="10"/>
      <c r="AF1867" s="10"/>
      <c r="AG1867" s="10"/>
      <c r="AH1867" s="10"/>
    </row>
    <row r="1868" spans="1:34" x14ac:dyDescent="0.45">
      <c r="A1868" t="s">
        <v>54</v>
      </c>
      <c r="B1868" t="s">
        <v>56</v>
      </c>
      <c r="C1868" t="s">
        <v>138</v>
      </c>
      <c r="D1868">
        <v>150</v>
      </c>
      <c r="E1868" s="11">
        <v>415823</v>
      </c>
      <c r="F1868" s="5">
        <v>3327783</v>
      </c>
      <c r="G1868" s="11">
        <v>1027061</v>
      </c>
      <c r="H1868" s="11">
        <v>2923023</v>
      </c>
      <c r="I1868">
        <v>167443</v>
      </c>
      <c r="J1868">
        <v>185368</v>
      </c>
      <c r="K1868">
        <v>67114</v>
      </c>
      <c r="L1868">
        <v>41894</v>
      </c>
      <c r="M1868">
        <v>13</v>
      </c>
      <c r="N1868">
        <v>11</v>
      </c>
      <c r="O1868">
        <v>0</v>
      </c>
      <c r="P1868">
        <v>1</v>
      </c>
      <c r="Q1868">
        <v>1</v>
      </c>
      <c r="R1868">
        <v>2</v>
      </c>
      <c r="S1868">
        <v>13.9</v>
      </c>
      <c r="T1868">
        <v>900</v>
      </c>
      <c r="U1868">
        <v>522</v>
      </c>
      <c r="V1868">
        <v>2.48</v>
      </c>
      <c r="W1868">
        <v>41894</v>
      </c>
      <c r="X1868">
        <v>13</v>
      </c>
      <c r="Y1868" s="12" t="str">
        <f>IFERROR(VLOOKUP(C1868,[1]Index!$D:$F,3,FALSE),"Non List")</f>
        <v>zdelist</v>
      </c>
      <c r="Z1868">
        <f>IFERROR(VLOOKUP(C1868,[1]LP!$B:$C,2,FALSE),0)</f>
        <v>0</v>
      </c>
      <c r="AA1868" s="11">
        <f t="shared" si="29"/>
        <v>0</v>
      </c>
      <c r="AB1868" s="5">
        <f>IFERROR(VLOOKUP(C1868,[2]Sheet1!$B:$F,5,FALSE),0)</f>
        <v>0</v>
      </c>
      <c r="AC1868" s="11">
        <v>0</v>
      </c>
      <c r="AD1868" s="11">
        <v>0</v>
      </c>
      <c r="AE1868" s="10"/>
      <c r="AF1868" s="10"/>
      <c r="AG1868" s="10"/>
      <c r="AH1868" s="10"/>
    </row>
    <row r="1869" spans="1:34" x14ac:dyDescent="0.45">
      <c r="A1869" t="s">
        <v>54</v>
      </c>
      <c r="B1869" t="s">
        <v>56</v>
      </c>
      <c r="C1869" t="s">
        <v>149</v>
      </c>
      <c r="D1869">
        <v>188</v>
      </c>
      <c r="E1869" s="11">
        <v>525031</v>
      </c>
      <c r="F1869" s="5">
        <v>121187</v>
      </c>
      <c r="G1869" s="11">
        <v>2647801</v>
      </c>
      <c r="H1869" s="11">
        <v>2429027</v>
      </c>
      <c r="I1869">
        <v>118276</v>
      </c>
      <c r="J1869">
        <v>139130</v>
      </c>
      <c r="K1869">
        <v>97339</v>
      </c>
      <c r="L1869">
        <v>58559</v>
      </c>
      <c r="M1869">
        <v>15</v>
      </c>
      <c r="N1869">
        <v>13</v>
      </c>
      <c r="O1869">
        <v>2</v>
      </c>
      <c r="P1869">
        <v>12</v>
      </c>
      <c r="Q1869">
        <v>2</v>
      </c>
      <c r="R1869">
        <v>19</v>
      </c>
      <c r="S1869">
        <v>0.3</v>
      </c>
      <c r="T1869">
        <v>123</v>
      </c>
      <c r="U1869">
        <v>203</v>
      </c>
      <c r="V1869">
        <v>0.08</v>
      </c>
      <c r="W1869">
        <v>58559</v>
      </c>
      <c r="X1869">
        <v>15</v>
      </c>
      <c r="Y1869" s="12" t="str">
        <f>IFERROR(VLOOKUP(C1869,[1]Index!$D:$F,3,FALSE),"Non List")</f>
        <v>zdelist</v>
      </c>
      <c r="Z1869">
        <f>IFERROR(VLOOKUP(C1869,[1]LP!$B:$C,2,FALSE),0)</f>
        <v>0</v>
      </c>
      <c r="AA1869" s="11">
        <f t="shared" si="29"/>
        <v>0</v>
      </c>
      <c r="AB1869" s="5">
        <f>IFERROR(VLOOKUP(C1869,[2]Sheet1!$B:$F,5,FALSE),0)</f>
        <v>0</v>
      </c>
      <c r="AC1869" s="11">
        <v>5</v>
      </c>
      <c r="AD1869" s="11">
        <v>6.37</v>
      </c>
      <c r="AE1869" s="10"/>
      <c r="AF1869" s="10"/>
      <c r="AG1869" s="10"/>
      <c r="AH1869" s="10"/>
    </row>
    <row r="1870" spans="1:34" x14ac:dyDescent="0.45">
      <c r="A1870" t="s">
        <v>54</v>
      </c>
      <c r="B1870" t="s">
        <v>56</v>
      </c>
      <c r="C1870" t="s">
        <v>139</v>
      </c>
      <c r="D1870">
        <v>376</v>
      </c>
      <c r="E1870" s="11">
        <v>2506386</v>
      </c>
      <c r="F1870" s="5">
        <v>821492</v>
      </c>
      <c r="G1870" s="11">
        <v>14757769</v>
      </c>
      <c r="H1870" s="11">
        <v>14000092</v>
      </c>
      <c r="I1870">
        <v>551291</v>
      </c>
      <c r="J1870">
        <v>649466</v>
      </c>
      <c r="K1870">
        <v>448671</v>
      </c>
      <c r="L1870">
        <v>250685</v>
      </c>
      <c r="M1870">
        <v>13</v>
      </c>
      <c r="N1870">
        <v>28</v>
      </c>
      <c r="O1870">
        <v>3</v>
      </c>
      <c r="P1870">
        <v>10</v>
      </c>
      <c r="Q1870">
        <v>1</v>
      </c>
      <c r="R1870">
        <v>80</v>
      </c>
      <c r="S1870">
        <v>0.7</v>
      </c>
      <c r="T1870">
        <v>133</v>
      </c>
      <c r="U1870">
        <v>200</v>
      </c>
      <c r="V1870">
        <v>-0.47</v>
      </c>
      <c r="W1870">
        <v>250685</v>
      </c>
      <c r="X1870">
        <v>13</v>
      </c>
      <c r="Y1870" s="12" t="str">
        <f>IFERROR(VLOOKUP(C1870,[1]Index!$D:$F,3,FALSE),"Non List")</f>
        <v>Development Banks</v>
      </c>
      <c r="Z1870">
        <f>IFERROR(VLOOKUP(C1870,[1]LP!$B:$C,2,FALSE),0)</f>
        <v>316.2</v>
      </c>
      <c r="AA1870" s="11">
        <f t="shared" si="29"/>
        <v>24.3</v>
      </c>
      <c r="AB1870" s="5">
        <f>IFERROR(VLOOKUP(C1870,[2]Sheet1!$B:$F,5,FALSE),0)</f>
        <v>16811183.489999998</v>
      </c>
      <c r="AC1870" s="11">
        <v>4</v>
      </c>
      <c r="AD1870" s="11">
        <v>5.45</v>
      </c>
      <c r="AE1870" s="10"/>
      <c r="AF1870" s="10"/>
      <c r="AG1870" s="10"/>
      <c r="AH1870" s="10"/>
    </row>
    <row r="1871" spans="1:34" x14ac:dyDescent="0.45">
      <c r="A1871" t="s">
        <v>54</v>
      </c>
      <c r="B1871" t="s">
        <v>56</v>
      </c>
      <c r="C1871" t="s">
        <v>140</v>
      </c>
      <c r="D1871">
        <v>197</v>
      </c>
      <c r="E1871" s="11">
        <v>509668</v>
      </c>
      <c r="F1871" s="5">
        <v>181800</v>
      </c>
      <c r="G1871" s="11">
        <v>3448789</v>
      </c>
      <c r="H1871" s="11">
        <v>2945151</v>
      </c>
      <c r="I1871">
        <v>154770</v>
      </c>
      <c r="J1871">
        <v>179037</v>
      </c>
      <c r="K1871">
        <v>131156</v>
      </c>
      <c r="L1871">
        <v>76368</v>
      </c>
      <c r="M1871">
        <v>20</v>
      </c>
      <c r="N1871">
        <v>10</v>
      </c>
      <c r="O1871">
        <v>1</v>
      </c>
      <c r="P1871">
        <v>15</v>
      </c>
      <c r="Q1871">
        <v>2</v>
      </c>
      <c r="R1871">
        <v>14</v>
      </c>
      <c r="S1871">
        <v>1.3</v>
      </c>
      <c r="T1871">
        <v>136</v>
      </c>
      <c r="U1871">
        <v>247</v>
      </c>
      <c r="V1871">
        <v>0.25</v>
      </c>
      <c r="W1871">
        <v>76368</v>
      </c>
      <c r="X1871">
        <v>20</v>
      </c>
      <c r="Y1871" s="12" t="str">
        <f>IFERROR(VLOOKUP(C1871,[1]Index!$D:$F,3,FALSE),"Non List")</f>
        <v>zdelist</v>
      </c>
      <c r="Z1871">
        <f>IFERROR(VLOOKUP(C1871,[1]LP!$B:$C,2,FALSE),0)</f>
        <v>0</v>
      </c>
      <c r="AA1871" s="11">
        <f t="shared" si="29"/>
        <v>0</v>
      </c>
      <c r="AB1871" s="5">
        <f>IFERROR(VLOOKUP(C1871,[2]Sheet1!$B:$F,5,FALSE),0)</f>
        <v>0</v>
      </c>
      <c r="AC1871" s="11">
        <v>0</v>
      </c>
      <c r="AD1871" s="11">
        <v>17</v>
      </c>
      <c r="AE1871" s="10"/>
      <c r="AF1871" s="10"/>
      <c r="AG1871" s="10"/>
      <c r="AH1871" s="10"/>
    </row>
    <row r="1872" spans="1:34" x14ac:dyDescent="0.45">
      <c r="A1872" t="s">
        <v>54</v>
      </c>
      <c r="B1872" t="s">
        <v>56</v>
      </c>
      <c r="C1872" t="s">
        <v>141</v>
      </c>
      <c r="D1872">
        <v>375</v>
      </c>
      <c r="E1872" s="11">
        <v>1378615</v>
      </c>
      <c r="F1872" s="5">
        <v>506397</v>
      </c>
      <c r="G1872" s="11">
        <v>12856153</v>
      </c>
      <c r="H1872" s="11">
        <v>11460574</v>
      </c>
      <c r="I1872">
        <v>469772</v>
      </c>
      <c r="J1872">
        <v>546807</v>
      </c>
      <c r="K1872">
        <v>391524</v>
      </c>
      <c r="L1872">
        <v>237201</v>
      </c>
      <c r="M1872">
        <v>23</v>
      </c>
      <c r="N1872">
        <v>16</v>
      </c>
      <c r="O1872">
        <v>3</v>
      </c>
      <c r="P1872">
        <v>17</v>
      </c>
      <c r="Q1872">
        <v>2</v>
      </c>
      <c r="R1872">
        <v>45</v>
      </c>
      <c r="S1872">
        <v>0.2</v>
      </c>
      <c r="T1872">
        <v>137</v>
      </c>
      <c r="U1872">
        <v>266</v>
      </c>
      <c r="V1872">
        <v>-0.28999999999999998</v>
      </c>
      <c r="W1872">
        <v>237201</v>
      </c>
      <c r="X1872">
        <v>23</v>
      </c>
      <c r="Y1872" s="12" t="str">
        <f>IFERROR(VLOOKUP(C1872,[1]Index!$D:$F,3,FALSE),"Non List")</f>
        <v>Development Banks</v>
      </c>
      <c r="Z1872">
        <f>IFERROR(VLOOKUP(C1872,[1]LP!$B:$C,2,FALSE),0)</f>
        <v>418</v>
      </c>
      <c r="AA1872" s="11">
        <f t="shared" si="29"/>
        <v>18.2</v>
      </c>
      <c r="AB1872" s="5">
        <f>IFERROR(VLOOKUP(C1872,[2]Sheet1!$B:$F,5,FALSE),0)</f>
        <v>23195085.649999999</v>
      </c>
      <c r="AC1872" s="11">
        <v>17.7</v>
      </c>
      <c r="AD1872" s="11">
        <v>0.93</v>
      </c>
      <c r="AE1872" s="10"/>
      <c r="AF1872" s="10"/>
      <c r="AG1872" s="10"/>
      <c r="AH1872" s="10"/>
    </row>
    <row r="1873" spans="1:34" x14ac:dyDescent="0.45">
      <c r="A1873" t="s">
        <v>54</v>
      </c>
      <c r="B1873" t="s">
        <v>56</v>
      </c>
      <c r="C1873" t="s">
        <v>142</v>
      </c>
      <c r="D1873">
        <v>340.9</v>
      </c>
      <c r="E1873" s="11">
        <v>442994</v>
      </c>
      <c r="F1873" s="5">
        <v>94428</v>
      </c>
      <c r="G1873" s="11">
        <v>1972673</v>
      </c>
      <c r="H1873" s="11">
        <v>1510573</v>
      </c>
      <c r="I1873">
        <v>74036</v>
      </c>
      <c r="J1873">
        <v>85380</v>
      </c>
      <c r="K1873">
        <v>32993</v>
      </c>
      <c r="L1873">
        <v>18142</v>
      </c>
      <c r="M1873">
        <v>5</v>
      </c>
      <c r="N1873">
        <v>63</v>
      </c>
      <c r="O1873">
        <v>3</v>
      </c>
      <c r="P1873">
        <v>5</v>
      </c>
      <c r="Q1873">
        <v>1</v>
      </c>
      <c r="R1873">
        <v>176</v>
      </c>
      <c r="S1873">
        <v>1.4</v>
      </c>
      <c r="T1873">
        <v>121</v>
      </c>
      <c r="U1873">
        <v>122</v>
      </c>
      <c r="V1873">
        <v>-0.64</v>
      </c>
      <c r="W1873">
        <v>18142</v>
      </c>
      <c r="X1873">
        <v>5</v>
      </c>
      <c r="Y1873" s="12" t="str">
        <f>IFERROR(VLOOKUP(C1873,[1]Index!$D:$F,3,FALSE),"Non List")</f>
        <v>Development Banks</v>
      </c>
      <c r="Z1873">
        <f>IFERROR(VLOOKUP(C1873,[1]LP!$B:$C,2,FALSE),0)</f>
        <v>385</v>
      </c>
      <c r="AA1873" s="11">
        <f t="shared" si="29"/>
        <v>77</v>
      </c>
      <c r="AB1873" s="5">
        <f>IFERROR(VLOOKUP(C1873,[2]Sheet1!$B:$F,5,FALSE),0)</f>
        <v>2731534.73</v>
      </c>
      <c r="AC1873" s="11">
        <v>0</v>
      </c>
      <c r="AD1873" s="11">
        <v>0</v>
      </c>
      <c r="AE1873" s="10"/>
      <c r="AF1873" s="10"/>
      <c r="AG1873" s="10"/>
      <c r="AH1873" s="10"/>
    </row>
    <row r="1874" spans="1:34" x14ac:dyDescent="0.45">
      <c r="A1874" t="s">
        <v>54</v>
      </c>
      <c r="B1874" t="s">
        <v>56</v>
      </c>
      <c r="C1874" t="s">
        <v>150</v>
      </c>
      <c r="D1874">
        <v>231</v>
      </c>
      <c r="E1874" s="11">
        <v>504068</v>
      </c>
      <c r="F1874" s="5">
        <v>81765</v>
      </c>
      <c r="G1874" s="11">
        <v>2998977</v>
      </c>
      <c r="H1874" s="11">
        <v>2559129</v>
      </c>
      <c r="I1874">
        <v>114719</v>
      </c>
      <c r="J1874">
        <v>170864</v>
      </c>
      <c r="K1874">
        <v>108809</v>
      </c>
      <c r="L1874">
        <v>61938</v>
      </c>
      <c r="M1874">
        <v>16</v>
      </c>
      <c r="N1874">
        <v>14</v>
      </c>
      <c r="O1874">
        <v>2</v>
      </c>
      <c r="P1874">
        <v>14</v>
      </c>
      <c r="Q1874">
        <v>2</v>
      </c>
      <c r="R1874">
        <v>28</v>
      </c>
      <c r="S1874">
        <v>1.7</v>
      </c>
      <c r="T1874">
        <v>116</v>
      </c>
      <c r="U1874">
        <v>207</v>
      </c>
      <c r="V1874">
        <v>-0.1</v>
      </c>
      <c r="W1874">
        <v>61938</v>
      </c>
      <c r="X1874">
        <v>16</v>
      </c>
      <c r="Y1874" s="12" t="str">
        <f>IFERROR(VLOOKUP(C1874,[1]Index!$D:$F,3,FALSE),"Non List")</f>
        <v>zdelist</v>
      </c>
      <c r="Z1874">
        <f>IFERROR(VLOOKUP(C1874,[1]LP!$B:$C,2,FALSE),0)</f>
        <v>0</v>
      </c>
      <c r="AA1874" s="11">
        <f t="shared" si="29"/>
        <v>0</v>
      </c>
      <c r="AB1874" s="5">
        <f>IFERROR(VLOOKUP(C1874,[2]Sheet1!$B:$F,5,FALSE),0)</f>
        <v>0</v>
      </c>
      <c r="AC1874" s="11">
        <v>0</v>
      </c>
      <c r="AD1874" s="11">
        <v>14.74</v>
      </c>
      <c r="AE1874" s="10"/>
      <c r="AF1874" s="10"/>
      <c r="AG1874" s="10"/>
      <c r="AH1874" s="10"/>
    </row>
    <row r="1875" spans="1:34" x14ac:dyDescent="0.45">
      <c r="A1875" t="s">
        <v>54</v>
      </c>
      <c r="B1875" t="s">
        <v>56</v>
      </c>
      <c r="C1875" t="s">
        <v>153</v>
      </c>
      <c r="D1875">
        <v>460</v>
      </c>
      <c r="E1875" s="11">
        <v>72995</v>
      </c>
      <c r="F1875" s="5">
        <v>54208</v>
      </c>
      <c r="G1875" s="11">
        <v>384323</v>
      </c>
      <c r="H1875" s="11">
        <v>383331</v>
      </c>
      <c r="I1875">
        <v>25243</v>
      </c>
      <c r="J1875">
        <v>33415</v>
      </c>
      <c r="K1875">
        <v>18286</v>
      </c>
      <c r="L1875">
        <v>8755</v>
      </c>
      <c r="M1875">
        <v>16</v>
      </c>
      <c r="N1875">
        <v>29</v>
      </c>
      <c r="O1875">
        <v>3</v>
      </c>
      <c r="P1875">
        <v>9</v>
      </c>
      <c r="Q1875">
        <v>2</v>
      </c>
      <c r="R1875">
        <v>76</v>
      </c>
      <c r="S1875">
        <v>3.1</v>
      </c>
      <c r="T1875">
        <v>174</v>
      </c>
      <c r="U1875">
        <v>250</v>
      </c>
      <c r="V1875">
        <v>-0.46</v>
      </c>
      <c r="W1875">
        <v>8755</v>
      </c>
      <c r="X1875">
        <v>16</v>
      </c>
      <c r="Y1875" s="12" t="str">
        <f>IFERROR(VLOOKUP(C1875,[1]Index!$D:$F,3,FALSE),"Non List")</f>
        <v>zdelist</v>
      </c>
      <c r="Z1875">
        <f>IFERROR(VLOOKUP(C1875,[1]LP!$B:$C,2,FALSE),0)</f>
        <v>0</v>
      </c>
      <c r="AA1875" s="11">
        <f t="shared" si="29"/>
        <v>0</v>
      </c>
      <c r="AB1875" s="5">
        <f>IFERROR(VLOOKUP(C1875,[2]Sheet1!$B:$F,5,FALSE),0)</f>
        <v>0</v>
      </c>
      <c r="AC1875" s="11">
        <v>12.3</v>
      </c>
      <c r="AD1875" s="11">
        <v>0.6</v>
      </c>
      <c r="AE1875" s="10"/>
      <c r="AF1875" s="10"/>
      <c r="AG1875" s="10"/>
      <c r="AH1875" s="10"/>
    </row>
    <row r="1876" spans="1:34" x14ac:dyDescent="0.45">
      <c r="A1876" t="s">
        <v>54</v>
      </c>
      <c r="B1876" t="s">
        <v>56</v>
      </c>
      <c r="C1876" t="s">
        <v>143</v>
      </c>
      <c r="D1876">
        <v>147</v>
      </c>
      <c r="E1876" s="11">
        <v>2533680</v>
      </c>
      <c r="F1876" s="5">
        <v>662544</v>
      </c>
      <c r="G1876" s="11">
        <v>13952186</v>
      </c>
      <c r="H1876" s="11">
        <v>12623898</v>
      </c>
      <c r="I1876">
        <v>482144</v>
      </c>
      <c r="J1876">
        <v>573675</v>
      </c>
      <c r="K1876">
        <v>370833</v>
      </c>
      <c r="L1876">
        <v>202369</v>
      </c>
      <c r="M1876">
        <v>11</v>
      </c>
      <c r="N1876">
        <v>14</v>
      </c>
      <c r="O1876">
        <v>1</v>
      </c>
      <c r="P1876">
        <v>8</v>
      </c>
      <c r="Q1876">
        <v>1</v>
      </c>
      <c r="R1876">
        <v>16</v>
      </c>
      <c r="S1876">
        <v>3</v>
      </c>
      <c r="T1876">
        <v>126</v>
      </c>
      <c r="U1876">
        <v>174</v>
      </c>
      <c r="V1876">
        <v>0.18</v>
      </c>
      <c r="W1876">
        <v>202369</v>
      </c>
      <c r="X1876">
        <v>11</v>
      </c>
      <c r="Y1876" s="12" t="str">
        <f>IFERROR(VLOOKUP(C1876,[1]Index!$D:$F,3,FALSE),"Non List")</f>
        <v>zdelist</v>
      </c>
      <c r="Z1876">
        <f>IFERROR(VLOOKUP(C1876,[1]LP!$B:$C,2,FALSE),0)</f>
        <v>0</v>
      </c>
      <c r="AA1876" s="11">
        <f t="shared" si="29"/>
        <v>0</v>
      </c>
      <c r="AB1876" s="5">
        <f>IFERROR(VLOOKUP(C1876,[2]Sheet1!$B:$F,5,FALSE),0)</f>
        <v>0</v>
      </c>
      <c r="AC1876" s="11">
        <v>5.5</v>
      </c>
      <c r="AD1876" s="11">
        <v>0</v>
      </c>
      <c r="AE1876" s="10"/>
      <c r="AF1876" s="10"/>
      <c r="AG1876" s="10"/>
      <c r="AH1876" s="10"/>
    </row>
    <row r="1877" spans="1:34" x14ac:dyDescent="0.45">
      <c r="A1877" t="s">
        <v>54</v>
      </c>
      <c r="B1877" t="s">
        <v>56</v>
      </c>
      <c r="C1877" t="s">
        <v>144</v>
      </c>
      <c r="D1877">
        <v>296</v>
      </c>
      <c r="E1877" s="11">
        <v>404296</v>
      </c>
      <c r="F1877" s="5">
        <v>-4513</v>
      </c>
      <c r="G1877" s="11">
        <v>518425</v>
      </c>
      <c r="H1877" s="11">
        <v>550285</v>
      </c>
      <c r="I1877">
        <v>16182</v>
      </c>
      <c r="J1877">
        <v>20678</v>
      </c>
      <c r="K1877">
        <v>8431</v>
      </c>
      <c r="L1877">
        <v>2522</v>
      </c>
      <c r="M1877">
        <v>1</v>
      </c>
      <c r="N1877">
        <v>357</v>
      </c>
      <c r="O1877">
        <v>3</v>
      </c>
      <c r="P1877">
        <v>1</v>
      </c>
      <c r="Q1877">
        <v>0</v>
      </c>
      <c r="R1877">
        <v>1066</v>
      </c>
      <c r="S1877">
        <v>3.9</v>
      </c>
      <c r="T1877">
        <v>99</v>
      </c>
      <c r="U1877">
        <v>43</v>
      </c>
      <c r="V1877">
        <v>-0.85</v>
      </c>
      <c r="W1877">
        <v>2522</v>
      </c>
      <c r="X1877">
        <v>1</v>
      </c>
      <c r="Y1877" s="12" t="str">
        <f>IFERROR(VLOOKUP(C1877,[1]Index!$D:$F,3,FALSE),"Non List")</f>
        <v>Development Banks</v>
      </c>
      <c r="Z1877">
        <f>IFERROR(VLOOKUP(C1877,[1]LP!$B:$C,2,FALSE),0)</f>
        <v>434.9</v>
      </c>
      <c r="AA1877" s="11">
        <f t="shared" si="29"/>
        <v>434.9</v>
      </c>
      <c r="AB1877" s="5">
        <f>IFERROR(VLOOKUP(C1877,[2]Sheet1!$B:$F,5,FALSE),0)</f>
        <v>2335500</v>
      </c>
      <c r="AC1877" s="11">
        <v>0</v>
      </c>
      <c r="AD1877" s="11">
        <v>0</v>
      </c>
      <c r="AE1877" s="10"/>
      <c r="AF1877" s="10"/>
      <c r="AG1877" s="10"/>
      <c r="AH1877" s="10"/>
    </row>
    <row r="1878" spans="1:34" x14ac:dyDescent="0.45">
      <c r="A1878" t="s">
        <v>54</v>
      </c>
      <c r="B1878" t="s">
        <v>56</v>
      </c>
      <c r="C1878" t="s">
        <v>145</v>
      </c>
      <c r="D1878">
        <v>197</v>
      </c>
      <c r="E1878" s="11">
        <v>2515236</v>
      </c>
      <c r="F1878" s="5">
        <v>679066</v>
      </c>
      <c r="G1878" s="11">
        <v>19147152</v>
      </c>
      <c r="H1878" s="11">
        <v>17106093</v>
      </c>
      <c r="I1878">
        <v>539656</v>
      </c>
      <c r="J1878">
        <v>664738</v>
      </c>
      <c r="K1878">
        <v>451412</v>
      </c>
      <c r="L1878">
        <v>266286</v>
      </c>
      <c r="M1878">
        <v>14</v>
      </c>
      <c r="N1878">
        <v>14</v>
      </c>
      <c r="O1878">
        <v>2</v>
      </c>
      <c r="P1878">
        <v>11</v>
      </c>
      <c r="Q1878">
        <v>1</v>
      </c>
      <c r="R1878">
        <v>22</v>
      </c>
      <c r="S1878">
        <v>0.8</v>
      </c>
      <c r="T1878">
        <v>127</v>
      </c>
      <c r="U1878">
        <v>201</v>
      </c>
      <c r="V1878">
        <v>0.02</v>
      </c>
      <c r="W1878">
        <v>266286</v>
      </c>
      <c r="X1878">
        <v>14</v>
      </c>
      <c r="Y1878" s="12" t="str">
        <f>IFERROR(VLOOKUP(C1878,[1]Index!$D:$F,3,FALSE),"Non List")</f>
        <v>zdelist</v>
      </c>
      <c r="Z1878">
        <f>IFERROR(VLOOKUP(C1878,[1]LP!$B:$C,2,FALSE),0)</f>
        <v>0</v>
      </c>
      <c r="AA1878" s="11">
        <f t="shared" si="29"/>
        <v>0</v>
      </c>
      <c r="AB1878" s="5">
        <f>IFERROR(VLOOKUP(C1878,[2]Sheet1!$B:$F,5,FALSE),0)</f>
        <v>0</v>
      </c>
      <c r="AC1878" s="11">
        <v>0</v>
      </c>
      <c r="AD1878" s="11">
        <v>0</v>
      </c>
      <c r="AE1878" s="10"/>
      <c r="AF1878" s="10"/>
      <c r="AG1878" s="10"/>
      <c r="AH1878" s="10"/>
    </row>
    <row r="1879" spans="1:34" x14ac:dyDescent="0.45">
      <c r="A1879" t="s">
        <v>54</v>
      </c>
      <c r="B1879" t="s">
        <v>56</v>
      </c>
      <c r="C1879" t="s">
        <v>146</v>
      </c>
      <c r="D1879">
        <v>423</v>
      </c>
      <c r="E1879" s="11">
        <v>2633797</v>
      </c>
      <c r="F1879" s="5">
        <v>1191464</v>
      </c>
      <c r="G1879" s="11">
        <v>25111151</v>
      </c>
      <c r="H1879" s="11">
        <v>21647122</v>
      </c>
      <c r="I1879">
        <v>718913</v>
      </c>
      <c r="J1879">
        <v>832164</v>
      </c>
      <c r="K1879">
        <v>476952</v>
      </c>
      <c r="L1879">
        <v>336902</v>
      </c>
      <c r="M1879">
        <v>17</v>
      </c>
      <c r="N1879">
        <v>25</v>
      </c>
      <c r="O1879">
        <v>3</v>
      </c>
      <c r="P1879">
        <v>12</v>
      </c>
      <c r="Q1879">
        <v>1</v>
      </c>
      <c r="R1879">
        <v>72</v>
      </c>
      <c r="S1879">
        <v>4</v>
      </c>
      <c r="T1879">
        <v>145</v>
      </c>
      <c r="U1879">
        <v>236</v>
      </c>
      <c r="V1879">
        <v>-0.44</v>
      </c>
      <c r="W1879">
        <v>336902</v>
      </c>
      <c r="X1879">
        <v>17</v>
      </c>
      <c r="Y1879" s="12" t="str">
        <f>IFERROR(VLOOKUP(C1879,[1]Index!$D:$F,3,FALSE),"Non List")</f>
        <v>Development Banks</v>
      </c>
      <c r="Z1879">
        <f>IFERROR(VLOOKUP(C1879,[1]LP!$B:$C,2,FALSE),0)</f>
        <v>334</v>
      </c>
      <c r="AA1879" s="11">
        <f t="shared" si="29"/>
        <v>19.600000000000001</v>
      </c>
      <c r="AB1879" s="5">
        <f>IFERROR(VLOOKUP(C1879,[2]Sheet1!$B:$F,5,FALSE),0)</f>
        <v>20439460.93</v>
      </c>
      <c r="AC1879" s="11">
        <v>8</v>
      </c>
      <c r="AD1879" s="11">
        <v>7</v>
      </c>
      <c r="AE1879" s="10"/>
      <c r="AF1879" s="10"/>
      <c r="AG1879" s="10"/>
      <c r="AH1879" s="10"/>
    </row>
    <row r="1880" spans="1:34" x14ac:dyDescent="0.45">
      <c r="A1880" t="s">
        <v>54</v>
      </c>
      <c r="B1880" t="s">
        <v>56</v>
      </c>
      <c r="C1880" t="s">
        <v>151</v>
      </c>
      <c r="D1880">
        <v>443</v>
      </c>
      <c r="E1880" s="11">
        <v>2149634</v>
      </c>
      <c r="F1880" s="5">
        <v>1002044</v>
      </c>
      <c r="G1880" s="11">
        <v>19425457</v>
      </c>
      <c r="H1880" s="11">
        <v>17495838</v>
      </c>
      <c r="I1880">
        <v>534565</v>
      </c>
      <c r="J1880">
        <v>617570</v>
      </c>
      <c r="K1880">
        <v>290611</v>
      </c>
      <c r="L1880">
        <v>184412</v>
      </c>
      <c r="M1880">
        <v>11</v>
      </c>
      <c r="N1880">
        <v>39</v>
      </c>
      <c r="O1880">
        <v>3</v>
      </c>
      <c r="P1880">
        <v>8</v>
      </c>
      <c r="Q1880">
        <v>1</v>
      </c>
      <c r="R1880">
        <v>117</v>
      </c>
      <c r="S1880">
        <v>2.6</v>
      </c>
      <c r="T1880">
        <v>147</v>
      </c>
      <c r="U1880">
        <v>194</v>
      </c>
      <c r="V1880">
        <v>-0.56000000000000005</v>
      </c>
      <c r="W1880">
        <v>184412</v>
      </c>
      <c r="X1880">
        <v>11</v>
      </c>
      <c r="Y1880" s="12" t="str">
        <f>IFERROR(VLOOKUP(C1880,[1]Index!$D:$F,3,FALSE),"Non List")</f>
        <v>Development Banks</v>
      </c>
      <c r="Z1880">
        <f>IFERROR(VLOOKUP(C1880,[1]LP!$B:$C,2,FALSE),0)</f>
        <v>387</v>
      </c>
      <c r="AA1880" s="11">
        <f t="shared" si="29"/>
        <v>35.200000000000003</v>
      </c>
      <c r="AB1880" s="5">
        <f>IFERROR(VLOOKUP(C1880,[2]Sheet1!$B:$F,5,FALSE),0)</f>
        <v>17238924.239999998</v>
      </c>
      <c r="AC1880" s="11">
        <v>17.07</v>
      </c>
      <c r="AD1880" s="11">
        <v>0</v>
      </c>
      <c r="AE1880" s="10"/>
      <c r="AF1880" s="10"/>
      <c r="AG1880" s="10"/>
      <c r="AH1880" s="10"/>
    </row>
    <row r="1881" spans="1:34" x14ac:dyDescent="0.45">
      <c r="A1881" t="s">
        <v>54</v>
      </c>
      <c r="B1881" t="s">
        <v>56</v>
      </c>
      <c r="C1881" t="s">
        <v>147</v>
      </c>
      <c r="D1881">
        <v>445</v>
      </c>
      <c r="E1881" s="11">
        <v>2502656</v>
      </c>
      <c r="F1881" s="5">
        <v>1059789</v>
      </c>
      <c r="G1881" s="11">
        <v>14379317</v>
      </c>
      <c r="H1881" s="11">
        <v>13075623</v>
      </c>
      <c r="I1881">
        <v>492138</v>
      </c>
      <c r="J1881">
        <v>569456</v>
      </c>
      <c r="K1881">
        <v>396326</v>
      </c>
      <c r="L1881">
        <v>228153</v>
      </c>
      <c r="M1881">
        <v>12</v>
      </c>
      <c r="N1881">
        <v>37</v>
      </c>
      <c r="O1881">
        <v>3</v>
      </c>
      <c r="P1881">
        <v>9</v>
      </c>
      <c r="Q1881">
        <v>1</v>
      </c>
      <c r="R1881">
        <v>115</v>
      </c>
      <c r="S1881">
        <v>1.9</v>
      </c>
      <c r="T1881">
        <v>142</v>
      </c>
      <c r="U1881">
        <v>197</v>
      </c>
      <c r="V1881">
        <v>-0.56000000000000005</v>
      </c>
      <c r="W1881">
        <v>228153</v>
      </c>
      <c r="X1881">
        <v>12</v>
      </c>
      <c r="Y1881" s="12" t="str">
        <f>IFERROR(VLOOKUP(C1881,[1]Index!$D:$F,3,FALSE),"Non List")</f>
        <v>Development Banks</v>
      </c>
      <c r="Z1881">
        <f>IFERROR(VLOOKUP(C1881,[1]LP!$B:$C,2,FALSE),0)</f>
        <v>378</v>
      </c>
      <c r="AA1881" s="11">
        <f t="shared" si="29"/>
        <v>31.5</v>
      </c>
      <c r="AB1881" s="5">
        <f>IFERROR(VLOOKUP(C1881,[2]Sheet1!$B:$F,5,FALSE),0)</f>
        <v>16077707.220000001</v>
      </c>
      <c r="AC1881" s="11">
        <v>1.5</v>
      </c>
      <c r="AD1881" s="11">
        <v>8</v>
      </c>
      <c r="AE1881" s="10"/>
      <c r="AF1881" s="10"/>
      <c r="AG1881" s="10"/>
      <c r="AH1881" s="10"/>
    </row>
    <row r="1882" spans="1:34" x14ac:dyDescent="0.45">
      <c r="A1882" t="s">
        <v>54</v>
      </c>
      <c r="B1882" t="s">
        <v>56</v>
      </c>
      <c r="C1882" t="s">
        <v>148</v>
      </c>
      <c r="D1882">
        <v>294</v>
      </c>
      <c r="E1882" s="11">
        <v>508510</v>
      </c>
      <c r="F1882" s="5">
        <v>46468</v>
      </c>
      <c r="G1882" s="11">
        <v>1182631</v>
      </c>
      <c r="H1882" s="11">
        <v>1225760</v>
      </c>
      <c r="I1882">
        <v>70845</v>
      </c>
      <c r="J1882">
        <v>86196</v>
      </c>
      <c r="K1882">
        <v>44455</v>
      </c>
      <c r="L1882">
        <v>24859</v>
      </c>
      <c r="M1882">
        <v>7</v>
      </c>
      <c r="N1882">
        <v>45</v>
      </c>
      <c r="O1882">
        <v>3</v>
      </c>
      <c r="P1882">
        <v>6</v>
      </c>
      <c r="Q1882">
        <v>1</v>
      </c>
      <c r="R1882">
        <v>121</v>
      </c>
      <c r="S1882">
        <v>0.5</v>
      </c>
      <c r="T1882">
        <v>109</v>
      </c>
      <c r="U1882">
        <v>126</v>
      </c>
      <c r="V1882">
        <v>-0.56999999999999995</v>
      </c>
      <c r="W1882">
        <v>24859</v>
      </c>
      <c r="X1882">
        <v>7</v>
      </c>
      <c r="Y1882" s="12" t="str">
        <f>IFERROR(VLOOKUP(C1882,[1]Index!$D:$F,3,FALSE),"Non List")</f>
        <v>Development Banks</v>
      </c>
      <c r="Z1882">
        <f>IFERROR(VLOOKUP(C1882,[1]LP!$B:$C,2,FALSE),0)</f>
        <v>322</v>
      </c>
      <c r="AA1882" s="11">
        <f t="shared" si="29"/>
        <v>46</v>
      </c>
      <c r="AB1882" s="5">
        <f>IFERROR(VLOOKUP(C1882,[2]Sheet1!$B:$F,5,FALSE),0)</f>
        <v>3608513.71</v>
      </c>
      <c r="AC1882" s="11">
        <v>0</v>
      </c>
      <c r="AD1882" s="11">
        <v>0</v>
      </c>
      <c r="AE1882" s="10"/>
      <c r="AF1882" s="10"/>
      <c r="AG1882" s="10"/>
      <c r="AH1882" s="10"/>
    </row>
    <row r="1883" spans="1:34" x14ac:dyDescent="0.45">
      <c r="A1883" t="s">
        <v>55</v>
      </c>
      <c r="B1883" t="s">
        <v>56</v>
      </c>
      <c r="C1883" t="s">
        <v>124</v>
      </c>
      <c r="D1883">
        <v>199</v>
      </c>
      <c r="E1883" s="11">
        <v>408429</v>
      </c>
      <c r="F1883" s="5">
        <v>112392</v>
      </c>
      <c r="G1883" s="11">
        <v>3113550</v>
      </c>
      <c r="H1883" s="11">
        <v>2398162</v>
      </c>
      <c r="I1883">
        <v>109374</v>
      </c>
      <c r="J1883">
        <v>142161</v>
      </c>
      <c r="K1883">
        <v>72441</v>
      </c>
      <c r="L1883">
        <v>39625</v>
      </c>
      <c r="M1883">
        <v>10</v>
      </c>
      <c r="N1883">
        <v>21</v>
      </c>
      <c r="O1883">
        <v>2</v>
      </c>
      <c r="P1883">
        <v>8</v>
      </c>
      <c r="Q1883">
        <v>1</v>
      </c>
      <c r="R1883">
        <v>32</v>
      </c>
      <c r="S1883">
        <v>0.2</v>
      </c>
      <c r="T1883">
        <v>128</v>
      </c>
      <c r="U1883">
        <v>167</v>
      </c>
      <c r="V1883">
        <v>-0.16</v>
      </c>
      <c r="W1883">
        <v>39625</v>
      </c>
      <c r="X1883">
        <v>10</v>
      </c>
      <c r="Y1883" s="12" t="str">
        <f>IFERROR(VLOOKUP(C1883,[1]Index!$D:$F,3,FALSE),"Non List")</f>
        <v>zdelist</v>
      </c>
      <c r="Z1883">
        <f>IFERROR(VLOOKUP(C1883,[1]LP!$B:$C,2,FALSE),0)</f>
        <v>0</v>
      </c>
      <c r="AA1883" s="11">
        <f t="shared" si="29"/>
        <v>0</v>
      </c>
      <c r="AB1883" s="5">
        <f>IFERROR(VLOOKUP(C1883,[2]Sheet1!$B:$F,5,FALSE),0)</f>
        <v>0</v>
      </c>
      <c r="AC1883" s="11">
        <v>0</v>
      </c>
      <c r="AD1883" s="11">
        <v>6</v>
      </c>
      <c r="AE1883" s="10"/>
      <c r="AF1883" s="10"/>
      <c r="AG1883" s="10"/>
      <c r="AH1883" s="10"/>
    </row>
    <row r="1884" spans="1:34" x14ac:dyDescent="0.45">
      <c r="A1884" t="s">
        <v>55</v>
      </c>
      <c r="B1884" t="s">
        <v>56</v>
      </c>
      <c r="C1884" t="s">
        <v>154</v>
      </c>
      <c r="D1884">
        <v>480</v>
      </c>
      <c r="E1884" s="11">
        <v>362250</v>
      </c>
      <c r="F1884" s="5">
        <v>-145057</v>
      </c>
      <c r="G1884" s="11">
        <v>71909</v>
      </c>
      <c r="H1884" s="11">
        <v>93779</v>
      </c>
      <c r="I1884">
        <v>31931</v>
      </c>
      <c r="J1884">
        <v>32884</v>
      </c>
      <c r="K1884">
        <v>17567</v>
      </c>
      <c r="L1884">
        <v>18894</v>
      </c>
      <c r="M1884">
        <v>5</v>
      </c>
      <c r="N1884">
        <v>92</v>
      </c>
      <c r="O1884">
        <v>8</v>
      </c>
      <c r="P1884">
        <v>9</v>
      </c>
      <c r="Q1884">
        <v>6</v>
      </c>
      <c r="R1884">
        <v>738</v>
      </c>
      <c r="S1884">
        <v>63.5</v>
      </c>
      <c r="T1884">
        <v>60</v>
      </c>
      <c r="U1884">
        <v>84</v>
      </c>
      <c r="V1884">
        <v>-0.83</v>
      </c>
      <c r="W1884">
        <v>18894</v>
      </c>
      <c r="X1884">
        <v>5</v>
      </c>
      <c r="Y1884" s="12" t="str">
        <f>IFERROR(VLOOKUP(C1884,[1]Index!$D:$F,3,FALSE),"Non List")</f>
        <v>Development Banks</v>
      </c>
      <c r="Z1884">
        <f>IFERROR(VLOOKUP(C1884,[1]LP!$B:$C,2,FALSE),0)</f>
        <v>475</v>
      </c>
      <c r="AA1884" s="11">
        <f t="shared" si="29"/>
        <v>95</v>
      </c>
      <c r="AB1884" s="5">
        <f>IFERROR(VLOOKUP(C1884,[2]Sheet1!$B:$F,5,FALSE),0)</f>
        <v>1575000</v>
      </c>
      <c r="AC1884" s="11">
        <v>0</v>
      </c>
      <c r="AD1884" s="11">
        <v>0</v>
      </c>
      <c r="AE1884" s="10"/>
      <c r="AF1884" s="10"/>
      <c r="AG1884" s="10"/>
      <c r="AH1884" s="10"/>
    </row>
    <row r="1885" spans="1:34" x14ac:dyDescent="0.45">
      <c r="A1885" t="s">
        <v>55</v>
      </c>
      <c r="B1885" t="s">
        <v>56</v>
      </c>
      <c r="C1885" t="s">
        <v>125</v>
      </c>
      <c r="D1885">
        <v>418</v>
      </c>
      <c r="E1885" s="11">
        <v>692674</v>
      </c>
      <c r="F1885" s="5">
        <v>268313</v>
      </c>
      <c r="G1885" s="11">
        <v>5235336</v>
      </c>
      <c r="H1885" s="11">
        <v>4297583</v>
      </c>
      <c r="I1885">
        <v>338892</v>
      </c>
      <c r="J1885">
        <v>375635</v>
      </c>
      <c r="K1885">
        <v>247526</v>
      </c>
      <c r="L1885">
        <v>156601</v>
      </c>
      <c r="M1885">
        <v>23</v>
      </c>
      <c r="N1885">
        <v>19</v>
      </c>
      <c r="O1885">
        <v>3</v>
      </c>
      <c r="P1885">
        <v>16</v>
      </c>
      <c r="Q1885">
        <v>2</v>
      </c>
      <c r="R1885">
        <v>56</v>
      </c>
      <c r="S1885">
        <v>0.6</v>
      </c>
      <c r="T1885">
        <v>139</v>
      </c>
      <c r="U1885">
        <v>266</v>
      </c>
      <c r="V1885">
        <v>-0.36</v>
      </c>
      <c r="W1885">
        <v>156601</v>
      </c>
      <c r="X1885">
        <v>23</v>
      </c>
      <c r="Y1885" s="12" t="str">
        <f>IFERROR(VLOOKUP(C1885,[1]Index!$D:$F,3,FALSE),"Non List")</f>
        <v>Development Banks</v>
      </c>
      <c r="Z1885">
        <f>IFERROR(VLOOKUP(C1885,[1]LP!$B:$C,2,FALSE),0)</f>
        <v>391</v>
      </c>
      <c r="AA1885" s="11">
        <f t="shared" si="29"/>
        <v>17</v>
      </c>
      <c r="AB1885" s="5">
        <f>IFERROR(VLOOKUP(C1885,[2]Sheet1!$B:$F,5,FALSE),0)</f>
        <v>6123503.0800000001</v>
      </c>
      <c r="AC1885" s="11">
        <v>0</v>
      </c>
      <c r="AD1885" s="11">
        <v>17</v>
      </c>
      <c r="AE1885" s="10"/>
      <c r="AF1885" s="10"/>
      <c r="AG1885" s="10"/>
      <c r="AH1885" s="10"/>
    </row>
    <row r="1886" spans="1:34" x14ac:dyDescent="0.45">
      <c r="A1886" t="s">
        <v>55</v>
      </c>
      <c r="B1886" t="s">
        <v>56</v>
      </c>
      <c r="C1886" t="s">
        <v>126</v>
      </c>
      <c r="D1886">
        <v>430.6</v>
      </c>
      <c r="E1886" s="11">
        <v>2788368</v>
      </c>
      <c r="F1886" s="5">
        <v>727229</v>
      </c>
      <c r="G1886" s="11">
        <v>21221205</v>
      </c>
      <c r="H1886" s="11">
        <v>18851037</v>
      </c>
      <c r="I1886">
        <v>1000600</v>
      </c>
      <c r="J1886">
        <v>1191536</v>
      </c>
      <c r="K1886">
        <v>765022</v>
      </c>
      <c r="L1886">
        <v>437868</v>
      </c>
      <c r="M1886">
        <v>16</v>
      </c>
      <c r="N1886">
        <v>27</v>
      </c>
      <c r="O1886">
        <v>3</v>
      </c>
      <c r="P1886">
        <v>12</v>
      </c>
      <c r="Q1886">
        <v>2</v>
      </c>
      <c r="R1886">
        <v>94</v>
      </c>
      <c r="S1886">
        <v>0.3</v>
      </c>
      <c r="T1886">
        <v>126</v>
      </c>
      <c r="U1886">
        <v>211</v>
      </c>
      <c r="V1886">
        <v>-0.51</v>
      </c>
      <c r="W1886">
        <v>437868</v>
      </c>
      <c r="X1886">
        <v>16</v>
      </c>
      <c r="Y1886" s="12" t="str">
        <f>IFERROR(VLOOKUP(C1886,[1]Index!$D:$F,3,FALSE),"Non List")</f>
        <v>Development Banks</v>
      </c>
      <c r="Z1886">
        <f>IFERROR(VLOOKUP(C1886,[1]LP!$B:$C,2,FALSE),0)</f>
        <v>370.1</v>
      </c>
      <c r="AA1886" s="11">
        <f t="shared" si="29"/>
        <v>23.1</v>
      </c>
      <c r="AB1886" s="5">
        <f>IFERROR(VLOOKUP(C1886,[2]Sheet1!$B:$F,5,FALSE),0)</f>
        <v>27834534.920000002</v>
      </c>
      <c r="AC1886" s="11">
        <v>10</v>
      </c>
      <c r="AD1886" s="11">
        <v>3.75</v>
      </c>
      <c r="AE1886" s="10"/>
      <c r="AF1886" s="10"/>
      <c r="AG1886" s="10"/>
      <c r="AH1886" s="10"/>
    </row>
    <row r="1887" spans="1:34" x14ac:dyDescent="0.45">
      <c r="A1887" t="s">
        <v>55</v>
      </c>
      <c r="B1887" t="s">
        <v>56</v>
      </c>
      <c r="C1887" t="s">
        <v>127</v>
      </c>
      <c r="D1887">
        <v>201</v>
      </c>
      <c r="E1887" s="11">
        <v>2750000</v>
      </c>
      <c r="F1887" s="5">
        <v>1014645</v>
      </c>
      <c r="G1887" s="11">
        <v>23522900</v>
      </c>
      <c r="H1887" s="11">
        <v>20065095</v>
      </c>
      <c r="I1887">
        <v>1046319</v>
      </c>
      <c r="J1887">
        <v>1224806</v>
      </c>
      <c r="K1887">
        <v>824402</v>
      </c>
      <c r="L1887">
        <v>501829</v>
      </c>
      <c r="M1887">
        <v>18</v>
      </c>
      <c r="N1887">
        <v>11</v>
      </c>
      <c r="O1887">
        <v>1</v>
      </c>
      <c r="P1887">
        <v>13</v>
      </c>
      <c r="Q1887">
        <v>2</v>
      </c>
      <c r="R1887">
        <v>16</v>
      </c>
      <c r="S1887">
        <v>0.4</v>
      </c>
      <c r="T1887">
        <v>137</v>
      </c>
      <c r="U1887">
        <v>237</v>
      </c>
      <c r="V1887">
        <v>0.18</v>
      </c>
      <c r="W1887">
        <v>501829</v>
      </c>
      <c r="X1887">
        <v>18</v>
      </c>
      <c r="Y1887" s="12" t="str">
        <f>IFERROR(VLOOKUP(C1887,[1]Index!$D:$F,3,FALSE),"Non List")</f>
        <v>zdelist</v>
      </c>
      <c r="Z1887">
        <f>IFERROR(VLOOKUP(C1887,[1]LP!$B:$C,2,FALSE),0)</f>
        <v>0</v>
      </c>
      <c r="AA1887" s="11">
        <f t="shared" si="29"/>
        <v>0</v>
      </c>
      <c r="AB1887" s="5">
        <f>IFERROR(VLOOKUP(C1887,[2]Sheet1!$B:$F,5,FALSE),0)</f>
        <v>0</v>
      </c>
      <c r="AC1887" s="11">
        <v>0</v>
      </c>
      <c r="AD1887" s="11">
        <v>14.2</v>
      </c>
      <c r="AE1887" s="10"/>
      <c r="AF1887" s="10"/>
      <c r="AG1887" s="10"/>
      <c r="AH1887" s="10"/>
    </row>
    <row r="1888" spans="1:34" x14ac:dyDescent="0.45">
      <c r="A1888" t="s">
        <v>55</v>
      </c>
      <c r="B1888" t="s">
        <v>56</v>
      </c>
      <c r="C1888" t="s">
        <v>128</v>
      </c>
      <c r="D1888">
        <v>135</v>
      </c>
      <c r="E1888" s="11">
        <v>492240</v>
      </c>
      <c r="F1888" s="5">
        <v>94769</v>
      </c>
      <c r="G1888" s="11">
        <v>1839916</v>
      </c>
      <c r="H1888" s="11">
        <v>1660028</v>
      </c>
      <c r="I1888">
        <v>112911</v>
      </c>
      <c r="J1888">
        <v>136272</v>
      </c>
      <c r="K1888">
        <v>97229</v>
      </c>
      <c r="L1888">
        <v>54567</v>
      </c>
      <c r="M1888">
        <v>11</v>
      </c>
      <c r="N1888">
        <v>12</v>
      </c>
      <c r="O1888">
        <v>1</v>
      </c>
      <c r="P1888">
        <v>9</v>
      </c>
      <c r="Q1888">
        <v>2</v>
      </c>
      <c r="R1888">
        <v>14</v>
      </c>
      <c r="S1888">
        <v>0.1</v>
      </c>
      <c r="T1888">
        <v>119</v>
      </c>
      <c r="U1888">
        <v>172</v>
      </c>
      <c r="V1888">
        <v>0.28000000000000003</v>
      </c>
      <c r="W1888">
        <v>54567</v>
      </c>
      <c r="X1888">
        <v>11</v>
      </c>
      <c r="Y1888" s="12" t="str">
        <f>IFERROR(VLOOKUP(C1888,[1]Index!$D:$F,3,FALSE),"Non List")</f>
        <v>zdelist</v>
      </c>
      <c r="Z1888">
        <f>IFERROR(VLOOKUP(C1888,[1]LP!$B:$C,2,FALSE),0)</f>
        <v>0</v>
      </c>
      <c r="AA1888" s="11">
        <f t="shared" si="29"/>
        <v>0</v>
      </c>
      <c r="AB1888" s="5">
        <f>IFERROR(VLOOKUP(C1888,[2]Sheet1!$B:$F,5,FALSE),0)</f>
        <v>0</v>
      </c>
      <c r="AC1888" s="11">
        <v>2.4</v>
      </c>
      <c r="AD1888" s="11">
        <v>7.9145000000000003</v>
      </c>
      <c r="AE1888" s="10"/>
      <c r="AF1888" s="10"/>
      <c r="AG1888" s="10"/>
      <c r="AH1888" s="10"/>
    </row>
    <row r="1889" spans="1:34" x14ac:dyDescent="0.45">
      <c r="A1889" t="s">
        <v>55</v>
      </c>
      <c r="B1889" t="s">
        <v>56</v>
      </c>
      <c r="C1889" t="s">
        <v>129</v>
      </c>
      <c r="D1889">
        <v>377</v>
      </c>
      <c r="E1889" s="11">
        <v>2593609</v>
      </c>
      <c r="F1889" s="5">
        <v>515348</v>
      </c>
      <c r="G1889" s="11">
        <v>19548267</v>
      </c>
      <c r="H1889" s="11">
        <v>16100412</v>
      </c>
      <c r="I1889">
        <v>765628</v>
      </c>
      <c r="J1889">
        <v>923636</v>
      </c>
      <c r="K1889">
        <v>551208</v>
      </c>
      <c r="L1889">
        <v>305181</v>
      </c>
      <c r="M1889">
        <v>12</v>
      </c>
      <c r="N1889">
        <v>32</v>
      </c>
      <c r="O1889">
        <v>3</v>
      </c>
      <c r="P1889">
        <v>10</v>
      </c>
      <c r="Q1889">
        <v>1</v>
      </c>
      <c r="R1889">
        <v>101</v>
      </c>
      <c r="S1889">
        <v>0.4</v>
      </c>
      <c r="T1889">
        <v>120</v>
      </c>
      <c r="U1889">
        <v>178</v>
      </c>
      <c r="V1889">
        <v>-0.53</v>
      </c>
      <c r="W1889">
        <v>305181</v>
      </c>
      <c r="X1889">
        <v>12</v>
      </c>
      <c r="Y1889" s="12" t="str">
        <f>IFERROR(VLOOKUP(C1889,[1]Index!$D:$F,3,FALSE),"Non List")</f>
        <v>Development Banks</v>
      </c>
      <c r="Z1889">
        <f>IFERROR(VLOOKUP(C1889,[1]LP!$B:$C,2,FALSE),0)</f>
        <v>297.89999999999998</v>
      </c>
      <c r="AA1889" s="11">
        <f t="shared" si="29"/>
        <v>24.8</v>
      </c>
      <c r="AB1889" s="5">
        <f>IFERROR(VLOOKUP(C1889,[2]Sheet1!$B:$F,5,FALSE),0)</f>
        <v>21539350.859999999</v>
      </c>
      <c r="AC1889" s="11">
        <v>0</v>
      </c>
      <c r="AD1889" s="11">
        <v>8.4</v>
      </c>
      <c r="AE1889" s="10"/>
      <c r="AF1889" s="10"/>
      <c r="AG1889" s="10"/>
      <c r="AH1889" s="10"/>
    </row>
    <row r="1890" spans="1:34" x14ac:dyDescent="0.45">
      <c r="A1890" t="s">
        <v>55</v>
      </c>
      <c r="B1890" t="s">
        <v>56</v>
      </c>
      <c r="C1890" t="s">
        <v>130</v>
      </c>
      <c r="D1890">
        <v>283</v>
      </c>
      <c r="E1890" s="11">
        <v>506000</v>
      </c>
      <c r="F1890" s="5">
        <v>126322</v>
      </c>
      <c r="G1890" s="11">
        <v>4002194</v>
      </c>
      <c r="H1890" s="11">
        <v>3351607</v>
      </c>
      <c r="I1890">
        <v>187737</v>
      </c>
      <c r="J1890">
        <v>225353</v>
      </c>
      <c r="K1890">
        <v>122069</v>
      </c>
      <c r="L1890">
        <v>77431</v>
      </c>
      <c r="M1890">
        <v>15</v>
      </c>
      <c r="N1890">
        <v>19</v>
      </c>
      <c r="O1890">
        <v>2</v>
      </c>
      <c r="P1890">
        <v>12</v>
      </c>
      <c r="Q1890">
        <v>2</v>
      </c>
      <c r="R1890">
        <v>42</v>
      </c>
      <c r="S1890">
        <v>0.7</v>
      </c>
      <c r="T1890">
        <v>125</v>
      </c>
      <c r="U1890">
        <v>207</v>
      </c>
      <c r="V1890">
        <v>-0.27</v>
      </c>
      <c r="W1890">
        <v>77431</v>
      </c>
      <c r="X1890">
        <v>15</v>
      </c>
      <c r="Y1890" s="12" t="str">
        <f>IFERROR(VLOOKUP(C1890,[1]Index!$D:$F,3,FALSE),"Non List")</f>
        <v>zdelist</v>
      </c>
      <c r="Z1890">
        <f>IFERROR(VLOOKUP(C1890,[1]LP!$B:$C,2,FALSE),0)</f>
        <v>0</v>
      </c>
      <c r="AA1890" s="11">
        <f t="shared" si="29"/>
        <v>0</v>
      </c>
      <c r="AB1890" s="5">
        <f>IFERROR(VLOOKUP(C1890,[2]Sheet1!$B:$F,5,FALSE),0)</f>
        <v>0</v>
      </c>
      <c r="AC1890" s="11">
        <v>5</v>
      </c>
      <c r="AD1890" s="11">
        <v>6.29</v>
      </c>
      <c r="AE1890" s="10"/>
      <c r="AF1890" s="10"/>
      <c r="AG1890" s="10"/>
      <c r="AH1890" s="10"/>
    </row>
    <row r="1891" spans="1:34" x14ac:dyDescent="0.45">
      <c r="A1891" t="s">
        <v>55</v>
      </c>
      <c r="B1891" t="s">
        <v>56</v>
      </c>
      <c r="C1891" t="s">
        <v>131</v>
      </c>
      <c r="D1891">
        <v>238</v>
      </c>
      <c r="E1891" s="11">
        <v>2520636</v>
      </c>
      <c r="F1891" s="5">
        <v>1092848</v>
      </c>
      <c r="G1891" s="11">
        <v>22862105</v>
      </c>
      <c r="H1891" s="11">
        <v>20126956</v>
      </c>
      <c r="I1891">
        <v>962661</v>
      </c>
      <c r="J1891">
        <v>1115635</v>
      </c>
      <c r="K1891">
        <v>765272</v>
      </c>
      <c r="L1891">
        <v>553219</v>
      </c>
      <c r="M1891">
        <v>22</v>
      </c>
      <c r="N1891">
        <v>11</v>
      </c>
      <c r="O1891">
        <v>2</v>
      </c>
      <c r="P1891">
        <v>15</v>
      </c>
      <c r="Q1891">
        <v>2</v>
      </c>
      <c r="R1891">
        <v>18</v>
      </c>
      <c r="S1891">
        <v>0.3</v>
      </c>
      <c r="T1891">
        <v>143</v>
      </c>
      <c r="U1891">
        <v>266</v>
      </c>
      <c r="V1891">
        <v>0.12</v>
      </c>
      <c r="W1891">
        <v>553219</v>
      </c>
      <c r="X1891">
        <v>22</v>
      </c>
      <c r="Y1891" s="12" t="str">
        <f>IFERROR(VLOOKUP(C1891,[1]Index!$D:$F,3,FALSE),"Non List")</f>
        <v>zdelist</v>
      </c>
      <c r="Z1891">
        <f>IFERROR(VLOOKUP(C1891,[1]LP!$B:$C,2,FALSE),0)</f>
        <v>0</v>
      </c>
      <c r="AA1891" s="11">
        <f t="shared" si="29"/>
        <v>0</v>
      </c>
      <c r="AB1891" s="5">
        <f>IFERROR(VLOOKUP(C1891,[2]Sheet1!$B:$F,5,FALSE),0)</f>
        <v>0</v>
      </c>
      <c r="AC1891" s="11">
        <v>0</v>
      </c>
      <c r="AD1891" s="11">
        <v>17</v>
      </c>
      <c r="AE1891" s="10"/>
      <c r="AF1891" s="10"/>
      <c r="AG1891" s="10"/>
      <c r="AH1891" s="10"/>
    </row>
    <row r="1892" spans="1:34" x14ac:dyDescent="0.45">
      <c r="A1892" t="s">
        <v>55</v>
      </c>
      <c r="B1892" t="s">
        <v>56</v>
      </c>
      <c r="C1892" t="s">
        <v>152</v>
      </c>
      <c r="D1892">
        <v>180</v>
      </c>
      <c r="E1892" s="11">
        <v>210590</v>
      </c>
      <c r="F1892" s="5">
        <v>101819</v>
      </c>
      <c r="G1892" s="11">
        <v>816511</v>
      </c>
      <c r="H1892" s="11">
        <v>766221</v>
      </c>
      <c r="I1892">
        <v>61967</v>
      </c>
      <c r="J1892">
        <v>67558</v>
      </c>
      <c r="K1892">
        <v>42090</v>
      </c>
      <c r="L1892">
        <v>26092</v>
      </c>
      <c r="M1892">
        <v>12</v>
      </c>
      <c r="N1892">
        <v>15</v>
      </c>
      <c r="O1892">
        <v>1</v>
      </c>
      <c r="P1892">
        <v>8</v>
      </c>
      <c r="Q1892">
        <v>2</v>
      </c>
      <c r="R1892">
        <v>18</v>
      </c>
      <c r="S1892">
        <v>0</v>
      </c>
      <c r="T1892">
        <v>148</v>
      </c>
      <c r="U1892">
        <v>203</v>
      </c>
      <c r="V1892">
        <v>0.13</v>
      </c>
      <c r="W1892">
        <v>26092</v>
      </c>
      <c r="X1892">
        <v>12</v>
      </c>
      <c r="Y1892" s="12" t="str">
        <f>IFERROR(VLOOKUP(C1892,[1]Index!$D:$F,3,FALSE),"Non List")</f>
        <v>zdelist</v>
      </c>
      <c r="Z1892">
        <f>IFERROR(VLOOKUP(C1892,[1]LP!$B:$C,2,FALSE),0)</f>
        <v>0</v>
      </c>
      <c r="AA1892" s="11">
        <f t="shared" si="29"/>
        <v>0</v>
      </c>
      <c r="AB1892" s="5">
        <f>IFERROR(VLOOKUP(C1892,[2]Sheet1!$B:$F,5,FALSE),0)</f>
        <v>0</v>
      </c>
      <c r="AC1892" s="11">
        <v>35</v>
      </c>
      <c r="AD1892" s="11">
        <v>0</v>
      </c>
      <c r="AE1892" s="10"/>
      <c r="AF1892" s="10"/>
      <c r="AG1892" s="10"/>
      <c r="AH1892" s="10"/>
    </row>
    <row r="1893" spans="1:34" x14ac:dyDescent="0.45">
      <c r="A1893" t="s">
        <v>55</v>
      </c>
      <c r="B1893" t="s">
        <v>56</v>
      </c>
      <c r="C1893" t="s">
        <v>132</v>
      </c>
      <c r="D1893">
        <v>196</v>
      </c>
      <c r="E1893" s="11">
        <v>500000</v>
      </c>
      <c r="F1893" s="5">
        <v>90091</v>
      </c>
      <c r="G1893" s="11">
        <v>1889554</v>
      </c>
      <c r="H1893" s="11">
        <v>1659812</v>
      </c>
      <c r="I1893">
        <v>128401</v>
      </c>
      <c r="J1893">
        <v>148770</v>
      </c>
      <c r="K1893">
        <v>76230</v>
      </c>
      <c r="L1893">
        <v>44568</v>
      </c>
      <c r="M1893">
        <v>9</v>
      </c>
      <c r="N1893">
        <v>22</v>
      </c>
      <c r="O1893">
        <v>2</v>
      </c>
      <c r="P1893">
        <v>8</v>
      </c>
      <c r="Q1893">
        <v>2</v>
      </c>
      <c r="R1893">
        <v>37</v>
      </c>
      <c r="S1893">
        <v>0.4</v>
      </c>
      <c r="T1893">
        <v>118</v>
      </c>
      <c r="U1893">
        <v>154</v>
      </c>
      <c r="V1893">
        <v>-0.22</v>
      </c>
      <c r="W1893">
        <v>44568</v>
      </c>
      <c r="X1893">
        <v>9</v>
      </c>
      <c r="Y1893" s="12" t="str">
        <f>IFERROR(VLOOKUP(C1893,[1]Index!$D:$F,3,FALSE),"Non List")</f>
        <v>zdelist</v>
      </c>
      <c r="Z1893">
        <f>IFERROR(VLOOKUP(C1893,[1]LP!$B:$C,2,FALSE),0)</f>
        <v>0</v>
      </c>
      <c r="AA1893" s="11">
        <f t="shared" si="29"/>
        <v>0</v>
      </c>
      <c r="AB1893" s="5">
        <f>IFERROR(VLOOKUP(C1893,[2]Sheet1!$B:$F,5,FALSE),0)</f>
        <v>0</v>
      </c>
      <c r="AC1893" s="11">
        <v>3</v>
      </c>
      <c r="AD1893" s="11">
        <v>6.5</v>
      </c>
      <c r="AE1893" s="10"/>
      <c r="AF1893" s="10"/>
      <c r="AG1893" s="10"/>
      <c r="AH1893" s="10"/>
    </row>
    <row r="1894" spans="1:34" x14ac:dyDescent="0.45">
      <c r="A1894" t="s">
        <v>55</v>
      </c>
      <c r="B1894" t="s">
        <v>56</v>
      </c>
      <c r="C1894" t="s">
        <v>133</v>
      </c>
      <c r="D1894">
        <v>330.9</v>
      </c>
      <c r="E1894" s="11">
        <v>502830</v>
      </c>
      <c r="F1894" s="5">
        <v>39647</v>
      </c>
      <c r="G1894" s="11">
        <v>2492685</v>
      </c>
      <c r="H1894" s="11">
        <v>1177162</v>
      </c>
      <c r="I1894">
        <v>73020</v>
      </c>
      <c r="J1894">
        <v>97379</v>
      </c>
      <c r="K1894">
        <v>23284</v>
      </c>
      <c r="L1894">
        <v>10203</v>
      </c>
      <c r="M1894">
        <v>2</v>
      </c>
      <c r="N1894">
        <v>164</v>
      </c>
      <c r="O1894">
        <v>3</v>
      </c>
      <c r="P1894">
        <v>2</v>
      </c>
      <c r="Q1894">
        <v>0</v>
      </c>
      <c r="R1894">
        <v>503</v>
      </c>
      <c r="S1894">
        <v>3.4</v>
      </c>
      <c r="T1894">
        <v>108</v>
      </c>
      <c r="U1894">
        <v>70</v>
      </c>
      <c r="V1894">
        <v>-0.79</v>
      </c>
      <c r="W1894">
        <v>10203</v>
      </c>
      <c r="X1894">
        <v>2</v>
      </c>
      <c r="Y1894" s="12" t="str">
        <f>IFERROR(VLOOKUP(C1894,[1]Index!$D:$F,3,FALSE),"Non List")</f>
        <v>Development Banks</v>
      </c>
      <c r="Z1894">
        <f>IFERROR(VLOOKUP(C1894,[1]LP!$B:$C,2,FALSE),0)</f>
        <v>429.8</v>
      </c>
      <c r="AA1894" s="11">
        <f t="shared" si="29"/>
        <v>214.9</v>
      </c>
      <c r="AB1894" s="5">
        <f>IFERROR(VLOOKUP(C1894,[2]Sheet1!$B:$F,5,FALSE),0)</f>
        <v>2463867</v>
      </c>
      <c r="AC1894" s="11">
        <v>0</v>
      </c>
      <c r="AD1894" s="11">
        <v>0</v>
      </c>
      <c r="AE1894" s="10"/>
      <c r="AF1894" s="10"/>
      <c r="AG1894" s="10"/>
      <c r="AH1894" s="10"/>
    </row>
    <row r="1895" spans="1:34" x14ac:dyDescent="0.45">
      <c r="A1895" t="s">
        <v>55</v>
      </c>
      <c r="B1895" t="s">
        <v>56</v>
      </c>
      <c r="C1895" t="s">
        <v>134</v>
      </c>
      <c r="D1895">
        <v>450</v>
      </c>
      <c r="E1895" s="11">
        <v>500000</v>
      </c>
      <c r="F1895" s="5">
        <v>199343</v>
      </c>
      <c r="G1895" s="11">
        <v>3814288</v>
      </c>
      <c r="H1895" s="11">
        <v>3089234</v>
      </c>
      <c r="I1895">
        <v>209633</v>
      </c>
      <c r="J1895">
        <v>256679</v>
      </c>
      <c r="K1895">
        <v>185985</v>
      </c>
      <c r="L1895">
        <v>112973</v>
      </c>
      <c r="M1895">
        <v>23</v>
      </c>
      <c r="N1895">
        <v>20</v>
      </c>
      <c r="O1895">
        <v>3</v>
      </c>
      <c r="P1895">
        <v>16</v>
      </c>
      <c r="Q1895">
        <v>2</v>
      </c>
      <c r="R1895">
        <v>64</v>
      </c>
      <c r="S1895">
        <v>0.1</v>
      </c>
      <c r="T1895">
        <v>140</v>
      </c>
      <c r="U1895">
        <v>267</v>
      </c>
      <c r="V1895">
        <v>-0.41</v>
      </c>
      <c r="W1895">
        <v>112973</v>
      </c>
      <c r="X1895">
        <v>23</v>
      </c>
      <c r="Y1895" s="12" t="str">
        <f>IFERROR(VLOOKUP(C1895,[1]Index!$D:$F,3,FALSE),"Non List")</f>
        <v>Development Banks</v>
      </c>
      <c r="Z1895">
        <f>IFERROR(VLOOKUP(C1895,[1]LP!$B:$C,2,FALSE),0)</f>
        <v>488</v>
      </c>
      <c r="AA1895" s="11">
        <f t="shared" si="29"/>
        <v>21.2</v>
      </c>
      <c r="AB1895" s="5">
        <f>IFERROR(VLOOKUP(C1895,[2]Sheet1!$B:$F,5,FALSE),0)</f>
        <v>5445990.2300000004</v>
      </c>
      <c r="AC1895" s="11">
        <v>17</v>
      </c>
      <c r="AD1895" s="11">
        <v>0.89</v>
      </c>
      <c r="AE1895" s="10"/>
      <c r="AF1895" s="10"/>
      <c r="AG1895" s="10"/>
      <c r="AH1895" s="10"/>
    </row>
    <row r="1896" spans="1:34" x14ac:dyDescent="0.45">
      <c r="A1896" t="s">
        <v>55</v>
      </c>
      <c r="B1896" t="s">
        <v>56</v>
      </c>
      <c r="C1896" t="s">
        <v>135</v>
      </c>
      <c r="D1896">
        <v>162</v>
      </c>
      <c r="E1896" s="11">
        <v>519280</v>
      </c>
      <c r="F1896" s="5">
        <v>119446</v>
      </c>
      <c r="G1896" s="11">
        <v>4056201</v>
      </c>
      <c r="H1896" s="11">
        <v>3336880</v>
      </c>
      <c r="I1896">
        <v>186045</v>
      </c>
      <c r="J1896">
        <v>236525</v>
      </c>
      <c r="K1896">
        <v>131219</v>
      </c>
      <c r="L1896">
        <v>76934</v>
      </c>
      <c r="M1896">
        <v>15</v>
      </c>
      <c r="N1896">
        <v>11</v>
      </c>
      <c r="O1896">
        <v>1</v>
      </c>
      <c r="P1896">
        <v>12</v>
      </c>
      <c r="Q1896">
        <v>2</v>
      </c>
      <c r="R1896">
        <v>14</v>
      </c>
      <c r="S1896">
        <v>0.2</v>
      </c>
      <c r="T1896">
        <v>123</v>
      </c>
      <c r="U1896">
        <v>202</v>
      </c>
      <c r="V1896">
        <v>0.25</v>
      </c>
      <c r="W1896">
        <v>76934</v>
      </c>
      <c r="X1896">
        <v>15</v>
      </c>
      <c r="Y1896" s="12" t="str">
        <f>IFERROR(VLOOKUP(C1896,[1]Index!$D:$F,3,FALSE),"Non List")</f>
        <v>zdelist</v>
      </c>
      <c r="Z1896">
        <f>IFERROR(VLOOKUP(C1896,[1]LP!$B:$C,2,FALSE),0)</f>
        <v>0</v>
      </c>
      <c r="AA1896" s="11">
        <f t="shared" si="29"/>
        <v>0</v>
      </c>
      <c r="AB1896" s="5">
        <f>IFERROR(VLOOKUP(C1896,[2]Sheet1!$B:$F,5,FALSE),0)</f>
        <v>0</v>
      </c>
      <c r="AC1896" s="11">
        <v>11</v>
      </c>
      <c r="AD1896" s="11">
        <v>0.56999999999999995</v>
      </c>
      <c r="AE1896" s="10"/>
      <c r="AF1896" s="10"/>
      <c r="AG1896" s="10"/>
      <c r="AH1896" s="10"/>
    </row>
    <row r="1897" spans="1:34" x14ac:dyDescent="0.45">
      <c r="A1897" t="s">
        <v>55</v>
      </c>
      <c r="B1897" t="s">
        <v>56</v>
      </c>
      <c r="C1897" t="s">
        <v>136</v>
      </c>
      <c r="D1897">
        <v>485</v>
      </c>
      <c r="E1897" s="11">
        <v>2591763</v>
      </c>
      <c r="F1897" s="5">
        <v>947913</v>
      </c>
      <c r="G1897" s="11">
        <v>30354845</v>
      </c>
      <c r="H1897" s="11">
        <v>25260012</v>
      </c>
      <c r="I1897">
        <v>1258103</v>
      </c>
      <c r="J1897">
        <v>1664420</v>
      </c>
      <c r="K1897">
        <v>1026212</v>
      </c>
      <c r="L1897">
        <v>575475</v>
      </c>
      <c r="M1897">
        <v>22</v>
      </c>
      <c r="N1897">
        <v>22</v>
      </c>
      <c r="O1897">
        <v>4</v>
      </c>
      <c r="P1897">
        <v>16</v>
      </c>
      <c r="Q1897">
        <v>2</v>
      </c>
      <c r="R1897">
        <v>78</v>
      </c>
      <c r="S1897">
        <v>0</v>
      </c>
      <c r="T1897">
        <v>137</v>
      </c>
      <c r="U1897">
        <v>261</v>
      </c>
      <c r="V1897">
        <v>-0.46</v>
      </c>
      <c r="W1897">
        <v>575475</v>
      </c>
      <c r="X1897">
        <v>22</v>
      </c>
      <c r="Y1897" s="12" t="str">
        <f>IFERROR(VLOOKUP(C1897,[1]Index!$D:$F,3,FALSE),"Non List")</f>
        <v>Development Banks</v>
      </c>
      <c r="Z1897">
        <f>IFERROR(VLOOKUP(C1897,[1]LP!$B:$C,2,FALSE),0)</f>
        <v>353.1</v>
      </c>
      <c r="AA1897" s="11">
        <f t="shared" si="29"/>
        <v>16.100000000000001</v>
      </c>
      <c r="AB1897" s="5">
        <f>IFERROR(VLOOKUP(C1897,[2]Sheet1!$B:$F,5,FALSE),0)</f>
        <v>34531463.479999997</v>
      </c>
      <c r="AC1897" s="11">
        <v>18.25</v>
      </c>
      <c r="AD1897" s="11">
        <v>0.96</v>
      </c>
      <c r="AE1897" s="10"/>
      <c r="AF1897" s="10"/>
      <c r="AG1897" s="10"/>
      <c r="AH1897" s="10"/>
    </row>
    <row r="1898" spans="1:34" x14ac:dyDescent="0.45">
      <c r="A1898" t="s">
        <v>55</v>
      </c>
      <c r="B1898" t="s">
        <v>56</v>
      </c>
      <c r="C1898" t="s">
        <v>137</v>
      </c>
      <c r="D1898">
        <v>145</v>
      </c>
      <c r="E1898" s="11">
        <v>526395</v>
      </c>
      <c r="F1898" s="5">
        <v>61848</v>
      </c>
      <c r="G1898" s="11">
        <v>2385335</v>
      </c>
      <c r="H1898" s="11">
        <v>2049531</v>
      </c>
      <c r="I1898">
        <v>125664</v>
      </c>
      <c r="J1898">
        <v>146020</v>
      </c>
      <c r="K1898">
        <v>70978</v>
      </c>
      <c r="L1898">
        <v>43190</v>
      </c>
      <c r="M1898">
        <v>8</v>
      </c>
      <c r="N1898">
        <v>18</v>
      </c>
      <c r="O1898">
        <v>1</v>
      </c>
      <c r="P1898">
        <v>7</v>
      </c>
      <c r="Q1898">
        <v>1</v>
      </c>
      <c r="R1898">
        <v>23</v>
      </c>
      <c r="S1898">
        <v>0.8</v>
      </c>
      <c r="T1898">
        <v>112</v>
      </c>
      <c r="U1898">
        <v>144</v>
      </c>
      <c r="V1898">
        <v>-0.01</v>
      </c>
      <c r="W1898">
        <v>43190</v>
      </c>
      <c r="X1898">
        <v>8</v>
      </c>
      <c r="Y1898" s="12" t="str">
        <f>IFERROR(VLOOKUP(C1898,[1]Index!$D:$F,3,FALSE),"Non List")</f>
        <v>zdelist</v>
      </c>
      <c r="Z1898">
        <f>IFERROR(VLOOKUP(C1898,[1]LP!$B:$C,2,FALSE),0)</f>
        <v>0</v>
      </c>
      <c r="AA1898" s="11">
        <f t="shared" si="29"/>
        <v>0</v>
      </c>
      <c r="AB1898" s="5">
        <f>IFERROR(VLOOKUP(C1898,[2]Sheet1!$B:$F,5,FALSE),0)</f>
        <v>0</v>
      </c>
      <c r="AC1898" s="11">
        <v>1</v>
      </c>
      <c r="AD1898" s="11">
        <v>6.42</v>
      </c>
      <c r="AE1898" s="10"/>
      <c r="AF1898" s="10"/>
      <c r="AG1898" s="10"/>
      <c r="AH1898" s="10"/>
    </row>
    <row r="1899" spans="1:34" x14ac:dyDescent="0.45">
      <c r="A1899" t="s">
        <v>55</v>
      </c>
      <c r="B1899" t="s">
        <v>56</v>
      </c>
      <c r="C1899" t="s">
        <v>149</v>
      </c>
      <c r="D1899">
        <v>188</v>
      </c>
      <c r="E1899" s="11">
        <v>525031</v>
      </c>
      <c r="F1899" s="5">
        <v>137217</v>
      </c>
      <c r="G1899" s="11">
        <v>2875441</v>
      </c>
      <c r="H1899" s="11">
        <v>2429121</v>
      </c>
      <c r="I1899">
        <v>165332</v>
      </c>
      <c r="J1899">
        <v>192115</v>
      </c>
      <c r="K1899">
        <v>118221</v>
      </c>
      <c r="L1899">
        <v>74589</v>
      </c>
      <c r="M1899">
        <v>14</v>
      </c>
      <c r="N1899">
        <v>13</v>
      </c>
      <c r="O1899">
        <v>1</v>
      </c>
      <c r="P1899">
        <v>11</v>
      </c>
      <c r="Q1899">
        <v>2</v>
      </c>
      <c r="R1899">
        <v>20</v>
      </c>
      <c r="S1899">
        <v>0.1</v>
      </c>
      <c r="T1899">
        <v>126</v>
      </c>
      <c r="U1899">
        <v>201</v>
      </c>
      <c r="V1899">
        <v>7.0000000000000007E-2</v>
      </c>
      <c r="W1899">
        <v>74589</v>
      </c>
      <c r="X1899">
        <v>14</v>
      </c>
      <c r="Y1899" s="12" t="str">
        <f>IFERROR(VLOOKUP(C1899,[1]Index!$D:$F,3,FALSE),"Non List")</f>
        <v>zdelist</v>
      </c>
      <c r="Z1899">
        <f>IFERROR(VLOOKUP(C1899,[1]LP!$B:$C,2,FALSE),0)</f>
        <v>0</v>
      </c>
      <c r="AA1899" s="11">
        <f t="shared" si="29"/>
        <v>0</v>
      </c>
      <c r="AB1899" s="5">
        <f>IFERROR(VLOOKUP(C1899,[2]Sheet1!$B:$F,5,FALSE),0)</f>
        <v>0</v>
      </c>
      <c r="AC1899" s="11">
        <v>5</v>
      </c>
      <c r="AD1899" s="11">
        <v>6.37</v>
      </c>
      <c r="AE1899" s="10"/>
      <c r="AF1899" s="10"/>
      <c r="AG1899" s="10"/>
      <c r="AH1899" s="10"/>
    </row>
    <row r="1900" spans="1:34" x14ac:dyDescent="0.45">
      <c r="A1900" t="s">
        <v>55</v>
      </c>
      <c r="B1900" t="s">
        <v>56</v>
      </c>
      <c r="C1900" t="s">
        <v>139</v>
      </c>
      <c r="D1900">
        <v>376</v>
      </c>
      <c r="E1900" s="11">
        <v>2506385</v>
      </c>
      <c r="F1900" s="5">
        <v>635302</v>
      </c>
      <c r="G1900" s="11">
        <v>17788231</v>
      </c>
      <c r="H1900" s="11">
        <v>14659124</v>
      </c>
      <c r="I1900">
        <v>788010</v>
      </c>
      <c r="J1900">
        <v>922677</v>
      </c>
      <c r="K1900">
        <v>574209</v>
      </c>
      <c r="L1900">
        <v>327665</v>
      </c>
      <c r="M1900">
        <v>13</v>
      </c>
      <c r="N1900">
        <v>29</v>
      </c>
      <c r="O1900">
        <v>3</v>
      </c>
      <c r="P1900">
        <v>10</v>
      </c>
      <c r="Q1900">
        <v>2</v>
      </c>
      <c r="R1900">
        <v>86</v>
      </c>
      <c r="S1900">
        <v>0.8</v>
      </c>
      <c r="T1900">
        <v>125</v>
      </c>
      <c r="U1900">
        <v>192</v>
      </c>
      <c r="V1900">
        <v>-0.49</v>
      </c>
      <c r="W1900">
        <v>327665</v>
      </c>
      <c r="X1900">
        <v>13</v>
      </c>
      <c r="Y1900" s="12" t="str">
        <f>IFERROR(VLOOKUP(C1900,[1]Index!$D:$F,3,FALSE),"Non List")</f>
        <v>Development Banks</v>
      </c>
      <c r="Z1900">
        <f>IFERROR(VLOOKUP(C1900,[1]LP!$B:$C,2,FALSE),0)</f>
        <v>316.2</v>
      </c>
      <c r="AA1900" s="11">
        <f t="shared" si="29"/>
        <v>24.3</v>
      </c>
      <c r="AB1900" s="5">
        <f>IFERROR(VLOOKUP(C1900,[2]Sheet1!$B:$F,5,FALSE),0)</f>
        <v>16811183.489999998</v>
      </c>
      <c r="AC1900" s="11">
        <v>4</v>
      </c>
      <c r="AD1900" s="11">
        <v>5.45</v>
      </c>
      <c r="AE1900" s="10"/>
      <c r="AF1900" s="10"/>
      <c r="AG1900" s="10"/>
      <c r="AH1900" s="10"/>
    </row>
    <row r="1901" spans="1:34" x14ac:dyDescent="0.45">
      <c r="A1901" t="s">
        <v>55</v>
      </c>
      <c r="B1901" t="s">
        <v>56</v>
      </c>
      <c r="C1901" t="s">
        <v>140</v>
      </c>
      <c r="D1901">
        <v>197</v>
      </c>
      <c r="E1901" s="11">
        <v>509668</v>
      </c>
      <c r="F1901" s="5">
        <v>223847</v>
      </c>
      <c r="G1901" s="11">
        <v>3751118</v>
      </c>
      <c r="H1901" s="11">
        <v>2946230</v>
      </c>
      <c r="I1901">
        <v>224013</v>
      </c>
      <c r="J1901">
        <v>259770</v>
      </c>
      <c r="K1901">
        <v>186203</v>
      </c>
      <c r="L1901">
        <v>119535</v>
      </c>
      <c r="M1901">
        <v>23</v>
      </c>
      <c r="N1901">
        <v>8</v>
      </c>
      <c r="O1901">
        <v>1</v>
      </c>
      <c r="P1901">
        <v>16</v>
      </c>
      <c r="Q1901">
        <v>3</v>
      </c>
      <c r="R1901">
        <v>12</v>
      </c>
      <c r="S1901">
        <v>0.3</v>
      </c>
      <c r="T1901">
        <v>144</v>
      </c>
      <c r="U1901">
        <v>276</v>
      </c>
      <c r="V1901">
        <v>0.4</v>
      </c>
      <c r="W1901">
        <v>119535</v>
      </c>
      <c r="X1901">
        <v>23</v>
      </c>
      <c r="Y1901" s="12" t="str">
        <f>IFERROR(VLOOKUP(C1901,[1]Index!$D:$F,3,FALSE),"Non List")</f>
        <v>zdelist</v>
      </c>
      <c r="Z1901">
        <f>IFERROR(VLOOKUP(C1901,[1]LP!$B:$C,2,FALSE),0)</f>
        <v>0</v>
      </c>
      <c r="AA1901" s="11">
        <f t="shared" si="29"/>
        <v>0</v>
      </c>
      <c r="AB1901" s="5">
        <f>IFERROR(VLOOKUP(C1901,[2]Sheet1!$B:$F,5,FALSE),0)</f>
        <v>0</v>
      </c>
      <c r="AC1901" s="11">
        <v>0</v>
      </c>
      <c r="AD1901" s="11">
        <v>17</v>
      </c>
      <c r="AE1901" s="10"/>
      <c r="AF1901" s="10"/>
      <c r="AG1901" s="10"/>
      <c r="AH1901" s="10"/>
    </row>
    <row r="1902" spans="1:34" x14ac:dyDescent="0.45">
      <c r="A1902" t="s">
        <v>55</v>
      </c>
      <c r="B1902" t="s">
        <v>56</v>
      </c>
      <c r="C1902" t="s">
        <v>141</v>
      </c>
      <c r="D1902">
        <v>375</v>
      </c>
      <c r="E1902" s="11">
        <v>1622630</v>
      </c>
      <c r="F1902" s="5">
        <v>590904</v>
      </c>
      <c r="G1902" s="11">
        <v>14539917</v>
      </c>
      <c r="H1902" s="11">
        <v>12387423</v>
      </c>
      <c r="I1902">
        <v>659017</v>
      </c>
      <c r="J1902">
        <v>769959</v>
      </c>
      <c r="K1902">
        <v>529588</v>
      </c>
      <c r="L1902">
        <v>322599</v>
      </c>
      <c r="M1902">
        <v>20</v>
      </c>
      <c r="N1902">
        <v>19</v>
      </c>
      <c r="O1902">
        <v>3</v>
      </c>
      <c r="P1902">
        <v>15</v>
      </c>
      <c r="Q1902">
        <v>2</v>
      </c>
      <c r="R1902">
        <v>52</v>
      </c>
      <c r="S1902">
        <v>0.1</v>
      </c>
      <c r="T1902">
        <v>136</v>
      </c>
      <c r="U1902">
        <v>247</v>
      </c>
      <c r="V1902">
        <v>-0.34</v>
      </c>
      <c r="W1902">
        <v>322599</v>
      </c>
      <c r="X1902">
        <v>20</v>
      </c>
      <c r="Y1902" s="12" t="str">
        <f>IFERROR(VLOOKUP(C1902,[1]Index!$D:$F,3,FALSE),"Non List")</f>
        <v>Development Banks</v>
      </c>
      <c r="Z1902">
        <f>IFERROR(VLOOKUP(C1902,[1]LP!$B:$C,2,FALSE),0)</f>
        <v>418</v>
      </c>
      <c r="AA1902" s="11">
        <f t="shared" si="29"/>
        <v>20.9</v>
      </c>
      <c r="AB1902" s="5">
        <f>IFERROR(VLOOKUP(C1902,[2]Sheet1!$B:$F,5,FALSE),0)</f>
        <v>23195085.649999999</v>
      </c>
      <c r="AC1902" s="11">
        <v>17.7</v>
      </c>
      <c r="AD1902" s="11">
        <v>0.93</v>
      </c>
      <c r="AE1902" s="10"/>
      <c r="AF1902" s="10"/>
      <c r="AG1902" s="10"/>
      <c r="AH1902" s="10"/>
    </row>
    <row r="1903" spans="1:34" x14ac:dyDescent="0.45">
      <c r="A1903" t="s">
        <v>55</v>
      </c>
      <c r="B1903" t="s">
        <v>56</v>
      </c>
      <c r="C1903" t="s">
        <v>142</v>
      </c>
      <c r="D1903">
        <v>340.9</v>
      </c>
      <c r="E1903" s="11">
        <v>500027</v>
      </c>
      <c r="F1903" s="5">
        <v>61711</v>
      </c>
      <c r="G1903" s="11">
        <v>2274731</v>
      </c>
      <c r="H1903" s="11">
        <v>1558889</v>
      </c>
      <c r="I1903">
        <v>109125</v>
      </c>
      <c r="J1903">
        <v>124143</v>
      </c>
      <c r="K1903">
        <v>46253</v>
      </c>
      <c r="L1903">
        <v>15684</v>
      </c>
      <c r="M1903">
        <v>3</v>
      </c>
      <c r="N1903">
        <v>109</v>
      </c>
      <c r="O1903">
        <v>3</v>
      </c>
      <c r="P1903">
        <v>3</v>
      </c>
      <c r="Q1903">
        <v>1</v>
      </c>
      <c r="R1903">
        <v>330</v>
      </c>
      <c r="S1903">
        <v>2.9</v>
      </c>
      <c r="T1903">
        <v>112</v>
      </c>
      <c r="U1903">
        <v>89</v>
      </c>
      <c r="V1903">
        <v>-0.74</v>
      </c>
      <c r="W1903">
        <v>15684</v>
      </c>
      <c r="X1903">
        <v>3</v>
      </c>
      <c r="Y1903" s="12" t="str">
        <f>IFERROR(VLOOKUP(C1903,[1]Index!$D:$F,3,FALSE),"Non List")</f>
        <v>Development Banks</v>
      </c>
      <c r="Z1903">
        <f>IFERROR(VLOOKUP(C1903,[1]LP!$B:$C,2,FALSE),0)</f>
        <v>385</v>
      </c>
      <c r="AA1903" s="11">
        <f t="shared" si="29"/>
        <v>128.30000000000001</v>
      </c>
      <c r="AB1903" s="5">
        <f>IFERROR(VLOOKUP(C1903,[2]Sheet1!$B:$F,5,FALSE),0)</f>
        <v>2731534.73</v>
      </c>
      <c r="AC1903" s="11">
        <v>0</v>
      </c>
      <c r="AD1903" s="11">
        <v>0</v>
      </c>
      <c r="AE1903" s="10"/>
      <c r="AF1903" s="10"/>
      <c r="AG1903" s="10"/>
      <c r="AH1903" s="10"/>
    </row>
    <row r="1904" spans="1:34" x14ac:dyDescent="0.45">
      <c r="A1904" t="s">
        <v>55</v>
      </c>
      <c r="B1904" t="s">
        <v>56</v>
      </c>
      <c r="C1904" t="s">
        <v>150</v>
      </c>
      <c r="D1904">
        <v>231</v>
      </c>
      <c r="E1904" s="11">
        <v>504068</v>
      </c>
      <c r="F1904" s="5">
        <v>51749</v>
      </c>
      <c r="G1904" s="11">
        <v>3196870</v>
      </c>
      <c r="H1904" s="11">
        <v>2663252</v>
      </c>
      <c r="I1904">
        <v>163621</v>
      </c>
      <c r="J1904">
        <v>242954</v>
      </c>
      <c r="K1904">
        <v>146134</v>
      </c>
      <c r="L1904">
        <v>92796</v>
      </c>
      <c r="M1904">
        <v>18</v>
      </c>
      <c r="N1904">
        <v>13</v>
      </c>
      <c r="O1904">
        <v>2</v>
      </c>
      <c r="P1904">
        <v>17</v>
      </c>
      <c r="Q1904">
        <v>2</v>
      </c>
      <c r="R1904">
        <v>26</v>
      </c>
      <c r="S1904">
        <v>0.8</v>
      </c>
      <c r="T1904">
        <v>110</v>
      </c>
      <c r="U1904">
        <v>214</v>
      </c>
      <c r="V1904">
        <v>-0.08</v>
      </c>
      <c r="W1904">
        <v>92796</v>
      </c>
      <c r="X1904">
        <v>18</v>
      </c>
      <c r="Y1904" s="12" t="str">
        <f>IFERROR(VLOOKUP(C1904,[1]Index!$D:$F,3,FALSE),"Non List")</f>
        <v>zdelist</v>
      </c>
      <c r="Z1904">
        <f>IFERROR(VLOOKUP(C1904,[1]LP!$B:$C,2,FALSE),0)</f>
        <v>0</v>
      </c>
      <c r="AA1904" s="11">
        <f t="shared" si="29"/>
        <v>0</v>
      </c>
      <c r="AB1904" s="5">
        <f>IFERROR(VLOOKUP(C1904,[2]Sheet1!$B:$F,5,FALSE),0)</f>
        <v>0</v>
      </c>
      <c r="AC1904" s="11">
        <v>0</v>
      </c>
      <c r="AD1904" s="11">
        <v>14.74</v>
      </c>
      <c r="AE1904" s="10"/>
      <c r="AF1904" s="10"/>
      <c r="AG1904" s="10"/>
      <c r="AH1904" s="10"/>
    </row>
    <row r="1905" spans="1:34" x14ac:dyDescent="0.45">
      <c r="A1905" t="s">
        <v>55</v>
      </c>
      <c r="B1905" t="s">
        <v>56</v>
      </c>
      <c r="C1905" t="s">
        <v>153</v>
      </c>
      <c r="D1905">
        <v>460</v>
      </c>
      <c r="E1905" s="11">
        <v>72995</v>
      </c>
      <c r="F1905" s="5">
        <v>54661</v>
      </c>
      <c r="G1905" s="11">
        <v>488394</v>
      </c>
      <c r="H1905" s="11">
        <v>368146</v>
      </c>
      <c r="I1905">
        <v>35112</v>
      </c>
      <c r="J1905">
        <v>45641</v>
      </c>
      <c r="K1905">
        <v>21058</v>
      </c>
      <c r="L1905">
        <v>12386</v>
      </c>
      <c r="M1905">
        <v>17</v>
      </c>
      <c r="N1905">
        <v>27</v>
      </c>
      <c r="O1905">
        <v>3</v>
      </c>
      <c r="P1905">
        <v>10</v>
      </c>
      <c r="Q1905">
        <v>2</v>
      </c>
      <c r="R1905">
        <v>71</v>
      </c>
      <c r="S1905">
        <v>0.8</v>
      </c>
      <c r="T1905">
        <v>175</v>
      </c>
      <c r="U1905">
        <v>258</v>
      </c>
      <c r="V1905">
        <v>-0.44</v>
      </c>
      <c r="W1905">
        <v>12386</v>
      </c>
      <c r="X1905">
        <v>17</v>
      </c>
      <c r="Y1905" s="12" t="str">
        <f>IFERROR(VLOOKUP(C1905,[1]Index!$D:$F,3,FALSE),"Non List")</f>
        <v>zdelist</v>
      </c>
      <c r="Z1905">
        <f>IFERROR(VLOOKUP(C1905,[1]LP!$B:$C,2,FALSE),0)</f>
        <v>0</v>
      </c>
      <c r="AA1905" s="11">
        <f t="shared" si="29"/>
        <v>0</v>
      </c>
      <c r="AB1905" s="5">
        <f>IFERROR(VLOOKUP(C1905,[2]Sheet1!$B:$F,5,FALSE),0)</f>
        <v>0</v>
      </c>
      <c r="AC1905" s="11">
        <v>12.3</v>
      </c>
      <c r="AD1905" s="11">
        <v>0.6</v>
      </c>
      <c r="AE1905" s="10"/>
      <c r="AF1905" s="10"/>
      <c r="AG1905" s="10"/>
      <c r="AH1905" s="10"/>
    </row>
    <row r="1906" spans="1:34" x14ac:dyDescent="0.45">
      <c r="A1906" t="s">
        <v>55</v>
      </c>
      <c r="B1906" t="s">
        <v>56</v>
      </c>
      <c r="C1906" t="s">
        <v>143</v>
      </c>
      <c r="D1906">
        <v>147</v>
      </c>
      <c r="E1906" s="11">
        <v>2533680</v>
      </c>
      <c r="F1906" s="5">
        <v>481255</v>
      </c>
      <c r="G1906" s="11">
        <v>15698100</v>
      </c>
      <c r="H1906" s="11">
        <v>13591148</v>
      </c>
      <c r="I1906">
        <v>693469</v>
      </c>
      <c r="J1906">
        <v>820260</v>
      </c>
      <c r="K1906">
        <v>505750</v>
      </c>
      <c r="L1906">
        <v>275380</v>
      </c>
      <c r="M1906">
        <v>11</v>
      </c>
      <c r="N1906">
        <v>14</v>
      </c>
      <c r="O1906">
        <v>1</v>
      </c>
      <c r="P1906">
        <v>9</v>
      </c>
      <c r="Q1906">
        <v>1</v>
      </c>
      <c r="R1906">
        <v>17</v>
      </c>
      <c r="S1906">
        <v>1.9</v>
      </c>
      <c r="T1906">
        <v>119</v>
      </c>
      <c r="U1906">
        <v>171</v>
      </c>
      <c r="V1906">
        <v>0.16</v>
      </c>
      <c r="W1906">
        <v>275380</v>
      </c>
      <c r="X1906">
        <v>11</v>
      </c>
      <c r="Y1906" s="12" t="str">
        <f>IFERROR(VLOOKUP(C1906,[1]Index!$D:$F,3,FALSE),"Non List")</f>
        <v>zdelist</v>
      </c>
      <c r="Z1906">
        <f>IFERROR(VLOOKUP(C1906,[1]LP!$B:$C,2,FALSE),0)</f>
        <v>0</v>
      </c>
      <c r="AA1906" s="11">
        <f t="shared" si="29"/>
        <v>0</v>
      </c>
      <c r="AB1906" s="5">
        <f>IFERROR(VLOOKUP(C1906,[2]Sheet1!$B:$F,5,FALSE),0)</f>
        <v>0</v>
      </c>
      <c r="AC1906" s="11">
        <v>5.5</v>
      </c>
      <c r="AD1906" s="11">
        <v>0</v>
      </c>
      <c r="AE1906" s="10"/>
      <c r="AF1906" s="10"/>
      <c r="AG1906" s="10"/>
      <c r="AH1906" s="10"/>
    </row>
    <row r="1907" spans="1:34" x14ac:dyDescent="0.45">
      <c r="A1907" t="s">
        <v>55</v>
      </c>
      <c r="B1907" t="s">
        <v>56</v>
      </c>
      <c r="C1907" t="s">
        <v>144</v>
      </c>
      <c r="D1907">
        <v>296</v>
      </c>
      <c r="E1907" s="11">
        <v>500000</v>
      </c>
      <c r="F1907" s="5">
        <v>5685</v>
      </c>
      <c r="G1907" s="11">
        <v>598982</v>
      </c>
      <c r="H1907" s="11">
        <v>578634</v>
      </c>
      <c r="I1907">
        <v>31328</v>
      </c>
      <c r="J1907">
        <v>37556</v>
      </c>
      <c r="K1907">
        <v>15445</v>
      </c>
      <c r="L1907">
        <v>8330</v>
      </c>
      <c r="M1907">
        <v>2</v>
      </c>
      <c r="N1907">
        <v>178</v>
      </c>
      <c r="O1907">
        <v>3</v>
      </c>
      <c r="P1907">
        <v>2</v>
      </c>
      <c r="Q1907">
        <v>1</v>
      </c>
      <c r="R1907">
        <v>522</v>
      </c>
      <c r="S1907">
        <v>2.7</v>
      </c>
      <c r="T1907">
        <v>101</v>
      </c>
      <c r="U1907">
        <v>61</v>
      </c>
      <c r="V1907">
        <v>-0.79</v>
      </c>
      <c r="W1907">
        <v>8330</v>
      </c>
      <c r="X1907">
        <v>2</v>
      </c>
      <c r="Y1907" s="12" t="str">
        <f>IFERROR(VLOOKUP(C1907,[1]Index!$D:$F,3,FALSE),"Non List")</f>
        <v>Development Banks</v>
      </c>
      <c r="Z1907">
        <f>IFERROR(VLOOKUP(C1907,[1]LP!$B:$C,2,FALSE),0)</f>
        <v>434.9</v>
      </c>
      <c r="AA1907" s="11">
        <f t="shared" si="29"/>
        <v>217.5</v>
      </c>
      <c r="AB1907" s="5">
        <f>IFERROR(VLOOKUP(C1907,[2]Sheet1!$B:$F,5,FALSE),0)</f>
        <v>2335500</v>
      </c>
      <c r="AC1907" s="11">
        <v>0</v>
      </c>
      <c r="AD1907" s="11">
        <v>0</v>
      </c>
      <c r="AE1907" s="10"/>
      <c r="AF1907" s="10"/>
      <c r="AG1907" s="10"/>
      <c r="AH1907" s="10"/>
    </row>
    <row r="1908" spans="1:34" x14ac:dyDescent="0.45">
      <c r="A1908" t="s">
        <v>55</v>
      </c>
      <c r="B1908" t="s">
        <v>56</v>
      </c>
      <c r="C1908" t="s">
        <v>145</v>
      </c>
      <c r="D1908">
        <v>197</v>
      </c>
      <c r="E1908" s="11">
        <v>2515236</v>
      </c>
      <c r="F1908" s="5">
        <v>813082</v>
      </c>
      <c r="G1908" s="11">
        <v>21455191</v>
      </c>
      <c r="H1908" s="11">
        <v>18361139</v>
      </c>
      <c r="I1908">
        <v>846086</v>
      </c>
      <c r="J1908">
        <v>1019770</v>
      </c>
      <c r="K1908">
        <v>649709</v>
      </c>
      <c r="L1908">
        <v>400302</v>
      </c>
      <c r="M1908">
        <v>16</v>
      </c>
      <c r="N1908">
        <v>12</v>
      </c>
      <c r="O1908">
        <v>1</v>
      </c>
      <c r="P1908">
        <v>12</v>
      </c>
      <c r="Q1908">
        <v>2</v>
      </c>
      <c r="R1908">
        <v>18</v>
      </c>
      <c r="S1908">
        <v>0.6</v>
      </c>
      <c r="T1908">
        <v>132</v>
      </c>
      <c r="U1908">
        <v>218</v>
      </c>
      <c r="V1908">
        <v>0.1</v>
      </c>
      <c r="W1908">
        <v>400302</v>
      </c>
      <c r="X1908">
        <v>16</v>
      </c>
      <c r="Y1908" s="12" t="str">
        <f>IFERROR(VLOOKUP(C1908,[1]Index!$D:$F,3,FALSE),"Non List")</f>
        <v>zdelist</v>
      </c>
      <c r="Z1908">
        <f>IFERROR(VLOOKUP(C1908,[1]LP!$B:$C,2,FALSE),0)</f>
        <v>0</v>
      </c>
      <c r="AA1908" s="11">
        <f t="shared" si="29"/>
        <v>0</v>
      </c>
      <c r="AB1908" s="5">
        <f>IFERROR(VLOOKUP(C1908,[2]Sheet1!$B:$F,5,FALSE),0)</f>
        <v>0</v>
      </c>
      <c r="AC1908" s="11">
        <v>0</v>
      </c>
      <c r="AD1908" s="11">
        <v>0</v>
      </c>
      <c r="AE1908" s="10"/>
      <c r="AF1908" s="10"/>
      <c r="AG1908" s="10"/>
      <c r="AH1908" s="10"/>
    </row>
    <row r="1909" spans="1:34" x14ac:dyDescent="0.45">
      <c r="A1909" t="s">
        <v>55</v>
      </c>
      <c r="B1909" t="s">
        <v>56</v>
      </c>
      <c r="C1909" t="s">
        <v>146</v>
      </c>
      <c r="D1909">
        <v>423</v>
      </c>
      <c r="E1909" s="11">
        <v>2633797</v>
      </c>
      <c r="F1909" s="5">
        <v>1430225</v>
      </c>
      <c r="G1909" s="11">
        <v>27276845</v>
      </c>
      <c r="H1909" s="11">
        <v>21659524</v>
      </c>
      <c r="I1909">
        <v>1075366</v>
      </c>
      <c r="J1909">
        <v>1231620</v>
      </c>
      <c r="K1909">
        <v>706070</v>
      </c>
      <c r="L1909">
        <v>561135</v>
      </c>
      <c r="M1909">
        <v>21</v>
      </c>
      <c r="N1909">
        <v>20</v>
      </c>
      <c r="O1909">
        <v>3</v>
      </c>
      <c r="P1909">
        <v>14</v>
      </c>
      <c r="Q1909">
        <v>2</v>
      </c>
      <c r="R1909">
        <v>54</v>
      </c>
      <c r="S1909">
        <v>3.9</v>
      </c>
      <c r="T1909">
        <v>154</v>
      </c>
      <c r="U1909">
        <v>272</v>
      </c>
      <c r="V1909">
        <v>-0.36</v>
      </c>
      <c r="W1909">
        <v>561135</v>
      </c>
      <c r="X1909">
        <v>21</v>
      </c>
      <c r="Y1909" s="12" t="str">
        <f>IFERROR(VLOOKUP(C1909,[1]Index!$D:$F,3,FALSE),"Non List")</f>
        <v>Development Banks</v>
      </c>
      <c r="Z1909">
        <f>IFERROR(VLOOKUP(C1909,[1]LP!$B:$C,2,FALSE),0)</f>
        <v>334</v>
      </c>
      <c r="AA1909" s="11">
        <f t="shared" si="29"/>
        <v>15.9</v>
      </c>
      <c r="AB1909" s="5">
        <f>IFERROR(VLOOKUP(C1909,[2]Sheet1!$B:$F,5,FALSE),0)</f>
        <v>20439460.93</v>
      </c>
      <c r="AC1909" s="11">
        <v>8</v>
      </c>
      <c r="AD1909" s="11">
        <v>7</v>
      </c>
      <c r="AE1909" s="10"/>
      <c r="AF1909" s="10"/>
      <c r="AG1909" s="10"/>
      <c r="AH1909" s="10"/>
    </row>
    <row r="1910" spans="1:34" x14ac:dyDescent="0.45">
      <c r="A1910" t="s">
        <v>55</v>
      </c>
      <c r="B1910" t="s">
        <v>56</v>
      </c>
      <c r="C1910" t="s">
        <v>151</v>
      </c>
      <c r="D1910">
        <v>443</v>
      </c>
      <c r="E1910" s="11">
        <v>2173283</v>
      </c>
      <c r="F1910" s="5">
        <v>1148584</v>
      </c>
      <c r="G1910" s="11">
        <v>22182810</v>
      </c>
      <c r="H1910" s="11">
        <v>18386130</v>
      </c>
      <c r="I1910">
        <v>773231</v>
      </c>
      <c r="J1910">
        <v>892627</v>
      </c>
      <c r="K1910">
        <v>426620</v>
      </c>
      <c r="L1910">
        <v>401728</v>
      </c>
      <c r="M1910">
        <v>18</v>
      </c>
      <c r="N1910">
        <v>24</v>
      </c>
      <c r="O1910">
        <v>3</v>
      </c>
      <c r="P1910">
        <v>12</v>
      </c>
      <c r="Q1910">
        <v>1</v>
      </c>
      <c r="R1910">
        <v>70</v>
      </c>
      <c r="S1910">
        <v>2.8</v>
      </c>
      <c r="T1910">
        <v>153</v>
      </c>
      <c r="U1910">
        <v>252</v>
      </c>
      <c r="V1910">
        <v>-0.43</v>
      </c>
      <c r="W1910">
        <v>401728</v>
      </c>
      <c r="X1910">
        <v>18</v>
      </c>
      <c r="Y1910" s="12" t="str">
        <f>IFERROR(VLOOKUP(C1910,[1]Index!$D:$F,3,FALSE),"Non List")</f>
        <v>Development Banks</v>
      </c>
      <c r="Z1910">
        <f>IFERROR(VLOOKUP(C1910,[1]LP!$B:$C,2,FALSE),0)</f>
        <v>387</v>
      </c>
      <c r="AA1910" s="11">
        <f t="shared" si="29"/>
        <v>21.5</v>
      </c>
      <c r="AB1910" s="5">
        <f>IFERROR(VLOOKUP(C1910,[2]Sheet1!$B:$F,5,FALSE),0)</f>
        <v>17238924.239999998</v>
      </c>
      <c r="AC1910" s="11">
        <v>17.07</v>
      </c>
      <c r="AD1910" s="11">
        <v>0</v>
      </c>
      <c r="AE1910" s="10"/>
      <c r="AF1910" s="10"/>
      <c r="AG1910" s="10"/>
      <c r="AH1910" s="10"/>
    </row>
    <row r="1911" spans="1:34" x14ac:dyDescent="0.45">
      <c r="A1911" t="s">
        <v>55</v>
      </c>
      <c r="B1911" t="s">
        <v>56</v>
      </c>
      <c r="C1911" t="s">
        <v>147</v>
      </c>
      <c r="D1911">
        <v>445</v>
      </c>
      <c r="E1911" s="11">
        <v>2502656</v>
      </c>
      <c r="F1911" s="5">
        <v>721506</v>
      </c>
      <c r="G1911" s="11">
        <v>15750258</v>
      </c>
      <c r="H1911" s="11">
        <v>13442182</v>
      </c>
      <c r="I1911">
        <v>719480</v>
      </c>
      <c r="J1911">
        <v>825369</v>
      </c>
      <c r="K1911">
        <v>523966</v>
      </c>
      <c r="L1911">
        <v>343394</v>
      </c>
      <c r="M1911">
        <v>14</v>
      </c>
      <c r="N1911">
        <v>32</v>
      </c>
      <c r="O1911">
        <v>3</v>
      </c>
      <c r="P1911">
        <v>11</v>
      </c>
      <c r="Q1911">
        <v>2</v>
      </c>
      <c r="R1911">
        <v>112</v>
      </c>
      <c r="S1911">
        <v>0.7</v>
      </c>
      <c r="T1911">
        <v>129</v>
      </c>
      <c r="U1911">
        <v>199</v>
      </c>
      <c r="V1911">
        <v>-0.55000000000000004</v>
      </c>
      <c r="W1911">
        <v>343394</v>
      </c>
      <c r="X1911">
        <v>14</v>
      </c>
      <c r="Y1911" s="12" t="str">
        <f>IFERROR(VLOOKUP(C1911,[1]Index!$D:$F,3,FALSE),"Non List")</f>
        <v>Development Banks</v>
      </c>
      <c r="Z1911">
        <f>IFERROR(VLOOKUP(C1911,[1]LP!$B:$C,2,FALSE),0)</f>
        <v>378</v>
      </c>
      <c r="AA1911" s="11">
        <f t="shared" si="29"/>
        <v>27</v>
      </c>
      <c r="AB1911" s="5">
        <f>IFERROR(VLOOKUP(C1911,[2]Sheet1!$B:$F,5,FALSE),0)</f>
        <v>16077707.220000001</v>
      </c>
      <c r="AC1911" s="11">
        <v>1.5</v>
      </c>
      <c r="AD1911" s="11">
        <v>8</v>
      </c>
      <c r="AE1911" s="10"/>
      <c r="AF1911" s="10"/>
      <c r="AG1911" s="10"/>
      <c r="AH1911" s="10"/>
    </row>
    <row r="1912" spans="1:34" x14ac:dyDescent="0.45">
      <c r="A1912" t="s">
        <v>55</v>
      </c>
      <c r="B1912" t="s">
        <v>56</v>
      </c>
      <c r="C1912" t="s">
        <v>148</v>
      </c>
      <c r="D1912">
        <v>294</v>
      </c>
      <c r="E1912" s="11">
        <v>508510</v>
      </c>
      <c r="F1912" s="5">
        <v>58684</v>
      </c>
      <c r="G1912" s="11">
        <v>1552707</v>
      </c>
      <c r="H1912" s="11">
        <v>1363052</v>
      </c>
      <c r="I1912">
        <v>101473</v>
      </c>
      <c r="J1912">
        <v>123158</v>
      </c>
      <c r="K1912">
        <v>64811</v>
      </c>
      <c r="L1912">
        <v>37077</v>
      </c>
      <c r="M1912">
        <v>7</v>
      </c>
      <c r="N1912">
        <v>40</v>
      </c>
      <c r="O1912">
        <v>3</v>
      </c>
      <c r="P1912">
        <v>7</v>
      </c>
      <c r="Q1912">
        <v>2</v>
      </c>
      <c r="R1912">
        <v>106</v>
      </c>
      <c r="S1912">
        <v>0.5</v>
      </c>
      <c r="T1912">
        <v>112</v>
      </c>
      <c r="U1912">
        <v>135</v>
      </c>
      <c r="V1912">
        <v>-0.54</v>
      </c>
      <c r="W1912">
        <v>37077</v>
      </c>
      <c r="X1912">
        <v>7</v>
      </c>
      <c r="Y1912" s="12" t="str">
        <f>IFERROR(VLOOKUP(C1912,[1]Index!$D:$F,3,FALSE),"Non List")</f>
        <v>Development Banks</v>
      </c>
      <c r="Z1912">
        <f>IFERROR(VLOOKUP(C1912,[1]LP!$B:$C,2,FALSE),0)</f>
        <v>322</v>
      </c>
      <c r="AA1912" s="11">
        <f t="shared" si="29"/>
        <v>46</v>
      </c>
      <c r="AB1912" s="5">
        <f>IFERROR(VLOOKUP(C1912,[2]Sheet1!$B:$F,5,FALSE),0)</f>
        <v>3608513.71</v>
      </c>
      <c r="AC1912" s="11">
        <v>0</v>
      </c>
      <c r="AD1912" s="11">
        <v>0</v>
      </c>
      <c r="AE1912" s="10"/>
      <c r="AF1912" s="10"/>
      <c r="AG1912" s="10"/>
      <c r="AH1912" s="10"/>
    </row>
    <row r="1913" spans="1:34" x14ac:dyDescent="0.45">
      <c r="A1913" t="s">
        <v>24</v>
      </c>
      <c r="B1913" t="s">
        <v>57</v>
      </c>
      <c r="C1913" t="s">
        <v>124</v>
      </c>
      <c r="D1913">
        <v>199</v>
      </c>
      <c r="E1913" s="11">
        <v>501600</v>
      </c>
      <c r="F1913" s="5">
        <v>106632</v>
      </c>
      <c r="G1913" s="11">
        <v>2910037</v>
      </c>
      <c r="H1913" s="11">
        <v>2652105</v>
      </c>
      <c r="I1913">
        <v>35688</v>
      </c>
      <c r="J1913">
        <v>44612</v>
      </c>
      <c r="K1913">
        <v>25411</v>
      </c>
      <c r="L1913">
        <v>14520</v>
      </c>
      <c r="M1913">
        <v>12</v>
      </c>
      <c r="N1913">
        <v>17</v>
      </c>
      <c r="O1913">
        <v>2</v>
      </c>
      <c r="P1913">
        <v>10</v>
      </c>
      <c r="Q1913">
        <v>0</v>
      </c>
      <c r="R1913">
        <v>28</v>
      </c>
      <c r="S1913">
        <v>0.2</v>
      </c>
      <c r="T1913">
        <v>121</v>
      </c>
      <c r="U1913">
        <v>178</v>
      </c>
      <c r="V1913">
        <v>-0.11</v>
      </c>
      <c r="W1913">
        <v>14520</v>
      </c>
      <c r="X1913">
        <v>12</v>
      </c>
      <c r="Y1913" s="12" t="str">
        <f>IFERROR(VLOOKUP(C1913,[1]Index!$D:$F,3,FALSE),"Non List")</f>
        <v>zdelist</v>
      </c>
      <c r="Z1913">
        <f>IFERROR(VLOOKUP(C1913,[1]LP!$B:$C,2,FALSE),0)</f>
        <v>0</v>
      </c>
      <c r="AA1913" s="11">
        <f t="shared" si="29"/>
        <v>0</v>
      </c>
      <c r="AB1913" s="5">
        <f>IFERROR(VLOOKUP(C1913,[2]Sheet1!$B:$F,5,FALSE),0)</f>
        <v>0</v>
      </c>
      <c r="AC1913" s="11">
        <v>0</v>
      </c>
      <c r="AD1913" s="11">
        <v>0</v>
      </c>
      <c r="AE1913" s="10"/>
      <c r="AF1913" s="10"/>
      <c r="AG1913" s="10"/>
      <c r="AH1913" s="10"/>
    </row>
    <row r="1914" spans="1:34" x14ac:dyDescent="0.45">
      <c r="A1914" t="s">
        <v>24</v>
      </c>
      <c r="B1914" t="s">
        <v>57</v>
      </c>
      <c r="C1914" t="s">
        <v>154</v>
      </c>
      <c r="D1914">
        <v>480</v>
      </c>
      <c r="E1914" s="11">
        <v>362250</v>
      </c>
      <c r="F1914" s="5">
        <v>-96899</v>
      </c>
      <c r="G1914" s="11">
        <v>84953</v>
      </c>
      <c r="H1914" s="11">
        <v>155017</v>
      </c>
      <c r="I1914">
        <v>11084</v>
      </c>
      <c r="J1914">
        <v>11977</v>
      </c>
      <c r="K1914">
        <v>5458</v>
      </c>
      <c r="L1914">
        <v>49150</v>
      </c>
      <c r="M1914">
        <v>54</v>
      </c>
      <c r="N1914">
        <v>9</v>
      </c>
      <c r="O1914">
        <v>7</v>
      </c>
      <c r="P1914">
        <v>74</v>
      </c>
      <c r="Q1914">
        <v>13</v>
      </c>
      <c r="R1914">
        <v>58</v>
      </c>
      <c r="S1914">
        <v>45.1</v>
      </c>
      <c r="T1914">
        <v>73</v>
      </c>
      <c r="U1914">
        <v>299</v>
      </c>
      <c r="V1914">
        <v>-0.38</v>
      </c>
      <c r="W1914">
        <v>49150</v>
      </c>
      <c r="X1914">
        <v>54</v>
      </c>
      <c r="Y1914" s="12" t="str">
        <f>IFERROR(VLOOKUP(C1914,[1]Index!$D:$F,3,FALSE),"Non List")</f>
        <v>Development Banks</v>
      </c>
      <c r="Z1914">
        <f>IFERROR(VLOOKUP(C1914,[1]LP!$B:$C,2,FALSE),0)</f>
        <v>475</v>
      </c>
      <c r="AA1914" s="11">
        <f t="shared" si="29"/>
        <v>8.8000000000000007</v>
      </c>
      <c r="AB1914" s="5">
        <f>IFERROR(VLOOKUP(C1914,[2]Sheet1!$B:$F,5,FALSE),0)</f>
        <v>1575000</v>
      </c>
      <c r="AC1914" s="11">
        <v>0</v>
      </c>
      <c r="AD1914" s="11">
        <v>0</v>
      </c>
      <c r="AE1914" s="10"/>
      <c r="AF1914" s="10"/>
      <c r="AG1914" s="10"/>
      <c r="AH1914" s="10"/>
    </row>
    <row r="1915" spans="1:34" x14ac:dyDescent="0.45">
      <c r="A1915" t="s">
        <v>24</v>
      </c>
      <c r="B1915" t="s">
        <v>57</v>
      </c>
      <c r="C1915" t="s">
        <v>125</v>
      </c>
      <c r="D1915">
        <v>418</v>
      </c>
      <c r="E1915" s="11">
        <v>692674</v>
      </c>
      <c r="F1915" s="5">
        <v>181618</v>
      </c>
      <c r="G1915" s="11">
        <v>5072293</v>
      </c>
      <c r="H1915" s="11">
        <v>4755074</v>
      </c>
      <c r="I1915">
        <v>80575</v>
      </c>
      <c r="J1915">
        <v>98402</v>
      </c>
      <c r="K1915">
        <v>67957</v>
      </c>
      <c r="L1915">
        <v>36162</v>
      </c>
      <c r="M1915">
        <v>21</v>
      </c>
      <c r="N1915">
        <v>20</v>
      </c>
      <c r="O1915">
        <v>3</v>
      </c>
      <c r="P1915">
        <v>17</v>
      </c>
      <c r="Q1915">
        <v>1</v>
      </c>
      <c r="R1915">
        <v>66</v>
      </c>
      <c r="S1915">
        <v>0.8</v>
      </c>
      <c r="T1915">
        <v>126</v>
      </c>
      <c r="U1915">
        <v>244</v>
      </c>
      <c r="V1915">
        <v>-0.42</v>
      </c>
      <c r="W1915">
        <v>36162</v>
      </c>
      <c r="X1915">
        <v>21</v>
      </c>
      <c r="Y1915" s="12" t="str">
        <f>IFERROR(VLOOKUP(C1915,[1]Index!$D:$F,3,FALSE),"Non List")</f>
        <v>Development Banks</v>
      </c>
      <c r="Z1915">
        <f>IFERROR(VLOOKUP(C1915,[1]LP!$B:$C,2,FALSE),0)</f>
        <v>391</v>
      </c>
      <c r="AA1915" s="11">
        <f t="shared" si="29"/>
        <v>18.600000000000001</v>
      </c>
      <c r="AB1915" s="5">
        <f>IFERROR(VLOOKUP(C1915,[2]Sheet1!$B:$F,5,FALSE),0)</f>
        <v>6123503.0800000001</v>
      </c>
      <c r="AC1915" s="11">
        <v>17.100000000000001</v>
      </c>
      <c r="AD1915" s="11">
        <v>0.9</v>
      </c>
      <c r="AE1915" s="10"/>
      <c r="AF1915" s="10"/>
      <c r="AG1915" s="10"/>
      <c r="AH1915" s="10"/>
    </row>
    <row r="1916" spans="1:34" x14ac:dyDescent="0.45">
      <c r="A1916" t="s">
        <v>24</v>
      </c>
      <c r="B1916" t="s">
        <v>57</v>
      </c>
      <c r="C1916" t="s">
        <v>126</v>
      </c>
      <c r="D1916">
        <v>430.6</v>
      </c>
      <c r="E1916" s="11">
        <v>2788368</v>
      </c>
      <c r="F1916" s="5">
        <v>464951</v>
      </c>
      <c r="G1916" s="11">
        <v>22883548</v>
      </c>
      <c r="H1916" s="11">
        <v>20813336</v>
      </c>
      <c r="I1916">
        <v>300305</v>
      </c>
      <c r="J1916">
        <v>362231</v>
      </c>
      <c r="K1916">
        <v>223224</v>
      </c>
      <c r="L1916">
        <v>91858</v>
      </c>
      <c r="M1916">
        <v>13</v>
      </c>
      <c r="N1916">
        <v>33</v>
      </c>
      <c r="O1916">
        <v>4</v>
      </c>
      <c r="P1916">
        <v>11</v>
      </c>
      <c r="Q1916">
        <v>0</v>
      </c>
      <c r="R1916">
        <v>121</v>
      </c>
      <c r="S1916">
        <v>0.8</v>
      </c>
      <c r="T1916">
        <v>117</v>
      </c>
      <c r="U1916">
        <v>186</v>
      </c>
      <c r="V1916">
        <v>-0.56999999999999995</v>
      </c>
      <c r="W1916">
        <v>91858</v>
      </c>
      <c r="X1916">
        <v>13</v>
      </c>
      <c r="Y1916" s="12" t="str">
        <f>IFERROR(VLOOKUP(C1916,[1]Index!$D:$F,3,FALSE),"Non List")</f>
        <v>Development Banks</v>
      </c>
      <c r="Z1916">
        <f>IFERROR(VLOOKUP(C1916,[1]LP!$B:$C,2,FALSE),0)</f>
        <v>370.1</v>
      </c>
      <c r="AA1916" s="11">
        <f t="shared" si="29"/>
        <v>28.5</v>
      </c>
      <c r="AB1916" s="5">
        <f>IFERROR(VLOOKUP(C1916,[2]Sheet1!$B:$F,5,FALSE),0)</f>
        <v>27834534.920000002</v>
      </c>
      <c r="AC1916" s="11">
        <v>16.149999999999999</v>
      </c>
      <c r="AD1916" s="11">
        <v>0.85</v>
      </c>
      <c r="AE1916" s="10"/>
      <c r="AF1916" s="10"/>
      <c r="AG1916" s="10"/>
      <c r="AH1916" s="10"/>
    </row>
    <row r="1917" spans="1:34" x14ac:dyDescent="0.45">
      <c r="A1917" t="s">
        <v>24</v>
      </c>
      <c r="B1917" t="s">
        <v>57</v>
      </c>
      <c r="C1917" t="s">
        <v>127</v>
      </c>
      <c r="D1917">
        <v>201</v>
      </c>
      <c r="E1917" s="11">
        <v>2750000</v>
      </c>
      <c r="F1917" s="5">
        <v>1117433</v>
      </c>
      <c r="G1917" s="11">
        <v>23721916</v>
      </c>
      <c r="H1917" s="11">
        <v>21243366</v>
      </c>
      <c r="I1917">
        <v>233682</v>
      </c>
      <c r="J1917">
        <v>293280</v>
      </c>
      <c r="K1917">
        <v>167747</v>
      </c>
      <c r="L1917">
        <v>102788</v>
      </c>
      <c r="M1917">
        <v>15</v>
      </c>
      <c r="N1917">
        <v>13</v>
      </c>
      <c r="O1917">
        <v>1</v>
      </c>
      <c r="P1917">
        <v>11</v>
      </c>
      <c r="Q1917">
        <v>0</v>
      </c>
      <c r="R1917">
        <v>19</v>
      </c>
      <c r="S1917">
        <v>0.5</v>
      </c>
      <c r="T1917">
        <v>141</v>
      </c>
      <c r="U1917">
        <v>217</v>
      </c>
      <c r="V1917">
        <v>0.08</v>
      </c>
      <c r="W1917">
        <v>102788</v>
      </c>
      <c r="X1917">
        <v>15</v>
      </c>
      <c r="Y1917" s="12" t="str">
        <f>IFERROR(VLOOKUP(C1917,[1]Index!$D:$F,3,FALSE),"Non List")</f>
        <v>zdelist</v>
      </c>
      <c r="Z1917">
        <f>IFERROR(VLOOKUP(C1917,[1]LP!$B:$C,2,FALSE),0)</f>
        <v>0</v>
      </c>
      <c r="AA1917" s="11">
        <f t="shared" si="29"/>
        <v>0</v>
      </c>
      <c r="AB1917" s="5">
        <f>IFERROR(VLOOKUP(C1917,[2]Sheet1!$B:$F,5,FALSE),0)</f>
        <v>0</v>
      </c>
      <c r="AC1917" s="11">
        <v>0</v>
      </c>
      <c r="AD1917" s="11">
        <v>17.32</v>
      </c>
      <c r="AE1917" s="10"/>
      <c r="AF1917" s="10"/>
      <c r="AG1917" s="10"/>
      <c r="AH1917" s="10"/>
    </row>
    <row r="1918" spans="1:34" x14ac:dyDescent="0.45">
      <c r="A1918" t="s">
        <v>24</v>
      </c>
      <c r="B1918" t="s">
        <v>57</v>
      </c>
      <c r="C1918" t="s">
        <v>128</v>
      </c>
      <c r="D1918">
        <v>135</v>
      </c>
      <c r="E1918" s="11">
        <v>492240</v>
      </c>
      <c r="F1918" s="5">
        <v>101507</v>
      </c>
      <c r="G1918" s="11">
        <v>1727149</v>
      </c>
      <c r="H1918" s="11">
        <v>1764743</v>
      </c>
      <c r="I1918">
        <v>26307</v>
      </c>
      <c r="J1918">
        <v>31100</v>
      </c>
      <c r="K1918">
        <v>17331</v>
      </c>
      <c r="L1918">
        <v>8580</v>
      </c>
      <c r="M1918">
        <v>7</v>
      </c>
      <c r="N1918">
        <v>19</v>
      </c>
      <c r="O1918">
        <v>1</v>
      </c>
      <c r="P1918">
        <v>6</v>
      </c>
      <c r="Q1918">
        <v>0</v>
      </c>
      <c r="R1918">
        <v>22</v>
      </c>
      <c r="S1918">
        <v>0.3</v>
      </c>
      <c r="T1918">
        <v>121</v>
      </c>
      <c r="U1918">
        <v>137</v>
      </c>
      <c r="V1918">
        <v>0.02</v>
      </c>
      <c r="W1918">
        <v>8580</v>
      </c>
      <c r="X1918">
        <v>7</v>
      </c>
      <c r="Y1918" s="12" t="str">
        <f>IFERROR(VLOOKUP(C1918,[1]Index!$D:$F,3,FALSE),"Non List")</f>
        <v>zdelist</v>
      </c>
      <c r="Z1918">
        <f>IFERROR(VLOOKUP(C1918,[1]LP!$B:$C,2,FALSE),0)</f>
        <v>0</v>
      </c>
      <c r="AA1918" s="11">
        <f t="shared" si="29"/>
        <v>0</v>
      </c>
      <c r="AB1918" s="5">
        <f>IFERROR(VLOOKUP(C1918,[2]Sheet1!$B:$F,5,FALSE),0)</f>
        <v>0</v>
      </c>
      <c r="AC1918" s="11">
        <v>0</v>
      </c>
      <c r="AD1918" s="11">
        <v>0</v>
      </c>
      <c r="AE1918" s="10"/>
      <c r="AF1918" s="10"/>
      <c r="AG1918" s="10"/>
      <c r="AH1918" s="10"/>
    </row>
    <row r="1919" spans="1:34" x14ac:dyDescent="0.45">
      <c r="A1919" t="s">
        <v>24</v>
      </c>
      <c r="B1919" t="s">
        <v>57</v>
      </c>
      <c r="C1919" t="s">
        <v>129</v>
      </c>
      <c r="D1919">
        <v>377</v>
      </c>
      <c r="E1919" s="11">
        <v>2593609</v>
      </c>
      <c r="F1919" s="5">
        <v>350410</v>
      </c>
      <c r="G1919" s="11">
        <v>21041343</v>
      </c>
      <c r="H1919" s="11">
        <v>17778813</v>
      </c>
      <c r="I1919">
        <v>209819</v>
      </c>
      <c r="J1919">
        <v>270600</v>
      </c>
      <c r="K1919">
        <v>137102</v>
      </c>
      <c r="L1919">
        <v>63395</v>
      </c>
      <c r="M1919">
        <v>10</v>
      </c>
      <c r="N1919">
        <v>39</v>
      </c>
      <c r="O1919">
        <v>3</v>
      </c>
      <c r="P1919">
        <v>9</v>
      </c>
      <c r="Q1919">
        <v>0</v>
      </c>
      <c r="R1919">
        <v>128</v>
      </c>
      <c r="S1919">
        <v>0.4</v>
      </c>
      <c r="T1919">
        <v>114</v>
      </c>
      <c r="U1919">
        <v>158</v>
      </c>
      <c r="V1919">
        <v>-0.57999999999999996</v>
      </c>
      <c r="W1919">
        <v>63396</v>
      </c>
      <c r="X1919">
        <v>10</v>
      </c>
      <c r="Y1919" s="12" t="str">
        <f>IFERROR(VLOOKUP(C1919,[1]Index!$D:$F,3,FALSE),"Non List")</f>
        <v>Development Banks</v>
      </c>
      <c r="Z1919">
        <f>IFERROR(VLOOKUP(C1919,[1]LP!$B:$C,2,FALSE),0)</f>
        <v>297.89999999999998</v>
      </c>
      <c r="AA1919" s="11">
        <f t="shared" si="29"/>
        <v>29.8</v>
      </c>
      <c r="AB1919" s="5">
        <f>IFERROR(VLOOKUP(C1919,[2]Sheet1!$B:$F,5,FALSE),0)</f>
        <v>21539350.859999999</v>
      </c>
      <c r="AC1919" s="11">
        <v>12.75</v>
      </c>
      <c r="AD1919" s="11">
        <v>0</v>
      </c>
      <c r="AE1919" s="10"/>
      <c r="AF1919" s="10"/>
      <c r="AG1919" s="10"/>
      <c r="AH1919" s="10"/>
    </row>
    <row r="1920" spans="1:34" x14ac:dyDescent="0.45">
      <c r="A1920" t="s">
        <v>24</v>
      </c>
      <c r="B1920" t="s">
        <v>57</v>
      </c>
      <c r="C1920" t="s">
        <v>130</v>
      </c>
      <c r="D1920">
        <v>283</v>
      </c>
      <c r="E1920" s="11">
        <v>531300</v>
      </c>
      <c r="F1920" s="5">
        <v>142192</v>
      </c>
      <c r="G1920" s="11">
        <v>4304744</v>
      </c>
      <c r="H1920" s="11">
        <v>3793439</v>
      </c>
      <c r="I1920">
        <v>48006</v>
      </c>
      <c r="J1920">
        <v>57884</v>
      </c>
      <c r="K1920">
        <v>27425</v>
      </c>
      <c r="L1920">
        <v>11986</v>
      </c>
      <c r="M1920">
        <v>9</v>
      </c>
      <c r="N1920">
        <v>31</v>
      </c>
      <c r="O1920">
        <v>2</v>
      </c>
      <c r="P1920">
        <v>7</v>
      </c>
      <c r="Q1920">
        <v>0</v>
      </c>
      <c r="R1920">
        <v>70</v>
      </c>
      <c r="S1920">
        <v>0.8</v>
      </c>
      <c r="T1920">
        <v>127</v>
      </c>
      <c r="U1920">
        <v>160</v>
      </c>
      <c r="V1920">
        <v>-0.43</v>
      </c>
      <c r="W1920">
        <v>11986</v>
      </c>
      <c r="X1920">
        <v>9</v>
      </c>
      <c r="Y1920" s="12" t="str">
        <f>IFERROR(VLOOKUP(C1920,[1]Index!$D:$F,3,FALSE),"Non List")</f>
        <v>zdelist</v>
      </c>
      <c r="Z1920">
        <f>IFERROR(VLOOKUP(C1920,[1]LP!$B:$C,2,FALSE),0)</f>
        <v>0</v>
      </c>
      <c r="AA1920" s="11">
        <f t="shared" si="29"/>
        <v>0</v>
      </c>
      <c r="AB1920" s="5">
        <f>IFERROR(VLOOKUP(C1920,[2]Sheet1!$B:$F,5,FALSE),0)</f>
        <v>0</v>
      </c>
      <c r="AC1920" s="11">
        <v>10</v>
      </c>
      <c r="AD1920" s="11">
        <v>6</v>
      </c>
      <c r="AE1920" s="10"/>
      <c r="AF1920" s="10"/>
      <c r="AG1920" s="10"/>
      <c r="AH1920" s="10"/>
    </row>
    <row r="1921" spans="1:34" x14ac:dyDescent="0.45">
      <c r="A1921" t="s">
        <v>24</v>
      </c>
      <c r="B1921" t="s">
        <v>57</v>
      </c>
      <c r="C1921" t="s">
        <v>131</v>
      </c>
      <c r="D1921">
        <v>238</v>
      </c>
      <c r="E1921" s="11">
        <v>2520636</v>
      </c>
      <c r="F1921" s="5">
        <v>1206532</v>
      </c>
      <c r="G1921" s="11">
        <v>24259347</v>
      </c>
      <c r="H1921" s="11">
        <v>20928864</v>
      </c>
      <c r="I1921">
        <v>267035</v>
      </c>
      <c r="J1921">
        <v>313158</v>
      </c>
      <c r="K1921">
        <v>191206</v>
      </c>
      <c r="L1921">
        <v>115795</v>
      </c>
      <c r="M1921">
        <v>18</v>
      </c>
      <c r="N1921">
        <v>13</v>
      </c>
      <c r="O1921">
        <v>2</v>
      </c>
      <c r="P1921">
        <v>12</v>
      </c>
      <c r="Q1921">
        <v>0</v>
      </c>
      <c r="R1921">
        <v>21</v>
      </c>
      <c r="S1921">
        <v>0.3</v>
      </c>
      <c r="T1921">
        <v>148</v>
      </c>
      <c r="U1921">
        <v>247</v>
      </c>
      <c r="V1921">
        <v>0.04</v>
      </c>
      <c r="W1921">
        <v>115795</v>
      </c>
      <c r="X1921">
        <v>18</v>
      </c>
      <c r="Y1921" s="12" t="str">
        <f>IFERROR(VLOOKUP(C1921,[1]Index!$D:$F,3,FALSE),"Non List")</f>
        <v>zdelist</v>
      </c>
      <c r="Z1921">
        <f>IFERROR(VLOOKUP(C1921,[1]LP!$B:$C,2,FALSE),0)</f>
        <v>0</v>
      </c>
      <c r="AA1921" s="11">
        <f t="shared" si="29"/>
        <v>0</v>
      </c>
      <c r="AB1921" s="5">
        <f>IFERROR(VLOOKUP(C1921,[2]Sheet1!$B:$F,5,FALSE),0)</f>
        <v>0</v>
      </c>
      <c r="AC1921" s="11">
        <v>16</v>
      </c>
      <c r="AD1921" s="11">
        <v>2.77</v>
      </c>
      <c r="AE1921" s="10"/>
      <c r="AF1921" s="10"/>
      <c r="AG1921" s="10"/>
      <c r="AH1921" s="10"/>
    </row>
    <row r="1922" spans="1:34" x14ac:dyDescent="0.45">
      <c r="A1922" t="s">
        <v>24</v>
      </c>
      <c r="B1922" t="s">
        <v>57</v>
      </c>
      <c r="C1922" t="s">
        <v>152</v>
      </c>
      <c r="D1922">
        <v>180</v>
      </c>
      <c r="E1922" s="11">
        <v>284297</v>
      </c>
      <c r="F1922" s="5">
        <v>121924</v>
      </c>
      <c r="G1922" s="11">
        <v>882301</v>
      </c>
      <c r="H1922" s="11">
        <v>757923</v>
      </c>
      <c r="I1922">
        <v>18362</v>
      </c>
      <c r="J1922">
        <v>19940</v>
      </c>
      <c r="K1922">
        <v>10535</v>
      </c>
      <c r="L1922">
        <v>4773</v>
      </c>
      <c r="M1922">
        <v>7</v>
      </c>
      <c r="N1922">
        <v>27</v>
      </c>
      <c r="O1922">
        <v>1</v>
      </c>
      <c r="P1922">
        <v>5</v>
      </c>
      <c r="Q1922">
        <v>0</v>
      </c>
      <c r="R1922">
        <v>34</v>
      </c>
      <c r="S1922">
        <v>4.8</v>
      </c>
      <c r="T1922">
        <v>143</v>
      </c>
      <c r="U1922">
        <v>147</v>
      </c>
      <c r="V1922">
        <v>-0.19</v>
      </c>
      <c r="W1922">
        <v>4773</v>
      </c>
      <c r="X1922">
        <v>7</v>
      </c>
      <c r="Y1922" s="12" t="str">
        <f>IFERROR(VLOOKUP(C1922,[1]Index!$D:$F,3,FALSE),"Non List")</f>
        <v>zdelist</v>
      </c>
      <c r="Z1922">
        <f>IFERROR(VLOOKUP(C1922,[1]LP!$B:$C,2,FALSE),0)</f>
        <v>0</v>
      </c>
      <c r="AA1922" s="11">
        <f t="shared" si="29"/>
        <v>0</v>
      </c>
      <c r="AB1922" s="5">
        <f>IFERROR(VLOOKUP(C1922,[2]Sheet1!$B:$F,5,FALSE),0)</f>
        <v>0</v>
      </c>
      <c r="AC1922" s="11">
        <v>0</v>
      </c>
      <c r="AD1922" s="11">
        <v>0</v>
      </c>
      <c r="AE1922" s="10"/>
      <c r="AF1922" s="10"/>
      <c r="AG1922" s="10"/>
      <c r="AH1922" s="10"/>
    </row>
    <row r="1923" spans="1:34" x14ac:dyDescent="0.45">
      <c r="A1923" t="s">
        <v>24</v>
      </c>
      <c r="B1923" t="s">
        <v>57</v>
      </c>
      <c r="C1923" t="s">
        <v>132</v>
      </c>
      <c r="D1923">
        <v>196</v>
      </c>
      <c r="E1923" s="11">
        <v>500000</v>
      </c>
      <c r="F1923" s="5">
        <v>92092</v>
      </c>
      <c r="G1923" s="11">
        <v>1816455</v>
      </c>
      <c r="H1923" s="11">
        <v>1752975</v>
      </c>
      <c r="I1923">
        <v>31225</v>
      </c>
      <c r="J1923">
        <v>36942</v>
      </c>
      <c r="K1923">
        <v>15488</v>
      </c>
      <c r="L1923">
        <v>3414</v>
      </c>
      <c r="M1923">
        <v>3</v>
      </c>
      <c r="N1923">
        <v>72</v>
      </c>
      <c r="O1923">
        <v>2</v>
      </c>
      <c r="P1923">
        <v>2</v>
      </c>
      <c r="Q1923">
        <v>0</v>
      </c>
      <c r="R1923">
        <v>120</v>
      </c>
      <c r="S1923">
        <v>1.9</v>
      </c>
      <c r="T1923">
        <v>118</v>
      </c>
      <c r="U1923">
        <v>85</v>
      </c>
      <c r="V1923">
        <v>-0.56999999999999995</v>
      </c>
      <c r="W1923">
        <v>3414</v>
      </c>
      <c r="X1923">
        <v>3</v>
      </c>
      <c r="Y1923" s="12" t="str">
        <f>IFERROR(VLOOKUP(C1923,[1]Index!$D:$F,3,FALSE),"Non List")</f>
        <v>zdelist</v>
      </c>
      <c r="Z1923">
        <f>IFERROR(VLOOKUP(C1923,[1]LP!$B:$C,2,FALSE),0)</f>
        <v>0</v>
      </c>
      <c r="AA1923" s="11">
        <f t="shared" ref="AA1923:AA1986" si="30">ROUND(IFERROR(Z1923/M1923,0),1)</f>
        <v>0</v>
      </c>
      <c r="AB1923" s="5">
        <f>IFERROR(VLOOKUP(C1923,[2]Sheet1!$B:$F,5,FALSE),0)</f>
        <v>0</v>
      </c>
      <c r="AC1923" s="11">
        <v>0</v>
      </c>
      <c r="AD1923" s="11">
        <v>0</v>
      </c>
      <c r="AE1923" s="10"/>
      <c r="AF1923" s="10"/>
      <c r="AG1923" s="10"/>
      <c r="AH1923" s="10"/>
    </row>
    <row r="1924" spans="1:34" x14ac:dyDescent="0.45">
      <c r="A1924" t="s">
        <v>24</v>
      </c>
      <c r="B1924" t="s">
        <v>57</v>
      </c>
      <c r="C1924" t="s">
        <v>133</v>
      </c>
      <c r="D1924">
        <v>330.9</v>
      </c>
      <c r="E1924" s="11">
        <v>502830</v>
      </c>
      <c r="F1924" s="5">
        <v>47032</v>
      </c>
      <c r="G1924" s="11">
        <v>2600948</v>
      </c>
      <c r="H1924" s="11">
        <v>1504846</v>
      </c>
      <c r="I1924">
        <v>18868</v>
      </c>
      <c r="J1924">
        <v>27881</v>
      </c>
      <c r="K1924">
        <v>5567</v>
      </c>
      <c r="L1924">
        <v>823</v>
      </c>
      <c r="M1924">
        <v>1</v>
      </c>
      <c r="N1924">
        <v>517</v>
      </c>
      <c r="O1924">
        <v>3</v>
      </c>
      <c r="P1924">
        <v>1</v>
      </c>
      <c r="Q1924">
        <v>0</v>
      </c>
      <c r="R1924">
        <v>1567</v>
      </c>
      <c r="S1924">
        <v>3</v>
      </c>
      <c r="T1924">
        <v>109</v>
      </c>
      <c r="U1924">
        <v>40</v>
      </c>
      <c r="V1924">
        <v>-0.88</v>
      </c>
      <c r="W1924">
        <v>822</v>
      </c>
      <c r="X1924">
        <v>1</v>
      </c>
      <c r="Y1924" s="12" t="str">
        <f>IFERROR(VLOOKUP(C1924,[1]Index!$D:$F,3,FALSE),"Non List")</f>
        <v>Development Banks</v>
      </c>
      <c r="Z1924">
        <f>IFERROR(VLOOKUP(C1924,[1]LP!$B:$C,2,FALSE),0)</f>
        <v>429.8</v>
      </c>
      <c r="AA1924" s="11">
        <f t="shared" si="30"/>
        <v>429.8</v>
      </c>
      <c r="AB1924" s="5">
        <f>IFERROR(VLOOKUP(C1924,[2]Sheet1!$B:$F,5,FALSE),0)</f>
        <v>2463867</v>
      </c>
      <c r="AC1924" s="11">
        <v>0</v>
      </c>
      <c r="AD1924" s="11">
        <v>0</v>
      </c>
      <c r="AE1924" s="10"/>
      <c r="AF1924" s="10"/>
      <c r="AG1924" s="10"/>
      <c r="AH1924" s="10"/>
    </row>
    <row r="1925" spans="1:34" x14ac:dyDescent="0.45">
      <c r="A1925" t="s">
        <v>24</v>
      </c>
      <c r="B1925" t="s">
        <v>57</v>
      </c>
      <c r="C1925" t="s">
        <v>134</v>
      </c>
      <c r="D1925">
        <v>450</v>
      </c>
      <c r="E1925" s="11">
        <v>500000</v>
      </c>
      <c r="F1925" s="5">
        <v>226627</v>
      </c>
      <c r="G1925" s="11">
        <v>3700611</v>
      </c>
      <c r="H1925" s="11">
        <v>3283898</v>
      </c>
      <c r="I1925">
        <v>56081</v>
      </c>
      <c r="J1925">
        <v>70406</v>
      </c>
      <c r="K1925">
        <v>47476</v>
      </c>
      <c r="L1925">
        <v>25637</v>
      </c>
      <c r="M1925">
        <v>20</v>
      </c>
      <c r="N1925">
        <v>22</v>
      </c>
      <c r="O1925">
        <v>3</v>
      </c>
      <c r="P1925">
        <v>14</v>
      </c>
      <c r="Q1925">
        <v>1</v>
      </c>
      <c r="R1925">
        <v>68</v>
      </c>
      <c r="S1925">
        <v>0.1</v>
      </c>
      <c r="T1925">
        <v>145</v>
      </c>
      <c r="U1925">
        <v>259</v>
      </c>
      <c r="V1925">
        <v>-0.42</v>
      </c>
      <c r="W1925">
        <v>25637</v>
      </c>
      <c r="X1925">
        <v>20</v>
      </c>
      <c r="Y1925" s="12" t="str">
        <f>IFERROR(VLOOKUP(C1925,[1]Index!$D:$F,3,FALSE),"Non List")</f>
        <v>Development Banks</v>
      </c>
      <c r="Z1925">
        <f>IFERROR(VLOOKUP(C1925,[1]LP!$B:$C,2,FALSE),0)</f>
        <v>488</v>
      </c>
      <c r="AA1925" s="11">
        <f t="shared" si="30"/>
        <v>24.4</v>
      </c>
      <c r="AB1925" s="5">
        <f>IFERROR(VLOOKUP(C1925,[2]Sheet1!$B:$F,5,FALSE),0)</f>
        <v>5445990.2300000004</v>
      </c>
      <c r="AC1925" s="11">
        <v>18.524999999999999</v>
      </c>
      <c r="AD1925" s="11">
        <v>0.97499999999999998</v>
      </c>
      <c r="AE1925" s="10"/>
      <c r="AF1925" s="10"/>
      <c r="AG1925" s="10"/>
      <c r="AH1925" s="10"/>
    </row>
    <row r="1926" spans="1:34" x14ac:dyDescent="0.45">
      <c r="A1926" t="s">
        <v>24</v>
      </c>
      <c r="B1926" t="s">
        <v>57</v>
      </c>
      <c r="C1926" t="s">
        <v>135</v>
      </c>
      <c r="D1926">
        <v>162</v>
      </c>
      <c r="E1926" s="11">
        <v>576401</v>
      </c>
      <c r="F1926" s="5">
        <v>127132</v>
      </c>
      <c r="G1926" s="11">
        <v>4305191</v>
      </c>
      <c r="H1926" s="11">
        <v>3863877</v>
      </c>
      <c r="I1926">
        <v>41778</v>
      </c>
      <c r="J1926">
        <v>61941</v>
      </c>
      <c r="K1926">
        <v>26741</v>
      </c>
      <c r="L1926">
        <v>10918</v>
      </c>
      <c r="M1926">
        <v>8</v>
      </c>
      <c r="N1926">
        <v>21</v>
      </c>
      <c r="O1926">
        <v>1</v>
      </c>
      <c r="P1926">
        <v>6</v>
      </c>
      <c r="Q1926">
        <v>0</v>
      </c>
      <c r="R1926">
        <v>29</v>
      </c>
      <c r="S1926">
        <v>0.5</v>
      </c>
      <c r="T1926">
        <v>122</v>
      </c>
      <c r="U1926">
        <v>144</v>
      </c>
      <c r="V1926">
        <v>-0.11</v>
      </c>
      <c r="W1926">
        <v>10918</v>
      </c>
      <c r="X1926">
        <v>8</v>
      </c>
      <c r="Y1926" s="12" t="str">
        <f>IFERROR(VLOOKUP(C1926,[1]Index!$D:$F,3,FALSE),"Non List")</f>
        <v>zdelist</v>
      </c>
      <c r="Z1926">
        <f>IFERROR(VLOOKUP(C1926,[1]LP!$B:$C,2,FALSE),0)</f>
        <v>0</v>
      </c>
      <c r="AA1926" s="11">
        <f t="shared" si="30"/>
        <v>0</v>
      </c>
      <c r="AB1926" s="5">
        <f>IFERROR(VLOOKUP(C1926,[2]Sheet1!$B:$F,5,FALSE),0)</f>
        <v>0</v>
      </c>
      <c r="AC1926" s="11">
        <v>0</v>
      </c>
      <c r="AD1926" s="11">
        <v>0</v>
      </c>
      <c r="AE1926" s="10"/>
      <c r="AF1926" s="10"/>
      <c r="AG1926" s="10"/>
      <c r="AH1926" s="10"/>
    </row>
    <row r="1927" spans="1:34" x14ac:dyDescent="0.45">
      <c r="A1927" t="s">
        <v>24</v>
      </c>
      <c r="B1927" t="s">
        <v>57</v>
      </c>
      <c r="C1927" t="s">
        <v>136</v>
      </c>
      <c r="D1927">
        <v>485</v>
      </c>
      <c r="E1927" s="11">
        <v>3064760</v>
      </c>
      <c r="F1927" s="5">
        <v>1148291</v>
      </c>
      <c r="G1927" s="11">
        <v>33256987</v>
      </c>
      <c r="H1927" s="11">
        <v>28850247</v>
      </c>
      <c r="I1927">
        <v>425776</v>
      </c>
      <c r="J1927">
        <v>582081</v>
      </c>
      <c r="K1927">
        <v>363314</v>
      </c>
      <c r="L1927">
        <v>200380</v>
      </c>
      <c r="M1927">
        <v>26</v>
      </c>
      <c r="N1927">
        <v>19</v>
      </c>
      <c r="O1927">
        <v>4</v>
      </c>
      <c r="P1927">
        <v>19</v>
      </c>
      <c r="Q1927">
        <v>0</v>
      </c>
      <c r="R1927">
        <v>66</v>
      </c>
      <c r="S1927">
        <v>0</v>
      </c>
      <c r="T1927">
        <v>137</v>
      </c>
      <c r="U1927">
        <v>284</v>
      </c>
      <c r="V1927">
        <v>-0.41</v>
      </c>
      <c r="W1927">
        <v>200378</v>
      </c>
      <c r="X1927">
        <v>26</v>
      </c>
      <c r="Y1927" s="12" t="str">
        <f>IFERROR(VLOOKUP(C1927,[1]Index!$D:$F,3,FALSE),"Non List")</f>
        <v>Development Banks</v>
      </c>
      <c r="Z1927">
        <f>IFERROR(VLOOKUP(C1927,[1]LP!$B:$C,2,FALSE),0)</f>
        <v>353.1</v>
      </c>
      <c r="AA1927" s="11">
        <f t="shared" si="30"/>
        <v>13.6</v>
      </c>
      <c r="AB1927" s="5">
        <f>IFERROR(VLOOKUP(C1927,[2]Sheet1!$B:$F,5,FALSE),0)</f>
        <v>34531463.479999997</v>
      </c>
      <c r="AC1927" s="11">
        <v>17.600000000000001</v>
      </c>
      <c r="AD1927" s="11">
        <v>0.93</v>
      </c>
      <c r="AE1927" s="10"/>
      <c r="AF1927" s="10"/>
      <c r="AG1927" s="10"/>
      <c r="AH1927" s="10"/>
    </row>
    <row r="1928" spans="1:34" x14ac:dyDescent="0.45">
      <c r="A1928" t="s">
        <v>24</v>
      </c>
      <c r="B1928" t="s">
        <v>57</v>
      </c>
      <c r="C1928" t="s">
        <v>137</v>
      </c>
      <c r="D1928">
        <v>145</v>
      </c>
      <c r="E1928" s="11">
        <v>531659</v>
      </c>
      <c r="F1928" s="5">
        <v>73994</v>
      </c>
      <c r="G1928" s="11">
        <v>2785655</v>
      </c>
      <c r="H1928" s="11">
        <v>2643022</v>
      </c>
      <c r="I1928">
        <v>35272</v>
      </c>
      <c r="J1928">
        <v>46826</v>
      </c>
      <c r="K1928">
        <v>25539</v>
      </c>
      <c r="L1928">
        <v>9669</v>
      </c>
      <c r="M1928">
        <v>7</v>
      </c>
      <c r="N1928">
        <v>20</v>
      </c>
      <c r="O1928">
        <v>1</v>
      </c>
      <c r="P1928">
        <v>6</v>
      </c>
      <c r="Q1928">
        <v>0</v>
      </c>
      <c r="R1928">
        <v>25</v>
      </c>
      <c r="S1928">
        <v>0.4</v>
      </c>
      <c r="T1928">
        <v>114</v>
      </c>
      <c r="U1928">
        <v>136</v>
      </c>
      <c r="V1928">
        <v>-0.06</v>
      </c>
      <c r="W1928">
        <v>9669</v>
      </c>
      <c r="X1928">
        <v>7</v>
      </c>
      <c r="Y1928" s="12" t="str">
        <f>IFERROR(VLOOKUP(C1928,[1]Index!$D:$F,3,FALSE),"Non List")</f>
        <v>zdelist</v>
      </c>
      <c r="Z1928">
        <f>IFERROR(VLOOKUP(C1928,[1]LP!$B:$C,2,FALSE),0)</f>
        <v>0</v>
      </c>
      <c r="AA1928" s="11">
        <f t="shared" si="30"/>
        <v>0</v>
      </c>
      <c r="AB1928" s="5">
        <f>IFERROR(VLOOKUP(C1928,[2]Sheet1!$B:$F,5,FALSE),0)</f>
        <v>0</v>
      </c>
      <c r="AC1928" s="11">
        <v>0</v>
      </c>
      <c r="AD1928" s="11">
        <v>0</v>
      </c>
      <c r="AE1928" s="10"/>
      <c r="AF1928" s="10"/>
      <c r="AG1928" s="10"/>
      <c r="AH1928" s="10"/>
    </row>
    <row r="1929" spans="1:34" x14ac:dyDescent="0.45">
      <c r="A1929" t="s">
        <v>24</v>
      </c>
      <c r="B1929" t="s">
        <v>57</v>
      </c>
      <c r="C1929" t="s">
        <v>149</v>
      </c>
      <c r="D1929">
        <v>188</v>
      </c>
      <c r="E1929" s="11">
        <v>551283</v>
      </c>
      <c r="F1929" s="5">
        <v>190354</v>
      </c>
      <c r="G1929" s="11">
        <v>3295503</v>
      </c>
      <c r="H1929" s="11">
        <v>2826445</v>
      </c>
      <c r="I1929">
        <v>39484</v>
      </c>
      <c r="J1929">
        <v>50332</v>
      </c>
      <c r="K1929">
        <v>32890</v>
      </c>
      <c r="L1929">
        <v>15052</v>
      </c>
      <c r="M1929">
        <v>11</v>
      </c>
      <c r="N1929">
        <v>17</v>
      </c>
      <c r="O1929">
        <v>1</v>
      </c>
      <c r="P1929">
        <v>8</v>
      </c>
      <c r="Q1929">
        <v>0</v>
      </c>
      <c r="R1929">
        <v>24</v>
      </c>
      <c r="S1929">
        <v>0.6</v>
      </c>
      <c r="T1929">
        <v>135</v>
      </c>
      <c r="U1929">
        <v>182</v>
      </c>
      <c r="V1929">
        <v>-0.03</v>
      </c>
      <c r="W1929">
        <v>15052</v>
      </c>
      <c r="X1929">
        <v>11</v>
      </c>
      <c r="Y1929" s="12" t="str">
        <f>IFERROR(VLOOKUP(C1929,[1]Index!$D:$F,3,FALSE),"Non List")</f>
        <v>zdelist</v>
      </c>
      <c r="Z1929">
        <f>IFERROR(VLOOKUP(C1929,[1]LP!$B:$C,2,FALSE),0)</f>
        <v>0</v>
      </c>
      <c r="AA1929" s="11">
        <f t="shared" si="30"/>
        <v>0</v>
      </c>
      <c r="AB1929" s="5">
        <f>IFERROR(VLOOKUP(C1929,[2]Sheet1!$B:$F,5,FALSE),0)</f>
        <v>0</v>
      </c>
      <c r="AC1929" s="11">
        <v>0</v>
      </c>
      <c r="AD1929" s="11">
        <v>0</v>
      </c>
      <c r="AE1929" s="10"/>
      <c r="AF1929" s="10"/>
      <c r="AG1929" s="10"/>
      <c r="AH1929" s="10"/>
    </row>
    <row r="1930" spans="1:34" x14ac:dyDescent="0.45">
      <c r="A1930" t="s">
        <v>24</v>
      </c>
      <c r="B1930" t="s">
        <v>57</v>
      </c>
      <c r="C1930" t="s">
        <v>139</v>
      </c>
      <c r="D1930">
        <v>376</v>
      </c>
      <c r="E1930" s="11">
        <v>2606640</v>
      </c>
      <c r="F1930" s="5">
        <v>640499</v>
      </c>
      <c r="G1930" s="11">
        <v>16747247</v>
      </c>
      <c r="H1930" s="11">
        <v>15062225</v>
      </c>
      <c r="I1930">
        <v>199624</v>
      </c>
      <c r="J1930">
        <v>235966</v>
      </c>
      <c r="K1930">
        <v>121094</v>
      </c>
      <c r="L1930">
        <v>19292</v>
      </c>
      <c r="M1930">
        <v>3</v>
      </c>
      <c r="N1930">
        <v>127</v>
      </c>
      <c r="O1930">
        <v>3</v>
      </c>
      <c r="P1930">
        <v>2</v>
      </c>
      <c r="Q1930">
        <v>0</v>
      </c>
      <c r="R1930">
        <v>384</v>
      </c>
      <c r="S1930">
        <v>2.4</v>
      </c>
      <c r="T1930">
        <v>125</v>
      </c>
      <c r="U1930">
        <v>91</v>
      </c>
      <c r="V1930">
        <v>-0.76</v>
      </c>
      <c r="W1930">
        <v>19292</v>
      </c>
      <c r="X1930">
        <v>3</v>
      </c>
      <c r="Y1930" s="12" t="str">
        <f>IFERROR(VLOOKUP(C1930,[1]Index!$D:$F,3,FALSE),"Non List")</f>
        <v>Development Banks</v>
      </c>
      <c r="Z1930">
        <f>IFERROR(VLOOKUP(C1930,[1]LP!$B:$C,2,FALSE),0)</f>
        <v>316.2</v>
      </c>
      <c r="AA1930" s="11">
        <f t="shared" si="30"/>
        <v>105.4</v>
      </c>
      <c r="AB1930" s="5">
        <f>IFERROR(VLOOKUP(C1930,[2]Sheet1!$B:$F,5,FALSE),0)</f>
        <v>16811183.489999998</v>
      </c>
      <c r="AC1930" s="11">
        <v>0</v>
      </c>
      <c r="AD1930" s="11">
        <v>8.9593000000000007</v>
      </c>
      <c r="AE1930" s="10"/>
      <c r="AF1930" s="10"/>
      <c r="AG1930" s="10"/>
      <c r="AH1930" s="10"/>
    </row>
    <row r="1931" spans="1:34" x14ac:dyDescent="0.45">
      <c r="A1931" t="s">
        <v>24</v>
      </c>
      <c r="B1931" t="s">
        <v>57</v>
      </c>
      <c r="C1931" t="s">
        <v>140</v>
      </c>
      <c r="D1931">
        <v>197</v>
      </c>
      <c r="E1931" s="11">
        <v>509668</v>
      </c>
      <c r="F1931" s="5">
        <v>236643</v>
      </c>
      <c r="G1931" s="11">
        <v>4308723</v>
      </c>
      <c r="H1931" s="11">
        <v>3342058</v>
      </c>
      <c r="I1931">
        <v>46223</v>
      </c>
      <c r="J1931">
        <v>60771</v>
      </c>
      <c r="K1931">
        <v>43230</v>
      </c>
      <c r="L1931">
        <v>12892</v>
      </c>
      <c r="M1931">
        <v>10</v>
      </c>
      <c r="N1931">
        <v>20</v>
      </c>
      <c r="O1931">
        <v>1</v>
      </c>
      <c r="P1931">
        <v>7</v>
      </c>
      <c r="Q1931">
        <v>0</v>
      </c>
      <c r="R1931">
        <v>26</v>
      </c>
      <c r="S1931">
        <v>1.2</v>
      </c>
      <c r="T1931">
        <v>146</v>
      </c>
      <c r="U1931">
        <v>182</v>
      </c>
      <c r="V1931">
        <v>-7.0000000000000007E-2</v>
      </c>
      <c r="W1931">
        <v>12892</v>
      </c>
      <c r="X1931">
        <v>10</v>
      </c>
      <c r="Y1931" s="12" t="str">
        <f>IFERROR(VLOOKUP(C1931,[1]Index!$D:$F,3,FALSE),"Non List")</f>
        <v>zdelist</v>
      </c>
      <c r="Z1931">
        <f>IFERROR(VLOOKUP(C1931,[1]LP!$B:$C,2,FALSE),0)</f>
        <v>0</v>
      </c>
      <c r="AA1931" s="11">
        <f t="shared" si="30"/>
        <v>0</v>
      </c>
      <c r="AB1931" s="5">
        <f>IFERROR(VLOOKUP(C1931,[2]Sheet1!$B:$F,5,FALSE),0)</f>
        <v>0</v>
      </c>
      <c r="AC1931" s="11">
        <v>0</v>
      </c>
      <c r="AD1931" s="11">
        <v>18.721499999999999</v>
      </c>
      <c r="AE1931" s="10"/>
      <c r="AF1931" s="10"/>
      <c r="AG1931" s="10"/>
      <c r="AH1931" s="10"/>
    </row>
    <row r="1932" spans="1:34" x14ac:dyDescent="0.45">
      <c r="A1932" t="s">
        <v>24</v>
      </c>
      <c r="B1932" t="s">
        <v>57</v>
      </c>
      <c r="C1932" t="s">
        <v>141</v>
      </c>
      <c r="D1932">
        <v>375</v>
      </c>
      <c r="E1932" s="11">
        <v>1622665</v>
      </c>
      <c r="F1932" s="5">
        <v>428199</v>
      </c>
      <c r="G1932" s="11">
        <v>15259157</v>
      </c>
      <c r="H1932" s="11">
        <v>13571942</v>
      </c>
      <c r="I1932">
        <v>201323</v>
      </c>
      <c r="J1932">
        <v>233598</v>
      </c>
      <c r="K1932">
        <v>165719</v>
      </c>
      <c r="L1932">
        <v>96744</v>
      </c>
      <c r="M1932">
        <v>24</v>
      </c>
      <c r="N1932">
        <v>16</v>
      </c>
      <c r="O1932">
        <v>3</v>
      </c>
      <c r="P1932">
        <v>19</v>
      </c>
      <c r="Q1932">
        <v>1</v>
      </c>
      <c r="R1932">
        <v>47</v>
      </c>
      <c r="S1932">
        <v>0.1</v>
      </c>
      <c r="T1932">
        <v>126</v>
      </c>
      <c r="U1932">
        <v>260</v>
      </c>
      <c r="V1932">
        <v>-0.31</v>
      </c>
      <c r="W1932">
        <v>96744</v>
      </c>
      <c r="X1932">
        <v>24</v>
      </c>
      <c r="Y1932" s="12" t="str">
        <f>IFERROR(VLOOKUP(C1932,[1]Index!$D:$F,3,FALSE),"Non List")</f>
        <v>Development Banks</v>
      </c>
      <c r="Z1932">
        <f>IFERROR(VLOOKUP(C1932,[1]LP!$B:$C,2,FALSE),0)</f>
        <v>418</v>
      </c>
      <c r="AA1932" s="11">
        <f t="shared" si="30"/>
        <v>17.399999999999999</v>
      </c>
      <c r="AB1932" s="5">
        <f>IFERROR(VLOOKUP(C1932,[2]Sheet1!$B:$F,5,FALSE),0)</f>
        <v>23195085.649999999</v>
      </c>
      <c r="AC1932" s="11">
        <v>15</v>
      </c>
      <c r="AD1932" s="11">
        <v>0</v>
      </c>
      <c r="AE1932" s="10"/>
      <c r="AF1932" s="10"/>
      <c r="AG1932" s="10"/>
      <c r="AH1932" s="10"/>
    </row>
    <row r="1933" spans="1:34" x14ac:dyDescent="0.45">
      <c r="A1933" t="s">
        <v>24</v>
      </c>
      <c r="B1933" t="s">
        <v>57</v>
      </c>
      <c r="C1933" t="s">
        <v>142</v>
      </c>
      <c r="D1933">
        <v>340.9</v>
      </c>
      <c r="E1933" s="11">
        <v>500027</v>
      </c>
      <c r="F1933" s="5">
        <v>80960</v>
      </c>
      <c r="G1933" s="11">
        <v>1939904</v>
      </c>
      <c r="H1933" s="11">
        <v>1482922</v>
      </c>
      <c r="I1933">
        <v>29658</v>
      </c>
      <c r="J1933">
        <v>33258</v>
      </c>
      <c r="K1933">
        <v>11605</v>
      </c>
      <c r="L1933">
        <v>10161</v>
      </c>
      <c r="M1933">
        <v>8</v>
      </c>
      <c r="N1933">
        <v>42</v>
      </c>
      <c r="O1933">
        <v>3</v>
      </c>
      <c r="P1933">
        <v>7</v>
      </c>
      <c r="Q1933">
        <v>0</v>
      </c>
      <c r="R1933">
        <v>123</v>
      </c>
      <c r="S1933">
        <v>1.3</v>
      </c>
      <c r="T1933">
        <v>116</v>
      </c>
      <c r="U1933">
        <v>146</v>
      </c>
      <c r="V1933">
        <v>-0.56999999999999995</v>
      </c>
      <c r="W1933">
        <v>10161</v>
      </c>
      <c r="X1933">
        <v>8</v>
      </c>
      <c r="Y1933" s="12" t="str">
        <f>IFERROR(VLOOKUP(C1933,[1]Index!$D:$F,3,FALSE),"Non List")</f>
        <v>Development Banks</v>
      </c>
      <c r="Z1933">
        <f>IFERROR(VLOOKUP(C1933,[1]LP!$B:$C,2,FALSE),0)</f>
        <v>385</v>
      </c>
      <c r="AA1933" s="11">
        <f t="shared" si="30"/>
        <v>48.1</v>
      </c>
      <c r="AB1933" s="5">
        <f>IFERROR(VLOOKUP(C1933,[2]Sheet1!$B:$F,5,FALSE),0)</f>
        <v>2731534.73</v>
      </c>
      <c r="AC1933" s="11">
        <v>11.485099999999999</v>
      </c>
      <c r="AD1933" s="11">
        <v>0.60489999999999999</v>
      </c>
      <c r="AE1933" s="10"/>
      <c r="AF1933" s="10"/>
      <c r="AG1933" s="10"/>
      <c r="AH1933" s="10"/>
    </row>
    <row r="1934" spans="1:34" x14ac:dyDescent="0.45">
      <c r="A1934" t="s">
        <v>24</v>
      </c>
      <c r="B1934" t="s">
        <v>57</v>
      </c>
      <c r="C1934" t="s">
        <v>150</v>
      </c>
      <c r="D1934">
        <v>231</v>
      </c>
      <c r="E1934" s="11">
        <v>504068</v>
      </c>
      <c r="F1934" s="5">
        <v>51749</v>
      </c>
      <c r="G1934" s="11">
        <v>3208767</v>
      </c>
      <c r="H1934" s="11">
        <v>2681911</v>
      </c>
      <c r="I1934">
        <v>26993</v>
      </c>
      <c r="J1934">
        <v>42149</v>
      </c>
      <c r="K1934">
        <v>17955</v>
      </c>
      <c r="L1934">
        <v>6034</v>
      </c>
      <c r="M1934">
        <v>5</v>
      </c>
      <c r="N1934">
        <v>49</v>
      </c>
      <c r="O1934">
        <v>2</v>
      </c>
      <c r="P1934">
        <v>4</v>
      </c>
      <c r="Q1934">
        <v>0</v>
      </c>
      <c r="R1934">
        <v>101</v>
      </c>
      <c r="S1934">
        <v>0.9</v>
      </c>
      <c r="T1934">
        <v>110</v>
      </c>
      <c r="U1934">
        <v>109</v>
      </c>
      <c r="V1934">
        <v>-0.53</v>
      </c>
      <c r="W1934">
        <v>6034</v>
      </c>
      <c r="X1934">
        <v>5</v>
      </c>
      <c r="Y1934" s="12" t="str">
        <f>IFERROR(VLOOKUP(C1934,[1]Index!$D:$F,3,FALSE),"Non List")</f>
        <v>zdelist</v>
      </c>
      <c r="Z1934">
        <f>IFERROR(VLOOKUP(C1934,[1]LP!$B:$C,2,FALSE),0)</f>
        <v>0</v>
      </c>
      <c r="AA1934" s="11">
        <f t="shared" si="30"/>
        <v>0</v>
      </c>
      <c r="AB1934" s="5">
        <f>IFERROR(VLOOKUP(C1934,[2]Sheet1!$B:$F,5,FALSE),0)</f>
        <v>0</v>
      </c>
      <c r="AC1934" s="11">
        <v>0</v>
      </c>
      <c r="AD1934" s="11">
        <v>0</v>
      </c>
      <c r="AE1934" s="10"/>
      <c r="AF1934" s="10"/>
      <c r="AG1934" s="10"/>
      <c r="AH1934" s="10"/>
    </row>
    <row r="1935" spans="1:34" x14ac:dyDescent="0.45">
      <c r="A1935" t="s">
        <v>24</v>
      </c>
      <c r="B1935" t="s">
        <v>57</v>
      </c>
      <c r="C1935" t="s">
        <v>153</v>
      </c>
      <c r="D1935">
        <v>460</v>
      </c>
      <c r="E1935" s="11">
        <v>72995</v>
      </c>
      <c r="F1935" s="5">
        <v>52797</v>
      </c>
      <c r="G1935" s="11">
        <v>638341</v>
      </c>
      <c r="H1935" s="11">
        <v>425870</v>
      </c>
      <c r="I1935">
        <v>5951</v>
      </c>
      <c r="J1935">
        <v>9565</v>
      </c>
      <c r="K1935">
        <v>-134</v>
      </c>
      <c r="L1935">
        <v>-149</v>
      </c>
      <c r="M1935">
        <v>-1</v>
      </c>
      <c r="N1935">
        <v>-575</v>
      </c>
      <c r="O1935">
        <v>3</v>
      </c>
      <c r="P1935">
        <v>0</v>
      </c>
      <c r="Q1935">
        <v>0</v>
      </c>
      <c r="R1935">
        <v>-1535</v>
      </c>
      <c r="S1935">
        <v>2.2000000000000002</v>
      </c>
      <c r="T1935">
        <v>172</v>
      </c>
      <c r="U1935">
        <v>0</v>
      </c>
      <c r="V1935">
        <v>0</v>
      </c>
      <c r="W1935">
        <v>-149</v>
      </c>
      <c r="X1935">
        <v>-1</v>
      </c>
      <c r="Y1935" s="12" t="str">
        <f>IFERROR(VLOOKUP(C1935,[1]Index!$D:$F,3,FALSE),"Non List")</f>
        <v>zdelist</v>
      </c>
      <c r="Z1935">
        <f>IFERROR(VLOOKUP(C1935,[1]LP!$B:$C,2,FALSE),0)</f>
        <v>0</v>
      </c>
      <c r="AA1935" s="11">
        <f t="shared" si="30"/>
        <v>0</v>
      </c>
      <c r="AB1935" s="5">
        <f>IFERROR(VLOOKUP(C1935,[2]Sheet1!$B:$F,5,FALSE),0)</f>
        <v>0</v>
      </c>
      <c r="AC1935" s="11">
        <v>0</v>
      </c>
      <c r="AD1935" s="11">
        <v>0</v>
      </c>
      <c r="AE1935" s="10"/>
      <c r="AF1935" s="10"/>
      <c r="AG1935" s="10"/>
      <c r="AH1935" s="10"/>
    </row>
    <row r="1936" spans="1:34" x14ac:dyDescent="0.45">
      <c r="A1936" t="s">
        <v>24</v>
      </c>
      <c r="B1936" t="s">
        <v>57</v>
      </c>
      <c r="C1936" t="s">
        <v>143</v>
      </c>
      <c r="D1936">
        <v>147</v>
      </c>
      <c r="E1936" s="11">
        <v>2533680</v>
      </c>
      <c r="F1936" s="5">
        <v>513815</v>
      </c>
      <c r="G1936" s="11">
        <v>15843866</v>
      </c>
      <c r="H1936" s="11">
        <v>15900373</v>
      </c>
      <c r="I1936">
        <v>153736</v>
      </c>
      <c r="J1936">
        <v>194192</v>
      </c>
      <c r="K1936">
        <v>99559</v>
      </c>
      <c r="L1936">
        <v>32977</v>
      </c>
      <c r="M1936">
        <v>5</v>
      </c>
      <c r="N1936">
        <v>28</v>
      </c>
      <c r="O1936">
        <v>1</v>
      </c>
      <c r="P1936">
        <v>4</v>
      </c>
      <c r="Q1936">
        <v>0</v>
      </c>
      <c r="R1936">
        <v>34</v>
      </c>
      <c r="S1936">
        <v>2.1</v>
      </c>
      <c r="T1936">
        <v>120</v>
      </c>
      <c r="U1936">
        <v>119</v>
      </c>
      <c r="V1936">
        <v>-0.19</v>
      </c>
      <c r="W1936">
        <v>32977</v>
      </c>
      <c r="X1936">
        <v>5</v>
      </c>
      <c r="Y1936" s="12" t="str">
        <f>IFERROR(VLOOKUP(C1936,[1]Index!$D:$F,3,FALSE),"Non List")</f>
        <v>zdelist</v>
      </c>
      <c r="Z1936">
        <f>IFERROR(VLOOKUP(C1936,[1]LP!$B:$C,2,FALSE),0)</f>
        <v>0</v>
      </c>
      <c r="AA1936" s="11">
        <f t="shared" si="30"/>
        <v>0</v>
      </c>
      <c r="AB1936" s="5">
        <f>IFERROR(VLOOKUP(C1936,[2]Sheet1!$B:$F,5,FALSE),0)</f>
        <v>0</v>
      </c>
      <c r="AC1936" s="11">
        <v>8.5500000000000007</v>
      </c>
      <c r="AD1936" s="11">
        <v>0</v>
      </c>
      <c r="AE1936" s="10"/>
      <c r="AF1936" s="10"/>
      <c r="AG1936" s="10"/>
      <c r="AH1936" s="10"/>
    </row>
    <row r="1937" spans="1:34" x14ac:dyDescent="0.45">
      <c r="A1937" t="s">
        <v>24</v>
      </c>
      <c r="B1937" t="s">
        <v>57</v>
      </c>
      <c r="C1937" t="s">
        <v>144</v>
      </c>
      <c r="D1937">
        <v>296</v>
      </c>
      <c r="E1937" s="11">
        <v>500000</v>
      </c>
      <c r="F1937" s="5">
        <v>10383</v>
      </c>
      <c r="G1937" s="11">
        <v>582979</v>
      </c>
      <c r="H1937" s="11">
        <v>628210</v>
      </c>
      <c r="I1937">
        <v>12064</v>
      </c>
      <c r="J1937">
        <v>13580</v>
      </c>
      <c r="K1937">
        <v>7541</v>
      </c>
      <c r="L1937">
        <v>2210</v>
      </c>
      <c r="M1937">
        <v>2</v>
      </c>
      <c r="N1937">
        <v>168</v>
      </c>
      <c r="O1937">
        <v>3</v>
      </c>
      <c r="P1937">
        <v>2</v>
      </c>
      <c r="Q1937">
        <v>0</v>
      </c>
      <c r="R1937">
        <v>488</v>
      </c>
      <c r="S1937">
        <v>0</v>
      </c>
      <c r="T1937">
        <v>102</v>
      </c>
      <c r="U1937">
        <v>64</v>
      </c>
      <c r="V1937">
        <v>-0.79</v>
      </c>
      <c r="W1937">
        <v>2209</v>
      </c>
      <c r="X1937">
        <v>2</v>
      </c>
      <c r="Y1937" s="12" t="str">
        <f>IFERROR(VLOOKUP(C1937,[1]Index!$D:$F,3,FALSE),"Non List")</f>
        <v>Development Banks</v>
      </c>
      <c r="Z1937">
        <f>IFERROR(VLOOKUP(C1937,[1]LP!$B:$C,2,FALSE),0)</f>
        <v>434.9</v>
      </c>
      <c r="AA1937" s="11">
        <f t="shared" si="30"/>
        <v>217.5</v>
      </c>
      <c r="AB1937" s="5">
        <f>IFERROR(VLOOKUP(C1937,[2]Sheet1!$B:$F,5,FALSE),0)</f>
        <v>2335500</v>
      </c>
      <c r="AC1937" s="11">
        <v>0</v>
      </c>
      <c r="AD1937" s="11">
        <v>0</v>
      </c>
      <c r="AE1937" s="10"/>
      <c r="AF1937" s="10"/>
      <c r="AG1937" s="10"/>
      <c r="AH1937" s="10"/>
    </row>
    <row r="1938" spans="1:34" x14ac:dyDescent="0.45">
      <c r="A1938" t="s">
        <v>24</v>
      </c>
      <c r="B1938" t="s">
        <v>57</v>
      </c>
      <c r="C1938" t="s">
        <v>145</v>
      </c>
      <c r="D1938">
        <v>197</v>
      </c>
      <c r="E1938" s="11">
        <v>2515236</v>
      </c>
      <c r="F1938" s="5">
        <v>840187</v>
      </c>
      <c r="G1938" s="11">
        <v>21962260</v>
      </c>
      <c r="H1938" s="11">
        <v>19044752</v>
      </c>
      <c r="I1938">
        <v>245947</v>
      </c>
      <c r="J1938">
        <v>295291</v>
      </c>
      <c r="K1938">
        <v>200277</v>
      </c>
      <c r="L1938">
        <v>86833</v>
      </c>
      <c r="M1938">
        <v>14</v>
      </c>
      <c r="N1938">
        <v>14</v>
      </c>
      <c r="O1938">
        <v>1</v>
      </c>
      <c r="P1938">
        <v>10</v>
      </c>
      <c r="Q1938">
        <v>0</v>
      </c>
      <c r="R1938">
        <v>21</v>
      </c>
      <c r="S1938">
        <v>1.6</v>
      </c>
      <c r="T1938">
        <v>133</v>
      </c>
      <c r="U1938">
        <v>204</v>
      </c>
      <c r="V1938">
        <v>0.03</v>
      </c>
      <c r="W1938">
        <v>86833</v>
      </c>
      <c r="X1938">
        <v>14</v>
      </c>
      <c r="Y1938" s="12" t="str">
        <f>IFERROR(VLOOKUP(C1938,[1]Index!$D:$F,3,FALSE),"Non List")</f>
        <v>zdelist</v>
      </c>
      <c r="Z1938">
        <f>IFERROR(VLOOKUP(C1938,[1]LP!$B:$C,2,FALSE),0)</f>
        <v>0</v>
      </c>
      <c r="AA1938" s="11">
        <f t="shared" si="30"/>
        <v>0</v>
      </c>
      <c r="AB1938" s="5">
        <f>IFERROR(VLOOKUP(C1938,[2]Sheet1!$B:$F,5,FALSE),0)</f>
        <v>0</v>
      </c>
      <c r="AC1938" s="11">
        <v>0</v>
      </c>
      <c r="AD1938" s="11">
        <v>0</v>
      </c>
      <c r="AE1938" s="10"/>
      <c r="AF1938" s="10"/>
      <c r="AG1938" s="10"/>
      <c r="AH1938" s="10"/>
    </row>
    <row r="1939" spans="1:34" x14ac:dyDescent="0.45">
      <c r="A1939" t="s">
        <v>24</v>
      </c>
      <c r="B1939" t="s">
        <v>57</v>
      </c>
      <c r="C1939" t="s">
        <v>146</v>
      </c>
      <c r="D1939">
        <v>423</v>
      </c>
      <c r="E1939" s="11">
        <v>2844501</v>
      </c>
      <c r="F1939" s="5">
        <v>1051420</v>
      </c>
      <c r="G1939" s="11">
        <v>26686226</v>
      </c>
      <c r="H1939" s="11">
        <v>22835656</v>
      </c>
      <c r="I1939">
        <v>246711</v>
      </c>
      <c r="J1939">
        <v>292769</v>
      </c>
      <c r="K1939">
        <v>118750</v>
      </c>
      <c r="L1939">
        <v>105620</v>
      </c>
      <c r="M1939">
        <v>15</v>
      </c>
      <c r="N1939">
        <v>29</v>
      </c>
      <c r="O1939">
        <v>3</v>
      </c>
      <c r="P1939">
        <v>11</v>
      </c>
      <c r="Q1939">
        <v>0</v>
      </c>
      <c r="R1939">
        <v>88</v>
      </c>
      <c r="S1939">
        <v>3.4</v>
      </c>
      <c r="T1939">
        <v>137</v>
      </c>
      <c r="U1939">
        <v>214</v>
      </c>
      <c r="V1939">
        <v>-0.49</v>
      </c>
      <c r="W1939">
        <v>105621</v>
      </c>
      <c r="X1939">
        <v>15</v>
      </c>
      <c r="Y1939" s="12" t="str">
        <f>IFERROR(VLOOKUP(C1939,[1]Index!$D:$F,3,FALSE),"Non List")</f>
        <v>Development Banks</v>
      </c>
      <c r="Z1939">
        <f>IFERROR(VLOOKUP(C1939,[1]LP!$B:$C,2,FALSE),0)</f>
        <v>334</v>
      </c>
      <c r="AA1939" s="11">
        <f t="shared" si="30"/>
        <v>22.3</v>
      </c>
      <c r="AB1939" s="5">
        <f>IFERROR(VLOOKUP(C1939,[2]Sheet1!$B:$F,5,FALSE),0)</f>
        <v>20439460.93</v>
      </c>
      <c r="AC1939" s="11">
        <v>8</v>
      </c>
      <c r="AD1939" s="11">
        <v>9.89</v>
      </c>
      <c r="AE1939" s="10"/>
      <c r="AF1939" s="10"/>
      <c r="AG1939" s="10"/>
      <c r="AH1939" s="10"/>
    </row>
    <row r="1940" spans="1:34" x14ac:dyDescent="0.45">
      <c r="A1940" t="s">
        <v>24</v>
      </c>
      <c r="B1940" t="s">
        <v>57</v>
      </c>
      <c r="C1940" t="s">
        <v>151</v>
      </c>
      <c r="D1940">
        <v>443</v>
      </c>
      <c r="E1940" s="11">
        <v>2174</v>
      </c>
      <c r="F1940" s="5">
        <v>1227</v>
      </c>
      <c r="G1940" s="11">
        <v>21841</v>
      </c>
      <c r="H1940" s="11">
        <v>20083</v>
      </c>
      <c r="I1940">
        <v>204</v>
      </c>
      <c r="J1940">
        <v>245</v>
      </c>
      <c r="K1940">
        <v>127</v>
      </c>
      <c r="L1940">
        <v>81</v>
      </c>
      <c r="M1940">
        <v>15</v>
      </c>
      <c r="N1940">
        <v>30</v>
      </c>
      <c r="O1940">
        <v>3</v>
      </c>
      <c r="P1940">
        <v>10</v>
      </c>
      <c r="Q1940">
        <v>0</v>
      </c>
      <c r="R1940">
        <v>84</v>
      </c>
      <c r="S1940">
        <v>2.9</v>
      </c>
      <c r="T1940">
        <v>156</v>
      </c>
      <c r="U1940">
        <v>229</v>
      </c>
      <c r="V1940">
        <v>-0.48</v>
      </c>
      <c r="W1940">
        <v>81</v>
      </c>
      <c r="X1940">
        <v>15</v>
      </c>
      <c r="Y1940" s="12" t="str">
        <f>IFERROR(VLOOKUP(C1940,[1]Index!$D:$F,3,FALSE),"Non List")</f>
        <v>Development Banks</v>
      </c>
      <c r="Z1940">
        <f>IFERROR(VLOOKUP(C1940,[1]LP!$B:$C,2,FALSE),0)</f>
        <v>387</v>
      </c>
      <c r="AA1940" s="11">
        <f t="shared" si="30"/>
        <v>25.8</v>
      </c>
      <c r="AB1940" s="5">
        <f>IFERROR(VLOOKUP(C1940,[2]Sheet1!$B:$F,5,FALSE),0)</f>
        <v>17238924.239999998</v>
      </c>
      <c r="AC1940" s="11">
        <v>5</v>
      </c>
      <c r="AD1940" s="11">
        <v>15</v>
      </c>
      <c r="AE1940" s="10"/>
      <c r="AF1940" s="10"/>
      <c r="AG1940" s="10"/>
      <c r="AH1940" s="10"/>
    </row>
    <row r="1941" spans="1:34" x14ac:dyDescent="0.45">
      <c r="A1941" t="s">
        <v>24</v>
      </c>
      <c r="B1941" t="s">
        <v>57</v>
      </c>
      <c r="C1941" t="s">
        <v>147</v>
      </c>
      <c r="D1941">
        <v>445</v>
      </c>
      <c r="E1941" s="11">
        <v>2502656</v>
      </c>
      <c r="F1941" s="5">
        <v>719491</v>
      </c>
      <c r="G1941" s="11">
        <v>15974510</v>
      </c>
      <c r="H1941" s="11">
        <v>14184115</v>
      </c>
      <c r="I1941">
        <v>139895</v>
      </c>
      <c r="J1941">
        <v>179972</v>
      </c>
      <c r="K1941">
        <v>81296</v>
      </c>
      <c r="L1941">
        <v>2817</v>
      </c>
      <c r="M1941">
        <v>0</v>
      </c>
      <c r="N1941">
        <v>1011</v>
      </c>
      <c r="O1941">
        <v>3</v>
      </c>
      <c r="P1941">
        <v>0</v>
      </c>
      <c r="Q1941">
        <v>0</v>
      </c>
      <c r="R1941">
        <v>3499</v>
      </c>
      <c r="S1941">
        <v>1.7</v>
      </c>
      <c r="T1941">
        <v>129</v>
      </c>
      <c r="U1941">
        <v>36</v>
      </c>
      <c r="V1941">
        <v>-0.92</v>
      </c>
      <c r="W1941">
        <v>2817</v>
      </c>
      <c r="X1941">
        <v>0</v>
      </c>
      <c r="Y1941" s="12" t="str">
        <f>IFERROR(VLOOKUP(C1941,[1]Index!$D:$F,3,FALSE),"Non List")</f>
        <v>Development Banks</v>
      </c>
      <c r="Z1941">
        <f>IFERROR(VLOOKUP(C1941,[1]LP!$B:$C,2,FALSE),0)</f>
        <v>378</v>
      </c>
      <c r="AA1941" s="11">
        <f t="shared" si="30"/>
        <v>0</v>
      </c>
      <c r="AB1941" s="5">
        <f>IFERROR(VLOOKUP(C1941,[2]Sheet1!$B:$F,5,FALSE),0)</f>
        <v>16077707.220000001</v>
      </c>
      <c r="AC1941" s="11">
        <v>0</v>
      </c>
      <c r="AD1941" s="11">
        <v>6.8</v>
      </c>
      <c r="AE1941" s="10"/>
      <c r="AF1941" s="10"/>
      <c r="AG1941" s="10"/>
      <c r="AH1941" s="10"/>
    </row>
    <row r="1942" spans="1:34" x14ac:dyDescent="0.45">
      <c r="A1942" t="s">
        <v>24</v>
      </c>
      <c r="B1942" t="s">
        <v>57</v>
      </c>
      <c r="C1942" t="s">
        <v>148</v>
      </c>
      <c r="D1942">
        <v>294</v>
      </c>
      <c r="E1942" s="11">
        <v>508510</v>
      </c>
      <c r="F1942" s="5">
        <v>23231</v>
      </c>
      <c r="G1942" s="11">
        <v>1507976</v>
      </c>
      <c r="H1942" s="11">
        <v>1405851</v>
      </c>
      <c r="I1942">
        <v>24091</v>
      </c>
      <c r="J1942">
        <v>29481</v>
      </c>
      <c r="K1942">
        <v>8927</v>
      </c>
      <c r="L1942">
        <v>1621</v>
      </c>
      <c r="M1942">
        <v>1</v>
      </c>
      <c r="N1942">
        <v>237</v>
      </c>
      <c r="O1942">
        <v>3</v>
      </c>
      <c r="P1942">
        <v>1</v>
      </c>
      <c r="Q1942">
        <v>0</v>
      </c>
      <c r="R1942">
        <v>666</v>
      </c>
      <c r="S1942">
        <v>1.5</v>
      </c>
      <c r="T1942">
        <v>105</v>
      </c>
      <c r="U1942">
        <v>54</v>
      </c>
      <c r="V1942">
        <v>-0.82</v>
      </c>
      <c r="W1942">
        <v>1622</v>
      </c>
      <c r="X1942">
        <v>1</v>
      </c>
      <c r="Y1942" s="12" t="str">
        <f>IFERROR(VLOOKUP(C1942,[1]Index!$D:$F,3,FALSE),"Non List")</f>
        <v>Development Banks</v>
      </c>
      <c r="Z1942">
        <f>IFERROR(VLOOKUP(C1942,[1]LP!$B:$C,2,FALSE),0)</f>
        <v>322</v>
      </c>
      <c r="AA1942" s="11">
        <f t="shared" si="30"/>
        <v>322</v>
      </c>
      <c r="AB1942" s="5">
        <f>IFERROR(VLOOKUP(C1942,[2]Sheet1!$B:$F,5,FALSE),0)</f>
        <v>3608513.71</v>
      </c>
      <c r="AC1942" s="11">
        <v>6</v>
      </c>
      <c r="AD1942" s="11">
        <v>0</v>
      </c>
      <c r="AE1942" s="10"/>
      <c r="AF1942" s="10"/>
      <c r="AG1942" s="10"/>
      <c r="AH1942" s="10"/>
    </row>
    <row r="1943" spans="1:34" x14ac:dyDescent="0.45">
      <c r="A1943" t="s">
        <v>53</v>
      </c>
      <c r="B1943" t="s">
        <v>57</v>
      </c>
      <c r="C1943" t="s">
        <v>124</v>
      </c>
      <c r="D1943">
        <v>199</v>
      </c>
      <c r="E1943" s="11">
        <v>501600</v>
      </c>
      <c r="F1943" s="5">
        <v>122578</v>
      </c>
      <c r="G1943" s="11">
        <v>3262821</v>
      </c>
      <c r="H1943" s="11">
        <v>2846048</v>
      </c>
      <c r="I1943">
        <v>82278</v>
      </c>
      <c r="J1943">
        <v>99615</v>
      </c>
      <c r="K1943">
        <v>57948</v>
      </c>
      <c r="L1943">
        <v>33165</v>
      </c>
      <c r="M1943">
        <v>13</v>
      </c>
      <c r="N1943">
        <v>15</v>
      </c>
      <c r="O1943">
        <v>2</v>
      </c>
      <c r="P1943">
        <v>11</v>
      </c>
      <c r="Q1943">
        <v>1</v>
      </c>
      <c r="R1943">
        <v>24</v>
      </c>
      <c r="S1943">
        <v>0.4</v>
      </c>
      <c r="T1943">
        <v>124</v>
      </c>
      <c r="U1943">
        <v>192</v>
      </c>
      <c r="V1943">
        <v>-0.03</v>
      </c>
      <c r="W1943">
        <v>33165</v>
      </c>
      <c r="X1943">
        <v>13</v>
      </c>
      <c r="Y1943" s="12" t="str">
        <f>IFERROR(VLOOKUP(C1943,[1]Index!$D:$F,3,FALSE),"Non List")</f>
        <v>zdelist</v>
      </c>
      <c r="Z1943">
        <f>IFERROR(VLOOKUP(C1943,[1]LP!$B:$C,2,FALSE),0)</f>
        <v>0</v>
      </c>
      <c r="AA1943" s="11">
        <f t="shared" si="30"/>
        <v>0</v>
      </c>
      <c r="AB1943" s="5">
        <f>IFERROR(VLOOKUP(C1943,[2]Sheet1!$B:$F,5,FALSE),0)</f>
        <v>0</v>
      </c>
      <c r="AC1943" s="11">
        <v>0</v>
      </c>
      <c r="AD1943" s="11">
        <v>0</v>
      </c>
      <c r="AE1943" s="10"/>
      <c r="AF1943" s="10"/>
      <c r="AG1943" s="10"/>
      <c r="AH1943" s="10"/>
    </row>
    <row r="1944" spans="1:34" x14ac:dyDescent="0.45">
      <c r="A1944" t="s">
        <v>53</v>
      </c>
      <c r="B1944" t="s">
        <v>57</v>
      </c>
      <c r="C1944" t="s">
        <v>154</v>
      </c>
      <c r="D1944">
        <v>480</v>
      </c>
      <c r="E1944" s="11">
        <v>362250</v>
      </c>
      <c r="F1944" s="5">
        <v>-30456</v>
      </c>
      <c r="G1944" s="11">
        <v>119030</v>
      </c>
      <c r="H1944" s="11">
        <v>228308</v>
      </c>
      <c r="I1944">
        <v>24923</v>
      </c>
      <c r="J1944">
        <v>26573</v>
      </c>
      <c r="K1944">
        <v>12275</v>
      </c>
      <c r="L1944">
        <v>64609</v>
      </c>
      <c r="M1944">
        <v>36</v>
      </c>
      <c r="N1944">
        <v>13</v>
      </c>
      <c r="O1944">
        <v>5</v>
      </c>
      <c r="P1944">
        <v>39</v>
      </c>
      <c r="Q1944">
        <v>14</v>
      </c>
      <c r="R1944">
        <v>71</v>
      </c>
      <c r="S1944">
        <v>33.9</v>
      </c>
      <c r="T1944">
        <v>92</v>
      </c>
      <c r="U1944">
        <v>271</v>
      </c>
      <c r="V1944">
        <v>-0.44</v>
      </c>
      <c r="W1944">
        <v>64609</v>
      </c>
      <c r="X1944">
        <v>36</v>
      </c>
      <c r="Y1944" s="12" t="str">
        <f>IFERROR(VLOOKUP(C1944,[1]Index!$D:$F,3,FALSE),"Non List")</f>
        <v>Development Banks</v>
      </c>
      <c r="Z1944">
        <f>IFERROR(VLOOKUP(C1944,[1]LP!$B:$C,2,FALSE),0)</f>
        <v>475</v>
      </c>
      <c r="AA1944" s="11">
        <f t="shared" si="30"/>
        <v>13.2</v>
      </c>
      <c r="AB1944" s="5">
        <f>IFERROR(VLOOKUP(C1944,[2]Sheet1!$B:$F,5,FALSE),0)</f>
        <v>1575000</v>
      </c>
      <c r="AC1944" s="11">
        <v>0</v>
      </c>
      <c r="AD1944" s="11">
        <v>0</v>
      </c>
      <c r="AE1944" s="10"/>
      <c r="AF1944" s="10"/>
      <c r="AG1944" s="10"/>
      <c r="AH1944" s="10"/>
    </row>
    <row r="1945" spans="1:34" x14ac:dyDescent="0.45">
      <c r="A1945" t="s">
        <v>53</v>
      </c>
      <c r="B1945" t="s">
        <v>57</v>
      </c>
      <c r="C1945" t="s">
        <v>125</v>
      </c>
      <c r="D1945">
        <v>418</v>
      </c>
      <c r="E1945" s="11">
        <v>692674</v>
      </c>
      <c r="F1945" s="5">
        <v>345759</v>
      </c>
      <c r="G1945" s="11">
        <v>6119220</v>
      </c>
      <c r="H1945" s="11">
        <v>5400294</v>
      </c>
      <c r="I1945">
        <v>187207</v>
      </c>
      <c r="J1945">
        <v>217543</v>
      </c>
      <c r="K1945">
        <v>150813</v>
      </c>
      <c r="L1945">
        <v>82549</v>
      </c>
      <c r="M1945">
        <v>24</v>
      </c>
      <c r="N1945">
        <v>18</v>
      </c>
      <c r="O1945">
        <v>3</v>
      </c>
      <c r="P1945">
        <v>16</v>
      </c>
      <c r="Q1945">
        <v>1</v>
      </c>
      <c r="R1945">
        <v>49</v>
      </c>
      <c r="S1945">
        <v>0.9</v>
      </c>
      <c r="T1945">
        <v>150</v>
      </c>
      <c r="U1945">
        <v>283</v>
      </c>
      <c r="V1945">
        <v>-0.32</v>
      </c>
      <c r="W1945">
        <v>82549</v>
      </c>
      <c r="X1945">
        <v>24</v>
      </c>
      <c r="Y1945" s="12" t="str">
        <f>IFERROR(VLOOKUP(C1945,[1]Index!$D:$F,3,FALSE),"Non List")</f>
        <v>Development Banks</v>
      </c>
      <c r="Z1945">
        <f>IFERROR(VLOOKUP(C1945,[1]LP!$B:$C,2,FALSE),0)</f>
        <v>391</v>
      </c>
      <c r="AA1945" s="11">
        <f t="shared" si="30"/>
        <v>16.3</v>
      </c>
      <c r="AB1945" s="5">
        <f>IFERROR(VLOOKUP(C1945,[2]Sheet1!$B:$F,5,FALSE),0)</f>
        <v>6123503.0800000001</v>
      </c>
      <c r="AC1945" s="11">
        <v>17.100000000000001</v>
      </c>
      <c r="AD1945" s="11">
        <v>0.9</v>
      </c>
      <c r="AE1945" s="10"/>
      <c r="AF1945" s="10"/>
      <c r="AG1945" s="10"/>
      <c r="AH1945" s="10"/>
    </row>
    <row r="1946" spans="1:34" x14ac:dyDescent="0.45">
      <c r="A1946" t="s">
        <v>53</v>
      </c>
      <c r="B1946" t="s">
        <v>57</v>
      </c>
      <c r="C1946" t="s">
        <v>126</v>
      </c>
      <c r="D1946">
        <v>430.6</v>
      </c>
      <c r="E1946" s="11">
        <v>2788368</v>
      </c>
      <c r="F1946" s="5">
        <v>652630</v>
      </c>
      <c r="G1946" s="11">
        <v>26979764</v>
      </c>
      <c r="H1946" s="11">
        <v>23523058</v>
      </c>
      <c r="I1946">
        <v>649896</v>
      </c>
      <c r="J1946">
        <v>792324</v>
      </c>
      <c r="K1946">
        <v>512989</v>
      </c>
      <c r="L1946">
        <v>279537</v>
      </c>
      <c r="M1946">
        <v>20</v>
      </c>
      <c r="N1946">
        <v>21</v>
      </c>
      <c r="O1946">
        <v>3</v>
      </c>
      <c r="P1946">
        <v>16</v>
      </c>
      <c r="Q1946">
        <v>1</v>
      </c>
      <c r="R1946">
        <v>75</v>
      </c>
      <c r="S1946">
        <v>0.3</v>
      </c>
      <c r="T1946">
        <v>123</v>
      </c>
      <c r="U1946">
        <v>236</v>
      </c>
      <c r="V1946">
        <v>-0.45</v>
      </c>
      <c r="W1946">
        <v>279537</v>
      </c>
      <c r="X1946">
        <v>20</v>
      </c>
      <c r="Y1946" s="12" t="str">
        <f>IFERROR(VLOOKUP(C1946,[1]Index!$D:$F,3,FALSE),"Non List")</f>
        <v>Development Banks</v>
      </c>
      <c r="Z1946">
        <f>IFERROR(VLOOKUP(C1946,[1]LP!$B:$C,2,FALSE),0)</f>
        <v>370.1</v>
      </c>
      <c r="AA1946" s="11">
        <f t="shared" si="30"/>
        <v>18.5</v>
      </c>
      <c r="AB1946" s="5">
        <f>IFERROR(VLOOKUP(C1946,[2]Sheet1!$B:$F,5,FALSE),0)</f>
        <v>27834534.920000002</v>
      </c>
      <c r="AC1946" s="11">
        <v>16.149999999999999</v>
      </c>
      <c r="AD1946" s="11">
        <v>0.85</v>
      </c>
      <c r="AE1946" s="10"/>
      <c r="AF1946" s="10"/>
      <c r="AG1946" s="10"/>
      <c r="AH1946" s="10"/>
    </row>
    <row r="1947" spans="1:34" x14ac:dyDescent="0.45">
      <c r="A1947" t="s">
        <v>53</v>
      </c>
      <c r="B1947" t="s">
        <v>57</v>
      </c>
      <c r="C1947" t="s">
        <v>127</v>
      </c>
      <c r="D1947">
        <v>201</v>
      </c>
      <c r="E1947" s="11">
        <v>2750000</v>
      </c>
      <c r="F1947" s="5">
        <v>883053</v>
      </c>
      <c r="G1947" s="11">
        <v>26194036</v>
      </c>
      <c r="H1947" s="11">
        <v>23385452</v>
      </c>
      <c r="I1947">
        <v>554274</v>
      </c>
      <c r="J1947">
        <v>702915</v>
      </c>
      <c r="K1947">
        <v>444625</v>
      </c>
      <c r="L1947">
        <v>265222</v>
      </c>
      <c r="M1947">
        <v>19</v>
      </c>
      <c r="N1947">
        <v>10</v>
      </c>
      <c r="O1947">
        <v>2</v>
      </c>
      <c r="P1947">
        <v>15</v>
      </c>
      <c r="Q1947">
        <v>1</v>
      </c>
      <c r="R1947">
        <v>16</v>
      </c>
      <c r="S1947">
        <v>0.4</v>
      </c>
      <c r="T1947">
        <v>132</v>
      </c>
      <c r="U1947">
        <v>239</v>
      </c>
      <c r="V1947">
        <v>0.19</v>
      </c>
      <c r="W1947">
        <v>265222</v>
      </c>
      <c r="X1947">
        <v>19</v>
      </c>
      <c r="Y1947" s="12" t="str">
        <f>IFERROR(VLOOKUP(C1947,[1]Index!$D:$F,3,FALSE),"Non List")</f>
        <v>zdelist</v>
      </c>
      <c r="Z1947">
        <f>IFERROR(VLOOKUP(C1947,[1]LP!$B:$C,2,FALSE),0)</f>
        <v>0</v>
      </c>
      <c r="AA1947" s="11">
        <f t="shared" si="30"/>
        <v>0</v>
      </c>
      <c r="AB1947" s="5">
        <f>IFERROR(VLOOKUP(C1947,[2]Sheet1!$B:$F,5,FALSE),0)</f>
        <v>0</v>
      </c>
      <c r="AC1947" s="11">
        <v>0</v>
      </c>
      <c r="AD1947" s="11">
        <v>17.32</v>
      </c>
      <c r="AE1947" s="10"/>
      <c r="AF1947" s="10"/>
      <c r="AG1947" s="10"/>
      <c r="AH1947" s="10"/>
    </row>
    <row r="1948" spans="1:34" x14ac:dyDescent="0.45">
      <c r="A1948" t="s">
        <v>53</v>
      </c>
      <c r="B1948" t="s">
        <v>57</v>
      </c>
      <c r="C1948" t="s">
        <v>128</v>
      </c>
      <c r="D1948">
        <v>135</v>
      </c>
      <c r="E1948" s="11">
        <v>504053</v>
      </c>
      <c r="F1948" s="5">
        <v>65649</v>
      </c>
      <c r="G1948" s="11">
        <v>1793646</v>
      </c>
      <c r="H1948" s="11">
        <v>1818924</v>
      </c>
      <c r="I1948">
        <v>60346</v>
      </c>
      <c r="J1948">
        <v>70268</v>
      </c>
      <c r="K1948">
        <v>44558</v>
      </c>
      <c r="L1948">
        <v>24189</v>
      </c>
      <c r="M1948">
        <v>10</v>
      </c>
      <c r="N1948">
        <v>14</v>
      </c>
      <c r="O1948">
        <v>1</v>
      </c>
      <c r="P1948">
        <v>8</v>
      </c>
      <c r="Q1948">
        <v>1</v>
      </c>
      <c r="R1948">
        <v>17</v>
      </c>
      <c r="S1948">
        <v>0.6</v>
      </c>
      <c r="T1948">
        <v>113</v>
      </c>
      <c r="U1948">
        <v>156</v>
      </c>
      <c r="V1948">
        <v>0.16</v>
      </c>
      <c r="W1948">
        <v>24189</v>
      </c>
      <c r="X1948">
        <v>10</v>
      </c>
      <c r="Y1948" s="12" t="str">
        <f>IFERROR(VLOOKUP(C1948,[1]Index!$D:$F,3,FALSE),"Non List")</f>
        <v>zdelist</v>
      </c>
      <c r="Z1948">
        <f>IFERROR(VLOOKUP(C1948,[1]LP!$B:$C,2,FALSE),0)</f>
        <v>0</v>
      </c>
      <c r="AA1948" s="11">
        <f t="shared" si="30"/>
        <v>0</v>
      </c>
      <c r="AB1948" s="5">
        <f>IFERROR(VLOOKUP(C1948,[2]Sheet1!$B:$F,5,FALSE),0)</f>
        <v>0</v>
      </c>
      <c r="AC1948" s="11">
        <v>0</v>
      </c>
      <c r="AD1948" s="11">
        <v>0</v>
      </c>
      <c r="AE1948" s="10"/>
      <c r="AF1948" s="10"/>
      <c r="AG1948" s="10"/>
      <c r="AH1948" s="10"/>
    </row>
    <row r="1949" spans="1:34" x14ac:dyDescent="0.45">
      <c r="A1949" t="s">
        <v>53</v>
      </c>
      <c r="B1949" t="s">
        <v>57</v>
      </c>
      <c r="C1949" t="s">
        <v>129</v>
      </c>
      <c r="D1949">
        <v>377</v>
      </c>
      <c r="E1949" s="11">
        <v>2593609</v>
      </c>
      <c r="F1949" s="5">
        <v>457462</v>
      </c>
      <c r="G1949" s="11">
        <v>23584875</v>
      </c>
      <c r="H1949" s="11">
        <v>20333930</v>
      </c>
      <c r="I1949">
        <v>466676</v>
      </c>
      <c r="J1949">
        <v>589526</v>
      </c>
      <c r="K1949">
        <v>344911</v>
      </c>
      <c r="L1949">
        <v>170447</v>
      </c>
      <c r="M1949">
        <v>13</v>
      </c>
      <c r="N1949">
        <v>29</v>
      </c>
      <c r="O1949">
        <v>3</v>
      </c>
      <c r="P1949">
        <v>11</v>
      </c>
      <c r="Q1949">
        <v>1</v>
      </c>
      <c r="R1949">
        <v>92</v>
      </c>
      <c r="S1949">
        <v>0.6</v>
      </c>
      <c r="T1949">
        <v>118</v>
      </c>
      <c r="U1949">
        <v>186</v>
      </c>
      <c r="V1949">
        <v>-0.51</v>
      </c>
      <c r="W1949">
        <v>170448</v>
      </c>
      <c r="X1949">
        <v>13</v>
      </c>
      <c r="Y1949" s="12" t="str">
        <f>IFERROR(VLOOKUP(C1949,[1]Index!$D:$F,3,FALSE),"Non List")</f>
        <v>Development Banks</v>
      </c>
      <c r="Z1949">
        <f>IFERROR(VLOOKUP(C1949,[1]LP!$B:$C,2,FALSE),0)</f>
        <v>297.89999999999998</v>
      </c>
      <c r="AA1949" s="11">
        <f t="shared" si="30"/>
        <v>22.9</v>
      </c>
      <c r="AB1949" s="5">
        <f>IFERROR(VLOOKUP(C1949,[2]Sheet1!$B:$F,5,FALSE),0)</f>
        <v>21539350.859999999</v>
      </c>
      <c r="AC1949" s="11">
        <v>12.75</v>
      </c>
      <c r="AD1949" s="11">
        <v>0</v>
      </c>
      <c r="AE1949" s="10"/>
      <c r="AF1949" s="10"/>
      <c r="AG1949" s="10"/>
      <c r="AH1949" s="10"/>
    </row>
    <row r="1950" spans="1:34" x14ac:dyDescent="0.45">
      <c r="A1950" t="s">
        <v>53</v>
      </c>
      <c r="B1950" t="s">
        <v>57</v>
      </c>
      <c r="C1950" t="s">
        <v>130</v>
      </c>
      <c r="D1950">
        <v>283</v>
      </c>
      <c r="E1950" s="11">
        <v>531300</v>
      </c>
      <c r="F1950" s="5">
        <v>99740</v>
      </c>
      <c r="G1950" s="11">
        <v>4648537</v>
      </c>
      <c r="H1950" s="11">
        <v>4123990</v>
      </c>
      <c r="I1950">
        <v>111093</v>
      </c>
      <c r="J1950">
        <v>130362</v>
      </c>
      <c r="K1950">
        <v>72908</v>
      </c>
      <c r="L1950">
        <v>36113</v>
      </c>
      <c r="M1950">
        <v>14</v>
      </c>
      <c r="N1950">
        <v>21</v>
      </c>
      <c r="O1950">
        <v>2</v>
      </c>
      <c r="P1950">
        <v>11</v>
      </c>
      <c r="Q1950">
        <v>1</v>
      </c>
      <c r="R1950">
        <v>50</v>
      </c>
      <c r="S1950">
        <v>0.8</v>
      </c>
      <c r="T1950">
        <v>119</v>
      </c>
      <c r="U1950">
        <v>191</v>
      </c>
      <c r="V1950">
        <v>-0.33</v>
      </c>
      <c r="W1950">
        <v>36113</v>
      </c>
      <c r="X1950">
        <v>14</v>
      </c>
      <c r="Y1950" s="12" t="str">
        <f>IFERROR(VLOOKUP(C1950,[1]Index!$D:$F,3,FALSE),"Non List")</f>
        <v>zdelist</v>
      </c>
      <c r="Z1950">
        <f>IFERROR(VLOOKUP(C1950,[1]LP!$B:$C,2,FALSE),0)</f>
        <v>0</v>
      </c>
      <c r="AA1950" s="11">
        <f t="shared" si="30"/>
        <v>0</v>
      </c>
      <c r="AB1950" s="5">
        <f>IFERROR(VLOOKUP(C1950,[2]Sheet1!$B:$F,5,FALSE),0)</f>
        <v>0</v>
      </c>
      <c r="AC1950" s="11">
        <v>10</v>
      </c>
      <c r="AD1950" s="11">
        <v>6</v>
      </c>
      <c r="AE1950" s="10"/>
      <c r="AF1950" s="10"/>
      <c r="AG1950" s="10"/>
      <c r="AH1950" s="10"/>
    </row>
    <row r="1951" spans="1:34" x14ac:dyDescent="0.45">
      <c r="A1951" t="s">
        <v>53</v>
      </c>
      <c r="B1951" t="s">
        <v>57</v>
      </c>
      <c r="C1951" t="s">
        <v>131</v>
      </c>
      <c r="D1951">
        <v>238</v>
      </c>
      <c r="E1951" s="11">
        <v>2520636</v>
      </c>
      <c r="F1951" s="5">
        <v>936875</v>
      </c>
      <c r="G1951" s="11">
        <v>26728046</v>
      </c>
      <c r="H1951" s="11">
        <v>23546089</v>
      </c>
      <c r="I1951">
        <v>611355</v>
      </c>
      <c r="J1951">
        <v>712784</v>
      </c>
      <c r="K1951">
        <v>467875</v>
      </c>
      <c r="L1951">
        <v>274668</v>
      </c>
      <c r="M1951">
        <v>22</v>
      </c>
      <c r="N1951">
        <v>11</v>
      </c>
      <c r="O1951">
        <v>2</v>
      </c>
      <c r="P1951">
        <v>16</v>
      </c>
      <c r="Q1951">
        <v>1</v>
      </c>
      <c r="R1951">
        <v>19</v>
      </c>
      <c r="S1951">
        <v>0.3</v>
      </c>
      <c r="T1951">
        <v>137</v>
      </c>
      <c r="U1951">
        <v>259</v>
      </c>
      <c r="V1951">
        <v>0.09</v>
      </c>
      <c r="W1951">
        <v>274668</v>
      </c>
      <c r="X1951">
        <v>22</v>
      </c>
      <c r="Y1951" s="12" t="str">
        <f>IFERROR(VLOOKUP(C1951,[1]Index!$D:$F,3,FALSE),"Non List")</f>
        <v>zdelist</v>
      </c>
      <c r="Z1951">
        <f>IFERROR(VLOOKUP(C1951,[1]LP!$B:$C,2,FALSE),0)</f>
        <v>0</v>
      </c>
      <c r="AA1951" s="11">
        <f t="shared" si="30"/>
        <v>0</v>
      </c>
      <c r="AB1951" s="5">
        <f>IFERROR(VLOOKUP(C1951,[2]Sheet1!$B:$F,5,FALSE),0)</f>
        <v>0</v>
      </c>
      <c r="AC1951" s="11">
        <v>16</v>
      </c>
      <c r="AD1951" s="11">
        <v>2.77</v>
      </c>
      <c r="AE1951" s="10"/>
      <c r="AF1951" s="10"/>
      <c r="AG1951" s="10"/>
      <c r="AH1951" s="10"/>
    </row>
    <row r="1952" spans="1:34" x14ac:dyDescent="0.45">
      <c r="A1952" t="s">
        <v>53</v>
      </c>
      <c r="B1952" t="s">
        <v>57</v>
      </c>
      <c r="C1952" t="s">
        <v>152</v>
      </c>
      <c r="D1952">
        <v>180</v>
      </c>
      <c r="E1952" s="11">
        <v>284297</v>
      </c>
      <c r="F1952" s="5">
        <v>41159</v>
      </c>
      <c r="G1952" s="11">
        <v>867048</v>
      </c>
      <c r="H1952" s="11">
        <v>783224</v>
      </c>
      <c r="I1952">
        <v>37550</v>
      </c>
      <c r="J1952">
        <v>40990</v>
      </c>
      <c r="K1952">
        <v>21543</v>
      </c>
      <c r="L1952">
        <v>10385</v>
      </c>
      <c r="M1952">
        <v>7</v>
      </c>
      <c r="N1952">
        <v>25</v>
      </c>
      <c r="O1952">
        <v>2</v>
      </c>
      <c r="P1952">
        <v>6</v>
      </c>
      <c r="Q1952">
        <v>1</v>
      </c>
      <c r="R1952">
        <v>39</v>
      </c>
      <c r="S1952">
        <v>4.4000000000000004</v>
      </c>
      <c r="T1952">
        <v>114</v>
      </c>
      <c r="U1952">
        <v>137</v>
      </c>
      <c r="V1952">
        <v>-0.24</v>
      </c>
      <c r="W1952">
        <v>10385</v>
      </c>
      <c r="X1952">
        <v>7</v>
      </c>
      <c r="Y1952" s="12" t="str">
        <f>IFERROR(VLOOKUP(C1952,[1]Index!$D:$F,3,FALSE),"Non List")</f>
        <v>zdelist</v>
      </c>
      <c r="Z1952">
        <f>IFERROR(VLOOKUP(C1952,[1]LP!$B:$C,2,FALSE),0)</f>
        <v>0</v>
      </c>
      <c r="AA1952" s="11">
        <f t="shared" si="30"/>
        <v>0</v>
      </c>
      <c r="AB1952" s="5">
        <f>IFERROR(VLOOKUP(C1952,[2]Sheet1!$B:$F,5,FALSE),0)</f>
        <v>0</v>
      </c>
      <c r="AC1952" s="11">
        <v>0</v>
      </c>
      <c r="AD1952" s="11">
        <v>0</v>
      </c>
      <c r="AE1952" s="10"/>
      <c r="AF1952" s="10"/>
      <c r="AG1952" s="10"/>
      <c r="AH1952" s="10"/>
    </row>
    <row r="1953" spans="1:34" x14ac:dyDescent="0.45">
      <c r="A1953" t="s">
        <v>53</v>
      </c>
      <c r="B1953" t="s">
        <v>57</v>
      </c>
      <c r="C1953" t="s">
        <v>132</v>
      </c>
      <c r="D1953">
        <v>196</v>
      </c>
      <c r="E1953" s="11">
        <v>515000</v>
      </c>
      <c r="F1953" s="5">
        <v>68839</v>
      </c>
      <c r="G1953" s="11">
        <v>1909828</v>
      </c>
      <c r="H1953" s="11">
        <v>1823687</v>
      </c>
      <c r="I1953">
        <v>74615</v>
      </c>
      <c r="J1953">
        <v>85869</v>
      </c>
      <c r="K1953">
        <v>46408</v>
      </c>
      <c r="L1953">
        <v>26208</v>
      </c>
      <c r="M1953">
        <v>10</v>
      </c>
      <c r="N1953">
        <v>19</v>
      </c>
      <c r="O1953">
        <v>2</v>
      </c>
      <c r="P1953">
        <v>9</v>
      </c>
      <c r="Q1953">
        <v>1</v>
      </c>
      <c r="R1953">
        <v>33</v>
      </c>
      <c r="S1953">
        <v>0.8</v>
      </c>
      <c r="T1953">
        <v>113</v>
      </c>
      <c r="U1953">
        <v>161</v>
      </c>
      <c r="V1953">
        <v>-0.18</v>
      </c>
      <c r="W1953">
        <v>26208</v>
      </c>
      <c r="X1953">
        <v>10</v>
      </c>
      <c r="Y1953" s="12" t="str">
        <f>IFERROR(VLOOKUP(C1953,[1]Index!$D:$F,3,FALSE),"Non List")</f>
        <v>zdelist</v>
      </c>
      <c r="Z1953">
        <f>IFERROR(VLOOKUP(C1953,[1]LP!$B:$C,2,FALSE),0)</f>
        <v>0</v>
      </c>
      <c r="AA1953" s="11">
        <f t="shared" si="30"/>
        <v>0</v>
      </c>
      <c r="AB1953" s="5">
        <f>IFERROR(VLOOKUP(C1953,[2]Sheet1!$B:$F,5,FALSE),0)</f>
        <v>0</v>
      </c>
      <c r="AC1953" s="11">
        <v>0</v>
      </c>
      <c r="AD1953" s="11">
        <v>0</v>
      </c>
      <c r="AE1953" s="10"/>
      <c r="AF1953" s="10"/>
      <c r="AG1953" s="10"/>
      <c r="AH1953" s="10"/>
    </row>
    <row r="1954" spans="1:34" x14ac:dyDescent="0.45">
      <c r="A1954" t="s">
        <v>53</v>
      </c>
      <c r="B1954" t="s">
        <v>57</v>
      </c>
      <c r="C1954" t="s">
        <v>133</v>
      </c>
      <c r="D1954">
        <v>330.9</v>
      </c>
      <c r="E1954" s="11">
        <v>502830</v>
      </c>
      <c r="F1954" s="5">
        <v>49879</v>
      </c>
      <c r="G1954" s="11">
        <v>2868406</v>
      </c>
      <c r="H1954" s="11">
        <v>1832330</v>
      </c>
      <c r="I1954">
        <v>38484</v>
      </c>
      <c r="J1954">
        <v>56627</v>
      </c>
      <c r="K1954">
        <v>15027</v>
      </c>
      <c r="L1954">
        <v>4923</v>
      </c>
      <c r="M1954">
        <v>2</v>
      </c>
      <c r="N1954">
        <v>171</v>
      </c>
      <c r="O1954">
        <v>3</v>
      </c>
      <c r="P1954">
        <v>2</v>
      </c>
      <c r="Q1954">
        <v>0</v>
      </c>
      <c r="R1954">
        <v>513</v>
      </c>
      <c r="S1954">
        <v>3</v>
      </c>
      <c r="T1954">
        <v>110</v>
      </c>
      <c r="U1954">
        <v>69</v>
      </c>
      <c r="V1954">
        <v>-0.79</v>
      </c>
      <c r="W1954">
        <v>4923</v>
      </c>
      <c r="X1954">
        <v>2</v>
      </c>
      <c r="Y1954" s="12" t="str">
        <f>IFERROR(VLOOKUP(C1954,[1]Index!$D:$F,3,FALSE),"Non List")</f>
        <v>Development Banks</v>
      </c>
      <c r="Z1954">
        <f>IFERROR(VLOOKUP(C1954,[1]LP!$B:$C,2,FALSE),0)</f>
        <v>429.8</v>
      </c>
      <c r="AA1954" s="11">
        <f t="shared" si="30"/>
        <v>214.9</v>
      </c>
      <c r="AB1954" s="5">
        <f>IFERROR(VLOOKUP(C1954,[2]Sheet1!$B:$F,5,FALSE),0)</f>
        <v>2463867</v>
      </c>
      <c r="AC1954" s="11">
        <v>0</v>
      </c>
      <c r="AD1954" s="11">
        <v>0</v>
      </c>
      <c r="AE1954" s="10"/>
      <c r="AF1954" s="10"/>
      <c r="AG1954" s="10"/>
      <c r="AH1954" s="10"/>
    </row>
    <row r="1955" spans="1:34" x14ac:dyDescent="0.45">
      <c r="A1955" t="s">
        <v>53</v>
      </c>
      <c r="B1955" t="s">
        <v>57</v>
      </c>
      <c r="C1955" t="s">
        <v>134</v>
      </c>
      <c r="D1955">
        <v>450</v>
      </c>
      <c r="E1955" s="11">
        <v>585000</v>
      </c>
      <c r="F1955" s="5">
        <v>244923</v>
      </c>
      <c r="G1955" s="11">
        <v>4005903</v>
      </c>
      <c r="H1955" s="11">
        <v>3490281</v>
      </c>
      <c r="I1955">
        <v>94113</v>
      </c>
      <c r="J1955">
        <v>121141</v>
      </c>
      <c r="K1955">
        <v>78021</v>
      </c>
      <c r="L1955">
        <v>43802</v>
      </c>
      <c r="M1955">
        <v>15</v>
      </c>
      <c r="N1955">
        <v>30</v>
      </c>
      <c r="O1955">
        <v>3</v>
      </c>
      <c r="P1955">
        <v>11</v>
      </c>
      <c r="Q1955">
        <v>1</v>
      </c>
      <c r="R1955">
        <v>95</v>
      </c>
      <c r="S1955">
        <v>0.4</v>
      </c>
      <c r="T1955">
        <v>142</v>
      </c>
      <c r="U1955">
        <v>219</v>
      </c>
      <c r="V1955">
        <v>-0.51</v>
      </c>
      <c r="W1955">
        <v>43802</v>
      </c>
      <c r="X1955">
        <v>15</v>
      </c>
      <c r="Y1955" s="12" t="str">
        <f>IFERROR(VLOOKUP(C1955,[1]Index!$D:$F,3,FALSE),"Non List")</f>
        <v>Development Banks</v>
      </c>
      <c r="Z1955">
        <f>IFERROR(VLOOKUP(C1955,[1]LP!$B:$C,2,FALSE),0)</f>
        <v>488</v>
      </c>
      <c r="AA1955" s="11">
        <f t="shared" si="30"/>
        <v>32.5</v>
      </c>
      <c r="AB1955" s="5">
        <f>IFERROR(VLOOKUP(C1955,[2]Sheet1!$B:$F,5,FALSE),0)</f>
        <v>5445990.2300000004</v>
      </c>
      <c r="AC1955" s="11">
        <v>18.524999999999999</v>
      </c>
      <c r="AD1955" s="11">
        <v>0.97499999999999998</v>
      </c>
      <c r="AE1955" s="10"/>
      <c r="AF1955" s="10"/>
      <c r="AG1955" s="10"/>
      <c r="AH1955" s="10"/>
    </row>
    <row r="1956" spans="1:34" x14ac:dyDescent="0.45">
      <c r="A1956" t="s">
        <v>53</v>
      </c>
      <c r="B1956" t="s">
        <v>57</v>
      </c>
      <c r="C1956" t="s">
        <v>135</v>
      </c>
      <c r="D1956">
        <v>162</v>
      </c>
      <c r="E1956" s="11">
        <v>576401</v>
      </c>
      <c r="F1956" s="5">
        <v>96770</v>
      </c>
      <c r="G1956" s="11">
        <v>4798514</v>
      </c>
      <c r="H1956" s="11">
        <v>4128812</v>
      </c>
      <c r="I1956">
        <v>99919</v>
      </c>
      <c r="J1956">
        <v>140971</v>
      </c>
      <c r="K1956">
        <v>75261</v>
      </c>
      <c r="L1956">
        <v>40726</v>
      </c>
      <c r="M1956">
        <v>14</v>
      </c>
      <c r="N1956">
        <v>11</v>
      </c>
      <c r="O1956">
        <v>1</v>
      </c>
      <c r="P1956">
        <v>12</v>
      </c>
      <c r="Q1956">
        <v>1</v>
      </c>
      <c r="R1956">
        <v>16</v>
      </c>
      <c r="S1956">
        <v>0.3</v>
      </c>
      <c r="T1956">
        <v>117</v>
      </c>
      <c r="U1956">
        <v>193</v>
      </c>
      <c r="V1956">
        <v>0.19</v>
      </c>
      <c r="W1956">
        <v>40726</v>
      </c>
      <c r="X1956">
        <v>14</v>
      </c>
      <c r="Y1956" s="12" t="str">
        <f>IFERROR(VLOOKUP(C1956,[1]Index!$D:$F,3,FALSE),"Non List")</f>
        <v>zdelist</v>
      </c>
      <c r="Z1956">
        <f>IFERROR(VLOOKUP(C1956,[1]LP!$B:$C,2,FALSE),0)</f>
        <v>0</v>
      </c>
      <c r="AA1956" s="11">
        <f t="shared" si="30"/>
        <v>0</v>
      </c>
      <c r="AB1956" s="5">
        <f>IFERROR(VLOOKUP(C1956,[2]Sheet1!$B:$F,5,FALSE),0)</f>
        <v>0</v>
      </c>
      <c r="AC1956" s="11">
        <v>0</v>
      </c>
      <c r="AD1956" s="11">
        <v>0</v>
      </c>
      <c r="AE1956" s="10"/>
      <c r="AF1956" s="10"/>
      <c r="AG1956" s="10"/>
      <c r="AH1956" s="10"/>
    </row>
    <row r="1957" spans="1:34" x14ac:dyDescent="0.45">
      <c r="A1957" t="s">
        <v>53</v>
      </c>
      <c r="B1957" t="s">
        <v>57</v>
      </c>
      <c r="C1957" t="s">
        <v>136</v>
      </c>
      <c r="D1957">
        <v>485</v>
      </c>
      <c r="E1957" s="11">
        <v>3064760</v>
      </c>
      <c r="F1957" s="5">
        <v>854904</v>
      </c>
      <c r="G1957" s="11">
        <v>38138258</v>
      </c>
      <c r="H1957" s="11">
        <v>32978099</v>
      </c>
      <c r="I1957">
        <v>858778</v>
      </c>
      <c r="J1957">
        <v>1173078</v>
      </c>
      <c r="K1957">
        <v>729948</v>
      </c>
      <c r="L1957">
        <v>404830</v>
      </c>
      <c r="M1957">
        <v>26</v>
      </c>
      <c r="N1957">
        <v>18</v>
      </c>
      <c r="O1957">
        <v>4</v>
      </c>
      <c r="P1957">
        <v>21</v>
      </c>
      <c r="Q1957">
        <v>1</v>
      </c>
      <c r="R1957">
        <v>70</v>
      </c>
      <c r="S1957">
        <v>0.1</v>
      </c>
      <c r="T1957">
        <v>128</v>
      </c>
      <c r="U1957">
        <v>276</v>
      </c>
      <c r="V1957">
        <v>-0.43</v>
      </c>
      <c r="W1957">
        <v>404830</v>
      </c>
      <c r="X1957">
        <v>26</v>
      </c>
      <c r="Y1957" s="12" t="str">
        <f>IFERROR(VLOOKUP(C1957,[1]Index!$D:$F,3,FALSE),"Non List")</f>
        <v>Development Banks</v>
      </c>
      <c r="Z1957">
        <f>IFERROR(VLOOKUP(C1957,[1]LP!$B:$C,2,FALSE),0)</f>
        <v>353.1</v>
      </c>
      <c r="AA1957" s="11">
        <f t="shared" si="30"/>
        <v>13.6</v>
      </c>
      <c r="AB1957" s="5">
        <f>IFERROR(VLOOKUP(C1957,[2]Sheet1!$B:$F,5,FALSE),0)</f>
        <v>34531463.479999997</v>
      </c>
      <c r="AC1957" s="11">
        <v>17.600000000000001</v>
      </c>
      <c r="AD1957" s="11">
        <v>0.93</v>
      </c>
      <c r="AE1957" s="10"/>
      <c r="AF1957" s="10"/>
      <c r="AG1957" s="10"/>
      <c r="AH1957" s="10"/>
    </row>
    <row r="1958" spans="1:34" x14ac:dyDescent="0.45">
      <c r="A1958" t="s">
        <v>53</v>
      </c>
      <c r="B1958" t="s">
        <v>57</v>
      </c>
      <c r="C1958" t="s">
        <v>137</v>
      </c>
      <c r="D1958">
        <v>145</v>
      </c>
      <c r="E1958" s="11">
        <v>531659</v>
      </c>
      <c r="F1958" s="5">
        <v>41240</v>
      </c>
      <c r="G1958" s="11">
        <v>3141037</v>
      </c>
      <c r="H1958" s="11">
        <v>2844449</v>
      </c>
      <c r="I1958">
        <v>76518</v>
      </c>
      <c r="J1958">
        <v>96021</v>
      </c>
      <c r="K1958">
        <v>49490</v>
      </c>
      <c r="L1958">
        <v>15923</v>
      </c>
      <c r="M1958">
        <v>6</v>
      </c>
      <c r="N1958">
        <v>24</v>
      </c>
      <c r="O1958">
        <v>1</v>
      </c>
      <c r="P1958">
        <v>6</v>
      </c>
      <c r="Q1958">
        <v>0</v>
      </c>
      <c r="R1958">
        <v>33</v>
      </c>
      <c r="S1958">
        <v>1.5</v>
      </c>
      <c r="T1958">
        <v>108</v>
      </c>
      <c r="U1958">
        <v>120</v>
      </c>
      <c r="V1958">
        <v>-0.17</v>
      </c>
      <c r="W1958">
        <v>15923</v>
      </c>
      <c r="X1958">
        <v>6</v>
      </c>
      <c r="Y1958" s="12" t="str">
        <f>IFERROR(VLOOKUP(C1958,[1]Index!$D:$F,3,FALSE),"Non List")</f>
        <v>zdelist</v>
      </c>
      <c r="Z1958">
        <f>IFERROR(VLOOKUP(C1958,[1]LP!$B:$C,2,FALSE),0)</f>
        <v>0</v>
      </c>
      <c r="AA1958" s="11">
        <f t="shared" si="30"/>
        <v>0</v>
      </c>
      <c r="AB1958" s="5">
        <f>IFERROR(VLOOKUP(C1958,[2]Sheet1!$B:$F,5,FALSE),0)</f>
        <v>0</v>
      </c>
      <c r="AC1958" s="11">
        <v>0</v>
      </c>
      <c r="AD1958" s="11">
        <v>0</v>
      </c>
      <c r="AE1958" s="10"/>
      <c r="AF1958" s="10"/>
      <c r="AG1958" s="10"/>
      <c r="AH1958" s="10"/>
    </row>
    <row r="1959" spans="1:34" x14ac:dyDescent="0.45">
      <c r="A1959" t="s">
        <v>53</v>
      </c>
      <c r="B1959" t="s">
        <v>57</v>
      </c>
      <c r="C1959" t="s">
        <v>149</v>
      </c>
      <c r="D1959">
        <v>188</v>
      </c>
      <c r="E1959" s="11">
        <v>551283</v>
      </c>
      <c r="F1959" s="5">
        <v>108607</v>
      </c>
      <c r="G1959" s="11">
        <v>3356129</v>
      </c>
      <c r="H1959" s="11">
        <v>3046791</v>
      </c>
      <c r="I1959">
        <v>83338</v>
      </c>
      <c r="J1959">
        <v>103641</v>
      </c>
      <c r="K1959">
        <v>67184</v>
      </c>
      <c r="L1959">
        <v>36193</v>
      </c>
      <c r="M1959">
        <v>13</v>
      </c>
      <c r="N1959">
        <v>14</v>
      </c>
      <c r="O1959">
        <v>2</v>
      </c>
      <c r="P1959">
        <v>11</v>
      </c>
      <c r="Q1959">
        <v>1</v>
      </c>
      <c r="R1959">
        <v>23</v>
      </c>
      <c r="S1959">
        <v>0.6</v>
      </c>
      <c r="T1959">
        <v>120</v>
      </c>
      <c r="U1959">
        <v>188</v>
      </c>
      <c r="V1959">
        <v>0</v>
      </c>
      <c r="W1959">
        <v>36193</v>
      </c>
      <c r="X1959">
        <v>13</v>
      </c>
      <c r="Y1959" s="12" t="str">
        <f>IFERROR(VLOOKUP(C1959,[1]Index!$D:$F,3,FALSE),"Non List")</f>
        <v>zdelist</v>
      </c>
      <c r="Z1959">
        <f>IFERROR(VLOOKUP(C1959,[1]LP!$B:$C,2,FALSE),0)</f>
        <v>0</v>
      </c>
      <c r="AA1959" s="11">
        <f t="shared" si="30"/>
        <v>0</v>
      </c>
      <c r="AB1959" s="5">
        <f>IFERROR(VLOOKUP(C1959,[2]Sheet1!$B:$F,5,FALSE),0)</f>
        <v>0</v>
      </c>
      <c r="AC1959" s="11">
        <v>0</v>
      </c>
      <c r="AD1959" s="11">
        <v>0</v>
      </c>
      <c r="AE1959" s="10"/>
      <c r="AF1959" s="10"/>
      <c r="AG1959" s="10"/>
      <c r="AH1959" s="10"/>
    </row>
    <row r="1960" spans="1:34" x14ac:dyDescent="0.45">
      <c r="A1960" t="s">
        <v>53</v>
      </c>
      <c r="B1960" t="s">
        <v>57</v>
      </c>
      <c r="C1960" t="s">
        <v>139</v>
      </c>
      <c r="D1960">
        <v>376</v>
      </c>
      <c r="E1960" s="11">
        <v>2606640</v>
      </c>
      <c r="F1960" s="5">
        <v>675043</v>
      </c>
      <c r="G1960" s="11">
        <v>18397663</v>
      </c>
      <c r="H1960" s="11">
        <v>16735728</v>
      </c>
      <c r="I1960">
        <v>468380</v>
      </c>
      <c r="J1960">
        <v>548938</v>
      </c>
      <c r="K1960">
        <v>304435</v>
      </c>
      <c r="L1960">
        <v>186967</v>
      </c>
      <c r="M1960">
        <v>14</v>
      </c>
      <c r="N1960">
        <v>26</v>
      </c>
      <c r="O1960">
        <v>3</v>
      </c>
      <c r="P1960">
        <v>11</v>
      </c>
      <c r="Q1960">
        <v>1</v>
      </c>
      <c r="R1960">
        <v>78</v>
      </c>
      <c r="S1960">
        <v>1.2</v>
      </c>
      <c r="T1960">
        <v>126</v>
      </c>
      <c r="U1960">
        <v>202</v>
      </c>
      <c r="V1960">
        <v>-0.46</v>
      </c>
      <c r="W1960">
        <v>186967</v>
      </c>
      <c r="X1960">
        <v>14</v>
      </c>
      <c r="Y1960" s="12" t="str">
        <f>IFERROR(VLOOKUP(C1960,[1]Index!$D:$F,3,FALSE),"Non List")</f>
        <v>Development Banks</v>
      </c>
      <c r="Z1960">
        <f>IFERROR(VLOOKUP(C1960,[1]LP!$B:$C,2,FALSE),0)</f>
        <v>316.2</v>
      </c>
      <c r="AA1960" s="11">
        <f t="shared" si="30"/>
        <v>22.6</v>
      </c>
      <c r="AB1960" s="5">
        <f>IFERROR(VLOOKUP(C1960,[2]Sheet1!$B:$F,5,FALSE),0)</f>
        <v>16811183.489999998</v>
      </c>
      <c r="AC1960" s="11">
        <v>0</v>
      </c>
      <c r="AD1960" s="11">
        <v>8.9593000000000007</v>
      </c>
      <c r="AE1960" s="10"/>
      <c r="AF1960" s="10"/>
      <c r="AG1960" s="10"/>
      <c r="AH1960" s="10"/>
    </row>
    <row r="1961" spans="1:34" x14ac:dyDescent="0.45">
      <c r="A1961" t="s">
        <v>53</v>
      </c>
      <c r="B1961" t="s">
        <v>57</v>
      </c>
      <c r="C1961" t="s">
        <v>140</v>
      </c>
      <c r="D1961">
        <v>197</v>
      </c>
      <c r="E1961" s="11">
        <v>509668</v>
      </c>
      <c r="F1961" s="5">
        <v>265257</v>
      </c>
      <c r="G1961" s="11">
        <v>4346800</v>
      </c>
      <c r="H1961" s="11">
        <v>3681266</v>
      </c>
      <c r="I1961">
        <v>103409</v>
      </c>
      <c r="J1961">
        <v>131863</v>
      </c>
      <c r="K1961">
        <v>92717</v>
      </c>
      <c r="L1961">
        <v>50488</v>
      </c>
      <c r="M1961">
        <v>20</v>
      </c>
      <c r="N1961">
        <v>10</v>
      </c>
      <c r="O1961">
        <v>1</v>
      </c>
      <c r="P1961">
        <v>13</v>
      </c>
      <c r="Q1961">
        <v>1</v>
      </c>
      <c r="R1961">
        <v>13</v>
      </c>
      <c r="S1961">
        <v>1.6</v>
      </c>
      <c r="T1961">
        <v>152</v>
      </c>
      <c r="U1961">
        <v>260</v>
      </c>
      <c r="V1961">
        <v>0.32</v>
      </c>
      <c r="W1961">
        <v>50488</v>
      </c>
      <c r="X1961">
        <v>20</v>
      </c>
      <c r="Y1961" s="12" t="str">
        <f>IFERROR(VLOOKUP(C1961,[1]Index!$D:$F,3,FALSE),"Non List")</f>
        <v>zdelist</v>
      </c>
      <c r="Z1961">
        <f>IFERROR(VLOOKUP(C1961,[1]LP!$B:$C,2,FALSE),0)</f>
        <v>0</v>
      </c>
      <c r="AA1961" s="11">
        <f t="shared" si="30"/>
        <v>0</v>
      </c>
      <c r="AB1961" s="5">
        <f>IFERROR(VLOOKUP(C1961,[2]Sheet1!$B:$F,5,FALSE),0)</f>
        <v>0</v>
      </c>
      <c r="AC1961" s="11">
        <v>0</v>
      </c>
      <c r="AD1961" s="11">
        <v>18.721499999999999</v>
      </c>
      <c r="AE1961" s="10"/>
      <c r="AF1961" s="10"/>
      <c r="AG1961" s="10"/>
      <c r="AH1961" s="10"/>
    </row>
    <row r="1962" spans="1:34" x14ac:dyDescent="0.45">
      <c r="A1962" t="s">
        <v>53</v>
      </c>
      <c r="B1962" t="s">
        <v>57</v>
      </c>
      <c r="C1962" t="s">
        <v>141</v>
      </c>
      <c r="D1962">
        <v>375</v>
      </c>
      <c r="E1962" s="11">
        <v>1622665</v>
      </c>
      <c r="F1962" s="5">
        <v>530490</v>
      </c>
      <c r="G1962" s="11">
        <v>16102372</v>
      </c>
      <c r="H1962" s="11">
        <v>14523683</v>
      </c>
      <c r="I1962">
        <v>409981</v>
      </c>
      <c r="J1962">
        <v>470049</v>
      </c>
      <c r="K1962">
        <v>337563</v>
      </c>
      <c r="L1962">
        <v>199035</v>
      </c>
      <c r="M1962">
        <v>25</v>
      </c>
      <c r="N1962">
        <v>15</v>
      </c>
      <c r="O1962">
        <v>3</v>
      </c>
      <c r="P1962">
        <v>18</v>
      </c>
      <c r="Q1962">
        <v>1</v>
      </c>
      <c r="R1962">
        <v>43</v>
      </c>
      <c r="S1962">
        <v>0.2</v>
      </c>
      <c r="T1962">
        <v>133</v>
      </c>
      <c r="U1962">
        <v>271</v>
      </c>
      <c r="V1962">
        <v>-0.28000000000000003</v>
      </c>
      <c r="W1962">
        <v>199035</v>
      </c>
      <c r="X1962">
        <v>25</v>
      </c>
      <c r="Y1962" s="12" t="str">
        <f>IFERROR(VLOOKUP(C1962,[1]Index!$D:$F,3,FALSE),"Non List")</f>
        <v>Development Banks</v>
      </c>
      <c r="Z1962">
        <f>IFERROR(VLOOKUP(C1962,[1]LP!$B:$C,2,FALSE),0)</f>
        <v>418</v>
      </c>
      <c r="AA1962" s="11">
        <f t="shared" si="30"/>
        <v>16.7</v>
      </c>
      <c r="AB1962" s="5">
        <f>IFERROR(VLOOKUP(C1962,[2]Sheet1!$B:$F,5,FALSE),0)</f>
        <v>23195085.649999999</v>
      </c>
      <c r="AC1962" s="11">
        <v>15</v>
      </c>
      <c r="AD1962" s="11">
        <v>0</v>
      </c>
      <c r="AE1962" s="10"/>
      <c r="AF1962" s="10"/>
      <c r="AG1962" s="10"/>
      <c r="AH1962" s="10"/>
    </row>
    <row r="1963" spans="1:34" x14ac:dyDescent="0.45">
      <c r="A1963" t="s">
        <v>53</v>
      </c>
      <c r="B1963" t="s">
        <v>57</v>
      </c>
      <c r="C1963" t="s">
        <v>142</v>
      </c>
      <c r="D1963">
        <v>340.9</v>
      </c>
      <c r="E1963" s="11">
        <v>500027</v>
      </c>
      <c r="F1963" s="5">
        <v>97399</v>
      </c>
      <c r="G1963" s="11">
        <v>2002544</v>
      </c>
      <c r="H1963" s="11">
        <v>1810748</v>
      </c>
      <c r="I1963">
        <v>60160</v>
      </c>
      <c r="J1963">
        <v>70528</v>
      </c>
      <c r="K1963">
        <v>31111</v>
      </c>
      <c r="L1963">
        <v>26599</v>
      </c>
      <c r="M1963">
        <v>11</v>
      </c>
      <c r="N1963">
        <v>32</v>
      </c>
      <c r="O1963">
        <v>3</v>
      </c>
      <c r="P1963">
        <v>9</v>
      </c>
      <c r="Q1963">
        <v>1</v>
      </c>
      <c r="R1963">
        <v>91</v>
      </c>
      <c r="S1963">
        <v>1.7</v>
      </c>
      <c r="T1963">
        <v>119</v>
      </c>
      <c r="U1963">
        <v>169</v>
      </c>
      <c r="V1963">
        <v>-0.5</v>
      </c>
      <c r="W1963">
        <v>26599</v>
      </c>
      <c r="X1963">
        <v>11</v>
      </c>
      <c r="Y1963" s="12" t="str">
        <f>IFERROR(VLOOKUP(C1963,[1]Index!$D:$F,3,FALSE),"Non List")</f>
        <v>Development Banks</v>
      </c>
      <c r="Z1963">
        <f>IFERROR(VLOOKUP(C1963,[1]LP!$B:$C,2,FALSE),0)</f>
        <v>385</v>
      </c>
      <c r="AA1963" s="11">
        <f t="shared" si="30"/>
        <v>35</v>
      </c>
      <c r="AB1963" s="5">
        <f>IFERROR(VLOOKUP(C1963,[2]Sheet1!$B:$F,5,FALSE),0)</f>
        <v>2731534.73</v>
      </c>
      <c r="AC1963" s="11">
        <v>11.485099999999999</v>
      </c>
      <c r="AD1963" s="11">
        <v>0.60489999999999999</v>
      </c>
      <c r="AE1963" s="10"/>
      <c r="AF1963" s="10"/>
      <c r="AG1963" s="10"/>
      <c r="AH1963" s="10"/>
    </row>
    <row r="1964" spans="1:34" x14ac:dyDescent="0.45">
      <c r="A1964" t="s">
        <v>53</v>
      </c>
      <c r="B1964" t="s">
        <v>57</v>
      </c>
      <c r="C1964" t="s">
        <v>150</v>
      </c>
      <c r="D1964">
        <v>231</v>
      </c>
      <c r="E1964" s="11">
        <v>504068</v>
      </c>
      <c r="F1964" s="5">
        <v>51749</v>
      </c>
      <c r="G1964" s="11">
        <v>3293538</v>
      </c>
      <c r="H1964" s="11">
        <v>2845029</v>
      </c>
      <c r="I1964">
        <v>89314</v>
      </c>
      <c r="J1964">
        <v>128321</v>
      </c>
      <c r="K1964">
        <v>83521</v>
      </c>
      <c r="L1964">
        <v>47061</v>
      </c>
      <c r="M1964">
        <v>19</v>
      </c>
      <c r="N1964">
        <v>12</v>
      </c>
      <c r="O1964">
        <v>2</v>
      </c>
      <c r="P1964">
        <v>17</v>
      </c>
      <c r="Q1964">
        <v>1</v>
      </c>
      <c r="R1964">
        <v>26</v>
      </c>
      <c r="S1964">
        <v>0.9</v>
      </c>
      <c r="T1964">
        <v>110</v>
      </c>
      <c r="U1964">
        <v>215</v>
      </c>
      <c r="V1964">
        <v>-7.0000000000000007E-2</v>
      </c>
      <c r="W1964">
        <v>47061</v>
      </c>
      <c r="X1964">
        <v>19</v>
      </c>
      <c r="Y1964" s="12" t="str">
        <f>IFERROR(VLOOKUP(C1964,[1]Index!$D:$F,3,FALSE),"Non List")</f>
        <v>zdelist</v>
      </c>
      <c r="Z1964">
        <f>IFERROR(VLOOKUP(C1964,[1]LP!$B:$C,2,FALSE),0)</f>
        <v>0</v>
      </c>
      <c r="AA1964" s="11">
        <f t="shared" si="30"/>
        <v>0</v>
      </c>
      <c r="AB1964" s="5">
        <f>IFERROR(VLOOKUP(C1964,[2]Sheet1!$B:$F,5,FALSE),0)</f>
        <v>0</v>
      </c>
      <c r="AC1964" s="11">
        <v>0</v>
      </c>
      <c r="AD1964" s="11">
        <v>0</v>
      </c>
      <c r="AE1964" s="10"/>
      <c r="AF1964" s="10"/>
      <c r="AG1964" s="10"/>
      <c r="AH1964" s="10"/>
    </row>
    <row r="1965" spans="1:34" x14ac:dyDescent="0.45">
      <c r="A1965" t="s">
        <v>53</v>
      </c>
      <c r="B1965" t="s">
        <v>57</v>
      </c>
      <c r="C1965" t="s">
        <v>153</v>
      </c>
      <c r="D1965">
        <v>460</v>
      </c>
      <c r="E1965" s="11">
        <v>163367</v>
      </c>
      <c r="F1965" s="5">
        <v>47050</v>
      </c>
      <c r="G1965" s="11">
        <v>688472</v>
      </c>
      <c r="H1965" s="11">
        <v>593491</v>
      </c>
      <c r="I1965">
        <v>15658</v>
      </c>
      <c r="J1965">
        <v>26574</v>
      </c>
      <c r="K1965">
        <v>11543</v>
      </c>
      <c r="L1965">
        <v>11543</v>
      </c>
      <c r="M1965">
        <v>14</v>
      </c>
      <c r="N1965">
        <v>33</v>
      </c>
      <c r="O1965">
        <v>4</v>
      </c>
      <c r="P1965">
        <v>11</v>
      </c>
      <c r="Q1965">
        <v>1</v>
      </c>
      <c r="R1965">
        <v>116</v>
      </c>
      <c r="S1965">
        <v>1.4</v>
      </c>
      <c r="T1965">
        <v>129</v>
      </c>
      <c r="U1965">
        <v>202</v>
      </c>
      <c r="V1965">
        <v>-0.56000000000000005</v>
      </c>
      <c r="W1965">
        <v>11543</v>
      </c>
      <c r="X1965">
        <v>14</v>
      </c>
      <c r="Y1965" s="12" t="str">
        <f>IFERROR(VLOOKUP(C1965,[1]Index!$D:$F,3,FALSE),"Non List")</f>
        <v>zdelist</v>
      </c>
      <c r="Z1965">
        <f>IFERROR(VLOOKUP(C1965,[1]LP!$B:$C,2,FALSE),0)</f>
        <v>0</v>
      </c>
      <c r="AA1965" s="11">
        <f t="shared" si="30"/>
        <v>0</v>
      </c>
      <c r="AB1965" s="5">
        <f>IFERROR(VLOOKUP(C1965,[2]Sheet1!$B:$F,5,FALSE),0)</f>
        <v>0</v>
      </c>
      <c r="AC1965" s="11">
        <v>0</v>
      </c>
      <c r="AD1965" s="11">
        <v>0</v>
      </c>
      <c r="AE1965" s="10"/>
      <c r="AF1965" s="10"/>
      <c r="AG1965" s="10"/>
      <c r="AH1965" s="10"/>
    </row>
    <row r="1966" spans="1:34" x14ac:dyDescent="0.45">
      <c r="A1966" t="s">
        <v>53</v>
      </c>
      <c r="B1966" t="s">
        <v>57</v>
      </c>
      <c r="C1966" t="s">
        <v>143</v>
      </c>
      <c r="D1966">
        <v>147</v>
      </c>
      <c r="E1966" s="11">
        <v>2533680</v>
      </c>
      <c r="F1966" s="5">
        <v>613874</v>
      </c>
      <c r="G1966" s="11">
        <v>17114221</v>
      </c>
      <c r="H1966" s="11">
        <v>15697093</v>
      </c>
      <c r="I1966">
        <v>367315</v>
      </c>
      <c r="J1966">
        <v>447856</v>
      </c>
      <c r="K1966">
        <v>259853</v>
      </c>
      <c r="L1966">
        <v>132984</v>
      </c>
      <c r="M1966">
        <v>10</v>
      </c>
      <c r="N1966">
        <v>14</v>
      </c>
      <c r="O1966">
        <v>1</v>
      </c>
      <c r="P1966">
        <v>8</v>
      </c>
      <c r="Q1966">
        <v>1</v>
      </c>
      <c r="R1966">
        <v>17</v>
      </c>
      <c r="S1966">
        <v>2.2000000000000002</v>
      </c>
      <c r="T1966">
        <v>124</v>
      </c>
      <c r="U1966">
        <v>171</v>
      </c>
      <c r="V1966">
        <v>0.16</v>
      </c>
      <c r="W1966">
        <v>132984</v>
      </c>
      <c r="X1966">
        <v>10</v>
      </c>
      <c r="Y1966" s="12" t="str">
        <f>IFERROR(VLOOKUP(C1966,[1]Index!$D:$F,3,FALSE),"Non List")</f>
        <v>zdelist</v>
      </c>
      <c r="Z1966">
        <f>IFERROR(VLOOKUP(C1966,[1]LP!$B:$C,2,FALSE),0)</f>
        <v>0</v>
      </c>
      <c r="AA1966" s="11">
        <f t="shared" si="30"/>
        <v>0</v>
      </c>
      <c r="AB1966" s="5">
        <f>IFERROR(VLOOKUP(C1966,[2]Sheet1!$B:$F,5,FALSE),0)</f>
        <v>0</v>
      </c>
      <c r="AC1966" s="11">
        <v>8.5500000000000007</v>
      </c>
      <c r="AD1966" s="11">
        <v>0</v>
      </c>
      <c r="AE1966" s="10"/>
      <c r="AF1966" s="10"/>
      <c r="AG1966" s="10"/>
      <c r="AH1966" s="10"/>
    </row>
    <row r="1967" spans="1:34" x14ac:dyDescent="0.45">
      <c r="A1967" t="s">
        <v>53</v>
      </c>
      <c r="B1967" t="s">
        <v>57</v>
      </c>
      <c r="C1967" t="s">
        <v>144</v>
      </c>
      <c r="D1967">
        <v>296</v>
      </c>
      <c r="E1967" s="11">
        <v>500000</v>
      </c>
      <c r="F1967" s="5">
        <v>15365</v>
      </c>
      <c r="G1967" s="11">
        <v>580522</v>
      </c>
      <c r="H1967" s="11">
        <v>780926</v>
      </c>
      <c r="I1967">
        <v>27038</v>
      </c>
      <c r="J1967">
        <v>30736</v>
      </c>
      <c r="K1967">
        <v>18878</v>
      </c>
      <c r="L1967">
        <v>8609</v>
      </c>
      <c r="M1967">
        <v>3</v>
      </c>
      <c r="N1967">
        <v>86</v>
      </c>
      <c r="O1967">
        <v>3</v>
      </c>
      <c r="P1967">
        <v>3</v>
      </c>
      <c r="Q1967">
        <v>1</v>
      </c>
      <c r="R1967">
        <v>247</v>
      </c>
      <c r="S1967">
        <v>2.2999999999999998</v>
      </c>
      <c r="T1967">
        <v>103</v>
      </c>
      <c r="U1967">
        <v>89</v>
      </c>
      <c r="V1967">
        <v>-0.7</v>
      </c>
      <c r="W1967">
        <v>8609</v>
      </c>
      <c r="X1967">
        <v>3</v>
      </c>
      <c r="Y1967" s="12" t="str">
        <f>IFERROR(VLOOKUP(C1967,[1]Index!$D:$F,3,FALSE),"Non List")</f>
        <v>Development Banks</v>
      </c>
      <c r="Z1967">
        <f>IFERROR(VLOOKUP(C1967,[1]LP!$B:$C,2,FALSE),0)</f>
        <v>434.9</v>
      </c>
      <c r="AA1967" s="11">
        <f t="shared" si="30"/>
        <v>145</v>
      </c>
      <c r="AB1967" s="5">
        <f>IFERROR(VLOOKUP(C1967,[2]Sheet1!$B:$F,5,FALSE),0)</f>
        <v>2335500</v>
      </c>
      <c r="AC1967" s="11">
        <v>0</v>
      </c>
      <c r="AD1967" s="11">
        <v>0</v>
      </c>
      <c r="AE1967" s="10"/>
      <c r="AF1967" s="10"/>
      <c r="AG1967" s="10"/>
      <c r="AH1967" s="10"/>
    </row>
    <row r="1968" spans="1:34" x14ac:dyDescent="0.45">
      <c r="A1968" t="s">
        <v>53</v>
      </c>
      <c r="B1968" t="s">
        <v>57</v>
      </c>
      <c r="C1968" t="s">
        <v>145</v>
      </c>
      <c r="D1968">
        <v>197</v>
      </c>
      <c r="E1968" s="11">
        <v>2515236</v>
      </c>
      <c r="F1968" s="5">
        <v>1042894</v>
      </c>
      <c r="G1968" s="11">
        <v>23684737</v>
      </c>
      <c r="H1968" s="11">
        <v>21346773</v>
      </c>
      <c r="I1968">
        <v>520343</v>
      </c>
      <c r="J1968">
        <v>621599</v>
      </c>
      <c r="K1968">
        <v>435112</v>
      </c>
      <c r="L1968">
        <v>240275</v>
      </c>
      <c r="M1968">
        <v>19</v>
      </c>
      <c r="N1968">
        <v>10</v>
      </c>
      <c r="O1968">
        <v>1</v>
      </c>
      <c r="P1968">
        <v>14</v>
      </c>
      <c r="Q1968">
        <v>1</v>
      </c>
      <c r="R1968">
        <v>14</v>
      </c>
      <c r="S1968">
        <v>0.6</v>
      </c>
      <c r="T1968">
        <v>141</v>
      </c>
      <c r="U1968">
        <v>247</v>
      </c>
      <c r="V1968">
        <v>0.25</v>
      </c>
      <c r="W1968">
        <v>240275</v>
      </c>
      <c r="X1968">
        <v>19</v>
      </c>
      <c r="Y1968" s="12" t="str">
        <f>IFERROR(VLOOKUP(C1968,[1]Index!$D:$F,3,FALSE),"Non List")</f>
        <v>zdelist</v>
      </c>
      <c r="Z1968">
        <f>IFERROR(VLOOKUP(C1968,[1]LP!$B:$C,2,FALSE),0)</f>
        <v>0</v>
      </c>
      <c r="AA1968" s="11">
        <f t="shared" si="30"/>
        <v>0</v>
      </c>
      <c r="AB1968" s="5">
        <f>IFERROR(VLOOKUP(C1968,[2]Sheet1!$B:$F,5,FALSE),0)</f>
        <v>0</v>
      </c>
      <c r="AC1968" s="11">
        <v>0</v>
      </c>
      <c r="AD1968" s="11">
        <v>0</v>
      </c>
      <c r="AE1968" s="10"/>
      <c r="AF1968" s="10"/>
      <c r="AG1968" s="10"/>
      <c r="AH1968" s="10"/>
    </row>
    <row r="1969" spans="1:34" x14ac:dyDescent="0.45">
      <c r="A1969" t="s">
        <v>53</v>
      </c>
      <c r="B1969" t="s">
        <v>57</v>
      </c>
      <c r="C1969" t="s">
        <v>146</v>
      </c>
      <c r="D1969">
        <v>423</v>
      </c>
      <c r="E1969" s="11">
        <v>2844501</v>
      </c>
      <c r="F1969" s="5">
        <v>1050999</v>
      </c>
      <c r="G1969" s="11">
        <v>28897689</v>
      </c>
      <c r="H1969" s="11">
        <v>25364866</v>
      </c>
      <c r="I1969">
        <v>625830</v>
      </c>
      <c r="J1969">
        <v>724346</v>
      </c>
      <c r="K1969">
        <v>412265</v>
      </c>
      <c r="L1969">
        <v>197646</v>
      </c>
      <c r="M1969">
        <v>14</v>
      </c>
      <c r="N1969">
        <v>30</v>
      </c>
      <c r="O1969">
        <v>3</v>
      </c>
      <c r="P1969">
        <v>10</v>
      </c>
      <c r="Q1969">
        <v>1</v>
      </c>
      <c r="R1969">
        <v>94</v>
      </c>
      <c r="S1969">
        <v>4.4000000000000004</v>
      </c>
      <c r="T1969">
        <v>137</v>
      </c>
      <c r="U1969">
        <v>207</v>
      </c>
      <c r="V1969">
        <v>-0.51</v>
      </c>
      <c r="W1969">
        <v>197646</v>
      </c>
      <c r="X1969">
        <v>14</v>
      </c>
      <c r="Y1969" s="12" t="str">
        <f>IFERROR(VLOOKUP(C1969,[1]Index!$D:$F,3,FALSE),"Non List")</f>
        <v>Development Banks</v>
      </c>
      <c r="Z1969">
        <f>IFERROR(VLOOKUP(C1969,[1]LP!$B:$C,2,FALSE),0)</f>
        <v>334</v>
      </c>
      <c r="AA1969" s="11">
        <f t="shared" si="30"/>
        <v>23.9</v>
      </c>
      <c r="AB1969" s="5">
        <f>IFERROR(VLOOKUP(C1969,[2]Sheet1!$B:$F,5,FALSE),0)</f>
        <v>20439460.93</v>
      </c>
      <c r="AC1969" s="11">
        <v>8</v>
      </c>
      <c r="AD1969" s="11">
        <v>9.89</v>
      </c>
      <c r="AE1969" s="10"/>
      <c r="AF1969" s="10"/>
      <c r="AG1969" s="10"/>
      <c r="AH1969" s="10"/>
    </row>
    <row r="1970" spans="1:34" x14ac:dyDescent="0.45">
      <c r="A1970" t="s">
        <v>53</v>
      </c>
      <c r="B1970" t="s">
        <v>57</v>
      </c>
      <c r="C1970" t="s">
        <v>151</v>
      </c>
      <c r="D1970">
        <v>443</v>
      </c>
      <c r="E1970" s="11">
        <v>2209766</v>
      </c>
      <c r="F1970" s="5">
        <v>1356</v>
      </c>
      <c r="G1970" s="11">
        <v>23443</v>
      </c>
      <c r="H1970" s="11">
        <v>21723</v>
      </c>
      <c r="I1970">
        <v>473</v>
      </c>
      <c r="J1970">
        <v>552</v>
      </c>
      <c r="K1970">
        <v>329</v>
      </c>
      <c r="L1970">
        <v>235</v>
      </c>
      <c r="M1970">
        <v>0</v>
      </c>
      <c r="N1970">
        <v>22150</v>
      </c>
      <c r="O1970">
        <v>4</v>
      </c>
      <c r="P1970">
        <v>0</v>
      </c>
      <c r="Q1970">
        <v>1</v>
      </c>
      <c r="R1970">
        <v>98125</v>
      </c>
      <c r="S1970">
        <v>2.2999999999999998</v>
      </c>
      <c r="T1970">
        <v>100</v>
      </c>
      <c r="U1970">
        <v>7</v>
      </c>
      <c r="V1970">
        <v>-0.98</v>
      </c>
      <c r="W1970">
        <v>235</v>
      </c>
      <c r="X1970">
        <v>0</v>
      </c>
      <c r="Y1970" s="12" t="str">
        <f>IFERROR(VLOOKUP(C1970,[1]Index!$D:$F,3,FALSE),"Non List")</f>
        <v>Development Banks</v>
      </c>
      <c r="Z1970">
        <f>IFERROR(VLOOKUP(C1970,[1]LP!$B:$C,2,FALSE),0)</f>
        <v>387</v>
      </c>
      <c r="AA1970" s="11">
        <f t="shared" si="30"/>
        <v>0</v>
      </c>
      <c r="AB1970" s="5">
        <f>IFERROR(VLOOKUP(C1970,[2]Sheet1!$B:$F,5,FALSE),0)</f>
        <v>17238924.239999998</v>
      </c>
      <c r="AC1970" s="11">
        <v>5</v>
      </c>
      <c r="AD1970" s="11">
        <v>15</v>
      </c>
      <c r="AE1970" s="10"/>
      <c r="AF1970" s="10"/>
      <c r="AG1970" s="10"/>
      <c r="AH1970" s="10"/>
    </row>
    <row r="1971" spans="1:34" x14ac:dyDescent="0.45">
      <c r="A1971" t="s">
        <v>53</v>
      </c>
      <c r="B1971" t="s">
        <v>57</v>
      </c>
      <c r="C1971" t="s">
        <v>147</v>
      </c>
      <c r="D1971">
        <v>445</v>
      </c>
      <c r="E1971" s="11">
        <v>2502656</v>
      </c>
      <c r="F1971" s="5">
        <v>1053274</v>
      </c>
      <c r="G1971" s="11">
        <v>17278591</v>
      </c>
      <c r="H1971" s="11">
        <v>15743987</v>
      </c>
      <c r="I1971">
        <v>378422</v>
      </c>
      <c r="J1971">
        <v>456199</v>
      </c>
      <c r="K1971">
        <v>267179</v>
      </c>
      <c r="L1971">
        <v>138234</v>
      </c>
      <c r="M1971">
        <v>11</v>
      </c>
      <c r="N1971">
        <v>40</v>
      </c>
      <c r="O1971">
        <v>3</v>
      </c>
      <c r="P1971">
        <v>8</v>
      </c>
      <c r="Q1971">
        <v>1</v>
      </c>
      <c r="R1971">
        <v>126</v>
      </c>
      <c r="S1971">
        <v>1.7</v>
      </c>
      <c r="T1971">
        <v>142</v>
      </c>
      <c r="U1971">
        <v>188</v>
      </c>
      <c r="V1971">
        <v>-0.57999999999999996</v>
      </c>
      <c r="W1971">
        <v>138234</v>
      </c>
      <c r="X1971">
        <v>11</v>
      </c>
      <c r="Y1971" s="12" t="str">
        <f>IFERROR(VLOOKUP(C1971,[1]Index!$D:$F,3,FALSE),"Non List")</f>
        <v>Development Banks</v>
      </c>
      <c r="Z1971">
        <f>IFERROR(VLOOKUP(C1971,[1]LP!$B:$C,2,FALSE),0)</f>
        <v>378</v>
      </c>
      <c r="AA1971" s="11">
        <f t="shared" si="30"/>
        <v>34.4</v>
      </c>
      <c r="AB1971" s="5">
        <f>IFERROR(VLOOKUP(C1971,[2]Sheet1!$B:$F,5,FALSE),0)</f>
        <v>16077707.220000001</v>
      </c>
      <c r="AC1971" s="11">
        <v>0</v>
      </c>
      <c r="AD1971" s="11">
        <v>6.8</v>
      </c>
      <c r="AE1971" s="10"/>
      <c r="AF1971" s="10"/>
      <c r="AG1971" s="10"/>
      <c r="AH1971" s="10"/>
    </row>
    <row r="1972" spans="1:34" x14ac:dyDescent="0.45">
      <c r="A1972" t="s">
        <v>53</v>
      </c>
      <c r="B1972" t="s">
        <v>57</v>
      </c>
      <c r="C1972" t="s">
        <v>148</v>
      </c>
      <c r="D1972">
        <v>294</v>
      </c>
      <c r="E1972" s="11">
        <v>523765</v>
      </c>
      <c r="F1972" s="5">
        <v>47862</v>
      </c>
      <c r="G1972" s="11">
        <v>1554155</v>
      </c>
      <c r="H1972" s="11">
        <v>1466211</v>
      </c>
      <c r="I1972">
        <v>57915</v>
      </c>
      <c r="J1972">
        <v>69096</v>
      </c>
      <c r="K1972">
        <v>29847</v>
      </c>
      <c r="L1972">
        <v>14605</v>
      </c>
      <c r="M1972">
        <v>6</v>
      </c>
      <c r="N1972">
        <v>53</v>
      </c>
      <c r="O1972">
        <v>3</v>
      </c>
      <c r="P1972">
        <v>5</v>
      </c>
      <c r="Q1972">
        <v>1</v>
      </c>
      <c r="R1972">
        <v>142</v>
      </c>
      <c r="S1972">
        <v>1.3</v>
      </c>
      <c r="T1972">
        <v>109</v>
      </c>
      <c r="U1972">
        <v>117</v>
      </c>
      <c r="V1972">
        <v>-0.6</v>
      </c>
      <c r="W1972">
        <v>14607</v>
      </c>
      <c r="X1972">
        <v>6</v>
      </c>
      <c r="Y1972" s="12" t="str">
        <f>IFERROR(VLOOKUP(C1972,[1]Index!$D:$F,3,FALSE),"Non List")</f>
        <v>Development Banks</v>
      </c>
      <c r="Z1972">
        <f>IFERROR(VLOOKUP(C1972,[1]LP!$B:$C,2,FALSE),0)</f>
        <v>322</v>
      </c>
      <c r="AA1972" s="11">
        <f t="shared" si="30"/>
        <v>53.7</v>
      </c>
      <c r="AB1972" s="5">
        <f>IFERROR(VLOOKUP(C1972,[2]Sheet1!$B:$F,5,FALSE),0)</f>
        <v>3608513.71</v>
      </c>
      <c r="AC1972" s="11">
        <v>6</v>
      </c>
      <c r="AD1972" s="11">
        <v>0</v>
      </c>
      <c r="AE1972" s="10"/>
      <c r="AF1972" s="10"/>
      <c r="AG1972" s="10"/>
      <c r="AH1972" s="10"/>
    </row>
    <row r="1973" spans="1:34" x14ac:dyDescent="0.45">
      <c r="A1973" t="s">
        <v>54</v>
      </c>
      <c r="B1973" t="s">
        <v>57</v>
      </c>
      <c r="C1973" t="s">
        <v>124</v>
      </c>
      <c r="D1973">
        <v>199</v>
      </c>
      <c r="E1973" s="11">
        <v>501621</v>
      </c>
      <c r="F1973" s="5">
        <v>135285</v>
      </c>
      <c r="G1973" s="11">
        <v>3249343</v>
      </c>
      <c r="H1973" s="11">
        <v>2873671</v>
      </c>
      <c r="I1973">
        <v>121218</v>
      </c>
      <c r="J1973">
        <v>144622</v>
      </c>
      <c r="K1973">
        <v>81867</v>
      </c>
      <c r="L1973">
        <v>52254</v>
      </c>
      <c r="M1973">
        <v>14</v>
      </c>
      <c r="N1973">
        <v>14</v>
      </c>
      <c r="O1973">
        <v>2</v>
      </c>
      <c r="P1973">
        <v>11</v>
      </c>
      <c r="Q1973">
        <v>1</v>
      </c>
      <c r="R1973">
        <v>23</v>
      </c>
      <c r="S1973">
        <v>0.8</v>
      </c>
      <c r="T1973">
        <v>127</v>
      </c>
      <c r="U1973">
        <v>199</v>
      </c>
      <c r="V1973">
        <v>0</v>
      </c>
      <c r="W1973">
        <v>52254</v>
      </c>
      <c r="X1973">
        <v>14</v>
      </c>
      <c r="Y1973" s="12" t="str">
        <f>IFERROR(VLOOKUP(C1973,[1]Index!$D:$F,3,FALSE),"Non List")</f>
        <v>zdelist</v>
      </c>
      <c r="Z1973">
        <f>IFERROR(VLOOKUP(C1973,[1]LP!$B:$C,2,FALSE),0)</f>
        <v>0</v>
      </c>
      <c r="AA1973" s="11">
        <f t="shared" si="30"/>
        <v>0</v>
      </c>
      <c r="AB1973" s="5">
        <f>IFERROR(VLOOKUP(C1973,[2]Sheet1!$B:$F,5,FALSE),0)</f>
        <v>0</v>
      </c>
      <c r="AC1973" s="11">
        <v>0</v>
      </c>
      <c r="AD1973" s="11">
        <v>0</v>
      </c>
      <c r="AE1973" s="10"/>
      <c r="AF1973" s="10"/>
      <c r="AG1973" s="10"/>
      <c r="AH1973" s="10"/>
    </row>
    <row r="1974" spans="1:34" x14ac:dyDescent="0.45">
      <c r="A1974" t="s">
        <v>54</v>
      </c>
      <c r="B1974" t="s">
        <v>57</v>
      </c>
      <c r="C1974" t="s">
        <v>154</v>
      </c>
      <c r="D1974">
        <v>480</v>
      </c>
      <c r="E1974" s="11">
        <v>362250</v>
      </c>
      <c r="F1974" s="5">
        <v>-17024</v>
      </c>
      <c r="G1974" s="11">
        <v>194082</v>
      </c>
      <c r="H1974" s="11">
        <v>243082</v>
      </c>
      <c r="I1974">
        <v>35016</v>
      </c>
      <c r="J1974">
        <v>37010</v>
      </c>
      <c r="K1974">
        <v>16651</v>
      </c>
      <c r="L1974">
        <v>82848</v>
      </c>
      <c r="M1974">
        <v>30</v>
      </c>
      <c r="N1974">
        <v>16</v>
      </c>
      <c r="O1974">
        <v>5</v>
      </c>
      <c r="P1974">
        <v>32</v>
      </c>
      <c r="Q1974">
        <v>14</v>
      </c>
      <c r="R1974">
        <v>79</v>
      </c>
      <c r="S1974">
        <v>31.8</v>
      </c>
      <c r="T1974">
        <v>95</v>
      </c>
      <c r="U1974">
        <v>256</v>
      </c>
      <c r="V1974">
        <v>-0.47</v>
      </c>
      <c r="W1974">
        <v>82848</v>
      </c>
      <c r="X1974">
        <v>30</v>
      </c>
      <c r="Y1974" s="12" t="str">
        <f>IFERROR(VLOOKUP(C1974,[1]Index!$D:$F,3,FALSE),"Non List")</f>
        <v>Development Banks</v>
      </c>
      <c r="Z1974">
        <f>IFERROR(VLOOKUP(C1974,[1]LP!$B:$C,2,FALSE),0)</f>
        <v>475</v>
      </c>
      <c r="AA1974" s="11">
        <f t="shared" si="30"/>
        <v>15.8</v>
      </c>
      <c r="AB1974" s="5">
        <f>IFERROR(VLOOKUP(C1974,[2]Sheet1!$B:$F,5,FALSE),0)</f>
        <v>1575000</v>
      </c>
      <c r="AC1974" s="11">
        <v>0</v>
      </c>
      <c r="AD1974" s="11">
        <v>0</v>
      </c>
      <c r="AE1974" s="10"/>
      <c r="AF1974" s="10"/>
      <c r="AG1974" s="10"/>
      <c r="AH1974" s="10"/>
    </row>
    <row r="1975" spans="1:34" x14ac:dyDescent="0.45">
      <c r="A1975" t="s">
        <v>54</v>
      </c>
      <c r="B1975" t="s">
        <v>57</v>
      </c>
      <c r="C1975" t="s">
        <v>125</v>
      </c>
      <c r="D1975">
        <v>418</v>
      </c>
      <c r="E1975" s="11">
        <v>692674</v>
      </c>
      <c r="F1975" s="5">
        <v>259885</v>
      </c>
      <c r="G1975" s="11">
        <v>6465627</v>
      </c>
      <c r="H1975" s="11">
        <v>5986636</v>
      </c>
      <c r="I1975">
        <v>271886</v>
      </c>
      <c r="J1975">
        <v>318105</v>
      </c>
      <c r="K1975">
        <v>214433</v>
      </c>
      <c r="L1975">
        <v>114429</v>
      </c>
      <c r="M1975">
        <v>22</v>
      </c>
      <c r="N1975">
        <v>19</v>
      </c>
      <c r="O1975">
        <v>3</v>
      </c>
      <c r="P1975">
        <v>16</v>
      </c>
      <c r="Q1975">
        <v>1</v>
      </c>
      <c r="R1975">
        <v>58</v>
      </c>
      <c r="S1975">
        <v>1.1000000000000001</v>
      </c>
      <c r="T1975">
        <v>138</v>
      </c>
      <c r="U1975">
        <v>261</v>
      </c>
      <c r="V1975">
        <v>-0.38</v>
      </c>
      <c r="W1975">
        <v>114430</v>
      </c>
      <c r="X1975">
        <v>22</v>
      </c>
      <c r="Y1975" s="12" t="str">
        <f>IFERROR(VLOOKUP(C1975,[1]Index!$D:$F,3,FALSE),"Non List")</f>
        <v>Development Banks</v>
      </c>
      <c r="Z1975">
        <f>IFERROR(VLOOKUP(C1975,[1]LP!$B:$C,2,FALSE),0)</f>
        <v>391</v>
      </c>
      <c r="AA1975" s="11">
        <f t="shared" si="30"/>
        <v>17.8</v>
      </c>
      <c r="AB1975" s="5">
        <f>IFERROR(VLOOKUP(C1975,[2]Sheet1!$B:$F,5,FALSE),0)</f>
        <v>6123503.0800000001</v>
      </c>
      <c r="AC1975" s="11">
        <v>17.100000000000001</v>
      </c>
      <c r="AD1975" s="11">
        <v>0.9</v>
      </c>
      <c r="AE1975" s="10"/>
      <c r="AF1975" s="10"/>
      <c r="AG1975" s="10"/>
      <c r="AH1975" s="10"/>
    </row>
    <row r="1976" spans="1:34" x14ac:dyDescent="0.45">
      <c r="A1976" t="s">
        <v>54</v>
      </c>
      <c r="B1976" t="s">
        <v>57</v>
      </c>
      <c r="C1976" t="s">
        <v>126</v>
      </c>
      <c r="D1976">
        <v>430.6</v>
      </c>
      <c r="E1976" s="11">
        <v>2788368</v>
      </c>
      <c r="F1976" s="5">
        <v>796890</v>
      </c>
      <c r="G1976" s="11">
        <v>30356417</v>
      </c>
      <c r="H1976" s="11">
        <v>26157509</v>
      </c>
      <c r="I1976">
        <v>990908</v>
      </c>
      <c r="J1976">
        <v>1192744</v>
      </c>
      <c r="K1976">
        <v>762534</v>
      </c>
      <c r="L1976">
        <v>423797</v>
      </c>
      <c r="M1976">
        <v>20</v>
      </c>
      <c r="N1976">
        <v>21</v>
      </c>
      <c r="O1976">
        <v>3</v>
      </c>
      <c r="P1976">
        <v>16</v>
      </c>
      <c r="Q1976">
        <v>1</v>
      </c>
      <c r="R1976">
        <v>71</v>
      </c>
      <c r="S1976">
        <v>0.3</v>
      </c>
      <c r="T1976">
        <v>129</v>
      </c>
      <c r="U1976">
        <v>242</v>
      </c>
      <c r="V1976">
        <v>-0.44</v>
      </c>
      <c r="W1976">
        <v>423797</v>
      </c>
      <c r="X1976">
        <v>20</v>
      </c>
      <c r="Y1976" s="12" t="str">
        <f>IFERROR(VLOOKUP(C1976,[1]Index!$D:$F,3,FALSE),"Non List")</f>
        <v>Development Banks</v>
      </c>
      <c r="Z1976">
        <f>IFERROR(VLOOKUP(C1976,[1]LP!$B:$C,2,FALSE),0)</f>
        <v>370.1</v>
      </c>
      <c r="AA1976" s="11">
        <f t="shared" si="30"/>
        <v>18.5</v>
      </c>
      <c r="AB1976" s="5">
        <f>IFERROR(VLOOKUP(C1976,[2]Sheet1!$B:$F,5,FALSE),0)</f>
        <v>27834534.920000002</v>
      </c>
      <c r="AC1976" s="11">
        <v>16.149999999999999</v>
      </c>
      <c r="AD1976" s="11">
        <v>0.85</v>
      </c>
      <c r="AE1976" s="10"/>
      <c r="AF1976" s="10"/>
      <c r="AG1976" s="10"/>
      <c r="AH1976" s="10"/>
    </row>
    <row r="1977" spans="1:34" x14ac:dyDescent="0.45">
      <c r="A1977" t="s">
        <v>54</v>
      </c>
      <c r="B1977" t="s">
        <v>57</v>
      </c>
      <c r="C1977" t="s">
        <v>127</v>
      </c>
      <c r="D1977">
        <v>201</v>
      </c>
      <c r="E1977" s="11">
        <v>2750000</v>
      </c>
      <c r="F1977" s="5">
        <v>1008185</v>
      </c>
      <c r="G1977" s="11">
        <v>27489299</v>
      </c>
      <c r="H1977" s="11">
        <v>24191814</v>
      </c>
      <c r="I1977">
        <v>859793</v>
      </c>
      <c r="J1977">
        <v>1062596</v>
      </c>
      <c r="K1977">
        <v>685741</v>
      </c>
      <c r="L1977">
        <v>390353</v>
      </c>
      <c r="M1977">
        <v>19</v>
      </c>
      <c r="N1977">
        <v>11</v>
      </c>
      <c r="O1977">
        <v>1</v>
      </c>
      <c r="P1977">
        <v>14</v>
      </c>
      <c r="Q1977">
        <v>1</v>
      </c>
      <c r="R1977">
        <v>16</v>
      </c>
      <c r="S1977">
        <v>0.8</v>
      </c>
      <c r="T1977">
        <v>137</v>
      </c>
      <c r="U1977">
        <v>241</v>
      </c>
      <c r="V1977">
        <v>0.2</v>
      </c>
      <c r="W1977">
        <v>390353</v>
      </c>
      <c r="X1977">
        <v>19</v>
      </c>
      <c r="Y1977" s="12" t="str">
        <f>IFERROR(VLOOKUP(C1977,[1]Index!$D:$F,3,FALSE),"Non List")</f>
        <v>zdelist</v>
      </c>
      <c r="Z1977">
        <f>IFERROR(VLOOKUP(C1977,[1]LP!$B:$C,2,FALSE),0)</f>
        <v>0</v>
      </c>
      <c r="AA1977" s="11">
        <f t="shared" si="30"/>
        <v>0</v>
      </c>
      <c r="AB1977" s="5">
        <f>IFERROR(VLOOKUP(C1977,[2]Sheet1!$B:$F,5,FALSE),0)</f>
        <v>0</v>
      </c>
      <c r="AC1977" s="11">
        <v>0</v>
      </c>
      <c r="AD1977" s="11">
        <v>17.32</v>
      </c>
      <c r="AE1977" s="10"/>
      <c r="AF1977" s="10"/>
      <c r="AG1977" s="10"/>
      <c r="AH1977" s="10"/>
    </row>
    <row r="1978" spans="1:34" x14ac:dyDescent="0.45">
      <c r="A1978" t="s">
        <v>54</v>
      </c>
      <c r="B1978" t="s">
        <v>57</v>
      </c>
      <c r="C1978" t="s">
        <v>129</v>
      </c>
      <c r="D1978">
        <v>377</v>
      </c>
      <c r="E1978" s="11">
        <v>3100039</v>
      </c>
      <c r="F1978" s="5">
        <v>634185</v>
      </c>
      <c r="G1978" s="11">
        <v>27207589</v>
      </c>
      <c r="H1978" s="11">
        <v>23906452</v>
      </c>
      <c r="I1978">
        <v>800898</v>
      </c>
      <c r="J1978">
        <v>986788</v>
      </c>
      <c r="K1978">
        <v>557603</v>
      </c>
      <c r="L1978">
        <v>285385</v>
      </c>
      <c r="M1978">
        <v>12</v>
      </c>
      <c r="N1978">
        <v>31</v>
      </c>
      <c r="O1978">
        <v>3</v>
      </c>
      <c r="P1978">
        <v>10</v>
      </c>
      <c r="Q1978">
        <v>1</v>
      </c>
      <c r="R1978">
        <v>96</v>
      </c>
      <c r="S1978">
        <v>0.9</v>
      </c>
      <c r="T1978">
        <v>120</v>
      </c>
      <c r="U1978">
        <v>182</v>
      </c>
      <c r="V1978">
        <v>-0.52</v>
      </c>
      <c r="W1978">
        <v>285385</v>
      </c>
      <c r="X1978">
        <v>12</v>
      </c>
      <c r="Y1978" s="12" t="str">
        <f>IFERROR(VLOOKUP(C1978,[1]Index!$D:$F,3,FALSE),"Non List")</f>
        <v>Development Banks</v>
      </c>
      <c r="Z1978">
        <f>IFERROR(VLOOKUP(C1978,[1]LP!$B:$C,2,FALSE),0)</f>
        <v>297.89999999999998</v>
      </c>
      <c r="AA1978" s="11">
        <f t="shared" si="30"/>
        <v>24.8</v>
      </c>
      <c r="AB1978" s="5">
        <f>IFERROR(VLOOKUP(C1978,[2]Sheet1!$B:$F,5,FALSE),0)</f>
        <v>21539350.859999999</v>
      </c>
      <c r="AC1978" s="11">
        <v>12.75</v>
      </c>
      <c r="AD1978" s="11">
        <v>0</v>
      </c>
      <c r="AE1978" s="10"/>
      <c r="AF1978" s="10"/>
      <c r="AG1978" s="10"/>
      <c r="AH1978" s="10"/>
    </row>
    <row r="1979" spans="1:34" x14ac:dyDescent="0.45">
      <c r="A1979" t="s">
        <v>54</v>
      </c>
      <c r="B1979" t="s">
        <v>57</v>
      </c>
      <c r="C1979" t="s">
        <v>130</v>
      </c>
      <c r="D1979">
        <v>283</v>
      </c>
      <c r="E1979" s="11">
        <v>531300</v>
      </c>
      <c r="F1979" s="5">
        <v>117216</v>
      </c>
      <c r="G1979" s="11">
        <v>5086626</v>
      </c>
      <c r="H1979" s="11">
        <v>4502150</v>
      </c>
      <c r="I1979">
        <v>170912</v>
      </c>
      <c r="J1979">
        <v>204084</v>
      </c>
      <c r="K1979">
        <v>119173</v>
      </c>
      <c r="L1979">
        <v>55231</v>
      </c>
      <c r="M1979">
        <v>14</v>
      </c>
      <c r="N1979">
        <v>20</v>
      </c>
      <c r="O1979">
        <v>2</v>
      </c>
      <c r="P1979">
        <v>11</v>
      </c>
      <c r="Q1979">
        <v>1</v>
      </c>
      <c r="R1979">
        <v>47</v>
      </c>
      <c r="S1979">
        <v>1.8</v>
      </c>
      <c r="T1979">
        <v>122</v>
      </c>
      <c r="U1979">
        <v>195</v>
      </c>
      <c r="V1979">
        <v>-0.31</v>
      </c>
      <c r="W1979">
        <v>55231</v>
      </c>
      <c r="X1979">
        <v>14</v>
      </c>
      <c r="Y1979" s="12" t="str">
        <f>IFERROR(VLOOKUP(C1979,[1]Index!$D:$F,3,FALSE),"Non List")</f>
        <v>zdelist</v>
      </c>
      <c r="Z1979">
        <f>IFERROR(VLOOKUP(C1979,[1]LP!$B:$C,2,FALSE),0)</f>
        <v>0</v>
      </c>
      <c r="AA1979" s="11">
        <f t="shared" si="30"/>
        <v>0</v>
      </c>
      <c r="AB1979" s="5">
        <f>IFERROR(VLOOKUP(C1979,[2]Sheet1!$B:$F,5,FALSE),0)</f>
        <v>0</v>
      </c>
      <c r="AC1979" s="11">
        <v>10</v>
      </c>
      <c r="AD1979" s="11">
        <v>6</v>
      </c>
      <c r="AE1979" s="10"/>
      <c r="AF1979" s="10"/>
      <c r="AG1979" s="10"/>
      <c r="AH1979" s="10"/>
    </row>
    <row r="1980" spans="1:34" x14ac:dyDescent="0.45">
      <c r="A1980" t="s">
        <v>54</v>
      </c>
      <c r="B1980" t="s">
        <v>57</v>
      </c>
      <c r="C1980" t="s">
        <v>131</v>
      </c>
      <c r="D1980">
        <v>238</v>
      </c>
      <c r="E1980" s="11">
        <v>2520636</v>
      </c>
      <c r="F1980" s="5">
        <v>1058348</v>
      </c>
      <c r="G1980" s="11">
        <v>29483434</v>
      </c>
      <c r="H1980" s="11">
        <v>26540138</v>
      </c>
      <c r="I1980">
        <v>944991</v>
      </c>
      <c r="J1980">
        <v>1123764</v>
      </c>
      <c r="K1980">
        <v>726504</v>
      </c>
      <c r="L1980">
        <v>396142</v>
      </c>
      <c r="M1980">
        <v>21</v>
      </c>
      <c r="N1980">
        <v>11</v>
      </c>
      <c r="O1980">
        <v>2</v>
      </c>
      <c r="P1980">
        <v>15</v>
      </c>
      <c r="Q1980">
        <v>1</v>
      </c>
      <c r="R1980">
        <v>19</v>
      </c>
      <c r="S1980">
        <v>0.4</v>
      </c>
      <c r="T1980">
        <v>142</v>
      </c>
      <c r="U1980">
        <v>259</v>
      </c>
      <c r="V1980">
        <v>0.09</v>
      </c>
      <c r="W1980">
        <v>396142</v>
      </c>
      <c r="X1980">
        <v>21</v>
      </c>
      <c r="Y1980" s="12" t="str">
        <f>IFERROR(VLOOKUP(C1980,[1]Index!$D:$F,3,FALSE),"Non List")</f>
        <v>zdelist</v>
      </c>
      <c r="Z1980">
        <f>IFERROR(VLOOKUP(C1980,[1]LP!$B:$C,2,FALSE),0)</f>
        <v>0</v>
      </c>
      <c r="AA1980" s="11">
        <f t="shared" si="30"/>
        <v>0</v>
      </c>
      <c r="AB1980" s="5">
        <f>IFERROR(VLOOKUP(C1980,[2]Sheet1!$B:$F,5,FALSE),0)</f>
        <v>0</v>
      </c>
      <c r="AC1980" s="11">
        <v>16</v>
      </c>
      <c r="AD1980" s="11">
        <v>2.77</v>
      </c>
      <c r="AE1980" s="10"/>
      <c r="AF1980" s="10"/>
      <c r="AG1980" s="10"/>
      <c r="AH1980" s="10"/>
    </row>
    <row r="1981" spans="1:34" x14ac:dyDescent="0.45">
      <c r="A1981" t="s">
        <v>54</v>
      </c>
      <c r="B1981" t="s">
        <v>57</v>
      </c>
      <c r="C1981" t="s">
        <v>152</v>
      </c>
      <c r="D1981">
        <v>180</v>
      </c>
      <c r="E1981" s="11">
        <v>284297</v>
      </c>
      <c r="F1981" s="5">
        <v>51978</v>
      </c>
      <c r="G1981" s="11">
        <v>821510</v>
      </c>
      <c r="H1981" s="11">
        <v>803493</v>
      </c>
      <c r="I1981">
        <v>58351</v>
      </c>
      <c r="J1981">
        <v>63902</v>
      </c>
      <c r="K1981">
        <v>35856</v>
      </c>
      <c r="L1981">
        <v>21204</v>
      </c>
      <c r="M1981">
        <v>10</v>
      </c>
      <c r="N1981">
        <v>18</v>
      </c>
      <c r="O1981">
        <v>2</v>
      </c>
      <c r="P1981">
        <v>8</v>
      </c>
      <c r="Q1981">
        <v>2</v>
      </c>
      <c r="R1981">
        <v>28</v>
      </c>
      <c r="S1981">
        <v>2.9</v>
      </c>
      <c r="T1981">
        <v>118</v>
      </c>
      <c r="U1981">
        <v>163</v>
      </c>
      <c r="V1981">
        <v>-0.1</v>
      </c>
      <c r="W1981">
        <v>21204</v>
      </c>
      <c r="X1981">
        <v>10</v>
      </c>
      <c r="Y1981" s="12" t="str">
        <f>IFERROR(VLOOKUP(C1981,[1]Index!$D:$F,3,FALSE),"Non List")</f>
        <v>zdelist</v>
      </c>
      <c r="Z1981">
        <f>IFERROR(VLOOKUP(C1981,[1]LP!$B:$C,2,FALSE),0)</f>
        <v>0</v>
      </c>
      <c r="AA1981" s="11">
        <f t="shared" si="30"/>
        <v>0</v>
      </c>
      <c r="AB1981" s="5">
        <f>IFERROR(VLOOKUP(C1981,[2]Sheet1!$B:$F,5,FALSE),0)</f>
        <v>0</v>
      </c>
      <c r="AC1981" s="11">
        <v>0</v>
      </c>
      <c r="AD1981" s="11">
        <v>0</v>
      </c>
      <c r="AE1981" s="10"/>
      <c r="AF1981" s="10"/>
      <c r="AG1981" s="10"/>
      <c r="AH1981" s="10"/>
    </row>
    <row r="1982" spans="1:34" x14ac:dyDescent="0.45">
      <c r="A1982" t="s">
        <v>54</v>
      </c>
      <c r="B1982" t="s">
        <v>57</v>
      </c>
      <c r="C1982" t="s">
        <v>132</v>
      </c>
      <c r="D1982">
        <v>196</v>
      </c>
      <c r="E1982" s="11">
        <v>515000</v>
      </c>
      <c r="F1982" s="5">
        <v>86635</v>
      </c>
      <c r="G1982" s="11">
        <v>1928812</v>
      </c>
      <c r="H1982" s="11">
        <v>1900142</v>
      </c>
      <c r="I1982">
        <v>112111</v>
      </c>
      <c r="J1982">
        <v>128874</v>
      </c>
      <c r="K1982">
        <v>70447</v>
      </c>
      <c r="L1982">
        <v>44024</v>
      </c>
      <c r="M1982">
        <v>11</v>
      </c>
      <c r="N1982">
        <v>17</v>
      </c>
      <c r="O1982">
        <v>2</v>
      </c>
      <c r="P1982">
        <v>10</v>
      </c>
      <c r="Q1982">
        <v>2</v>
      </c>
      <c r="R1982">
        <v>29</v>
      </c>
      <c r="S1982">
        <v>0.3</v>
      </c>
      <c r="T1982">
        <v>117</v>
      </c>
      <c r="U1982">
        <v>173</v>
      </c>
      <c r="V1982">
        <v>-0.12</v>
      </c>
      <c r="W1982">
        <v>44024</v>
      </c>
      <c r="X1982">
        <v>11</v>
      </c>
      <c r="Y1982" s="12" t="str">
        <f>IFERROR(VLOOKUP(C1982,[1]Index!$D:$F,3,FALSE),"Non List")</f>
        <v>zdelist</v>
      </c>
      <c r="Z1982">
        <f>IFERROR(VLOOKUP(C1982,[1]LP!$B:$C,2,FALSE),0)</f>
        <v>0</v>
      </c>
      <c r="AA1982" s="11">
        <f t="shared" si="30"/>
        <v>0</v>
      </c>
      <c r="AB1982" s="5">
        <f>IFERROR(VLOOKUP(C1982,[2]Sheet1!$B:$F,5,FALSE),0)</f>
        <v>0</v>
      </c>
      <c r="AC1982" s="11">
        <v>0</v>
      </c>
      <c r="AD1982" s="11">
        <v>0</v>
      </c>
      <c r="AE1982" s="10"/>
      <c r="AF1982" s="10"/>
      <c r="AG1982" s="10"/>
      <c r="AH1982" s="10"/>
    </row>
    <row r="1983" spans="1:34" x14ac:dyDescent="0.45">
      <c r="A1983" t="s">
        <v>54</v>
      </c>
      <c r="B1983" t="s">
        <v>57</v>
      </c>
      <c r="C1983" t="s">
        <v>133</v>
      </c>
      <c r="D1983">
        <v>330.9</v>
      </c>
      <c r="E1983" s="11">
        <v>502830</v>
      </c>
      <c r="F1983" s="5">
        <v>51617</v>
      </c>
      <c r="G1983" s="11">
        <v>2982941</v>
      </c>
      <c r="H1983" s="11">
        <v>1943165</v>
      </c>
      <c r="I1983">
        <v>45669</v>
      </c>
      <c r="J1983">
        <v>80248</v>
      </c>
      <c r="K1983">
        <v>18311</v>
      </c>
      <c r="L1983">
        <v>6659</v>
      </c>
      <c r="M1983">
        <v>2</v>
      </c>
      <c r="N1983">
        <v>188</v>
      </c>
      <c r="O1983">
        <v>3</v>
      </c>
      <c r="P1983">
        <v>2</v>
      </c>
      <c r="Q1983">
        <v>0</v>
      </c>
      <c r="R1983">
        <v>564</v>
      </c>
      <c r="S1983">
        <v>1.6</v>
      </c>
      <c r="T1983">
        <v>110</v>
      </c>
      <c r="U1983">
        <v>66</v>
      </c>
      <c r="V1983">
        <v>-0.8</v>
      </c>
      <c r="W1983">
        <v>6659</v>
      </c>
      <c r="X1983">
        <v>2</v>
      </c>
      <c r="Y1983" s="12" t="str">
        <f>IFERROR(VLOOKUP(C1983,[1]Index!$D:$F,3,FALSE),"Non List")</f>
        <v>Development Banks</v>
      </c>
      <c r="Z1983">
        <f>IFERROR(VLOOKUP(C1983,[1]LP!$B:$C,2,FALSE),0)</f>
        <v>429.8</v>
      </c>
      <c r="AA1983" s="11">
        <f t="shared" si="30"/>
        <v>214.9</v>
      </c>
      <c r="AB1983" s="5">
        <f>IFERROR(VLOOKUP(C1983,[2]Sheet1!$B:$F,5,FALSE),0)</f>
        <v>2463867</v>
      </c>
      <c r="AC1983" s="11">
        <v>0</v>
      </c>
      <c r="AD1983" s="11">
        <v>0</v>
      </c>
      <c r="AE1983" s="10"/>
      <c r="AF1983" s="10"/>
      <c r="AG1983" s="10"/>
      <c r="AH1983" s="10"/>
    </row>
    <row r="1984" spans="1:34" x14ac:dyDescent="0.45">
      <c r="A1984" t="s">
        <v>54</v>
      </c>
      <c r="B1984" t="s">
        <v>57</v>
      </c>
      <c r="C1984" t="s">
        <v>134</v>
      </c>
      <c r="D1984">
        <v>450</v>
      </c>
      <c r="E1984" s="11">
        <v>585000</v>
      </c>
      <c r="F1984" s="5">
        <v>192121</v>
      </c>
      <c r="G1984" s="11">
        <v>4320479</v>
      </c>
      <c r="H1984" s="11">
        <v>3781004</v>
      </c>
      <c r="I1984">
        <v>160617</v>
      </c>
      <c r="J1984">
        <v>206339</v>
      </c>
      <c r="K1984">
        <v>142306</v>
      </c>
      <c r="L1984">
        <v>80403</v>
      </c>
      <c r="M1984">
        <v>18</v>
      </c>
      <c r="N1984">
        <v>25</v>
      </c>
      <c r="O1984">
        <v>3</v>
      </c>
      <c r="P1984">
        <v>14</v>
      </c>
      <c r="Q1984">
        <v>2</v>
      </c>
      <c r="R1984">
        <v>83</v>
      </c>
      <c r="S1984">
        <v>0.5</v>
      </c>
      <c r="T1984">
        <v>133</v>
      </c>
      <c r="U1984">
        <v>234</v>
      </c>
      <c r="V1984">
        <v>-0.48</v>
      </c>
      <c r="W1984">
        <v>80403</v>
      </c>
      <c r="X1984">
        <v>18</v>
      </c>
      <c r="Y1984" s="12" t="str">
        <f>IFERROR(VLOOKUP(C1984,[1]Index!$D:$F,3,FALSE),"Non List")</f>
        <v>Development Banks</v>
      </c>
      <c r="Z1984">
        <f>IFERROR(VLOOKUP(C1984,[1]LP!$B:$C,2,FALSE),0)</f>
        <v>488</v>
      </c>
      <c r="AA1984" s="11">
        <f t="shared" si="30"/>
        <v>27.1</v>
      </c>
      <c r="AB1984" s="5">
        <f>IFERROR(VLOOKUP(C1984,[2]Sheet1!$B:$F,5,FALSE),0)</f>
        <v>5445990.2300000004</v>
      </c>
      <c r="AC1984" s="11">
        <v>18.524999999999999</v>
      </c>
      <c r="AD1984" s="11">
        <v>0.97499999999999998</v>
      </c>
      <c r="AE1984" s="10"/>
      <c r="AF1984" s="10"/>
      <c r="AG1984" s="10"/>
      <c r="AH1984" s="10"/>
    </row>
    <row r="1985" spans="1:34" x14ac:dyDescent="0.45">
      <c r="A1985" t="s">
        <v>54</v>
      </c>
      <c r="B1985" t="s">
        <v>57</v>
      </c>
      <c r="C1985" t="s">
        <v>135</v>
      </c>
      <c r="D1985">
        <v>162</v>
      </c>
      <c r="E1985" s="11">
        <v>576401</v>
      </c>
      <c r="F1985" s="5">
        <v>120714</v>
      </c>
      <c r="G1985" s="11">
        <v>4886990</v>
      </c>
      <c r="H1985" s="11">
        <v>4344478</v>
      </c>
      <c r="I1985">
        <v>158280</v>
      </c>
      <c r="J1985">
        <v>217975</v>
      </c>
      <c r="K1985">
        <v>118441</v>
      </c>
      <c r="L1985">
        <v>64670</v>
      </c>
      <c r="M1985">
        <v>15</v>
      </c>
      <c r="N1985">
        <v>11</v>
      </c>
      <c r="O1985">
        <v>1</v>
      </c>
      <c r="P1985">
        <v>12</v>
      </c>
      <c r="Q1985">
        <v>1</v>
      </c>
      <c r="R1985">
        <v>15</v>
      </c>
      <c r="S1985">
        <v>0.4</v>
      </c>
      <c r="T1985">
        <v>121</v>
      </c>
      <c r="U1985">
        <v>202</v>
      </c>
      <c r="V1985">
        <v>0.25</v>
      </c>
      <c r="W1985">
        <v>64670</v>
      </c>
      <c r="X1985">
        <v>15</v>
      </c>
      <c r="Y1985" s="12" t="str">
        <f>IFERROR(VLOOKUP(C1985,[1]Index!$D:$F,3,FALSE),"Non List")</f>
        <v>zdelist</v>
      </c>
      <c r="Z1985">
        <f>IFERROR(VLOOKUP(C1985,[1]LP!$B:$C,2,FALSE),0)</f>
        <v>0</v>
      </c>
      <c r="AA1985" s="11">
        <f t="shared" si="30"/>
        <v>0</v>
      </c>
      <c r="AB1985" s="5">
        <f>IFERROR(VLOOKUP(C1985,[2]Sheet1!$B:$F,5,FALSE),0)</f>
        <v>0</v>
      </c>
      <c r="AC1985" s="11">
        <v>0</v>
      </c>
      <c r="AD1985" s="11">
        <v>0</v>
      </c>
      <c r="AE1985" s="10"/>
      <c r="AF1985" s="10"/>
      <c r="AG1985" s="10"/>
      <c r="AH1985" s="10"/>
    </row>
    <row r="1986" spans="1:34" x14ac:dyDescent="0.45">
      <c r="A1986" t="s">
        <v>54</v>
      </c>
      <c r="B1986" t="s">
        <v>57</v>
      </c>
      <c r="C1986" t="s">
        <v>136</v>
      </c>
      <c r="D1986">
        <v>485</v>
      </c>
      <c r="E1986" s="11">
        <v>3064760</v>
      </c>
      <c r="F1986" s="5">
        <v>1052149</v>
      </c>
      <c r="G1986" s="11">
        <v>41804969</v>
      </c>
      <c r="H1986" s="11">
        <v>36451940</v>
      </c>
      <c r="I1986">
        <v>1291247</v>
      </c>
      <c r="J1986">
        <v>1767982</v>
      </c>
      <c r="K1986">
        <v>1078753</v>
      </c>
      <c r="L1986">
        <v>602075</v>
      </c>
      <c r="M1986">
        <v>26</v>
      </c>
      <c r="N1986">
        <v>19</v>
      </c>
      <c r="O1986">
        <v>4</v>
      </c>
      <c r="P1986">
        <v>20</v>
      </c>
      <c r="Q1986">
        <v>1</v>
      </c>
      <c r="R1986">
        <v>67</v>
      </c>
      <c r="S1986">
        <v>0</v>
      </c>
      <c r="T1986">
        <v>134</v>
      </c>
      <c r="U1986">
        <v>281</v>
      </c>
      <c r="V1986">
        <v>-0.42</v>
      </c>
      <c r="W1986">
        <v>602075</v>
      </c>
      <c r="X1986">
        <v>26</v>
      </c>
      <c r="Y1986" s="12" t="str">
        <f>IFERROR(VLOOKUP(C1986,[1]Index!$D:$F,3,FALSE),"Non List")</f>
        <v>Development Banks</v>
      </c>
      <c r="Z1986">
        <f>IFERROR(VLOOKUP(C1986,[1]LP!$B:$C,2,FALSE),0)</f>
        <v>353.1</v>
      </c>
      <c r="AA1986" s="11">
        <f t="shared" si="30"/>
        <v>13.6</v>
      </c>
      <c r="AB1986" s="5">
        <f>IFERROR(VLOOKUP(C1986,[2]Sheet1!$B:$F,5,FALSE),0)</f>
        <v>34531463.479999997</v>
      </c>
      <c r="AC1986" s="11">
        <v>17.600000000000001</v>
      </c>
      <c r="AD1986" s="11">
        <v>0.93</v>
      </c>
      <c r="AE1986" s="10"/>
      <c r="AF1986" s="10"/>
      <c r="AG1986" s="10"/>
      <c r="AH1986" s="10"/>
    </row>
    <row r="1987" spans="1:34" x14ac:dyDescent="0.45">
      <c r="A1987" t="s">
        <v>54</v>
      </c>
      <c r="B1987" t="s">
        <v>57</v>
      </c>
      <c r="C1987" t="s">
        <v>137</v>
      </c>
      <c r="D1987">
        <v>145</v>
      </c>
      <c r="E1987" s="11">
        <v>531659</v>
      </c>
      <c r="F1987" s="5">
        <v>59688</v>
      </c>
      <c r="G1987" s="11">
        <v>3372846</v>
      </c>
      <c r="H1987" s="11">
        <v>3125625</v>
      </c>
      <c r="I1987">
        <v>121933</v>
      </c>
      <c r="J1987">
        <v>148865</v>
      </c>
      <c r="K1987">
        <v>73328</v>
      </c>
      <c r="L1987">
        <v>34372</v>
      </c>
      <c r="M1987">
        <v>9</v>
      </c>
      <c r="N1987">
        <v>17</v>
      </c>
      <c r="O1987">
        <v>1</v>
      </c>
      <c r="P1987">
        <v>8</v>
      </c>
      <c r="Q1987">
        <v>1</v>
      </c>
      <c r="R1987">
        <v>22</v>
      </c>
      <c r="S1987">
        <v>1.1000000000000001</v>
      </c>
      <c r="T1987">
        <v>111</v>
      </c>
      <c r="U1987">
        <v>147</v>
      </c>
      <c r="V1987">
        <v>0.01</v>
      </c>
      <c r="W1987">
        <v>34372</v>
      </c>
      <c r="X1987">
        <v>9</v>
      </c>
      <c r="Y1987" s="12" t="str">
        <f>IFERROR(VLOOKUP(C1987,[1]Index!$D:$F,3,FALSE),"Non List")</f>
        <v>zdelist</v>
      </c>
      <c r="Z1987">
        <f>IFERROR(VLOOKUP(C1987,[1]LP!$B:$C,2,FALSE),0)</f>
        <v>0</v>
      </c>
      <c r="AA1987" s="11">
        <f t="shared" ref="AA1987:AA2050" si="31">ROUND(IFERROR(Z1987/M1987,0),1)</f>
        <v>0</v>
      </c>
      <c r="AB1987" s="5">
        <f>IFERROR(VLOOKUP(C1987,[2]Sheet1!$B:$F,5,FALSE),0)</f>
        <v>0</v>
      </c>
      <c r="AC1987" s="11">
        <v>0</v>
      </c>
      <c r="AD1987" s="11">
        <v>0</v>
      </c>
      <c r="AE1987" s="10"/>
      <c r="AF1987" s="10"/>
      <c r="AG1987" s="10"/>
      <c r="AH1987" s="10"/>
    </row>
    <row r="1988" spans="1:34" x14ac:dyDescent="0.45">
      <c r="A1988" t="s">
        <v>54</v>
      </c>
      <c r="B1988" t="s">
        <v>57</v>
      </c>
      <c r="C1988" t="s">
        <v>149</v>
      </c>
      <c r="D1988">
        <v>188</v>
      </c>
      <c r="E1988" s="11">
        <v>551283</v>
      </c>
      <c r="F1988" s="5">
        <v>147499</v>
      </c>
      <c r="G1988" s="11">
        <v>3431976</v>
      </c>
      <c r="H1988" s="11">
        <v>3120354</v>
      </c>
      <c r="I1988">
        <v>131801</v>
      </c>
      <c r="J1988">
        <v>158207</v>
      </c>
      <c r="K1988">
        <v>102653</v>
      </c>
      <c r="L1988">
        <v>56758</v>
      </c>
      <c r="M1988">
        <v>14</v>
      </c>
      <c r="N1988">
        <v>14</v>
      </c>
      <c r="O1988">
        <v>1</v>
      </c>
      <c r="P1988">
        <v>11</v>
      </c>
      <c r="Q1988">
        <v>1</v>
      </c>
      <c r="R1988">
        <v>20</v>
      </c>
      <c r="S1988">
        <v>0.8</v>
      </c>
      <c r="T1988">
        <v>127</v>
      </c>
      <c r="U1988">
        <v>198</v>
      </c>
      <c r="V1988">
        <v>0.05</v>
      </c>
      <c r="W1988">
        <v>56758</v>
      </c>
      <c r="X1988">
        <v>14</v>
      </c>
      <c r="Y1988" s="12" t="str">
        <f>IFERROR(VLOOKUP(C1988,[1]Index!$D:$F,3,FALSE),"Non List")</f>
        <v>zdelist</v>
      </c>
      <c r="Z1988">
        <f>IFERROR(VLOOKUP(C1988,[1]LP!$B:$C,2,FALSE),0)</f>
        <v>0</v>
      </c>
      <c r="AA1988" s="11">
        <f t="shared" si="31"/>
        <v>0</v>
      </c>
      <c r="AB1988" s="5">
        <f>IFERROR(VLOOKUP(C1988,[2]Sheet1!$B:$F,5,FALSE),0)</f>
        <v>0</v>
      </c>
      <c r="AC1988" s="11">
        <v>0</v>
      </c>
      <c r="AD1988" s="11">
        <v>0</v>
      </c>
      <c r="AE1988" s="10"/>
      <c r="AF1988" s="10"/>
      <c r="AG1988" s="10"/>
      <c r="AH1988" s="10"/>
    </row>
    <row r="1989" spans="1:34" x14ac:dyDescent="0.45">
      <c r="A1989" t="s">
        <v>54</v>
      </c>
      <c r="B1989" t="s">
        <v>57</v>
      </c>
      <c r="C1989" t="s">
        <v>139</v>
      </c>
      <c r="D1989">
        <v>376</v>
      </c>
      <c r="E1989" s="11">
        <v>2606640</v>
      </c>
      <c r="F1989" s="5">
        <v>583319</v>
      </c>
      <c r="G1989" s="11">
        <v>20134304</v>
      </c>
      <c r="H1989" s="11">
        <v>18248913</v>
      </c>
      <c r="I1989">
        <v>683703</v>
      </c>
      <c r="J1989">
        <v>812445</v>
      </c>
      <c r="K1989">
        <v>402044</v>
      </c>
      <c r="L1989">
        <v>231885</v>
      </c>
      <c r="M1989">
        <v>12</v>
      </c>
      <c r="N1989">
        <v>32</v>
      </c>
      <c r="O1989">
        <v>3</v>
      </c>
      <c r="P1989">
        <v>10</v>
      </c>
      <c r="Q1989">
        <v>1</v>
      </c>
      <c r="R1989">
        <v>97</v>
      </c>
      <c r="S1989">
        <v>1.1000000000000001</v>
      </c>
      <c r="T1989">
        <v>122</v>
      </c>
      <c r="U1989">
        <v>181</v>
      </c>
      <c r="V1989">
        <v>-0.52</v>
      </c>
      <c r="W1989">
        <v>231885</v>
      </c>
      <c r="X1989">
        <v>12</v>
      </c>
      <c r="Y1989" s="12" t="str">
        <f>IFERROR(VLOOKUP(C1989,[1]Index!$D:$F,3,FALSE),"Non List")</f>
        <v>Development Banks</v>
      </c>
      <c r="Z1989">
        <f>IFERROR(VLOOKUP(C1989,[1]LP!$B:$C,2,FALSE),0)</f>
        <v>316.2</v>
      </c>
      <c r="AA1989" s="11">
        <f t="shared" si="31"/>
        <v>26.4</v>
      </c>
      <c r="AB1989" s="5">
        <f>IFERROR(VLOOKUP(C1989,[2]Sheet1!$B:$F,5,FALSE),0)</f>
        <v>16811183.489999998</v>
      </c>
      <c r="AC1989" s="11">
        <v>0</v>
      </c>
      <c r="AD1989" s="11">
        <v>8.9593000000000007</v>
      </c>
      <c r="AE1989" s="10"/>
      <c r="AF1989" s="10"/>
      <c r="AG1989" s="10"/>
      <c r="AH1989" s="10"/>
    </row>
    <row r="1990" spans="1:34" x14ac:dyDescent="0.45">
      <c r="A1990" t="s">
        <v>54</v>
      </c>
      <c r="B1990" t="s">
        <v>57</v>
      </c>
      <c r="C1990" t="s">
        <v>140</v>
      </c>
      <c r="D1990">
        <v>197</v>
      </c>
      <c r="E1990" s="11">
        <v>509668</v>
      </c>
      <c r="F1990" s="5">
        <v>198391</v>
      </c>
      <c r="G1990" s="11">
        <v>4336148</v>
      </c>
      <c r="H1990" s="11">
        <v>3850272</v>
      </c>
      <c r="I1990">
        <v>150709</v>
      </c>
      <c r="J1990">
        <v>187784</v>
      </c>
      <c r="K1990">
        <v>128025</v>
      </c>
      <c r="L1990">
        <v>70438</v>
      </c>
      <c r="M1990">
        <v>18</v>
      </c>
      <c r="N1990">
        <v>11</v>
      </c>
      <c r="O1990">
        <v>1</v>
      </c>
      <c r="P1990">
        <v>13</v>
      </c>
      <c r="Q1990">
        <v>1</v>
      </c>
      <c r="R1990">
        <v>15</v>
      </c>
      <c r="S1990">
        <v>1.7</v>
      </c>
      <c r="T1990">
        <v>139</v>
      </c>
      <c r="U1990">
        <v>240</v>
      </c>
      <c r="V1990">
        <v>0.22</v>
      </c>
      <c r="W1990">
        <v>70438</v>
      </c>
      <c r="X1990">
        <v>18</v>
      </c>
      <c r="Y1990" s="12" t="str">
        <f>IFERROR(VLOOKUP(C1990,[1]Index!$D:$F,3,FALSE),"Non List")</f>
        <v>zdelist</v>
      </c>
      <c r="Z1990">
        <f>IFERROR(VLOOKUP(C1990,[1]LP!$B:$C,2,FALSE),0)</f>
        <v>0</v>
      </c>
      <c r="AA1990" s="11">
        <f t="shared" si="31"/>
        <v>0</v>
      </c>
      <c r="AB1990" s="5">
        <f>IFERROR(VLOOKUP(C1990,[2]Sheet1!$B:$F,5,FALSE),0)</f>
        <v>0</v>
      </c>
      <c r="AC1990" s="11">
        <v>0</v>
      </c>
      <c r="AD1990" s="11">
        <v>18.721499999999999</v>
      </c>
      <c r="AE1990" s="10"/>
      <c r="AF1990" s="10"/>
      <c r="AG1990" s="10"/>
      <c r="AH1990" s="10"/>
    </row>
    <row r="1991" spans="1:34" x14ac:dyDescent="0.45">
      <c r="A1991" t="s">
        <v>54</v>
      </c>
      <c r="B1991" t="s">
        <v>57</v>
      </c>
      <c r="C1991" t="s">
        <v>141</v>
      </c>
      <c r="D1991">
        <v>375</v>
      </c>
      <c r="E1991" s="11">
        <v>1622665</v>
      </c>
      <c r="F1991" s="5">
        <v>642359</v>
      </c>
      <c r="G1991" s="11">
        <v>16986993</v>
      </c>
      <c r="H1991" s="11">
        <v>15299911</v>
      </c>
      <c r="I1991">
        <v>639815</v>
      </c>
      <c r="J1991">
        <v>729795</v>
      </c>
      <c r="K1991">
        <v>524737</v>
      </c>
      <c r="L1991">
        <v>310904</v>
      </c>
      <c r="M1991">
        <v>26</v>
      </c>
      <c r="N1991">
        <v>15</v>
      </c>
      <c r="O1991">
        <v>3</v>
      </c>
      <c r="P1991">
        <v>18</v>
      </c>
      <c r="Q1991">
        <v>2</v>
      </c>
      <c r="R1991">
        <v>39</v>
      </c>
      <c r="S1991">
        <v>0.2</v>
      </c>
      <c r="T1991">
        <v>140</v>
      </c>
      <c r="U1991">
        <v>283</v>
      </c>
      <c r="V1991">
        <v>-0.24</v>
      </c>
      <c r="W1991">
        <v>310904</v>
      </c>
      <c r="X1991">
        <v>26</v>
      </c>
      <c r="Y1991" s="12" t="str">
        <f>IFERROR(VLOOKUP(C1991,[1]Index!$D:$F,3,FALSE),"Non List")</f>
        <v>Development Banks</v>
      </c>
      <c r="Z1991">
        <f>IFERROR(VLOOKUP(C1991,[1]LP!$B:$C,2,FALSE),0)</f>
        <v>418</v>
      </c>
      <c r="AA1991" s="11">
        <f t="shared" si="31"/>
        <v>16.100000000000001</v>
      </c>
      <c r="AB1991" s="5">
        <f>IFERROR(VLOOKUP(C1991,[2]Sheet1!$B:$F,5,FALSE),0)</f>
        <v>23195085.649999999</v>
      </c>
      <c r="AC1991" s="11">
        <v>15</v>
      </c>
      <c r="AD1991" s="11">
        <v>0</v>
      </c>
      <c r="AE1991" s="10"/>
      <c r="AF1991" s="10"/>
      <c r="AG1991" s="10"/>
      <c r="AH1991" s="10"/>
    </row>
    <row r="1992" spans="1:34" x14ac:dyDescent="0.45">
      <c r="A1992" t="s">
        <v>54</v>
      </c>
      <c r="B1992" t="s">
        <v>57</v>
      </c>
      <c r="C1992" t="s">
        <v>142</v>
      </c>
      <c r="D1992">
        <v>340.9</v>
      </c>
      <c r="E1992" s="11">
        <v>500027</v>
      </c>
      <c r="F1992" s="5">
        <v>97118</v>
      </c>
      <c r="G1992" s="11">
        <v>2019192</v>
      </c>
      <c r="H1992" s="11">
        <v>1827311</v>
      </c>
      <c r="I1992">
        <v>93313</v>
      </c>
      <c r="J1992">
        <v>107513</v>
      </c>
      <c r="K1992">
        <v>48067</v>
      </c>
      <c r="L1992">
        <v>36052</v>
      </c>
      <c r="M1992">
        <v>10</v>
      </c>
      <c r="N1992">
        <v>35</v>
      </c>
      <c r="O1992">
        <v>3</v>
      </c>
      <c r="P1992">
        <v>8</v>
      </c>
      <c r="Q1992">
        <v>1</v>
      </c>
      <c r="R1992">
        <v>101</v>
      </c>
      <c r="S1992">
        <v>1.9</v>
      </c>
      <c r="T1992">
        <v>119</v>
      </c>
      <c r="U1992">
        <v>161</v>
      </c>
      <c r="V1992">
        <v>-0.53</v>
      </c>
      <c r="W1992">
        <v>36052</v>
      </c>
      <c r="X1992">
        <v>10</v>
      </c>
      <c r="Y1992" s="12" t="str">
        <f>IFERROR(VLOOKUP(C1992,[1]Index!$D:$F,3,FALSE),"Non List")</f>
        <v>Development Banks</v>
      </c>
      <c r="Z1992">
        <f>IFERROR(VLOOKUP(C1992,[1]LP!$B:$C,2,FALSE),0)</f>
        <v>385</v>
      </c>
      <c r="AA1992" s="11">
        <f t="shared" si="31"/>
        <v>38.5</v>
      </c>
      <c r="AB1992" s="5">
        <f>IFERROR(VLOOKUP(C1992,[2]Sheet1!$B:$F,5,FALSE),0)</f>
        <v>2731534.73</v>
      </c>
      <c r="AC1992" s="11">
        <v>11.485099999999999</v>
      </c>
      <c r="AD1992" s="11">
        <v>0.60489999999999999</v>
      </c>
      <c r="AE1992" s="10"/>
      <c r="AF1992" s="10"/>
      <c r="AG1992" s="10"/>
      <c r="AH1992" s="10"/>
    </row>
    <row r="1993" spans="1:34" x14ac:dyDescent="0.45">
      <c r="A1993" t="s">
        <v>54</v>
      </c>
      <c r="B1993" t="s">
        <v>57</v>
      </c>
      <c r="C1993" t="s">
        <v>150</v>
      </c>
      <c r="D1993">
        <v>231</v>
      </c>
      <c r="E1993" s="11">
        <v>504068</v>
      </c>
      <c r="F1993" s="5">
        <v>51749</v>
      </c>
      <c r="G1993" s="11">
        <v>3376906</v>
      </c>
      <c r="H1993" s="11">
        <v>2948566</v>
      </c>
      <c r="I1993">
        <v>131983</v>
      </c>
      <c r="J1993">
        <v>191193</v>
      </c>
      <c r="K1993">
        <v>123515</v>
      </c>
      <c r="L1993">
        <v>73649</v>
      </c>
      <c r="M1993">
        <v>19</v>
      </c>
      <c r="N1993">
        <v>12</v>
      </c>
      <c r="O1993">
        <v>2</v>
      </c>
      <c r="P1993">
        <v>18</v>
      </c>
      <c r="Q1993">
        <v>2</v>
      </c>
      <c r="R1993">
        <v>25</v>
      </c>
      <c r="S1993">
        <v>0.8</v>
      </c>
      <c r="T1993">
        <v>110</v>
      </c>
      <c r="U1993">
        <v>220</v>
      </c>
      <c r="V1993">
        <v>-0.05</v>
      </c>
      <c r="W1993">
        <v>73649</v>
      </c>
      <c r="X1993">
        <v>19</v>
      </c>
      <c r="Y1993" s="12" t="str">
        <f>IFERROR(VLOOKUP(C1993,[1]Index!$D:$F,3,FALSE),"Non List")</f>
        <v>zdelist</v>
      </c>
      <c r="Z1993">
        <f>IFERROR(VLOOKUP(C1993,[1]LP!$B:$C,2,FALSE),0)</f>
        <v>0</v>
      </c>
      <c r="AA1993" s="11">
        <f t="shared" si="31"/>
        <v>0</v>
      </c>
      <c r="AB1993" s="5">
        <f>IFERROR(VLOOKUP(C1993,[2]Sheet1!$B:$F,5,FALSE),0)</f>
        <v>0</v>
      </c>
      <c r="AC1993" s="11">
        <v>0</v>
      </c>
      <c r="AD1993" s="11">
        <v>0</v>
      </c>
      <c r="AE1993" s="10"/>
      <c r="AF1993" s="10"/>
      <c r="AG1993" s="10"/>
      <c r="AH1993" s="10"/>
    </row>
    <row r="1994" spans="1:34" x14ac:dyDescent="0.45">
      <c r="A1994" t="s">
        <v>54</v>
      </c>
      <c r="B1994" t="s">
        <v>57</v>
      </c>
      <c r="C1994" t="s">
        <v>153</v>
      </c>
      <c r="D1994">
        <v>460</v>
      </c>
      <c r="E1994" s="11">
        <v>163367</v>
      </c>
      <c r="F1994" s="5">
        <v>53758</v>
      </c>
      <c r="G1994" s="11">
        <v>622251</v>
      </c>
      <c r="H1994" s="11">
        <v>644171</v>
      </c>
      <c r="I1994">
        <v>29125</v>
      </c>
      <c r="J1994">
        <v>42333</v>
      </c>
      <c r="K1994">
        <v>21444</v>
      </c>
      <c r="L1994">
        <v>20675</v>
      </c>
      <c r="M1994">
        <v>17</v>
      </c>
      <c r="N1994">
        <v>27</v>
      </c>
      <c r="O1994">
        <v>3</v>
      </c>
      <c r="P1994">
        <v>13</v>
      </c>
      <c r="Q1994">
        <v>2</v>
      </c>
      <c r="R1994">
        <v>94</v>
      </c>
      <c r="S1994">
        <v>0.2</v>
      </c>
      <c r="T1994">
        <v>133</v>
      </c>
      <c r="U1994">
        <v>225</v>
      </c>
      <c r="V1994">
        <v>-0.51</v>
      </c>
      <c r="W1994">
        <v>20675</v>
      </c>
      <c r="X1994">
        <v>17</v>
      </c>
      <c r="Y1994" s="12" t="str">
        <f>IFERROR(VLOOKUP(C1994,[1]Index!$D:$F,3,FALSE),"Non List")</f>
        <v>zdelist</v>
      </c>
      <c r="Z1994">
        <f>IFERROR(VLOOKUP(C1994,[1]LP!$B:$C,2,FALSE),0)</f>
        <v>0</v>
      </c>
      <c r="AA1994" s="11">
        <f t="shared" si="31"/>
        <v>0</v>
      </c>
      <c r="AB1994" s="5">
        <f>IFERROR(VLOOKUP(C1994,[2]Sheet1!$B:$F,5,FALSE),0)</f>
        <v>0</v>
      </c>
      <c r="AC1994" s="11">
        <v>0</v>
      </c>
      <c r="AD1994" s="11">
        <v>0</v>
      </c>
      <c r="AE1994" s="10"/>
      <c r="AF1994" s="10"/>
      <c r="AG1994" s="10"/>
      <c r="AH1994" s="10"/>
    </row>
    <row r="1995" spans="1:34" x14ac:dyDescent="0.45">
      <c r="A1995" t="s">
        <v>54</v>
      </c>
      <c r="B1995" t="s">
        <v>57</v>
      </c>
      <c r="C1995" t="s">
        <v>143</v>
      </c>
      <c r="D1995">
        <v>147</v>
      </c>
      <c r="E1995" s="11">
        <v>2673032</v>
      </c>
      <c r="F1995" s="5">
        <v>733218</v>
      </c>
      <c r="G1995" s="11">
        <v>17925677</v>
      </c>
      <c r="H1995" s="11">
        <v>16949968</v>
      </c>
      <c r="I1995">
        <v>615804</v>
      </c>
      <c r="J1995">
        <v>737541</v>
      </c>
      <c r="K1995">
        <v>447845</v>
      </c>
      <c r="L1995">
        <v>255289</v>
      </c>
      <c r="M1995">
        <v>13</v>
      </c>
      <c r="N1995">
        <v>12</v>
      </c>
      <c r="O1995">
        <v>1</v>
      </c>
      <c r="P1995">
        <v>10</v>
      </c>
      <c r="Q1995">
        <v>1</v>
      </c>
      <c r="R1995">
        <v>13</v>
      </c>
      <c r="S1995">
        <v>1.7</v>
      </c>
      <c r="T1995">
        <v>127</v>
      </c>
      <c r="U1995">
        <v>191</v>
      </c>
      <c r="V1995">
        <v>0.3</v>
      </c>
      <c r="W1995">
        <v>255289</v>
      </c>
      <c r="X1995">
        <v>13</v>
      </c>
      <c r="Y1995" s="12" t="str">
        <f>IFERROR(VLOOKUP(C1995,[1]Index!$D:$F,3,FALSE),"Non List")</f>
        <v>zdelist</v>
      </c>
      <c r="Z1995">
        <f>IFERROR(VLOOKUP(C1995,[1]LP!$B:$C,2,FALSE),0)</f>
        <v>0</v>
      </c>
      <c r="AA1995" s="11">
        <f t="shared" si="31"/>
        <v>0</v>
      </c>
      <c r="AB1995" s="5">
        <f>IFERROR(VLOOKUP(C1995,[2]Sheet1!$B:$F,5,FALSE),0)</f>
        <v>0</v>
      </c>
      <c r="AC1995" s="11">
        <v>8.5500000000000007</v>
      </c>
      <c r="AD1995" s="11">
        <v>0</v>
      </c>
      <c r="AE1995" s="10"/>
      <c r="AF1995" s="10"/>
      <c r="AG1995" s="10"/>
      <c r="AH1995" s="10"/>
    </row>
    <row r="1996" spans="1:34" x14ac:dyDescent="0.45">
      <c r="A1996" t="s">
        <v>54</v>
      </c>
      <c r="B1996" t="s">
        <v>57</v>
      </c>
      <c r="C1996" t="s">
        <v>144</v>
      </c>
      <c r="D1996">
        <v>296</v>
      </c>
      <c r="E1996" s="11">
        <v>500000</v>
      </c>
      <c r="F1996" s="5">
        <v>18359</v>
      </c>
      <c r="G1996" s="11">
        <v>857168</v>
      </c>
      <c r="H1996" s="11">
        <v>1029239</v>
      </c>
      <c r="I1996">
        <v>44752</v>
      </c>
      <c r="J1996">
        <v>51547</v>
      </c>
      <c r="K1996">
        <v>29613</v>
      </c>
      <c r="L1996">
        <v>10152</v>
      </c>
      <c r="M1996">
        <v>3</v>
      </c>
      <c r="N1996">
        <v>109</v>
      </c>
      <c r="O1996">
        <v>3</v>
      </c>
      <c r="P1996">
        <v>3</v>
      </c>
      <c r="Q1996">
        <v>1</v>
      </c>
      <c r="R1996">
        <v>312</v>
      </c>
      <c r="S1996">
        <v>3.9</v>
      </c>
      <c r="T1996">
        <v>104</v>
      </c>
      <c r="U1996">
        <v>80</v>
      </c>
      <c r="V1996">
        <v>-0.73</v>
      </c>
      <c r="W1996">
        <v>10152</v>
      </c>
      <c r="X1996">
        <v>3</v>
      </c>
      <c r="Y1996" s="12" t="str">
        <f>IFERROR(VLOOKUP(C1996,[1]Index!$D:$F,3,FALSE),"Non List")</f>
        <v>Development Banks</v>
      </c>
      <c r="Z1996">
        <f>IFERROR(VLOOKUP(C1996,[1]LP!$B:$C,2,FALSE),0)</f>
        <v>434.9</v>
      </c>
      <c r="AA1996" s="11">
        <f t="shared" si="31"/>
        <v>145</v>
      </c>
      <c r="AB1996" s="5">
        <f>IFERROR(VLOOKUP(C1996,[2]Sheet1!$B:$F,5,FALSE),0)</f>
        <v>2335500</v>
      </c>
      <c r="AC1996" s="11">
        <v>0</v>
      </c>
      <c r="AD1996" s="11">
        <v>0</v>
      </c>
      <c r="AE1996" s="10"/>
      <c r="AF1996" s="10"/>
      <c r="AG1996" s="10"/>
      <c r="AH1996" s="10"/>
    </row>
    <row r="1997" spans="1:34" x14ac:dyDescent="0.45">
      <c r="A1997" t="s">
        <v>54</v>
      </c>
      <c r="B1997" t="s">
        <v>57</v>
      </c>
      <c r="C1997" t="s">
        <v>145</v>
      </c>
      <c r="D1997">
        <v>197</v>
      </c>
      <c r="E1997" s="11">
        <v>2515236</v>
      </c>
      <c r="F1997" s="5">
        <v>1151202</v>
      </c>
      <c r="G1997" s="11">
        <v>24798999</v>
      </c>
      <c r="H1997" s="11">
        <v>22495122</v>
      </c>
      <c r="I1997">
        <v>779414</v>
      </c>
      <c r="J1997">
        <v>933717</v>
      </c>
      <c r="K1997">
        <v>647058</v>
      </c>
      <c r="L1997">
        <v>347375</v>
      </c>
      <c r="M1997">
        <v>18</v>
      </c>
      <c r="N1997">
        <v>11</v>
      </c>
      <c r="O1997">
        <v>1</v>
      </c>
      <c r="P1997">
        <v>13</v>
      </c>
      <c r="Q1997">
        <v>1</v>
      </c>
      <c r="R1997">
        <v>14</v>
      </c>
      <c r="S1997">
        <v>1</v>
      </c>
      <c r="T1997">
        <v>146</v>
      </c>
      <c r="U1997">
        <v>246</v>
      </c>
      <c r="V1997">
        <v>0.25</v>
      </c>
      <c r="W1997">
        <v>347375</v>
      </c>
      <c r="X1997">
        <v>18</v>
      </c>
      <c r="Y1997" s="12" t="str">
        <f>IFERROR(VLOOKUP(C1997,[1]Index!$D:$F,3,FALSE),"Non List")</f>
        <v>zdelist</v>
      </c>
      <c r="Z1997">
        <f>IFERROR(VLOOKUP(C1997,[1]LP!$B:$C,2,FALSE),0)</f>
        <v>0</v>
      </c>
      <c r="AA1997" s="11">
        <f t="shared" si="31"/>
        <v>0</v>
      </c>
      <c r="AB1997" s="5">
        <f>IFERROR(VLOOKUP(C1997,[2]Sheet1!$B:$F,5,FALSE),0)</f>
        <v>0</v>
      </c>
      <c r="AC1997" s="11">
        <v>0</v>
      </c>
      <c r="AD1997" s="11">
        <v>0</v>
      </c>
      <c r="AE1997" s="10"/>
      <c r="AF1997" s="10"/>
      <c r="AG1997" s="10"/>
      <c r="AH1997" s="10"/>
    </row>
    <row r="1998" spans="1:34" x14ac:dyDescent="0.45">
      <c r="A1998" t="s">
        <v>54</v>
      </c>
      <c r="B1998" t="s">
        <v>57</v>
      </c>
      <c r="C1998" t="s">
        <v>146</v>
      </c>
      <c r="D1998">
        <v>423</v>
      </c>
      <c r="E1998" s="11">
        <v>2844501</v>
      </c>
      <c r="F1998" s="5">
        <v>1286470</v>
      </c>
      <c r="G1998" s="11">
        <v>30490953</v>
      </c>
      <c r="H1998" s="11">
        <v>26359535</v>
      </c>
      <c r="I1998">
        <v>1002673</v>
      </c>
      <c r="J1998">
        <v>1156000</v>
      </c>
      <c r="K1998">
        <v>694231</v>
      </c>
      <c r="L1998">
        <v>387907</v>
      </c>
      <c r="M1998">
        <v>18</v>
      </c>
      <c r="N1998">
        <v>23</v>
      </c>
      <c r="O1998">
        <v>3</v>
      </c>
      <c r="P1998">
        <v>13</v>
      </c>
      <c r="Q1998">
        <v>1</v>
      </c>
      <c r="R1998">
        <v>68</v>
      </c>
      <c r="S1998">
        <v>3.9</v>
      </c>
      <c r="T1998">
        <v>145</v>
      </c>
      <c r="U1998">
        <v>244</v>
      </c>
      <c r="V1998">
        <v>-0.42</v>
      </c>
      <c r="W1998">
        <v>387906</v>
      </c>
      <c r="X1998">
        <v>18</v>
      </c>
      <c r="Y1998" s="12" t="str">
        <f>IFERROR(VLOOKUP(C1998,[1]Index!$D:$F,3,FALSE),"Non List")</f>
        <v>Development Banks</v>
      </c>
      <c r="Z1998">
        <f>IFERROR(VLOOKUP(C1998,[1]LP!$B:$C,2,FALSE),0)</f>
        <v>334</v>
      </c>
      <c r="AA1998" s="11">
        <f t="shared" si="31"/>
        <v>18.600000000000001</v>
      </c>
      <c r="AB1998" s="5">
        <f>IFERROR(VLOOKUP(C1998,[2]Sheet1!$B:$F,5,FALSE),0)</f>
        <v>20439460.93</v>
      </c>
      <c r="AC1998" s="11">
        <v>8</v>
      </c>
      <c r="AD1998" s="11">
        <v>9.89</v>
      </c>
      <c r="AE1998" s="10"/>
      <c r="AF1998" s="10"/>
      <c r="AG1998" s="10"/>
      <c r="AH1998" s="10"/>
    </row>
    <row r="1999" spans="1:34" x14ac:dyDescent="0.45">
      <c r="A1999" t="s">
        <v>54</v>
      </c>
      <c r="B1999" t="s">
        <v>57</v>
      </c>
      <c r="C1999" t="s">
        <v>151</v>
      </c>
      <c r="D1999">
        <v>443</v>
      </c>
      <c r="E1999" s="11">
        <v>2210</v>
      </c>
      <c r="F1999" s="5">
        <v>1465</v>
      </c>
      <c r="G1999" s="11">
        <v>24355</v>
      </c>
      <c r="H1999" s="11">
        <v>22363</v>
      </c>
      <c r="I1999">
        <v>732</v>
      </c>
      <c r="J1999">
        <v>838</v>
      </c>
      <c r="K1999">
        <v>492</v>
      </c>
      <c r="L1999">
        <v>343</v>
      </c>
      <c r="M1999">
        <v>21</v>
      </c>
      <c r="N1999">
        <v>21</v>
      </c>
      <c r="O1999">
        <v>3</v>
      </c>
      <c r="P1999">
        <v>12</v>
      </c>
      <c r="Q1999">
        <v>1</v>
      </c>
      <c r="R1999">
        <v>57</v>
      </c>
      <c r="S1999">
        <v>2.1</v>
      </c>
      <c r="T1999">
        <v>166</v>
      </c>
      <c r="U1999">
        <v>278</v>
      </c>
      <c r="V1999">
        <v>-0.37</v>
      </c>
      <c r="W1999">
        <v>343</v>
      </c>
      <c r="X1999">
        <v>21</v>
      </c>
      <c r="Y1999" s="12" t="str">
        <f>IFERROR(VLOOKUP(C1999,[1]Index!$D:$F,3,FALSE),"Non List")</f>
        <v>Development Banks</v>
      </c>
      <c r="Z1999">
        <f>IFERROR(VLOOKUP(C1999,[1]LP!$B:$C,2,FALSE),0)</f>
        <v>387</v>
      </c>
      <c r="AA1999" s="11">
        <f t="shared" si="31"/>
        <v>18.399999999999999</v>
      </c>
      <c r="AB1999" s="5">
        <f>IFERROR(VLOOKUP(C1999,[2]Sheet1!$B:$F,5,FALSE),0)</f>
        <v>17238924.239999998</v>
      </c>
      <c r="AC1999" s="11">
        <v>5</v>
      </c>
      <c r="AD1999" s="11">
        <v>15</v>
      </c>
      <c r="AE1999" s="10"/>
      <c r="AF1999" s="10"/>
      <c r="AG1999" s="10"/>
      <c r="AH1999" s="10"/>
    </row>
    <row r="2000" spans="1:34" x14ac:dyDescent="0.45">
      <c r="A2000" t="s">
        <v>54</v>
      </c>
      <c r="B2000" t="s">
        <v>57</v>
      </c>
      <c r="C2000" t="s">
        <v>147</v>
      </c>
      <c r="D2000">
        <v>445</v>
      </c>
      <c r="E2000" s="11">
        <v>2540196</v>
      </c>
      <c r="F2000" s="5">
        <v>1127158</v>
      </c>
      <c r="G2000" s="11">
        <v>20275541</v>
      </c>
      <c r="H2000" s="11">
        <v>17900410</v>
      </c>
      <c r="I2000">
        <v>599467</v>
      </c>
      <c r="J2000">
        <v>731337</v>
      </c>
      <c r="K2000">
        <v>409845</v>
      </c>
      <c r="L2000">
        <v>212117</v>
      </c>
      <c r="M2000">
        <v>11</v>
      </c>
      <c r="N2000">
        <v>40</v>
      </c>
      <c r="O2000">
        <v>3</v>
      </c>
      <c r="P2000">
        <v>8</v>
      </c>
      <c r="Q2000">
        <v>1</v>
      </c>
      <c r="R2000">
        <v>123</v>
      </c>
      <c r="S2000">
        <v>1.1000000000000001</v>
      </c>
      <c r="T2000">
        <v>144</v>
      </c>
      <c r="U2000">
        <v>190</v>
      </c>
      <c r="V2000">
        <v>-0.56999999999999995</v>
      </c>
      <c r="W2000">
        <v>212117</v>
      </c>
      <c r="X2000">
        <v>11</v>
      </c>
      <c r="Y2000" s="12" t="str">
        <f>IFERROR(VLOOKUP(C2000,[1]Index!$D:$F,3,FALSE),"Non List")</f>
        <v>Development Banks</v>
      </c>
      <c r="Z2000">
        <f>IFERROR(VLOOKUP(C2000,[1]LP!$B:$C,2,FALSE),0)</f>
        <v>378</v>
      </c>
      <c r="AA2000" s="11">
        <f t="shared" si="31"/>
        <v>34.4</v>
      </c>
      <c r="AB2000" s="5">
        <f>IFERROR(VLOOKUP(C2000,[2]Sheet1!$B:$F,5,FALSE),0)</f>
        <v>16077707.220000001</v>
      </c>
      <c r="AC2000" s="11">
        <v>0</v>
      </c>
      <c r="AD2000" s="11">
        <v>6.8</v>
      </c>
      <c r="AE2000" s="10"/>
      <c r="AF2000" s="10"/>
      <c r="AG2000" s="10"/>
      <c r="AH2000" s="10"/>
    </row>
    <row r="2001" spans="1:34" x14ac:dyDescent="0.45">
      <c r="A2001" t="s">
        <v>54</v>
      </c>
      <c r="B2001" t="s">
        <v>57</v>
      </c>
      <c r="C2001" t="s">
        <v>148</v>
      </c>
      <c r="D2001">
        <v>294</v>
      </c>
      <c r="E2001" s="11">
        <v>523765</v>
      </c>
      <c r="F2001" s="5">
        <v>40608</v>
      </c>
      <c r="G2001" s="11">
        <v>1611527</v>
      </c>
      <c r="H2001" s="11">
        <v>1652765</v>
      </c>
      <c r="I2001">
        <v>90110</v>
      </c>
      <c r="J2001">
        <v>108487</v>
      </c>
      <c r="K2001">
        <v>49501</v>
      </c>
      <c r="L2001">
        <v>22607</v>
      </c>
      <c r="M2001">
        <v>6</v>
      </c>
      <c r="N2001">
        <v>51</v>
      </c>
      <c r="O2001">
        <v>3</v>
      </c>
      <c r="P2001">
        <v>5</v>
      </c>
      <c r="Q2001">
        <v>1</v>
      </c>
      <c r="R2001">
        <v>140</v>
      </c>
      <c r="S2001">
        <v>1.7</v>
      </c>
      <c r="T2001">
        <v>108</v>
      </c>
      <c r="U2001">
        <v>118</v>
      </c>
      <c r="V2001">
        <v>-0.6</v>
      </c>
      <c r="W2001">
        <v>22608</v>
      </c>
      <c r="X2001">
        <v>6</v>
      </c>
      <c r="Y2001" s="12" t="str">
        <f>IFERROR(VLOOKUP(C2001,[1]Index!$D:$F,3,FALSE),"Non List")</f>
        <v>Development Banks</v>
      </c>
      <c r="Z2001">
        <f>IFERROR(VLOOKUP(C2001,[1]LP!$B:$C,2,FALSE),0)</f>
        <v>322</v>
      </c>
      <c r="AA2001" s="11">
        <f t="shared" si="31"/>
        <v>53.7</v>
      </c>
      <c r="AB2001" s="5">
        <f>IFERROR(VLOOKUP(C2001,[2]Sheet1!$B:$F,5,FALSE),0)</f>
        <v>3608513.71</v>
      </c>
      <c r="AC2001" s="11">
        <v>6</v>
      </c>
      <c r="AD2001" s="11">
        <v>0</v>
      </c>
      <c r="AE2001" s="10"/>
      <c r="AF2001" s="10"/>
      <c r="AG2001" s="10"/>
      <c r="AH2001" s="10"/>
    </row>
    <row r="2002" spans="1:34" x14ac:dyDescent="0.45">
      <c r="A2002" t="s">
        <v>55</v>
      </c>
      <c r="B2002" t="s">
        <v>57</v>
      </c>
      <c r="C2002" t="s">
        <v>124</v>
      </c>
      <c r="D2002">
        <v>199</v>
      </c>
      <c r="E2002" s="11">
        <v>501600</v>
      </c>
      <c r="F2002" s="5">
        <v>102941</v>
      </c>
      <c r="G2002" s="11">
        <v>3737518</v>
      </c>
      <c r="H2002" s="11">
        <v>3003914</v>
      </c>
      <c r="I2002">
        <v>168995</v>
      </c>
      <c r="J2002">
        <v>199676</v>
      </c>
      <c r="K2002">
        <v>105403</v>
      </c>
      <c r="L2002">
        <v>66935</v>
      </c>
      <c r="M2002">
        <v>13</v>
      </c>
      <c r="N2002">
        <v>15</v>
      </c>
      <c r="O2002">
        <v>2</v>
      </c>
      <c r="P2002">
        <v>11</v>
      </c>
      <c r="Q2002">
        <v>2</v>
      </c>
      <c r="R2002">
        <v>25</v>
      </c>
      <c r="S2002">
        <v>0.5</v>
      </c>
      <c r="T2002">
        <v>121</v>
      </c>
      <c r="U2002">
        <v>190</v>
      </c>
      <c r="V2002">
        <v>-0.04</v>
      </c>
      <c r="W2002">
        <v>66935</v>
      </c>
      <c r="X2002">
        <v>13</v>
      </c>
      <c r="Y2002" s="12" t="str">
        <f>IFERROR(VLOOKUP(C2002,[1]Index!$D:$F,3,FALSE),"Non List")</f>
        <v>zdelist</v>
      </c>
      <c r="Z2002">
        <f>IFERROR(VLOOKUP(C2002,[1]LP!$B:$C,2,FALSE),0)</f>
        <v>0</v>
      </c>
      <c r="AA2002" s="11">
        <f t="shared" si="31"/>
        <v>0</v>
      </c>
      <c r="AB2002" s="5">
        <f>IFERROR(VLOOKUP(C2002,[2]Sheet1!$B:$F,5,FALSE),0)</f>
        <v>0</v>
      </c>
      <c r="AC2002" s="11">
        <v>0</v>
      </c>
      <c r="AD2002" s="11">
        <v>0</v>
      </c>
      <c r="AE2002" s="10"/>
      <c r="AF2002" s="10"/>
      <c r="AG2002" s="10"/>
      <c r="AH2002" s="10"/>
    </row>
    <row r="2003" spans="1:34" x14ac:dyDescent="0.45">
      <c r="A2003" t="s">
        <v>55</v>
      </c>
      <c r="B2003" t="s">
        <v>57</v>
      </c>
      <c r="C2003" t="s">
        <v>154</v>
      </c>
      <c r="D2003">
        <v>480</v>
      </c>
      <c r="E2003" s="11">
        <v>370550</v>
      </c>
      <c r="F2003" s="5">
        <v>-2775</v>
      </c>
      <c r="G2003" s="11">
        <v>188581</v>
      </c>
      <c r="H2003" s="11">
        <v>259527</v>
      </c>
      <c r="I2003">
        <v>44924</v>
      </c>
      <c r="J2003">
        <v>48107</v>
      </c>
      <c r="K2003">
        <v>18671</v>
      </c>
      <c r="L2003">
        <v>92582</v>
      </c>
      <c r="M2003">
        <v>25</v>
      </c>
      <c r="N2003">
        <v>19</v>
      </c>
      <c r="O2003">
        <v>5</v>
      </c>
      <c r="P2003">
        <v>25</v>
      </c>
      <c r="Q2003">
        <v>16</v>
      </c>
      <c r="R2003">
        <v>93</v>
      </c>
      <c r="S2003">
        <v>29.7</v>
      </c>
      <c r="T2003">
        <v>99</v>
      </c>
      <c r="U2003">
        <v>236</v>
      </c>
      <c r="V2003">
        <v>-0.51</v>
      </c>
      <c r="W2003">
        <v>92582</v>
      </c>
      <c r="X2003">
        <v>25</v>
      </c>
      <c r="Y2003" s="12" t="str">
        <f>IFERROR(VLOOKUP(C2003,[1]Index!$D:$F,3,FALSE),"Non List")</f>
        <v>Development Banks</v>
      </c>
      <c r="Z2003">
        <f>IFERROR(VLOOKUP(C2003,[1]LP!$B:$C,2,FALSE),0)</f>
        <v>475</v>
      </c>
      <c r="AA2003" s="11">
        <f t="shared" si="31"/>
        <v>19</v>
      </c>
      <c r="AB2003" s="5">
        <f>IFERROR(VLOOKUP(C2003,[2]Sheet1!$B:$F,5,FALSE),0)</f>
        <v>1575000</v>
      </c>
      <c r="AC2003" s="11">
        <v>0</v>
      </c>
      <c r="AD2003" s="11">
        <v>0</v>
      </c>
      <c r="AE2003" s="10"/>
      <c r="AF2003" s="10"/>
      <c r="AG2003" s="10"/>
      <c r="AH2003" s="10"/>
    </row>
    <row r="2004" spans="1:34" x14ac:dyDescent="0.45">
      <c r="A2004" t="s">
        <v>55</v>
      </c>
      <c r="B2004" t="s">
        <v>57</v>
      </c>
      <c r="C2004" t="s">
        <v>125</v>
      </c>
      <c r="D2004">
        <v>418</v>
      </c>
      <c r="E2004" s="11">
        <v>692674</v>
      </c>
      <c r="F2004" s="5">
        <v>350934</v>
      </c>
      <c r="G2004" s="11">
        <v>7437513</v>
      </c>
      <c r="H2004" s="11">
        <v>6345177</v>
      </c>
      <c r="I2004">
        <v>405283</v>
      </c>
      <c r="J2004">
        <v>472072</v>
      </c>
      <c r="K2004">
        <v>276697</v>
      </c>
      <c r="L2004">
        <v>174327</v>
      </c>
      <c r="M2004">
        <v>25</v>
      </c>
      <c r="N2004">
        <v>17</v>
      </c>
      <c r="O2004">
        <v>3</v>
      </c>
      <c r="P2004">
        <v>17</v>
      </c>
      <c r="Q2004">
        <v>2</v>
      </c>
      <c r="R2004">
        <v>46</v>
      </c>
      <c r="S2004">
        <v>0.6</v>
      </c>
      <c r="T2004">
        <v>151</v>
      </c>
      <c r="U2004">
        <v>292</v>
      </c>
      <c r="V2004">
        <v>-0.3</v>
      </c>
      <c r="W2004">
        <v>174327</v>
      </c>
      <c r="X2004">
        <v>25</v>
      </c>
      <c r="Y2004" s="12" t="str">
        <f>IFERROR(VLOOKUP(C2004,[1]Index!$D:$F,3,FALSE),"Non List")</f>
        <v>Development Banks</v>
      </c>
      <c r="Z2004">
        <f>IFERROR(VLOOKUP(C2004,[1]LP!$B:$C,2,FALSE),0)</f>
        <v>391</v>
      </c>
      <c r="AA2004" s="11">
        <f t="shared" si="31"/>
        <v>15.6</v>
      </c>
      <c r="AB2004" s="5">
        <f>IFERROR(VLOOKUP(C2004,[2]Sheet1!$B:$F,5,FALSE),0)</f>
        <v>6123503.0800000001</v>
      </c>
      <c r="AC2004" s="11">
        <v>17.100000000000001</v>
      </c>
      <c r="AD2004" s="11">
        <v>0.9</v>
      </c>
      <c r="AE2004" s="10"/>
      <c r="AF2004" s="10"/>
      <c r="AG2004" s="10"/>
      <c r="AH2004" s="10"/>
    </row>
    <row r="2005" spans="1:34" x14ac:dyDescent="0.45">
      <c r="A2005" t="s">
        <v>55</v>
      </c>
      <c r="B2005" t="s">
        <v>57</v>
      </c>
      <c r="C2005" t="s">
        <v>126</v>
      </c>
      <c r="D2005">
        <v>430.6</v>
      </c>
      <c r="E2005" s="11">
        <v>2788368</v>
      </c>
      <c r="F2005" s="5">
        <v>988823</v>
      </c>
      <c r="G2005" s="11">
        <v>26785958</v>
      </c>
      <c r="H2005" s="11">
        <v>28201767</v>
      </c>
      <c r="I2005">
        <v>1405254</v>
      </c>
      <c r="J2005">
        <v>1699608</v>
      </c>
      <c r="K2005">
        <v>951211</v>
      </c>
      <c r="L2005">
        <v>592266</v>
      </c>
      <c r="M2005">
        <v>21</v>
      </c>
      <c r="N2005">
        <v>20</v>
      </c>
      <c r="O2005">
        <v>3</v>
      </c>
      <c r="P2005">
        <v>16</v>
      </c>
      <c r="Q2005">
        <v>2</v>
      </c>
      <c r="R2005">
        <v>64</v>
      </c>
      <c r="S2005">
        <v>0.2</v>
      </c>
      <c r="T2005">
        <v>135</v>
      </c>
      <c r="U2005">
        <v>254</v>
      </c>
      <c r="V2005">
        <v>-0.41</v>
      </c>
      <c r="W2005">
        <v>453113</v>
      </c>
      <c r="X2005">
        <v>16</v>
      </c>
      <c r="Y2005" s="12" t="str">
        <f>IFERROR(VLOOKUP(C2005,[1]Index!$D:$F,3,FALSE),"Non List")</f>
        <v>Development Banks</v>
      </c>
      <c r="Z2005">
        <f>IFERROR(VLOOKUP(C2005,[1]LP!$B:$C,2,FALSE),0)</f>
        <v>370.1</v>
      </c>
      <c r="AA2005" s="11">
        <f t="shared" si="31"/>
        <v>17.600000000000001</v>
      </c>
      <c r="AB2005" s="5">
        <f>IFERROR(VLOOKUP(C2005,[2]Sheet1!$B:$F,5,FALSE),0)</f>
        <v>27834534.920000002</v>
      </c>
      <c r="AC2005" s="11">
        <v>16.149999999999999</v>
      </c>
      <c r="AD2005" s="11">
        <v>0.85</v>
      </c>
      <c r="AE2005" s="10"/>
      <c r="AF2005" s="10"/>
      <c r="AG2005" s="10"/>
      <c r="AH2005" s="10"/>
    </row>
    <row r="2006" spans="1:34" x14ac:dyDescent="0.45">
      <c r="A2006" t="s">
        <v>55</v>
      </c>
      <c r="B2006" t="s">
        <v>57</v>
      </c>
      <c r="C2006" t="s">
        <v>127</v>
      </c>
      <c r="D2006">
        <v>201</v>
      </c>
      <c r="E2006" s="11">
        <v>2750000</v>
      </c>
      <c r="F2006" s="5">
        <v>1264039</v>
      </c>
      <c r="G2006" s="11">
        <v>29920087</v>
      </c>
      <c r="H2006" s="11">
        <v>25640001</v>
      </c>
      <c r="I2006">
        <v>1317830</v>
      </c>
      <c r="J2006">
        <v>1595147</v>
      </c>
      <c r="K2006">
        <v>912774</v>
      </c>
      <c r="L2006">
        <v>603772</v>
      </c>
      <c r="M2006">
        <v>22</v>
      </c>
      <c r="N2006">
        <v>9</v>
      </c>
      <c r="O2006">
        <v>1</v>
      </c>
      <c r="P2006">
        <v>15</v>
      </c>
      <c r="Q2006">
        <v>2</v>
      </c>
      <c r="R2006">
        <v>13</v>
      </c>
      <c r="S2006">
        <v>0.3</v>
      </c>
      <c r="T2006">
        <v>146</v>
      </c>
      <c r="U2006">
        <v>269</v>
      </c>
      <c r="V2006">
        <v>0.34</v>
      </c>
      <c r="W2006">
        <v>603772</v>
      </c>
      <c r="X2006">
        <v>22</v>
      </c>
      <c r="Y2006" s="12" t="str">
        <f>IFERROR(VLOOKUP(C2006,[1]Index!$D:$F,3,FALSE),"Non List")</f>
        <v>zdelist</v>
      </c>
      <c r="Z2006">
        <f>IFERROR(VLOOKUP(C2006,[1]LP!$B:$C,2,FALSE),0)</f>
        <v>0</v>
      </c>
      <c r="AA2006" s="11">
        <f t="shared" si="31"/>
        <v>0</v>
      </c>
      <c r="AB2006" s="5">
        <f>IFERROR(VLOOKUP(C2006,[2]Sheet1!$B:$F,5,FALSE),0)</f>
        <v>0</v>
      </c>
      <c r="AC2006" s="11">
        <v>0</v>
      </c>
      <c r="AD2006" s="11">
        <v>17.32</v>
      </c>
      <c r="AE2006" s="10"/>
      <c r="AF2006" s="10"/>
      <c r="AG2006" s="10"/>
      <c r="AH2006" s="10"/>
    </row>
    <row r="2007" spans="1:34" x14ac:dyDescent="0.45">
      <c r="A2007" t="s">
        <v>55</v>
      </c>
      <c r="B2007" t="s">
        <v>57</v>
      </c>
      <c r="C2007" t="s">
        <v>129</v>
      </c>
      <c r="D2007">
        <v>377</v>
      </c>
      <c r="E2007" s="11">
        <v>3100039</v>
      </c>
      <c r="F2007" s="5">
        <v>856041</v>
      </c>
      <c r="G2007" s="11">
        <v>29238933</v>
      </c>
      <c r="H2007" s="11">
        <v>24602596</v>
      </c>
      <c r="I2007">
        <v>1295083</v>
      </c>
      <c r="J2007">
        <v>1558360</v>
      </c>
      <c r="K2007">
        <v>844758</v>
      </c>
      <c r="L2007">
        <v>508150</v>
      </c>
      <c r="M2007">
        <v>16</v>
      </c>
      <c r="N2007">
        <v>23</v>
      </c>
      <c r="O2007">
        <v>3</v>
      </c>
      <c r="P2007">
        <v>13</v>
      </c>
      <c r="Q2007">
        <v>1</v>
      </c>
      <c r="R2007">
        <v>68</v>
      </c>
      <c r="S2007">
        <v>0.6</v>
      </c>
      <c r="T2007">
        <v>128</v>
      </c>
      <c r="U2007">
        <v>217</v>
      </c>
      <c r="V2007">
        <v>-0.42</v>
      </c>
      <c r="W2007">
        <v>418508</v>
      </c>
      <c r="X2007">
        <v>14</v>
      </c>
      <c r="Y2007" s="12" t="str">
        <f>IFERROR(VLOOKUP(C2007,[1]Index!$D:$F,3,FALSE),"Non List")</f>
        <v>Development Banks</v>
      </c>
      <c r="Z2007">
        <f>IFERROR(VLOOKUP(C2007,[1]LP!$B:$C,2,FALSE),0)</f>
        <v>297.89999999999998</v>
      </c>
      <c r="AA2007" s="11">
        <f t="shared" si="31"/>
        <v>18.600000000000001</v>
      </c>
      <c r="AB2007" s="5">
        <f>IFERROR(VLOOKUP(C2007,[2]Sheet1!$B:$F,5,FALSE),0)</f>
        <v>21539350.859999999</v>
      </c>
      <c r="AC2007" s="11">
        <v>12.75</v>
      </c>
      <c r="AD2007" s="11">
        <v>0</v>
      </c>
      <c r="AE2007" s="10"/>
      <c r="AF2007" s="10"/>
      <c r="AG2007" s="10"/>
      <c r="AH2007" s="10"/>
    </row>
    <row r="2008" spans="1:34" x14ac:dyDescent="0.45">
      <c r="A2008" t="s">
        <v>55</v>
      </c>
      <c r="B2008" t="s">
        <v>57</v>
      </c>
      <c r="C2008" t="s">
        <v>130</v>
      </c>
      <c r="D2008">
        <v>283</v>
      </c>
      <c r="E2008" s="11">
        <v>531300</v>
      </c>
      <c r="F2008" s="5">
        <v>185032</v>
      </c>
      <c r="G2008" s="11">
        <v>5533331</v>
      </c>
      <c r="H2008" s="11">
        <v>4527358</v>
      </c>
      <c r="I2008">
        <v>247835</v>
      </c>
      <c r="J2008">
        <v>292970</v>
      </c>
      <c r="K2008">
        <v>151991</v>
      </c>
      <c r="L2008">
        <v>101095</v>
      </c>
      <c r="M2008">
        <v>19</v>
      </c>
      <c r="N2008">
        <v>15</v>
      </c>
      <c r="O2008">
        <v>2</v>
      </c>
      <c r="P2008">
        <v>14</v>
      </c>
      <c r="Q2008">
        <v>2</v>
      </c>
      <c r="R2008">
        <v>31</v>
      </c>
      <c r="S2008">
        <v>0.5</v>
      </c>
      <c r="T2008">
        <v>135</v>
      </c>
      <c r="U2008">
        <v>240</v>
      </c>
      <c r="V2008">
        <v>-0.15</v>
      </c>
      <c r="W2008">
        <v>101095</v>
      </c>
      <c r="X2008">
        <v>19</v>
      </c>
      <c r="Y2008" s="12" t="str">
        <f>IFERROR(VLOOKUP(C2008,[1]Index!$D:$F,3,FALSE),"Non List")</f>
        <v>zdelist</v>
      </c>
      <c r="Z2008">
        <f>IFERROR(VLOOKUP(C2008,[1]LP!$B:$C,2,FALSE),0)</f>
        <v>0</v>
      </c>
      <c r="AA2008" s="11">
        <f t="shared" si="31"/>
        <v>0</v>
      </c>
      <c r="AB2008" s="5">
        <f>IFERROR(VLOOKUP(C2008,[2]Sheet1!$B:$F,5,FALSE),0)</f>
        <v>0</v>
      </c>
      <c r="AC2008" s="11">
        <v>10</v>
      </c>
      <c r="AD2008" s="11">
        <v>6</v>
      </c>
      <c r="AE2008" s="10"/>
      <c r="AF2008" s="10"/>
      <c r="AG2008" s="10"/>
      <c r="AH2008" s="10"/>
    </row>
    <row r="2009" spans="1:34" x14ac:dyDescent="0.45">
      <c r="A2009" t="s">
        <v>55</v>
      </c>
      <c r="B2009" t="s">
        <v>57</v>
      </c>
      <c r="C2009" t="s">
        <v>131</v>
      </c>
      <c r="D2009">
        <v>238</v>
      </c>
      <c r="E2009" s="11">
        <v>2520636</v>
      </c>
      <c r="F2009" s="5">
        <v>1234235</v>
      </c>
      <c r="G2009" s="11">
        <v>27723201</v>
      </c>
      <c r="H2009" s="11">
        <v>26663418</v>
      </c>
      <c r="I2009">
        <v>1403580</v>
      </c>
      <c r="J2009">
        <v>1652095</v>
      </c>
      <c r="K2009">
        <v>991325</v>
      </c>
      <c r="L2009">
        <v>600551</v>
      </c>
      <c r="M2009">
        <v>24</v>
      </c>
      <c r="N2009">
        <v>10</v>
      </c>
      <c r="O2009">
        <v>2</v>
      </c>
      <c r="P2009">
        <v>16</v>
      </c>
      <c r="Q2009">
        <v>2</v>
      </c>
      <c r="R2009">
        <v>16</v>
      </c>
      <c r="S2009">
        <v>0.2</v>
      </c>
      <c r="T2009">
        <v>149</v>
      </c>
      <c r="U2009">
        <v>283</v>
      </c>
      <c r="V2009">
        <v>0.19</v>
      </c>
      <c r="W2009">
        <v>600551</v>
      </c>
      <c r="X2009">
        <v>24</v>
      </c>
      <c r="Y2009" s="12" t="str">
        <f>IFERROR(VLOOKUP(C2009,[1]Index!$D:$F,3,FALSE),"Non List")</f>
        <v>zdelist</v>
      </c>
      <c r="Z2009">
        <f>IFERROR(VLOOKUP(C2009,[1]LP!$B:$C,2,FALSE),0)</f>
        <v>0</v>
      </c>
      <c r="AA2009" s="11">
        <f t="shared" si="31"/>
        <v>0</v>
      </c>
      <c r="AB2009" s="5">
        <f>IFERROR(VLOOKUP(C2009,[2]Sheet1!$B:$F,5,FALSE),0)</f>
        <v>0</v>
      </c>
      <c r="AC2009" s="11">
        <v>16</v>
      </c>
      <c r="AD2009" s="11">
        <v>2.77</v>
      </c>
      <c r="AE2009" s="10"/>
      <c r="AF2009" s="10"/>
      <c r="AG2009" s="10"/>
      <c r="AH2009" s="10"/>
    </row>
    <row r="2010" spans="1:34" x14ac:dyDescent="0.45">
      <c r="A2010" t="s">
        <v>55</v>
      </c>
      <c r="B2010" t="s">
        <v>57</v>
      </c>
      <c r="C2010" t="s">
        <v>132</v>
      </c>
      <c r="D2010">
        <v>196</v>
      </c>
      <c r="E2010" s="11">
        <v>515000</v>
      </c>
      <c r="F2010" s="5">
        <v>103796</v>
      </c>
      <c r="G2010" s="11">
        <v>2121196</v>
      </c>
      <c r="H2010" s="11">
        <v>1890023</v>
      </c>
      <c r="I2010">
        <v>156014</v>
      </c>
      <c r="J2010">
        <v>175739</v>
      </c>
      <c r="K2010">
        <v>84883</v>
      </c>
      <c r="L2010">
        <v>58811</v>
      </c>
      <c r="M2010">
        <v>11</v>
      </c>
      <c r="N2010">
        <v>17</v>
      </c>
      <c r="O2010">
        <v>2</v>
      </c>
      <c r="P2010">
        <v>10</v>
      </c>
      <c r="Q2010">
        <v>2</v>
      </c>
      <c r="R2010">
        <v>28</v>
      </c>
      <c r="S2010">
        <v>0.1</v>
      </c>
      <c r="T2010">
        <v>120</v>
      </c>
      <c r="U2010">
        <v>176</v>
      </c>
      <c r="V2010">
        <v>-0.1</v>
      </c>
      <c r="W2010">
        <v>58811</v>
      </c>
      <c r="X2010">
        <v>11</v>
      </c>
      <c r="Y2010" s="12" t="str">
        <f>IFERROR(VLOOKUP(C2010,[1]Index!$D:$F,3,FALSE),"Non List")</f>
        <v>zdelist</v>
      </c>
      <c r="Z2010">
        <f>IFERROR(VLOOKUP(C2010,[1]LP!$B:$C,2,FALSE),0)</f>
        <v>0</v>
      </c>
      <c r="AA2010" s="11">
        <f t="shared" si="31"/>
        <v>0</v>
      </c>
      <c r="AB2010" s="5">
        <f>IFERROR(VLOOKUP(C2010,[2]Sheet1!$B:$F,5,FALSE),0)</f>
        <v>0</v>
      </c>
      <c r="AC2010" s="11">
        <v>0</v>
      </c>
      <c r="AD2010" s="11">
        <v>0</v>
      </c>
      <c r="AE2010" s="10"/>
      <c r="AF2010" s="10"/>
      <c r="AG2010" s="10"/>
      <c r="AH2010" s="10"/>
    </row>
    <row r="2011" spans="1:34" x14ac:dyDescent="0.45">
      <c r="A2011" t="s">
        <v>55</v>
      </c>
      <c r="B2011" t="s">
        <v>57</v>
      </c>
      <c r="C2011" t="s">
        <v>133</v>
      </c>
      <c r="D2011">
        <v>330.9</v>
      </c>
      <c r="E2011" s="11">
        <v>502830</v>
      </c>
      <c r="F2011" s="5">
        <v>26733</v>
      </c>
      <c r="G2011" s="11">
        <v>3372711</v>
      </c>
      <c r="H2011" s="11">
        <v>2048584</v>
      </c>
      <c r="I2011">
        <v>78443</v>
      </c>
      <c r="J2011">
        <v>114606</v>
      </c>
      <c r="K2011">
        <v>20120</v>
      </c>
      <c r="L2011">
        <v>8791</v>
      </c>
      <c r="M2011">
        <v>2</v>
      </c>
      <c r="N2011">
        <v>190</v>
      </c>
      <c r="O2011">
        <v>3</v>
      </c>
      <c r="P2011">
        <v>2</v>
      </c>
      <c r="Q2011">
        <v>0</v>
      </c>
      <c r="R2011">
        <v>597</v>
      </c>
      <c r="S2011">
        <v>1.2</v>
      </c>
      <c r="T2011">
        <v>105</v>
      </c>
      <c r="U2011">
        <v>64</v>
      </c>
      <c r="V2011">
        <v>-0.81</v>
      </c>
      <c r="W2011">
        <v>8790</v>
      </c>
      <c r="X2011">
        <v>2</v>
      </c>
      <c r="Y2011" s="12" t="str">
        <f>IFERROR(VLOOKUP(C2011,[1]Index!$D:$F,3,FALSE),"Non List")</f>
        <v>Development Banks</v>
      </c>
      <c r="Z2011">
        <f>IFERROR(VLOOKUP(C2011,[1]LP!$B:$C,2,FALSE),0)</f>
        <v>429.8</v>
      </c>
      <c r="AA2011" s="11">
        <f t="shared" si="31"/>
        <v>214.9</v>
      </c>
      <c r="AB2011" s="5">
        <f>IFERROR(VLOOKUP(C2011,[2]Sheet1!$B:$F,5,FALSE),0)</f>
        <v>2463867</v>
      </c>
      <c r="AC2011" s="11">
        <v>0</v>
      </c>
      <c r="AD2011" s="11">
        <v>0</v>
      </c>
      <c r="AE2011" s="10"/>
      <c r="AF2011" s="10"/>
      <c r="AG2011" s="10"/>
      <c r="AH2011" s="10"/>
    </row>
    <row r="2012" spans="1:34" x14ac:dyDescent="0.45">
      <c r="A2012" t="s">
        <v>55</v>
      </c>
      <c r="B2012" t="s">
        <v>57</v>
      </c>
      <c r="C2012" t="s">
        <v>134</v>
      </c>
      <c r="D2012">
        <v>450</v>
      </c>
      <c r="E2012" s="11">
        <v>585000</v>
      </c>
      <c r="F2012" s="5">
        <v>258776</v>
      </c>
      <c r="G2012" s="11">
        <v>4829192</v>
      </c>
      <c r="H2012" s="11">
        <v>4057697</v>
      </c>
      <c r="I2012">
        <v>277623</v>
      </c>
      <c r="J2012">
        <v>334976</v>
      </c>
      <c r="K2012">
        <v>217555</v>
      </c>
      <c r="L2012">
        <v>146383</v>
      </c>
      <c r="M2012">
        <v>25</v>
      </c>
      <c r="N2012">
        <v>18</v>
      </c>
      <c r="O2012">
        <v>3</v>
      </c>
      <c r="P2012">
        <v>17</v>
      </c>
      <c r="Q2012">
        <v>3</v>
      </c>
      <c r="R2012">
        <v>56</v>
      </c>
      <c r="S2012">
        <v>0</v>
      </c>
      <c r="T2012">
        <v>144</v>
      </c>
      <c r="U2012">
        <v>285</v>
      </c>
      <c r="V2012">
        <v>-0.37</v>
      </c>
      <c r="W2012">
        <v>146383</v>
      </c>
      <c r="X2012">
        <v>25</v>
      </c>
      <c r="Y2012" s="12" t="str">
        <f>IFERROR(VLOOKUP(C2012,[1]Index!$D:$F,3,FALSE),"Non List")</f>
        <v>Development Banks</v>
      </c>
      <c r="Z2012">
        <f>IFERROR(VLOOKUP(C2012,[1]LP!$B:$C,2,FALSE),0)</f>
        <v>488</v>
      </c>
      <c r="AA2012" s="11">
        <f t="shared" si="31"/>
        <v>19.5</v>
      </c>
      <c r="AB2012" s="5">
        <f>IFERROR(VLOOKUP(C2012,[2]Sheet1!$B:$F,5,FALSE),0)</f>
        <v>5445990.2300000004</v>
      </c>
      <c r="AC2012" s="11">
        <v>18.524999999999999</v>
      </c>
      <c r="AD2012" s="11">
        <v>0.97499999999999998</v>
      </c>
      <c r="AE2012" s="10"/>
      <c r="AF2012" s="10"/>
      <c r="AG2012" s="10"/>
      <c r="AH2012" s="10"/>
    </row>
    <row r="2013" spans="1:34" x14ac:dyDescent="0.45">
      <c r="A2013" t="s">
        <v>55</v>
      </c>
      <c r="B2013" t="s">
        <v>57</v>
      </c>
      <c r="C2013" t="s">
        <v>136</v>
      </c>
      <c r="D2013">
        <v>485</v>
      </c>
      <c r="E2013" s="11">
        <v>3064760</v>
      </c>
      <c r="F2013" s="5">
        <v>1421816</v>
      </c>
      <c r="G2013" s="11">
        <v>41645379</v>
      </c>
      <c r="H2013" s="11">
        <v>37945434</v>
      </c>
      <c r="I2013">
        <v>1918945</v>
      </c>
      <c r="J2013">
        <v>2538910</v>
      </c>
      <c r="K2013">
        <v>1362059</v>
      </c>
      <c r="L2013">
        <v>853201</v>
      </c>
      <c r="M2013">
        <v>28</v>
      </c>
      <c r="N2013">
        <v>17</v>
      </c>
      <c r="O2013">
        <v>3</v>
      </c>
      <c r="P2013">
        <v>19</v>
      </c>
      <c r="Q2013">
        <v>2</v>
      </c>
      <c r="R2013">
        <v>58</v>
      </c>
      <c r="S2013">
        <v>0.1</v>
      </c>
      <c r="T2013">
        <v>146</v>
      </c>
      <c r="U2013">
        <v>303</v>
      </c>
      <c r="V2013">
        <v>-0.38</v>
      </c>
      <c r="W2013">
        <v>586992</v>
      </c>
      <c r="X2013">
        <v>19</v>
      </c>
      <c r="Y2013" s="12" t="str">
        <f>IFERROR(VLOOKUP(C2013,[1]Index!$D:$F,3,FALSE),"Non List")</f>
        <v>Development Banks</v>
      </c>
      <c r="Z2013">
        <f>IFERROR(VLOOKUP(C2013,[1]LP!$B:$C,2,FALSE),0)</f>
        <v>353.1</v>
      </c>
      <c r="AA2013" s="11">
        <f t="shared" si="31"/>
        <v>12.6</v>
      </c>
      <c r="AB2013" s="5">
        <f>IFERROR(VLOOKUP(C2013,[2]Sheet1!$B:$F,5,FALSE),0)</f>
        <v>34531463.479999997</v>
      </c>
      <c r="AC2013" s="11">
        <v>17.600000000000001</v>
      </c>
      <c r="AD2013" s="11">
        <v>0.93</v>
      </c>
      <c r="AE2013" s="10"/>
      <c r="AF2013" s="10"/>
      <c r="AG2013" s="10"/>
      <c r="AH2013" s="10"/>
    </row>
    <row r="2014" spans="1:34" x14ac:dyDescent="0.45">
      <c r="A2014" t="s">
        <v>55</v>
      </c>
      <c r="B2014" t="s">
        <v>57</v>
      </c>
      <c r="C2014" t="s">
        <v>137</v>
      </c>
      <c r="D2014">
        <v>145</v>
      </c>
      <c r="E2014" s="11">
        <v>531659</v>
      </c>
      <c r="F2014" s="5">
        <v>78148</v>
      </c>
      <c r="G2014" s="11">
        <v>3905617</v>
      </c>
      <c r="H2014" s="11">
        <v>3200727</v>
      </c>
      <c r="I2014">
        <v>184169</v>
      </c>
      <c r="J2014">
        <v>219120</v>
      </c>
      <c r="K2014">
        <v>99371</v>
      </c>
      <c r="L2014">
        <v>59541</v>
      </c>
      <c r="M2014">
        <v>11</v>
      </c>
      <c r="N2014">
        <v>13</v>
      </c>
      <c r="O2014">
        <v>1</v>
      </c>
      <c r="P2014">
        <v>10</v>
      </c>
      <c r="Q2014">
        <v>1</v>
      </c>
      <c r="R2014">
        <v>16</v>
      </c>
      <c r="S2014">
        <v>0.4</v>
      </c>
      <c r="T2014">
        <v>115</v>
      </c>
      <c r="U2014">
        <v>170</v>
      </c>
      <c r="V2014">
        <v>0.17</v>
      </c>
      <c r="W2014">
        <v>59541</v>
      </c>
      <c r="X2014">
        <v>11</v>
      </c>
      <c r="Y2014" s="12" t="str">
        <f>IFERROR(VLOOKUP(C2014,[1]Index!$D:$F,3,FALSE),"Non List")</f>
        <v>zdelist</v>
      </c>
      <c r="Z2014">
        <f>IFERROR(VLOOKUP(C2014,[1]LP!$B:$C,2,FALSE),0)</f>
        <v>0</v>
      </c>
      <c r="AA2014" s="11">
        <f t="shared" si="31"/>
        <v>0</v>
      </c>
      <c r="AB2014" s="5">
        <f>IFERROR(VLOOKUP(C2014,[2]Sheet1!$B:$F,5,FALSE),0)</f>
        <v>0</v>
      </c>
      <c r="AC2014" s="11">
        <v>0</v>
      </c>
      <c r="AD2014" s="11">
        <v>0</v>
      </c>
      <c r="AE2014" s="10"/>
      <c r="AF2014" s="10"/>
      <c r="AG2014" s="10"/>
      <c r="AH2014" s="10"/>
    </row>
    <row r="2015" spans="1:34" x14ac:dyDescent="0.45">
      <c r="A2015" t="s">
        <v>55</v>
      </c>
      <c r="B2015" t="s">
        <v>57</v>
      </c>
      <c r="C2015" t="s">
        <v>149</v>
      </c>
      <c r="D2015">
        <v>188</v>
      </c>
      <c r="E2015" s="11">
        <v>551283</v>
      </c>
      <c r="F2015" s="5">
        <v>160241</v>
      </c>
      <c r="G2015" s="11">
        <v>3593307</v>
      </c>
      <c r="H2015" s="11">
        <v>3178663</v>
      </c>
      <c r="I2015">
        <v>191152</v>
      </c>
      <c r="J2015">
        <v>224228</v>
      </c>
      <c r="K2015">
        <v>130807</v>
      </c>
      <c r="L2015">
        <v>83919</v>
      </c>
      <c r="M2015">
        <v>15</v>
      </c>
      <c r="N2015">
        <v>12</v>
      </c>
      <c r="O2015">
        <v>1</v>
      </c>
      <c r="P2015">
        <v>12</v>
      </c>
      <c r="Q2015">
        <v>2</v>
      </c>
      <c r="R2015">
        <v>18</v>
      </c>
      <c r="S2015">
        <v>0.2</v>
      </c>
      <c r="T2015">
        <v>129</v>
      </c>
      <c r="U2015">
        <v>210</v>
      </c>
      <c r="V2015">
        <v>0.12</v>
      </c>
      <c r="W2015">
        <v>83919</v>
      </c>
      <c r="X2015">
        <v>15</v>
      </c>
      <c r="Y2015" s="12" t="str">
        <f>IFERROR(VLOOKUP(C2015,[1]Index!$D:$F,3,FALSE),"Non List")</f>
        <v>zdelist</v>
      </c>
      <c r="Z2015">
        <f>IFERROR(VLOOKUP(C2015,[1]LP!$B:$C,2,FALSE),0)</f>
        <v>0</v>
      </c>
      <c r="AA2015" s="11">
        <f t="shared" si="31"/>
        <v>0</v>
      </c>
      <c r="AB2015" s="5">
        <f>IFERROR(VLOOKUP(C2015,[2]Sheet1!$B:$F,5,FALSE),0)</f>
        <v>0</v>
      </c>
      <c r="AC2015" s="11">
        <v>0</v>
      </c>
      <c r="AD2015" s="11">
        <v>0</v>
      </c>
      <c r="AE2015" s="10"/>
      <c r="AF2015" s="10"/>
      <c r="AG2015" s="10"/>
      <c r="AH2015" s="10"/>
    </row>
    <row r="2016" spans="1:34" x14ac:dyDescent="0.45">
      <c r="A2016" t="s">
        <v>55</v>
      </c>
      <c r="B2016" t="s">
        <v>57</v>
      </c>
      <c r="C2016" t="s">
        <v>139</v>
      </c>
      <c r="D2016">
        <v>376</v>
      </c>
      <c r="E2016" s="11">
        <v>2606640</v>
      </c>
      <c r="F2016" s="5">
        <v>743907</v>
      </c>
      <c r="G2016" s="11">
        <v>19423833</v>
      </c>
      <c r="H2016" s="11">
        <v>19027332</v>
      </c>
      <c r="I2016">
        <v>1093854</v>
      </c>
      <c r="J2016">
        <v>1275048</v>
      </c>
      <c r="K2016">
        <v>501604</v>
      </c>
      <c r="L2016">
        <v>352659</v>
      </c>
      <c r="M2016">
        <v>14</v>
      </c>
      <c r="N2016">
        <v>28</v>
      </c>
      <c r="O2016">
        <v>3</v>
      </c>
      <c r="P2016">
        <v>11</v>
      </c>
      <c r="Q2016">
        <v>1</v>
      </c>
      <c r="R2016">
        <v>81</v>
      </c>
      <c r="S2016">
        <v>0.8</v>
      </c>
      <c r="T2016">
        <v>129</v>
      </c>
      <c r="U2016">
        <v>198</v>
      </c>
      <c r="V2016">
        <v>-0.47</v>
      </c>
      <c r="W2016">
        <v>352659</v>
      </c>
      <c r="X2016">
        <v>14</v>
      </c>
      <c r="Y2016" s="12" t="str">
        <f>IFERROR(VLOOKUP(C2016,[1]Index!$D:$F,3,FALSE),"Non List")</f>
        <v>Development Banks</v>
      </c>
      <c r="Z2016">
        <f>IFERROR(VLOOKUP(C2016,[1]LP!$B:$C,2,FALSE),0)</f>
        <v>316.2</v>
      </c>
      <c r="AA2016" s="11">
        <f t="shared" si="31"/>
        <v>22.6</v>
      </c>
      <c r="AB2016" s="5">
        <f>IFERROR(VLOOKUP(C2016,[2]Sheet1!$B:$F,5,FALSE),0)</f>
        <v>16811183.489999998</v>
      </c>
      <c r="AC2016" s="11">
        <v>0</v>
      </c>
      <c r="AD2016" s="11">
        <v>8.9593000000000007</v>
      </c>
      <c r="AE2016" s="10"/>
      <c r="AF2016" s="10"/>
      <c r="AG2016" s="10"/>
      <c r="AH2016" s="10"/>
    </row>
    <row r="2017" spans="1:34" x14ac:dyDescent="0.45">
      <c r="A2017" t="s">
        <v>55</v>
      </c>
      <c r="B2017" t="s">
        <v>57</v>
      </c>
      <c r="C2017" t="s">
        <v>140</v>
      </c>
      <c r="D2017">
        <v>197</v>
      </c>
      <c r="E2017" s="11">
        <v>509668</v>
      </c>
      <c r="F2017" s="5">
        <v>257978</v>
      </c>
      <c r="G2017" s="11">
        <v>4611409</v>
      </c>
      <c r="H2017" s="11">
        <v>4004941</v>
      </c>
      <c r="I2017">
        <v>238808</v>
      </c>
      <c r="J2017">
        <v>293781</v>
      </c>
      <c r="K2017">
        <v>180470</v>
      </c>
      <c r="L2017">
        <v>129221</v>
      </c>
      <c r="M2017">
        <v>25</v>
      </c>
      <c r="N2017">
        <v>8</v>
      </c>
      <c r="O2017">
        <v>1</v>
      </c>
      <c r="P2017">
        <v>17</v>
      </c>
      <c r="Q2017">
        <v>2</v>
      </c>
      <c r="R2017">
        <v>10</v>
      </c>
      <c r="S2017">
        <v>0.2</v>
      </c>
      <c r="T2017">
        <v>151</v>
      </c>
      <c r="U2017">
        <v>293</v>
      </c>
      <c r="V2017">
        <v>0.49</v>
      </c>
      <c r="W2017">
        <v>129221</v>
      </c>
      <c r="X2017">
        <v>25</v>
      </c>
      <c r="Y2017" s="12" t="str">
        <f>IFERROR(VLOOKUP(C2017,[1]Index!$D:$F,3,FALSE),"Non List")</f>
        <v>zdelist</v>
      </c>
      <c r="Z2017">
        <f>IFERROR(VLOOKUP(C2017,[1]LP!$B:$C,2,FALSE),0)</f>
        <v>0</v>
      </c>
      <c r="AA2017" s="11">
        <f t="shared" si="31"/>
        <v>0</v>
      </c>
      <c r="AB2017" s="5">
        <f>IFERROR(VLOOKUP(C2017,[2]Sheet1!$B:$F,5,FALSE),0)</f>
        <v>0</v>
      </c>
      <c r="AC2017" s="11">
        <v>0</v>
      </c>
      <c r="AD2017" s="11">
        <v>18.721499999999999</v>
      </c>
      <c r="AE2017" s="10"/>
      <c r="AF2017" s="10"/>
      <c r="AG2017" s="10"/>
      <c r="AH2017" s="10"/>
    </row>
    <row r="2018" spans="1:34" x14ac:dyDescent="0.45">
      <c r="A2018" t="s">
        <v>55</v>
      </c>
      <c r="B2018" t="s">
        <v>57</v>
      </c>
      <c r="C2018" t="s">
        <v>141</v>
      </c>
      <c r="D2018">
        <v>375</v>
      </c>
      <c r="E2018" s="11">
        <v>1622665</v>
      </c>
      <c r="F2018" s="5">
        <v>751472</v>
      </c>
      <c r="G2018" s="11">
        <v>18850016</v>
      </c>
      <c r="H2018" s="11">
        <v>15925297</v>
      </c>
      <c r="I2018">
        <v>907783</v>
      </c>
      <c r="J2018">
        <v>1036013</v>
      </c>
      <c r="K2018">
        <v>656118</v>
      </c>
      <c r="L2018">
        <v>410502</v>
      </c>
      <c r="M2018">
        <v>25</v>
      </c>
      <c r="N2018">
        <v>15</v>
      </c>
      <c r="O2018">
        <v>3</v>
      </c>
      <c r="P2018">
        <v>17</v>
      </c>
      <c r="Q2018">
        <v>2</v>
      </c>
      <c r="R2018">
        <v>38</v>
      </c>
      <c r="S2018">
        <v>0.1</v>
      </c>
      <c r="T2018">
        <v>146</v>
      </c>
      <c r="U2018">
        <v>289</v>
      </c>
      <c r="V2018">
        <v>-0.23</v>
      </c>
      <c r="W2018">
        <v>316475</v>
      </c>
      <c r="X2018">
        <v>20</v>
      </c>
      <c r="Y2018" s="12" t="str">
        <f>IFERROR(VLOOKUP(C2018,[1]Index!$D:$F,3,FALSE),"Non List")</f>
        <v>Development Banks</v>
      </c>
      <c r="Z2018">
        <f>IFERROR(VLOOKUP(C2018,[1]LP!$B:$C,2,FALSE),0)</f>
        <v>418</v>
      </c>
      <c r="AA2018" s="11">
        <f t="shared" si="31"/>
        <v>16.7</v>
      </c>
      <c r="AB2018" s="5">
        <f>IFERROR(VLOOKUP(C2018,[2]Sheet1!$B:$F,5,FALSE),0)</f>
        <v>23195085.649999999</v>
      </c>
      <c r="AC2018" s="11">
        <v>15</v>
      </c>
      <c r="AD2018" s="11">
        <v>0</v>
      </c>
      <c r="AE2018" s="10"/>
      <c r="AF2018" s="10"/>
      <c r="AG2018" s="10"/>
      <c r="AH2018" s="10"/>
    </row>
    <row r="2019" spans="1:34" x14ac:dyDescent="0.45">
      <c r="A2019" t="s">
        <v>55</v>
      </c>
      <c r="B2019" t="s">
        <v>57</v>
      </c>
      <c r="C2019" t="s">
        <v>142</v>
      </c>
      <c r="D2019">
        <v>340.9</v>
      </c>
      <c r="E2019" s="11">
        <v>500027</v>
      </c>
      <c r="F2019" s="5">
        <v>111249</v>
      </c>
      <c r="G2019" s="11">
        <v>2616180</v>
      </c>
      <c r="H2019" s="11">
        <v>1687496</v>
      </c>
      <c r="I2019">
        <v>137287</v>
      </c>
      <c r="J2019">
        <v>155605</v>
      </c>
      <c r="K2019">
        <v>58025</v>
      </c>
      <c r="L2019">
        <v>43554</v>
      </c>
      <c r="M2019">
        <v>9</v>
      </c>
      <c r="N2019">
        <v>39</v>
      </c>
      <c r="O2019">
        <v>3</v>
      </c>
      <c r="P2019">
        <v>7</v>
      </c>
      <c r="Q2019">
        <v>1</v>
      </c>
      <c r="R2019">
        <v>109</v>
      </c>
      <c r="S2019">
        <v>1.6</v>
      </c>
      <c r="T2019">
        <v>122</v>
      </c>
      <c r="U2019">
        <v>155</v>
      </c>
      <c r="V2019">
        <v>-0.55000000000000004</v>
      </c>
      <c r="W2019">
        <v>43554</v>
      </c>
      <c r="X2019">
        <v>9</v>
      </c>
      <c r="Y2019" s="12" t="str">
        <f>IFERROR(VLOOKUP(C2019,[1]Index!$D:$F,3,FALSE),"Non List")</f>
        <v>Development Banks</v>
      </c>
      <c r="Z2019">
        <f>IFERROR(VLOOKUP(C2019,[1]LP!$B:$C,2,FALSE),0)</f>
        <v>385</v>
      </c>
      <c r="AA2019" s="11">
        <f t="shared" si="31"/>
        <v>42.8</v>
      </c>
      <c r="AB2019" s="5">
        <f>IFERROR(VLOOKUP(C2019,[2]Sheet1!$B:$F,5,FALSE),0)</f>
        <v>2731534.73</v>
      </c>
      <c r="AC2019" s="11">
        <v>11.485099999999999</v>
      </c>
      <c r="AD2019" s="11">
        <v>0.60489999999999999</v>
      </c>
      <c r="AE2019" s="10"/>
      <c r="AF2019" s="10"/>
      <c r="AG2019" s="10"/>
      <c r="AH2019" s="10"/>
    </row>
    <row r="2020" spans="1:34" x14ac:dyDescent="0.45">
      <c r="A2020" t="s">
        <v>55</v>
      </c>
      <c r="B2020" t="s">
        <v>57</v>
      </c>
      <c r="C2020" t="s">
        <v>153</v>
      </c>
      <c r="D2020">
        <v>460</v>
      </c>
      <c r="E2020" s="11">
        <v>163367</v>
      </c>
      <c r="F2020" s="5">
        <v>69079</v>
      </c>
      <c r="G2020" s="11">
        <v>792088</v>
      </c>
      <c r="H2020" s="11">
        <v>648869</v>
      </c>
      <c r="I2020">
        <v>44596</v>
      </c>
      <c r="J2020">
        <v>62130</v>
      </c>
      <c r="K2020">
        <v>33734</v>
      </c>
      <c r="L2020">
        <v>19311</v>
      </c>
      <c r="M2020">
        <v>12</v>
      </c>
      <c r="N2020">
        <v>39</v>
      </c>
      <c r="O2020">
        <v>3</v>
      </c>
      <c r="P2020">
        <v>8</v>
      </c>
      <c r="Q2020">
        <v>2</v>
      </c>
      <c r="R2020">
        <v>126</v>
      </c>
      <c r="S2020">
        <v>0.6</v>
      </c>
      <c r="T2020">
        <v>142</v>
      </c>
      <c r="U2020">
        <v>195</v>
      </c>
      <c r="V2020">
        <v>-0.57999999999999996</v>
      </c>
      <c r="W2020">
        <v>19311</v>
      </c>
      <c r="X2020">
        <v>12</v>
      </c>
      <c r="Y2020" s="12" t="str">
        <f>IFERROR(VLOOKUP(C2020,[1]Index!$D:$F,3,FALSE),"Non List")</f>
        <v>zdelist</v>
      </c>
      <c r="Z2020">
        <f>IFERROR(VLOOKUP(C2020,[1]LP!$B:$C,2,FALSE),0)</f>
        <v>0</v>
      </c>
      <c r="AA2020" s="11">
        <f t="shared" si="31"/>
        <v>0</v>
      </c>
      <c r="AB2020" s="5">
        <f>IFERROR(VLOOKUP(C2020,[2]Sheet1!$B:$F,5,FALSE),0)</f>
        <v>0</v>
      </c>
      <c r="AC2020" s="11">
        <v>0</v>
      </c>
      <c r="AD2020" s="11">
        <v>0</v>
      </c>
      <c r="AE2020" s="10"/>
      <c r="AF2020" s="10"/>
      <c r="AG2020" s="10"/>
      <c r="AH2020" s="10"/>
    </row>
    <row r="2021" spans="1:34" x14ac:dyDescent="0.45">
      <c r="A2021" t="s">
        <v>55</v>
      </c>
      <c r="B2021" t="s">
        <v>57</v>
      </c>
      <c r="C2021" t="s">
        <v>143</v>
      </c>
      <c r="D2021">
        <v>147</v>
      </c>
      <c r="E2021" s="11">
        <v>3177101</v>
      </c>
      <c r="F2021" s="5">
        <v>861067</v>
      </c>
      <c r="G2021" s="11">
        <v>21781984</v>
      </c>
      <c r="H2021" s="11">
        <v>20077486</v>
      </c>
      <c r="I2021">
        <v>928662</v>
      </c>
      <c r="J2021">
        <v>1106799</v>
      </c>
      <c r="K2021">
        <v>627211</v>
      </c>
      <c r="L2021">
        <v>389186</v>
      </c>
      <c r="M2021">
        <v>12</v>
      </c>
      <c r="N2021">
        <v>12</v>
      </c>
      <c r="O2021">
        <v>1</v>
      </c>
      <c r="P2021">
        <v>10</v>
      </c>
      <c r="Q2021">
        <v>1</v>
      </c>
      <c r="R2021">
        <v>14</v>
      </c>
      <c r="S2021">
        <v>2.4</v>
      </c>
      <c r="T2021">
        <v>127</v>
      </c>
      <c r="U2021">
        <v>187</v>
      </c>
      <c r="V2021">
        <v>0.27</v>
      </c>
      <c r="W2021">
        <v>389186</v>
      </c>
      <c r="X2021">
        <v>12</v>
      </c>
      <c r="Y2021" s="12" t="str">
        <f>IFERROR(VLOOKUP(C2021,[1]Index!$D:$F,3,FALSE),"Non List")</f>
        <v>zdelist</v>
      </c>
      <c r="Z2021">
        <f>IFERROR(VLOOKUP(C2021,[1]LP!$B:$C,2,FALSE),0)</f>
        <v>0</v>
      </c>
      <c r="AA2021" s="11">
        <f t="shared" si="31"/>
        <v>0</v>
      </c>
      <c r="AB2021" s="5">
        <f>IFERROR(VLOOKUP(C2021,[2]Sheet1!$B:$F,5,FALSE),0)</f>
        <v>0</v>
      </c>
      <c r="AC2021" s="11">
        <v>8.5500000000000007</v>
      </c>
      <c r="AD2021" s="11">
        <v>0</v>
      </c>
      <c r="AE2021" s="10"/>
      <c r="AF2021" s="10"/>
      <c r="AG2021" s="10"/>
      <c r="AH2021" s="10"/>
    </row>
    <row r="2022" spans="1:34" x14ac:dyDescent="0.45">
      <c r="A2022" t="s">
        <v>55</v>
      </c>
      <c r="B2022" t="s">
        <v>57</v>
      </c>
      <c r="C2022" t="s">
        <v>144</v>
      </c>
      <c r="D2022">
        <v>296</v>
      </c>
      <c r="E2022" s="11">
        <v>500000</v>
      </c>
      <c r="F2022" s="5">
        <v>15961</v>
      </c>
      <c r="G2022" s="11">
        <v>1085903</v>
      </c>
      <c r="H2022" s="11">
        <v>1082864</v>
      </c>
      <c r="I2022">
        <v>74262</v>
      </c>
      <c r="J2022">
        <v>83174</v>
      </c>
      <c r="K2022">
        <v>43238</v>
      </c>
      <c r="L2022">
        <v>11706</v>
      </c>
      <c r="M2022">
        <v>2</v>
      </c>
      <c r="N2022">
        <v>127</v>
      </c>
      <c r="O2022">
        <v>3</v>
      </c>
      <c r="P2022">
        <v>2</v>
      </c>
      <c r="Q2022">
        <v>1</v>
      </c>
      <c r="R2022">
        <v>363</v>
      </c>
      <c r="S2022">
        <v>3.8</v>
      </c>
      <c r="T2022">
        <v>103</v>
      </c>
      <c r="U2022">
        <v>74</v>
      </c>
      <c r="V2022">
        <v>-0.75</v>
      </c>
      <c r="W2022">
        <v>11705758</v>
      </c>
      <c r="X2022">
        <v>2341</v>
      </c>
      <c r="Y2022" s="12" t="str">
        <f>IFERROR(VLOOKUP(C2022,[1]Index!$D:$F,3,FALSE),"Non List")</f>
        <v>Development Banks</v>
      </c>
      <c r="Z2022">
        <f>IFERROR(VLOOKUP(C2022,[1]LP!$B:$C,2,FALSE),0)</f>
        <v>434.9</v>
      </c>
      <c r="AA2022" s="11">
        <f t="shared" si="31"/>
        <v>217.5</v>
      </c>
      <c r="AB2022" s="5">
        <f>IFERROR(VLOOKUP(C2022,[2]Sheet1!$B:$F,5,FALSE),0)</f>
        <v>2335500</v>
      </c>
      <c r="AC2022" s="11">
        <v>0</v>
      </c>
      <c r="AD2022" s="11">
        <v>0</v>
      </c>
      <c r="AE2022" s="10"/>
      <c r="AF2022" s="10"/>
      <c r="AG2022" s="10"/>
      <c r="AH2022" s="10"/>
    </row>
    <row r="2023" spans="1:34" x14ac:dyDescent="0.45">
      <c r="A2023" t="s">
        <v>55</v>
      </c>
      <c r="B2023" t="s">
        <v>57</v>
      </c>
      <c r="C2023" t="s">
        <v>145</v>
      </c>
      <c r="D2023">
        <v>197</v>
      </c>
      <c r="E2023" s="11">
        <v>2515236</v>
      </c>
      <c r="F2023" s="5">
        <v>1424317</v>
      </c>
      <c r="G2023" s="11">
        <v>21938791</v>
      </c>
      <c r="H2023" s="11">
        <v>23019777</v>
      </c>
      <c r="I2023">
        <v>1225190</v>
      </c>
      <c r="J2023">
        <v>1425687</v>
      </c>
      <c r="K2023">
        <v>894877</v>
      </c>
      <c r="L2023">
        <v>599537</v>
      </c>
      <c r="M2023">
        <v>24</v>
      </c>
      <c r="N2023">
        <v>8</v>
      </c>
      <c r="O2023">
        <v>1</v>
      </c>
      <c r="P2023">
        <v>15</v>
      </c>
      <c r="Q2023">
        <v>2</v>
      </c>
      <c r="R2023">
        <v>10</v>
      </c>
      <c r="S2023">
        <v>0.6</v>
      </c>
      <c r="T2023">
        <v>157</v>
      </c>
      <c r="U2023">
        <v>290</v>
      </c>
      <c r="V2023">
        <v>0.47</v>
      </c>
      <c r="W2023">
        <v>599537</v>
      </c>
      <c r="X2023">
        <v>24</v>
      </c>
      <c r="Y2023" s="12" t="str">
        <f>IFERROR(VLOOKUP(C2023,[1]Index!$D:$F,3,FALSE),"Non List")</f>
        <v>zdelist</v>
      </c>
      <c r="Z2023">
        <f>IFERROR(VLOOKUP(C2023,[1]LP!$B:$C,2,FALSE),0)</f>
        <v>0</v>
      </c>
      <c r="AA2023" s="11">
        <f t="shared" si="31"/>
        <v>0</v>
      </c>
      <c r="AB2023" s="5">
        <f>IFERROR(VLOOKUP(C2023,[2]Sheet1!$B:$F,5,FALSE),0)</f>
        <v>0</v>
      </c>
      <c r="AC2023" s="11">
        <v>0</v>
      </c>
      <c r="AD2023" s="11">
        <v>0</v>
      </c>
      <c r="AE2023" s="10"/>
      <c r="AF2023" s="10"/>
      <c r="AG2023" s="10"/>
      <c r="AH2023" s="10"/>
    </row>
    <row r="2024" spans="1:34" x14ac:dyDescent="0.45">
      <c r="A2024" t="s">
        <v>55</v>
      </c>
      <c r="B2024" t="s">
        <v>57</v>
      </c>
      <c r="C2024" t="s">
        <v>146</v>
      </c>
      <c r="D2024">
        <v>423</v>
      </c>
      <c r="E2024" s="11">
        <v>3072061</v>
      </c>
      <c r="F2024" s="5">
        <v>1794995</v>
      </c>
      <c r="G2024" s="11">
        <v>30591111</v>
      </c>
      <c r="H2024" s="11">
        <v>26055564</v>
      </c>
      <c r="I2024">
        <v>1544954</v>
      </c>
      <c r="J2024">
        <v>1823692</v>
      </c>
      <c r="K2024">
        <v>1035062</v>
      </c>
      <c r="L2024">
        <v>807555</v>
      </c>
      <c r="M2024">
        <v>26</v>
      </c>
      <c r="N2024">
        <v>16</v>
      </c>
      <c r="O2024">
        <v>3</v>
      </c>
      <c r="P2024">
        <v>17</v>
      </c>
      <c r="Q2024">
        <v>2</v>
      </c>
      <c r="R2024">
        <v>43</v>
      </c>
      <c r="S2024">
        <v>2.5</v>
      </c>
      <c r="T2024">
        <v>158</v>
      </c>
      <c r="U2024">
        <v>306</v>
      </c>
      <c r="V2024">
        <v>-0.28000000000000003</v>
      </c>
      <c r="W2024">
        <v>807555</v>
      </c>
      <c r="X2024">
        <v>26</v>
      </c>
      <c r="Y2024" s="12" t="str">
        <f>IFERROR(VLOOKUP(C2024,[1]Index!$D:$F,3,FALSE),"Non List")</f>
        <v>Development Banks</v>
      </c>
      <c r="Z2024">
        <f>IFERROR(VLOOKUP(C2024,[1]LP!$B:$C,2,FALSE),0)</f>
        <v>334</v>
      </c>
      <c r="AA2024" s="11">
        <f t="shared" si="31"/>
        <v>12.8</v>
      </c>
      <c r="AB2024" s="5">
        <f>IFERROR(VLOOKUP(C2024,[2]Sheet1!$B:$F,5,FALSE),0)</f>
        <v>20439460.93</v>
      </c>
      <c r="AC2024" s="11">
        <v>8</v>
      </c>
      <c r="AD2024" s="11">
        <v>9.89</v>
      </c>
      <c r="AE2024" s="10"/>
      <c r="AF2024" s="10"/>
      <c r="AG2024" s="10"/>
      <c r="AH2024" s="10"/>
    </row>
    <row r="2025" spans="1:34" x14ac:dyDescent="0.45">
      <c r="A2025" t="s">
        <v>55</v>
      </c>
      <c r="B2025" t="s">
        <v>57</v>
      </c>
      <c r="C2025" t="s">
        <v>151</v>
      </c>
      <c r="D2025">
        <v>443</v>
      </c>
      <c r="E2025" s="11">
        <v>2209766</v>
      </c>
      <c r="F2025" s="5">
        <v>1710469</v>
      </c>
      <c r="G2025" s="11">
        <v>24806233</v>
      </c>
      <c r="H2025" s="11">
        <v>21165994</v>
      </c>
      <c r="I2025">
        <v>1133787</v>
      </c>
      <c r="J2025">
        <v>1308363</v>
      </c>
      <c r="K2025">
        <v>703905</v>
      </c>
      <c r="L2025">
        <v>557381</v>
      </c>
      <c r="M2025">
        <v>25</v>
      </c>
      <c r="N2025">
        <v>18</v>
      </c>
      <c r="O2025">
        <v>3</v>
      </c>
      <c r="P2025">
        <v>14</v>
      </c>
      <c r="Q2025">
        <v>2</v>
      </c>
      <c r="R2025">
        <v>44</v>
      </c>
      <c r="S2025">
        <v>1.6</v>
      </c>
      <c r="T2025">
        <v>177</v>
      </c>
      <c r="U2025">
        <v>317</v>
      </c>
      <c r="V2025">
        <v>-0.28000000000000003</v>
      </c>
      <c r="W2025">
        <v>285109</v>
      </c>
      <c r="X2025">
        <v>13</v>
      </c>
      <c r="Y2025" s="12" t="str">
        <f>IFERROR(VLOOKUP(C2025,[1]Index!$D:$F,3,FALSE),"Non List")</f>
        <v>Development Banks</v>
      </c>
      <c r="Z2025">
        <f>IFERROR(VLOOKUP(C2025,[1]LP!$B:$C,2,FALSE),0)</f>
        <v>387</v>
      </c>
      <c r="AA2025" s="11">
        <f t="shared" si="31"/>
        <v>15.5</v>
      </c>
      <c r="AB2025" s="5">
        <f>IFERROR(VLOOKUP(C2025,[2]Sheet1!$B:$F,5,FALSE),0)</f>
        <v>17238924.239999998</v>
      </c>
      <c r="AC2025" s="11">
        <v>5</v>
      </c>
      <c r="AD2025" s="11">
        <v>15</v>
      </c>
      <c r="AE2025" s="10"/>
      <c r="AF2025" s="10"/>
      <c r="AG2025" s="10"/>
      <c r="AH2025" s="10"/>
    </row>
    <row r="2026" spans="1:34" x14ac:dyDescent="0.45">
      <c r="A2026" t="s">
        <v>55</v>
      </c>
      <c r="B2026" t="s">
        <v>57</v>
      </c>
      <c r="C2026" t="s">
        <v>147</v>
      </c>
      <c r="D2026">
        <v>445</v>
      </c>
      <c r="E2026" s="11">
        <v>2540195</v>
      </c>
      <c r="F2026" s="5">
        <v>789720</v>
      </c>
      <c r="G2026" s="11">
        <v>22975566</v>
      </c>
      <c r="H2026" s="11">
        <v>20180874</v>
      </c>
      <c r="I2026">
        <v>887725</v>
      </c>
      <c r="J2026">
        <v>1088241</v>
      </c>
      <c r="K2026">
        <v>512363</v>
      </c>
      <c r="L2026">
        <v>325429</v>
      </c>
      <c r="M2026">
        <v>13</v>
      </c>
      <c r="N2026">
        <v>35</v>
      </c>
      <c r="O2026">
        <v>3</v>
      </c>
      <c r="P2026">
        <v>10</v>
      </c>
      <c r="Q2026">
        <v>1</v>
      </c>
      <c r="R2026">
        <v>118</v>
      </c>
      <c r="S2026">
        <v>0.9</v>
      </c>
      <c r="T2026">
        <v>131</v>
      </c>
      <c r="U2026">
        <v>194</v>
      </c>
      <c r="V2026">
        <v>-0.56000000000000005</v>
      </c>
      <c r="W2026">
        <v>325429</v>
      </c>
      <c r="X2026">
        <v>13</v>
      </c>
      <c r="Y2026" s="12" t="str">
        <f>IFERROR(VLOOKUP(C2026,[1]Index!$D:$F,3,FALSE),"Non List")</f>
        <v>Development Banks</v>
      </c>
      <c r="Z2026">
        <f>IFERROR(VLOOKUP(C2026,[1]LP!$B:$C,2,FALSE),0)</f>
        <v>378</v>
      </c>
      <c r="AA2026" s="11">
        <f t="shared" si="31"/>
        <v>29.1</v>
      </c>
      <c r="AB2026" s="5">
        <f>IFERROR(VLOOKUP(C2026,[2]Sheet1!$B:$F,5,FALSE),0)</f>
        <v>16077707.220000001</v>
      </c>
      <c r="AC2026" s="11">
        <v>0</v>
      </c>
      <c r="AD2026" s="11">
        <v>6.8</v>
      </c>
      <c r="AE2026" s="10"/>
      <c r="AF2026" s="10"/>
      <c r="AG2026" s="10"/>
      <c r="AH2026" s="10"/>
    </row>
    <row r="2027" spans="1:34" x14ac:dyDescent="0.45">
      <c r="A2027" t="s">
        <v>55</v>
      </c>
      <c r="B2027" t="s">
        <v>57</v>
      </c>
      <c r="C2027" t="s">
        <v>155</v>
      </c>
      <c r="D2027">
        <v>197</v>
      </c>
      <c r="E2027" s="11">
        <v>1144168</v>
      </c>
      <c r="F2027" s="5">
        <v>333370</v>
      </c>
      <c r="G2027" s="11">
        <v>10602264</v>
      </c>
      <c r="H2027" s="11">
        <v>8866402</v>
      </c>
      <c r="I2027">
        <v>448836</v>
      </c>
      <c r="J2027">
        <v>572906</v>
      </c>
      <c r="K2027">
        <v>278942</v>
      </c>
      <c r="L2027">
        <v>183089</v>
      </c>
      <c r="M2027">
        <v>16</v>
      </c>
      <c r="N2027">
        <v>12</v>
      </c>
      <c r="O2027">
        <v>2</v>
      </c>
      <c r="P2027">
        <v>12</v>
      </c>
      <c r="Q2027">
        <v>1</v>
      </c>
      <c r="R2027">
        <v>19</v>
      </c>
      <c r="S2027">
        <v>0.3</v>
      </c>
      <c r="T2027">
        <v>129</v>
      </c>
      <c r="U2027">
        <v>216</v>
      </c>
      <c r="V2027">
        <v>0.09</v>
      </c>
      <c r="W2027">
        <v>183089</v>
      </c>
      <c r="X2027">
        <v>16</v>
      </c>
      <c r="Y2027" s="12" t="str">
        <f>IFERROR(VLOOKUP(C2027,[1]Index!$D:$F,3,FALSE),"Non List")</f>
        <v>zdelist</v>
      </c>
      <c r="Z2027">
        <f>IFERROR(VLOOKUP(C2027,[1]LP!$B:$C,2,FALSE),0)</f>
        <v>0</v>
      </c>
      <c r="AA2027" s="11">
        <f t="shared" si="31"/>
        <v>0</v>
      </c>
      <c r="AB2027" s="5">
        <f>IFERROR(VLOOKUP(C2027,[2]Sheet1!$B:$F,5,FALSE),0)</f>
        <v>0</v>
      </c>
      <c r="AC2027" s="11">
        <v>12</v>
      </c>
      <c r="AD2027" s="11">
        <v>0</v>
      </c>
      <c r="AE2027" s="10"/>
      <c r="AF2027" s="10"/>
      <c r="AG2027" s="10"/>
      <c r="AH2027" s="10"/>
    </row>
    <row r="2028" spans="1:34" x14ac:dyDescent="0.45">
      <c r="A2028" t="s">
        <v>55</v>
      </c>
      <c r="B2028" t="s">
        <v>57</v>
      </c>
      <c r="C2028" t="s">
        <v>148</v>
      </c>
      <c r="D2028">
        <v>294</v>
      </c>
      <c r="E2028" s="11">
        <v>787112</v>
      </c>
      <c r="F2028" s="5">
        <v>125457</v>
      </c>
      <c r="G2028" s="11">
        <v>2721601</v>
      </c>
      <c r="H2028" s="11">
        <v>2602989</v>
      </c>
      <c r="I2028">
        <v>159883</v>
      </c>
      <c r="J2028">
        <v>269481</v>
      </c>
      <c r="K2028">
        <v>163133</v>
      </c>
      <c r="L2028">
        <v>106399</v>
      </c>
      <c r="M2028">
        <v>14</v>
      </c>
      <c r="N2028">
        <v>22</v>
      </c>
      <c r="O2028">
        <v>3</v>
      </c>
      <c r="P2028">
        <v>12</v>
      </c>
      <c r="Q2028">
        <v>3</v>
      </c>
      <c r="R2028">
        <v>55</v>
      </c>
      <c r="S2028">
        <v>2.2000000000000002</v>
      </c>
      <c r="T2028">
        <v>116</v>
      </c>
      <c r="U2028">
        <v>188</v>
      </c>
      <c r="V2028">
        <v>-0.36</v>
      </c>
      <c r="W2028">
        <v>106399</v>
      </c>
      <c r="X2028">
        <v>14</v>
      </c>
      <c r="Y2028" s="12" t="str">
        <f>IFERROR(VLOOKUP(C2028,[1]Index!$D:$F,3,FALSE),"Non List")</f>
        <v>Development Banks</v>
      </c>
      <c r="Z2028">
        <f>IFERROR(VLOOKUP(C2028,[1]LP!$B:$C,2,FALSE),0)</f>
        <v>322</v>
      </c>
      <c r="AA2028" s="11">
        <f t="shared" si="31"/>
        <v>23</v>
      </c>
      <c r="AB2028" s="5">
        <f>IFERROR(VLOOKUP(C2028,[2]Sheet1!$B:$F,5,FALSE),0)</f>
        <v>3608513.71</v>
      </c>
      <c r="AC2028" s="11">
        <v>6</v>
      </c>
      <c r="AD2028" s="11">
        <v>0</v>
      </c>
      <c r="AE2028" s="10"/>
      <c r="AF2028" s="10"/>
      <c r="AG2028" s="10"/>
      <c r="AH2028" s="10"/>
    </row>
    <row r="2029" spans="1:34" x14ac:dyDescent="0.45">
      <c r="A2029" t="s">
        <v>24</v>
      </c>
      <c r="B2029" t="s">
        <v>58</v>
      </c>
      <c r="C2029" t="s">
        <v>154</v>
      </c>
      <c r="D2029">
        <v>480</v>
      </c>
      <c r="E2029" s="11">
        <v>370550</v>
      </c>
      <c r="F2029" s="5">
        <v>21684</v>
      </c>
      <c r="G2029" s="11">
        <v>242485</v>
      </c>
      <c r="H2029" s="11">
        <v>266406</v>
      </c>
      <c r="I2029">
        <v>10396</v>
      </c>
      <c r="J2029">
        <v>11190</v>
      </c>
      <c r="K2029">
        <v>3200</v>
      </c>
      <c r="L2029">
        <v>22406</v>
      </c>
      <c r="M2029">
        <v>24</v>
      </c>
      <c r="N2029">
        <v>20</v>
      </c>
      <c r="O2029">
        <v>5</v>
      </c>
      <c r="P2029">
        <v>23</v>
      </c>
      <c r="Q2029">
        <v>3</v>
      </c>
      <c r="R2029">
        <v>90</v>
      </c>
      <c r="S2029">
        <v>26.2</v>
      </c>
      <c r="T2029">
        <v>106</v>
      </c>
      <c r="U2029">
        <v>240</v>
      </c>
      <c r="V2029">
        <v>-0.5</v>
      </c>
      <c r="W2029">
        <v>22405</v>
      </c>
      <c r="X2029">
        <v>24</v>
      </c>
      <c r="Y2029" s="12" t="str">
        <f>IFERROR(VLOOKUP(C2029,[1]Index!$D:$F,3,FALSE),"Non List")</f>
        <v>Development Banks</v>
      </c>
      <c r="Z2029">
        <f>IFERROR(VLOOKUP(C2029,[1]LP!$B:$C,2,FALSE),0)</f>
        <v>475</v>
      </c>
      <c r="AA2029" s="11">
        <f t="shared" si="31"/>
        <v>19.8</v>
      </c>
      <c r="AB2029" s="5">
        <f>IFERROR(VLOOKUP(C2029,[2]Sheet1!$B:$F,5,FALSE),0)</f>
        <v>1575000</v>
      </c>
      <c r="AC2029" s="11">
        <v>0</v>
      </c>
      <c r="AD2029" s="11">
        <v>0</v>
      </c>
      <c r="AE2029" s="10"/>
      <c r="AF2029" s="10"/>
      <c r="AG2029" s="10"/>
      <c r="AH2029" s="10"/>
    </row>
    <row r="2030" spans="1:34" x14ac:dyDescent="0.45">
      <c r="A2030" t="s">
        <v>24</v>
      </c>
      <c r="B2030" t="s">
        <v>58</v>
      </c>
      <c r="C2030" t="s">
        <v>125</v>
      </c>
      <c r="D2030">
        <v>418</v>
      </c>
      <c r="E2030" s="11">
        <v>692674</v>
      </c>
      <c r="F2030" s="5">
        <v>399110</v>
      </c>
      <c r="G2030" s="11">
        <v>7652703</v>
      </c>
      <c r="H2030" s="11">
        <v>6632697</v>
      </c>
      <c r="I2030">
        <v>113235</v>
      </c>
      <c r="J2030">
        <v>133828</v>
      </c>
      <c r="K2030">
        <v>71568</v>
      </c>
      <c r="L2030">
        <v>48813</v>
      </c>
      <c r="M2030">
        <v>28</v>
      </c>
      <c r="N2030">
        <v>15</v>
      </c>
      <c r="O2030">
        <v>3</v>
      </c>
      <c r="P2030">
        <v>18</v>
      </c>
      <c r="Q2030">
        <v>1</v>
      </c>
      <c r="R2030">
        <v>39</v>
      </c>
      <c r="S2030">
        <v>0.6</v>
      </c>
      <c r="T2030">
        <v>158</v>
      </c>
      <c r="U2030">
        <v>316</v>
      </c>
      <c r="V2030">
        <v>-0.24</v>
      </c>
      <c r="W2030">
        <v>48813</v>
      </c>
      <c r="X2030">
        <v>28</v>
      </c>
      <c r="Y2030" s="12" t="str">
        <f>IFERROR(VLOOKUP(C2030,[1]Index!$D:$F,3,FALSE),"Non List")</f>
        <v>Development Banks</v>
      </c>
      <c r="Z2030">
        <f>IFERROR(VLOOKUP(C2030,[1]LP!$B:$C,2,FALSE),0)</f>
        <v>391</v>
      </c>
      <c r="AA2030" s="11">
        <f t="shared" si="31"/>
        <v>14</v>
      </c>
      <c r="AB2030" s="5">
        <f>IFERROR(VLOOKUP(C2030,[2]Sheet1!$B:$F,5,FALSE),0)</f>
        <v>6123503.0800000001</v>
      </c>
      <c r="AC2030" s="11">
        <v>12</v>
      </c>
      <c r="AD2030" s="11">
        <v>0.63</v>
      </c>
      <c r="AE2030" s="10"/>
      <c r="AF2030" s="10"/>
      <c r="AG2030" s="10"/>
      <c r="AH2030" s="10"/>
    </row>
    <row r="2031" spans="1:34" x14ac:dyDescent="0.45">
      <c r="A2031" t="s">
        <v>24</v>
      </c>
      <c r="B2031" t="s">
        <v>58</v>
      </c>
      <c r="C2031" t="s">
        <v>126</v>
      </c>
      <c r="D2031">
        <v>430.6</v>
      </c>
      <c r="E2031" s="11">
        <v>3238689</v>
      </c>
      <c r="F2031" s="5">
        <v>1177265</v>
      </c>
      <c r="G2031" s="11">
        <v>35944679</v>
      </c>
      <c r="H2031" s="11">
        <v>30003588</v>
      </c>
      <c r="I2031">
        <v>464684</v>
      </c>
      <c r="J2031">
        <v>539248</v>
      </c>
      <c r="K2031">
        <v>313502</v>
      </c>
      <c r="L2031">
        <v>188736</v>
      </c>
      <c r="M2031">
        <v>23</v>
      </c>
      <c r="N2031">
        <v>19</v>
      </c>
      <c r="O2031">
        <v>3</v>
      </c>
      <c r="P2031">
        <v>17</v>
      </c>
      <c r="Q2031">
        <v>0</v>
      </c>
      <c r="R2031">
        <v>58</v>
      </c>
      <c r="S2031">
        <v>0.4</v>
      </c>
      <c r="T2031">
        <v>136</v>
      </c>
      <c r="U2031">
        <v>267</v>
      </c>
      <c r="V2031">
        <v>-0.38</v>
      </c>
      <c r="W2031">
        <v>60362</v>
      </c>
      <c r="X2031">
        <v>7</v>
      </c>
      <c r="Y2031" s="12" t="str">
        <f>IFERROR(VLOOKUP(C2031,[1]Index!$D:$F,3,FALSE),"Non List")</f>
        <v>Development Banks</v>
      </c>
      <c r="Z2031">
        <f>IFERROR(VLOOKUP(C2031,[1]LP!$B:$C,2,FALSE),0)</f>
        <v>370.1</v>
      </c>
      <c r="AA2031" s="11">
        <f t="shared" si="31"/>
        <v>16.100000000000001</v>
      </c>
      <c r="AB2031" s="5">
        <f>IFERROR(VLOOKUP(C2031,[2]Sheet1!$B:$F,5,FALSE),0)</f>
        <v>27834534.920000002</v>
      </c>
      <c r="AC2031" s="11">
        <v>13.5</v>
      </c>
      <c r="AD2031" s="11">
        <v>0.71050000000000002</v>
      </c>
      <c r="AE2031" s="10"/>
      <c r="AF2031" s="10"/>
      <c r="AG2031" s="10"/>
      <c r="AH2031" s="10"/>
    </row>
    <row r="2032" spans="1:34" x14ac:dyDescent="0.45">
      <c r="A2032" t="s">
        <v>24</v>
      </c>
      <c r="B2032" t="s">
        <v>58</v>
      </c>
      <c r="C2032" t="s">
        <v>127</v>
      </c>
      <c r="D2032">
        <v>201</v>
      </c>
      <c r="E2032" s="11">
        <v>2750000</v>
      </c>
      <c r="F2032" s="5">
        <v>1340885</v>
      </c>
      <c r="G2032" s="11">
        <v>28016297</v>
      </c>
      <c r="H2032" s="11">
        <v>25829886</v>
      </c>
      <c r="I2032">
        <v>340546</v>
      </c>
      <c r="J2032">
        <v>400512</v>
      </c>
      <c r="K2032">
        <v>234234</v>
      </c>
      <c r="L2032">
        <v>86965</v>
      </c>
      <c r="M2032">
        <v>13</v>
      </c>
      <c r="N2032">
        <v>16</v>
      </c>
      <c r="O2032">
        <v>1</v>
      </c>
      <c r="P2032">
        <v>9</v>
      </c>
      <c r="Q2032">
        <v>0</v>
      </c>
      <c r="R2032">
        <v>21</v>
      </c>
      <c r="S2032">
        <v>1.1000000000000001</v>
      </c>
      <c r="T2032">
        <v>149</v>
      </c>
      <c r="U2032">
        <v>206</v>
      </c>
      <c r="V2032">
        <v>0.02</v>
      </c>
      <c r="W2032">
        <v>86965</v>
      </c>
      <c r="X2032">
        <v>13</v>
      </c>
      <c r="Y2032" s="12" t="str">
        <f>IFERROR(VLOOKUP(C2032,[1]Index!$D:$F,3,FALSE),"Non List")</f>
        <v>zdelist</v>
      </c>
      <c r="Z2032">
        <f>IFERROR(VLOOKUP(C2032,[1]LP!$B:$C,2,FALSE),0)</f>
        <v>0</v>
      </c>
      <c r="AA2032" s="11">
        <f t="shared" si="31"/>
        <v>0</v>
      </c>
      <c r="AB2032" s="5">
        <f>IFERROR(VLOOKUP(C2032,[2]Sheet1!$B:$F,5,FALSE),0)</f>
        <v>0</v>
      </c>
      <c r="AC2032" s="11">
        <v>0</v>
      </c>
      <c r="AD2032" s="11">
        <v>0</v>
      </c>
      <c r="AE2032" s="10"/>
      <c r="AF2032" s="10"/>
      <c r="AG2032" s="10"/>
      <c r="AH2032" s="10"/>
    </row>
    <row r="2033" spans="1:34" x14ac:dyDescent="0.45">
      <c r="A2033" t="s">
        <v>24</v>
      </c>
      <c r="B2033" t="s">
        <v>58</v>
      </c>
      <c r="C2033" t="s">
        <v>129</v>
      </c>
      <c r="D2033">
        <v>377</v>
      </c>
      <c r="E2033" s="11">
        <v>3495293</v>
      </c>
      <c r="F2033" s="5">
        <v>963458</v>
      </c>
      <c r="G2033" s="11">
        <v>30725294</v>
      </c>
      <c r="H2033" s="11">
        <v>26187103</v>
      </c>
      <c r="I2033">
        <v>369619</v>
      </c>
      <c r="J2033">
        <v>447541</v>
      </c>
      <c r="K2033">
        <v>232486</v>
      </c>
      <c r="L2033">
        <v>137995</v>
      </c>
      <c r="M2033">
        <v>16</v>
      </c>
      <c r="N2033">
        <v>24</v>
      </c>
      <c r="O2033">
        <v>3</v>
      </c>
      <c r="P2033">
        <v>12</v>
      </c>
      <c r="Q2033">
        <v>0</v>
      </c>
      <c r="R2033">
        <v>71</v>
      </c>
      <c r="S2033">
        <v>0.8</v>
      </c>
      <c r="T2033">
        <v>128</v>
      </c>
      <c r="U2033">
        <v>213</v>
      </c>
      <c r="V2033">
        <v>-0.44</v>
      </c>
      <c r="W2033">
        <v>30700</v>
      </c>
      <c r="X2033">
        <v>3</v>
      </c>
      <c r="Y2033" s="12" t="str">
        <f>IFERROR(VLOOKUP(C2033,[1]Index!$D:$F,3,FALSE),"Non List")</f>
        <v>Development Banks</v>
      </c>
      <c r="Z2033">
        <f>IFERROR(VLOOKUP(C2033,[1]LP!$B:$C,2,FALSE),0)</f>
        <v>297.89999999999998</v>
      </c>
      <c r="AA2033" s="11">
        <f t="shared" si="31"/>
        <v>18.600000000000001</v>
      </c>
      <c r="AB2033" s="5">
        <f>IFERROR(VLOOKUP(C2033,[2]Sheet1!$B:$F,5,FALSE),0)</f>
        <v>21539350.859999999</v>
      </c>
      <c r="AC2033" s="11">
        <v>10</v>
      </c>
      <c r="AD2033" s="11">
        <v>0</v>
      </c>
      <c r="AE2033" s="10"/>
      <c r="AF2033" s="10"/>
      <c r="AG2033" s="10"/>
      <c r="AH2033" s="10"/>
    </row>
    <row r="2034" spans="1:34" x14ac:dyDescent="0.45">
      <c r="A2034" t="s">
        <v>24</v>
      </c>
      <c r="B2034" t="s">
        <v>58</v>
      </c>
      <c r="C2034" t="s">
        <v>130</v>
      </c>
      <c r="D2034">
        <v>283</v>
      </c>
      <c r="E2034" s="11">
        <v>531300</v>
      </c>
      <c r="F2034" s="5">
        <v>195316</v>
      </c>
      <c r="G2034" s="11">
        <v>5815263</v>
      </c>
      <c r="H2034" s="11">
        <v>4592194</v>
      </c>
      <c r="I2034">
        <v>72525</v>
      </c>
      <c r="J2034">
        <v>83468</v>
      </c>
      <c r="K2034">
        <v>45415</v>
      </c>
      <c r="L2034">
        <v>13993</v>
      </c>
      <c r="M2034">
        <v>11</v>
      </c>
      <c r="N2034">
        <v>27</v>
      </c>
      <c r="O2034">
        <v>2</v>
      </c>
      <c r="P2034">
        <v>8</v>
      </c>
      <c r="Q2034">
        <v>0</v>
      </c>
      <c r="R2034">
        <v>56</v>
      </c>
      <c r="S2034">
        <v>1.5</v>
      </c>
      <c r="T2034">
        <v>137</v>
      </c>
      <c r="U2034">
        <v>180</v>
      </c>
      <c r="V2034">
        <v>-0.36</v>
      </c>
      <c r="W2034">
        <v>13993</v>
      </c>
      <c r="X2034">
        <v>11</v>
      </c>
      <c r="Y2034" s="12" t="str">
        <f>IFERROR(VLOOKUP(C2034,[1]Index!$D:$F,3,FALSE),"Non List")</f>
        <v>zdelist</v>
      </c>
      <c r="Z2034">
        <f>IFERROR(VLOOKUP(C2034,[1]LP!$B:$C,2,FALSE),0)</f>
        <v>0</v>
      </c>
      <c r="AA2034" s="11">
        <f t="shared" si="31"/>
        <v>0</v>
      </c>
      <c r="AB2034" s="5">
        <f>IFERROR(VLOOKUP(C2034,[2]Sheet1!$B:$F,5,FALSE),0)</f>
        <v>0</v>
      </c>
      <c r="AC2034" s="11">
        <v>0</v>
      </c>
      <c r="AD2034" s="11">
        <v>0</v>
      </c>
      <c r="AE2034" s="10"/>
      <c r="AF2034" s="10"/>
      <c r="AG2034" s="10"/>
      <c r="AH2034" s="10"/>
    </row>
    <row r="2035" spans="1:34" x14ac:dyDescent="0.45">
      <c r="A2035" t="s">
        <v>24</v>
      </c>
      <c r="B2035" t="s">
        <v>58</v>
      </c>
      <c r="C2035" t="s">
        <v>131</v>
      </c>
      <c r="D2035">
        <v>238</v>
      </c>
      <c r="E2035" s="11">
        <v>2923938</v>
      </c>
      <c r="F2035" s="5">
        <v>1428428</v>
      </c>
      <c r="G2035" s="11">
        <v>27835147</v>
      </c>
      <c r="H2035" s="11">
        <v>27223067</v>
      </c>
      <c r="I2035">
        <v>385523</v>
      </c>
      <c r="J2035">
        <v>444769</v>
      </c>
      <c r="K2035">
        <v>261343</v>
      </c>
      <c r="L2035">
        <v>170503</v>
      </c>
      <c r="M2035">
        <v>23</v>
      </c>
      <c r="N2035">
        <v>10</v>
      </c>
      <c r="O2035">
        <v>2</v>
      </c>
      <c r="P2035">
        <v>16</v>
      </c>
      <c r="Q2035">
        <v>0</v>
      </c>
      <c r="R2035">
        <v>16</v>
      </c>
      <c r="S2035">
        <v>0.3</v>
      </c>
      <c r="T2035">
        <v>149</v>
      </c>
      <c r="U2035">
        <v>279</v>
      </c>
      <c r="V2035">
        <v>0.17</v>
      </c>
      <c r="W2035">
        <v>170503</v>
      </c>
      <c r="X2035">
        <v>23</v>
      </c>
      <c r="Y2035" s="12" t="str">
        <f>IFERROR(VLOOKUP(C2035,[1]Index!$D:$F,3,FALSE),"Non List")</f>
        <v>zdelist</v>
      </c>
      <c r="Z2035">
        <f>IFERROR(VLOOKUP(C2035,[1]LP!$B:$C,2,FALSE),0)</f>
        <v>0</v>
      </c>
      <c r="AA2035" s="11">
        <f t="shared" si="31"/>
        <v>0</v>
      </c>
      <c r="AB2035" s="5">
        <f>IFERROR(VLOOKUP(C2035,[2]Sheet1!$B:$F,5,FALSE),0)</f>
        <v>0</v>
      </c>
      <c r="AC2035" s="11">
        <v>0</v>
      </c>
      <c r="AD2035" s="11">
        <v>0</v>
      </c>
      <c r="AE2035" s="10"/>
      <c r="AF2035" s="10"/>
      <c r="AG2035" s="10"/>
      <c r="AH2035" s="10"/>
    </row>
    <row r="2036" spans="1:34" x14ac:dyDescent="0.45">
      <c r="A2036" t="s">
        <v>24</v>
      </c>
      <c r="B2036" t="s">
        <v>58</v>
      </c>
      <c r="C2036" t="s">
        <v>133</v>
      </c>
      <c r="D2036">
        <v>330.9</v>
      </c>
      <c r="E2036" s="11">
        <v>502830</v>
      </c>
      <c r="F2036" s="5">
        <v>24440</v>
      </c>
      <c r="G2036" s="11">
        <v>3496087</v>
      </c>
      <c r="H2036" s="11">
        <v>2267509</v>
      </c>
      <c r="I2036">
        <v>20648</v>
      </c>
      <c r="J2036">
        <v>30443</v>
      </c>
      <c r="K2036">
        <v>4435</v>
      </c>
      <c r="L2036">
        <v>2519</v>
      </c>
      <c r="M2036">
        <v>2</v>
      </c>
      <c r="N2036">
        <v>165</v>
      </c>
      <c r="O2036">
        <v>3</v>
      </c>
      <c r="P2036">
        <v>2</v>
      </c>
      <c r="Q2036">
        <v>0</v>
      </c>
      <c r="R2036">
        <v>523</v>
      </c>
      <c r="S2036">
        <v>1.1000000000000001</v>
      </c>
      <c r="T2036">
        <v>105</v>
      </c>
      <c r="U2036">
        <v>69</v>
      </c>
      <c r="V2036">
        <v>-0.79</v>
      </c>
      <c r="W2036">
        <v>2518</v>
      </c>
      <c r="X2036">
        <v>2</v>
      </c>
      <c r="Y2036" s="12" t="str">
        <f>IFERROR(VLOOKUP(C2036,[1]Index!$D:$F,3,FALSE),"Non List")</f>
        <v>Development Banks</v>
      </c>
      <c r="Z2036">
        <f>IFERROR(VLOOKUP(C2036,[1]LP!$B:$C,2,FALSE),0)</f>
        <v>429.8</v>
      </c>
      <c r="AA2036" s="11">
        <f t="shared" si="31"/>
        <v>214.9</v>
      </c>
      <c r="AB2036" s="5">
        <f>IFERROR(VLOOKUP(C2036,[2]Sheet1!$B:$F,5,FALSE),0)</f>
        <v>2463867</v>
      </c>
      <c r="AC2036" s="11">
        <v>0</v>
      </c>
      <c r="AD2036" s="11">
        <v>0</v>
      </c>
      <c r="AE2036" s="10"/>
      <c r="AF2036" s="10"/>
      <c r="AG2036" s="10"/>
      <c r="AH2036" s="10"/>
    </row>
    <row r="2037" spans="1:34" x14ac:dyDescent="0.45">
      <c r="A2037" t="s">
        <v>24</v>
      </c>
      <c r="B2037" t="s">
        <v>58</v>
      </c>
      <c r="C2037" t="s">
        <v>134</v>
      </c>
      <c r="D2037">
        <v>450</v>
      </c>
      <c r="E2037" s="11">
        <v>585000</v>
      </c>
      <c r="F2037" s="5">
        <v>286165</v>
      </c>
      <c r="G2037" s="11">
        <v>4939795</v>
      </c>
      <c r="H2037" s="11">
        <v>4056069</v>
      </c>
      <c r="I2037">
        <v>66779</v>
      </c>
      <c r="J2037">
        <v>79076</v>
      </c>
      <c r="K2037">
        <v>47553</v>
      </c>
      <c r="L2037">
        <v>28765</v>
      </c>
      <c r="M2037">
        <v>20</v>
      </c>
      <c r="N2037">
        <v>23</v>
      </c>
      <c r="O2037">
        <v>3</v>
      </c>
      <c r="P2037">
        <v>13</v>
      </c>
      <c r="Q2037">
        <v>0</v>
      </c>
      <c r="R2037">
        <v>69</v>
      </c>
      <c r="S2037">
        <v>0</v>
      </c>
      <c r="T2037">
        <v>149</v>
      </c>
      <c r="U2037">
        <v>257</v>
      </c>
      <c r="V2037">
        <v>-0.43</v>
      </c>
      <c r="W2037">
        <v>28765</v>
      </c>
      <c r="X2037">
        <v>20</v>
      </c>
      <c r="Y2037" s="12" t="str">
        <f>IFERROR(VLOOKUP(C2037,[1]Index!$D:$F,3,FALSE),"Non List")</f>
        <v>Development Banks</v>
      </c>
      <c r="Z2037">
        <f>IFERROR(VLOOKUP(C2037,[1]LP!$B:$C,2,FALSE),0)</f>
        <v>488</v>
      </c>
      <c r="AA2037" s="11">
        <f t="shared" si="31"/>
        <v>24.4</v>
      </c>
      <c r="AB2037" s="5">
        <f>IFERROR(VLOOKUP(C2037,[2]Sheet1!$B:$F,5,FALSE),0)</f>
        <v>5445990.2300000004</v>
      </c>
      <c r="AC2037" s="11">
        <v>15</v>
      </c>
      <c r="AD2037" s="11">
        <v>0.79</v>
      </c>
      <c r="AE2037" s="10"/>
      <c r="AF2037" s="10"/>
      <c r="AG2037" s="10"/>
      <c r="AH2037" s="10"/>
    </row>
    <row r="2038" spans="1:34" x14ac:dyDescent="0.45">
      <c r="A2038" t="s">
        <v>24</v>
      </c>
      <c r="B2038" t="s">
        <v>58</v>
      </c>
      <c r="C2038" t="s">
        <v>136</v>
      </c>
      <c r="D2038">
        <v>485</v>
      </c>
      <c r="E2038" s="11">
        <v>4324989</v>
      </c>
      <c r="F2038" s="5">
        <v>1586648</v>
      </c>
      <c r="G2038" s="11">
        <v>44355850</v>
      </c>
      <c r="H2038" s="11">
        <v>41267688</v>
      </c>
      <c r="I2038">
        <v>523607</v>
      </c>
      <c r="J2038">
        <v>686599</v>
      </c>
      <c r="K2038">
        <v>390728</v>
      </c>
      <c r="L2038">
        <v>228765</v>
      </c>
      <c r="M2038">
        <v>21</v>
      </c>
      <c r="N2038">
        <v>23</v>
      </c>
      <c r="O2038">
        <v>4</v>
      </c>
      <c r="P2038">
        <v>15</v>
      </c>
      <c r="Q2038">
        <v>0</v>
      </c>
      <c r="R2038">
        <v>82</v>
      </c>
      <c r="S2038">
        <v>0.1</v>
      </c>
      <c r="T2038">
        <v>137</v>
      </c>
      <c r="U2038">
        <v>255</v>
      </c>
      <c r="V2038">
        <v>-0.47</v>
      </c>
      <c r="W2038">
        <v>114334</v>
      </c>
      <c r="X2038">
        <v>11</v>
      </c>
      <c r="Y2038" s="12" t="str">
        <f>IFERROR(VLOOKUP(C2038,[1]Index!$D:$F,3,FALSE),"Non List")</f>
        <v>Development Banks</v>
      </c>
      <c r="Z2038">
        <f>IFERROR(VLOOKUP(C2038,[1]LP!$B:$C,2,FALSE),0)</f>
        <v>353.1</v>
      </c>
      <c r="AA2038" s="11">
        <f t="shared" si="31"/>
        <v>16.8</v>
      </c>
      <c r="AB2038" s="5">
        <f>IFERROR(VLOOKUP(C2038,[2]Sheet1!$B:$F,5,FALSE),0)</f>
        <v>34531463.479999997</v>
      </c>
      <c r="AC2038" s="11">
        <v>11.25</v>
      </c>
      <c r="AD2038" s="11">
        <v>4.26</v>
      </c>
      <c r="AE2038" s="10"/>
      <c r="AF2038" s="10"/>
      <c r="AG2038" s="10"/>
      <c r="AH2038" s="10"/>
    </row>
    <row r="2039" spans="1:34" x14ac:dyDescent="0.45">
      <c r="A2039" t="s">
        <v>24</v>
      </c>
      <c r="B2039" t="s">
        <v>58</v>
      </c>
      <c r="C2039" t="s">
        <v>156</v>
      </c>
      <c r="D2039">
        <v>382</v>
      </c>
      <c r="E2039" s="11">
        <v>65617</v>
      </c>
      <c r="F2039" s="5">
        <v>-75007</v>
      </c>
      <c r="G2039" s="11">
        <v>25826</v>
      </c>
      <c r="H2039" s="11">
        <v>3119</v>
      </c>
      <c r="I2039">
        <v>706</v>
      </c>
      <c r="J2039">
        <v>706</v>
      </c>
      <c r="K2039">
        <v>-568</v>
      </c>
      <c r="L2039">
        <v>1108</v>
      </c>
      <c r="M2039">
        <v>7</v>
      </c>
      <c r="N2039">
        <v>57</v>
      </c>
      <c r="O2039">
        <v>-27</v>
      </c>
      <c r="P2039">
        <v>-47</v>
      </c>
      <c r="Q2039">
        <v>1</v>
      </c>
      <c r="R2039">
        <v>-1517</v>
      </c>
      <c r="S2039">
        <v>100</v>
      </c>
      <c r="T2039">
        <v>-14</v>
      </c>
      <c r="U2039">
        <v>0</v>
      </c>
      <c r="V2039">
        <v>0</v>
      </c>
      <c r="W2039">
        <v>1108</v>
      </c>
      <c r="X2039">
        <v>7</v>
      </c>
      <c r="Y2039" s="12" t="str">
        <f>IFERROR(VLOOKUP(C2039,[1]Index!$D:$F,3,FALSE),"Non List")</f>
        <v>Development Banks</v>
      </c>
      <c r="Z2039">
        <f>IFERROR(VLOOKUP(C2039,[1]LP!$B:$C,2,FALSE),0)</f>
        <v>527</v>
      </c>
      <c r="AA2039" s="11">
        <f t="shared" si="31"/>
        <v>75.3</v>
      </c>
      <c r="AB2039" s="5">
        <f>IFERROR(VLOOKUP(C2039,[2]Sheet1!$B:$F,5,FALSE),0)</f>
        <v>761156.04</v>
      </c>
      <c r="AC2039" s="11">
        <v>0</v>
      </c>
      <c r="AD2039" s="11">
        <v>0</v>
      </c>
      <c r="AE2039" s="10"/>
      <c r="AF2039" s="10"/>
      <c r="AG2039" s="10"/>
      <c r="AH2039" s="10"/>
    </row>
    <row r="2040" spans="1:34" x14ac:dyDescent="0.45">
      <c r="A2040" t="s">
        <v>24</v>
      </c>
      <c r="B2040" t="s">
        <v>58</v>
      </c>
      <c r="C2040" t="s">
        <v>139</v>
      </c>
      <c r="D2040">
        <v>376</v>
      </c>
      <c r="E2040" s="11">
        <v>2606640</v>
      </c>
      <c r="F2040" s="5">
        <v>782557</v>
      </c>
      <c r="G2040" s="11">
        <v>20148534</v>
      </c>
      <c r="H2040" s="11">
        <v>19402408</v>
      </c>
      <c r="I2040">
        <v>272691</v>
      </c>
      <c r="J2040">
        <v>311271</v>
      </c>
      <c r="K2040">
        <v>145476</v>
      </c>
      <c r="L2040">
        <v>54816</v>
      </c>
      <c r="M2040">
        <v>8</v>
      </c>
      <c r="N2040">
        <v>45</v>
      </c>
      <c r="O2040">
        <v>3</v>
      </c>
      <c r="P2040">
        <v>6</v>
      </c>
      <c r="Q2040">
        <v>0</v>
      </c>
      <c r="R2040">
        <v>129</v>
      </c>
      <c r="S2040">
        <v>0.9</v>
      </c>
      <c r="T2040">
        <v>130</v>
      </c>
      <c r="U2040">
        <v>157</v>
      </c>
      <c r="V2040">
        <v>-0.57999999999999996</v>
      </c>
      <c r="W2040">
        <v>54816</v>
      </c>
      <c r="X2040">
        <v>8</v>
      </c>
      <c r="Y2040" s="12" t="str">
        <f>IFERROR(VLOOKUP(C2040,[1]Index!$D:$F,3,FALSE),"Non List")</f>
        <v>Development Banks</v>
      </c>
      <c r="Z2040">
        <f>IFERROR(VLOOKUP(C2040,[1]LP!$B:$C,2,FALSE),0)</f>
        <v>316.2</v>
      </c>
      <c r="AA2040" s="11">
        <f t="shared" si="31"/>
        <v>39.5</v>
      </c>
      <c r="AB2040" s="5">
        <f>IFERROR(VLOOKUP(C2040,[2]Sheet1!$B:$F,5,FALSE),0)</f>
        <v>16811183.489999998</v>
      </c>
      <c r="AC2040" s="11">
        <v>5</v>
      </c>
      <c r="AD2040" s="11">
        <v>0.26319999999999999</v>
      </c>
      <c r="AE2040" s="10"/>
      <c r="AF2040" s="10"/>
      <c r="AG2040" s="10"/>
      <c r="AH2040" s="10"/>
    </row>
    <row r="2041" spans="1:34" x14ac:dyDescent="0.45">
      <c r="A2041" t="s">
        <v>24</v>
      </c>
      <c r="B2041" t="s">
        <v>58</v>
      </c>
      <c r="C2041" t="s">
        <v>140</v>
      </c>
      <c r="D2041">
        <v>197</v>
      </c>
      <c r="E2041" s="11">
        <v>509668</v>
      </c>
      <c r="F2041" s="5">
        <v>278702</v>
      </c>
      <c r="G2041" s="11">
        <v>4858618</v>
      </c>
      <c r="H2041" s="11">
        <v>4007137</v>
      </c>
      <c r="I2041">
        <v>62391</v>
      </c>
      <c r="J2041">
        <v>75337</v>
      </c>
      <c r="K2041">
        <v>47199</v>
      </c>
      <c r="L2041">
        <v>21931</v>
      </c>
      <c r="M2041">
        <v>17</v>
      </c>
      <c r="N2041">
        <v>11</v>
      </c>
      <c r="O2041">
        <v>1</v>
      </c>
      <c r="P2041">
        <v>11</v>
      </c>
      <c r="Q2041">
        <v>0</v>
      </c>
      <c r="R2041">
        <v>15</v>
      </c>
      <c r="S2041">
        <v>1.2</v>
      </c>
      <c r="T2041">
        <v>155</v>
      </c>
      <c r="U2041">
        <v>245</v>
      </c>
      <c r="V2041">
        <v>0.24</v>
      </c>
      <c r="W2041">
        <v>21931</v>
      </c>
      <c r="X2041">
        <v>17</v>
      </c>
      <c r="Y2041" s="12" t="str">
        <f>IFERROR(VLOOKUP(C2041,[1]Index!$D:$F,3,FALSE),"Non List")</f>
        <v>zdelist</v>
      </c>
      <c r="Z2041">
        <f>IFERROR(VLOOKUP(C2041,[1]LP!$B:$C,2,FALSE),0)</f>
        <v>0</v>
      </c>
      <c r="AA2041" s="11">
        <f t="shared" si="31"/>
        <v>0</v>
      </c>
      <c r="AB2041" s="5">
        <f>IFERROR(VLOOKUP(C2041,[2]Sheet1!$B:$F,5,FALSE),0)</f>
        <v>0</v>
      </c>
      <c r="AC2041" s="11">
        <v>0</v>
      </c>
      <c r="AD2041" s="11">
        <v>0</v>
      </c>
      <c r="AE2041" s="10"/>
      <c r="AF2041" s="10"/>
      <c r="AG2041" s="10"/>
      <c r="AH2041" s="10"/>
    </row>
    <row r="2042" spans="1:34" x14ac:dyDescent="0.45">
      <c r="A2042" t="s">
        <v>24</v>
      </c>
      <c r="B2042" t="s">
        <v>58</v>
      </c>
      <c r="C2042" t="s">
        <v>141</v>
      </c>
      <c r="D2042">
        <v>375</v>
      </c>
      <c r="E2042" s="11">
        <v>2622904</v>
      </c>
      <c r="F2042" s="5">
        <v>1219564</v>
      </c>
      <c r="G2042" s="11">
        <v>26857678</v>
      </c>
      <c r="H2042" s="11">
        <v>23401983</v>
      </c>
      <c r="I2042">
        <v>327567</v>
      </c>
      <c r="J2042">
        <v>378383</v>
      </c>
      <c r="K2042">
        <v>230906</v>
      </c>
      <c r="L2042">
        <v>127470</v>
      </c>
      <c r="M2042">
        <v>19</v>
      </c>
      <c r="N2042">
        <v>19</v>
      </c>
      <c r="O2042">
        <v>3</v>
      </c>
      <c r="P2042">
        <v>13</v>
      </c>
      <c r="Q2042">
        <v>0</v>
      </c>
      <c r="R2042">
        <v>49</v>
      </c>
      <c r="S2042">
        <v>0.5</v>
      </c>
      <c r="T2042">
        <v>147</v>
      </c>
      <c r="U2042">
        <v>253</v>
      </c>
      <c r="V2042">
        <v>-0.33</v>
      </c>
      <c r="W2042">
        <v>27855</v>
      </c>
      <c r="X2042">
        <v>4</v>
      </c>
      <c r="Y2042" s="12" t="str">
        <f>IFERROR(VLOOKUP(C2042,[1]Index!$D:$F,3,FALSE),"Non List")</f>
        <v>Development Banks</v>
      </c>
      <c r="Z2042">
        <f>IFERROR(VLOOKUP(C2042,[1]LP!$B:$C,2,FALSE),0)</f>
        <v>418</v>
      </c>
      <c r="AA2042" s="11">
        <f t="shared" si="31"/>
        <v>22</v>
      </c>
      <c r="AB2042" s="5">
        <f>IFERROR(VLOOKUP(C2042,[2]Sheet1!$B:$F,5,FALSE),0)</f>
        <v>23195085.649999999</v>
      </c>
      <c r="AC2042" s="11">
        <v>13</v>
      </c>
      <c r="AD2042" s="11">
        <v>0</v>
      </c>
      <c r="AE2042" s="10"/>
      <c r="AF2042" s="10"/>
      <c r="AG2042" s="10"/>
      <c r="AH2042" s="10"/>
    </row>
    <row r="2043" spans="1:34" x14ac:dyDescent="0.45">
      <c r="A2043" t="s">
        <v>24</v>
      </c>
      <c r="B2043" t="s">
        <v>58</v>
      </c>
      <c r="C2043" t="s">
        <v>142</v>
      </c>
      <c r="D2043">
        <v>340.9</v>
      </c>
      <c r="E2043" s="11">
        <v>500027</v>
      </c>
      <c r="F2043" s="5">
        <v>141022</v>
      </c>
      <c r="G2043" s="11">
        <v>2647459</v>
      </c>
      <c r="H2043" s="11">
        <v>1901688</v>
      </c>
      <c r="I2043">
        <v>32746</v>
      </c>
      <c r="J2043">
        <v>38918</v>
      </c>
      <c r="K2043">
        <v>13418</v>
      </c>
      <c r="L2043">
        <v>4647</v>
      </c>
      <c r="M2043">
        <v>4</v>
      </c>
      <c r="N2043">
        <v>93</v>
      </c>
      <c r="O2043">
        <v>3</v>
      </c>
      <c r="P2043">
        <v>3</v>
      </c>
      <c r="Q2043">
        <v>0</v>
      </c>
      <c r="R2043">
        <v>246</v>
      </c>
      <c r="S2043">
        <v>1.9</v>
      </c>
      <c r="T2043">
        <v>128</v>
      </c>
      <c r="U2043">
        <v>103</v>
      </c>
      <c r="V2043">
        <v>-0.7</v>
      </c>
      <c r="W2043">
        <v>0</v>
      </c>
      <c r="X2043">
        <v>0</v>
      </c>
      <c r="Y2043" s="12" t="str">
        <f>IFERROR(VLOOKUP(C2043,[1]Index!$D:$F,3,FALSE),"Non List")</f>
        <v>Development Banks</v>
      </c>
      <c r="Z2043">
        <f>IFERROR(VLOOKUP(C2043,[1]LP!$B:$C,2,FALSE),0)</f>
        <v>385</v>
      </c>
      <c r="AA2043" s="11">
        <f t="shared" si="31"/>
        <v>96.3</v>
      </c>
      <c r="AB2043" s="5">
        <f>IFERROR(VLOOKUP(C2043,[2]Sheet1!$B:$F,5,FALSE),0)</f>
        <v>2731534.73</v>
      </c>
      <c r="AC2043" s="11">
        <v>0</v>
      </c>
      <c r="AD2043" s="11">
        <v>0</v>
      </c>
      <c r="AE2043" s="10"/>
      <c r="AF2043" s="10"/>
      <c r="AG2043" s="10"/>
      <c r="AH2043" s="10"/>
    </row>
    <row r="2044" spans="1:34" x14ac:dyDescent="0.45">
      <c r="A2044" t="s">
        <v>24</v>
      </c>
      <c r="B2044" t="s">
        <v>58</v>
      </c>
      <c r="C2044" t="s">
        <v>153</v>
      </c>
      <c r="D2044">
        <v>460</v>
      </c>
      <c r="E2044" s="11">
        <v>163367</v>
      </c>
      <c r="F2044" s="5">
        <v>72950</v>
      </c>
      <c r="G2044" s="11">
        <v>845867</v>
      </c>
      <c r="H2044" s="11">
        <v>652225</v>
      </c>
      <c r="I2044">
        <v>9990</v>
      </c>
      <c r="J2044">
        <v>12387</v>
      </c>
      <c r="K2044">
        <v>3963</v>
      </c>
      <c r="L2044">
        <v>2404</v>
      </c>
      <c r="M2044">
        <v>6</v>
      </c>
      <c r="N2044">
        <v>78</v>
      </c>
      <c r="O2044">
        <v>3</v>
      </c>
      <c r="P2044">
        <v>4</v>
      </c>
      <c r="Q2044">
        <v>0</v>
      </c>
      <c r="R2044">
        <v>249</v>
      </c>
      <c r="S2044">
        <v>0.6</v>
      </c>
      <c r="T2044">
        <v>145</v>
      </c>
      <c r="U2044">
        <v>138</v>
      </c>
      <c r="V2044">
        <v>-0.7</v>
      </c>
      <c r="W2044">
        <v>2404</v>
      </c>
      <c r="X2044">
        <v>6</v>
      </c>
      <c r="Y2044" s="12" t="str">
        <f>IFERROR(VLOOKUP(C2044,[1]Index!$D:$F,3,FALSE),"Non List")</f>
        <v>zdelist</v>
      </c>
      <c r="Z2044">
        <f>IFERROR(VLOOKUP(C2044,[1]LP!$B:$C,2,FALSE),0)</f>
        <v>0</v>
      </c>
      <c r="AA2044" s="11">
        <f t="shared" si="31"/>
        <v>0</v>
      </c>
      <c r="AB2044" s="5">
        <f>IFERROR(VLOOKUP(C2044,[2]Sheet1!$B:$F,5,FALSE),0)</f>
        <v>0</v>
      </c>
      <c r="AC2044" s="11">
        <v>5.05</v>
      </c>
      <c r="AD2044" s="11">
        <v>0.27</v>
      </c>
      <c r="AE2044" s="10"/>
      <c r="AF2044" s="10"/>
      <c r="AG2044" s="10"/>
      <c r="AH2044" s="10"/>
    </row>
    <row r="2045" spans="1:34" x14ac:dyDescent="0.45">
      <c r="A2045" t="s">
        <v>24</v>
      </c>
      <c r="B2045" t="s">
        <v>58</v>
      </c>
      <c r="C2045" t="s">
        <v>143</v>
      </c>
      <c r="D2045">
        <v>147</v>
      </c>
      <c r="E2045" s="11">
        <v>3177101</v>
      </c>
      <c r="F2045" s="5">
        <v>827039</v>
      </c>
      <c r="G2045" s="11">
        <v>21869510</v>
      </c>
      <c r="H2045" s="11">
        <v>20639279</v>
      </c>
      <c r="I2045">
        <v>267191</v>
      </c>
      <c r="J2045">
        <v>324803</v>
      </c>
      <c r="K2045">
        <v>167165</v>
      </c>
      <c r="L2045">
        <v>59668</v>
      </c>
      <c r="M2045">
        <v>7</v>
      </c>
      <c r="N2045">
        <v>20</v>
      </c>
      <c r="O2045">
        <v>1</v>
      </c>
      <c r="P2045">
        <v>6</v>
      </c>
      <c r="Q2045">
        <v>0</v>
      </c>
      <c r="R2045">
        <v>23</v>
      </c>
      <c r="S2045">
        <v>3</v>
      </c>
      <c r="T2045">
        <v>126</v>
      </c>
      <c r="U2045">
        <v>146</v>
      </c>
      <c r="V2045">
        <v>-0.01</v>
      </c>
      <c r="W2045">
        <v>59668</v>
      </c>
      <c r="X2045">
        <v>7</v>
      </c>
      <c r="Y2045" s="12" t="str">
        <f>IFERROR(VLOOKUP(C2045,[1]Index!$D:$F,3,FALSE),"Non List")</f>
        <v>zdelist</v>
      </c>
      <c r="Z2045">
        <f>IFERROR(VLOOKUP(C2045,[1]LP!$B:$C,2,FALSE),0)</f>
        <v>0</v>
      </c>
      <c r="AA2045" s="11">
        <f t="shared" si="31"/>
        <v>0</v>
      </c>
      <c r="AB2045" s="5">
        <f>IFERROR(VLOOKUP(C2045,[2]Sheet1!$B:$F,5,FALSE),0)</f>
        <v>0</v>
      </c>
      <c r="AC2045" s="11">
        <v>0</v>
      </c>
      <c r="AD2045" s="11">
        <v>0</v>
      </c>
      <c r="AE2045" s="10"/>
      <c r="AF2045" s="10"/>
      <c r="AG2045" s="10"/>
      <c r="AH2045" s="10"/>
    </row>
    <row r="2046" spans="1:34" x14ac:dyDescent="0.45">
      <c r="A2046" t="s">
        <v>24</v>
      </c>
      <c r="B2046" t="s">
        <v>58</v>
      </c>
      <c r="C2046" t="s">
        <v>144</v>
      </c>
      <c r="D2046">
        <v>296</v>
      </c>
      <c r="E2046" s="11">
        <v>500000</v>
      </c>
      <c r="F2046" s="5">
        <v>34247</v>
      </c>
      <c r="G2046" s="11">
        <v>1137492</v>
      </c>
      <c r="H2046" s="11">
        <v>1107538</v>
      </c>
      <c r="I2046">
        <v>21724</v>
      </c>
      <c r="J2046">
        <v>23509</v>
      </c>
      <c r="K2046">
        <v>9686</v>
      </c>
      <c r="L2046">
        <v>3990</v>
      </c>
      <c r="M2046">
        <v>3</v>
      </c>
      <c r="N2046">
        <v>94</v>
      </c>
      <c r="O2046">
        <v>3</v>
      </c>
      <c r="P2046">
        <v>3</v>
      </c>
      <c r="Q2046">
        <v>0</v>
      </c>
      <c r="R2046">
        <v>259</v>
      </c>
      <c r="S2046">
        <v>4</v>
      </c>
      <c r="T2046">
        <v>107</v>
      </c>
      <c r="U2046">
        <v>87</v>
      </c>
      <c r="V2046">
        <v>-0.71</v>
      </c>
      <c r="W2046">
        <v>3990</v>
      </c>
      <c r="X2046">
        <v>3</v>
      </c>
      <c r="Y2046" s="12" t="str">
        <f>IFERROR(VLOOKUP(C2046,[1]Index!$D:$F,3,FALSE),"Non List")</f>
        <v>Development Banks</v>
      </c>
      <c r="Z2046">
        <f>IFERROR(VLOOKUP(C2046,[1]LP!$B:$C,2,FALSE),0)</f>
        <v>434.9</v>
      </c>
      <c r="AA2046" s="11">
        <f t="shared" si="31"/>
        <v>145</v>
      </c>
      <c r="AB2046" s="5">
        <f>IFERROR(VLOOKUP(C2046,[2]Sheet1!$B:$F,5,FALSE),0)</f>
        <v>2335500</v>
      </c>
      <c r="AC2046" s="11">
        <v>3.8</v>
      </c>
      <c r="AD2046" s="11">
        <v>0.2</v>
      </c>
      <c r="AE2046" s="10"/>
      <c r="AF2046" s="10"/>
      <c r="AG2046" s="10"/>
      <c r="AH2046" s="10"/>
    </row>
    <row r="2047" spans="1:34" x14ac:dyDescent="0.45">
      <c r="A2047" t="s">
        <v>24</v>
      </c>
      <c r="B2047" t="s">
        <v>58</v>
      </c>
      <c r="C2047" t="s">
        <v>146</v>
      </c>
      <c r="D2047">
        <v>423</v>
      </c>
      <c r="E2047" s="11">
        <v>3072061</v>
      </c>
      <c r="F2047" s="5">
        <v>1405618</v>
      </c>
      <c r="G2047" s="11">
        <v>33566705</v>
      </c>
      <c r="H2047" s="11">
        <v>27536162</v>
      </c>
      <c r="I2047">
        <v>403051</v>
      </c>
      <c r="J2047">
        <v>459939</v>
      </c>
      <c r="K2047">
        <v>230176</v>
      </c>
      <c r="L2047">
        <v>106876</v>
      </c>
      <c r="M2047">
        <v>14</v>
      </c>
      <c r="N2047">
        <v>30</v>
      </c>
      <c r="O2047">
        <v>3</v>
      </c>
      <c r="P2047">
        <v>10</v>
      </c>
      <c r="Q2047">
        <v>0</v>
      </c>
      <c r="R2047">
        <v>88</v>
      </c>
      <c r="S2047">
        <v>2.9</v>
      </c>
      <c r="T2047">
        <v>146</v>
      </c>
      <c r="U2047">
        <v>213</v>
      </c>
      <c r="V2047">
        <v>-0.5</v>
      </c>
      <c r="W2047">
        <v>59617</v>
      </c>
      <c r="X2047">
        <v>8</v>
      </c>
      <c r="Y2047" s="12" t="str">
        <f>IFERROR(VLOOKUP(C2047,[1]Index!$D:$F,3,FALSE),"Non List")</f>
        <v>Development Banks</v>
      </c>
      <c r="Z2047">
        <f>IFERROR(VLOOKUP(C2047,[1]LP!$B:$C,2,FALSE),0)</f>
        <v>334</v>
      </c>
      <c r="AA2047" s="11">
        <f t="shared" si="31"/>
        <v>23.9</v>
      </c>
      <c r="AB2047" s="5">
        <f>IFERROR(VLOOKUP(C2047,[2]Sheet1!$B:$F,5,FALSE),0)</f>
        <v>20439460.93</v>
      </c>
      <c r="AC2047" s="11">
        <v>8.8000000000000007</v>
      </c>
      <c r="AD2047" s="11">
        <v>0.46</v>
      </c>
      <c r="AE2047" s="10"/>
      <c r="AF2047" s="10"/>
      <c r="AG2047" s="10"/>
      <c r="AH2047" s="10"/>
    </row>
    <row r="2048" spans="1:34" x14ac:dyDescent="0.45">
      <c r="A2048" t="s">
        <v>24</v>
      </c>
      <c r="B2048" t="s">
        <v>58</v>
      </c>
      <c r="C2048" t="s">
        <v>151</v>
      </c>
      <c r="D2048">
        <v>443</v>
      </c>
      <c r="E2048" s="11">
        <v>2586964</v>
      </c>
      <c r="F2048" s="5">
        <v>1692130</v>
      </c>
      <c r="G2048" s="11">
        <v>23122346</v>
      </c>
      <c r="H2048" s="11">
        <v>21832775</v>
      </c>
      <c r="I2048">
        <v>306943</v>
      </c>
      <c r="J2048">
        <v>360017</v>
      </c>
      <c r="K2048">
        <v>214456</v>
      </c>
      <c r="L2048">
        <v>119940</v>
      </c>
      <c r="M2048">
        <v>19</v>
      </c>
      <c r="N2048">
        <v>24</v>
      </c>
      <c r="O2048">
        <v>3</v>
      </c>
      <c r="P2048">
        <v>11</v>
      </c>
      <c r="Q2048">
        <v>0</v>
      </c>
      <c r="R2048">
        <v>64</v>
      </c>
      <c r="S2048">
        <v>2</v>
      </c>
      <c r="T2048">
        <v>165</v>
      </c>
      <c r="U2048">
        <v>263</v>
      </c>
      <c r="V2048">
        <v>-0.41</v>
      </c>
      <c r="W2048">
        <v>17323</v>
      </c>
      <c r="X2048">
        <v>3</v>
      </c>
      <c r="Y2048" s="12" t="str">
        <f>IFERROR(VLOOKUP(C2048,[1]Index!$D:$F,3,FALSE),"Non List")</f>
        <v>Development Banks</v>
      </c>
      <c r="Z2048">
        <f>IFERROR(VLOOKUP(C2048,[1]LP!$B:$C,2,FALSE),0)</f>
        <v>387</v>
      </c>
      <c r="AA2048" s="11">
        <f t="shared" si="31"/>
        <v>20.399999999999999</v>
      </c>
      <c r="AB2048" s="5">
        <f>IFERROR(VLOOKUP(C2048,[2]Sheet1!$B:$F,5,FALSE),0)</f>
        <v>17238924.239999998</v>
      </c>
      <c r="AC2048" s="11">
        <v>7</v>
      </c>
      <c r="AD2048" s="11">
        <v>3</v>
      </c>
      <c r="AE2048" s="10"/>
      <c r="AF2048" s="10"/>
      <c r="AG2048" s="10"/>
      <c r="AH2048" s="10"/>
    </row>
    <row r="2049" spans="1:34" x14ac:dyDescent="0.45">
      <c r="A2049" t="s">
        <v>24</v>
      </c>
      <c r="B2049" t="s">
        <v>58</v>
      </c>
      <c r="C2049" t="s">
        <v>147</v>
      </c>
      <c r="D2049">
        <v>445</v>
      </c>
      <c r="E2049" s="11">
        <v>2540195</v>
      </c>
      <c r="F2049" s="5">
        <v>858729</v>
      </c>
      <c r="G2049" s="11">
        <v>25484656</v>
      </c>
      <c r="H2049" s="11">
        <v>21969935</v>
      </c>
      <c r="I2049">
        <v>251588</v>
      </c>
      <c r="J2049">
        <v>311758</v>
      </c>
      <c r="K2049">
        <v>110901</v>
      </c>
      <c r="L2049">
        <v>18651</v>
      </c>
      <c r="M2049">
        <v>3</v>
      </c>
      <c r="N2049">
        <v>152</v>
      </c>
      <c r="O2049">
        <v>3</v>
      </c>
      <c r="P2049">
        <v>2</v>
      </c>
      <c r="Q2049">
        <v>0</v>
      </c>
      <c r="R2049">
        <v>507</v>
      </c>
      <c r="S2049">
        <v>1.6</v>
      </c>
      <c r="T2049">
        <v>134</v>
      </c>
      <c r="U2049">
        <v>94</v>
      </c>
      <c r="V2049">
        <v>-0.79</v>
      </c>
      <c r="W2049">
        <v>-9807</v>
      </c>
      <c r="X2049">
        <v>-2</v>
      </c>
      <c r="Y2049" s="12" t="str">
        <f>IFERROR(VLOOKUP(C2049,[1]Index!$D:$F,3,FALSE),"Non List")</f>
        <v>Development Banks</v>
      </c>
      <c r="Z2049">
        <f>IFERROR(VLOOKUP(C2049,[1]LP!$B:$C,2,FALSE),0)</f>
        <v>378</v>
      </c>
      <c r="AA2049" s="11">
        <f t="shared" si="31"/>
        <v>126</v>
      </c>
      <c r="AB2049" s="5">
        <f>IFERROR(VLOOKUP(C2049,[2]Sheet1!$B:$F,5,FALSE),0)</f>
        <v>16077707.220000001</v>
      </c>
      <c r="AC2049" s="11">
        <v>4.4000000000000004</v>
      </c>
      <c r="AD2049" s="11">
        <v>0.23</v>
      </c>
      <c r="AE2049" s="10"/>
      <c r="AF2049" s="10"/>
      <c r="AG2049" s="10"/>
      <c r="AH2049" s="10"/>
    </row>
    <row r="2050" spans="1:34" x14ac:dyDescent="0.45">
      <c r="A2050" t="s">
        <v>24</v>
      </c>
      <c r="B2050" t="s">
        <v>58</v>
      </c>
      <c r="C2050" t="s">
        <v>155</v>
      </c>
      <c r="D2050">
        <v>197</v>
      </c>
      <c r="E2050" s="11">
        <v>1144168</v>
      </c>
      <c r="F2050" s="5">
        <v>370470</v>
      </c>
      <c r="G2050" s="11">
        <v>10674818</v>
      </c>
      <c r="H2050" s="11">
        <v>8789509</v>
      </c>
      <c r="I2050">
        <v>112052</v>
      </c>
      <c r="J2050">
        <v>141553</v>
      </c>
      <c r="K2050">
        <v>70328</v>
      </c>
      <c r="L2050">
        <v>39114</v>
      </c>
      <c r="M2050">
        <v>14</v>
      </c>
      <c r="N2050">
        <v>14</v>
      </c>
      <c r="O2050">
        <v>1</v>
      </c>
      <c r="P2050">
        <v>10</v>
      </c>
      <c r="Q2050">
        <v>0</v>
      </c>
      <c r="R2050">
        <v>22</v>
      </c>
      <c r="S2050">
        <v>0.8</v>
      </c>
      <c r="T2050">
        <v>132</v>
      </c>
      <c r="U2050">
        <v>202</v>
      </c>
      <c r="V2050">
        <v>0.02</v>
      </c>
      <c r="W2050">
        <v>5584</v>
      </c>
      <c r="X2050">
        <v>2</v>
      </c>
      <c r="Y2050" s="12" t="str">
        <f>IFERROR(VLOOKUP(C2050,[1]Index!$D:$F,3,FALSE),"Non List")</f>
        <v>zdelist</v>
      </c>
      <c r="Z2050">
        <f>IFERROR(VLOOKUP(C2050,[1]LP!$B:$C,2,FALSE),0)</f>
        <v>0</v>
      </c>
      <c r="AA2050" s="11">
        <f t="shared" si="31"/>
        <v>0</v>
      </c>
      <c r="AB2050" s="5">
        <f>IFERROR(VLOOKUP(C2050,[2]Sheet1!$B:$F,5,FALSE),0)</f>
        <v>0</v>
      </c>
      <c r="AC2050" s="11">
        <v>6</v>
      </c>
      <c r="AD2050" s="11">
        <v>0</v>
      </c>
      <c r="AE2050" s="10"/>
      <c r="AF2050" s="10"/>
      <c r="AG2050" s="10"/>
      <c r="AH2050" s="10"/>
    </row>
    <row r="2051" spans="1:34" x14ac:dyDescent="0.45">
      <c r="A2051" t="s">
        <v>24</v>
      </c>
      <c r="B2051" t="s">
        <v>58</v>
      </c>
      <c r="C2051" t="s">
        <v>148</v>
      </c>
      <c r="D2051">
        <v>294</v>
      </c>
      <c r="E2051" s="11">
        <v>787112</v>
      </c>
      <c r="F2051" s="5">
        <v>192969</v>
      </c>
      <c r="G2051" s="11">
        <v>2870930</v>
      </c>
      <c r="H2051" s="11">
        <v>2449757</v>
      </c>
      <c r="I2051">
        <v>55503</v>
      </c>
      <c r="J2051">
        <v>60752</v>
      </c>
      <c r="K2051">
        <v>24009</v>
      </c>
      <c r="L2051">
        <v>8711</v>
      </c>
      <c r="M2051">
        <v>4</v>
      </c>
      <c r="N2051">
        <v>67</v>
      </c>
      <c r="O2051">
        <v>2</v>
      </c>
      <c r="P2051">
        <v>4</v>
      </c>
      <c r="Q2051">
        <v>0</v>
      </c>
      <c r="R2051">
        <v>158</v>
      </c>
      <c r="S2051">
        <v>3.3</v>
      </c>
      <c r="T2051">
        <v>125</v>
      </c>
      <c r="U2051">
        <v>111</v>
      </c>
      <c r="V2051">
        <v>-0.62</v>
      </c>
      <c r="W2051">
        <v>8711</v>
      </c>
      <c r="X2051">
        <v>4</v>
      </c>
      <c r="Y2051" s="12" t="str">
        <f>IFERROR(VLOOKUP(C2051,[1]Index!$D:$F,3,FALSE),"Non List")</f>
        <v>Development Banks</v>
      </c>
      <c r="Z2051">
        <f>IFERROR(VLOOKUP(C2051,[1]LP!$B:$C,2,FALSE),0)</f>
        <v>322</v>
      </c>
      <c r="AA2051" s="11">
        <f t="shared" ref="AA2051:AA2114" si="32">ROUND(IFERROR(Z2051/M2051,0),1)</f>
        <v>80.5</v>
      </c>
      <c r="AB2051" s="5">
        <f>IFERROR(VLOOKUP(C2051,[2]Sheet1!$B:$F,5,FALSE),0)</f>
        <v>3608513.71</v>
      </c>
      <c r="AC2051" s="11">
        <v>0</v>
      </c>
      <c r="AD2051" s="11">
        <v>0</v>
      </c>
      <c r="AE2051" s="10"/>
      <c r="AF2051" s="10"/>
      <c r="AG2051" s="10"/>
      <c r="AH2051" s="10"/>
    </row>
    <row r="2052" spans="1:34" x14ac:dyDescent="0.45">
      <c r="A2052" t="s">
        <v>53</v>
      </c>
      <c r="B2052" t="s">
        <v>58</v>
      </c>
      <c r="C2052" t="s">
        <v>154</v>
      </c>
      <c r="D2052">
        <v>480</v>
      </c>
      <c r="E2052" s="11">
        <v>370550</v>
      </c>
      <c r="F2052" s="5">
        <v>113033</v>
      </c>
      <c r="G2052" s="11">
        <v>225885</v>
      </c>
      <c r="H2052" s="11">
        <v>293926</v>
      </c>
      <c r="I2052">
        <v>19156</v>
      </c>
      <c r="J2052">
        <v>20304</v>
      </c>
      <c r="K2052">
        <v>2413</v>
      </c>
      <c r="L2052">
        <v>27851</v>
      </c>
      <c r="M2052">
        <v>15</v>
      </c>
      <c r="N2052">
        <v>32</v>
      </c>
      <c r="O2052">
        <v>4</v>
      </c>
      <c r="P2052">
        <v>12</v>
      </c>
      <c r="Q2052">
        <v>4</v>
      </c>
      <c r="R2052">
        <v>118</v>
      </c>
      <c r="S2052">
        <v>23.1</v>
      </c>
      <c r="T2052">
        <v>131</v>
      </c>
      <c r="U2052">
        <v>210</v>
      </c>
      <c r="V2052">
        <v>-0.56000000000000005</v>
      </c>
      <c r="W2052">
        <v>27851</v>
      </c>
      <c r="X2052">
        <v>15</v>
      </c>
      <c r="Y2052" s="12" t="str">
        <f>IFERROR(VLOOKUP(C2052,[1]Index!$D:$F,3,FALSE),"Non List")</f>
        <v>Development Banks</v>
      </c>
      <c r="Z2052">
        <f>IFERROR(VLOOKUP(C2052,[1]LP!$B:$C,2,FALSE),0)</f>
        <v>475</v>
      </c>
      <c r="AA2052" s="11">
        <f t="shared" si="32"/>
        <v>31.7</v>
      </c>
      <c r="AB2052" s="5">
        <f>IFERROR(VLOOKUP(C2052,[2]Sheet1!$B:$F,5,FALSE),0)</f>
        <v>1575000</v>
      </c>
      <c r="AC2052" s="11">
        <v>0</v>
      </c>
      <c r="AD2052" s="11">
        <v>0</v>
      </c>
      <c r="AE2052" s="10"/>
      <c r="AF2052" s="10"/>
      <c r="AG2052" s="10"/>
      <c r="AH2052" s="10"/>
    </row>
    <row r="2053" spans="1:34" x14ac:dyDescent="0.45">
      <c r="A2053" t="s">
        <v>53</v>
      </c>
      <c r="B2053" t="s">
        <v>58</v>
      </c>
      <c r="C2053" t="s">
        <v>125</v>
      </c>
      <c r="D2053">
        <v>418</v>
      </c>
      <c r="E2053" s="11">
        <v>692674</v>
      </c>
      <c r="F2053" s="5">
        <v>468835</v>
      </c>
      <c r="G2053" s="11">
        <v>8740687</v>
      </c>
      <c r="H2053" s="11">
        <v>7664627</v>
      </c>
      <c r="I2053">
        <v>237129</v>
      </c>
      <c r="J2053">
        <v>290204</v>
      </c>
      <c r="K2053">
        <v>166948</v>
      </c>
      <c r="L2053">
        <v>102881</v>
      </c>
      <c r="M2053">
        <v>30</v>
      </c>
      <c r="N2053">
        <v>14</v>
      </c>
      <c r="O2053">
        <v>2</v>
      </c>
      <c r="P2053">
        <v>18</v>
      </c>
      <c r="Q2053">
        <v>1</v>
      </c>
      <c r="R2053">
        <v>35</v>
      </c>
      <c r="S2053">
        <v>0.5</v>
      </c>
      <c r="T2053">
        <v>168</v>
      </c>
      <c r="U2053">
        <v>335</v>
      </c>
      <c r="V2053">
        <v>-0.2</v>
      </c>
      <c r="W2053">
        <v>47167</v>
      </c>
      <c r="X2053">
        <v>14</v>
      </c>
      <c r="Y2053" s="12" t="str">
        <f>IFERROR(VLOOKUP(C2053,[1]Index!$D:$F,3,FALSE),"Non List")</f>
        <v>Development Banks</v>
      </c>
      <c r="Z2053">
        <f>IFERROR(VLOOKUP(C2053,[1]LP!$B:$C,2,FALSE),0)</f>
        <v>391</v>
      </c>
      <c r="AA2053" s="11">
        <f t="shared" si="32"/>
        <v>13</v>
      </c>
      <c r="AB2053" s="5">
        <f>IFERROR(VLOOKUP(C2053,[2]Sheet1!$B:$F,5,FALSE),0)</f>
        <v>6123503.0800000001</v>
      </c>
      <c r="AC2053" s="11">
        <v>12</v>
      </c>
      <c r="AD2053" s="11">
        <v>0.63</v>
      </c>
      <c r="AE2053" s="10"/>
      <c r="AF2053" s="10"/>
      <c r="AG2053" s="10"/>
      <c r="AH2053" s="10"/>
    </row>
    <row r="2054" spans="1:34" x14ac:dyDescent="0.45">
      <c r="A2054" t="s">
        <v>53</v>
      </c>
      <c r="B2054" t="s">
        <v>58</v>
      </c>
      <c r="C2054" t="s">
        <v>126</v>
      </c>
      <c r="D2054">
        <v>430.6</v>
      </c>
      <c r="E2054" s="11">
        <v>3238689</v>
      </c>
      <c r="F2054" s="5">
        <v>853061</v>
      </c>
      <c r="G2054" s="11">
        <v>33738116</v>
      </c>
      <c r="H2054" s="11">
        <v>33215782</v>
      </c>
      <c r="I2054">
        <v>806201</v>
      </c>
      <c r="J2054">
        <v>979583</v>
      </c>
      <c r="K2054">
        <v>544952</v>
      </c>
      <c r="L2054">
        <v>325535</v>
      </c>
      <c r="M2054">
        <v>20</v>
      </c>
      <c r="N2054">
        <v>21</v>
      </c>
      <c r="O2054">
        <v>3</v>
      </c>
      <c r="P2054">
        <v>16</v>
      </c>
      <c r="Q2054">
        <v>1</v>
      </c>
      <c r="R2054">
        <v>73</v>
      </c>
      <c r="S2054">
        <v>0.4</v>
      </c>
      <c r="T2054">
        <v>126</v>
      </c>
      <c r="U2054">
        <v>239</v>
      </c>
      <c r="V2054">
        <v>-0.44</v>
      </c>
      <c r="W2054">
        <v>214776</v>
      </c>
      <c r="X2054">
        <v>13</v>
      </c>
      <c r="Y2054" s="12" t="str">
        <f>IFERROR(VLOOKUP(C2054,[1]Index!$D:$F,3,FALSE),"Non List")</f>
        <v>Development Banks</v>
      </c>
      <c r="Z2054">
        <f>IFERROR(VLOOKUP(C2054,[1]LP!$B:$C,2,FALSE),0)</f>
        <v>370.1</v>
      </c>
      <c r="AA2054" s="11">
        <f t="shared" si="32"/>
        <v>18.5</v>
      </c>
      <c r="AB2054" s="5">
        <f>IFERROR(VLOOKUP(C2054,[2]Sheet1!$B:$F,5,FALSE),0)</f>
        <v>27834534.920000002</v>
      </c>
      <c r="AC2054" s="11">
        <v>13.5</v>
      </c>
      <c r="AD2054" s="11">
        <v>0.71050000000000002</v>
      </c>
      <c r="AE2054" s="10"/>
      <c r="AF2054" s="10"/>
      <c r="AG2054" s="10"/>
      <c r="AH2054" s="10"/>
    </row>
    <row r="2055" spans="1:34" x14ac:dyDescent="0.45">
      <c r="A2055" t="s">
        <v>53</v>
      </c>
      <c r="B2055" t="s">
        <v>58</v>
      </c>
      <c r="C2055" t="s">
        <v>127</v>
      </c>
      <c r="D2055">
        <v>201</v>
      </c>
      <c r="E2055" s="11">
        <v>2750000</v>
      </c>
      <c r="F2055" s="5">
        <v>1025984</v>
      </c>
      <c r="G2055" s="11">
        <v>31787886</v>
      </c>
      <c r="H2055" s="11">
        <v>26998971</v>
      </c>
      <c r="I2055">
        <v>661434</v>
      </c>
      <c r="J2055">
        <v>800735</v>
      </c>
      <c r="K2055">
        <v>432089</v>
      </c>
      <c r="L2055">
        <v>245037</v>
      </c>
      <c r="M2055">
        <v>18</v>
      </c>
      <c r="N2055">
        <v>11</v>
      </c>
      <c r="O2055">
        <v>1</v>
      </c>
      <c r="P2055">
        <v>13</v>
      </c>
      <c r="Q2055">
        <v>1</v>
      </c>
      <c r="R2055">
        <v>16</v>
      </c>
      <c r="S2055">
        <v>0.9</v>
      </c>
      <c r="T2055">
        <v>137</v>
      </c>
      <c r="U2055">
        <v>235</v>
      </c>
      <c r="V2055">
        <v>0.17</v>
      </c>
      <c r="W2055">
        <v>245037</v>
      </c>
      <c r="X2055">
        <v>18</v>
      </c>
      <c r="Y2055" s="12" t="str">
        <f>IFERROR(VLOOKUP(C2055,[1]Index!$D:$F,3,FALSE),"Non List")</f>
        <v>zdelist</v>
      </c>
      <c r="Z2055">
        <f>IFERROR(VLOOKUP(C2055,[1]LP!$B:$C,2,FALSE),0)</f>
        <v>0</v>
      </c>
      <c r="AA2055" s="11">
        <f t="shared" si="32"/>
        <v>0</v>
      </c>
      <c r="AB2055" s="5">
        <f>IFERROR(VLOOKUP(C2055,[2]Sheet1!$B:$F,5,FALSE),0)</f>
        <v>0</v>
      </c>
      <c r="AC2055" s="11">
        <v>0</v>
      </c>
      <c r="AD2055" s="11">
        <v>0</v>
      </c>
      <c r="AE2055" s="10"/>
      <c r="AF2055" s="10"/>
      <c r="AG2055" s="10"/>
      <c r="AH2055" s="10"/>
    </row>
    <row r="2056" spans="1:34" x14ac:dyDescent="0.45">
      <c r="A2056" t="s">
        <v>53</v>
      </c>
      <c r="B2056" t="s">
        <v>58</v>
      </c>
      <c r="C2056" t="s">
        <v>129</v>
      </c>
      <c r="D2056">
        <v>377</v>
      </c>
      <c r="E2056" s="11">
        <v>3495293</v>
      </c>
      <c r="F2056" s="5">
        <v>782606</v>
      </c>
      <c r="G2056" s="11">
        <v>29682008</v>
      </c>
      <c r="H2056" s="11">
        <v>26840010</v>
      </c>
      <c r="I2056">
        <v>736903</v>
      </c>
      <c r="J2056">
        <v>903681</v>
      </c>
      <c r="K2056">
        <v>478602</v>
      </c>
      <c r="L2056">
        <v>280836</v>
      </c>
      <c r="M2056">
        <v>16</v>
      </c>
      <c r="N2056">
        <v>23</v>
      </c>
      <c r="O2056">
        <v>3</v>
      </c>
      <c r="P2056">
        <v>13</v>
      </c>
      <c r="Q2056">
        <v>1</v>
      </c>
      <c r="R2056">
        <v>72</v>
      </c>
      <c r="S2056">
        <v>0.8</v>
      </c>
      <c r="T2056">
        <v>122</v>
      </c>
      <c r="U2056">
        <v>210</v>
      </c>
      <c r="V2056">
        <v>-0.44</v>
      </c>
      <c r="W2056">
        <v>159336</v>
      </c>
      <c r="X2056">
        <v>9</v>
      </c>
      <c r="Y2056" s="12" t="str">
        <f>IFERROR(VLOOKUP(C2056,[1]Index!$D:$F,3,FALSE),"Non List")</f>
        <v>Development Banks</v>
      </c>
      <c r="Z2056">
        <f>IFERROR(VLOOKUP(C2056,[1]LP!$B:$C,2,FALSE),0)</f>
        <v>297.89999999999998</v>
      </c>
      <c r="AA2056" s="11">
        <f t="shared" si="32"/>
        <v>18.600000000000001</v>
      </c>
      <c r="AB2056" s="5">
        <f>IFERROR(VLOOKUP(C2056,[2]Sheet1!$B:$F,5,FALSE),0)</f>
        <v>21539350.859999999</v>
      </c>
      <c r="AC2056" s="11">
        <v>10</v>
      </c>
      <c r="AD2056" s="11">
        <v>0</v>
      </c>
      <c r="AE2056" s="10"/>
      <c r="AF2056" s="10"/>
      <c r="AG2056" s="10"/>
      <c r="AH2056" s="10"/>
    </row>
    <row r="2057" spans="1:34" x14ac:dyDescent="0.45">
      <c r="A2057" t="s">
        <v>53</v>
      </c>
      <c r="B2057" t="s">
        <v>58</v>
      </c>
      <c r="C2057" t="s">
        <v>130</v>
      </c>
      <c r="D2057">
        <v>283</v>
      </c>
      <c r="E2057" s="11">
        <v>584430</v>
      </c>
      <c r="F2057" s="5">
        <v>221810</v>
      </c>
      <c r="G2057" s="11">
        <v>6004637</v>
      </c>
      <c r="H2057" s="11">
        <v>4870476</v>
      </c>
      <c r="I2057">
        <v>128831</v>
      </c>
      <c r="J2057">
        <v>151898</v>
      </c>
      <c r="K2057">
        <v>78944</v>
      </c>
      <c r="L2057">
        <v>41043</v>
      </c>
      <c r="M2057">
        <v>14</v>
      </c>
      <c r="N2057">
        <v>20</v>
      </c>
      <c r="O2057">
        <v>2</v>
      </c>
      <c r="P2057">
        <v>10</v>
      </c>
      <c r="Q2057">
        <v>1</v>
      </c>
      <c r="R2057">
        <v>41</v>
      </c>
      <c r="S2057">
        <v>0.9</v>
      </c>
      <c r="T2057">
        <v>138</v>
      </c>
      <c r="U2057">
        <v>209</v>
      </c>
      <c r="V2057">
        <v>-0.26</v>
      </c>
      <c r="W2057">
        <v>41043</v>
      </c>
      <c r="X2057">
        <v>14</v>
      </c>
      <c r="Y2057" s="12" t="str">
        <f>IFERROR(VLOOKUP(C2057,[1]Index!$D:$F,3,FALSE),"Non List")</f>
        <v>zdelist</v>
      </c>
      <c r="Z2057">
        <f>IFERROR(VLOOKUP(C2057,[1]LP!$B:$C,2,FALSE),0)</f>
        <v>0</v>
      </c>
      <c r="AA2057" s="11">
        <f t="shared" si="32"/>
        <v>0</v>
      </c>
      <c r="AB2057" s="5">
        <f>IFERROR(VLOOKUP(C2057,[2]Sheet1!$B:$F,5,FALSE),0)</f>
        <v>0</v>
      </c>
      <c r="AC2057" s="11">
        <v>0</v>
      </c>
      <c r="AD2057" s="11">
        <v>0</v>
      </c>
      <c r="AE2057" s="10"/>
      <c r="AF2057" s="10"/>
      <c r="AG2057" s="10"/>
      <c r="AH2057" s="10"/>
    </row>
    <row r="2058" spans="1:34" x14ac:dyDescent="0.45">
      <c r="A2058" t="s">
        <v>53</v>
      </c>
      <c r="B2058" t="s">
        <v>58</v>
      </c>
      <c r="C2058" t="s">
        <v>131</v>
      </c>
      <c r="D2058">
        <v>238</v>
      </c>
      <c r="E2058" s="11">
        <v>2923938</v>
      </c>
      <c r="F2058" s="5">
        <v>1119085</v>
      </c>
      <c r="G2058" s="11">
        <v>31432853</v>
      </c>
      <c r="H2058" s="11">
        <v>27552158</v>
      </c>
      <c r="I2058">
        <v>738305</v>
      </c>
      <c r="J2058">
        <v>848978</v>
      </c>
      <c r="K2058">
        <v>469451</v>
      </c>
      <c r="L2058">
        <v>315142</v>
      </c>
      <c r="M2058">
        <v>22</v>
      </c>
      <c r="N2058">
        <v>11</v>
      </c>
      <c r="O2058">
        <v>2</v>
      </c>
      <c r="P2058">
        <v>16</v>
      </c>
      <c r="Q2058">
        <v>1</v>
      </c>
      <c r="R2058">
        <v>19</v>
      </c>
      <c r="S2058">
        <v>0.4</v>
      </c>
      <c r="T2058">
        <v>138</v>
      </c>
      <c r="U2058">
        <v>259</v>
      </c>
      <c r="V2058">
        <v>0.09</v>
      </c>
      <c r="W2058">
        <v>315142</v>
      </c>
      <c r="X2058">
        <v>22</v>
      </c>
      <c r="Y2058" s="12" t="str">
        <f>IFERROR(VLOOKUP(C2058,[1]Index!$D:$F,3,FALSE),"Non List")</f>
        <v>zdelist</v>
      </c>
      <c r="Z2058">
        <f>IFERROR(VLOOKUP(C2058,[1]LP!$B:$C,2,FALSE),0)</f>
        <v>0</v>
      </c>
      <c r="AA2058" s="11">
        <f t="shared" si="32"/>
        <v>0</v>
      </c>
      <c r="AB2058" s="5">
        <f>IFERROR(VLOOKUP(C2058,[2]Sheet1!$B:$F,5,FALSE),0)</f>
        <v>0</v>
      </c>
      <c r="AC2058" s="11">
        <v>0</v>
      </c>
      <c r="AD2058" s="11">
        <v>0</v>
      </c>
      <c r="AE2058" s="10"/>
      <c r="AF2058" s="10"/>
      <c r="AG2058" s="10"/>
      <c r="AH2058" s="10"/>
    </row>
    <row r="2059" spans="1:34" x14ac:dyDescent="0.45">
      <c r="A2059" t="s">
        <v>53</v>
      </c>
      <c r="B2059" t="s">
        <v>58</v>
      </c>
      <c r="C2059" t="s">
        <v>133</v>
      </c>
      <c r="D2059">
        <v>330.9</v>
      </c>
      <c r="E2059" s="11">
        <v>502830</v>
      </c>
      <c r="F2059" s="5">
        <v>23355</v>
      </c>
      <c r="G2059" s="11">
        <v>3617626</v>
      </c>
      <c r="H2059" s="11">
        <v>2452127</v>
      </c>
      <c r="I2059">
        <v>25241</v>
      </c>
      <c r="J2059">
        <v>44151</v>
      </c>
      <c r="K2059">
        <v>-4292</v>
      </c>
      <c r="L2059">
        <v>-5928</v>
      </c>
      <c r="M2059">
        <v>-2</v>
      </c>
      <c r="N2059">
        <v>-141</v>
      </c>
      <c r="O2059">
        <v>3</v>
      </c>
      <c r="P2059">
        <v>-2</v>
      </c>
      <c r="Q2059">
        <v>0</v>
      </c>
      <c r="R2059">
        <v>-447</v>
      </c>
      <c r="S2059">
        <v>1.1000000000000001</v>
      </c>
      <c r="T2059">
        <v>105</v>
      </c>
      <c r="U2059">
        <v>0</v>
      </c>
      <c r="V2059">
        <v>0</v>
      </c>
      <c r="W2059">
        <v>-5928</v>
      </c>
      <c r="X2059">
        <v>-2</v>
      </c>
      <c r="Y2059" s="12" t="str">
        <f>IFERROR(VLOOKUP(C2059,[1]Index!$D:$F,3,FALSE),"Non List")</f>
        <v>Development Banks</v>
      </c>
      <c r="Z2059">
        <f>IFERROR(VLOOKUP(C2059,[1]LP!$B:$C,2,FALSE),0)</f>
        <v>429.8</v>
      </c>
      <c r="AA2059" s="11">
        <f t="shared" si="32"/>
        <v>-214.9</v>
      </c>
      <c r="AB2059" s="5">
        <f>IFERROR(VLOOKUP(C2059,[2]Sheet1!$B:$F,5,FALSE),0)</f>
        <v>2463867</v>
      </c>
      <c r="AC2059" s="11">
        <v>0</v>
      </c>
      <c r="AD2059" s="11">
        <v>0</v>
      </c>
      <c r="AE2059" s="10"/>
      <c r="AF2059" s="10"/>
      <c r="AG2059" s="10"/>
      <c r="AH2059" s="10"/>
    </row>
    <row r="2060" spans="1:34" x14ac:dyDescent="0.45">
      <c r="A2060" t="s">
        <v>53</v>
      </c>
      <c r="B2060" t="s">
        <v>58</v>
      </c>
      <c r="C2060" t="s">
        <v>134</v>
      </c>
      <c r="D2060">
        <v>450</v>
      </c>
      <c r="E2060" s="11">
        <v>693371</v>
      </c>
      <c r="F2060" s="5">
        <v>340628</v>
      </c>
      <c r="G2060" s="11">
        <v>4949616</v>
      </c>
      <c r="H2060" s="11">
        <v>4242791</v>
      </c>
      <c r="I2060">
        <v>134428</v>
      </c>
      <c r="J2060">
        <v>186347</v>
      </c>
      <c r="K2060">
        <v>124562</v>
      </c>
      <c r="L2060">
        <v>83503</v>
      </c>
      <c r="M2060">
        <v>24</v>
      </c>
      <c r="N2060">
        <v>19</v>
      </c>
      <c r="O2060">
        <v>3</v>
      </c>
      <c r="P2060">
        <v>16</v>
      </c>
      <c r="Q2060">
        <v>1</v>
      </c>
      <c r="R2060">
        <v>56</v>
      </c>
      <c r="S2060">
        <v>0.3</v>
      </c>
      <c r="T2060">
        <v>149</v>
      </c>
      <c r="U2060">
        <v>284</v>
      </c>
      <c r="V2060">
        <v>-0.37</v>
      </c>
      <c r="W2060">
        <v>38602</v>
      </c>
      <c r="X2060">
        <v>11</v>
      </c>
      <c r="Y2060" s="12" t="str">
        <f>IFERROR(VLOOKUP(C2060,[1]Index!$D:$F,3,FALSE),"Non List")</f>
        <v>Development Banks</v>
      </c>
      <c r="Z2060">
        <f>IFERROR(VLOOKUP(C2060,[1]LP!$B:$C,2,FALSE),0)</f>
        <v>488</v>
      </c>
      <c r="AA2060" s="11">
        <f t="shared" si="32"/>
        <v>20.3</v>
      </c>
      <c r="AB2060" s="5">
        <f>IFERROR(VLOOKUP(C2060,[2]Sheet1!$B:$F,5,FALSE),0)</f>
        <v>5445990.2300000004</v>
      </c>
      <c r="AC2060" s="11">
        <v>15</v>
      </c>
      <c r="AD2060" s="11">
        <v>0.79</v>
      </c>
      <c r="AE2060" s="10"/>
      <c r="AF2060" s="10"/>
      <c r="AG2060" s="10"/>
      <c r="AH2060" s="10"/>
    </row>
    <row r="2061" spans="1:34" x14ac:dyDescent="0.45">
      <c r="A2061" t="s">
        <v>53</v>
      </c>
      <c r="B2061" t="s">
        <v>58</v>
      </c>
      <c r="C2061" t="s">
        <v>136</v>
      </c>
      <c r="D2061">
        <v>485</v>
      </c>
      <c r="E2061" s="11">
        <v>4324989</v>
      </c>
      <c r="F2061" s="5">
        <v>1231113</v>
      </c>
      <c r="G2061" s="11">
        <v>48238715</v>
      </c>
      <c r="H2061" s="11">
        <v>45203260</v>
      </c>
      <c r="I2061">
        <v>1098750</v>
      </c>
      <c r="J2061">
        <v>1418619</v>
      </c>
      <c r="K2061">
        <v>764170</v>
      </c>
      <c r="L2061">
        <v>472512</v>
      </c>
      <c r="M2061">
        <v>22</v>
      </c>
      <c r="N2061">
        <v>22</v>
      </c>
      <c r="O2061">
        <v>4</v>
      </c>
      <c r="P2061">
        <v>17</v>
      </c>
      <c r="Q2061">
        <v>1</v>
      </c>
      <c r="R2061">
        <v>84</v>
      </c>
      <c r="S2061">
        <v>0.1</v>
      </c>
      <c r="T2061">
        <v>128</v>
      </c>
      <c r="U2061">
        <v>251</v>
      </c>
      <c r="V2061">
        <v>-0.48</v>
      </c>
      <c r="W2061">
        <v>343014</v>
      </c>
      <c r="X2061">
        <v>16</v>
      </c>
      <c r="Y2061" s="12" t="str">
        <f>IFERROR(VLOOKUP(C2061,[1]Index!$D:$F,3,FALSE),"Non List")</f>
        <v>Development Banks</v>
      </c>
      <c r="Z2061">
        <f>IFERROR(VLOOKUP(C2061,[1]LP!$B:$C,2,FALSE),0)</f>
        <v>353.1</v>
      </c>
      <c r="AA2061" s="11">
        <f t="shared" si="32"/>
        <v>16.100000000000001</v>
      </c>
      <c r="AB2061" s="5">
        <f>IFERROR(VLOOKUP(C2061,[2]Sheet1!$B:$F,5,FALSE),0)</f>
        <v>34531463.479999997</v>
      </c>
      <c r="AC2061" s="11">
        <v>11.25</v>
      </c>
      <c r="AD2061" s="11">
        <v>4.26</v>
      </c>
      <c r="AE2061" s="10"/>
      <c r="AF2061" s="10"/>
      <c r="AG2061" s="10"/>
      <c r="AH2061" s="10"/>
    </row>
    <row r="2062" spans="1:34" x14ac:dyDescent="0.45">
      <c r="A2062" t="s">
        <v>53</v>
      </c>
      <c r="B2062" t="s">
        <v>58</v>
      </c>
      <c r="C2062" t="s">
        <v>139</v>
      </c>
      <c r="D2062">
        <v>376</v>
      </c>
      <c r="E2062" s="11">
        <v>2606640</v>
      </c>
      <c r="F2062" s="5">
        <v>682122</v>
      </c>
      <c r="G2062" s="11">
        <v>23529127</v>
      </c>
      <c r="H2062" s="11">
        <v>21271187</v>
      </c>
      <c r="I2062">
        <v>545916</v>
      </c>
      <c r="J2062">
        <v>646640</v>
      </c>
      <c r="K2062">
        <v>296141</v>
      </c>
      <c r="L2062">
        <v>191367</v>
      </c>
      <c r="M2062">
        <v>15</v>
      </c>
      <c r="N2062">
        <v>26</v>
      </c>
      <c r="O2062">
        <v>3</v>
      </c>
      <c r="P2062">
        <v>12</v>
      </c>
      <c r="Q2062">
        <v>1</v>
      </c>
      <c r="R2062">
        <v>76</v>
      </c>
      <c r="S2062">
        <v>0.7</v>
      </c>
      <c r="T2062">
        <v>126</v>
      </c>
      <c r="U2062">
        <v>204</v>
      </c>
      <c r="V2062">
        <v>-0.46</v>
      </c>
      <c r="W2062">
        <v>131512</v>
      </c>
      <c r="X2062">
        <v>10</v>
      </c>
      <c r="Y2062" s="12" t="str">
        <f>IFERROR(VLOOKUP(C2062,[1]Index!$D:$F,3,FALSE),"Non List")</f>
        <v>Development Banks</v>
      </c>
      <c r="Z2062">
        <f>IFERROR(VLOOKUP(C2062,[1]LP!$B:$C,2,FALSE),0)</f>
        <v>316.2</v>
      </c>
      <c r="AA2062" s="11">
        <f t="shared" si="32"/>
        <v>21.1</v>
      </c>
      <c r="AB2062" s="5">
        <f>IFERROR(VLOOKUP(C2062,[2]Sheet1!$B:$F,5,FALSE),0)</f>
        <v>16811183.489999998</v>
      </c>
      <c r="AC2062" s="11">
        <v>5</v>
      </c>
      <c r="AD2062" s="11">
        <v>0.26319999999999999</v>
      </c>
      <c r="AE2062" s="10"/>
      <c r="AF2062" s="10"/>
      <c r="AG2062" s="10"/>
      <c r="AH2062" s="10"/>
    </row>
    <row r="2063" spans="1:34" x14ac:dyDescent="0.45">
      <c r="A2063" t="s">
        <v>53</v>
      </c>
      <c r="B2063" t="s">
        <v>58</v>
      </c>
      <c r="C2063" t="s">
        <v>140</v>
      </c>
      <c r="D2063">
        <v>197</v>
      </c>
      <c r="E2063" s="11">
        <v>509668</v>
      </c>
      <c r="F2063" s="5">
        <v>309250</v>
      </c>
      <c r="G2063" s="11">
        <v>4773141</v>
      </c>
      <c r="H2063" s="11">
        <v>4108333</v>
      </c>
      <c r="I2063">
        <v>121168</v>
      </c>
      <c r="J2063">
        <v>155134</v>
      </c>
      <c r="K2063">
        <v>96315</v>
      </c>
      <c r="L2063">
        <v>56209</v>
      </c>
      <c r="M2063">
        <v>22</v>
      </c>
      <c r="N2063">
        <v>9</v>
      </c>
      <c r="O2063">
        <v>1</v>
      </c>
      <c r="P2063">
        <v>14</v>
      </c>
      <c r="Q2063">
        <v>1</v>
      </c>
      <c r="R2063">
        <v>11</v>
      </c>
      <c r="S2063">
        <v>1.3</v>
      </c>
      <c r="T2063">
        <v>161</v>
      </c>
      <c r="U2063">
        <v>282</v>
      </c>
      <c r="V2063">
        <v>0.43</v>
      </c>
      <c r="W2063">
        <v>56209</v>
      </c>
      <c r="X2063">
        <v>22</v>
      </c>
      <c r="Y2063" s="12" t="str">
        <f>IFERROR(VLOOKUP(C2063,[1]Index!$D:$F,3,FALSE),"Non List")</f>
        <v>zdelist</v>
      </c>
      <c r="Z2063">
        <f>IFERROR(VLOOKUP(C2063,[1]LP!$B:$C,2,FALSE),0)</f>
        <v>0</v>
      </c>
      <c r="AA2063" s="11">
        <f t="shared" si="32"/>
        <v>0</v>
      </c>
      <c r="AB2063" s="5">
        <f>IFERROR(VLOOKUP(C2063,[2]Sheet1!$B:$F,5,FALSE),0)</f>
        <v>0</v>
      </c>
      <c r="AC2063" s="11">
        <v>0</v>
      </c>
      <c r="AD2063" s="11">
        <v>0</v>
      </c>
      <c r="AE2063" s="10"/>
      <c r="AF2063" s="10"/>
      <c r="AG2063" s="10"/>
      <c r="AH2063" s="10"/>
    </row>
    <row r="2064" spans="1:34" x14ac:dyDescent="0.45">
      <c r="A2064" t="s">
        <v>53</v>
      </c>
      <c r="B2064" t="s">
        <v>58</v>
      </c>
      <c r="C2064" t="s">
        <v>141</v>
      </c>
      <c r="D2064">
        <v>375</v>
      </c>
      <c r="E2064" s="11">
        <v>2622904</v>
      </c>
      <c r="F2064" s="5">
        <v>1408830</v>
      </c>
      <c r="G2064" s="11">
        <v>26775630</v>
      </c>
      <c r="H2064" s="11">
        <v>23898248</v>
      </c>
      <c r="I2064">
        <v>686673</v>
      </c>
      <c r="J2064">
        <v>775410</v>
      </c>
      <c r="K2064">
        <v>473605</v>
      </c>
      <c r="L2064">
        <v>300795</v>
      </c>
      <c r="M2064">
        <v>23</v>
      </c>
      <c r="N2064">
        <v>16</v>
      </c>
      <c r="O2064">
        <v>2</v>
      </c>
      <c r="P2064">
        <v>15</v>
      </c>
      <c r="Q2064">
        <v>1</v>
      </c>
      <c r="R2064">
        <v>40</v>
      </c>
      <c r="S2064">
        <v>0.6</v>
      </c>
      <c r="T2064">
        <v>154</v>
      </c>
      <c r="U2064">
        <v>282</v>
      </c>
      <c r="V2064">
        <v>-0.25</v>
      </c>
      <c r="W2064">
        <v>253661</v>
      </c>
      <c r="X2064">
        <v>19</v>
      </c>
      <c r="Y2064" s="12" t="str">
        <f>IFERROR(VLOOKUP(C2064,[1]Index!$D:$F,3,FALSE),"Non List")</f>
        <v>Development Banks</v>
      </c>
      <c r="Z2064">
        <f>IFERROR(VLOOKUP(C2064,[1]LP!$B:$C,2,FALSE),0)</f>
        <v>418</v>
      </c>
      <c r="AA2064" s="11">
        <f t="shared" si="32"/>
        <v>18.2</v>
      </c>
      <c r="AB2064" s="5">
        <f>IFERROR(VLOOKUP(C2064,[2]Sheet1!$B:$F,5,FALSE),0)</f>
        <v>23195085.649999999</v>
      </c>
      <c r="AC2064" s="11">
        <v>13</v>
      </c>
      <c r="AD2064" s="11">
        <v>0</v>
      </c>
      <c r="AE2064" s="10"/>
      <c r="AF2064" s="10"/>
      <c r="AG2064" s="10"/>
      <c r="AH2064" s="10"/>
    </row>
    <row r="2065" spans="1:34" x14ac:dyDescent="0.45">
      <c r="A2065" t="s">
        <v>53</v>
      </c>
      <c r="B2065" t="s">
        <v>58</v>
      </c>
      <c r="C2065" t="s">
        <v>142</v>
      </c>
      <c r="D2065">
        <v>340.9</v>
      </c>
      <c r="E2065" s="11">
        <v>557580</v>
      </c>
      <c r="F2065" s="5">
        <v>111538</v>
      </c>
      <c r="G2065" s="11">
        <v>3058121</v>
      </c>
      <c r="H2065" s="11">
        <v>2009422</v>
      </c>
      <c r="I2065">
        <v>64858</v>
      </c>
      <c r="J2065">
        <v>76036</v>
      </c>
      <c r="K2065">
        <v>20711</v>
      </c>
      <c r="L2065">
        <v>10416</v>
      </c>
      <c r="M2065">
        <v>4</v>
      </c>
      <c r="N2065">
        <v>92</v>
      </c>
      <c r="O2065">
        <v>3</v>
      </c>
      <c r="P2065">
        <v>3</v>
      </c>
      <c r="Q2065">
        <v>0</v>
      </c>
      <c r="R2065">
        <v>260</v>
      </c>
      <c r="S2065">
        <v>1.6</v>
      </c>
      <c r="T2065">
        <v>120</v>
      </c>
      <c r="U2065">
        <v>100</v>
      </c>
      <c r="V2065">
        <v>-0.71</v>
      </c>
      <c r="W2065">
        <v>10416</v>
      </c>
      <c r="X2065">
        <v>4</v>
      </c>
      <c r="Y2065" s="12" t="str">
        <f>IFERROR(VLOOKUP(C2065,[1]Index!$D:$F,3,FALSE),"Non List")</f>
        <v>Development Banks</v>
      </c>
      <c r="Z2065">
        <f>IFERROR(VLOOKUP(C2065,[1]LP!$B:$C,2,FALSE),0)</f>
        <v>385</v>
      </c>
      <c r="AA2065" s="11">
        <f t="shared" si="32"/>
        <v>96.3</v>
      </c>
      <c r="AB2065" s="5">
        <f>IFERROR(VLOOKUP(C2065,[2]Sheet1!$B:$F,5,FALSE),0)</f>
        <v>2731534.73</v>
      </c>
      <c r="AC2065" s="11">
        <v>0</v>
      </c>
      <c r="AD2065" s="11">
        <v>0</v>
      </c>
      <c r="AE2065" s="10"/>
      <c r="AF2065" s="10"/>
      <c r="AG2065" s="10"/>
      <c r="AH2065" s="10"/>
    </row>
    <row r="2066" spans="1:34" x14ac:dyDescent="0.45">
      <c r="A2066" t="s">
        <v>53</v>
      </c>
      <c r="B2066" t="s">
        <v>58</v>
      </c>
      <c r="C2066" t="s">
        <v>153</v>
      </c>
      <c r="D2066">
        <v>460</v>
      </c>
      <c r="E2066" s="11">
        <v>163367</v>
      </c>
      <c r="F2066" s="5">
        <v>86247</v>
      </c>
      <c r="G2066" s="11">
        <v>780205</v>
      </c>
      <c r="H2066" s="11">
        <v>699255</v>
      </c>
      <c r="I2066">
        <v>24206</v>
      </c>
      <c r="J2066">
        <v>30325</v>
      </c>
      <c r="K2066">
        <v>15196</v>
      </c>
      <c r="L2066">
        <v>14036</v>
      </c>
      <c r="M2066">
        <v>17</v>
      </c>
      <c r="N2066">
        <v>27</v>
      </c>
      <c r="O2066">
        <v>3</v>
      </c>
      <c r="P2066">
        <v>11</v>
      </c>
      <c r="Q2066">
        <v>1</v>
      </c>
      <c r="R2066">
        <v>81</v>
      </c>
      <c r="S2066">
        <v>0.7</v>
      </c>
      <c r="T2066">
        <v>153</v>
      </c>
      <c r="U2066">
        <v>243</v>
      </c>
      <c r="V2066">
        <v>-0.47</v>
      </c>
      <c r="W2066">
        <v>14536</v>
      </c>
      <c r="X2066">
        <v>18</v>
      </c>
      <c r="Y2066" s="12" t="str">
        <f>IFERROR(VLOOKUP(C2066,[1]Index!$D:$F,3,FALSE),"Non List")</f>
        <v>zdelist</v>
      </c>
      <c r="Z2066">
        <f>IFERROR(VLOOKUP(C2066,[1]LP!$B:$C,2,FALSE),0)</f>
        <v>0</v>
      </c>
      <c r="AA2066" s="11">
        <f t="shared" si="32"/>
        <v>0</v>
      </c>
      <c r="AB2066" s="5">
        <f>IFERROR(VLOOKUP(C2066,[2]Sheet1!$B:$F,5,FALSE),0)</f>
        <v>0</v>
      </c>
      <c r="AC2066" s="11">
        <v>5.05</v>
      </c>
      <c r="AD2066" s="11">
        <v>0.27</v>
      </c>
      <c r="AE2066" s="10"/>
      <c r="AF2066" s="10"/>
      <c r="AG2066" s="10"/>
      <c r="AH2066" s="10"/>
    </row>
    <row r="2067" spans="1:34" x14ac:dyDescent="0.45">
      <c r="A2067" t="s">
        <v>53</v>
      </c>
      <c r="B2067" t="s">
        <v>58</v>
      </c>
      <c r="C2067" t="s">
        <v>143</v>
      </c>
      <c r="D2067">
        <v>147</v>
      </c>
      <c r="E2067" s="11">
        <v>3177101</v>
      </c>
      <c r="F2067" s="5">
        <v>987182</v>
      </c>
      <c r="G2067" s="11">
        <v>22425915</v>
      </c>
      <c r="H2067" s="11">
        <v>21256430</v>
      </c>
      <c r="I2067">
        <v>564602</v>
      </c>
      <c r="J2067">
        <v>673389</v>
      </c>
      <c r="K2067">
        <v>336801</v>
      </c>
      <c r="L2067">
        <v>187777</v>
      </c>
      <c r="M2067">
        <v>12</v>
      </c>
      <c r="N2067">
        <v>12</v>
      </c>
      <c r="O2067">
        <v>1</v>
      </c>
      <c r="P2067">
        <v>9</v>
      </c>
      <c r="Q2067">
        <v>1</v>
      </c>
      <c r="R2067">
        <v>14</v>
      </c>
      <c r="S2067">
        <v>3</v>
      </c>
      <c r="T2067">
        <v>131</v>
      </c>
      <c r="U2067">
        <v>187</v>
      </c>
      <c r="V2067">
        <v>0.27</v>
      </c>
      <c r="W2067">
        <v>187777</v>
      </c>
      <c r="X2067">
        <v>12</v>
      </c>
      <c r="Y2067" s="12" t="str">
        <f>IFERROR(VLOOKUP(C2067,[1]Index!$D:$F,3,FALSE),"Non List")</f>
        <v>zdelist</v>
      </c>
      <c r="Z2067">
        <f>IFERROR(VLOOKUP(C2067,[1]LP!$B:$C,2,FALSE),0)</f>
        <v>0</v>
      </c>
      <c r="AA2067" s="11">
        <f t="shared" si="32"/>
        <v>0</v>
      </c>
      <c r="AB2067" s="5">
        <f>IFERROR(VLOOKUP(C2067,[2]Sheet1!$B:$F,5,FALSE),0)</f>
        <v>0</v>
      </c>
      <c r="AC2067" s="11">
        <v>0</v>
      </c>
      <c r="AD2067" s="11">
        <v>0</v>
      </c>
      <c r="AE2067" s="10"/>
      <c r="AF2067" s="10"/>
      <c r="AG2067" s="10"/>
      <c r="AH2067" s="10"/>
    </row>
    <row r="2068" spans="1:34" x14ac:dyDescent="0.45">
      <c r="A2068" t="s">
        <v>53</v>
      </c>
      <c r="B2068" t="s">
        <v>58</v>
      </c>
      <c r="C2068" t="s">
        <v>144</v>
      </c>
      <c r="D2068">
        <v>296</v>
      </c>
      <c r="E2068" s="11">
        <v>500000</v>
      </c>
      <c r="F2068" s="5">
        <v>31569</v>
      </c>
      <c r="G2068" s="11">
        <v>1308278</v>
      </c>
      <c r="H2068" s="11">
        <v>1107970</v>
      </c>
      <c r="I2068">
        <v>42488</v>
      </c>
      <c r="J2068">
        <v>46665</v>
      </c>
      <c r="K2068">
        <v>15348</v>
      </c>
      <c r="L2068">
        <v>10420</v>
      </c>
      <c r="M2068">
        <v>4</v>
      </c>
      <c r="N2068">
        <v>71</v>
      </c>
      <c r="O2068">
        <v>3</v>
      </c>
      <c r="P2068">
        <v>4</v>
      </c>
      <c r="Q2068">
        <v>1</v>
      </c>
      <c r="R2068">
        <v>198</v>
      </c>
      <c r="S2068">
        <v>2.2999999999999998</v>
      </c>
      <c r="T2068">
        <v>106</v>
      </c>
      <c r="U2068">
        <v>100</v>
      </c>
      <c r="V2068">
        <v>-0.66</v>
      </c>
      <c r="W2068">
        <v>10420</v>
      </c>
      <c r="X2068">
        <v>4</v>
      </c>
      <c r="Y2068" s="12" t="str">
        <f>IFERROR(VLOOKUP(C2068,[1]Index!$D:$F,3,FALSE),"Non List")</f>
        <v>Development Banks</v>
      </c>
      <c r="Z2068">
        <f>IFERROR(VLOOKUP(C2068,[1]LP!$B:$C,2,FALSE),0)</f>
        <v>434.9</v>
      </c>
      <c r="AA2068" s="11">
        <f t="shared" si="32"/>
        <v>108.7</v>
      </c>
      <c r="AB2068" s="5">
        <f>IFERROR(VLOOKUP(C2068,[2]Sheet1!$B:$F,5,FALSE),0)</f>
        <v>2335500</v>
      </c>
      <c r="AC2068" s="11">
        <v>3.8</v>
      </c>
      <c r="AD2068" s="11">
        <v>0.2</v>
      </c>
      <c r="AE2068" s="10"/>
      <c r="AF2068" s="10"/>
      <c r="AG2068" s="10"/>
      <c r="AH2068" s="10"/>
    </row>
    <row r="2069" spans="1:34" x14ac:dyDescent="0.45">
      <c r="A2069" t="s">
        <v>53</v>
      </c>
      <c r="B2069" t="s">
        <v>58</v>
      </c>
      <c r="C2069" t="s">
        <v>146</v>
      </c>
      <c r="D2069">
        <v>423</v>
      </c>
      <c r="E2069" s="11">
        <v>3072061</v>
      </c>
      <c r="F2069" s="5">
        <v>1620846</v>
      </c>
      <c r="G2069" s="11">
        <v>35072693</v>
      </c>
      <c r="H2069" s="11">
        <v>29186641</v>
      </c>
      <c r="I2069">
        <v>800041</v>
      </c>
      <c r="J2069">
        <v>928723</v>
      </c>
      <c r="K2069">
        <v>487919</v>
      </c>
      <c r="L2069">
        <v>305079</v>
      </c>
      <c r="M2069">
        <v>20</v>
      </c>
      <c r="N2069">
        <v>21</v>
      </c>
      <c r="O2069">
        <v>3</v>
      </c>
      <c r="P2069">
        <v>13</v>
      </c>
      <c r="Q2069">
        <v>1</v>
      </c>
      <c r="R2069">
        <v>59</v>
      </c>
      <c r="S2069">
        <v>2.8</v>
      </c>
      <c r="T2069">
        <v>153</v>
      </c>
      <c r="U2069">
        <v>261</v>
      </c>
      <c r="V2069">
        <v>-0.38</v>
      </c>
      <c r="W2069">
        <v>211316</v>
      </c>
      <c r="X2069">
        <v>14</v>
      </c>
      <c r="Y2069" s="12" t="str">
        <f>IFERROR(VLOOKUP(C2069,[1]Index!$D:$F,3,FALSE),"Non List")</f>
        <v>Development Banks</v>
      </c>
      <c r="Z2069">
        <f>IFERROR(VLOOKUP(C2069,[1]LP!$B:$C,2,FALSE),0)</f>
        <v>334</v>
      </c>
      <c r="AA2069" s="11">
        <f t="shared" si="32"/>
        <v>16.7</v>
      </c>
      <c r="AB2069" s="5">
        <f>IFERROR(VLOOKUP(C2069,[2]Sheet1!$B:$F,5,FALSE),0)</f>
        <v>20439460.93</v>
      </c>
      <c r="AC2069" s="11">
        <v>8.8000000000000007</v>
      </c>
      <c r="AD2069" s="11">
        <v>0.46</v>
      </c>
      <c r="AE2069" s="10"/>
      <c r="AF2069" s="10"/>
      <c r="AG2069" s="10"/>
      <c r="AH2069" s="10"/>
    </row>
    <row r="2070" spans="1:34" x14ac:dyDescent="0.45">
      <c r="A2070" t="s">
        <v>53</v>
      </c>
      <c r="B2070" t="s">
        <v>58</v>
      </c>
      <c r="C2070" t="s">
        <v>151</v>
      </c>
      <c r="D2070">
        <v>443</v>
      </c>
      <c r="E2070" s="11">
        <v>2716312</v>
      </c>
      <c r="F2070" s="5">
        <v>1377372</v>
      </c>
      <c r="G2070" s="11">
        <v>23639584</v>
      </c>
      <c r="H2070" s="11">
        <v>23102949</v>
      </c>
      <c r="I2070">
        <v>584899</v>
      </c>
      <c r="J2070">
        <v>655173</v>
      </c>
      <c r="K2070">
        <v>367108</v>
      </c>
      <c r="L2070">
        <v>252148</v>
      </c>
      <c r="M2070">
        <v>19</v>
      </c>
      <c r="N2070">
        <v>24</v>
      </c>
      <c r="O2070">
        <v>3</v>
      </c>
      <c r="P2070">
        <v>12</v>
      </c>
      <c r="Q2070">
        <v>1</v>
      </c>
      <c r="R2070">
        <v>70</v>
      </c>
      <c r="S2070">
        <v>2</v>
      </c>
      <c r="T2070">
        <v>151</v>
      </c>
      <c r="U2070">
        <v>251</v>
      </c>
      <c r="V2070">
        <v>-0.43</v>
      </c>
      <c r="W2070">
        <v>173225</v>
      </c>
      <c r="X2070">
        <v>13</v>
      </c>
      <c r="Y2070" s="12" t="str">
        <f>IFERROR(VLOOKUP(C2070,[1]Index!$D:$F,3,FALSE),"Non List")</f>
        <v>Development Banks</v>
      </c>
      <c r="Z2070">
        <f>IFERROR(VLOOKUP(C2070,[1]LP!$B:$C,2,FALSE),0)</f>
        <v>387</v>
      </c>
      <c r="AA2070" s="11">
        <f t="shared" si="32"/>
        <v>20.399999999999999</v>
      </c>
      <c r="AB2070" s="5">
        <f>IFERROR(VLOOKUP(C2070,[2]Sheet1!$B:$F,5,FALSE),0)</f>
        <v>17238924.239999998</v>
      </c>
      <c r="AC2070" s="11">
        <v>7</v>
      </c>
      <c r="AD2070" s="11">
        <v>3</v>
      </c>
      <c r="AE2070" s="10"/>
      <c r="AF2070" s="10"/>
      <c r="AG2070" s="10"/>
      <c r="AH2070" s="10"/>
    </row>
    <row r="2071" spans="1:34" x14ac:dyDescent="0.45">
      <c r="A2071" t="s">
        <v>53</v>
      </c>
      <c r="B2071" t="s">
        <v>58</v>
      </c>
      <c r="C2071" t="s">
        <v>147</v>
      </c>
      <c r="D2071">
        <v>445</v>
      </c>
      <c r="E2071" s="11">
        <v>2540195</v>
      </c>
      <c r="F2071" s="5">
        <v>685869</v>
      </c>
      <c r="G2071" s="11">
        <v>27437241</v>
      </c>
      <c r="H2071" s="11">
        <v>23481287</v>
      </c>
      <c r="I2071">
        <v>574130</v>
      </c>
      <c r="J2071">
        <v>717059</v>
      </c>
      <c r="K2071">
        <v>304668</v>
      </c>
      <c r="L2071">
        <v>148519</v>
      </c>
      <c r="M2071">
        <v>12</v>
      </c>
      <c r="N2071">
        <v>38</v>
      </c>
      <c r="O2071">
        <v>4</v>
      </c>
      <c r="P2071">
        <v>9</v>
      </c>
      <c r="Q2071">
        <v>0</v>
      </c>
      <c r="R2071">
        <v>133</v>
      </c>
      <c r="S2071">
        <v>1.4</v>
      </c>
      <c r="T2071">
        <v>127</v>
      </c>
      <c r="U2071">
        <v>183</v>
      </c>
      <c r="V2071">
        <v>-0.59</v>
      </c>
      <c r="W2071">
        <v>65582</v>
      </c>
      <c r="X2071">
        <v>5</v>
      </c>
      <c r="Y2071" s="12" t="str">
        <f>IFERROR(VLOOKUP(C2071,[1]Index!$D:$F,3,FALSE),"Non List")</f>
        <v>Development Banks</v>
      </c>
      <c r="Z2071">
        <f>IFERROR(VLOOKUP(C2071,[1]LP!$B:$C,2,FALSE),0)</f>
        <v>378</v>
      </c>
      <c r="AA2071" s="11">
        <f t="shared" si="32"/>
        <v>31.5</v>
      </c>
      <c r="AB2071" s="5">
        <f>IFERROR(VLOOKUP(C2071,[2]Sheet1!$B:$F,5,FALSE),0)</f>
        <v>16077707.220000001</v>
      </c>
      <c r="AC2071" s="11">
        <v>4.4000000000000004</v>
      </c>
      <c r="AD2071" s="11">
        <v>0.23</v>
      </c>
      <c r="AE2071" s="10"/>
      <c r="AF2071" s="10"/>
      <c r="AG2071" s="10"/>
      <c r="AH2071" s="10"/>
    </row>
    <row r="2072" spans="1:34" x14ac:dyDescent="0.45">
      <c r="A2072" t="s">
        <v>53</v>
      </c>
      <c r="B2072" t="s">
        <v>58</v>
      </c>
      <c r="C2072" t="s">
        <v>155</v>
      </c>
      <c r="D2072">
        <v>197</v>
      </c>
      <c r="E2072" s="11">
        <v>1675827</v>
      </c>
      <c r="F2072" s="5">
        <v>570657</v>
      </c>
      <c r="G2072" s="11">
        <v>14176164</v>
      </c>
      <c r="H2072" s="11">
        <v>12312758</v>
      </c>
      <c r="I2072">
        <v>332143</v>
      </c>
      <c r="J2072">
        <v>396949</v>
      </c>
      <c r="K2072">
        <v>179153</v>
      </c>
      <c r="L2072">
        <v>104687</v>
      </c>
      <c r="M2072">
        <v>12</v>
      </c>
      <c r="N2072">
        <v>16</v>
      </c>
      <c r="O2072">
        <v>1</v>
      </c>
      <c r="P2072">
        <v>9</v>
      </c>
      <c r="Q2072">
        <v>1</v>
      </c>
      <c r="R2072">
        <v>23</v>
      </c>
      <c r="S2072">
        <v>1.8</v>
      </c>
      <c r="T2072">
        <v>134</v>
      </c>
      <c r="U2072">
        <v>194</v>
      </c>
      <c r="V2072">
        <v>-0.02</v>
      </c>
      <c r="W2072">
        <v>53154</v>
      </c>
      <c r="X2072">
        <v>6</v>
      </c>
      <c r="Y2072" s="12" t="str">
        <f>IFERROR(VLOOKUP(C2072,[1]Index!$D:$F,3,FALSE),"Non List")</f>
        <v>zdelist</v>
      </c>
      <c r="Z2072">
        <f>IFERROR(VLOOKUP(C2072,[1]LP!$B:$C,2,FALSE),0)</f>
        <v>0</v>
      </c>
      <c r="AA2072" s="11">
        <f t="shared" si="32"/>
        <v>0</v>
      </c>
      <c r="AB2072" s="5">
        <f>IFERROR(VLOOKUP(C2072,[2]Sheet1!$B:$F,5,FALSE),0)</f>
        <v>0</v>
      </c>
      <c r="AC2072" s="11">
        <v>6</v>
      </c>
      <c r="AD2072" s="11">
        <v>0</v>
      </c>
      <c r="AE2072" s="10"/>
      <c r="AF2072" s="10"/>
      <c r="AG2072" s="10"/>
      <c r="AH2072" s="10"/>
    </row>
    <row r="2073" spans="1:34" x14ac:dyDescent="0.45">
      <c r="A2073" t="s">
        <v>53</v>
      </c>
      <c r="B2073" t="s">
        <v>58</v>
      </c>
      <c r="C2073" t="s">
        <v>148</v>
      </c>
      <c r="D2073">
        <v>294</v>
      </c>
      <c r="E2073" s="11">
        <v>787112</v>
      </c>
      <c r="F2073" s="5">
        <v>155267</v>
      </c>
      <c r="G2073" s="11">
        <v>2769994</v>
      </c>
      <c r="H2073" s="11">
        <v>2651028</v>
      </c>
      <c r="I2073">
        <v>110895</v>
      </c>
      <c r="J2073">
        <v>126285</v>
      </c>
      <c r="K2073">
        <v>46965</v>
      </c>
      <c r="L2073">
        <v>30408</v>
      </c>
      <c r="M2073">
        <v>8</v>
      </c>
      <c r="N2073">
        <v>38</v>
      </c>
      <c r="O2073">
        <v>2</v>
      </c>
      <c r="P2073">
        <v>6</v>
      </c>
      <c r="Q2073">
        <v>1</v>
      </c>
      <c r="R2073">
        <v>94</v>
      </c>
      <c r="S2073">
        <v>2.2000000000000002</v>
      </c>
      <c r="T2073">
        <v>120</v>
      </c>
      <c r="U2073">
        <v>144</v>
      </c>
      <c r="V2073">
        <v>-0.51</v>
      </c>
      <c r="W2073">
        <v>20400</v>
      </c>
      <c r="X2073">
        <v>5</v>
      </c>
      <c r="Y2073" s="12" t="str">
        <f>IFERROR(VLOOKUP(C2073,[1]Index!$D:$F,3,FALSE),"Non List")</f>
        <v>Development Banks</v>
      </c>
      <c r="Z2073">
        <f>IFERROR(VLOOKUP(C2073,[1]LP!$B:$C,2,FALSE),0)</f>
        <v>322</v>
      </c>
      <c r="AA2073" s="11">
        <f t="shared" si="32"/>
        <v>40.299999999999997</v>
      </c>
      <c r="AB2073" s="5">
        <f>IFERROR(VLOOKUP(C2073,[2]Sheet1!$B:$F,5,FALSE),0)</f>
        <v>3608513.71</v>
      </c>
      <c r="AC2073" s="11">
        <v>0</v>
      </c>
      <c r="AD2073" s="11">
        <v>0</v>
      </c>
      <c r="AE2073" s="10"/>
      <c r="AF2073" s="10"/>
      <c r="AG2073" s="10"/>
      <c r="AH2073" s="10"/>
    </row>
    <row r="2074" spans="1:34" x14ac:dyDescent="0.45">
      <c r="A2074" t="s">
        <v>54</v>
      </c>
      <c r="B2074" t="s">
        <v>58</v>
      </c>
      <c r="C2074" t="s">
        <v>154</v>
      </c>
      <c r="D2074">
        <v>480</v>
      </c>
      <c r="E2074" s="11">
        <v>370550</v>
      </c>
      <c r="F2074" s="5">
        <v>112468</v>
      </c>
      <c r="G2074" s="11">
        <v>315932</v>
      </c>
      <c r="H2074" s="11">
        <v>286890</v>
      </c>
      <c r="I2074">
        <v>24698</v>
      </c>
      <c r="J2074">
        <v>26160</v>
      </c>
      <c r="K2074">
        <v>5469</v>
      </c>
      <c r="L2074">
        <v>32319</v>
      </c>
      <c r="M2074">
        <v>12</v>
      </c>
      <c r="N2074">
        <v>41</v>
      </c>
      <c r="O2074">
        <v>4</v>
      </c>
      <c r="P2074">
        <v>9</v>
      </c>
      <c r="Q2074">
        <v>4</v>
      </c>
      <c r="R2074">
        <v>152</v>
      </c>
      <c r="S2074">
        <v>23.4</v>
      </c>
      <c r="T2074">
        <v>130</v>
      </c>
      <c r="U2074">
        <v>185</v>
      </c>
      <c r="V2074">
        <v>-0.62</v>
      </c>
      <c r="W2074">
        <v>32319</v>
      </c>
      <c r="X2074">
        <v>12</v>
      </c>
      <c r="Y2074" s="12" t="str">
        <f>IFERROR(VLOOKUP(C2074,[1]Index!$D:$F,3,FALSE),"Non List")</f>
        <v>Development Banks</v>
      </c>
      <c r="Z2074">
        <f>IFERROR(VLOOKUP(C2074,[1]LP!$B:$C,2,FALSE),0)</f>
        <v>475</v>
      </c>
      <c r="AA2074" s="11">
        <f t="shared" si="32"/>
        <v>39.6</v>
      </c>
      <c r="AB2074" s="5">
        <f>IFERROR(VLOOKUP(C2074,[2]Sheet1!$B:$F,5,FALSE),0)</f>
        <v>1575000</v>
      </c>
      <c r="AC2074" s="11">
        <v>0</v>
      </c>
      <c r="AD2074" s="11">
        <v>0</v>
      </c>
      <c r="AE2074" s="10"/>
      <c r="AF2074" s="10"/>
      <c r="AG2074" s="10"/>
      <c r="AH2074" s="10"/>
    </row>
    <row r="2075" spans="1:34" x14ac:dyDescent="0.45">
      <c r="A2075" t="s">
        <v>54</v>
      </c>
      <c r="B2075" t="s">
        <v>58</v>
      </c>
      <c r="C2075" t="s">
        <v>125</v>
      </c>
      <c r="D2075">
        <v>418</v>
      </c>
      <c r="E2075" s="11">
        <v>692674</v>
      </c>
      <c r="F2075" s="5">
        <v>442781</v>
      </c>
      <c r="G2075" s="11">
        <v>9089036</v>
      </c>
      <c r="H2075" s="11">
        <v>7906589</v>
      </c>
      <c r="I2075">
        <v>329687</v>
      </c>
      <c r="J2075">
        <v>404316</v>
      </c>
      <c r="K2075">
        <v>239765</v>
      </c>
      <c r="L2075">
        <v>86072</v>
      </c>
      <c r="M2075">
        <v>17</v>
      </c>
      <c r="N2075">
        <v>25</v>
      </c>
      <c r="O2075">
        <v>3</v>
      </c>
      <c r="P2075">
        <v>10</v>
      </c>
      <c r="Q2075">
        <v>1</v>
      </c>
      <c r="R2075">
        <v>64</v>
      </c>
      <c r="S2075">
        <v>3.7</v>
      </c>
      <c r="T2075">
        <v>164</v>
      </c>
      <c r="U2075">
        <v>247</v>
      </c>
      <c r="V2075">
        <v>-0.41</v>
      </c>
      <c r="W2075">
        <v>11580</v>
      </c>
      <c r="X2075">
        <v>2</v>
      </c>
      <c r="Y2075" s="12" t="str">
        <f>IFERROR(VLOOKUP(C2075,[1]Index!$D:$F,3,FALSE),"Non List")</f>
        <v>Development Banks</v>
      </c>
      <c r="Z2075">
        <f>IFERROR(VLOOKUP(C2075,[1]LP!$B:$C,2,FALSE),0)</f>
        <v>391</v>
      </c>
      <c r="AA2075" s="11">
        <f t="shared" si="32"/>
        <v>23</v>
      </c>
      <c r="AB2075" s="5">
        <f>IFERROR(VLOOKUP(C2075,[2]Sheet1!$B:$F,5,FALSE),0)</f>
        <v>6123503.0800000001</v>
      </c>
      <c r="AC2075" s="11">
        <v>12</v>
      </c>
      <c r="AD2075" s="11">
        <v>0.63</v>
      </c>
      <c r="AE2075" s="10"/>
      <c r="AF2075" s="10"/>
      <c r="AG2075" s="10"/>
      <c r="AH2075" s="10"/>
    </row>
    <row r="2076" spans="1:34" x14ac:dyDescent="0.45">
      <c r="A2076" t="s">
        <v>54</v>
      </c>
      <c r="B2076" t="s">
        <v>58</v>
      </c>
      <c r="C2076" t="s">
        <v>126</v>
      </c>
      <c r="D2076">
        <v>430.6</v>
      </c>
      <c r="E2076" s="11">
        <v>3238689</v>
      </c>
      <c r="F2076" s="5">
        <v>1020677</v>
      </c>
      <c r="G2076" s="11">
        <v>36507953</v>
      </c>
      <c r="H2076" s="11">
        <v>34967654</v>
      </c>
      <c r="I2076">
        <v>1235583</v>
      </c>
      <c r="J2076">
        <v>1478140</v>
      </c>
      <c r="K2076">
        <v>789047</v>
      </c>
      <c r="L2076">
        <v>496419</v>
      </c>
      <c r="M2076">
        <v>20</v>
      </c>
      <c r="N2076">
        <v>21</v>
      </c>
      <c r="O2076">
        <v>3</v>
      </c>
      <c r="P2076">
        <v>16</v>
      </c>
      <c r="Q2076">
        <v>1</v>
      </c>
      <c r="R2076">
        <v>69</v>
      </c>
      <c r="S2076">
        <v>0.2</v>
      </c>
      <c r="T2076">
        <v>132</v>
      </c>
      <c r="U2076">
        <v>246</v>
      </c>
      <c r="V2076">
        <v>-0.43</v>
      </c>
      <c r="W2076">
        <v>77391</v>
      </c>
      <c r="X2076">
        <v>3</v>
      </c>
      <c r="Y2076" s="12" t="str">
        <f>IFERROR(VLOOKUP(C2076,[1]Index!$D:$F,3,FALSE),"Non List")</f>
        <v>Development Banks</v>
      </c>
      <c r="Z2076">
        <f>IFERROR(VLOOKUP(C2076,[1]LP!$B:$C,2,FALSE),0)</f>
        <v>370.1</v>
      </c>
      <c r="AA2076" s="11">
        <f t="shared" si="32"/>
        <v>18.5</v>
      </c>
      <c r="AB2076" s="5">
        <f>IFERROR(VLOOKUP(C2076,[2]Sheet1!$B:$F,5,FALSE),0)</f>
        <v>27834534.920000002</v>
      </c>
      <c r="AC2076" s="11">
        <v>13.5</v>
      </c>
      <c r="AD2076" s="11">
        <v>0.71050000000000002</v>
      </c>
      <c r="AE2076" s="10"/>
      <c r="AF2076" s="10"/>
      <c r="AG2076" s="10"/>
      <c r="AH2076" s="10"/>
    </row>
    <row r="2077" spans="1:34" x14ac:dyDescent="0.45">
      <c r="A2077" t="s">
        <v>54</v>
      </c>
      <c r="B2077" t="s">
        <v>58</v>
      </c>
      <c r="C2077" t="s">
        <v>127</v>
      </c>
      <c r="D2077">
        <v>201</v>
      </c>
      <c r="E2077" s="11">
        <v>2750000</v>
      </c>
      <c r="F2077" s="5">
        <v>1156959</v>
      </c>
      <c r="G2077" s="11">
        <v>32642681</v>
      </c>
      <c r="H2077" s="11">
        <v>27655046</v>
      </c>
      <c r="I2077">
        <v>937739</v>
      </c>
      <c r="J2077">
        <v>1125228</v>
      </c>
      <c r="K2077">
        <v>590178</v>
      </c>
      <c r="L2077">
        <v>369537</v>
      </c>
      <c r="M2077">
        <v>18</v>
      </c>
      <c r="N2077">
        <v>11</v>
      </c>
      <c r="O2077">
        <v>1</v>
      </c>
      <c r="P2077">
        <v>13</v>
      </c>
      <c r="Q2077">
        <v>1</v>
      </c>
      <c r="R2077">
        <v>16</v>
      </c>
      <c r="S2077">
        <v>0.9</v>
      </c>
      <c r="T2077">
        <v>142</v>
      </c>
      <c r="U2077">
        <v>239</v>
      </c>
      <c r="V2077">
        <v>0.19</v>
      </c>
      <c r="W2077">
        <v>369537</v>
      </c>
      <c r="X2077">
        <v>18</v>
      </c>
      <c r="Y2077" s="12" t="str">
        <f>IFERROR(VLOOKUP(C2077,[1]Index!$D:$F,3,FALSE),"Non List")</f>
        <v>zdelist</v>
      </c>
      <c r="Z2077">
        <f>IFERROR(VLOOKUP(C2077,[1]LP!$B:$C,2,FALSE),0)</f>
        <v>0</v>
      </c>
      <c r="AA2077" s="11">
        <f t="shared" si="32"/>
        <v>0</v>
      </c>
      <c r="AB2077" s="5">
        <f>IFERROR(VLOOKUP(C2077,[2]Sheet1!$B:$F,5,FALSE),0)</f>
        <v>0</v>
      </c>
      <c r="AC2077" s="11">
        <v>0</v>
      </c>
      <c r="AD2077" s="11">
        <v>0</v>
      </c>
      <c r="AE2077" s="10"/>
      <c r="AF2077" s="10"/>
      <c r="AG2077" s="10"/>
      <c r="AH2077" s="10"/>
    </row>
    <row r="2078" spans="1:34" x14ac:dyDescent="0.45">
      <c r="A2078" t="s">
        <v>54</v>
      </c>
      <c r="B2078" t="s">
        <v>58</v>
      </c>
      <c r="C2078" t="s">
        <v>129</v>
      </c>
      <c r="D2078">
        <v>377</v>
      </c>
      <c r="E2078" s="11">
        <v>3495293</v>
      </c>
      <c r="F2078" s="5">
        <v>922017</v>
      </c>
      <c r="G2078" s="11">
        <v>30149088</v>
      </c>
      <c r="H2078" s="11">
        <v>28089927</v>
      </c>
      <c r="I2078">
        <v>1087821</v>
      </c>
      <c r="J2078">
        <v>1351876</v>
      </c>
      <c r="K2078">
        <v>703867</v>
      </c>
      <c r="L2078">
        <v>436008</v>
      </c>
      <c r="M2078">
        <v>17</v>
      </c>
      <c r="N2078">
        <v>23</v>
      </c>
      <c r="O2078">
        <v>3</v>
      </c>
      <c r="P2078">
        <v>13</v>
      </c>
      <c r="Q2078">
        <v>1</v>
      </c>
      <c r="R2078">
        <v>68</v>
      </c>
      <c r="S2078">
        <v>0.8</v>
      </c>
      <c r="T2078">
        <v>126</v>
      </c>
      <c r="U2078">
        <v>217</v>
      </c>
      <c r="V2078">
        <v>-0.42</v>
      </c>
      <c r="W2078">
        <v>95425</v>
      </c>
      <c r="X2078">
        <v>4</v>
      </c>
      <c r="Y2078" s="12" t="str">
        <f>IFERROR(VLOOKUP(C2078,[1]Index!$D:$F,3,FALSE),"Non List")</f>
        <v>Development Banks</v>
      </c>
      <c r="Z2078">
        <f>IFERROR(VLOOKUP(C2078,[1]LP!$B:$C,2,FALSE),0)</f>
        <v>297.89999999999998</v>
      </c>
      <c r="AA2078" s="11">
        <f t="shared" si="32"/>
        <v>17.5</v>
      </c>
      <c r="AB2078" s="5">
        <f>IFERROR(VLOOKUP(C2078,[2]Sheet1!$B:$F,5,FALSE),0)</f>
        <v>21539350.859999999</v>
      </c>
      <c r="AC2078" s="11">
        <v>10</v>
      </c>
      <c r="AD2078" s="11">
        <v>0</v>
      </c>
      <c r="AE2078" s="10"/>
      <c r="AF2078" s="10"/>
      <c r="AG2078" s="10"/>
      <c r="AH2078" s="10"/>
    </row>
    <row r="2079" spans="1:34" x14ac:dyDescent="0.45">
      <c r="A2079" t="s">
        <v>54</v>
      </c>
      <c r="B2079" t="s">
        <v>58</v>
      </c>
      <c r="C2079" t="s">
        <v>130</v>
      </c>
      <c r="D2079">
        <v>283</v>
      </c>
      <c r="E2079" s="11">
        <v>584430</v>
      </c>
      <c r="F2079" s="5">
        <v>164902</v>
      </c>
      <c r="G2079" s="11">
        <v>6192596</v>
      </c>
      <c r="H2079" s="11">
        <v>4991961</v>
      </c>
      <c r="I2079">
        <v>193785</v>
      </c>
      <c r="J2079">
        <v>228112</v>
      </c>
      <c r="K2079">
        <v>117831</v>
      </c>
      <c r="L2079">
        <v>68931</v>
      </c>
      <c r="M2079">
        <v>16</v>
      </c>
      <c r="N2079">
        <v>18</v>
      </c>
      <c r="O2079">
        <v>2</v>
      </c>
      <c r="P2079">
        <v>12</v>
      </c>
      <c r="Q2079">
        <v>1</v>
      </c>
      <c r="R2079">
        <v>40</v>
      </c>
      <c r="S2079">
        <v>0.8</v>
      </c>
      <c r="T2079">
        <v>128</v>
      </c>
      <c r="U2079">
        <v>213</v>
      </c>
      <c r="V2079">
        <v>-0.25</v>
      </c>
      <c r="W2079">
        <v>10502</v>
      </c>
      <c r="X2079">
        <v>2</v>
      </c>
      <c r="Y2079" s="12" t="str">
        <f>IFERROR(VLOOKUP(C2079,[1]Index!$D:$F,3,FALSE),"Non List")</f>
        <v>zdelist</v>
      </c>
      <c r="Z2079">
        <f>IFERROR(VLOOKUP(C2079,[1]LP!$B:$C,2,FALSE),0)</f>
        <v>0</v>
      </c>
      <c r="AA2079" s="11">
        <f t="shared" si="32"/>
        <v>0</v>
      </c>
      <c r="AB2079" s="5">
        <f>IFERROR(VLOOKUP(C2079,[2]Sheet1!$B:$F,5,FALSE),0)</f>
        <v>0</v>
      </c>
      <c r="AC2079" s="11">
        <v>0</v>
      </c>
      <c r="AD2079" s="11">
        <v>0</v>
      </c>
      <c r="AE2079" s="10"/>
      <c r="AF2079" s="10"/>
      <c r="AG2079" s="10"/>
      <c r="AH2079" s="10"/>
    </row>
    <row r="2080" spans="1:34" x14ac:dyDescent="0.45">
      <c r="A2080" t="s">
        <v>54</v>
      </c>
      <c r="B2080" t="s">
        <v>58</v>
      </c>
      <c r="C2080" t="s">
        <v>133</v>
      </c>
      <c r="D2080">
        <v>330.9</v>
      </c>
      <c r="E2080" s="11">
        <v>502830</v>
      </c>
      <c r="F2080" s="5">
        <v>25434</v>
      </c>
      <c r="G2080" s="11">
        <v>3652266</v>
      </c>
      <c r="H2080" s="11">
        <v>2544007</v>
      </c>
      <c r="I2080">
        <v>43319</v>
      </c>
      <c r="J2080">
        <v>65130</v>
      </c>
      <c r="K2080">
        <v>-5527</v>
      </c>
      <c r="L2080">
        <v>-3850</v>
      </c>
      <c r="M2080">
        <v>-1</v>
      </c>
      <c r="N2080">
        <v>-328</v>
      </c>
      <c r="O2080">
        <v>3</v>
      </c>
      <c r="P2080">
        <v>-1</v>
      </c>
      <c r="Q2080">
        <v>0</v>
      </c>
      <c r="R2080">
        <v>-1032</v>
      </c>
      <c r="S2080">
        <v>0.5</v>
      </c>
      <c r="T2080">
        <v>105</v>
      </c>
      <c r="U2080">
        <v>0</v>
      </c>
      <c r="V2080">
        <v>0</v>
      </c>
      <c r="W2080">
        <v>-3850</v>
      </c>
      <c r="X2080">
        <v>-1</v>
      </c>
      <c r="Y2080" s="12" t="str">
        <f>IFERROR(VLOOKUP(C2080,[1]Index!$D:$F,3,FALSE),"Non List")</f>
        <v>Development Banks</v>
      </c>
      <c r="Z2080">
        <f>IFERROR(VLOOKUP(C2080,[1]LP!$B:$C,2,FALSE),0)</f>
        <v>429.8</v>
      </c>
      <c r="AA2080" s="11">
        <f t="shared" si="32"/>
        <v>-429.8</v>
      </c>
      <c r="AB2080" s="5">
        <f>IFERROR(VLOOKUP(C2080,[2]Sheet1!$B:$F,5,FALSE),0)</f>
        <v>2463867</v>
      </c>
      <c r="AC2080" s="11">
        <v>0</v>
      </c>
      <c r="AD2080" s="11">
        <v>0</v>
      </c>
      <c r="AE2080" s="10"/>
      <c r="AF2080" s="10"/>
      <c r="AG2080" s="10"/>
      <c r="AH2080" s="10"/>
    </row>
    <row r="2081" spans="1:34" x14ac:dyDescent="0.45">
      <c r="A2081" t="s">
        <v>54</v>
      </c>
      <c r="B2081" t="s">
        <v>58</v>
      </c>
      <c r="C2081" t="s">
        <v>134</v>
      </c>
      <c r="D2081">
        <v>450</v>
      </c>
      <c r="E2081" s="11">
        <v>693371</v>
      </c>
      <c r="F2081" s="5">
        <v>263172</v>
      </c>
      <c r="G2081" s="11">
        <v>4958968</v>
      </c>
      <c r="H2081" s="11">
        <v>4235944</v>
      </c>
      <c r="I2081">
        <v>203849</v>
      </c>
      <c r="J2081">
        <v>272618</v>
      </c>
      <c r="K2081">
        <v>182107</v>
      </c>
      <c r="L2081">
        <v>120812</v>
      </c>
      <c r="M2081">
        <v>23</v>
      </c>
      <c r="N2081">
        <v>19</v>
      </c>
      <c r="O2081">
        <v>3</v>
      </c>
      <c r="P2081">
        <v>17</v>
      </c>
      <c r="Q2081">
        <v>2</v>
      </c>
      <c r="R2081">
        <v>63</v>
      </c>
      <c r="S2081">
        <v>0.2</v>
      </c>
      <c r="T2081">
        <v>138</v>
      </c>
      <c r="U2081">
        <v>269</v>
      </c>
      <c r="V2081">
        <v>-0.4</v>
      </c>
      <c r="W2081">
        <v>61460</v>
      </c>
      <c r="X2081">
        <v>12</v>
      </c>
      <c r="Y2081" s="12" t="str">
        <f>IFERROR(VLOOKUP(C2081,[1]Index!$D:$F,3,FALSE),"Non List")</f>
        <v>Development Banks</v>
      </c>
      <c r="Z2081">
        <f>IFERROR(VLOOKUP(C2081,[1]LP!$B:$C,2,FALSE),0)</f>
        <v>488</v>
      </c>
      <c r="AA2081" s="11">
        <f t="shared" si="32"/>
        <v>21.2</v>
      </c>
      <c r="AB2081" s="5">
        <f>IFERROR(VLOOKUP(C2081,[2]Sheet1!$B:$F,5,FALSE),0)</f>
        <v>5445990.2300000004</v>
      </c>
      <c r="AC2081" s="11">
        <v>15</v>
      </c>
      <c r="AD2081" s="11">
        <v>0.79</v>
      </c>
      <c r="AE2081" s="10"/>
      <c r="AF2081" s="10"/>
      <c r="AG2081" s="10"/>
      <c r="AH2081" s="10"/>
    </row>
    <row r="2082" spans="1:34" x14ac:dyDescent="0.45">
      <c r="A2082" t="s">
        <v>54</v>
      </c>
      <c r="B2082" t="s">
        <v>58</v>
      </c>
      <c r="C2082" t="s">
        <v>136</v>
      </c>
      <c r="D2082">
        <v>485</v>
      </c>
      <c r="E2082" s="11">
        <v>4324989</v>
      </c>
      <c r="F2082" s="5">
        <v>1443737</v>
      </c>
      <c r="G2082" s="11">
        <v>50906959</v>
      </c>
      <c r="H2082" s="11">
        <v>47568880</v>
      </c>
      <c r="I2082">
        <v>1694489</v>
      </c>
      <c r="J2082">
        <v>2143400</v>
      </c>
      <c r="K2082">
        <v>1066235</v>
      </c>
      <c r="L2082">
        <v>676034</v>
      </c>
      <c r="M2082">
        <v>21</v>
      </c>
      <c r="N2082">
        <v>23</v>
      </c>
      <c r="O2082">
        <v>4</v>
      </c>
      <c r="P2082">
        <v>16</v>
      </c>
      <c r="Q2082">
        <v>1</v>
      </c>
      <c r="R2082">
        <v>85</v>
      </c>
      <c r="S2082">
        <v>0.1</v>
      </c>
      <c r="T2082">
        <v>133</v>
      </c>
      <c r="U2082">
        <v>250</v>
      </c>
      <c r="V2082">
        <v>-0.48</v>
      </c>
      <c r="W2082">
        <v>323770</v>
      </c>
      <c r="X2082">
        <v>10</v>
      </c>
      <c r="Y2082" s="12" t="str">
        <f>IFERROR(VLOOKUP(C2082,[1]Index!$D:$F,3,FALSE),"Non List")</f>
        <v>Development Banks</v>
      </c>
      <c r="Z2082">
        <f>IFERROR(VLOOKUP(C2082,[1]LP!$B:$C,2,FALSE),0)</f>
        <v>353.1</v>
      </c>
      <c r="AA2082" s="11">
        <f t="shared" si="32"/>
        <v>16.8</v>
      </c>
      <c r="AB2082" s="5">
        <f>IFERROR(VLOOKUP(C2082,[2]Sheet1!$B:$F,5,FALSE),0)</f>
        <v>34531463.479999997</v>
      </c>
      <c r="AC2082" s="11">
        <v>11.25</v>
      </c>
      <c r="AD2082" s="11">
        <v>4.26</v>
      </c>
      <c r="AE2082" s="10"/>
      <c r="AF2082" s="10"/>
      <c r="AG2082" s="10"/>
      <c r="AH2082" s="10"/>
    </row>
    <row r="2083" spans="1:34" x14ac:dyDescent="0.45">
      <c r="A2083" t="s">
        <v>54</v>
      </c>
      <c r="B2083" t="s">
        <v>58</v>
      </c>
      <c r="C2083" t="s">
        <v>139</v>
      </c>
      <c r="D2083">
        <v>376</v>
      </c>
      <c r="E2083" s="11">
        <v>2606640</v>
      </c>
      <c r="F2083" s="5">
        <v>717661</v>
      </c>
      <c r="G2083" s="11">
        <v>25263062</v>
      </c>
      <c r="H2083" s="11">
        <v>22805674</v>
      </c>
      <c r="I2083">
        <v>821308</v>
      </c>
      <c r="J2083">
        <v>969510</v>
      </c>
      <c r="K2083">
        <v>432006</v>
      </c>
      <c r="L2083">
        <v>224476</v>
      </c>
      <c r="M2083">
        <v>11</v>
      </c>
      <c r="N2083">
        <v>33</v>
      </c>
      <c r="O2083">
        <v>3</v>
      </c>
      <c r="P2083">
        <v>9</v>
      </c>
      <c r="Q2083">
        <v>1</v>
      </c>
      <c r="R2083">
        <v>97</v>
      </c>
      <c r="S2083">
        <v>1.1000000000000001</v>
      </c>
      <c r="T2083">
        <v>128</v>
      </c>
      <c r="U2083">
        <v>182</v>
      </c>
      <c r="V2083">
        <v>-0.52</v>
      </c>
      <c r="W2083">
        <v>9032</v>
      </c>
      <c r="X2083">
        <v>0</v>
      </c>
      <c r="Y2083" s="12" t="str">
        <f>IFERROR(VLOOKUP(C2083,[1]Index!$D:$F,3,FALSE),"Non List")</f>
        <v>Development Banks</v>
      </c>
      <c r="Z2083">
        <f>IFERROR(VLOOKUP(C2083,[1]LP!$B:$C,2,FALSE),0)</f>
        <v>316.2</v>
      </c>
      <c r="AA2083" s="11">
        <f t="shared" si="32"/>
        <v>28.7</v>
      </c>
      <c r="AB2083" s="5">
        <f>IFERROR(VLOOKUP(C2083,[2]Sheet1!$B:$F,5,FALSE),0)</f>
        <v>16811183.489999998</v>
      </c>
      <c r="AC2083" s="11">
        <v>5</v>
      </c>
      <c r="AD2083" s="11">
        <v>0.26319999999999999</v>
      </c>
      <c r="AE2083" s="10"/>
      <c r="AF2083" s="10"/>
      <c r="AG2083" s="10"/>
      <c r="AH2083" s="10"/>
    </row>
    <row r="2084" spans="1:34" x14ac:dyDescent="0.45">
      <c r="A2084" t="s">
        <v>54</v>
      </c>
      <c r="B2084" t="s">
        <v>58</v>
      </c>
      <c r="C2084" t="s">
        <v>140</v>
      </c>
      <c r="D2084">
        <v>197</v>
      </c>
      <c r="E2084" s="11">
        <v>509668</v>
      </c>
      <c r="F2084" s="5">
        <v>344171</v>
      </c>
      <c r="G2084" s="11">
        <v>4706427</v>
      </c>
      <c r="H2084" s="11">
        <v>4160823</v>
      </c>
      <c r="I2084">
        <v>185496</v>
      </c>
      <c r="J2084">
        <v>227482</v>
      </c>
      <c r="K2084">
        <v>140284</v>
      </c>
      <c r="L2084">
        <v>92282</v>
      </c>
      <c r="M2084">
        <v>24</v>
      </c>
      <c r="N2084">
        <v>8</v>
      </c>
      <c r="O2084">
        <v>1</v>
      </c>
      <c r="P2084">
        <v>14</v>
      </c>
      <c r="Q2084">
        <v>2</v>
      </c>
      <c r="R2084">
        <v>10</v>
      </c>
      <c r="S2084">
        <v>0.8</v>
      </c>
      <c r="T2084">
        <v>168</v>
      </c>
      <c r="U2084">
        <v>302</v>
      </c>
      <c r="V2084">
        <v>0.53</v>
      </c>
      <c r="W2084">
        <v>92282</v>
      </c>
      <c r="X2084">
        <v>24</v>
      </c>
      <c r="Y2084" s="12" t="str">
        <f>IFERROR(VLOOKUP(C2084,[1]Index!$D:$F,3,FALSE),"Non List")</f>
        <v>zdelist</v>
      </c>
      <c r="Z2084">
        <f>IFERROR(VLOOKUP(C2084,[1]LP!$B:$C,2,FALSE),0)</f>
        <v>0</v>
      </c>
      <c r="AA2084" s="11">
        <f t="shared" si="32"/>
        <v>0</v>
      </c>
      <c r="AB2084" s="5">
        <f>IFERROR(VLOOKUP(C2084,[2]Sheet1!$B:$F,5,FALSE),0)</f>
        <v>0</v>
      </c>
      <c r="AC2084" s="11">
        <v>0</v>
      </c>
      <c r="AD2084" s="11">
        <v>0</v>
      </c>
      <c r="AE2084" s="10"/>
      <c r="AF2084" s="10"/>
      <c r="AG2084" s="10"/>
      <c r="AH2084" s="10"/>
    </row>
    <row r="2085" spans="1:34" x14ac:dyDescent="0.45">
      <c r="A2085" t="s">
        <v>54</v>
      </c>
      <c r="B2085" t="s">
        <v>58</v>
      </c>
      <c r="C2085" t="s">
        <v>141</v>
      </c>
      <c r="D2085">
        <v>375</v>
      </c>
      <c r="E2085" s="11">
        <v>2622904</v>
      </c>
      <c r="F2085" s="5">
        <v>1504523</v>
      </c>
      <c r="G2085" s="11">
        <v>27591483</v>
      </c>
      <c r="H2085" s="11">
        <v>24756478</v>
      </c>
      <c r="I2085">
        <v>1042480</v>
      </c>
      <c r="J2085">
        <v>1160999</v>
      </c>
      <c r="K2085">
        <v>717749</v>
      </c>
      <c r="L2085">
        <v>436771</v>
      </c>
      <c r="M2085">
        <v>22</v>
      </c>
      <c r="N2085">
        <v>17</v>
      </c>
      <c r="O2085">
        <v>2</v>
      </c>
      <c r="P2085">
        <v>14</v>
      </c>
      <c r="Q2085">
        <v>1</v>
      </c>
      <c r="R2085">
        <v>40</v>
      </c>
      <c r="S2085">
        <v>1</v>
      </c>
      <c r="T2085">
        <v>157</v>
      </c>
      <c r="U2085">
        <v>280</v>
      </c>
      <c r="V2085">
        <v>-0.25</v>
      </c>
      <c r="W2085">
        <v>70858</v>
      </c>
      <c r="X2085">
        <v>4</v>
      </c>
      <c r="Y2085" s="12" t="str">
        <f>IFERROR(VLOOKUP(C2085,[1]Index!$D:$F,3,FALSE),"Non List")</f>
        <v>Development Banks</v>
      </c>
      <c r="Z2085">
        <f>IFERROR(VLOOKUP(C2085,[1]LP!$B:$C,2,FALSE),0)</f>
        <v>418</v>
      </c>
      <c r="AA2085" s="11">
        <f t="shared" si="32"/>
        <v>19</v>
      </c>
      <c r="AB2085" s="5">
        <f>IFERROR(VLOOKUP(C2085,[2]Sheet1!$B:$F,5,FALSE),0)</f>
        <v>23195085.649999999</v>
      </c>
      <c r="AC2085" s="11">
        <v>13</v>
      </c>
      <c r="AD2085" s="11">
        <v>0</v>
      </c>
      <c r="AE2085" s="10"/>
      <c r="AF2085" s="10"/>
      <c r="AG2085" s="10"/>
      <c r="AH2085" s="10"/>
    </row>
    <row r="2086" spans="1:34" x14ac:dyDescent="0.45">
      <c r="A2086" t="s">
        <v>54</v>
      </c>
      <c r="B2086" t="s">
        <v>58</v>
      </c>
      <c r="C2086" t="s">
        <v>142</v>
      </c>
      <c r="D2086">
        <v>340.9</v>
      </c>
      <c r="E2086" s="11">
        <v>557456</v>
      </c>
      <c r="F2086" s="5">
        <v>58106</v>
      </c>
      <c r="G2086" s="11">
        <v>2685948</v>
      </c>
      <c r="H2086" s="11">
        <v>2098145</v>
      </c>
      <c r="I2086">
        <v>103877</v>
      </c>
      <c r="J2086">
        <v>122448</v>
      </c>
      <c r="K2086">
        <v>35739</v>
      </c>
      <c r="L2086">
        <v>19718</v>
      </c>
      <c r="M2086">
        <v>5</v>
      </c>
      <c r="N2086">
        <v>72</v>
      </c>
      <c r="O2086">
        <v>3</v>
      </c>
      <c r="P2086">
        <v>4</v>
      </c>
      <c r="Q2086">
        <v>1</v>
      </c>
      <c r="R2086">
        <v>224</v>
      </c>
      <c r="S2086">
        <v>1.7</v>
      </c>
      <c r="T2086">
        <v>110</v>
      </c>
      <c r="U2086">
        <v>108</v>
      </c>
      <c r="V2086">
        <v>-0.68</v>
      </c>
      <c r="W2086">
        <v>19718</v>
      </c>
      <c r="X2086">
        <v>5</v>
      </c>
      <c r="Y2086" s="12" t="str">
        <f>IFERROR(VLOOKUP(C2086,[1]Index!$D:$F,3,FALSE),"Non List")</f>
        <v>Development Banks</v>
      </c>
      <c r="Z2086">
        <f>IFERROR(VLOOKUP(C2086,[1]LP!$B:$C,2,FALSE),0)</f>
        <v>385</v>
      </c>
      <c r="AA2086" s="11">
        <f t="shared" si="32"/>
        <v>77</v>
      </c>
      <c r="AB2086" s="5">
        <f>IFERROR(VLOOKUP(C2086,[2]Sheet1!$B:$F,5,FALSE),0)</f>
        <v>2731534.73</v>
      </c>
      <c r="AC2086" s="11">
        <v>0</v>
      </c>
      <c r="AD2086" s="11">
        <v>0</v>
      </c>
      <c r="AE2086" s="10"/>
      <c r="AF2086" s="10"/>
      <c r="AG2086" s="10"/>
      <c r="AH2086" s="10"/>
    </row>
    <row r="2087" spans="1:34" x14ac:dyDescent="0.45">
      <c r="A2087" t="s">
        <v>54</v>
      </c>
      <c r="B2087" t="s">
        <v>58</v>
      </c>
      <c r="C2087" t="s">
        <v>153</v>
      </c>
      <c r="D2087">
        <v>460</v>
      </c>
      <c r="E2087" s="11">
        <v>163367</v>
      </c>
      <c r="F2087" s="5">
        <v>84689</v>
      </c>
      <c r="G2087" s="11">
        <v>723271</v>
      </c>
      <c r="H2087" s="11">
        <v>726129</v>
      </c>
      <c r="I2087">
        <v>27020</v>
      </c>
      <c r="J2087">
        <v>36108</v>
      </c>
      <c r="K2087">
        <v>14139</v>
      </c>
      <c r="L2087">
        <v>12978</v>
      </c>
      <c r="M2087">
        <v>11</v>
      </c>
      <c r="N2087">
        <v>43</v>
      </c>
      <c r="O2087">
        <v>3</v>
      </c>
      <c r="P2087">
        <v>7</v>
      </c>
      <c r="Q2087">
        <v>1</v>
      </c>
      <c r="R2087">
        <v>132</v>
      </c>
      <c r="S2087">
        <v>0.6</v>
      </c>
      <c r="T2087">
        <v>152</v>
      </c>
      <c r="U2087">
        <v>190</v>
      </c>
      <c r="V2087">
        <v>-0.59</v>
      </c>
      <c r="W2087">
        <v>12978</v>
      </c>
      <c r="X2087">
        <v>11</v>
      </c>
      <c r="Y2087" s="12" t="str">
        <f>IFERROR(VLOOKUP(C2087,[1]Index!$D:$F,3,FALSE),"Non List")</f>
        <v>zdelist</v>
      </c>
      <c r="Z2087">
        <f>IFERROR(VLOOKUP(C2087,[1]LP!$B:$C,2,FALSE),0)</f>
        <v>0</v>
      </c>
      <c r="AA2087" s="11">
        <f t="shared" si="32"/>
        <v>0</v>
      </c>
      <c r="AB2087" s="5">
        <f>IFERROR(VLOOKUP(C2087,[2]Sheet1!$B:$F,5,FALSE),0)</f>
        <v>0</v>
      </c>
      <c r="AC2087" s="11">
        <v>5.05</v>
      </c>
      <c r="AD2087" s="11">
        <v>0.27</v>
      </c>
      <c r="AE2087" s="10"/>
      <c r="AF2087" s="10"/>
      <c r="AG2087" s="10"/>
      <c r="AH2087" s="10"/>
    </row>
    <row r="2088" spans="1:34" x14ac:dyDescent="0.45">
      <c r="A2088" t="s">
        <v>54</v>
      </c>
      <c r="B2088" t="s">
        <v>58</v>
      </c>
      <c r="C2088" t="s">
        <v>143</v>
      </c>
      <c r="D2088">
        <v>147</v>
      </c>
      <c r="E2088" s="11">
        <v>3177101</v>
      </c>
      <c r="F2088" s="5">
        <v>1003598</v>
      </c>
      <c r="G2088" s="11">
        <v>23545059</v>
      </c>
      <c r="H2088" s="11">
        <v>21358291</v>
      </c>
      <c r="I2088">
        <v>823632</v>
      </c>
      <c r="J2088">
        <v>974618</v>
      </c>
      <c r="K2088">
        <v>476850</v>
      </c>
      <c r="L2088">
        <v>234982</v>
      </c>
      <c r="M2088">
        <v>10</v>
      </c>
      <c r="N2088">
        <v>15</v>
      </c>
      <c r="O2088">
        <v>1</v>
      </c>
      <c r="P2088">
        <v>7</v>
      </c>
      <c r="Q2088">
        <v>1</v>
      </c>
      <c r="R2088">
        <v>17</v>
      </c>
      <c r="S2088">
        <v>3.6</v>
      </c>
      <c r="T2088">
        <v>132</v>
      </c>
      <c r="U2088">
        <v>171</v>
      </c>
      <c r="V2088">
        <v>0.16</v>
      </c>
      <c r="W2088">
        <v>234982</v>
      </c>
      <c r="X2088">
        <v>10</v>
      </c>
      <c r="Y2088" s="12" t="str">
        <f>IFERROR(VLOOKUP(C2088,[1]Index!$D:$F,3,FALSE),"Non List")</f>
        <v>zdelist</v>
      </c>
      <c r="Z2088">
        <f>IFERROR(VLOOKUP(C2088,[1]LP!$B:$C,2,FALSE),0)</f>
        <v>0</v>
      </c>
      <c r="AA2088" s="11">
        <f t="shared" si="32"/>
        <v>0</v>
      </c>
      <c r="AB2088" s="5">
        <f>IFERROR(VLOOKUP(C2088,[2]Sheet1!$B:$F,5,FALSE),0)</f>
        <v>0</v>
      </c>
      <c r="AC2088" s="11">
        <v>0</v>
      </c>
      <c r="AD2088" s="11">
        <v>0</v>
      </c>
      <c r="AE2088" s="10"/>
      <c r="AF2088" s="10"/>
      <c r="AG2088" s="10"/>
      <c r="AH2088" s="10"/>
    </row>
    <row r="2089" spans="1:34" x14ac:dyDescent="0.45">
      <c r="A2089" t="s">
        <v>54</v>
      </c>
      <c r="B2089" t="s">
        <v>58</v>
      </c>
      <c r="C2089" t="s">
        <v>144</v>
      </c>
      <c r="D2089">
        <v>296</v>
      </c>
      <c r="E2089" s="11">
        <v>500000</v>
      </c>
      <c r="F2089" s="5">
        <v>37401</v>
      </c>
      <c r="G2089" s="11">
        <v>1352940</v>
      </c>
      <c r="H2089" s="11">
        <v>1058031</v>
      </c>
      <c r="I2089">
        <v>63272</v>
      </c>
      <c r="J2089">
        <v>69235</v>
      </c>
      <c r="K2089">
        <v>23679</v>
      </c>
      <c r="L2089">
        <v>16252</v>
      </c>
      <c r="M2089">
        <v>4</v>
      </c>
      <c r="N2089">
        <v>68</v>
      </c>
      <c r="O2089">
        <v>3</v>
      </c>
      <c r="P2089">
        <v>4</v>
      </c>
      <c r="Q2089">
        <v>1</v>
      </c>
      <c r="R2089">
        <v>188</v>
      </c>
      <c r="S2089">
        <v>2.2999999999999998</v>
      </c>
      <c r="T2089">
        <v>107</v>
      </c>
      <c r="U2089">
        <v>102</v>
      </c>
      <c r="V2089">
        <v>-0.65</v>
      </c>
      <c r="W2089">
        <v>16252</v>
      </c>
      <c r="X2089">
        <v>4</v>
      </c>
      <c r="Y2089" s="12" t="str">
        <f>IFERROR(VLOOKUP(C2089,[1]Index!$D:$F,3,FALSE),"Non List")</f>
        <v>Development Banks</v>
      </c>
      <c r="Z2089">
        <f>IFERROR(VLOOKUP(C2089,[1]LP!$B:$C,2,FALSE),0)</f>
        <v>434.9</v>
      </c>
      <c r="AA2089" s="11">
        <f t="shared" si="32"/>
        <v>108.7</v>
      </c>
      <c r="AB2089" s="5">
        <f>IFERROR(VLOOKUP(C2089,[2]Sheet1!$B:$F,5,FALSE),0)</f>
        <v>2335500</v>
      </c>
      <c r="AC2089" s="11">
        <v>3.8</v>
      </c>
      <c r="AD2089" s="11">
        <v>0.2</v>
      </c>
      <c r="AE2089" s="10"/>
      <c r="AF2089" s="10"/>
      <c r="AG2089" s="10"/>
      <c r="AH2089" s="10"/>
    </row>
    <row r="2090" spans="1:34" x14ac:dyDescent="0.45">
      <c r="A2090" t="s">
        <v>54</v>
      </c>
      <c r="B2090" t="s">
        <v>58</v>
      </c>
      <c r="C2090" t="s">
        <v>146</v>
      </c>
      <c r="D2090">
        <v>423</v>
      </c>
      <c r="E2090" s="11">
        <v>3072061</v>
      </c>
      <c r="F2090" s="5">
        <v>1713132</v>
      </c>
      <c r="G2090" s="11">
        <v>35439655</v>
      </c>
      <c r="H2090" s="11">
        <v>29742218</v>
      </c>
      <c r="I2090">
        <v>1198944</v>
      </c>
      <c r="J2090">
        <v>1377381</v>
      </c>
      <c r="K2090">
        <v>745696</v>
      </c>
      <c r="L2090">
        <v>397365</v>
      </c>
      <c r="M2090">
        <v>17</v>
      </c>
      <c r="N2090">
        <v>25</v>
      </c>
      <c r="O2090">
        <v>3</v>
      </c>
      <c r="P2090">
        <v>11</v>
      </c>
      <c r="Q2090">
        <v>1</v>
      </c>
      <c r="R2090">
        <v>67</v>
      </c>
      <c r="S2090">
        <v>3.8</v>
      </c>
      <c r="T2090">
        <v>156</v>
      </c>
      <c r="U2090">
        <v>246</v>
      </c>
      <c r="V2090">
        <v>-0.42</v>
      </c>
      <c r="W2090">
        <v>49687</v>
      </c>
      <c r="X2090">
        <v>2</v>
      </c>
      <c r="Y2090" s="12" t="str">
        <f>IFERROR(VLOOKUP(C2090,[1]Index!$D:$F,3,FALSE),"Non List")</f>
        <v>Development Banks</v>
      </c>
      <c r="Z2090">
        <f>IFERROR(VLOOKUP(C2090,[1]LP!$B:$C,2,FALSE),0)</f>
        <v>334</v>
      </c>
      <c r="AA2090" s="11">
        <f t="shared" si="32"/>
        <v>19.600000000000001</v>
      </c>
      <c r="AB2090" s="5">
        <f>IFERROR(VLOOKUP(C2090,[2]Sheet1!$B:$F,5,FALSE),0)</f>
        <v>20439460.93</v>
      </c>
      <c r="AC2090" s="11">
        <v>8.8000000000000007</v>
      </c>
      <c r="AD2090" s="11">
        <v>0.46</v>
      </c>
      <c r="AE2090" s="10"/>
      <c r="AF2090" s="10"/>
      <c r="AG2090" s="10"/>
      <c r="AH2090" s="10"/>
    </row>
    <row r="2091" spans="1:34" x14ac:dyDescent="0.45">
      <c r="A2091" t="s">
        <v>54</v>
      </c>
      <c r="B2091" t="s">
        <v>58</v>
      </c>
      <c r="C2091" t="s">
        <v>151</v>
      </c>
      <c r="D2091">
        <v>443</v>
      </c>
      <c r="E2091" s="11">
        <v>2716312</v>
      </c>
      <c r="F2091" s="5">
        <v>1567906</v>
      </c>
      <c r="G2091" s="11">
        <v>24417886</v>
      </c>
      <c r="H2091" s="11">
        <v>23826714</v>
      </c>
      <c r="I2091">
        <v>901401</v>
      </c>
      <c r="J2091">
        <v>1020443</v>
      </c>
      <c r="K2091">
        <v>583198</v>
      </c>
      <c r="L2091">
        <v>437623</v>
      </c>
      <c r="M2091">
        <v>21</v>
      </c>
      <c r="N2091">
        <v>21</v>
      </c>
      <c r="O2091">
        <v>3</v>
      </c>
      <c r="P2091">
        <v>14</v>
      </c>
      <c r="Q2091">
        <v>1</v>
      </c>
      <c r="R2091">
        <v>58</v>
      </c>
      <c r="S2091">
        <v>1.6</v>
      </c>
      <c r="T2091">
        <v>158</v>
      </c>
      <c r="U2091">
        <v>276</v>
      </c>
      <c r="V2091">
        <v>-0.38</v>
      </c>
      <c r="W2091">
        <v>103226</v>
      </c>
      <c r="X2091">
        <v>5</v>
      </c>
      <c r="Y2091" s="12" t="str">
        <f>IFERROR(VLOOKUP(C2091,[1]Index!$D:$F,3,FALSE),"Non List")</f>
        <v>Development Banks</v>
      </c>
      <c r="Z2091">
        <f>IFERROR(VLOOKUP(C2091,[1]LP!$B:$C,2,FALSE),0)</f>
        <v>387</v>
      </c>
      <c r="AA2091" s="11">
        <f t="shared" si="32"/>
        <v>18.399999999999999</v>
      </c>
      <c r="AB2091" s="5">
        <f>IFERROR(VLOOKUP(C2091,[2]Sheet1!$B:$F,5,FALSE),0)</f>
        <v>17238924.239999998</v>
      </c>
      <c r="AC2091" s="11">
        <v>7</v>
      </c>
      <c r="AD2091" s="11">
        <v>3</v>
      </c>
      <c r="AE2091" s="10"/>
      <c r="AF2091" s="10"/>
      <c r="AG2091" s="10"/>
      <c r="AH2091" s="10"/>
    </row>
    <row r="2092" spans="1:34" x14ac:dyDescent="0.45">
      <c r="A2092" t="s">
        <v>54</v>
      </c>
      <c r="B2092" t="s">
        <v>58</v>
      </c>
      <c r="C2092" t="s">
        <v>147</v>
      </c>
      <c r="D2092">
        <v>445</v>
      </c>
      <c r="E2092" s="11">
        <v>2540195</v>
      </c>
      <c r="F2092" s="5">
        <v>752098</v>
      </c>
      <c r="G2092" s="11">
        <v>28600048</v>
      </c>
      <c r="H2092" s="11">
        <v>25099218</v>
      </c>
      <c r="I2092">
        <v>857128</v>
      </c>
      <c r="J2092">
        <v>1050831</v>
      </c>
      <c r="K2092">
        <v>424046</v>
      </c>
      <c r="L2092">
        <v>215491</v>
      </c>
      <c r="M2092">
        <v>11</v>
      </c>
      <c r="N2092">
        <v>39</v>
      </c>
      <c r="O2092">
        <v>3</v>
      </c>
      <c r="P2092">
        <v>9</v>
      </c>
      <c r="Q2092">
        <v>1</v>
      </c>
      <c r="R2092">
        <v>135</v>
      </c>
      <c r="S2092">
        <v>1.4</v>
      </c>
      <c r="T2092">
        <v>130</v>
      </c>
      <c r="U2092">
        <v>182</v>
      </c>
      <c r="V2092">
        <v>-0.59</v>
      </c>
      <c r="W2092">
        <v>5843</v>
      </c>
      <c r="X2092">
        <v>0</v>
      </c>
      <c r="Y2092" s="12" t="str">
        <f>IFERROR(VLOOKUP(C2092,[1]Index!$D:$F,3,FALSE),"Non List")</f>
        <v>Development Banks</v>
      </c>
      <c r="Z2092">
        <f>IFERROR(VLOOKUP(C2092,[1]LP!$B:$C,2,FALSE),0)</f>
        <v>378</v>
      </c>
      <c r="AA2092" s="11">
        <f t="shared" si="32"/>
        <v>34.4</v>
      </c>
      <c r="AB2092" s="5">
        <f>IFERROR(VLOOKUP(C2092,[2]Sheet1!$B:$F,5,FALSE),0)</f>
        <v>16077707.220000001</v>
      </c>
      <c r="AC2092" s="11">
        <v>4.4000000000000004</v>
      </c>
      <c r="AD2092" s="11">
        <v>0.23</v>
      </c>
      <c r="AE2092" s="10"/>
      <c r="AF2092" s="10"/>
      <c r="AG2092" s="10"/>
      <c r="AH2092" s="10"/>
    </row>
    <row r="2093" spans="1:34" x14ac:dyDescent="0.45">
      <c r="A2093" t="s">
        <v>54</v>
      </c>
      <c r="B2093" t="s">
        <v>58</v>
      </c>
      <c r="C2093" t="s">
        <v>155</v>
      </c>
      <c r="D2093">
        <v>197</v>
      </c>
      <c r="E2093" s="11">
        <v>1675827</v>
      </c>
      <c r="F2093" s="5">
        <v>614380</v>
      </c>
      <c r="G2093" s="11">
        <v>14813124</v>
      </c>
      <c r="H2093" s="11">
        <v>12252281</v>
      </c>
      <c r="I2093">
        <v>481671</v>
      </c>
      <c r="J2093">
        <v>565967</v>
      </c>
      <c r="K2093">
        <v>243077</v>
      </c>
      <c r="L2093">
        <v>167856</v>
      </c>
      <c r="M2093">
        <v>13</v>
      </c>
      <c r="N2093">
        <v>15</v>
      </c>
      <c r="O2093">
        <v>1</v>
      </c>
      <c r="P2093">
        <v>10</v>
      </c>
      <c r="Q2093">
        <v>1</v>
      </c>
      <c r="R2093">
        <v>21</v>
      </c>
      <c r="S2093">
        <v>1.5</v>
      </c>
      <c r="T2093">
        <v>137</v>
      </c>
      <c r="U2093">
        <v>203</v>
      </c>
      <c r="V2093">
        <v>0.03</v>
      </c>
      <c r="W2093">
        <v>1640</v>
      </c>
      <c r="X2093">
        <v>0</v>
      </c>
      <c r="Y2093" s="12" t="str">
        <f>IFERROR(VLOOKUP(C2093,[1]Index!$D:$F,3,FALSE),"Non List")</f>
        <v>zdelist</v>
      </c>
      <c r="Z2093">
        <f>IFERROR(VLOOKUP(C2093,[1]LP!$B:$C,2,FALSE),0)</f>
        <v>0</v>
      </c>
      <c r="AA2093" s="11">
        <f t="shared" si="32"/>
        <v>0</v>
      </c>
      <c r="AB2093" s="5">
        <f>IFERROR(VLOOKUP(C2093,[2]Sheet1!$B:$F,5,FALSE),0)</f>
        <v>0</v>
      </c>
      <c r="AC2093" s="11">
        <v>6</v>
      </c>
      <c r="AD2093" s="11">
        <v>0</v>
      </c>
      <c r="AE2093" s="10"/>
      <c r="AF2093" s="10"/>
      <c r="AG2093" s="10"/>
      <c r="AH2093" s="10"/>
    </row>
    <row r="2094" spans="1:34" x14ac:dyDescent="0.45">
      <c r="A2094" t="s">
        <v>54</v>
      </c>
      <c r="B2094" t="s">
        <v>58</v>
      </c>
      <c r="C2094" t="s">
        <v>148</v>
      </c>
      <c r="D2094">
        <v>294</v>
      </c>
      <c r="E2094" s="11">
        <v>787112</v>
      </c>
      <c r="F2094" s="5">
        <v>177201</v>
      </c>
      <c r="G2094" s="11">
        <v>2898739</v>
      </c>
      <c r="H2094" s="11">
        <v>2888729</v>
      </c>
      <c r="I2094">
        <v>168248</v>
      </c>
      <c r="J2094">
        <v>191273</v>
      </c>
      <c r="K2094">
        <v>74387</v>
      </c>
      <c r="L2094">
        <v>52334</v>
      </c>
      <c r="M2094">
        <v>9</v>
      </c>
      <c r="N2094">
        <v>33</v>
      </c>
      <c r="O2094">
        <v>2</v>
      </c>
      <c r="P2094">
        <v>7</v>
      </c>
      <c r="Q2094">
        <v>1</v>
      </c>
      <c r="R2094">
        <v>80</v>
      </c>
      <c r="S2094">
        <v>1.7</v>
      </c>
      <c r="T2094">
        <v>123</v>
      </c>
      <c r="U2094">
        <v>156</v>
      </c>
      <c r="V2094">
        <v>-0.47</v>
      </c>
      <c r="W2094">
        <v>8156</v>
      </c>
      <c r="X2094">
        <v>1</v>
      </c>
      <c r="Y2094" s="12" t="str">
        <f>IFERROR(VLOOKUP(C2094,[1]Index!$D:$F,3,FALSE),"Non List")</f>
        <v>Development Banks</v>
      </c>
      <c r="Z2094">
        <f>IFERROR(VLOOKUP(C2094,[1]LP!$B:$C,2,FALSE),0)</f>
        <v>322</v>
      </c>
      <c r="AA2094" s="11">
        <f t="shared" si="32"/>
        <v>35.799999999999997</v>
      </c>
      <c r="AB2094" s="5">
        <f>IFERROR(VLOOKUP(C2094,[2]Sheet1!$B:$F,5,FALSE),0)</f>
        <v>3608513.71</v>
      </c>
      <c r="AC2094" s="11">
        <v>0</v>
      </c>
      <c r="AD2094" s="11">
        <v>0</v>
      </c>
      <c r="AE2094" s="10"/>
      <c r="AF2094" s="10"/>
      <c r="AG2094" s="10"/>
      <c r="AH2094" s="10"/>
    </row>
    <row r="2095" spans="1:34" x14ac:dyDescent="0.45">
      <c r="A2095" t="s">
        <v>55</v>
      </c>
      <c r="B2095" t="s">
        <v>58</v>
      </c>
      <c r="C2095" t="s">
        <v>154</v>
      </c>
      <c r="D2095">
        <v>480</v>
      </c>
      <c r="E2095" s="11">
        <v>410000</v>
      </c>
      <c r="F2095" s="5">
        <v>177986</v>
      </c>
      <c r="G2095" s="11">
        <v>296421</v>
      </c>
      <c r="H2095" s="11">
        <v>313031</v>
      </c>
      <c r="I2095">
        <v>43831</v>
      </c>
      <c r="J2095">
        <v>45626</v>
      </c>
      <c r="K2095">
        <v>12200</v>
      </c>
      <c r="L2095">
        <v>49720</v>
      </c>
      <c r="M2095">
        <v>12</v>
      </c>
      <c r="N2095">
        <v>40</v>
      </c>
      <c r="O2095">
        <v>3</v>
      </c>
      <c r="P2095">
        <v>8</v>
      </c>
      <c r="Q2095">
        <v>5</v>
      </c>
      <c r="R2095">
        <v>133</v>
      </c>
      <c r="S2095">
        <v>4.9000000000000004</v>
      </c>
      <c r="T2095">
        <v>143</v>
      </c>
      <c r="U2095">
        <v>198</v>
      </c>
      <c r="V2095">
        <v>-0.59</v>
      </c>
      <c r="W2095">
        <v>49720</v>
      </c>
      <c r="X2095">
        <v>12</v>
      </c>
      <c r="Y2095" s="12" t="str">
        <f>IFERROR(VLOOKUP(C2095,[1]Index!$D:$F,3,FALSE),"Non List")</f>
        <v>Development Banks</v>
      </c>
      <c r="Z2095">
        <f>IFERROR(VLOOKUP(C2095,[1]LP!$B:$C,2,FALSE),0)</f>
        <v>475</v>
      </c>
      <c r="AA2095" s="11">
        <f t="shared" si="32"/>
        <v>39.6</v>
      </c>
      <c r="AB2095" s="5">
        <f>IFERROR(VLOOKUP(C2095,[2]Sheet1!$B:$F,5,FALSE),0)</f>
        <v>1575000</v>
      </c>
      <c r="AC2095" s="11">
        <v>0</v>
      </c>
      <c r="AD2095" s="11">
        <v>0</v>
      </c>
      <c r="AE2095" s="10"/>
      <c r="AF2095" s="10"/>
      <c r="AG2095" s="10"/>
      <c r="AH2095" s="10"/>
    </row>
    <row r="2096" spans="1:34" x14ac:dyDescent="0.45">
      <c r="A2096" t="s">
        <v>55</v>
      </c>
      <c r="B2096" t="s">
        <v>58</v>
      </c>
      <c r="C2096" t="s">
        <v>125</v>
      </c>
      <c r="D2096">
        <v>418</v>
      </c>
      <c r="E2096" s="11">
        <v>811121</v>
      </c>
      <c r="F2096" s="5">
        <v>272042</v>
      </c>
      <c r="G2096" s="11">
        <v>10150849</v>
      </c>
      <c r="H2096" s="11">
        <v>7695880</v>
      </c>
      <c r="I2096">
        <v>461005</v>
      </c>
      <c r="J2096">
        <v>546300</v>
      </c>
      <c r="K2096">
        <v>308709</v>
      </c>
      <c r="L2096">
        <v>38398</v>
      </c>
      <c r="M2096">
        <v>5</v>
      </c>
      <c r="N2096">
        <v>88</v>
      </c>
      <c r="O2096">
        <v>3</v>
      </c>
      <c r="P2096">
        <v>4</v>
      </c>
      <c r="Q2096">
        <v>0</v>
      </c>
      <c r="R2096">
        <v>277</v>
      </c>
      <c r="S2096">
        <v>4.5999999999999996</v>
      </c>
      <c r="T2096">
        <v>134</v>
      </c>
      <c r="U2096">
        <v>119</v>
      </c>
      <c r="V2096">
        <v>-0.71</v>
      </c>
      <c r="W2096">
        <v>17889</v>
      </c>
      <c r="X2096">
        <v>2</v>
      </c>
      <c r="Y2096" s="12" t="str">
        <f>IFERROR(VLOOKUP(C2096,[1]Index!$D:$F,3,FALSE),"Non List")</f>
        <v>Development Banks</v>
      </c>
      <c r="Z2096">
        <f>IFERROR(VLOOKUP(C2096,[1]LP!$B:$C,2,FALSE),0)</f>
        <v>391</v>
      </c>
      <c r="AA2096" s="11">
        <f t="shared" si="32"/>
        <v>78.2</v>
      </c>
      <c r="AB2096" s="5">
        <f>IFERROR(VLOOKUP(C2096,[2]Sheet1!$B:$F,5,FALSE),0)</f>
        <v>6123503.0800000001</v>
      </c>
      <c r="AC2096" s="11">
        <v>12</v>
      </c>
      <c r="AD2096" s="11">
        <v>0.63</v>
      </c>
      <c r="AE2096" s="10"/>
      <c r="AF2096" s="10"/>
      <c r="AG2096" s="10"/>
      <c r="AH2096" s="10"/>
    </row>
    <row r="2097" spans="1:34" x14ac:dyDescent="0.45">
      <c r="A2097" t="s">
        <v>55</v>
      </c>
      <c r="B2097" t="s">
        <v>58</v>
      </c>
      <c r="C2097" t="s">
        <v>126</v>
      </c>
      <c r="D2097">
        <v>430.6</v>
      </c>
      <c r="E2097" s="11">
        <v>3238689</v>
      </c>
      <c r="F2097" s="5">
        <v>1073498</v>
      </c>
      <c r="G2097" s="11">
        <v>42433022</v>
      </c>
      <c r="H2097" s="11">
        <v>34949357</v>
      </c>
      <c r="I2097">
        <v>1623344</v>
      </c>
      <c r="J2097">
        <v>1918281</v>
      </c>
      <c r="K2097">
        <v>1031871</v>
      </c>
      <c r="L2097">
        <v>539306</v>
      </c>
      <c r="M2097">
        <v>17</v>
      </c>
      <c r="N2097">
        <v>26</v>
      </c>
      <c r="O2097">
        <v>3</v>
      </c>
      <c r="P2097">
        <v>13</v>
      </c>
      <c r="Q2097">
        <v>1</v>
      </c>
      <c r="R2097">
        <v>84</v>
      </c>
      <c r="S2097">
        <v>0.9</v>
      </c>
      <c r="T2097">
        <v>133</v>
      </c>
      <c r="U2097">
        <v>223</v>
      </c>
      <c r="V2097">
        <v>-0.48</v>
      </c>
      <c r="W2097">
        <v>342420</v>
      </c>
      <c r="X2097">
        <v>11</v>
      </c>
      <c r="Y2097" s="12" t="str">
        <f>IFERROR(VLOOKUP(C2097,[1]Index!$D:$F,3,FALSE),"Non List")</f>
        <v>Development Banks</v>
      </c>
      <c r="Z2097">
        <f>IFERROR(VLOOKUP(C2097,[1]LP!$B:$C,2,FALSE),0)</f>
        <v>370.1</v>
      </c>
      <c r="AA2097" s="11">
        <f t="shared" si="32"/>
        <v>21.8</v>
      </c>
      <c r="AB2097" s="5">
        <f>IFERROR(VLOOKUP(C2097,[2]Sheet1!$B:$F,5,FALSE),0)</f>
        <v>27834534.920000002</v>
      </c>
      <c r="AC2097" s="11">
        <v>13.5</v>
      </c>
      <c r="AD2097" s="11">
        <v>0.71050000000000002</v>
      </c>
      <c r="AE2097" s="10"/>
      <c r="AF2097" s="10"/>
      <c r="AG2097" s="10"/>
      <c r="AH2097" s="10"/>
    </row>
    <row r="2098" spans="1:34" x14ac:dyDescent="0.45">
      <c r="A2098" t="s">
        <v>55</v>
      </c>
      <c r="B2098" t="s">
        <v>58</v>
      </c>
      <c r="C2098" t="s">
        <v>129</v>
      </c>
      <c r="D2098">
        <v>377</v>
      </c>
      <c r="E2098" s="11">
        <v>3495293</v>
      </c>
      <c r="F2098" s="5">
        <v>920438</v>
      </c>
      <c r="G2098" s="11">
        <v>36407205</v>
      </c>
      <c r="H2098" s="11">
        <v>29574119</v>
      </c>
      <c r="I2098">
        <v>1396000</v>
      </c>
      <c r="J2098">
        <v>1745801</v>
      </c>
      <c r="K2098">
        <v>885170</v>
      </c>
      <c r="L2098">
        <v>408810</v>
      </c>
      <c r="M2098">
        <v>12</v>
      </c>
      <c r="N2098">
        <v>32</v>
      </c>
      <c r="O2098">
        <v>3</v>
      </c>
      <c r="P2098">
        <v>9</v>
      </c>
      <c r="Q2098">
        <v>1</v>
      </c>
      <c r="R2098">
        <v>96</v>
      </c>
      <c r="S2098">
        <v>0.7</v>
      </c>
      <c r="T2098">
        <v>126</v>
      </c>
      <c r="U2098">
        <v>182</v>
      </c>
      <c r="V2098">
        <v>-0.52</v>
      </c>
      <c r="W2098">
        <v>149514</v>
      </c>
      <c r="X2098">
        <v>4</v>
      </c>
      <c r="Y2098" s="12" t="str">
        <f>IFERROR(VLOOKUP(C2098,[1]Index!$D:$F,3,FALSE),"Non List")</f>
        <v>Development Banks</v>
      </c>
      <c r="Z2098">
        <f>IFERROR(VLOOKUP(C2098,[1]LP!$B:$C,2,FALSE),0)</f>
        <v>297.89999999999998</v>
      </c>
      <c r="AA2098" s="11">
        <f t="shared" si="32"/>
        <v>24.8</v>
      </c>
      <c r="AB2098" s="5">
        <f>IFERROR(VLOOKUP(C2098,[2]Sheet1!$B:$F,5,FALSE),0)</f>
        <v>21539350.859999999</v>
      </c>
      <c r="AC2098" s="11">
        <v>10</v>
      </c>
      <c r="AD2098" s="11">
        <v>0</v>
      </c>
      <c r="AE2098" s="10"/>
      <c r="AF2098" s="10"/>
      <c r="AG2098" s="10"/>
      <c r="AH2098" s="10"/>
    </row>
    <row r="2099" spans="1:34" x14ac:dyDescent="0.45">
      <c r="A2099" t="s">
        <v>55</v>
      </c>
      <c r="B2099" t="s">
        <v>58</v>
      </c>
      <c r="C2099" t="s">
        <v>130</v>
      </c>
      <c r="D2099">
        <v>283</v>
      </c>
      <c r="E2099" s="11">
        <v>584430</v>
      </c>
      <c r="F2099" s="5">
        <v>160291</v>
      </c>
      <c r="G2099" s="11">
        <v>6980739</v>
      </c>
      <c r="H2099" s="11">
        <v>5000988</v>
      </c>
      <c r="I2099">
        <v>264196</v>
      </c>
      <c r="J2099">
        <v>307205</v>
      </c>
      <c r="K2099">
        <v>141433</v>
      </c>
      <c r="L2099">
        <v>59978</v>
      </c>
      <c r="M2099">
        <v>10</v>
      </c>
      <c r="N2099">
        <v>28</v>
      </c>
      <c r="O2099">
        <v>2</v>
      </c>
      <c r="P2099">
        <v>8</v>
      </c>
      <c r="Q2099">
        <v>1</v>
      </c>
      <c r="R2099">
        <v>61</v>
      </c>
      <c r="S2099">
        <v>1.6</v>
      </c>
      <c r="T2099">
        <v>127</v>
      </c>
      <c r="U2099">
        <v>172</v>
      </c>
      <c r="V2099">
        <v>-0.39</v>
      </c>
      <c r="W2099">
        <v>31235</v>
      </c>
      <c r="X2099">
        <v>5</v>
      </c>
      <c r="Y2099" s="12" t="str">
        <f>IFERROR(VLOOKUP(C2099,[1]Index!$D:$F,3,FALSE),"Non List")</f>
        <v>zdelist</v>
      </c>
      <c r="Z2099">
        <f>IFERROR(VLOOKUP(C2099,[1]LP!$B:$C,2,FALSE),0)</f>
        <v>0</v>
      </c>
      <c r="AA2099" s="11">
        <f t="shared" si="32"/>
        <v>0</v>
      </c>
      <c r="AB2099" s="5">
        <f>IFERROR(VLOOKUP(C2099,[2]Sheet1!$B:$F,5,FALSE),0)</f>
        <v>0</v>
      </c>
      <c r="AC2099" s="11">
        <v>0</v>
      </c>
      <c r="AD2099" s="11">
        <v>0</v>
      </c>
      <c r="AE2099" s="10"/>
      <c r="AF2099" s="10"/>
      <c r="AG2099" s="10"/>
      <c r="AH2099" s="10"/>
    </row>
    <row r="2100" spans="1:34" x14ac:dyDescent="0.45">
      <c r="A2100" t="s">
        <v>55</v>
      </c>
      <c r="B2100" t="s">
        <v>58</v>
      </c>
      <c r="C2100" t="s">
        <v>133</v>
      </c>
      <c r="D2100">
        <v>330.9</v>
      </c>
      <c r="E2100" s="11">
        <v>502830</v>
      </c>
      <c r="F2100" s="5">
        <v>30193</v>
      </c>
      <c r="G2100" s="11">
        <v>3987442</v>
      </c>
      <c r="H2100" s="11">
        <v>2521033</v>
      </c>
      <c r="I2100">
        <v>24765</v>
      </c>
      <c r="J2100">
        <v>32044</v>
      </c>
      <c r="K2100">
        <v>4619</v>
      </c>
      <c r="L2100">
        <v>4759</v>
      </c>
      <c r="M2100">
        <v>1</v>
      </c>
      <c r="N2100">
        <v>352</v>
      </c>
      <c r="O2100">
        <v>3</v>
      </c>
      <c r="P2100">
        <v>1</v>
      </c>
      <c r="Q2100">
        <v>0</v>
      </c>
      <c r="R2100">
        <v>1098</v>
      </c>
      <c r="S2100">
        <v>0.9</v>
      </c>
      <c r="T2100">
        <v>106</v>
      </c>
      <c r="U2100">
        <v>47</v>
      </c>
      <c r="V2100">
        <v>-0.86</v>
      </c>
      <c r="W2100">
        <v>-3078</v>
      </c>
      <c r="X2100">
        <v>-1</v>
      </c>
      <c r="Y2100" s="12" t="str">
        <f>IFERROR(VLOOKUP(C2100,[1]Index!$D:$F,3,FALSE),"Non List")</f>
        <v>Development Banks</v>
      </c>
      <c r="Z2100">
        <f>IFERROR(VLOOKUP(C2100,[1]LP!$B:$C,2,FALSE),0)</f>
        <v>429.8</v>
      </c>
      <c r="AA2100" s="11">
        <f t="shared" si="32"/>
        <v>429.8</v>
      </c>
      <c r="AB2100" s="5">
        <f>IFERROR(VLOOKUP(C2100,[2]Sheet1!$B:$F,5,FALSE),0)</f>
        <v>2463867</v>
      </c>
      <c r="AC2100" s="11">
        <v>0</v>
      </c>
      <c r="AD2100" s="11">
        <v>0</v>
      </c>
      <c r="AE2100" s="10"/>
      <c r="AF2100" s="10"/>
      <c r="AG2100" s="10"/>
      <c r="AH2100" s="10"/>
    </row>
    <row r="2101" spans="1:34" x14ac:dyDescent="0.45">
      <c r="A2101" t="s">
        <v>55</v>
      </c>
      <c r="B2101" t="s">
        <v>58</v>
      </c>
      <c r="C2101" t="s">
        <v>134</v>
      </c>
      <c r="D2101">
        <v>450</v>
      </c>
      <c r="E2101" s="11">
        <v>693371</v>
      </c>
      <c r="F2101" s="5">
        <v>310806</v>
      </c>
      <c r="G2101" s="11">
        <v>5351671</v>
      </c>
      <c r="H2101" s="11">
        <v>3997298</v>
      </c>
      <c r="I2101">
        <v>261520</v>
      </c>
      <c r="J2101">
        <v>385862</v>
      </c>
      <c r="K2101">
        <v>261466</v>
      </c>
      <c r="L2101">
        <v>167390</v>
      </c>
      <c r="M2101">
        <v>24</v>
      </c>
      <c r="N2101">
        <v>19</v>
      </c>
      <c r="O2101">
        <v>3</v>
      </c>
      <c r="P2101">
        <v>17</v>
      </c>
      <c r="Q2101">
        <v>3</v>
      </c>
      <c r="R2101">
        <v>58</v>
      </c>
      <c r="S2101">
        <v>0.4</v>
      </c>
      <c r="T2101">
        <v>145</v>
      </c>
      <c r="U2101">
        <v>280</v>
      </c>
      <c r="V2101">
        <v>-0.38</v>
      </c>
      <c r="W2101">
        <v>120289</v>
      </c>
      <c r="X2101">
        <v>17</v>
      </c>
      <c r="Y2101" s="12" t="str">
        <f>IFERROR(VLOOKUP(C2101,[1]Index!$D:$F,3,FALSE),"Non List")</f>
        <v>Development Banks</v>
      </c>
      <c r="Z2101">
        <f>IFERROR(VLOOKUP(C2101,[1]LP!$B:$C,2,FALSE),0)</f>
        <v>488</v>
      </c>
      <c r="AA2101" s="11">
        <f t="shared" si="32"/>
        <v>20.3</v>
      </c>
      <c r="AB2101" s="5">
        <f>IFERROR(VLOOKUP(C2101,[2]Sheet1!$B:$F,5,FALSE),0)</f>
        <v>5445990.2300000004</v>
      </c>
      <c r="AC2101" s="11">
        <v>15</v>
      </c>
      <c r="AD2101" s="11">
        <v>0.79</v>
      </c>
      <c r="AE2101" s="10"/>
      <c r="AF2101" s="10"/>
      <c r="AG2101" s="10"/>
      <c r="AH2101" s="10"/>
    </row>
    <row r="2102" spans="1:34" x14ac:dyDescent="0.45">
      <c r="A2102" t="s">
        <v>55</v>
      </c>
      <c r="B2102" t="s">
        <v>58</v>
      </c>
      <c r="C2102" t="s">
        <v>136</v>
      </c>
      <c r="D2102">
        <v>485</v>
      </c>
      <c r="E2102" s="11">
        <v>4324989</v>
      </c>
      <c r="F2102" s="5">
        <v>1465921</v>
      </c>
      <c r="G2102" s="11">
        <v>57295224</v>
      </c>
      <c r="H2102" s="11">
        <v>47690751</v>
      </c>
      <c r="I2102">
        <v>2221105</v>
      </c>
      <c r="J2102">
        <v>2748259</v>
      </c>
      <c r="K2102">
        <v>1338517</v>
      </c>
      <c r="L2102">
        <v>650038</v>
      </c>
      <c r="M2102">
        <v>15</v>
      </c>
      <c r="N2102">
        <v>32</v>
      </c>
      <c r="O2102">
        <v>4</v>
      </c>
      <c r="P2102">
        <v>11</v>
      </c>
      <c r="Q2102">
        <v>1</v>
      </c>
      <c r="R2102">
        <v>117</v>
      </c>
      <c r="S2102">
        <v>0.5</v>
      </c>
      <c r="T2102">
        <v>134</v>
      </c>
      <c r="U2102">
        <v>213</v>
      </c>
      <c r="V2102">
        <v>-0.56000000000000005</v>
      </c>
      <c r="W2102">
        <v>473363</v>
      </c>
      <c r="X2102">
        <v>11</v>
      </c>
      <c r="Y2102" s="12" t="str">
        <f>IFERROR(VLOOKUP(C2102,[1]Index!$D:$F,3,FALSE),"Non List")</f>
        <v>Development Banks</v>
      </c>
      <c r="Z2102">
        <f>IFERROR(VLOOKUP(C2102,[1]LP!$B:$C,2,FALSE),0)</f>
        <v>353.1</v>
      </c>
      <c r="AA2102" s="11">
        <f t="shared" si="32"/>
        <v>23.5</v>
      </c>
      <c r="AB2102" s="5">
        <f>IFERROR(VLOOKUP(C2102,[2]Sheet1!$B:$F,5,FALSE),0)</f>
        <v>34531463.479999997</v>
      </c>
      <c r="AC2102" s="11">
        <v>11.25</v>
      </c>
      <c r="AD2102" s="11">
        <v>4.26</v>
      </c>
      <c r="AE2102" s="10"/>
      <c r="AF2102" s="10"/>
      <c r="AG2102" s="10"/>
      <c r="AH2102" s="10"/>
    </row>
    <row r="2103" spans="1:34" x14ac:dyDescent="0.45">
      <c r="A2103" t="s">
        <v>55</v>
      </c>
      <c r="B2103" t="s">
        <v>58</v>
      </c>
      <c r="C2103" t="s">
        <v>156</v>
      </c>
      <c r="D2103">
        <v>382</v>
      </c>
      <c r="E2103" s="11">
        <v>65617</v>
      </c>
      <c r="F2103" s="5">
        <v>-25043</v>
      </c>
      <c r="G2103" s="11">
        <v>25849</v>
      </c>
      <c r="H2103" s="11">
        <v>2994</v>
      </c>
      <c r="I2103">
        <v>1883</v>
      </c>
      <c r="J2103">
        <v>2524</v>
      </c>
      <c r="K2103">
        <v>-4320</v>
      </c>
      <c r="L2103">
        <v>-1137</v>
      </c>
      <c r="M2103">
        <v>-2</v>
      </c>
      <c r="N2103">
        <v>-221</v>
      </c>
      <c r="O2103">
        <v>6</v>
      </c>
      <c r="P2103">
        <v>-3</v>
      </c>
      <c r="Q2103">
        <v>-1</v>
      </c>
      <c r="R2103">
        <v>-1365</v>
      </c>
      <c r="S2103">
        <v>74.2</v>
      </c>
      <c r="T2103">
        <v>62</v>
      </c>
      <c r="U2103">
        <v>0</v>
      </c>
      <c r="V2103">
        <v>0</v>
      </c>
      <c r="W2103">
        <v>-1137</v>
      </c>
      <c r="X2103">
        <v>-2</v>
      </c>
      <c r="Y2103" s="12" t="str">
        <f>IFERROR(VLOOKUP(C2103,[1]Index!$D:$F,3,FALSE),"Non List")</f>
        <v>Development Banks</v>
      </c>
      <c r="Z2103">
        <f>IFERROR(VLOOKUP(C2103,[1]LP!$B:$C,2,FALSE),0)</f>
        <v>527</v>
      </c>
      <c r="AA2103" s="11">
        <f t="shared" si="32"/>
        <v>-263.5</v>
      </c>
      <c r="AB2103" s="5">
        <f>IFERROR(VLOOKUP(C2103,[2]Sheet1!$B:$F,5,FALSE),0)</f>
        <v>761156.04</v>
      </c>
      <c r="AC2103" s="11">
        <v>0</v>
      </c>
      <c r="AD2103" s="11">
        <v>0</v>
      </c>
      <c r="AE2103" s="10"/>
      <c r="AF2103" s="10"/>
      <c r="AG2103" s="10"/>
      <c r="AH2103" s="10"/>
    </row>
    <row r="2104" spans="1:34" x14ac:dyDescent="0.45">
      <c r="A2104" t="s">
        <v>55</v>
      </c>
      <c r="B2104" t="s">
        <v>58</v>
      </c>
      <c r="C2104" t="s">
        <v>139</v>
      </c>
      <c r="D2104">
        <v>376</v>
      </c>
      <c r="E2104" s="11">
        <v>2606640</v>
      </c>
      <c r="F2104" s="5">
        <v>688325</v>
      </c>
      <c r="G2104" s="11">
        <v>28132623</v>
      </c>
      <c r="H2104" s="11">
        <v>22967845</v>
      </c>
      <c r="I2104">
        <v>1051305</v>
      </c>
      <c r="J2104">
        <v>1223676</v>
      </c>
      <c r="K2104">
        <v>518593</v>
      </c>
      <c r="L2104">
        <v>183945</v>
      </c>
      <c r="M2104">
        <v>7</v>
      </c>
      <c r="N2104">
        <v>53</v>
      </c>
      <c r="O2104">
        <v>3</v>
      </c>
      <c r="P2104">
        <v>6</v>
      </c>
      <c r="Q2104">
        <v>1</v>
      </c>
      <c r="R2104">
        <v>158</v>
      </c>
      <c r="S2104">
        <v>1.1000000000000001</v>
      </c>
      <c r="T2104">
        <v>126</v>
      </c>
      <c r="U2104">
        <v>142</v>
      </c>
      <c r="V2104">
        <v>-0.62</v>
      </c>
      <c r="W2104">
        <v>85817</v>
      </c>
      <c r="X2104">
        <v>3</v>
      </c>
      <c r="Y2104" s="12" t="str">
        <f>IFERROR(VLOOKUP(C2104,[1]Index!$D:$F,3,FALSE),"Non List")</f>
        <v>Development Banks</v>
      </c>
      <c r="Z2104">
        <f>IFERROR(VLOOKUP(C2104,[1]LP!$B:$C,2,FALSE),0)</f>
        <v>316.2</v>
      </c>
      <c r="AA2104" s="11">
        <f t="shared" si="32"/>
        <v>45.2</v>
      </c>
      <c r="AB2104" s="5">
        <f>IFERROR(VLOOKUP(C2104,[2]Sheet1!$B:$F,5,FALSE),0)</f>
        <v>16811183.489999998</v>
      </c>
      <c r="AC2104" s="11">
        <v>5</v>
      </c>
      <c r="AD2104" s="11">
        <v>0.26319999999999999</v>
      </c>
      <c r="AE2104" s="10"/>
      <c r="AF2104" s="10"/>
      <c r="AG2104" s="10"/>
      <c r="AH2104" s="10"/>
    </row>
    <row r="2105" spans="1:34" x14ac:dyDescent="0.45">
      <c r="A2105" t="s">
        <v>55</v>
      </c>
      <c r="B2105" t="s">
        <v>58</v>
      </c>
      <c r="C2105" t="s">
        <v>141</v>
      </c>
      <c r="D2105">
        <v>375</v>
      </c>
      <c r="E2105" s="11">
        <v>3016340</v>
      </c>
      <c r="F2105" s="5">
        <v>1174959</v>
      </c>
      <c r="G2105" s="11">
        <v>30209159</v>
      </c>
      <c r="H2105" s="11">
        <v>24357038</v>
      </c>
      <c r="I2105">
        <v>1330811</v>
      </c>
      <c r="J2105">
        <v>1475307</v>
      </c>
      <c r="K2105">
        <v>851549</v>
      </c>
      <c r="L2105">
        <v>474516</v>
      </c>
      <c r="M2105">
        <v>16</v>
      </c>
      <c r="N2105">
        <v>24</v>
      </c>
      <c r="O2105">
        <v>3</v>
      </c>
      <c r="P2105">
        <v>11</v>
      </c>
      <c r="Q2105">
        <v>1</v>
      </c>
      <c r="R2105">
        <v>64</v>
      </c>
      <c r="S2105">
        <v>1.1000000000000001</v>
      </c>
      <c r="T2105">
        <v>139</v>
      </c>
      <c r="U2105">
        <v>222</v>
      </c>
      <c r="V2105">
        <v>-0.41</v>
      </c>
      <c r="W2105">
        <v>332246</v>
      </c>
      <c r="X2105">
        <v>11</v>
      </c>
      <c r="Y2105" s="12" t="str">
        <f>IFERROR(VLOOKUP(C2105,[1]Index!$D:$F,3,FALSE),"Non List")</f>
        <v>Development Banks</v>
      </c>
      <c r="Z2105">
        <f>IFERROR(VLOOKUP(C2105,[1]LP!$B:$C,2,FALSE),0)</f>
        <v>418</v>
      </c>
      <c r="AA2105" s="11">
        <f t="shared" si="32"/>
        <v>26.1</v>
      </c>
      <c r="AB2105" s="5">
        <f>IFERROR(VLOOKUP(C2105,[2]Sheet1!$B:$F,5,FALSE),0)</f>
        <v>23195085.649999999</v>
      </c>
      <c r="AC2105" s="11">
        <v>13</v>
      </c>
      <c r="AD2105" s="11">
        <v>0</v>
      </c>
      <c r="AE2105" s="10"/>
      <c r="AF2105" s="10"/>
      <c r="AG2105" s="10"/>
      <c r="AH2105" s="10"/>
    </row>
    <row r="2106" spans="1:34" x14ac:dyDescent="0.45">
      <c r="A2106" t="s">
        <v>55</v>
      </c>
      <c r="B2106" t="s">
        <v>58</v>
      </c>
      <c r="C2106" t="s">
        <v>142</v>
      </c>
      <c r="D2106">
        <v>340.9</v>
      </c>
      <c r="E2106" s="11">
        <v>557456</v>
      </c>
      <c r="F2106" s="5">
        <v>54632</v>
      </c>
      <c r="G2106" s="11">
        <v>2074336</v>
      </c>
      <c r="H2106" s="11">
        <v>2118476</v>
      </c>
      <c r="I2106">
        <v>144301</v>
      </c>
      <c r="J2106">
        <v>166275</v>
      </c>
      <c r="K2106">
        <v>47661</v>
      </c>
      <c r="L2106">
        <v>16671</v>
      </c>
      <c r="M2106">
        <v>3</v>
      </c>
      <c r="N2106">
        <v>114</v>
      </c>
      <c r="O2106">
        <v>3</v>
      </c>
      <c r="P2106">
        <v>3</v>
      </c>
      <c r="Q2106">
        <v>0</v>
      </c>
      <c r="R2106">
        <v>353</v>
      </c>
      <c r="S2106">
        <v>1.7</v>
      </c>
      <c r="T2106">
        <v>110</v>
      </c>
      <c r="U2106">
        <v>86</v>
      </c>
      <c r="V2106">
        <v>-0.75</v>
      </c>
      <c r="W2106">
        <v>-5586</v>
      </c>
      <c r="X2106">
        <v>-1</v>
      </c>
      <c r="Y2106" s="12" t="str">
        <f>IFERROR(VLOOKUP(C2106,[1]Index!$D:$F,3,FALSE),"Non List")</f>
        <v>Development Banks</v>
      </c>
      <c r="Z2106">
        <f>IFERROR(VLOOKUP(C2106,[1]LP!$B:$C,2,FALSE),0)</f>
        <v>385</v>
      </c>
      <c r="AA2106" s="11">
        <f t="shared" si="32"/>
        <v>128.30000000000001</v>
      </c>
      <c r="AB2106" s="5">
        <f>IFERROR(VLOOKUP(C2106,[2]Sheet1!$B:$F,5,FALSE),0)</f>
        <v>2731534.73</v>
      </c>
      <c r="AC2106" s="11">
        <v>0</v>
      </c>
      <c r="AD2106" s="11">
        <v>0</v>
      </c>
      <c r="AE2106" s="10"/>
      <c r="AF2106" s="10"/>
      <c r="AG2106" s="10"/>
      <c r="AH2106" s="10"/>
    </row>
    <row r="2107" spans="1:34" x14ac:dyDescent="0.45">
      <c r="A2107" t="s">
        <v>55</v>
      </c>
      <c r="B2107" t="s">
        <v>58</v>
      </c>
      <c r="C2107" t="s">
        <v>153</v>
      </c>
      <c r="D2107">
        <v>460</v>
      </c>
      <c r="E2107" s="11">
        <v>163367</v>
      </c>
      <c r="F2107" s="5">
        <v>84165</v>
      </c>
      <c r="G2107" s="11">
        <v>853876</v>
      </c>
      <c r="H2107" s="11">
        <v>725163</v>
      </c>
      <c r="I2107">
        <v>48276</v>
      </c>
      <c r="J2107">
        <v>61230</v>
      </c>
      <c r="K2107">
        <v>28251</v>
      </c>
      <c r="L2107">
        <v>12587</v>
      </c>
      <c r="M2107">
        <v>8</v>
      </c>
      <c r="N2107">
        <v>60</v>
      </c>
      <c r="O2107">
        <v>3</v>
      </c>
      <c r="P2107">
        <v>5</v>
      </c>
      <c r="Q2107">
        <v>1</v>
      </c>
      <c r="R2107">
        <v>182</v>
      </c>
      <c r="S2107">
        <v>4.5999999999999996</v>
      </c>
      <c r="T2107">
        <v>152</v>
      </c>
      <c r="U2107">
        <v>162</v>
      </c>
      <c r="V2107">
        <v>-0.65</v>
      </c>
      <c r="W2107">
        <v>12587</v>
      </c>
      <c r="X2107">
        <v>8</v>
      </c>
      <c r="Y2107" s="12" t="str">
        <f>IFERROR(VLOOKUP(C2107,[1]Index!$D:$F,3,FALSE),"Non List")</f>
        <v>zdelist</v>
      </c>
      <c r="Z2107">
        <f>IFERROR(VLOOKUP(C2107,[1]LP!$B:$C,2,FALSE),0)</f>
        <v>0</v>
      </c>
      <c r="AA2107" s="11">
        <f t="shared" si="32"/>
        <v>0</v>
      </c>
      <c r="AB2107" s="5">
        <f>IFERROR(VLOOKUP(C2107,[2]Sheet1!$B:$F,5,FALSE),0)</f>
        <v>0</v>
      </c>
      <c r="AC2107" s="11">
        <v>5.05</v>
      </c>
      <c r="AD2107" s="11">
        <v>0.27</v>
      </c>
      <c r="AE2107" s="10"/>
      <c r="AF2107" s="10"/>
      <c r="AG2107" s="10"/>
      <c r="AH2107" s="10"/>
    </row>
    <row r="2108" spans="1:34" x14ac:dyDescent="0.45">
      <c r="A2108" t="s">
        <v>55</v>
      </c>
      <c r="B2108" t="s">
        <v>58</v>
      </c>
      <c r="C2108" t="s">
        <v>144</v>
      </c>
      <c r="D2108">
        <v>296</v>
      </c>
      <c r="E2108" s="11">
        <v>500000</v>
      </c>
      <c r="F2108" s="5">
        <v>42313</v>
      </c>
      <c r="G2108" s="11">
        <v>1302825</v>
      </c>
      <c r="H2108" s="11">
        <v>1146632</v>
      </c>
      <c r="I2108">
        <v>81607</v>
      </c>
      <c r="J2108">
        <v>90977</v>
      </c>
      <c r="K2108">
        <v>27587</v>
      </c>
      <c r="L2108">
        <v>21304</v>
      </c>
      <c r="M2108">
        <v>4</v>
      </c>
      <c r="N2108">
        <v>69</v>
      </c>
      <c r="O2108">
        <v>3</v>
      </c>
      <c r="P2108">
        <v>4</v>
      </c>
      <c r="Q2108">
        <v>1</v>
      </c>
      <c r="R2108">
        <v>190</v>
      </c>
      <c r="S2108">
        <v>1.9</v>
      </c>
      <c r="T2108">
        <v>108</v>
      </c>
      <c r="U2108">
        <v>102</v>
      </c>
      <c r="V2108">
        <v>-0.66</v>
      </c>
      <c r="W2108">
        <v>21304</v>
      </c>
      <c r="X2108">
        <v>4</v>
      </c>
      <c r="Y2108" s="12" t="str">
        <f>IFERROR(VLOOKUP(C2108,[1]Index!$D:$F,3,FALSE),"Non List")</f>
        <v>Development Banks</v>
      </c>
      <c r="Z2108">
        <f>IFERROR(VLOOKUP(C2108,[1]LP!$B:$C,2,FALSE),0)</f>
        <v>434.9</v>
      </c>
      <c r="AA2108" s="11">
        <f t="shared" si="32"/>
        <v>108.7</v>
      </c>
      <c r="AB2108" s="5">
        <f>IFERROR(VLOOKUP(C2108,[2]Sheet1!$B:$F,5,FALSE),0)</f>
        <v>2335500</v>
      </c>
      <c r="AC2108" s="11">
        <v>3.8</v>
      </c>
      <c r="AD2108" s="11">
        <v>0.2</v>
      </c>
      <c r="AE2108" s="10"/>
      <c r="AF2108" s="10"/>
      <c r="AG2108" s="10"/>
      <c r="AH2108" s="10"/>
    </row>
    <row r="2109" spans="1:34" x14ac:dyDescent="0.45">
      <c r="A2109" t="s">
        <v>55</v>
      </c>
      <c r="B2109" t="s">
        <v>58</v>
      </c>
      <c r="C2109" t="s">
        <v>146</v>
      </c>
      <c r="D2109">
        <v>423</v>
      </c>
      <c r="E2109" s="11">
        <v>3072061</v>
      </c>
      <c r="F2109" s="5">
        <v>1744332</v>
      </c>
      <c r="G2109" s="11">
        <v>36977169</v>
      </c>
      <c r="H2109" s="11">
        <v>29492134</v>
      </c>
      <c r="I2109">
        <v>1544167</v>
      </c>
      <c r="J2109">
        <v>1773122</v>
      </c>
      <c r="K2109">
        <v>886328</v>
      </c>
      <c r="L2109">
        <v>428565</v>
      </c>
      <c r="M2109">
        <v>14</v>
      </c>
      <c r="N2109">
        <v>30</v>
      </c>
      <c r="O2109">
        <v>3</v>
      </c>
      <c r="P2109">
        <v>9</v>
      </c>
      <c r="Q2109">
        <v>1</v>
      </c>
      <c r="R2109">
        <v>82</v>
      </c>
      <c r="S2109">
        <v>2.8</v>
      </c>
      <c r="T2109">
        <v>157</v>
      </c>
      <c r="U2109">
        <v>222</v>
      </c>
      <c r="V2109">
        <v>-0.48</v>
      </c>
      <c r="W2109">
        <v>203231</v>
      </c>
      <c r="X2109">
        <v>7</v>
      </c>
      <c r="Y2109" s="12" t="str">
        <f>IFERROR(VLOOKUP(C2109,[1]Index!$D:$F,3,FALSE),"Non List")</f>
        <v>Development Banks</v>
      </c>
      <c r="Z2109">
        <f>IFERROR(VLOOKUP(C2109,[1]LP!$B:$C,2,FALSE),0)</f>
        <v>334</v>
      </c>
      <c r="AA2109" s="11">
        <f t="shared" si="32"/>
        <v>23.9</v>
      </c>
      <c r="AB2109" s="5">
        <f>IFERROR(VLOOKUP(C2109,[2]Sheet1!$B:$F,5,FALSE),0)</f>
        <v>20439460.93</v>
      </c>
      <c r="AC2109" s="11">
        <v>8.8000000000000007</v>
      </c>
      <c r="AD2109" s="11">
        <v>0.46</v>
      </c>
      <c r="AE2109" s="10"/>
      <c r="AF2109" s="10"/>
      <c r="AG2109" s="10"/>
      <c r="AH2109" s="10"/>
    </row>
    <row r="2110" spans="1:34" x14ac:dyDescent="0.45">
      <c r="A2110" t="s">
        <v>55</v>
      </c>
      <c r="B2110" t="s">
        <v>58</v>
      </c>
      <c r="C2110" t="s">
        <v>151</v>
      </c>
      <c r="D2110">
        <v>443</v>
      </c>
      <c r="E2110" s="11">
        <v>2716312</v>
      </c>
      <c r="F2110" s="5">
        <v>1508366</v>
      </c>
      <c r="G2110" s="11">
        <v>28058820</v>
      </c>
      <c r="H2110" s="11">
        <v>24249835</v>
      </c>
      <c r="I2110">
        <v>1105348</v>
      </c>
      <c r="J2110">
        <v>1262350</v>
      </c>
      <c r="K2110">
        <v>685755</v>
      </c>
      <c r="L2110">
        <v>335935</v>
      </c>
      <c r="M2110">
        <v>12</v>
      </c>
      <c r="N2110">
        <v>36</v>
      </c>
      <c r="O2110">
        <v>3</v>
      </c>
      <c r="P2110">
        <v>8</v>
      </c>
      <c r="Q2110">
        <v>1</v>
      </c>
      <c r="R2110">
        <v>102</v>
      </c>
      <c r="S2110">
        <v>3</v>
      </c>
      <c r="T2110">
        <v>156</v>
      </c>
      <c r="U2110">
        <v>208</v>
      </c>
      <c r="V2110">
        <v>-0.53</v>
      </c>
      <c r="W2110">
        <v>183940</v>
      </c>
      <c r="X2110">
        <v>7</v>
      </c>
      <c r="Y2110" s="12" t="str">
        <f>IFERROR(VLOOKUP(C2110,[1]Index!$D:$F,3,FALSE),"Non List")</f>
        <v>Development Banks</v>
      </c>
      <c r="Z2110">
        <f>IFERROR(VLOOKUP(C2110,[1]LP!$B:$C,2,FALSE),0)</f>
        <v>387</v>
      </c>
      <c r="AA2110" s="11">
        <f t="shared" si="32"/>
        <v>32.299999999999997</v>
      </c>
      <c r="AB2110" s="5">
        <f>IFERROR(VLOOKUP(C2110,[2]Sheet1!$B:$F,5,FALSE),0)</f>
        <v>17238924.239999998</v>
      </c>
      <c r="AC2110" s="11">
        <v>7</v>
      </c>
      <c r="AD2110" s="11">
        <v>3</v>
      </c>
      <c r="AE2110" s="10"/>
      <c r="AF2110" s="10"/>
      <c r="AG2110" s="10"/>
      <c r="AH2110" s="10"/>
    </row>
    <row r="2111" spans="1:34" x14ac:dyDescent="0.45">
      <c r="A2111" t="s">
        <v>55</v>
      </c>
      <c r="B2111" t="s">
        <v>58</v>
      </c>
      <c r="C2111" t="s">
        <v>147</v>
      </c>
      <c r="D2111">
        <v>445</v>
      </c>
      <c r="E2111" s="11">
        <v>2540195</v>
      </c>
      <c r="F2111" s="5">
        <v>520237</v>
      </c>
      <c r="G2111" s="11">
        <v>31902093</v>
      </c>
      <c r="H2111" s="11">
        <v>25945446</v>
      </c>
      <c r="I2111">
        <v>1142918</v>
      </c>
      <c r="J2111">
        <v>1368500</v>
      </c>
      <c r="K2111">
        <v>511160</v>
      </c>
      <c r="L2111">
        <v>54838</v>
      </c>
      <c r="M2111">
        <v>2</v>
      </c>
      <c r="N2111">
        <v>207</v>
      </c>
      <c r="O2111">
        <v>4</v>
      </c>
      <c r="P2111">
        <v>2</v>
      </c>
      <c r="Q2111">
        <v>0</v>
      </c>
      <c r="R2111">
        <v>764</v>
      </c>
      <c r="S2111">
        <v>2.1</v>
      </c>
      <c r="T2111">
        <v>120</v>
      </c>
      <c r="U2111">
        <v>76</v>
      </c>
      <c r="V2111">
        <v>-0.83</v>
      </c>
      <c r="W2111">
        <v>-137420</v>
      </c>
      <c r="X2111">
        <v>-5</v>
      </c>
      <c r="Y2111" s="12" t="str">
        <f>IFERROR(VLOOKUP(C2111,[1]Index!$D:$F,3,FALSE),"Non List")</f>
        <v>Development Banks</v>
      </c>
      <c r="Z2111">
        <f>IFERROR(VLOOKUP(C2111,[1]LP!$B:$C,2,FALSE),0)</f>
        <v>378</v>
      </c>
      <c r="AA2111" s="11">
        <f t="shared" si="32"/>
        <v>189</v>
      </c>
      <c r="AB2111" s="5">
        <f>IFERROR(VLOOKUP(C2111,[2]Sheet1!$B:$F,5,FALSE),0)</f>
        <v>16077707.220000001</v>
      </c>
      <c r="AC2111" s="11">
        <v>4.4000000000000004</v>
      </c>
      <c r="AD2111" s="11">
        <v>0.23</v>
      </c>
      <c r="AE2111" s="10"/>
      <c r="AF2111" s="10"/>
      <c r="AG2111" s="10"/>
      <c r="AH2111" s="10"/>
    </row>
    <row r="2112" spans="1:34" x14ac:dyDescent="0.45">
      <c r="A2112" t="s">
        <v>55</v>
      </c>
      <c r="B2112" t="s">
        <v>58</v>
      </c>
      <c r="C2112" t="s">
        <v>155</v>
      </c>
      <c r="D2112">
        <v>197</v>
      </c>
      <c r="E2112" s="11">
        <v>1813127</v>
      </c>
      <c r="F2112" s="5">
        <v>414571</v>
      </c>
      <c r="G2112" s="11">
        <v>16055742</v>
      </c>
      <c r="H2112" s="11">
        <v>12332390</v>
      </c>
      <c r="I2112">
        <v>653030</v>
      </c>
      <c r="J2112">
        <v>765851</v>
      </c>
      <c r="K2112">
        <v>300582</v>
      </c>
      <c r="L2112">
        <v>196810</v>
      </c>
      <c r="M2112">
        <v>11</v>
      </c>
      <c r="N2112">
        <v>18</v>
      </c>
      <c r="O2112">
        <v>2</v>
      </c>
      <c r="P2112">
        <v>9</v>
      </c>
      <c r="Q2112">
        <v>1</v>
      </c>
      <c r="R2112">
        <v>29</v>
      </c>
      <c r="S2112">
        <v>1.5</v>
      </c>
      <c r="T2112">
        <v>123</v>
      </c>
      <c r="U2112">
        <v>173</v>
      </c>
      <c r="V2112">
        <v>-0.12</v>
      </c>
      <c r="W2112">
        <v>112951</v>
      </c>
      <c r="X2112">
        <v>6</v>
      </c>
      <c r="Y2112" s="12" t="str">
        <f>IFERROR(VLOOKUP(C2112,[1]Index!$D:$F,3,FALSE),"Non List")</f>
        <v>zdelist</v>
      </c>
      <c r="Z2112">
        <f>IFERROR(VLOOKUP(C2112,[1]LP!$B:$C,2,FALSE),0)</f>
        <v>0</v>
      </c>
      <c r="AA2112" s="11">
        <f t="shared" si="32"/>
        <v>0</v>
      </c>
      <c r="AB2112" s="5">
        <f>IFERROR(VLOOKUP(C2112,[2]Sheet1!$B:$F,5,FALSE),0)</f>
        <v>0</v>
      </c>
      <c r="AC2112" s="11">
        <v>6</v>
      </c>
      <c r="AD2112" s="11">
        <v>0</v>
      </c>
      <c r="AE2112" s="10"/>
      <c r="AF2112" s="10"/>
      <c r="AG2112" s="10"/>
      <c r="AH2112" s="10"/>
    </row>
    <row r="2113" spans="1:34" x14ac:dyDescent="0.45">
      <c r="A2113" t="s">
        <v>55</v>
      </c>
      <c r="B2113" t="s">
        <v>58</v>
      </c>
      <c r="C2113" t="s">
        <v>148</v>
      </c>
      <c r="D2113">
        <v>294</v>
      </c>
      <c r="E2113" s="11">
        <v>834338</v>
      </c>
      <c r="F2113" s="5">
        <v>110834</v>
      </c>
      <c r="G2113" s="11">
        <v>3402282</v>
      </c>
      <c r="H2113" s="11">
        <v>2791055</v>
      </c>
      <c r="I2113">
        <v>219619</v>
      </c>
      <c r="J2113">
        <v>245871</v>
      </c>
      <c r="K2113">
        <v>88253</v>
      </c>
      <c r="L2113">
        <v>32944</v>
      </c>
      <c r="M2113">
        <v>4</v>
      </c>
      <c r="N2113">
        <v>75</v>
      </c>
      <c r="O2113">
        <v>3</v>
      </c>
      <c r="P2113">
        <v>3</v>
      </c>
      <c r="Q2113">
        <v>1</v>
      </c>
      <c r="R2113">
        <v>194</v>
      </c>
      <c r="S2113">
        <v>1.7</v>
      </c>
      <c r="T2113">
        <v>113</v>
      </c>
      <c r="U2113">
        <v>100</v>
      </c>
      <c r="V2113">
        <v>-0.66</v>
      </c>
      <c r="W2113">
        <v>13043</v>
      </c>
      <c r="X2113">
        <v>2</v>
      </c>
      <c r="Y2113" s="12" t="str">
        <f>IFERROR(VLOOKUP(C2113,[1]Index!$D:$F,3,FALSE),"Non List")</f>
        <v>Development Banks</v>
      </c>
      <c r="Z2113">
        <f>IFERROR(VLOOKUP(C2113,[1]LP!$B:$C,2,FALSE),0)</f>
        <v>322</v>
      </c>
      <c r="AA2113" s="11">
        <f t="shared" si="32"/>
        <v>80.5</v>
      </c>
      <c r="AB2113" s="5">
        <f>IFERROR(VLOOKUP(C2113,[2]Sheet1!$B:$F,5,FALSE),0)</f>
        <v>3608513.71</v>
      </c>
      <c r="AC2113" s="11">
        <v>0</v>
      </c>
      <c r="AD2113" s="11">
        <v>0</v>
      </c>
      <c r="AE2113" s="10"/>
      <c r="AF2113" s="10"/>
      <c r="AG2113" s="10"/>
      <c r="AH2113" s="10"/>
    </row>
    <row r="2114" spans="1:34" x14ac:dyDescent="0.45">
      <c r="A2114" t="s">
        <v>24</v>
      </c>
      <c r="B2114" t="s">
        <v>59</v>
      </c>
      <c r="C2114" t="s">
        <v>154</v>
      </c>
      <c r="D2114">
        <v>480</v>
      </c>
      <c r="E2114" s="11">
        <v>410000</v>
      </c>
      <c r="F2114" s="5">
        <v>183763</v>
      </c>
      <c r="G2114" s="11">
        <v>323306</v>
      </c>
      <c r="H2114" s="11">
        <v>276909</v>
      </c>
      <c r="I2114">
        <v>12467</v>
      </c>
      <c r="J2114">
        <v>12704</v>
      </c>
      <c r="K2114">
        <v>6799</v>
      </c>
      <c r="L2114">
        <v>5675</v>
      </c>
      <c r="M2114">
        <v>6</v>
      </c>
      <c r="N2114">
        <v>87</v>
      </c>
      <c r="O2114">
        <v>3</v>
      </c>
      <c r="P2114">
        <v>4</v>
      </c>
      <c r="Q2114">
        <v>1</v>
      </c>
      <c r="R2114">
        <v>288</v>
      </c>
      <c r="S2114">
        <v>5</v>
      </c>
      <c r="T2114">
        <v>145</v>
      </c>
      <c r="U2114">
        <v>134</v>
      </c>
      <c r="V2114">
        <v>-0.72</v>
      </c>
      <c r="W2114">
        <v>5675</v>
      </c>
      <c r="X2114">
        <v>6</v>
      </c>
      <c r="Y2114" s="12" t="str">
        <f>IFERROR(VLOOKUP(C2114,[1]Index!$D:$F,3,FALSE),"Non List")</f>
        <v>Development Banks</v>
      </c>
      <c r="Z2114">
        <f>IFERROR(VLOOKUP(C2114,[1]LP!$B:$C,2,FALSE),0)</f>
        <v>475</v>
      </c>
      <c r="AA2114" s="11">
        <f t="shared" si="32"/>
        <v>79.2</v>
      </c>
      <c r="AB2114" s="5">
        <f>IFERROR(VLOOKUP(C2114,[2]Sheet1!$B:$F,5,FALSE),0)</f>
        <v>1575000</v>
      </c>
      <c r="AC2114" s="11">
        <v>0</v>
      </c>
      <c r="AD2114" s="11">
        <v>0</v>
      </c>
      <c r="AE2114" s="10"/>
      <c r="AF2114" s="10"/>
      <c r="AG2114" s="10"/>
      <c r="AH2114" s="10"/>
    </row>
    <row r="2115" spans="1:34" x14ac:dyDescent="0.45">
      <c r="A2115" t="s">
        <v>24</v>
      </c>
      <c r="B2115" t="s">
        <v>59</v>
      </c>
      <c r="C2115" t="s">
        <v>125</v>
      </c>
      <c r="D2115">
        <v>418</v>
      </c>
      <c r="E2115" s="11">
        <v>811121</v>
      </c>
      <c r="F2115" s="5">
        <v>376903</v>
      </c>
      <c r="G2115" s="11">
        <v>10172290</v>
      </c>
      <c r="H2115" s="11">
        <v>7828151</v>
      </c>
      <c r="I2115">
        <v>133256</v>
      </c>
      <c r="J2115">
        <v>165162</v>
      </c>
      <c r="K2115">
        <v>96536</v>
      </c>
      <c r="L2115">
        <v>56440</v>
      </c>
      <c r="M2115">
        <v>28</v>
      </c>
      <c r="N2115">
        <v>15</v>
      </c>
      <c r="O2115">
        <v>3</v>
      </c>
      <c r="P2115">
        <v>19</v>
      </c>
      <c r="Q2115">
        <v>0</v>
      </c>
      <c r="R2115">
        <v>43</v>
      </c>
      <c r="S2115">
        <v>4.9000000000000004</v>
      </c>
      <c r="T2115">
        <v>146</v>
      </c>
      <c r="U2115">
        <v>303</v>
      </c>
      <c r="V2115">
        <v>-0.28000000000000003</v>
      </c>
      <c r="W2115">
        <v>35548</v>
      </c>
      <c r="X2115">
        <v>18</v>
      </c>
      <c r="Y2115" s="12" t="str">
        <f>IFERROR(VLOOKUP(C2115,[1]Index!$D:$F,3,FALSE),"Non List")</f>
        <v>Development Banks</v>
      </c>
      <c r="Z2115">
        <f>IFERROR(VLOOKUP(C2115,[1]LP!$B:$C,2,FALSE),0)</f>
        <v>391</v>
      </c>
      <c r="AA2115" s="11">
        <f t="shared" ref="AA2115:AA2178" si="33">ROUND(IFERROR(Z2115/M2115,0),1)</f>
        <v>14</v>
      </c>
      <c r="AB2115" s="5">
        <f>IFERROR(VLOOKUP(C2115,[2]Sheet1!$B:$F,5,FALSE),0)</f>
        <v>6123503.0800000001</v>
      </c>
      <c r="AC2115" s="11">
        <v>8.5</v>
      </c>
      <c r="AD2115" s="11">
        <v>0.45</v>
      </c>
      <c r="AE2115" s="10"/>
      <c r="AF2115" s="10"/>
      <c r="AG2115" s="10"/>
      <c r="AH2115" s="10"/>
    </row>
    <row r="2116" spans="1:34" x14ac:dyDescent="0.45">
      <c r="A2116" t="s">
        <v>24</v>
      </c>
      <c r="B2116" t="s">
        <v>59</v>
      </c>
      <c r="C2116" t="s">
        <v>126</v>
      </c>
      <c r="D2116">
        <v>430.6</v>
      </c>
      <c r="E2116" s="11">
        <v>3238689</v>
      </c>
      <c r="F2116" s="5">
        <v>1092036</v>
      </c>
      <c r="G2116" s="11">
        <v>48622926</v>
      </c>
      <c r="H2116" s="11">
        <v>38766785</v>
      </c>
      <c r="I2116">
        <v>372198</v>
      </c>
      <c r="J2116">
        <v>463103</v>
      </c>
      <c r="K2116">
        <v>223674</v>
      </c>
      <c r="L2116">
        <v>81226</v>
      </c>
      <c r="M2116">
        <v>10</v>
      </c>
      <c r="N2116">
        <v>43</v>
      </c>
      <c r="O2116">
        <v>3</v>
      </c>
      <c r="P2116">
        <v>8</v>
      </c>
      <c r="Q2116">
        <v>0</v>
      </c>
      <c r="R2116">
        <v>139</v>
      </c>
      <c r="S2116">
        <v>0.7</v>
      </c>
      <c r="T2116">
        <v>134</v>
      </c>
      <c r="U2116">
        <v>173</v>
      </c>
      <c r="V2116">
        <v>-0.6</v>
      </c>
      <c r="W2116">
        <v>4220</v>
      </c>
      <c r="X2116">
        <v>1</v>
      </c>
      <c r="Y2116" s="12" t="str">
        <f>IFERROR(VLOOKUP(C2116,[1]Index!$D:$F,3,FALSE),"Non List")</f>
        <v>Development Banks</v>
      </c>
      <c r="Z2116">
        <f>IFERROR(VLOOKUP(C2116,[1]LP!$B:$C,2,FALSE),0)</f>
        <v>370.1</v>
      </c>
      <c r="AA2116" s="11">
        <f t="shared" si="33"/>
        <v>37</v>
      </c>
      <c r="AB2116" s="5">
        <f>IFERROR(VLOOKUP(C2116,[2]Sheet1!$B:$F,5,FALSE),0)</f>
        <v>27834534.920000002</v>
      </c>
      <c r="AC2116" s="11">
        <v>16</v>
      </c>
      <c r="AD2116" s="11">
        <v>0</v>
      </c>
      <c r="AE2116" s="10"/>
      <c r="AF2116" s="10"/>
      <c r="AG2116" s="10"/>
      <c r="AH2116" s="10"/>
    </row>
    <row r="2117" spans="1:34" x14ac:dyDescent="0.45">
      <c r="A2117" t="s">
        <v>24</v>
      </c>
      <c r="B2117" t="s">
        <v>59</v>
      </c>
      <c r="C2117" t="s">
        <v>129</v>
      </c>
      <c r="D2117">
        <v>377</v>
      </c>
      <c r="E2117" s="11">
        <v>3495293</v>
      </c>
      <c r="F2117" s="5">
        <v>1079471</v>
      </c>
      <c r="G2117" s="11">
        <v>40413726</v>
      </c>
      <c r="H2117" s="11">
        <v>31294273</v>
      </c>
      <c r="I2117">
        <v>315878</v>
      </c>
      <c r="J2117">
        <v>440257</v>
      </c>
      <c r="K2117">
        <v>229685</v>
      </c>
      <c r="L2117">
        <v>131523</v>
      </c>
      <c r="M2117">
        <v>15</v>
      </c>
      <c r="N2117">
        <v>25</v>
      </c>
      <c r="O2117">
        <v>3</v>
      </c>
      <c r="P2117">
        <v>12</v>
      </c>
      <c r="Q2117">
        <v>0</v>
      </c>
      <c r="R2117">
        <v>72</v>
      </c>
      <c r="S2117">
        <v>0.7</v>
      </c>
      <c r="T2117">
        <v>131</v>
      </c>
      <c r="U2117">
        <v>210</v>
      </c>
      <c r="V2117">
        <v>-0.44</v>
      </c>
      <c r="W2117">
        <v>43598</v>
      </c>
      <c r="X2117">
        <v>5</v>
      </c>
      <c r="Y2117" s="12" t="str">
        <f>IFERROR(VLOOKUP(C2117,[1]Index!$D:$F,3,FALSE),"Non List")</f>
        <v>Development Banks</v>
      </c>
      <c r="Z2117">
        <f>IFERROR(VLOOKUP(C2117,[1]LP!$B:$C,2,FALSE),0)</f>
        <v>297.89999999999998</v>
      </c>
      <c r="AA2117" s="11">
        <f t="shared" si="33"/>
        <v>19.899999999999999</v>
      </c>
      <c r="AB2117" s="5">
        <f>IFERROR(VLOOKUP(C2117,[2]Sheet1!$B:$F,5,FALSE),0)</f>
        <v>21539350.859999999</v>
      </c>
      <c r="AC2117" s="11">
        <v>11</v>
      </c>
      <c r="AD2117" s="11">
        <v>4.5</v>
      </c>
      <c r="AE2117" s="10"/>
      <c r="AF2117" s="10"/>
      <c r="AG2117" s="10"/>
      <c r="AH2117" s="10"/>
    </row>
    <row r="2118" spans="1:34" x14ac:dyDescent="0.45">
      <c r="A2118" t="s">
        <v>24</v>
      </c>
      <c r="B2118" t="s">
        <v>59</v>
      </c>
      <c r="C2118" t="s">
        <v>133</v>
      </c>
      <c r="D2118">
        <v>330.9</v>
      </c>
      <c r="E2118" s="11">
        <v>502830</v>
      </c>
      <c r="F2118" s="5">
        <v>34547</v>
      </c>
      <c r="G2118" s="11">
        <v>4062610</v>
      </c>
      <c r="H2118" s="11">
        <v>2671564</v>
      </c>
      <c r="I2118">
        <v>26091</v>
      </c>
      <c r="J2118">
        <v>32633</v>
      </c>
      <c r="K2118">
        <v>5141</v>
      </c>
      <c r="L2118">
        <v>3448</v>
      </c>
      <c r="M2118">
        <v>3</v>
      </c>
      <c r="N2118">
        <v>122</v>
      </c>
      <c r="O2118">
        <v>3</v>
      </c>
      <c r="P2118">
        <v>3</v>
      </c>
      <c r="Q2118">
        <v>0</v>
      </c>
      <c r="R2118">
        <v>377</v>
      </c>
      <c r="S2118">
        <v>0.8</v>
      </c>
      <c r="T2118">
        <v>107</v>
      </c>
      <c r="U2118">
        <v>81</v>
      </c>
      <c r="V2118">
        <v>-0.76</v>
      </c>
      <c r="W2118">
        <v>2333</v>
      </c>
      <c r="X2118">
        <v>2</v>
      </c>
      <c r="Y2118" s="12" t="str">
        <f>IFERROR(VLOOKUP(C2118,[1]Index!$D:$F,3,FALSE),"Non List")</f>
        <v>Development Banks</v>
      </c>
      <c r="Z2118">
        <f>IFERROR(VLOOKUP(C2118,[1]LP!$B:$C,2,FALSE),0)</f>
        <v>429.8</v>
      </c>
      <c r="AA2118" s="11">
        <f t="shared" si="33"/>
        <v>143.30000000000001</v>
      </c>
      <c r="AB2118" s="5">
        <f>IFERROR(VLOOKUP(C2118,[2]Sheet1!$B:$F,5,FALSE),0)</f>
        <v>2463867</v>
      </c>
      <c r="AC2118" s="11">
        <v>0</v>
      </c>
      <c r="AD2118" s="11">
        <v>0</v>
      </c>
      <c r="AE2118" s="10"/>
      <c r="AF2118" s="10"/>
      <c r="AG2118" s="10"/>
      <c r="AH2118" s="10"/>
    </row>
    <row r="2119" spans="1:34" x14ac:dyDescent="0.45">
      <c r="A2119" t="s">
        <v>24</v>
      </c>
      <c r="B2119" t="s">
        <v>59</v>
      </c>
      <c r="C2119" t="s">
        <v>134</v>
      </c>
      <c r="D2119">
        <v>450</v>
      </c>
      <c r="E2119" s="11">
        <v>693371</v>
      </c>
      <c r="F2119" s="5">
        <v>352091</v>
      </c>
      <c r="G2119" s="11">
        <v>5091256</v>
      </c>
      <c r="H2119" s="11">
        <v>4017732</v>
      </c>
      <c r="I2119">
        <v>59888</v>
      </c>
      <c r="J2119">
        <v>90757</v>
      </c>
      <c r="K2119">
        <v>60731</v>
      </c>
      <c r="L2119">
        <v>29989</v>
      </c>
      <c r="M2119">
        <v>17</v>
      </c>
      <c r="N2119">
        <v>26</v>
      </c>
      <c r="O2119">
        <v>3</v>
      </c>
      <c r="P2119">
        <v>11</v>
      </c>
      <c r="Q2119">
        <v>0</v>
      </c>
      <c r="R2119">
        <v>78</v>
      </c>
      <c r="S2119">
        <v>0.2</v>
      </c>
      <c r="T2119">
        <v>151</v>
      </c>
      <c r="U2119">
        <v>242</v>
      </c>
      <c r="V2119">
        <v>-0.46</v>
      </c>
      <c r="W2119">
        <v>13988</v>
      </c>
      <c r="X2119">
        <v>8</v>
      </c>
      <c r="Y2119" s="12" t="str">
        <f>IFERROR(VLOOKUP(C2119,[1]Index!$D:$F,3,FALSE),"Non List")</f>
        <v>Development Banks</v>
      </c>
      <c r="Z2119">
        <f>IFERROR(VLOOKUP(C2119,[1]LP!$B:$C,2,FALSE),0)</f>
        <v>488</v>
      </c>
      <c r="AA2119" s="11">
        <f t="shared" si="33"/>
        <v>28.7</v>
      </c>
      <c r="AB2119" s="5">
        <f>IFERROR(VLOOKUP(C2119,[2]Sheet1!$B:$F,5,FALSE),0)</f>
        <v>5445990.2300000004</v>
      </c>
      <c r="AC2119" s="11">
        <v>13.3</v>
      </c>
      <c r="AD2119" s="11">
        <v>0.7</v>
      </c>
      <c r="AE2119" s="10"/>
      <c r="AF2119" s="10"/>
      <c r="AG2119" s="10"/>
      <c r="AH2119" s="10"/>
    </row>
    <row r="2120" spans="1:34" x14ac:dyDescent="0.45">
      <c r="A2120" t="s">
        <v>24</v>
      </c>
      <c r="B2120" t="s">
        <v>59</v>
      </c>
      <c r="C2120" t="s">
        <v>136</v>
      </c>
      <c r="D2120">
        <v>485</v>
      </c>
      <c r="E2120" s="11">
        <v>4811551</v>
      </c>
      <c r="F2120" s="5">
        <v>1765763</v>
      </c>
      <c r="G2120" s="11">
        <v>63847608</v>
      </c>
      <c r="H2120" s="11">
        <v>51994607</v>
      </c>
      <c r="I2120">
        <v>590607</v>
      </c>
      <c r="J2120">
        <v>930832</v>
      </c>
      <c r="K2120">
        <v>570911</v>
      </c>
      <c r="L2120">
        <v>294160</v>
      </c>
      <c r="M2120">
        <v>24</v>
      </c>
      <c r="N2120">
        <v>20</v>
      </c>
      <c r="O2120">
        <v>4</v>
      </c>
      <c r="P2120">
        <v>18</v>
      </c>
      <c r="Q2120">
        <v>0</v>
      </c>
      <c r="R2120">
        <v>70</v>
      </c>
      <c r="S2120">
        <v>0.1</v>
      </c>
      <c r="T2120">
        <v>137</v>
      </c>
      <c r="U2120">
        <v>274</v>
      </c>
      <c r="V2120">
        <v>-0.43</v>
      </c>
      <c r="W2120">
        <v>152192</v>
      </c>
      <c r="X2120">
        <v>13</v>
      </c>
      <c r="Y2120" s="12" t="str">
        <f>IFERROR(VLOOKUP(C2120,[1]Index!$D:$F,3,FALSE),"Non List")</f>
        <v>Development Banks</v>
      </c>
      <c r="Z2120">
        <f>IFERROR(VLOOKUP(C2120,[1]LP!$B:$C,2,FALSE),0)</f>
        <v>353.1</v>
      </c>
      <c r="AA2120" s="11">
        <f t="shared" si="33"/>
        <v>14.7</v>
      </c>
      <c r="AB2120" s="5">
        <f>IFERROR(VLOOKUP(C2120,[2]Sheet1!$B:$F,5,FALSE),0)</f>
        <v>34531463.479999997</v>
      </c>
      <c r="AC2120" s="11">
        <v>17.574999999999999</v>
      </c>
      <c r="AD2120" s="11">
        <v>0.92500000000000004</v>
      </c>
      <c r="AE2120" s="10"/>
      <c r="AF2120" s="10"/>
      <c r="AG2120" s="10"/>
      <c r="AH2120" s="10"/>
    </row>
    <row r="2121" spans="1:34" x14ac:dyDescent="0.45">
      <c r="A2121" t="s">
        <v>24</v>
      </c>
      <c r="B2121" t="s">
        <v>59</v>
      </c>
      <c r="C2121" t="s">
        <v>156</v>
      </c>
      <c r="D2121">
        <v>382</v>
      </c>
      <c r="E2121" s="11">
        <v>65617</v>
      </c>
      <c r="F2121" s="5">
        <v>-29739</v>
      </c>
      <c r="G2121" s="11">
        <v>27430</v>
      </c>
      <c r="H2121" s="11">
        <v>3190</v>
      </c>
      <c r="I2121">
        <v>19</v>
      </c>
      <c r="J2121">
        <v>24</v>
      </c>
      <c r="K2121">
        <v>-4697</v>
      </c>
      <c r="L2121">
        <v>-4705</v>
      </c>
      <c r="M2121">
        <v>-29</v>
      </c>
      <c r="N2121">
        <v>-13</v>
      </c>
      <c r="O2121">
        <v>7</v>
      </c>
      <c r="P2121">
        <v>-52</v>
      </c>
      <c r="Q2121">
        <v>-4</v>
      </c>
      <c r="R2121">
        <v>-93</v>
      </c>
      <c r="S2121">
        <v>73</v>
      </c>
      <c r="T2121">
        <v>55</v>
      </c>
      <c r="U2121">
        <v>0</v>
      </c>
      <c r="V2121">
        <v>0</v>
      </c>
      <c r="W2121">
        <v>-4705</v>
      </c>
      <c r="X2121">
        <v>-29</v>
      </c>
      <c r="Y2121" s="12" t="str">
        <f>IFERROR(VLOOKUP(C2121,[1]Index!$D:$F,3,FALSE),"Non List")</f>
        <v>Development Banks</v>
      </c>
      <c r="Z2121">
        <f>IFERROR(VLOOKUP(C2121,[1]LP!$B:$C,2,FALSE),0)</f>
        <v>527</v>
      </c>
      <c r="AA2121" s="11">
        <f t="shared" si="33"/>
        <v>-18.2</v>
      </c>
      <c r="AB2121" s="5">
        <f>IFERROR(VLOOKUP(C2121,[2]Sheet1!$B:$F,5,FALSE),0)</f>
        <v>761156.04</v>
      </c>
      <c r="AC2121" s="11">
        <v>0</v>
      </c>
      <c r="AD2121" s="11">
        <v>0</v>
      </c>
      <c r="AE2121" s="10"/>
      <c r="AF2121" s="10"/>
      <c r="AG2121" s="10"/>
      <c r="AH2121" s="10"/>
    </row>
    <row r="2122" spans="1:34" x14ac:dyDescent="0.45">
      <c r="A2122" t="s">
        <v>24</v>
      </c>
      <c r="B2122" t="s">
        <v>59</v>
      </c>
      <c r="C2122" t="s">
        <v>139</v>
      </c>
      <c r="D2122">
        <v>376</v>
      </c>
      <c r="E2122" s="11">
        <v>2606640</v>
      </c>
      <c r="F2122" s="5">
        <v>714396</v>
      </c>
      <c r="G2122" s="11">
        <v>30514307</v>
      </c>
      <c r="H2122" s="11">
        <v>24088769</v>
      </c>
      <c r="I2122">
        <v>266441</v>
      </c>
      <c r="J2122">
        <v>359825</v>
      </c>
      <c r="K2122">
        <v>175937</v>
      </c>
      <c r="L2122">
        <v>31516</v>
      </c>
      <c r="M2122">
        <v>5</v>
      </c>
      <c r="N2122">
        <v>78</v>
      </c>
      <c r="O2122">
        <v>3</v>
      </c>
      <c r="P2122">
        <v>4</v>
      </c>
      <c r="Q2122">
        <v>0</v>
      </c>
      <c r="R2122">
        <v>231</v>
      </c>
      <c r="S2122">
        <v>1.3</v>
      </c>
      <c r="T2122">
        <v>127</v>
      </c>
      <c r="U2122">
        <v>117</v>
      </c>
      <c r="V2122">
        <v>-0.69</v>
      </c>
      <c r="W2122">
        <v>-87748</v>
      </c>
      <c r="X2122">
        <v>-13</v>
      </c>
      <c r="Y2122" s="12" t="str">
        <f>IFERROR(VLOOKUP(C2122,[1]Index!$D:$F,3,FALSE),"Non List")</f>
        <v>Development Banks</v>
      </c>
      <c r="Z2122">
        <f>IFERROR(VLOOKUP(C2122,[1]LP!$B:$C,2,FALSE),0)</f>
        <v>316.2</v>
      </c>
      <c r="AA2122" s="11">
        <f t="shared" si="33"/>
        <v>63.2</v>
      </c>
      <c r="AB2122" s="5">
        <f>IFERROR(VLOOKUP(C2122,[2]Sheet1!$B:$F,5,FALSE),0)</f>
        <v>16811183.489999998</v>
      </c>
      <c r="AC2122" s="11">
        <v>10</v>
      </c>
      <c r="AD2122" s="11">
        <v>0.52629999999999999</v>
      </c>
      <c r="AE2122" s="10"/>
      <c r="AF2122" s="10"/>
      <c r="AG2122" s="10"/>
      <c r="AH2122" s="10"/>
    </row>
    <row r="2123" spans="1:34" x14ac:dyDescent="0.45">
      <c r="A2123" t="s">
        <v>24</v>
      </c>
      <c r="B2123" t="s">
        <v>59</v>
      </c>
      <c r="C2123" t="s">
        <v>141</v>
      </c>
      <c r="D2123">
        <v>375</v>
      </c>
      <c r="E2123" s="11">
        <v>3016340</v>
      </c>
      <c r="F2123" s="5">
        <v>1199410</v>
      </c>
      <c r="G2123" s="11">
        <v>32093532</v>
      </c>
      <c r="H2123" s="11">
        <v>25688202</v>
      </c>
      <c r="I2123">
        <v>273778</v>
      </c>
      <c r="J2123">
        <v>317633</v>
      </c>
      <c r="K2123">
        <v>190107</v>
      </c>
      <c r="L2123">
        <v>28879</v>
      </c>
      <c r="M2123">
        <v>4</v>
      </c>
      <c r="N2123">
        <v>99</v>
      </c>
      <c r="O2123">
        <v>3</v>
      </c>
      <c r="P2123">
        <v>3</v>
      </c>
      <c r="Q2123">
        <v>0</v>
      </c>
      <c r="R2123">
        <v>264</v>
      </c>
      <c r="S2123">
        <v>2.7</v>
      </c>
      <c r="T2123">
        <v>140</v>
      </c>
      <c r="U2123">
        <v>109</v>
      </c>
      <c r="V2123">
        <v>-0.71</v>
      </c>
      <c r="W2123">
        <v>-92562</v>
      </c>
      <c r="X2123">
        <v>-12</v>
      </c>
      <c r="Y2123" s="12" t="str">
        <f>IFERROR(VLOOKUP(C2123,[1]Index!$D:$F,3,FALSE),"Non List")</f>
        <v>Development Banks</v>
      </c>
      <c r="Z2123">
        <f>IFERROR(VLOOKUP(C2123,[1]LP!$B:$C,2,FALSE),0)</f>
        <v>418</v>
      </c>
      <c r="AA2123" s="11">
        <f t="shared" si="33"/>
        <v>104.5</v>
      </c>
      <c r="AB2123" s="5">
        <f>IFERROR(VLOOKUP(C2123,[2]Sheet1!$B:$F,5,FALSE),0)</f>
        <v>23195085.649999999</v>
      </c>
      <c r="AC2123" s="11">
        <v>10.93</v>
      </c>
      <c r="AD2123" s="11">
        <v>0.56999999999999995</v>
      </c>
      <c r="AE2123" s="10"/>
      <c r="AF2123" s="10"/>
      <c r="AG2123" s="10"/>
      <c r="AH2123" s="10"/>
    </row>
    <row r="2124" spans="1:34" x14ac:dyDescent="0.45">
      <c r="A2124" t="s">
        <v>24</v>
      </c>
      <c r="B2124" t="s">
        <v>59</v>
      </c>
      <c r="C2124" t="s">
        <v>142</v>
      </c>
      <c r="D2124">
        <v>340.9</v>
      </c>
      <c r="E2124" s="11">
        <v>557456</v>
      </c>
      <c r="F2124" s="5">
        <v>29412</v>
      </c>
      <c r="G2124" s="11">
        <v>3131654</v>
      </c>
      <c r="H2124" s="11">
        <v>2306828</v>
      </c>
      <c r="I2124">
        <v>37147</v>
      </c>
      <c r="J2124">
        <v>44409</v>
      </c>
      <c r="K2124">
        <v>15469</v>
      </c>
      <c r="L2124">
        <v>-24150</v>
      </c>
      <c r="M2124">
        <v>-17</v>
      </c>
      <c r="N2124">
        <v>-20</v>
      </c>
      <c r="O2124">
        <v>3</v>
      </c>
      <c r="P2124">
        <v>-16</v>
      </c>
      <c r="Q2124">
        <v>-1</v>
      </c>
      <c r="R2124">
        <v>-64</v>
      </c>
      <c r="S2124">
        <v>4.5</v>
      </c>
      <c r="T2124">
        <v>105</v>
      </c>
      <c r="U2124">
        <v>0</v>
      </c>
      <c r="V2124">
        <v>0</v>
      </c>
      <c r="W2124">
        <v>-24768</v>
      </c>
      <c r="X2124">
        <v>-18</v>
      </c>
      <c r="Y2124" s="12" t="str">
        <f>IFERROR(VLOOKUP(C2124,[1]Index!$D:$F,3,FALSE),"Non List")</f>
        <v>Development Banks</v>
      </c>
      <c r="Z2124">
        <f>IFERROR(VLOOKUP(C2124,[1]LP!$B:$C,2,FALSE),0)</f>
        <v>385</v>
      </c>
      <c r="AA2124" s="11">
        <f t="shared" si="33"/>
        <v>-22.6</v>
      </c>
      <c r="AB2124" s="5">
        <f>IFERROR(VLOOKUP(C2124,[2]Sheet1!$B:$F,5,FALSE),0)</f>
        <v>2731534.73</v>
      </c>
      <c r="AC2124" s="11">
        <v>0</v>
      </c>
      <c r="AD2124" s="11">
        <v>0</v>
      </c>
      <c r="AE2124" s="10"/>
      <c r="AF2124" s="10"/>
      <c r="AG2124" s="10"/>
      <c r="AH2124" s="10"/>
    </row>
    <row r="2125" spans="1:34" x14ac:dyDescent="0.45">
      <c r="A2125" t="s">
        <v>24</v>
      </c>
      <c r="B2125" t="s">
        <v>59</v>
      </c>
      <c r="C2125" t="s">
        <v>153</v>
      </c>
      <c r="D2125">
        <v>460</v>
      </c>
      <c r="E2125" s="11">
        <v>163367</v>
      </c>
      <c r="F2125" s="5">
        <v>90638</v>
      </c>
      <c r="G2125" s="11">
        <v>895457</v>
      </c>
      <c r="H2125" s="11">
        <v>711473</v>
      </c>
      <c r="I2125">
        <v>8003</v>
      </c>
      <c r="J2125">
        <v>9666</v>
      </c>
      <c r="K2125">
        <v>2597</v>
      </c>
      <c r="L2125">
        <v>6473</v>
      </c>
      <c r="M2125">
        <v>16</v>
      </c>
      <c r="N2125">
        <v>29</v>
      </c>
      <c r="O2125">
        <v>3</v>
      </c>
      <c r="P2125">
        <v>10</v>
      </c>
      <c r="Q2125">
        <v>1</v>
      </c>
      <c r="R2125">
        <v>86</v>
      </c>
      <c r="S2125">
        <v>2.5</v>
      </c>
      <c r="T2125">
        <v>155</v>
      </c>
      <c r="U2125">
        <v>235</v>
      </c>
      <c r="V2125">
        <v>-0.49</v>
      </c>
      <c r="W2125">
        <v>6473</v>
      </c>
      <c r="X2125">
        <v>16</v>
      </c>
      <c r="Y2125" s="12" t="str">
        <f>IFERROR(VLOOKUP(C2125,[1]Index!$D:$F,3,FALSE),"Non List")</f>
        <v>zdelist</v>
      </c>
      <c r="Z2125">
        <f>IFERROR(VLOOKUP(C2125,[1]LP!$B:$C,2,FALSE),0)</f>
        <v>0</v>
      </c>
      <c r="AA2125" s="11">
        <f t="shared" si="33"/>
        <v>0</v>
      </c>
      <c r="AB2125" s="5">
        <f>IFERROR(VLOOKUP(C2125,[2]Sheet1!$B:$F,5,FALSE),0)</f>
        <v>0</v>
      </c>
      <c r="AC2125" s="11">
        <v>0</v>
      </c>
      <c r="AD2125" s="11">
        <v>0</v>
      </c>
      <c r="AE2125" s="10"/>
      <c r="AF2125" s="10"/>
      <c r="AG2125" s="10"/>
      <c r="AH2125" s="10"/>
    </row>
    <row r="2126" spans="1:34" x14ac:dyDescent="0.45">
      <c r="A2126" t="s">
        <v>24</v>
      </c>
      <c r="B2126" t="s">
        <v>59</v>
      </c>
      <c r="C2126" t="s">
        <v>144</v>
      </c>
      <c r="D2126">
        <v>296</v>
      </c>
      <c r="E2126" s="11">
        <v>500000</v>
      </c>
      <c r="F2126" s="5">
        <v>29465</v>
      </c>
      <c r="G2126" s="11">
        <v>1186628</v>
      </c>
      <c r="H2126" s="11">
        <v>1253853</v>
      </c>
      <c r="I2126">
        <v>16369</v>
      </c>
      <c r="J2126">
        <v>18887</v>
      </c>
      <c r="K2126">
        <v>2774</v>
      </c>
      <c r="L2126">
        <v>-9438</v>
      </c>
      <c r="M2126">
        <v>-8</v>
      </c>
      <c r="N2126">
        <v>-39</v>
      </c>
      <c r="O2126">
        <v>3</v>
      </c>
      <c r="P2126">
        <v>-7</v>
      </c>
      <c r="Q2126">
        <v>0</v>
      </c>
      <c r="R2126">
        <v>-110</v>
      </c>
      <c r="S2126">
        <v>4.0999999999999996</v>
      </c>
      <c r="T2126">
        <v>106</v>
      </c>
      <c r="U2126">
        <v>0</v>
      </c>
      <c r="V2126">
        <v>0</v>
      </c>
      <c r="W2126">
        <v>-9438</v>
      </c>
      <c r="X2126">
        <v>-8</v>
      </c>
      <c r="Y2126" s="12" t="str">
        <f>IFERROR(VLOOKUP(C2126,[1]Index!$D:$F,3,FALSE),"Non List")</f>
        <v>Development Banks</v>
      </c>
      <c r="Z2126">
        <f>IFERROR(VLOOKUP(C2126,[1]LP!$B:$C,2,FALSE),0)</f>
        <v>434.9</v>
      </c>
      <c r="AA2126" s="11">
        <f t="shared" si="33"/>
        <v>-54.4</v>
      </c>
      <c r="AB2126" s="5">
        <f>IFERROR(VLOOKUP(C2126,[2]Sheet1!$B:$F,5,FALSE),0)</f>
        <v>2335500</v>
      </c>
      <c r="AC2126" s="11">
        <v>0</v>
      </c>
      <c r="AD2126" s="11">
        <v>0</v>
      </c>
      <c r="AE2126" s="10"/>
      <c r="AF2126" s="10"/>
      <c r="AG2126" s="10"/>
      <c r="AH2126" s="10"/>
    </row>
    <row r="2127" spans="1:34" x14ac:dyDescent="0.45">
      <c r="A2127" t="s">
        <v>24</v>
      </c>
      <c r="B2127" t="s">
        <v>59</v>
      </c>
      <c r="C2127" t="s">
        <v>146</v>
      </c>
      <c r="D2127">
        <v>423</v>
      </c>
      <c r="E2127" s="11">
        <v>3072061</v>
      </c>
      <c r="F2127" s="5">
        <v>1913257</v>
      </c>
      <c r="G2127" s="11">
        <v>35342255</v>
      </c>
      <c r="H2127" s="11">
        <v>28802262</v>
      </c>
      <c r="I2127">
        <v>425775</v>
      </c>
      <c r="J2127">
        <v>477933</v>
      </c>
      <c r="K2127">
        <v>254207</v>
      </c>
      <c r="L2127">
        <v>159781</v>
      </c>
      <c r="M2127">
        <v>21</v>
      </c>
      <c r="N2127">
        <v>20</v>
      </c>
      <c r="O2127">
        <v>3</v>
      </c>
      <c r="P2127">
        <v>13</v>
      </c>
      <c r="Q2127">
        <v>0</v>
      </c>
      <c r="R2127">
        <v>53</v>
      </c>
      <c r="S2127">
        <v>2.4</v>
      </c>
      <c r="T2127">
        <v>162</v>
      </c>
      <c r="U2127">
        <v>276</v>
      </c>
      <c r="V2127">
        <v>-0.35</v>
      </c>
      <c r="W2127">
        <v>-99196</v>
      </c>
      <c r="X2127">
        <v>-13</v>
      </c>
      <c r="Y2127" s="12" t="str">
        <f>IFERROR(VLOOKUP(C2127,[1]Index!$D:$F,3,FALSE),"Non List")</f>
        <v>Development Banks</v>
      </c>
      <c r="Z2127">
        <f>IFERROR(VLOOKUP(C2127,[1]LP!$B:$C,2,FALSE),0)</f>
        <v>334</v>
      </c>
      <c r="AA2127" s="11">
        <f t="shared" si="33"/>
        <v>15.9</v>
      </c>
      <c r="AB2127" s="5">
        <f>IFERROR(VLOOKUP(C2127,[2]Sheet1!$B:$F,5,FALSE),0)</f>
        <v>20439460.93</v>
      </c>
      <c r="AC2127" s="11">
        <v>20</v>
      </c>
      <c r="AD2127" s="11">
        <v>1.0526</v>
      </c>
      <c r="AE2127" s="10"/>
      <c r="AF2127" s="10"/>
      <c r="AG2127" s="10"/>
      <c r="AH2127" s="10"/>
    </row>
    <row r="2128" spans="1:34" x14ac:dyDescent="0.45">
      <c r="A2128" t="s">
        <v>24</v>
      </c>
      <c r="B2128" t="s">
        <v>59</v>
      </c>
      <c r="C2128" t="s">
        <v>151</v>
      </c>
      <c r="D2128">
        <v>443</v>
      </c>
      <c r="E2128" s="11">
        <v>2716312</v>
      </c>
      <c r="F2128" s="5">
        <v>1656326</v>
      </c>
      <c r="G2128" s="11">
        <v>32447552</v>
      </c>
      <c r="H2128" s="11">
        <v>25458086</v>
      </c>
      <c r="I2128">
        <v>249536</v>
      </c>
      <c r="J2128">
        <v>333684</v>
      </c>
      <c r="K2128">
        <v>183851</v>
      </c>
      <c r="L2128">
        <v>111719</v>
      </c>
      <c r="M2128">
        <v>16</v>
      </c>
      <c r="N2128">
        <v>27</v>
      </c>
      <c r="O2128">
        <v>3</v>
      </c>
      <c r="P2128">
        <v>10</v>
      </c>
      <c r="Q2128">
        <v>0</v>
      </c>
      <c r="R2128">
        <v>74</v>
      </c>
      <c r="S2128">
        <v>2.4</v>
      </c>
      <c r="T2128">
        <v>161</v>
      </c>
      <c r="U2128">
        <v>244</v>
      </c>
      <c r="V2128">
        <v>-0.45</v>
      </c>
      <c r="W2128">
        <v>21152</v>
      </c>
      <c r="X2128">
        <v>3</v>
      </c>
      <c r="Y2128" s="12" t="str">
        <f>IFERROR(VLOOKUP(C2128,[1]Index!$D:$F,3,FALSE),"Non List")</f>
        <v>Development Banks</v>
      </c>
      <c r="Z2128">
        <f>IFERROR(VLOOKUP(C2128,[1]LP!$B:$C,2,FALSE),0)</f>
        <v>387</v>
      </c>
      <c r="AA2128" s="11">
        <f t="shared" si="33"/>
        <v>24.2</v>
      </c>
      <c r="AB2128" s="5">
        <f>IFERROR(VLOOKUP(C2128,[2]Sheet1!$B:$F,5,FALSE),0)</f>
        <v>17238924.239999998</v>
      </c>
      <c r="AC2128" s="11">
        <v>13</v>
      </c>
      <c r="AD2128" s="11">
        <v>0.68420000000000003</v>
      </c>
      <c r="AE2128" s="10"/>
      <c r="AF2128" s="10"/>
      <c r="AG2128" s="10"/>
      <c r="AH2128" s="10"/>
    </row>
    <row r="2129" spans="1:34" x14ac:dyDescent="0.45">
      <c r="A2129" t="s">
        <v>24</v>
      </c>
      <c r="B2129" t="s">
        <v>59</v>
      </c>
      <c r="C2129" t="s">
        <v>147</v>
      </c>
      <c r="D2129">
        <v>445</v>
      </c>
      <c r="E2129" s="11">
        <v>2540195</v>
      </c>
      <c r="F2129" s="5">
        <v>574491</v>
      </c>
      <c r="G2129" s="11">
        <v>36722082</v>
      </c>
      <c r="H2129" s="11">
        <v>29925830</v>
      </c>
      <c r="I2129">
        <v>381570</v>
      </c>
      <c r="J2129">
        <v>476387</v>
      </c>
      <c r="K2129">
        <v>231270</v>
      </c>
      <c r="L2129">
        <v>200116</v>
      </c>
      <c r="M2129">
        <v>31</v>
      </c>
      <c r="N2129">
        <v>14</v>
      </c>
      <c r="O2129">
        <v>4</v>
      </c>
      <c r="P2129">
        <v>26</v>
      </c>
      <c r="Q2129">
        <v>0</v>
      </c>
      <c r="R2129">
        <v>51</v>
      </c>
      <c r="S2129">
        <v>2.6</v>
      </c>
      <c r="T2129">
        <v>123</v>
      </c>
      <c r="U2129">
        <v>295</v>
      </c>
      <c r="V2129">
        <v>-0.34</v>
      </c>
      <c r="W2129">
        <v>74330</v>
      </c>
      <c r="X2129">
        <v>12</v>
      </c>
      <c r="Y2129" s="12" t="str">
        <f>IFERROR(VLOOKUP(C2129,[1]Index!$D:$F,3,FALSE),"Non List")</f>
        <v>Development Banks</v>
      </c>
      <c r="Z2129">
        <f>IFERROR(VLOOKUP(C2129,[1]LP!$B:$C,2,FALSE),0)</f>
        <v>378</v>
      </c>
      <c r="AA2129" s="11">
        <f t="shared" si="33"/>
        <v>12.2</v>
      </c>
      <c r="AB2129" s="5">
        <f>IFERROR(VLOOKUP(C2129,[2]Sheet1!$B:$F,5,FALSE),0)</f>
        <v>16077707.220000001</v>
      </c>
      <c r="AC2129" s="11">
        <v>18.5</v>
      </c>
      <c r="AD2129" s="11">
        <v>0.97</v>
      </c>
      <c r="AE2129" s="10"/>
      <c r="AF2129" s="10"/>
      <c r="AG2129" s="10"/>
      <c r="AH2129" s="10"/>
    </row>
    <row r="2130" spans="1:34" x14ac:dyDescent="0.45">
      <c r="A2130" t="s">
        <v>24</v>
      </c>
      <c r="B2130" t="s">
        <v>59</v>
      </c>
      <c r="C2130" t="s">
        <v>155</v>
      </c>
      <c r="D2130">
        <v>197</v>
      </c>
      <c r="E2130" s="11">
        <v>1921915</v>
      </c>
      <c r="F2130" s="5">
        <v>444701</v>
      </c>
      <c r="G2130" s="11">
        <v>16379528</v>
      </c>
      <c r="H2130" s="11">
        <v>12602568</v>
      </c>
      <c r="I2130">
        <v>124233</v>
      </c>
      <c r="J2130">
        <v>169256</v>
      </c>
      <c r="K2130">
        <v>86745</v>
      </c>
      <c r="L2130">
        <v>54802</v>
      </c>
      <c r="M2130">
        <v>11</v>
      </c>
      <c r="N2130">
        <v>17</v>
      </c>
      <c r="O2130">
        <v>2</v>
      </c>
      <c r="P2130">
        <v>9</v>
      </c>
      <c r="Q2130">
        <v>0</v>
      </c>
      <c r="R2130">
        <v>28</v>
      </c>
      <c r="S2130">
        <v>0.8</v>
      </c>
      <c r="T2130">
        <v>123</v>
      </c>
      <c r="U2130">
        <v>178</v>
      </c>
      <c r="V2130">
        <v>-0.1</v>
      </c>
      <c r="W2130">
        <v>2823</v>
      </c>
      <c r="X2130">
        <v>1</v>
      </c>
      <c r="Y2130" s="12" t="str">
        <f>IFERROR(VLOOKUP(C2130,[1]Index!$D:$F,3,FALSE),"Non List")</f>
        <v>zdelist</v>
      </c>
      <c r="Z2130">
        <f>IFERROR(VLOOKUP(C2130,[1]LP!$B:$C,2,FALSE),0)</f>
        <v>0</v>
      </c>
      <c r="AA2130" s="11">
        <f t="shared" si="33"/>
        <v>0</v>
      </c>
      <c r="AB2130" s="5">
        <f>IFERROR(VLOOKUP(C2130,[2]Sheet1!$B:$F,5,FALSE),0)</f>
        <v>0</v>
      </c>
      <c r="AC2130" s="11">
        <v>0</v>
      </c>
      <c r="AD2130" s="11">
        <v>0</v>
      </c>
      <c r="AE2130" s="10"/>
      <c r="AF2130" s="10"/>
      <c r="AG2130" s="10"/>
      <c r="AH2130" s="10"/>
    </row>
    <row r="2131" spans="1:34" x14ac:dyDescent="0.45">
      <c r="A2131" t="s">
        <v>24</v>
      </c>
      <c r="B2131" t="s">
        <v>59</v>
      </c>
      <c r="C2131" t="s">
        <v>148</v>
      </c>
      <c r="D2131">
        <v>294</v>
      </c>
      <c r="E2131" s="11">
        <v>834338</v>
      </c>
      <c r="F2131" s="5">
        <v>86090</v>
      </c>
      <c r="G2131" s="11">
        <v>3629191</v>
      </c>
      <c r="H2131" s="11">
        <v>2717628</v>
      </c>
      <c r="I2131">
        <v>50112</v>
      </c>
      <c r="J2131">
        <v>54436</v>
      </c>
      <c r="K2131">
        <v>13285</v>
      </c>
      <c r="L2131">
        <v>-36219</v>
      </c>
      <c r="M2131">
        <v>-17</v>
      </c>
      <c r="N2131">
        <v>-17</v>
      </c>
      <c r="O2131">
        <v>3</v>
      </c>
      <c r="P2131">
        <v>-16</v>
      </c>
      <c r="Q2131">
        <v>-1</v>
      </c>
      <c r="R2131">
        <v>-45</v>
      </c>
      <c r="S2131">
        <v>4.2</v>
      </c>
      <c r="T2131">
        <v>110</v>
      </c>
      <c r="U2131">
        <v>0</v>
      </c>
      <c r="V2131">
        <v>0</v>
      </c>
      <c r="W2131">
        <v>-45637</v>
      </c>
      <c r="X2131">
        <v>-22</v>
      </c>
      <c r="Y2131" s="12" t="str">
        <f>IFERROR(VLOOKUP(C2131,[1]Index!$D:$F,3,FALSE),"Non List")</f>
        <v>Development Banks</v>
      </c>
      <c r="Z2131">
        <f>IFERROR(VLOOKUP(C2131,[1]LP!$B:$C,2,FALSE),0)</f>
        <v>322</v>
      </c>
      <c r="AA2131" s="11">
        <f t="shared" si="33"/>
        <v>-18.899999999999999</v>
      </c>
      <c r="AB2131" s="5">
        <f>IFERROR(VLOOKUP(C2131,[2]Sheet1!$B:$F,5,FALSE),0)</f>
        <v>3608513.71</v>
      </c>
      <c r="AC2131" s="11">
        <v>0</v>
      </c>
      <c r="AD2131" s="11">
        <v>0</v>
      </c>
      <c r="AE2131" s="10"/>
      <c r="AF2131" s="10"/>
      <c r="AG2131" s="10"/>
      <c r="AH2131" s="10"/>
    </row>
    <row r="2132" spans="1:34" x14ac:dyDescent="0.45">
      <c r="A2132" t="s">
        <v>53</v>
      </c>
      <c r="B2132" t="s">
        <v>59</v>
      </c>
      <c r="C2132" t="s">
        <v>154</v>
      </c>
      <c r="D2132">
        <v>480</v>
      </c>
      <c r="E2132" s="11">
        <v>410000</v>
      </c>
      <c r="F2132" s="5">
        <v>220867</v>
      </c>
      <c r="G2132" s="11">
        <v>396347</v>
      </c>
      <c r="H2132" s="11">
        <v>300230</v>
      </c>
      <c r="I2132">
        <v>13298</v>
      </c>
      <c r="J2132">
        <v>14064</v>
      </c>
      <c r="K2132">
        <v>1694</v>
      </c>
      <c r="L2132">
        <v>12798</v>
      </c>
      <c r="M2132">
        <v>6</v>
      </c>
      <c r="N2132">
        <v>77</v>
      </c>
      <c r="O2132">
        <v>3</v>
      </c>
      <c r="P2132">
        <v>4</v>
      </c>
      <c r="Q2132">
        <v>1</v>
      </c>
      <c r="R2132">
        <v>240</v>
      </c>
      <c r="S2132">
        <v>4.3</v>
      </c>
      <c r="T2132">
        <v>154</v>
      </c>
      <c r="U2132">
        <v>147</v>
      </c>
      <c r="V2132">
        <v>-0.69</v>
      </c>
      <c r="W2132">
        <v>12798</v>
      </c>
      <c r="X2132">
        <v>6</v>
      </c>
      <c r="Y2132" s="12" t="str">
        <f>IFERROR(VLOOKUP(C2132,[1]Index!$D:$F,3,FALSE),"Non List")</f>
        <v>Development Banks</v>
      </c>
      <c r="Z2132">
        <f>IFERROR(VLOOKUP(C2132,[1]LP!$B:$C,2,FALSE),0)</f>
        <v>475</v>
      </c>
      <c r="AA2132" s="11">
        <f t="shared" si="33"/>
        <v>79.2</v>
      </c>
      <c r="AB2132" s="5">
        <f>IFERROR(VLOOKUP(C2132,[2]Sheet1!$B:$F,5,FALSE),0)</f>
        <v>1575000</v>
      </c>
      <c r="AC2132" s="11">
        <v>0</v>
      </c>
      <c r="AD2132" s="11">
        <v>0</v>
      </c>
      <c r="AE2132" s="10"/>
      <c r="AF2132" s="10"/>
      <c r="AG2132" s="10"/>
      <c r="AH2132" s="10"/>
    </row>
    <row r="2133" spans="1:34" x14ac:dyDescent="0.45">
      <c r="A2133" t="s">
        <v>53</v>
      </c>
      <c r="B2133" t="s">
        <v>59</v>
      </c>
      <c r="C2133" t="s">
        <v>125</v>
      </c>
      <c r="D2133">
        <v>418</v>
      </c>
      <c r="E2133" s="11">
        <v>811121</v>
      </c>
      <c r="F2133" s="5">
        <v>355125</v>
      </c>
      <c r="G2133" s="11">
        <v>10685490</v>
      </c>
      <c r="H2133" s="11">
        <v>8336124</v>
      </c>
      <c r="I2133">
        <v>245153</v>
      </c>
      <c r="J2133">
        <v>304830</v>
      </c>
      <c r="K2133">
        <v>171430</v>
      </c>
      <c r="L2133">
        <v>99336</v>
      </c>
      <c r="M2133">
        <v>24</v>
      </c>
      <c r="N2133">
        <v>17</v>
      </c>
      <c r="O2133">
        <v>3</v>
      </c>
      <c r="P2133">
        <v>17</v>
      </c>
      <c r="Q2133">
        <v>1</v>
      </c>
      <c r="R2133">
        <v>50</v>
      </c>
      <c r="S2133">
        <v>3.1</v>
      </c>
      <c r="T2133">
        <v>144</v>
      </c>
      <c r="U2133">
        <v>281</v>
      </c>
      <c r="V2133">
        <v>-0.33</v>
      </c>
      <c r="W2133">
        <v>74520</v>
      </c>
      <c r="X2133">
        <v>18</v>
      </c>
      <c r="Y2133" s="12" t="str">
        <f>IFERROR(VLOOKUP(C2133,[1]Index!$D:$F,3,FALSE),"Non List")</f>
        <v>Development Banks</v>
      </c>
      <c r="Z2133">
        <f>IFERROR(VLOOKUP(C2133,[1]LP!$B:$C,2,FALSE),0)</f>
        <v>391</v>
      </c>
      <c r="AA2133" s="11">
        <f t="shared" si="33"/>
        <v>16.3</v>
      </c>
      <c r="AB2133" s="5">
        <f>IFERROR(VLOOKUP(C2133,[2]Sheet1!$B:$F,5,FALSE),0)</f>
        <v>6123503.0800000001</v>
      </c>
      <c r="AC2133" s="11">
        <v>8.5</v>
      </c>
      <c r="AD2133" s="11">
        <v>0.45</v>
      </c>
      <c r="AE2133" s="10"/>
      <c r="AF2133" s="10"/>
      <c r="AG2133" s="10"/>
      <c r="AH2133" s="10"/>
    </row>
    <row r="2134" spans="1:34" x14ac:dyDescent="0.45">
      <c r="A2134" t="s">
        <v>53</v>
      </c>
      <c r="B2134" t="s">
        <v>59</v>
      </c>
      <c r="C2134" t="s">
        <v>126</v>
      </c>
      <c r="D2134">
        <v>430.6</v>
      </c>
      <c r="E2134" s="11">
        <v>3238689</v>
      </c>
      <c r="F2134" s="5">
        <v>1556760</v>
      </c>
      <c r="G2134" s="11">
        <v>53051832</v>
      </c>
      <c r="H2134" s="11">
        <v>44164245</v>
      </c>
      <c r="I2134">
        <v>842634</v>
      </c>
      <c r="J2134">
        <v>1242068</v>
      </c>
      <c r="K2134">
        <v>747147</v>
      </c>
      <c r="L2134">
        <v>393590</v>
      </c>
      <c r="M2134">
        <v>24</v>
      </c>
      <c r="N2134">
        <v>18</v>
      </c>
      <c r="O2134">
        <v>3</v>
      </c>
      <c r="P2134">
        <v>16</v>
      </c>
      <c r="Q2134">
        <v>1</v>
      </c>
      <c r="R2134">
        <v>52</v>
      </c>
      <c r="S2134">
        <v>0.9</v>
      </c>
      <c r="T2134">
        <v>148</v>
      </c>
      <c r="U2134">
        <v>285</v>
      </c>
      <c r="V2134">
        <v>-0.34</v>
      </c>
      <c r="W2134">
        <v>252362</v>
      </c>
      <c r="X2134">
        <v>16</v>
      </c>
      <c r="Y2134" s="12" t="str">
        <f>IFERROR(VLOOKUP(C2134,[1]Index!$D:$F,3,FALSE),"Non List")</f>
        <v>Development Banks</v>
      </c>
      <c r="Z2134">
        <f>IFERROR(VLOOKUP(C2134,[1]LP!$B:$C,2,FALSE),0)</f>
        <v>370.1</v>
      </c>
      <c r="AA2134" s="11">
        <f t="shared" si="33"/>
        <v>15.4</v>
      </c>
      <c r="AB2134" s="5">
        <f>IFERROR(VLOOKUP(C2134,[2]Sheet1!$B:$F,5,FALSE),0)</f>
        <v>27834534.920000002</v>
      </c>
      <c r="AC2134" s="11">
        <v>16</v>
      </c>
      <c r="AD2134" s="11">
        <v>0</v>
      </c>
      <c r="AE2134" s="10"/>
      <c r="AF2134" s="10"/>
      <c r="AG2134" s="10"/>
      <c r="AH2134" s="10"/>
    </row>
    <row r="2135" spans="1:34" x14ac:dyDescent="0.45">
      <c r="A2135" t="s">
        <v>53</v>
      </c>
      <c r="B2135" t="s">
        <v>59</v>
      </c>
      <c r="C2135" t="s">
        <v>129</v>
      </c>
      <c r="D2135">
        <v>377</v>
      </c>
      <c r="E2135" s="11">
        <v>3495293</v>
      </c>
      <c r="F2135" s="5">
        <v>1376869</v>
      </c>
      <c r="G2135" s="11">
        <v>44758131</v>
      </c>
      <c r="H2135" s="11">
        <v>34496007</v>
      </c>
      <c r="I2135">
        <v>648083</v>
      </c>
      <c r="J2135">
        <v>939372</v>
      </c>
      <c r="K2135">
        <v>511454</v>
      </c>
      <c r="L2135">
        <v>305600</v>
      </c>
      <c r="M2135">
        <v>17</v>
      </c>
      <c r="N2135">
        <v>22</v>
      </c>
      <c r="O2135">
        <v>3</v>
      </c>
      <c r="P2135">
        <v>13</v>
      </c>
      <c r="Q2135">
        <v>1</v>
      </c>
      <c r="R2135">
        <v>58</v>
      </c>
      <c r="S2135">
        <v>0.7</v>
      </c>
      <c r="T2135">
        <v>139</v>
      </c>
      <c r="U2135">
        <v>234</v>
      </c>
      <c r="V2135">
        <v>-0.38</v>
      </c>
      <c r="W2135">
        <v>157534</v>
      </c>
      <c r="X2135">
        <v>9</v>
      </c>
      <c r="Y2135" s="12" t="str">
        <f>IFERROR(VLOOKUP(C2135,[1]Index!$D:$F,3,FALSE),"Non List")</f>
        <v>Development Banks</v>
      </c>
      <c r="Z2135">
        <f>IFERROR(VLOOKUP(C2135,[1]LP!$B:$C,2,FALSE),0)</f>
        <v>297.89999999999998</v>
      </c>
      <c r="AA2135" s="11">
        <f t="shared" si="33"/>
        <v>17.5</v>
      </c>
      <c r="AB2135" s="5">
        <f>IFERROR(VLOOKUP(C2135,[2]Sheet1!$B:$F,5,FALSE),0)</f>
        <v>21539350.859999999</v>
      </c>
      <c r="AC2135" s="11">
        <v>11</v>
      </c>
      <c r="AD2135" s="11">
        <v>4.5</v>
      </c>
      <c r="AE2135" s="10"/>
      <c r="AF2135" s="10"/>
      <c r="AG2135" s="10"/>
      <c r="AH2135" s="10"/>
    </row>
    <row r="2136" spans="1:34" x14ac:dyDescent="0.45">
      <c r="A2136" t="s">
        <v>53</v>
      </c>
      <c r="B2136" t="s">
        <v>59</v>
      </c>
      <c r="C2136" t="s">
        <v>133</v>
      </c>
      <c r="D2136">
        <v>330.9</v>
      </c>
      <c r="E2136" s="11">
        <v>502830</v>
      </c>
      <c r="F2136" s="5">
        <v>47758</v>
      </c>
      <c r="G2136" s="11">
        <v>4266614</v>
      </c>
      <c r="H2136" s="11">
        <v>2973202</v>
      </c>
      <c r="I2136">
        <v>64336</v>
      </c>
      <c r="J2136">
        <v>78623</v>
      </c>
      <c r="K2136">
        <v>26652</v>
      </c>
      <c r="L2136">
        <v>18352</v>
      </c>
      <c r="M2136">
        <v>7</v>
      </c>
      <c r="N2136">
        <v>45</v>
      </c>
      <c r="O2136">
        <v>3</v>
      </c>
      <c r="P2136">
        <v>7</v>
      </c>
      <c r="Q2136">
        <v>0</v>
      </c>
      <c r="R2136">
        <v>137</v>
      </c>
      <c r="S2136">
        <v>1.2</v>
      </c>
      <c r="T2136">
        <v>110</v>
      </c>
      <c r="U2136">
        <v>134</v>
      </c>
      <c r="V2136">
        <v>-0.6</v>
      </c>
      <c r="W2136">
        <v>-13080</v>
      </c>
      <c r="X2136">
        <v>-5</v>
      </c>
      <c r="Y2136" s="12" t="str">
        <f>IFERROR(VLOOKUP(C2136,[1]Index!$D:$F,3,FALSE),"Non List")</f>
        <v>Development Banks</v>
      </c>
      <c r="Z2136">
        <f>IFERROR(VLOOKUP(C2136,[1]LP!$B:$C,2,FALSE),0)</f>
        <v>429.8</v>
      </c>
      <c r="AA2136" s="11">
        <f t="shared" si="33"/>
        <v>61.4</v>
      </c>
      <c r="AB2136" s="5">
        <f>IFERROR(VLOOKUP(C2136,[2]Sheet1!$B:$F,5,FALSE),0)</f>
        <v>2463867</v>
      </c>
      <c r="AC2136" s="11">
        <v>0</v>
      </c>
      <c r="AD2136" s="11">
        <v>0</v>
      </c>
      <c r="AE2136" s="10"/>
      <c r="AF2136" s="10"/>
      <c r="AG2136" s="10"/>
      <c r="AH2136" s="10"/>
    </row>
    <row r="2137" spans="1:34" x14ac:dyDescent="0.45">
      <c r="A2137" t="s">
        <v>53</v>
      </c>
      <c r="B2137" t="s">
        <v>59</v>
      </c>
      <c r="C2137" t="s">
        <v>134</v>
      </c>
      <c r="D2137">
        <v>450</v>
      </c>
      <c r="E2137" s="11">
        <v>797377</v>
      </c>
      <c r="F2137" s="5">
        <v>286444</v>
      </c>
      <c r="G2137" s="11">
        <v>4984218</v>
      </c>
      <c r="H2137" s="11">
        <v>4183074</v>
      </c>
      <c r="I2137">
        <v>123729</v>
      </c>
      <c r="J2137">
        <v>170083</v>
      </c>
      <c r="K2137">
        <v>112000</v>
      </c>
      <c r="L2137">
        <v>69826</v>
      </c>
      <c r="M2137">
        <v>18</v>
      </c>
      <c r="N2137">
        <v>26</v>
      </c>
      <c r="O2137">
        <v>3</v>
      </c>
      <c r="P2137">
        <v>13</v>
      </c>
      <c r="Q2137">
        <v>1</v>
      </c>
      <c r="R2137">
        <v>85</v>
      </c>
      <c r="S2137">
        <v>0.5</v>
      </c>
      <c r="T2137">
        <v>136</v>
      </c>
      <c r="U2137">
        <v>231</v>
      </c>
      <c r="V2137">
        <v>-0.49</v>
      </c>
      <c r="W2137">
        <v>34358</v>
      </c>
      <c r="X2137">
        <v>9</v>
      </c>
      <c r="Y2137" s="12" t="str">
        <f>IFERROR(VLOOKUP(C2137,[1]Index!$D:$F,3,FALSE),"Non List")</f>
        <v>Development Banks</v>
      </c>
      <c r="Z2137">
        <f>IFERROR(VLOOKUP(C2137,[1]LP!$B:$C,2,FALSE),0)</f>
        <v>488</v>
      </c>
      <c r="AA2137" s="11">
        <f t="shared" si="33"/>
        <v>27.1</v>
      </c>
      <c r="AB2137" s="5">
        <f>IFERROR(VLOOKUP(C2137,[2]Sheet1!$B:$F,5,FALSE),0)</f>
        <v>5445990.2300000004</v>
      </c>
      <c r="AC2137" s="11">
        <v>13.3</v>
      </c>
      <c r="AD2137" s="11">
        <v>0.7</v>
      </c>
      <c r="AE2137" s="10"/>
      <c r="AF2137" s="10"/>
      <c r="AG2137" s="10"/>
      <c r="AH2137" s="10"/>
    </row>
    <row r="2138" spans="1:34" x14ac:dyDescent="0.45">
      <c r="A2138" t="s">
        <v>53</v>
      </c>
      <c r="B2138" t="s">
        <v>59</v>
      </c>
      <c r="C2138" t="s">
        <v>136</v>
      </c>
      <c r="D2138">
        <v>485</v>
      </c>
      <c r="E2138" s="11">
        <v>4811551</v>
      </c>
      <c r="F2138" s="5">
        <v>1465627</v>
      </c>
      <c r="G2138" s="11">
        <v>74872247</v>
      </c>
      <c r="H2138" s="11">
        <v>58274041</v>
      </c>
      <c r="I2138">
        <v>1162439</v>
      </c>
      <c r="J2138">
        <v>1756282</v>
      </c>
      <c r="K2138">
        <v>1036518</v>
      </c>
      <c r="L2138">
        <v>615574</v>
      </c>
      <c r="M2138">
        <v>26</v>
      </c>
      <c r="N2138">
        <v>19</v>
      </c>
      <c r="O2138">
        <v>4</v>
      </c>
      <c r="P2138">
        <v>20</v>
      </c>
      <c r="Q2138">
        <v>1</v>
      </c>
      <c r="R2138">
        <v>71</v>
      </c>
      <c r="S2138">
        <v>0.3</v>
      </c>
      <c r="T2138">
        <v>130</v>
      </c>
      <c r="U2138">
        <v>274</v>
      </c>
      <c r="V2138">
        <v>-0.44</v>
      </c>
      <c r="W2138">
        <v>525510</v>
      </c>
      <c r="X2138">
        <v>22</v>
      </c>
      <c r="Y2138" s="12" t="str">
        <f>IFERROR(VLOOKUP(C2138,[1]Index!$D:$F,3,FALSE),"Non List")</f>
        <v>Development Banks</v>
      </c>
      <c r="Z2138">
        <f>IFERROR(VLOOKUP(C2138,[1]LP!$B:$C,2,FALSE),0)</f>
        <v>353.1</v>
      </c>
      <c r="AA2138" s="11">
        <f t="shared" si="33"/>
        <v>13.6</v>
      </c>
      <c r="AB2138" s="5">
        <f>IFERROR(VLOOKUP(C2138,[2]Sheet1!$B:$F,5,FALSE),0)</f>
        <v>34531463.479999997</v>
      </c>
      <c r="AC2138" s="11">
        <v>17.574999999999999</v>
      </c>
      <c r="AD2138" s="11">
        <v>0.92500000000000004</v>
      </c>
      <c r="AE2138" s="10"/>
      <c r="AF2138" s="10"/>
      <c r="AG2138" s="10"/>
      <c r="AH2138" s="10"/>
    </row>
    <row r="2139" spans="1:34" x14ac:dyDescent="0.45">
      <c r="A2139" t="s">
        <v>53</v>
      </c>
      <c r="B2139" t="s">
        <v>59</v>
      </c>
      <c r="C2139" t="s">
        <v>156</v>
      </c>
      <c r="D2139">
        <v>382</v>
      </c>
      <c r="E2139" s="11">
        <v>65617</v>
      </c>
      <c r="F2139" s="5">
        <v>-33234</v>
      </c>
      <c r="G2139" s="11">
        <v>62932</v>
      </c>
      <c r="H2139" s="11">
        <v>10501</v>
      </c>
      <c r="I2139">
        <v>-254</v>
      </c>
      <c r="J2139">
        <v>586</v>
      </c>
      <c r="K2139">
        <v>-8354</v>
      </c>
      <c r="L2139">
        <v>-8441</v>
      </c>
      <c r="M2139">
        <v>-26</v>
      </c>
      <c r="N2139">
        <v>-15</v>
      </c>
      <c r="O2139">
        <v>8</v>
      </c>
      <c r="P2139">
        <v>-52</v>
      </c>
      <c r="Q2139">
        <v>-5</v>
      </c>
      <c r="R2139">
        <v>-115</v>
      </c>
      <c r="S2139">
        <v>45</v>
      </c>
      <c r="T2139">
        <v>49</v>
      </c>
      <c r="U2139">
        <v>0</v>
      </c>
      <c r="V2139">
        <v>0</v>
      </c>
      <c r="W2139">
        <v>-8441</v>
      </c>
      <c r="X2139">
        <v>-26</v>
      </c>
      <c r="Y2139" s="12" t="str">
        <f>IFERROR(VLOOKUP(C2139,[1]Index!$D:$F,3,FALSE),"Non List")</f>
        <v>Development Banks</v>
      </c>
      <c r="Z2139">
        <f>IFERROR(VLOOKUP(C2139,[1]LP!$B:$C,2,FALSE),0)</f>
        <v>527</v>
      </c>
      <c r="AA2139" s="11">
        <f t="shared" si="33"/>
        <v>-20.3</v>
      </c>
      <c r="AB2139" s="5">
        <f>IFERROR(VLOOKUP(C2139,[2]Sheet1!$B:$F,5,FALSE),0)</f>
        <v>761156.04</v>
      </c>
      <c r="AC2139" s="11">
        <v>0</v>
      </c>
      <c r="AD2139" s="11">
        <v>0</v>
      </c>
      <c r="AE2139" s="10"/>
      <c r="AF2139" s="10"/>
      <c r="AG2139" s="10"/>
      <c r="AH2139" s="10"/>
    </row>
    <row r="2140" spans="1:34" x14ac:dyDescent="0.45">
      <c r="A2140" t="s">
        <v>53</v>
      </c>
      <c r="B2140" t="s">
        <v>59</v>
      </c>
      <c r="C2140" t="s">
        <v>139</v>
      </c>
      <c r="D2140">
        <v>376</v>
      </c>
      <c r="E2140" s="11">
        <v>2606640</v>
      </c>
      <c r="F2140" s="5">
        <v>881286</v>
      </c>
      <c r="G2140" s="11">
        <v>34551287</v>
      </c>
      <c r="H2140" s="11">
        <v>27243338</v>
      </c>
      <c r="I2140">
        <v>542123</v>
      </c>
      <c r="J2140">
        <v>754777</v>
      </c>
      <c r="K2140">
        <v>360838</v>
      </c>
      <c r="L2140">
        <v>164805</v>
      </c>
      <c r="M2140">
        <v>13</v>
      </c>
      <c r="N2140">
        <v>30</v>
      </c>
      <c r="O2140">
        <v>3</v>
      </c>
      <c r="P2140">
        <v>9</v>
      </c>
      <c r="Q2140">
        <v>0</v>
      </c>
      <c r="R2140">
        <v>84</v>
      </c>
      <c r="S2140">
        <v>2.4</v>
      </c>
      <c r="T2140">
        <v>134</v>
      </c>
      <c r="U2140">
        <v>195</v>
      </c>
      <c r="V2140">
        <v>-0.48</v>
      </c>
      <c r="W2140">
        <v>82499</v>
      </c>
      <c r="X2140">
        <v>6</v>
      </c>
      <c r="Y2140" s="12" t="str">
        <f>IFERROR(VLOOKUP(C2140,[1]Index!$D:$F,3,FALSE),"Non List")</f>
        <v>Development Banks</v>
      </c>
      <c r="Z2140">
        <f>IFERROR(VLOOKUP(C2140,[1]LP!$B:$C,2,FALSE),0)</f>
        <v>316.2</v>
      </c>
      <c r="AA2140" s="11">
        <f t="shared" si="33"/>
        <v>24.3</v>
      </c>
      <c r="AB2140" s="5">
        <f>IFERROR(VLOOKUP(C2140,[2]Sheet1!$B:$F,5,FALSE),0)</f>
        <v>16811183.489999998</v>
      </c>
      <c r="AC2140" s="11">
        <v>10</v>
      </c>
      <c r="AD2140" s="11">
        <v>0.52629999999999999</v>
      </c>
      <c r="AE2140" s="10"/>
      <c r="AF2140" s="10"/>
      <c r="AG2140" s="10"/>
      <c r="AH2140" s="10"/>
    </row>
    <row r="2141" spans="1:34" x14ac:dyDescent="0.45">
      <c r="A2141" t="s">
        <v>53</v>
      </c>
      <c r="B2141" t="s">
        <v>59</v>
      </c>
      <c r="C2141" t="s">
        <v>141</v>
      </c>
      <c r="D2141">
        <v>375</v>
      </c>
      <c r="E2141" s="11">
        <v>3408464</v>
      </c>
      <c r="F2141" s="5">
        <v>1113862</v>
      </c>
      <c r="G2141" s="11">
        <v>32721660</v>
      </c>
      <c r="H2141" s="11">
        <v>27183106</v>
      </c>
      <c r="I2141">
        <v>571268</v>
      </c>
      <c r="J2141">
        <v>694976</v>
      </c>
      <c r="K2141">
        <v>393563</v>
      </c>
      <c r="L2141">
        <v>261112</v>
      </c>
      <c r="M2141">
        <v>15</v>
      </c>
      <c r="N2141">
        <v>24</v>
      </c>
      <c r="O2141">
        <v>3</v>
      </c>
      <c r="P2141">
        <v>12</v>
      </c>
      <c r="Q2141">
        <v>1</v>
      </c>
      <c r="R2141">
        <v>69</v>
      </c>
      <c r="S2141">
        <v>1.3</v>
      </c>
      <c r="T2141">
        <v>133</v>
      </c>
      <c r="U2141">
        <v>214</v>
      </c>
      <c r="V2141">
        <v>-0.43</v>
      </c>
      <c r="W2141">
        <v>169883</v>
      </c>
      <c r="X2141">
        <v>10</v>
      </c>
      <c r="Y2141" s="12" t="str">
        <f>IFERROR(VLOOKUP(C2141,[1]Index!$D:$F,3,FALSE),"Non List")</f>
        <v>Development Banks</v>
      </c>
      <c r="Z2141">
        <f>IFERROR(VLOOKUP(C2141,[1]LP!$B:$C,2,FALSE),0)</f>
        <v>418</v>
      </c>
      <c r="AA2141" s="11">
        <f t="shared" si="33"/>
        <v>27.9</v>
      </c>
      <c r="AB2141" s="5">
        <f>IFERROR(VLOOKUP(C2141,[2]Sheet1!$B:$F,5,FALSE),0)</f>
        <v>23195085.649999999</v>
      </c>
      <c r="AC2141" s="11">
        <v>10.93</v>
      </c>
      <c r="AD2141" s="11">
        <v>0.56999999999999995</v>
      </c>
      <c r="AE2141" s="10"/>
      <c r="AF2141" s="10"/>
      <c r="AG2141" s="10"/>
      <c r="AH2141" s="10"/>
    </row>
    <row r="2142" spans="1:34" x14ac:dyDescent="0.45">
      <c r="A2142" t="s">
        <v>53</v>
      </c>
      <c r="B2142" t="s">
        <v>59</v>
      </c>
      <c r="C2142" t="s">
        <v>142</v>
      </c>
      <c r="D2142">
        <v>340.9</v>
      </c>
      <c r="E2142" s="11">
        <v>557456</v>
      </c>
      <c r="F2142" s="5">
        <v>92114</v>
      </c>
      <c r="G2142" s="11">
        <v>3531681</v>
      </c>
      <c r="H2142" s="11">
        <v>2667966</v>
      </c>
      <c r="I2142">
        <v>75477</v>
      </c>
      <c r="J2142">
        <v>129729</v>
      </c>
      <c r="K2142">
        <v>65659</v>
      </c>
      <c r="L2142">
        <v>33904</v>
      </c>
      <c r="M2142">
        <v>12</v>
      </c>
      <c r="N2142">
        <v>28</v>
      </c>
      <c r="O2142">
        <v>3</v>
      </c>
      <c r="P2142">
        <v>10</v>
      </c>
      <c r="Q2142">
        <v>1</v>
      </c>
      <c r="R2142">
        <v>82</v>
      </c>
      <c r="S2142">
        <v>2.5</v>
      </c>
      <c r="T2142">
        <v>117</v>
      </c>
      <c r="U2142">
        <v>179</v>
      </c>
      <c r="V2142">
        <v>-0.48</v>
      </c>
      <c r="W2142">
        <v>15705</v>
      </c>
      <c r="X2142">
        <v>6</v>
      </c>
      <c r="Y2142" s="12" t="str">
        <f>IFERROR(VLOOKUP(C2142,[1]Index!$D:$F,3,FALSE),"Non List")</f>
        <v>Development Banks</v>
      </c>
      <c r="Z2142">
        <f>IFERROR(VLOOKUP(C2142,[1]LP!$B:$C,2,FALSE),0)</f>
        <v>385</v>
      </c>
      <c r="AA2142" s="11">
        <f t="shared" si="33"/>
        <v>32.1</v>
      </c>
      <c r="AB2142" s="5">
        <f>IFERROR(VLOOKUP(C2142,[2]Sheet1!$B:$F,5,FALSE),0)</f>
        <v>2731534.73</v>
      </c>
      <c r="AC2142" s="11">
        <v>0</v>
      </c>
      <c r="AD2142" s="11">
        <v>0</v>
      </c>
      <c r="AE2142" s="10"/>
      <c r="AF2142" s="10"/>
      <c r="AG2142" s="10"/>
      <c r="AH2142" s="10"/>
    </row>
    <row r="2143" spans="1:34" x14ac:dyDescent="0.45">
      <c r="A2143" t="s">
        <v>53</v>
      </c>
      <c r="B2143" t="s">
        <v>59</v>
      </c>
      <c r="C2143" t="s">
        <v>153</v>
      </c>
      <c r="D2143">
        <v>460</v>
      </c>
      <c r="E2143" s="11">
        <v>163367</v>
      </c>
      <c r="F2143" s="5">
        <v>103251</v>
      </c>
      <c r="G2143" s="11">
        <v>1027841</v>
      </c>
      <c r="H2143" s="11">
        <v>816886</v>
      </c>
      <c r="I2143">
        <v>31866</v>
      </c>
      <c r="J2143">
        <v>36842</v>
      </c>
      <c r="K2143">
        <v>19086</v>
      </c>
      <c r="L2143">
        <v>19086</v>
      </c>
      <c r="M2143">
        <v>23</v>
      </c>
      <c r="N2143">
        <v>20</v>
      </c>
      <c r="O2143">
        <v>3</v>
      </c>
      <c r="P2143">
        <v>14</v>
      </c>
      <c r="Q2143">
        <v>1</v>
      </c>
      <c r="R2143">
        <v>56</v>
      </c>
      <c r="S2143">
        <v>2.2000000000000002</v>
      </c>
      <c r="T2143">
        <v>163</v>
      </c>
      <c r="U2143">
        <v>293</v>
      </c>
      <c r="V2143">
        <v>-0.36</v>
      </c>
      <c r="W2143">
        <v>19086</v>
      </c>
      <c r="X2143">
        <v>23</v>
      </c>
      <c r="Y2143" s="12" t="str">
        <f>IFERROR(VLOOKUP(C2143,[1]Index!$D:$F,3,FALSE),"Non List")</f>
        <v>zdelist</v>
      </c>
      <c r="Z2143">
        <f>IFERROR(VLOOKUP(C2143,[1]LP!$B:$C,2,FALSE),0)</f>
        <v>0</v>
      </c>
      <c r="AA2143" s="11">
        <f t="shared" si="33"/>
        <v>0</v>
      </c>
      <c r="AB2143" s="5">
        <f>IFERROR(VLOOKUP(C2143,[2]Sheet1!$B:$F,5,FALSE),0)</f>
        <v>0</v>
      </c>
      <c r="AC2143" s="11">
        <v>0</v>
      </c>
      <c r="AD2143" s="11">
        <v>0</v>
      </c>
      <c r="AE2143" s="10"/>
      <c r="AF2143" s="10"/>
      <c r="AG2143" s="10"/>
      <c r="AH2143" s="10"/>
    </row>
    <row r="2144" spans="1:34" x14ac:dyDescent="0.45">
      <c r="A2144" t="s">
        <v>53</v>
      </c>
      <c r="B2144" t="s">
        <v>59</v>
      </c>
      <c r="C2144" t="s">
        <v>144</v>
      </c>
      <c r="D2144">
        <v>296</v>
      </c>
      <c r="E2144" s="11">
        <v>500000</v>
      </c>
      <c r="F2144" s="5">
        <v>37490</v>
      </c>
      <c r="G2144" s="11">
        <v>1344447</v>
      </c>
      <c r="H2144" s="11">
        <v>1407402</v>
      </c>
      <c r="I2144">
        <v>39025</v>
      </c>
      <c r="J2144">
        <v>44097</v>
      </c>
      <c r="K2144">
        <v>9490</v>
      </c>
      <c r="L2144">
        <v>2944</v>
      </c>
      <c r="M2144">
        <v>1</v>
      </c>
      <c r="N2144">
        <v>255</v>
      </c>
      <c r="O2144">
        <v>3</v>
      </c>
      <c r="P2144">
        <v>1</v>
      </c>
      <c r="Q2144">
        <v>0</v>
      </c>
      <c r="R2144">
        <v>702</v>
      </c>
      <c r="S2144">
        <v>2.6</v>
      </c>
      <c r="T2144">
        <v>108</v>
      </c>
      <c r="U2144">
        <v>53</v>
      </c>
      <c r="V2144">
        <v>-0.82</v>
      </c>
      <c r="W2144">
        <v>2944</v>
      </c>
      <c r="X2144">
        <v>1</v>
      </c>
      <c r="Y2144" s="12" t="str">
        <f>IFERROR(VLOOKUP(C2144,[1]Index!$D:$F,3,FALSE),"Non List")</f>
        <v>Development Banks</v>
      </c>
      <c r="Z2144">
        <f>IFERROR(VLOOKUP(C2144,[1]LP!$B:$C,2,FALSE),0)</f>
        <v>434.9</v>
      </c>
      <c r="AA2144" s="11">
        <f t="shared" si="33"/>
        <v>434.9</v>
      </c>
      <c r="AB2144" s="5">
        <f>IFERROR(VLOOKUP(C2144,[2]Sheet1!$B:$F,5,FALSE),0)</f>
        <v>2335500</v>
      </c>
      <c r="AC2144" s="11">
        <v>0</v>
      </c>
      <c r="AD2144" s="11">
        <v>0</v>
      </c>
      <c r="AE2144" s="10"/>
      <c r="AF2144" s="10"/>
      <c r="AG2144" s="10"/>
      <c r="AH2144" s="10"/>
    </row>
    <row r="2145" spans="1:34" x14ac:dyDescent="0.45">
      <c r="A2145" t="s">
        <v>53</v>
      </c>
      <c r="B2145" t="s">
        <v>59</v>
      </c>
      <c r="C2145" t="s">
        <v>146</v>
      </c>
      <c r="D2145">
        <v>423</v>
      </c>
      <c r="E2145" s="11">
        <v>3342403</v>
      </c>
      <c r="F2145" s="5">
        <v>2100389</v>
      </c>
      <c r="G2145" s="11">
        <v>36430437</v>
      </c>
      <c r="H2145" s="11">
        <v>28892688</v>
      </c>
      <c r="I2145">
        <v>848442</v>
      </c>
      <c r="J2145">
        <v>1016975</v>
      </c>
      <c r="K2145">
        <v>609526</v>
      </c>
      <c r="L2145">
        <v>346871</v>
      </c>
      <c r="M2145">
        <v>21</v>
      </c>
      <c r="N2145">
        <v>20</v>
      </c>
      <c r="O2145">
        <v>3</v>
      </c>
      <c r="P2145">
        <v>13</v>
      </c>
      <c r="Q2145">
        <v>1</v>
      </c>
      <c r="R2145">
        <v>53</v>
      </c>
      <c r="S2145">
        <v>4.8</v>
      </c>
      <c r="T2145">
        <v>163</v>
      </c>
      <c r="U2145">
        <v>276</v>
      </c>
      <c r="V2145">
        <v>-0.35</v>
      </c>
      <c r="W2145">
        <v>124713</v>
      </c>
      <c r="X2145">
        <v>7</v>
      </c>
      <c r="Y2145" s="12" t="str">
        <f>IFERROR(VLOOKUP(C2145,[1]Index!$D:$F,3,FALSE),"Non List")</f>
        <v>Development Banks</v>
      </c>
      <c r="Z2145">
        <f>IFERROR(VLOOKUP(C2145,[1]LP!$B:$C,2,FALSE),0)</f>
        <v>334</v>
      </c>
      <c r="AA2145" s="11">
        <f t="shared" si="33"/>
        <v>15.9</v>
      </c>
      <c r="AB2145" s="5">
        <f>IFERROR(VLOOKUP(C2145,[2]Sheet1!$B:$F,5,FALSE),0)</f>
        <v>20439460.93</v>
      </c>
      <c r="AC2145" s="11">
        <v>20</v>
      </c>
      <c r="AD2145" s="11">
        <v>1.0526</v>
      </c>
      <c r="AE2145" s="10"/>
      <c r="AF2145" s="10"/>
      <c r="AG2145" s="10"/>
      <c r="AH2145" s="10"/>
    </row>
    <row r="2146" spans="1:34" x14ac:dyDescent="0.45">
      <c r="A2146" t="s">
        <v>53</v>
      </c>
      <c r="B2146" t="s">
        <v>59</v>
      </c>
      <c r="C2146" t="s">
        <v>151</v>
      </c>
      <c r="D2146">
        <v>443</v>
      </c>
      <c r="E2146" s="11">
        <v>2906454</v>
      </c>
      <c r="F2146" s="5">
        <v>1860517</v>
      </c>
      <c r="G2146" s="11">
        <v>32452225</v>
      </c>
      <c r="H2146" s="11">
        <v>26096494</v>
      </c>
      <c r="I2146">
        <v>537530</v>
      </c>
      <c r="J2146">
        <v>750817</v>
      </c>
      <c r="K2146">
        <v>454617</v>
      </c>
      <c r="L2146">
        <v>261885</v>
      </c>
      <c r="M2146">
        <v>18</v>
      </c>
      <c r="N2146">
        <v>25</v>
      </c>
      <c r="O2146">
        <v>3</v>
      </c>
      <c r="P2146">
        <v>11</v>
      </c>
      <c r="Q2146">
        <v>1</v>
      </c>
      <c r="R2146">
        <v>66</v>
      </c>
      <c r="S2146">
        <v>2.5</v>
      </c>
      <c r="T2146">
        <v>164</v>
      </c>
      <c r="U2146">
        <v>258</v>
      </c>
      <c r="V2146">
        <v>-0.42</v>
      </c>
      <c r="W2146">
        <v>163551</v>
      </c>
      <c r="X2146">
        <v>11</v>
      </c>
      <c r="Y2146" s="12" t="str">
        <f>IFERROR(VLOOKUP(C2146,[1]Index!$D:$F,3,FALSE),"Non List")</f>
        <v>Development Banks</v>
      </c>
      <c r="Z2146">
        <f>IFERROR(VLOOKUP(C2146,[1]LP!$B:$C,2,FALSE),0)</f>
        <v>387</v>
      </c>
      <c r="AA2146" s="11">
        <f t="shared" si="33"/>
        <v>21.5</v>
      </c>
      <c r="AB2146" s="5">
        <f>IFERROR(VLOOKUP(C2146,[2]Sheet1!$B:$F,5,FALSE),0)</f>
        <v>17238924.239999998</v>
      </c>
      <c r="AC2146" s="11">
        <v>13</v>
      </c>
      <c r="AD2146" s="11">
        <v>0.68420000000000003</v>
      </c>
      <c r="AE2146" s="10"/>
      <c r="AF2146" s="10"/>
      <c r="AG2146" s="10"/>
      <c r="AH2146" s="10"/>
    </row>
    <row r="2147" spans="1:34" x14ac:dyDescent="0.45">
      <c r="A2147" t="s">
        <v>53</v>
      </c>
      <c r="B2147" t="s">
        <v>59</v>
      </c>
      <c r="C2147" t="s">
        <v>147</v>
      </c>
      <c r="D2147">
        <v>445</v>
      </c>
      <c r="E2147" s="11">
        <v>2540195</v>
      </c>
      <c r="F2147" s="5">
        <v>764295</v>
      </c>
      <c r="G2147" s="11">
        <v>38184162</v>
      </c>
      <c r="H2147" s="11">
        <v>31202816</v>
      </c>
      <c r="I2147">
        <v>688090</v>
      </c>
      <c r="J2147">
        <v>844098</v>
      </c>
      <c r="K2147">
        <v>371672</v>
      </c>
      <c r="L2147">
        <v>390048</v>
      </c>
      <c r="M2147">
        <v>31</v>
      </c>
      <c r="N2147">
        <v>15</v>
      </c>
      <c r="O2147">
        <v>3</v>
      </c>
      <c r="P2147">
        <v>24</v>
      </c>
      <c r="Q2147">
        <v>1</v>
      </c>
      <c r="R2147">
        <v>50</v>
      </c>
      <c r="S2147">
        <v>1.6</v>
      </c>
      <c r="T2147">
        <v>130</v>
      </c>
      <c r="U2147">
        <v>300</v>
      </c>
      <c r="V2147">
        <v>-0.33</v>
      </c>
      <c r="W2147">
        <v>271967</v>
      </c>
      <c r="X2147">
        <v>21</v>
      </c>
      <c r="Y2147" s="12" t="str">
        <f>IFERROR(VLOOKUP(C2147,[1]Index!$D:$F,3,FALSE),"Non List")</f>
        <v>Development Banks</v>
      </c>
      <c r="Z2147">
        <f>IFERROR(VLOOKUP(C2147,[1]LP!$B:$C,2,FALSE),0)</f>
        <v>378</v>
      </c>
      <c r="AA2147" s="11">
        <f t="shared" si="33"/>
        <v>12.2</v>
      </c>
      <c r="AB2147" s="5">
        <f>IFERROR(VLOOKUP(C2147,[2]Sheet1!$B:$F,5,FALSE),0)</f>
        <v>16077707.220000001</v>
      </c>
      <c r="AC2147" s="11">
        <v>18.5</v>
      </c>
      <c r="AD2147" s="11">
        <v>0.97</v>
      </c>
      <c r="AE2147" s="10"/>
      <c r="AF2147" s="10"/>
      <c r="AG2147" s="10"/>
      <c r="AH2147" s="10"/>
    </row>
    <row r="2148" spans="1:34" x14ac:dyDescent="0.45">
      <c r="A2148" t="s">
        <v>53</v>
      </c>
      <c r="B2148" t="s">
        <v>59</v>
      </c>
      <c r="C2148" t="s">
        <v>148</v>
      </c>
      <c r="D2148">
        <v>294</v>
      </c>
      <c r="E2148" s="11">
        <v>834338</v>
      </c>
      <c r="F2148" s="5">
        <v>117265</v>
      </c>
      <c r="G2148" s="11">
        <v>3923196</v>
      </c>
      <c r="H2148" s="11">
        <v>3247614</v>
      </c>
      <c r="I2148">
        <v>99195</v>
      </c>
      <c r="J2148">
        <v>114846</v>
      </c>
      <c r="K2148">
        <v>31079</v>
      </c>
      <c r="L2148">
        <v>8049</v>
      </c>
      <c r="M2148">
        <v>2</v>
      </c>
      <c r="N2148">
        <v>153</v>
      </c>
      <c r="O2148">
        <v>3</v>
      </c>
      <c r="P2148">
        <v>2</v>
      </c>
      <c r="Q2148">
        <v>0</v>
      </c>
      <c r="R2148">
        <v>395</v>
      </c>
      <c r="S2148">
        <v>4.8</v>
      </c>
      <c r="T2148">
        <v>114</v>
      </c>
      <c r="U2148">
        <v>70</v>
      </c>
      <c r="V2148">
        <v>-0.76</v>
      </c>
      <c r="W2148">
        <v>-7146</v>
      </c>
      <c r="X2148">
        <v>-2</v>
      </c>
      <c r="Y2148" s="12" t="str">
        <f>IFERROR(VLOOKUP(C2148,[1]Index!$D:$F,3,FALSE),"Non List")</f>
        <v>Development Banks</v>
      </c>
      <c r="Z2148">
        <f>IFERROR(VLOOKUP(C2148,[1]LP!$B:$C,2,FALSE),0)</f>
        <v>322</v>
      </c>
      <c r="AA2148" s="11">
        <f t="shared" si="33"/>
        <v>161</v>
      </c>
      <c r="AB2148" s="5">
        <f>IFERROR(VLOOKUP(C2148,[2]Sheet1!$B:$F,5,FALSE),0)</f>
        <v>3608513.71</v>
      </c>
      <c r="AC2148" s="11">
        <v>0</v>
      </c>
      <c r="AD2148" s="11">
        <v>0</v>
      </c>
      <c r="AE2148" s="10"/>
      <c r="AF2148" s="10"/>
      <c r="AG2148" s="10"/>
      <c r="AH2148" s="10"/>
    </row>
    <row r="2149" spans="1:34" x14ac:dyDescent="0.45">
      <c r="A2149" t="s">
        <v>54</v>
      </c>
      <c r="B2149" t="s">
        <v>59</v>
      </c>
      <c r="C2149" t="s">
        <v>154</v>
      </c>
      <c r="D2149">
        <v>480</v>
      </c>
      <c r="E2149" s="11">
        <v>410000</v>
      </c>
      <c r="F2149" s="5">
        <v>215334</v>
      </c>
      <c r="G2149" s="11">
        <v>447099</v>
      </c>
      <c r="H2149" s="11">
        <v>369078</v>
      </c>
      <c r="I2149">
        <v>19319</v>
      </c>
      <c r="J2149">
        <v>20995</v>
      </c>
      <c r="K2149">
        <v>3852</v>
      </c>
      <c r="L2149">
        <v>20642</v>
      </c>
      <c r="M2149">
        <v>7</v>
      </c>
      <c r="N2149">
        <v>72</v>
      </c>
      <c r="O2149">
        <v>3</v>
      </c>
      <c r="P2149">
        <v>4</v>
      </c>
      <c r="Q2149">
        <v>2</v>
      </c>
      <c r="R2149">
        <v>225</v>
      </c>
      <c r="S2149">
        <v>4.5</v>
      </c>
      <c r="T2149">
        <v>153</v>
      </c>
      <c r="U2149">
        <v>152</v>
      </c>
      <c r="V2149">
        <v>-0.68</v>
      </c>
      <c r="W2149">
        <v>20642</v>
      </c>
      <c r="X2149">
        <v>7</v>
      </c>
      <c r="Y2149" s="12" t="str">
        <f>IFERROR(VLOOKUP(C2149,[1]Index!$D:$F,3,FALSE),"Non List")</f>
        <v>Development Banks</v>
      </c>
      <c r="Z2149">
        <f>IFERROR(VLOOKUP(C2149,[1]LP!$B:$C,2,FALSE),0)</f>
        <v>475</v>
      </c>
      <c r="AA2149" s="11">
        <f t="shared" si="33"/>
        <v>67.900000000000006</v>
      </c>
      <c r="AB2149" s="5">
        <f>IFERROR(VLOOKUP(C2149,[2]Sheet1!$B:$F,5,FALSE),0)</f>
        <v>1575000</v>
      </c>
      <c r="AC2149" s="11">
        <v>0</v>
      </c>
      <c r="AD2149" s="11">
        <v>0</v>
      </c>
      <c r="AE2149" s="10"/>
      <c r="AF2149" s="10"/>
      <c r="AG2149" s="10"/>
      <c r="AH2149" s="10"/>
    </row>
    <row r="2150" spans="1:34" x14ac:dyDescent="0.45">
      <c r="A2150" t="s">
        <v>54</v>
      </c>
      <c r="B2150" t="s">
        <v>59</v>
      </c>
      <c r="C2150" t="s">
        <v>125</v>
      </c>
      <c r="D2150">
        <v>418</v>
      </c>
      <c r="E2150" s="11">
        <v>811121</v>
      </c>
      <c r="F2150" s="5">
        <v>470142</v>
      </c>
      <c r="G2150" s="11">
        <v>11064987</v>
      </c>
      <c r="H2150" s="11">
        <v>9030199</v>
      </c>
      <c r="I2150">
        <v>327182</v>
      </c>
      <c r="J2150">
        <v>414729</v>
      </c>
      <c r="K2150">
        <v>227457</v>
      </c>
      <c r="L2150">
        <v>117744</v>
      </c>
      <c r="M2150">
        <v>19</v>
      </c>
      <c r="N2150">
        <v>22</v>
      </c>
      <c r="O2150">
        <v>3</v>
      </c>
      <c r="P2150">
        <v>12</v>
      </c>
      <c r="Q2150">
        <v>1</v>
      </c>
      <c r="R2150">
        <v>57</v>
      </c>
      <c r="S2150">
        <v>2.6</v>
      </c>
      <c r="T2150">
        <v>158</v>
      </c>
      <c r="U2150">
        <v>262</v>
      </c>
      <c r="V2150">
        <v>-0.37</v>
      </c>
      <c r="W2150">
        <v>95709</v>
      </c>
      <c r="X2150">
        <v>16</v>
      </c>
      <c r="Y2150" s="12" t="str">
        <f>IFERROR(VLOOKUP(C2150,[1]Index!$D:$F,3,FALSE),"Non List")</f>
        <v>Development Banks</v>
      </c>
      <c r="Z2150">
        <f>IFERROR(VLOOKUP(C2150,[1]LP!$B:$C,2,FALSE),0)</f>
        <v>391</v>
      </c>
      <c r="AA2150" s="11">
        <f t="shared" si="33"/>
        <v>20.6</v>
      </c>
      <c r="AB2150" s="5">
        <f>IFERROR(VLOOKUP(C2150,[2]Sheet1!$B:$F,5,FALSE),0)</f>
        <v>6123503.0800000001</v>
      </c>
      <c r="AC2150" s="11">
        <v>8.5</v>
      </c>
      <c r="AD2150" s="11">
        <v>0.45</v>
      </c>
      <c r="AE2150" s="10"/>
      <c r="AF2150" s="10"/>
      <c r="AG2150" s="10"/>
      <c r="AH2150" s="10"/>
    </row>
    <row r="2151" spans="1:34" x14ac:dyDescent="0.45">
      <c r="A2151" t="s">
        <v>54</v>
      </c>
      <c r="B2151" t="s">
        <v>59</v>
      </c>
      <c r="C2151" t="s">
        <v>126</v>
      </c>
      <c r="D2151">
        <v>430.6</v>
      </c>
      <c r="E2151" s="11">
        <v>3675913</v>
      </c>
      <c r="F2151" s="5">
        <v>1430744</v>
      </c>
      <c r="G2151" s="11">
        <v>59205438</v>
      </c>
      <c r="H2151" s="11">
        <v>50297082</v>
      </c>
      <c r="I2151">
        <v>1354697</v>
      </c>
      <c r="J2151">
        <v>1932614</v>
      </c>
      <c r="K2151">
        <v>1167970</v>
      </c>
      <c r="L2151">
        <v>678276</v>
      </c>
      <c r="M2151">
        <v>25</v>
      </c>
      <c r="N2151">
        <v>18</v>
      </c>
      <c r="O2151">
        <v>3</v>
      </c>
      <c r="P2151">
        <v>18</v>
      </c>
      <c r="Q2151">
        <v>1</v>
      </c>
      <c r="R2151">
        <v>54</v>
      </c>
      <c r="S2151">
        <v>0.6</v>
      </c>
      <c r="T2151">
        <v>139</v>
      </c>
      <c r="U2151">
        <v>277</v>
      </c>
      <c r="V2151">
        <v>-0.36</v>
      </c>
      <c r="W2151">
        <v>490299</v>
      </c>
      <c r="X2151">
        <v>18</v>
      </c>
      <c r="Y2151" s="12" t="str">
        <f>IFERROR(VLOOKUP(C2151,[1]Index!$D:$F,3,FALSE),"Non List")</f>
        <v>Development Banks</v>
      </c>
      <c r="Z2151">
        <f>IFERROR(VLOOKUP(C2151,[1]LP!$B:$C,2,FALSE),0)</f>
        <v>370.1</v>
      </c>
      <c r="AA2151" s="11">
        <f t="shared" si="33"/>
        <v>14.8</v>
      </c>
      <c r="AB2151" s="5">
        <f>IFERROR(VLOOKUP(C2151,[2]Sheet1!$B:$F,5,FALSE),0)</f>
        <v>27834534.920000002</v>
      </c>
      <c r="AC2151" s="11">
        <v>16</v>
      </c>
      <c r="AD2151" s="11">
        <v>0</v>
      </c>
      <c r="AE2151" s="10"/>
      <c r="AF2151" s="10"/>
      <c r="AG2151" s="10"/>
      <c r="AH2151" s="10"/>
    </row>
    <row r="2152" spans="1:34" x14ac:dyDescent="0.45">
      <c r="A2152" t="s">
        <v>54</v>
      </c>
      <c r="B2152" t="s">
        <v>59</v>
      </c>
      <c r="C2152" t="s">
        <v>129</v>
      </c>
      <c r="D2152">
        <v>377</v>
      </c>
      <c r="E2152" s="11">
        <v>3844823</v>
      </c>
      <c r="F2152" s="5">
        <v>1289133</v>
      </c>
      <c r="G2152" s="11">
        <v>45319921</v>
      </c>
      <c r="H2152" s="11">
        <v>39539260</v>
      </c>
      <c r="I2152">
        <v>1018963</v>
      </c>
      <c r="J2152">
        <v>1670755</v>
      </c>
      <c r="K2152">
        <v>985661</v>
      </c>
      <c r="L2152">
        <v>602513</v>
      </c>
      <c r="M2152">
        <v>21</v>
      </c>
      <c r="N2152">
        <v>18</v>
      </c>
      <c r="O2152">
        <v>3</v>
      </c>
      <c r="P2152">
        <v>16</v>
      </c>
      <c r="Q2152">
        <v>1</v>
      </c>
      <c r="R2152">
        <v>51</v>
      </c>
      <c r="S2152">
        <v>0.6</v>
      </c>
      <c r="T2152">
        <v>134</v>
      </c>
      <c r="U2152">
        <v>251</v>
      </c>
      <c r="V2152">
        <v>-0.34</v>
      </c>
      <c r="W2152">
        <v>433140</v>
      </c>
      <c r="X2152">
        <v>15</v>
      </c>
      <c r="Y2152" s="12" t="str">
        <f>IFERROR(VLOOKUP(C2152,[1]Index!$D:$F,3,FALSE),"Non List")</f>
        <v>Development Banks</v>
      </c>
      <c r="Z2152">
        <f>IFERROR(VLOOKUP(C2152,[1]LP!$B:$C,2,FALSE),0)</f>
        <v>297.89999999999998</v>
      </c>
      <c r="AA2152" s="11">
        <f t="shared" si="33"/>
        <v>14.2</v>
      </c>
      <c r="AB2152" s="5">
        <f>IFERROR(VLOOKUP(C2152,[2]Sheet1!$B:$F,5,FALSE),0)</f>
        <v>21539350.859999999</v>
      </c>
      <c r="AC2152" s="11">
        <v>11</v>
      </c>
      <c r="AD2152" s="11">
        <v>4.5</v>
      </c>
      <c r="AE2152" s="10"/>
      <c r="AF2152" s="10"/>
      <c r="AG2152" s="10"/>
      <c r="AH2152" s="10"/>
    </row>
    <row r="2153" spans="1:34" x14ac:dyDescent="0.45">
      <c r="A2153" t="s">
        <v>54</v>
      </c>
      <c r="B2153" t="s">
        <v>59</v>
      </c>
      <c r="C2153" t="s">
        <v>133</v>
      </c>
      <c r="D2153">
        <v>330.9</v>
      </c>
      <c r="E2153" s="11">
        <v>502830</v>
      </c>
      <c r="F2153" s="5">
        <v>38461</v>
      </c>
      <c r="G2153" s="11">
        <v>4451739</v>
      </c>
      <c r="H2153" s="11">
        <v>3019349</v>
      </c>
      <c r="I2153">
        <v>96308</v>
      </c>
      <c r="J2153">
        <v>118563</v>
      </c>
      <c r="K2153">
        <v>40232</v>
      </c>
      <c r="L2153">
        <v>10439</v>
      </c>
      <c r="M2153">
        <v>3</v>
      </c>
      <c r="N2153">
        <v>120</v>
      </c>
      <c r="O2153">
        <v>3</v>
      </c>
      <c r="P2153">
        <v>3</v>
      </c>
      <c r="Q2153">
        <v>0</v>
      </c>
      <c r="R2153">
        <v>368</v>
      </c>
      <c r="S2153">
        <v>3.1</v>
      </c>
      <c r="T2153">
        <v>108</v>
      </c>
      <c r="U2153">
        <v>82</v>
      </c>
      <c r="V2153">
        <v>-0.75</v>
      </c>
      <c r="W2153">
        <v>-82972</v>
      </c>
      <c r="X2153">
        <v>-22</v>
      </c>
      <c r="Y2153" s="12" t="str">
        <f>IFERROR(VLOOKUP(C2153,[1]Index!$D:$F,3,FALSE),"Non List")</f>
        <v>Development Banks</v>
      </c>
      <c r="Z2153">
        <f>IFERROR(VLOOKUP(C2153,[1]LP!$B:$C,2,FALSE),0)</f>
        <v>429.8</v>
      </c>
      <c r="AA2153" s="11">
        <f t="shared" si="33"/>
        <v>143.30000000000001</v>
      </c>
      <c r="AB2153" s="5">
        <f>IFERROR(VLOOKUP(C2153,[2]Sheet1!$B:$F,5,FALSE),0)</f>
        <v>2463867</v>
      </c>
      <c r="AC2153" s="11">
        <v>0</v>
      </c>
      <c r="AD2153" s="11">
        <v>0</v>
      </c>
      <c r="AE2153" s="10"/>
      <c r="AF2153" s="10"/>
      <c r="AG2153" s="10"/>
      <c r="AH2153" s="10"/>
    </row>
    <row r="2154" spans="1:34" x14ac:dyDescent="0.45">
      <c r="A2154" t="s">
        <v>54</v>
      </c>
      <c r="B2154" t="s">
        <v>59</v>
      </c>
      <c r="C2154" t="s">
        <v>134</v>
      </c>
      <c r="D2154">
        <v>450</v>
      </c>
      <c r="E2154" s="11">
        <v>797377</v>
      </c>
      <c r="F2154" s="5">
        <v>343561</v>
      </c>
      <c r="G2154" s="11">
        <v>2170754</v>
      </c>
      <c r="H2154" s="11">
        <v>4592603</v>
      </c>
      <c r="I2154">
        <v>193307</v>
      </c>
      <c r="J2154">
        <v>253288</v>
      </c>
      <c r="K2154">
        <v>167086</v>
      </c>
      <c r="L2154">
        <v>107076</v>
      </c>
      <c r="M2154">
        <v>18</v>
      </c>
      <c r="N2154">
        <v>25</v>
      </c>
      <c r="O2154">
        <v>3</v>
      </c>
      <c r="P2154">
        <v>13</v>
      </c>
      <c r="Q2154">
        <v>2</v>
      </c>
      <c r="R2154">
        <v>79</v>
      </c>
      <c r="S2154">
        <v>0.3</v>
      </c>
      <c r="T2154">
        <v>143</v>
      </c>
      <c r="U2154">
        <v>240</v>
      </c>
      <c r="V2154">
        <v>-0.47</v>
      </c>
      <c r="W2154">
        <v>70723</v>
      </c>
      <c r="X2154">
        <v>12</v>
      </c>
      <c r="Y2154" s="12" t="str">
        <f>IFERROR(VLOOKUP(C2154,[1]Index!$D:$F,3,FALSE),"Non List")</f>
        <v>Development Banks</v>
      </c>
      <c r="Z2154">
        <f>IFERROR(VLOOKUP(C2154,[1]LP!$B:$C,2,FALSE),0)</f>
        <v>488</v>
      </c>
      <c r="AA2154" s="11">
        <f t="shared" si="33"/>
        <v>27.1</v>
      </c>
      <c r="AB2154" s="5">
        <f>IFERROR(VLOOKUP(C2154,[2]Sheet1!$B:$F,5,FALSE),0)</f>
        <v>5445990.2300000004</v>
      </c>
      <c r="AC2154" s="11">
        <v>13.3</v>
      </c>
      <c r="AD2154" s="11">
        <v>0.7</v>
      </c>
      <c r="AE2154" s="10"/>
      <c r="AF2154" s="10"/>
      <c r="AG2154" s="10"/>
      <c r="AH2154" s="10"/>
    </row>
    <row r="2155" spans="1:34" x14ac:dyDescent="0.45">
      <c r="A2155" t="s">
        <v>54</v>
      </c>
      <c r="B2155" t="s">
        <v>59</v>
      </c>
      <c r="C2155" t="s">
        <v>136</v>
      </c>
      <c r="D2155">
        <v>485</v>
      </c>
      <c r="E2155" s="11">
        <v>4811551</v>
      </c>
      <c r="F2155" s="5">
        <v>1849112</v>
      </c>
      <c r="G2155" s="11">
        <v>79907141</v>
      </c>
      <c r="H2155" s="11">
        <v>68578492</v>
      </c>
      <c r="I2155">
        <v>1894782</v>
      </c>
      <c r="J2155">
        <v>2755593</v>
      </c>
      <c r="K2155">
        <v>1629879</v>
      </c>
      <c r="L2155">
        <v>1005630</v>
      </c>
      <c r="M2155">
        <v>28</v>
      </c>
      <c r="N2155">
        <v>17</v>
      </c>
      <c r="O2155">
        <v>4</v>
      </c>
      <c r="P2155">
        <v>20</v>
      </c>
      <c r="Q2155">
        <v>1</v>
      </c>
      <c r="R2155">
        <v>61</v>
      </c>
      <c r="S2155">
        <v>0.2</v>
      </c>
      <c r="T2155">
        <v>138</v>
      </c>
      <c r="U2155">
        <v>295</v>
      </c>
      <c r="V2155">
        <v>-0.39</v>
      </c>
      <c r="W2155">
        <v>828720</v>
      </c>
      <c r="X2155">
        <v>23</v>
      </c>
      <c r="Y2155" s="12" t="str">
        <f>IFERROR(VLOOKUP(C2155,[1]Index!$D:$F,3,FALSE),"Non List")</f>
        <v>Development Banks</v>
      </c>
      <c r="Z2155">
        <f>IFERROR(VLOOKUP(C2155,[1]LP!$B:$C,2,FALSE),0)</f>
        <v>353.1</v>
      </c>
      <c r="AA2155" s="11">
        <f t="shared" si="33"/>
        <v>12.6</v>
      </c>
      <c r="AB2155" s="5">
        <f>IFERROR(VLOOKUP(C2155,[2]Sheet1!$B:$F,5,FALSE),0)</f>
        <v>34531463.479999997</v>
      </c>
      <c r="AC2155" s="11">
        <v>17.574999999999999</v>
      </c>
      <c r="AD2155" s="11">
        <v>0.92500000000000004</v>
      </c>
      <c r="AE2155" s="10"/>
      <c r="AF2155" s="10"/>
      <c r="AG2155" s="10"/>
      <c r="AH2155" s="10"/>
    </row>
    <row r="2156" spans="1:34" x14ac:dyDescent="0.45">
      <c r="A2156" t="s">
        <v>54</v>
      </c>
      <c r="B2156" t="s">
        <v>59</v>
      </c>
      <c r="C2156" t="s">
        <v>156</v>
      </c>
      <c r="D2156">
        <v>382</v>
      </c>
      <c r="E2156" s="11">
        <v>131234</v>
      </c>
      <c r="F2156" s="5">
        <v>-83802</v>
      </c>
      <c r="G2156" s="11">
        <v>94437</v>
      </c>
      <c r="H2156" s="11">
        <v>26781</v>
      </c>
      <c r="I2156">
        <v>-786</v>
      </c>
      <c r="J2156">
        <v>317</v>
      </c>
      <c r="K2156">
        <v>-13673</v>
      </c>
      <c r="L2156">
        <v>-5254</v>
      </c>
      <c r="M2156">
        <v>-5</v>
      </c>
      <c r="N2156">
        <v>-72</v>
      </c>
      <c r="O2156">
        <v>11</v>
      </c>
      <c r="P2156">
        <v>-15</v>
      </c>
      <c r="Q2156">
        <v>-3</v>
      </c>
      <c r="R2156">
        <v>-758</v>
      </c>
      <c r="S2156">
        <v>25.9</v>
      </c>
      <c r="T2156">
        <v>36</v>
      </c>
      <c r="U2156">
        <v>0</v>
      </c>
      <c r="V2156">
        <v>0</v>
      </c>
      <c r="W2156">
        <v>-212759</v>
      </c>
      <c r="X2156">
        <v>-216</v>
      </c>
      <c r="Y2156" s="12" t="str">
        <f>IFERROR(VLOOKUP(C2156,[1]Index!$D:$F,3,FALSE),"Non List")</f>
        <v>Development Banks</v>
      </c>
      <c r="Z2156">
        <f>IFERROR(VLOOKUP(C2156,[1]LP!$B:$C,2,FALSE),0)</f>
        <v>527</v>
      </c>
      <c r="AA2156" s="11">
        <f t="shared" si="33"/>
        <v>-105.4</v>
      </c>
      <c r="AB2156" s="5">
        <f>IFERROR(VLOOKUP(C2156,[2]Sheet1!$B:$F,5,FALSE),0)</f>
        <v>761156.04</v>
      </c>
      <c r="AC2156" s="11">
        <v>0</v>
      </c>
      <c r="AD2156" s="11">
        <v>0</v>
      </c>
      <c r="AE2156" s="10"/>
      <c r="AF2156" s="10"/>
      <c r="AG2156" s="10"/>
      <c r="AH2156" s="10"/>
    </row>
    <row r="2157" spans="1:34" x14ac:dyDescent="0.45">
      <c r="A2157" t="s">
        <v>54</v>
      </c>
      <c r="B2157" t="s">
        <v>59</v>
      </c>
      <c r="C2157" t="s">
        <v>139</v>
      </c>
      <c r="D2157">
        <v>376</v>
      </c>
      <c r="E2157" s="11">
        <v>2606640</v>
      </c>
      <c r="F2157" s="5">
        <v>1041302</v>
      </c>
      <c r="G2157" s="11">
        <v>40486505</v>
      </c>
      <c r="H2157" s="11">
        <v>31373414</v>
      </c>
      <c r="I2157">
        <v>848928</v>
      </c>
      <c r="J2157">
        <v>1259449</v>
      </c>
      <c r="K2157">
        <v>643978</v>
      </c>
      <c r="L2157">
        <v>351675</v>
      </c>
      <c r="M2157">
        <v>18</v>
      </c>
      <c r="N2157">
        <v>21</v>
      </c>
      <c r="O2157">
        <v>3</v>
      </c>
      <c r="P2157">
        <v>13</v>
      </c>
      <c r="Q2157">
        <v>1</v>
      </c>
      <c r="R2157">
        <v>56</v>
      </c>
      <c r="S2157">
        <v>1.9</v>
      </c>
      <c r="T2157">
        <v>140</v>
      </c>
      <c r="U2157">
        <v>238</v>
      </c>
      <c r="V2157">
        <v>-0.37</v>
      </c>
      <c r="W2157">
        <v>242833</v>
      </c>
      <c r="X2157">
        <v>12</v>
      </c>
      <c r="Y2157" s="12" t="str">
        <f>IFERROR(VLOOKUP(C2157,[1]Index!$D:$F,3,FALSE),"Non List")</f>
        <v>Development Banks</v>
      </c>
      <c r="Z2157">
        <f>IFERROR(VLOOKUP(C2157,[1]LP!$B:$C,2,FALSE),0)</f>
        <v>316.2</v>
      </c>
      <c r="AA2157" s="11">
        <f t="shared" si="33"/>
        <v>17.600000000000001</v>
      </c>
      <c r="AB2157" s="5">
        <f>IFERROR(VLOOKUP(C2157,[2]Sheet1!$B:$F,5,FALSE),0)</f>
        <v>16811183.489999998</v>
      </c>
      <c r="AC2157" s="11">
        <v>10</v>
      </c>
      <c r="AD2157" s="11">
        <v>0.52629999999999999</v>
      </c>
      <c r="AE2157" s="10"/>
      <c r="AF2157" s="10"/>
      <c r="AG2157" s="10"/>
      <c r="AH2157" s="10"/>
    </row>
    <row r="2158" spans="1:34" x14ac:dyDescent="0.45">
      <c r="A2158" t="s">
        <v>54</v>
      </c>
      <c r="B2158" t="s">
        <v>59</v>
      </c>
      <c r="C2158" t="s">
        <v>141</v>
      </c>
      <c r="D2158">
        <v>375</v>
      </c>
      <c r="E2158" s="11">
        <v>3408464</v>
      </c>
      <c r="F2158" s="5">
        <v>1312244</v>
      </c>
      <c r="G2158" s="11">
        <v>33875132</v>
      </c>
      <c r="H2158" s="11">
        <v>28709664</v>
      </c>
      <c r="I2158">
        <v>929452</v>
      </c>
      <c r="J2158">
        <v>1114530</v>
      </c>
      <c r="K2158">
        <v>655050</v>
      </c>
      <c r="L2158">
        <v>448341</v>
      </c>
      <c r="M2158">
        <v>18</v>
      </c>
      <c r="N2158">
        <v>21</v>
      </c>
      <c r="O2158">
        <v>3</v>
      </c>
      <c r="P2158">
        <v>13</v>
      </c>
      <c r="Q2158">
        <v>1</v>
      </c>
      <c r="R2158">
        <v>58</v>
      </c>
      <c r="S2158">
        <v>1.2</v>
      </c>
      <c r="T2158">
        <v>139</v>
      </c>
      <c r="U2158">
        <v>234</v>
      </c>
      <c r="V2158">
        <v>-0.38</v>
      </c>
      <c r="W2158">
        <v>308177</v>
      </c>
      <c r="X2158">
        <v>12</v>
      </c>
      <c r="Y2158" s="12" t="str">
        <f>IFERROR(VLOOKUP(C2158,[1]Index!$D:$F,3,FALSE),"Non List")</f>
        <v>Development Banks</v>
      </c>
      <c r="Z2158">
        <f>IFERROR(VLOOKUP(C2158,[1]LP!$B:$C,2,FALSE),0)</f>
        <v>418</v>
      </c>
      <c r="AA2158" s="11">
        <f t="shared" si="33"/>
        <v>23.2</v>
      </c>
      <c r="AB2158" s="5">
        <f>IFERROR(VLOOKUP(C2158,[2]Sheet1!$B:$F,5,FALSE),0)</f>
        <v>23195085.649999999</v>
      </c>
      <c r="AC2158" s="11">
        <v>10.93</v>
      </c>
      <c r="AD2158" s="11">
        <v>0.56999999999999995</v>
      </c>
      <c r="AE2158" s="10"/>
      <c r="AF2158" s="10"/>
      <c r="AG2158" s="10"/>
      <c r="AH2158" s="10"/>
    </row>
    <row r="2159" spans="1:34" x14ac:dyDescent="0.45">
      <c r="A2159" t="s">
        <v>54</v>
      </c>
      <c r="B2159" t="s">
        <v>59</v>
      </c>
      <c r="C2159" t="s">
        <v>142</v>
      </c>
      <c r="D2159">
        <v>340.9</v>
      </c>
      <c r="E2159" s="11">
        <v>557456</v>
      </c>
      <c r="F2159" s="5">
        <v>89567</v>
      </c>
      <c r="G2159" s="11">
        <v>3839006</v>
      </c>
      <c r="H2159" s="11">
        <v>2911352</v>
      </c>
      <c r="I2159">
        <v>109986</v>
      </c>
      <c r="J2159">
        <v>171026</v>
      </c>
      <c r="K2159">
        <v>77621</v>
      </c>
      <c r="L2159">
        <v>35684</v>
      </c>
      <c r="M2159">
        <v>9</v>
      </c>
      <c r="N2159">
        <v>40</v>
      </c>
      <c r="O2159">
        <v>3</v>
      </c>
      <c r="P2159">
        <v>7</v>
      </c>
      <c r="Q2159">
        <v>1</v>
      </c>
      <c r="R2159">
        <v>117</v>
      </c>
      <c r="S2159">
        <v>2.4</v>
      </c>
      <c r="T2159">
        <v>116</v>
      </c>
      <c r="U2159">
        <v>149</v>
      </c>
      <c r="V2159">
        <v>-0.56000000000000005</v>
      </c>
      <c r="W2159">
        <v>41556</v>
      </c>
      <c r="X2159">
        <v>10</v>
      </c>
      <c r="Y2159" s="12" t="str">
        <f>IFERROR(VLOOKUP(C2159,[1]Index!$D:$F,3,FALSE),"Non List")</f>
        <v>Development Banks</v>
      </c>
      <c r="Z2159">
        <f>IFERROR(VLOOKUP(C2159,[1]LP!$B:$C,2,FALSE),0)</f>
        <v>385</v>
      </c>
      <c r="AA2159" s="11">
        <f t="shared" si="33"/>
        <v>42.8</v>
      </c>
      <c r="AB2159" s="5">
        <f>IFERROR(VLOOKUP(C2159,[2]Sheet1!$B:$F,5,FALSE),0)</f>
        <v>2731534.73</v>
      </c>
      <c r="AC2159" s="11">
        <v>0</v>
      </c>
      <c r="AD2159" s="11">
        <v>0</v>
      </c>
      <c r="AE2159" s="10"/>
      <c r="AF2159" s="10"/>
      <c r="AG2159" s="10"/>
      <c r="AH2159" s="10"/>
    </row>
    <row r="2160" spans="1:34" x14ac:dyDescent="0.45">
      <c r="A2160" t="s">
        <v>54</v>
      </c>
      <c r="B2160" t="s">
        <v>59</v>
      </c>
      <c r="C2160" t="s">
        <v>153</v>
      </c>
      <c r="D2160">
        <v>460</v>
      </c>
      <c r="E2160" s="11">
        <v>272271</v>
      </c>
      <c r="F2160" s="5">
        <v>101260</v>
      </c>
      <c r="G2160" s="11">
        <v>1053843</v>
      </c>
      <c r="H2160" s="11">
        <v>962848</v>
      </c>
      <c r="I2160">
        <v>43787</v>
      </c>
      <c r="J2160">
        <v>52377</v>
      </c>
      <c r="K2160">
        <v>30206</v>
      </c>
      <c r="L2160">
        <v>30206</v>
      </c>
      <c r="M2160">
        <v>15</v>
      </c>
      <c r="N2160">
        <v>31</v>
      </c>
      <c r="O2160">
        <v>3</v>
      </c>
      <c r="P2160">
        <v>11</v>
      </c>
      <c r="Q2160">
        <v>2</v>
      </c>
      <c r="R2160">
        <v>104</v>
      </c>
      <c r="S2160">
        <v>2.2000000000000002</v>
      </c>
      <c r="T2160">
        <v>137</v>
      </c>
      <c r="U2160">
        <v>214</v>
      </c>
      <c r="V2160">
        <v>-0.54</v>
      </c>
      <c r="W2160">
        <v>30206</v>
      </c>
      <c r="X2160">
        <v>15</v>
      </c>
      <c r="Y2160" s="12" t="str">
        <f>IFERROR(VLOOKUP(C2160,[1]Index!$D:$F,3,FALSE),"Non List")</f>
        <v>zdelist</v>
      </c>
      <c r="Z2160">
        <f>IFERROR(VLOOKUP(C2160,[1]LP!$B:$C,2,FALSE),0)</f>
        <v>0</v>
      </c>
      <c r="AA2160" s="11">
        <f t="shared" si="33"/>
        <v>0</v>
      </c>
      <c r="AB2160" s="5">
        <f>IFERROR(VLOOKUP(C2160,[2]Sheet1!$B:$F,5,FALSE),0)</f>
        <v>0</v>
      </c>
      <c r="AC2160" s="11">
        <v>0</v>
      </c>
      <c r="AD2160" s="11">
        <v>0</v>
      </c>
      <c r="AE2160" s="10"/>
      <c r="AF2160" s="10"/>
      <c r="AG2160" s="10"/>
      <c r="AH2160" s="10"/>
    </row>
    <row r="2161" spans="1:34" x14ac:dyDescent="0.45">
      <c r="A2161" t="s">
        <v>54</v>
      </c>
      <c r="B2161" t="s">
        <v>59</v>
      </c>
      <c r="C2161" t="s">
        <v>144</v>
      </c>
      <c r="D2161">
        <v>296</v>
      </c>
      <c r="E2161" s="11">
        <v>519000</v>
      </c>
      <c r="F2161" s="5">
        <v>22414</v>
      </c>
      <c r="G2161" s="11">
        <v>1482855</v>
      </c>
      <c r="H2161" s="11">
        <v>1666836</v>
      </c>
      <c r="I2161">
        <v>58342</v>
      </c>
      <c r="J2161">
        <v>67310</v>
      </c>
      <c r="K2161">
        <v>18146</v>
      </c>
      <c r="L2161">
        <v>7762</v>
      </c>
      <c r="M2161">
        <v>2</v>
      </c>
      <c r="N2161">
        <v>149</v>
      </c>
      <c r="O2161">
        <v>3</v>
      </c>
      <c r="P2161">
        <v>2</v>
      </c>
      <c r="Q2161">
        <v>0</v>
      </c>
      <c r="R2161">
        <v>422</v>
      </c>
      <c r="S2161">
        <v>2.7</v>
      </c>
      <c r="T2161">
        <v>104</v>
      </c>
      <c r="U2161">
        <v>68</v>
      </c>
      <c r="V2161">
        <v>-0.77</v>
      </c>
      <c r="W2161">
        <v>7762</v>
      </c>
      <c r="X2161">
        <v>2</v>
      </c>
      <c r="Y2161" s="12" t="str">
        <f>IFERROR(VLOOKUP(C2161,[1]Index!$D:$F,3,FALSE),"Non List")</f>
        <v>Development Banks</v>
      </c>
      <c r="Z2161">
        <f>IFERROR(VLOOKUP(C2161,[1]LP!$B:$C,2,FALSE),0)</f>
        <v>434.9</v>
      </c>
      <c r="AA2161" s="11">
        <f t="shared" si="33"/>
        <v>217.5</v>
      </c>
      <c r="AB2161" s="5">
        <f>IFERROR(VLOOKUP(C2161,[2]Sheet1!$B:$F,5,FALSE),0)</f>
        <v>2335500</v>
      </c>
      <c r="AC2161" s="11">
        <v>0</v>
      </c>
      <c r="AD2161" s="11">
        <v>0</v>
      </c>
      <c r="AE2161" s="10"/>
      <c r="AF2161" s="10"/>
      <c r="AG2161" s="10"/>
      <c r="AH2161" s="10"/>
    </row>
    <row r="2162" spans="1:34" x14ac:dyDescent="0.45">
      <c r="A2162" t="s">
        <v>54</v>
      </c>
      <c r="B2162" t="s">
        <v>59</v>
      </c>
      <c r="C2162" t="s">
        <v>146</v>
      </c>
      <c r="D2162">
        <v>423</v>
      </c>
      <c r="E2162" s="11">
        <v>3342403</v>
      </c>
      <c r="F2162" s="5">
        <v>1834829</v>
      </c>
      <c r="G2162" s="11">
        <v>36467759</v>
      </c>
      <c r="H2162" s="11">
        <v>29101939</v>
      </c>
      <c r="I2162">
        <v>1167299</v>
      </c>
      <c r="J2162">
        <v>1410210</v>
      </c>
      <c r="K2162">
        <v>833491</v>
      </c>
      <c r="L2162">
        <v>403605</v>
      </c>
      <c r="M2162">
        <v>16</v>
      </c>
      <c r="N2162">
        <v>26</v>
      </c>
      <c r="O2162">
        <v>3</v>
      </c>
      <c r="P2162">
        <v>10</v>
      </c>
      <c r="Q2162">
        <v>1</v>
      </c>
      <c r="R2162">
        <v>72</v>
      </c>
      <c r="S2162">
        <v>4.4000000000000004</v>
      </c>
      <c r="T2162">
        <v>155</v>
      </c>
      <c r="U2162">
        <v>237</v>
      </c>
      <c r="V2162">
        <v>-0.44</v>
      </c>
      <c r="W2162">
        <v>257662</v>
      </c>
      <c r="X2162">
        <v>10</v>
      </c>
      <c r="Y2162" s="12" t="str">
        <f>IFERROR(VLOOKUP(C2162,[1]Index!$D:$F,3,FALSE),"Non List")</f>
        <v>Development Banks</v>
      </c>
      <c r="Z2162">
        <f>IFERROR(VLOOKUP(C2162,[1]LP!$B:$C,2,FALSE),0)</f>
        <v>334</v>
      </c>
      <c r="AA2162" s="11">
        <f t="shared" si="33"/>
        <v>20.9</v>
      </c>
      <c r="AB2162" s="5">
        <f>IFERROR(VLOOKUP(C2162,[2]Sheet1!$B:$F,5,FALSE),0)</f>
        <v>20439460.93</v>
      </c>
      <c r="AC2162" s="11">
        <v>20</v>
      </c>
      <c r="AD2162" s="11">
        <v>1.0526</v>
      </c>
      <c r="AE2162" s="10"/>
      <c r="AF2162" s="10"/>
      <c r="AG2162" s="10"/>
      <c r="AH2162" s="10"/>
    </row>
    <row r="2163" spans="1:34" x14ac:dyDescent="0.45">
      <c r="A2163" t="s">
        <v>54</v>
      </c>
      <c r="B2163" t="s">
        <v>59</v>
      </c>
      <c r="C2163" t="s">
        <v>151</v>
      </c>
      <c r="D2163">
        <v>443</v>
      </c>
      <c r="E2163" s="11">
        <v>2906454</v>
      </c>
      <c r="F2163" s="5">
        <v>1908725</v>
      </c>
      <c r="G2163" s="11">
        <v>33619393</v>
      </c>
      <c r="H2163" s="11">
        <v>28489647</v>
      </c>
      <c r="I2163">
        <v>847595</v>
      </c>
      <c r="J2163">
        <v>1153835</v>
      </c>
      <c r="K2163">
        <v>701532</v>
      </c>
      <c r="L2163">
        <v>423795</v>
      </c>
      <c r="M2163">
        <v>19</v>
      </c>
      <c r="N2163">
        <v>23</v>
      </c>
      <c r="O2163">
        <v>3</v>
      </c>
      <c r="P2163">
        <v>12</v>
      </c>
      <c r="Q2163">
        <v>1</v>
      </c>
      <c r="R2163">
        <v>61</v>
      </c>
      <c r="S2163">
        <v>1.9</v>
      </c>
      <c r="T2163">
        <v>166</v>
      </c>
      <c r="U2163">
        <v>269</v>
      </c>
      <c r="V2163">
        <v>-0.39</v>
      </c>
      <c r="W2163">
        <v>331993</v>
      </c>
      <c r="X2163">
        <v>15</v>
      </c>
      <c r="Y2163" s="12" t="str">
        <f>IFERROR(VLOOKUP(C2163,[1]Index!$D:$F,3,FALSE),"Non List")</f>
        <v>Development Banks</v>
      </c>
      <c r="Z2163">
        <f>IFERROR(VLOOKUP(C2163,[1]LP!$B:$C,2,FALSE),0)</f>
        <v>387</v>
      </c>
      <c r="AA2163" s="11">
        <f t="shared" si="33"/>
        <v>20.399999999999999</v>
      </c>
      <c r="AB2163" s="5">
        <f>IFERROR(VLOOKUP(C2163,[2]Sheet1!$B:$F,5,FALSE),0)</f>
        <v>17238924.239999998</v>
      </c>
      <c r="AC2163" s="11">
        <v>13</v>
      </c>
      <c r="AD2163" s="11">
        <v>0.68420000000000003</v>
      </c>
      <c r="AE2163" s="10"/>
      <c r="AF2163" s="10"/>
      <c r="AG2163" s="10"/>
      <c r="AH2163" s="10"/>
    </row>
    <row r="2164" spans="1:34" x14ac:dyDescent="0.45">
      <c r="A2164" t="s">
        <v>54</v>
      </c>
      <c r="B2164" t="s">
        <v>59</v>
      </c>
      <c r="C2164" t="s">
        <v>147</v>
      </c>
      <c r="D2164">
        <v>445</v>
      </c>
      <c r="E2164" s="11">
        <v>2651964</v>
      </c>
      <c r="F2164" s="5">
        <v>1176113</v>
      </c>
      <c r="G2164" s="11">
        <v>39247211</v>
      </c>
      <c r="H2164" s="11">
        <v>36556663</v>
      </c>
      <c r="I2164">
        <v>1077678</v>
      </c>
      <c r="J2164">
        <v>1347214</v>
      </c>
      <c r="K2164">
        <v>625310</v>
      </c>
      <c r="L2164">
        <v>586156</v>
      </c>
      <c r="M2164">
        <v>29</v>
      </c>
      <c r="N2164">
        <v>15</v>
      </c>
      <c r="O2164">
        <v>3</v>
      </c>
      <c r="P2164">
        <v>20</v>
      </c>
      <c r="Q2164">
        <v>1</v>
      </c>
      <c r="R2164">
        <v>47</v>
      </c>
      <c r="S2164">
        <v>1</v>
      </c>
      <c r="T2164">
        <v>144</v>
      </c>
      <c r="U2164">
        <v>309</v>
      </c>
      <c r="V2164">
        <v>-0.3</v>
      </c>
      <c r="W2164">
        <v>388897</v>
      </c>
      <c r="X2164">
        <v>20</v>
      </c>
      <c r="Y2164" s="12" t="str">
        <f>IFERROR(VLOOKUP(C2164,[1]Index!$D:$F,3,FALSE),"Non List")</f>
        <v>Development Banks</v>
      </c>
      <c r="Z2164">
        <f>IFERROR(VLOOKUP(C2164,[1]LP!$B:$C,2,FALSE),0)</f>
        <v>378</v>
      </c>
      <c r="AA2164" s="11">
        <f t="shared" si="33"/>
        <v>13</v>
      </c>
      <c r="AB2164" s="5">
        <f>IFERROR(VLOOKUP(C2164,[2]Sheet1!$B:$F,5,FALSE),0)</f>
        <v>16077707.220000001</v>
      </c>
      <c r="AC2164" s="11">
        <v>18.5</v>
      </c>
      <c r="AD2164" s="11">
        <v>0.97</v>
      </c>
      <c r="AE2164" s="10"/>
      <c r="AF2164" s="10"/>
      <c r="AG2164" s="10"/>
      <c r="AH2164" s="10"/>
    </row>
    <row r="2165" spans="1:34" x14ac:dyDescent="0.45">
      <c r="A2165" t="s">
        <v>54</v>
      </c>
      <c r="B2165" t="s">
        <v>59</v>
      </c>
      <c r="C2165" t="s">
        <v>148</v>
      </c>
      <c r="D2165">
        <v>294</v>
      </c>
      <c r="E2165" s="11">
        <v>834338</v>
      </c>
      <c r="F2165" s="5">
        <v>152310</v>
      </c>
      <c r="G2165" s="11">
        <v>4202656</v>
      </c>
      <c r="H2165" s="11">
        <v>3863010</v>
      </c>
      <c r="I2165">
        <v>160586</v>
      </c>
      <c r="J2165">
        <v>189435</v>
      </c>
      <c r="K2165">
        <v>58908</v>
      </c>
      <c r="L2165">
        <v>42574</v>
      </c>
      <c r="M2165">
        <v>7</v>
      </c>
      <c r="N2165">
        <v>43</v>
      </c>
      <c r="O2165">
        <v>2</v>
      </c>
      <c r="P2165">
        <v>6</v>
      </c>
      <c r="Q2165">
        <v>1</v>
      </c>
      <c r="R2165">
        <v>108</v>
      </c>
      <c r="S2165">
        <v>2.9</v>
      </c>
      <c r="T2165">
        <v>118</v>
      </c>
      <c r="U2165">
        <v>135</v>
      </c>
      <c r="V2165">
        <v>-0.54</v>
      </c>
      <c r="W2165">
        <v>42574</v>
      </c>
      <c r="X2165">
        <v>7</v>
      </c>
      <c r="Y2165" s="12" t="str">
        <f>IFERROR(VLOOKUP(C2165,[1]Index!$D:$F,3,FALSE),"Non List")</f>
        <v>Development Banks</v>
      </c>
      <c r="Z2165">
        <f>IFERROR(VLOOKUP(C2165,[1]LP!$B:$C,2,FALSE),0)</f>
        <v>322</v>
      </c>
      <c r="AA2165" s="11">
        <f t="shared" si="33"/>
        <v>46</v>
      </c>
      <c r="AB2165" s="5">
        <f>IFERROR(VLOOKUP(C2165,[2]Sheet1!$B:$F,5,FALSE),0)</f>
        <v>3608513.71</v>
      </c>
      <c r="AC2165" s="11">
        <v>0</v>
      </c>
      <c r="AD2165" s="11">
        <v>0</v>
      </c>
      <c r="AE2165" s="10"/>
      <c r="AF2165" s="10"/>
      <c r="AG2165" s="10"/>
      <c r="AH2165" s="10"/>
    </row>
    <row r="2166" spans="1:34" x14ac:dyDescent="0.45">
      <c r="A2166" t="s">
        <v>55</v>
      </c>
      <c r="B2166" t="s">
        <v>59</v>
      </c>
      <c r="C2166" t="s">
        <v>154</v>
      </c>
      <c r="D2166">
        <v>480</v>
      </c>
      <c r="E2166" s="11">
        <v>410000</v>
      </c>
      <c r="F2166" s="5">
        <v>184050</v>
      </c>
      <c r="G2166" s="11">
        <v>443112</v>
      </c>
      <c r="H2166" s="11">
        <v>390443</v>
      </c>
      <c r="I2166">
        <v>25765</v>
      </c>
      <c r="J2166">
        <v>28497</v>
      </c>
      <c r="K2166">
        <v>2701</v>
      </c>
      <c r="L2166">
        <v>5489</v>
      </c>
      <c r="M2166">
        <v>1</v>
      </c>
      <c r="N2166">
        <v>361</v>
      </c>
      <c r="O2166">
        <v>3</v>
      </c>
      <c r="P2166">
        <v>1</v>
      </c>
      <c r="Q2166">
        <v>1</v>
      </c>
      <c r="R2166">
        <v>1195</v>
      </c>
      <c r="S2166">
        <v>4.9000000000000004</v>
      </c>
      <c r="T2166">
        <v>145</v>
      </c>
      <c r="U2166">
        <v>66</v>
      </c>
      <c r="V2166">
        <v>-0.86</v>
      </c>
      <c r="W2166">
        <v>5489</v>
      </c>
      <c r="X2166">
        <v>1</v>
      </c>
      <c r="Y2166" s="12" t="str">
        <f>IFERROR(VLOOKUP(C2166,[1]Index!$D:$F,3,FALSE),"Non List")</f>
        <v>Development Banks</v>
      </c>
      <c r="Z2166">
        <f>IFERROR(VLOOKUP(C2166,[1]LP!$B:$C,2,FALSE),0)</f>
        <v>475</v>
      </c>
      <c r="AA2166" s="11">
        <f t="shared" si="33"/>
        <v>475</v>
      </c>
      <c r="AB2166" s="5">
        <f>IFERROR(VLOOKUP(C2166,[2]Sheet1!$B:$F,5,FALSE),0)</f>
        <v>1575000</v>
      </c>
      <c r="AC2166" s="11">
        <v>0</v>
      </c>
      <c r="AD2166" s="11">
        <v>0</v>
      </c>
      <c r="AE2166" s="10"/>
      <c r="AF2166" s="10"/>
      <c r="AG2166" s="10"/>
      <c r="AH2166" s="10"/>
    </row>
    <row r="2167" spans="1:34" x14ac:dyDescent="0.45">
      <c r="A2167" t="s">
        <v>55</v>
      </c>
      <c r="B2167" t="s">
        <v>59</v>
      </c>
      <c r="C2167" t="s">
        <v>125</v>
      </c>
      <c r="D2167">
        <v>418</v>
      </c>
      <c r="E2167" s="11">
        <v>811121</v>
      </c>
      <c r="F2167" s="5">
        <v>501827</v>
      </c>
      <c r="G2167" s="11">
        <v>11396946</v>
      </c>
      <c r="H2167" s="11">
        <v>9201415</v>
      </c>
      <c r="I2167">
        <v>461180</v>
      </c>
      <c r="J2167">
        <v>579448</v>
      </c>
      <c r="K2167">
        <v>293094</v>
      </c>
      <c r="L2167">
        <v>137054</v>
      </c>
      <c r="M2167">
        <v>17</v>
      </c>
      <c r="N2167">
        <v>25</v>
      </c>
      <c r="O2167">
        <v>3</v>
      </c>
      <c r="P2167">
        <v>10</v>
      </c>
      <c r="Q2167">
        <v>1</v>
      </c>
      <c r="R2167">
        <v>64</v>
      </c>
      <c r="S2167">
        <v>3.2</v>
      </c>
      <c r="T2167">
        <v>162</v>
      </c>
      <c r="U2167">
        <v>248</v>
      </c>
      <c r="V2167">
        <v>-0.41</v>
      </c>
      <c r="W2167">
        <v>99670</v>
      </c>
      <c r="X2167">
        <v>12</v>
      </c>
      <c r="Y2167" s="12" t="str">
        <f>IFERROR(VLOOKUP(C2167,[1]Index!$D:$F,3,FALSE),"Non List")</f>
        <v>Development Banks</v>
      </c>
      <c r="Z2167">
        <f>IFERROR(VLOOKUP(C2167,[1]LP!$B:$C,2,FALSE),0)</f>
        <v>391</v>
      </c>
      <c r="AA2167" s="11">
        <f t="shared" si="33"/>
        <v>23</v>
      </c>
      <c r="AB2167" s="5">
        <f>IFERROR(VLOOKUP(C2167,[2]Sheet1!$B:$F,5,FALSE),0)</f>
        <v>6123503.0800000001</v>
      </c>
      <c r="AC2167" s="11">
        <v>8.5</v>
      </c>
      <c r="AD2167" s="11">
        <v>0.45</v>
      </c>
      <c r="AE2167" s="10"/>
      <c r="AF2167" s="10"/>
      <c r="AG2167" s="10"/>
      <c r="AH2167" s="10"/>
    </row>
    <row r="2168" spans="1:34" x14ac:dyDescent="0.45">
      <c r="A2168" t="s">
        <v>55</v>
      </c>
      <c r="B2168" t="s">
        <v>59</v>
      </c>
      <c r="C2168" t="s">
        <v>126</v>
      </c>
      <c r="D2168">
        <v>430.6</v>
      </c>
      <c r="E2168" s="11">
        <v>3675913</v>
      </c>
      <c r="F2168" s="5">
        <v>1617874</v>
      </c>
      <c r="G2168" s="11">
        <v>63902087</v>
      </c>
      <c r="H2168" s="11">
        <v>51805540</v>
      </c>
      <c r="I2168">
        <v>1936530</v>
      </c>
      <c r="J2168">
        <v>2652489</v>
      </c>
      <c r="K2168">
        <v>1571439</v>
      </c>
      <c r="L2168">
        <v>825288</v>
      </c>
      <c r="M2168">
        <v>22</v>
      </c>
      <c r="N2168">
        <v>19</v>
      </c>
      <c r="O2168">
        <v>3</v>
      </c>
      <c r="P2168">
        <v>16</v>
      </c>
      <c r="Q2168">
        <v>1</v>
      </c>
      <c r="R2168">
        <v>57</v>
      </c>
      <c r="S2168">
        <v>0.7</v>
      </c>
      <c r="T2168">
        <v>144</v>
      </c>
      <c r="U2168">
        <v>270</v>
      </c>
      <c r="V2168">
        <v>-0.37</v>
      </c>
      <c r="W2168">
        <v>605713</v>
      </c>
      <c r="X2168">
        <v>16</v>
      </c>
      <c r="Y2168" s="12" t="str">
        <f>IFERROR(VLOOKUP(C2168,[1]Index!$D:$F,3,FALSE),"Non List")</f>
        <v>Development Banks</v>
      </c>
      <c r="Z2168">
        <f>IFERROR(VLOOKUP(C2168,[1]LP!$B:$C,2,FALSE),0)</f>
        <v>370.1</v>
      </c>
      <c r="AA2168" s="11">
        <f t="shared" si="33"/>
        <v>16.8</v>
      </c>
      <c r="AB2168" s="5">
        <f>IFERROR(VLOOKUP(C2168,[2]Sheet1!$B:$F,5,FALSE),0)</f>
        <v>27834534.920000002</v>
      </c>
      <c r="AC2168" s="11">
        <v>16</v>
      </c>
      <c r="AD2168" s="11">
        <v>0</v>
      </c>
      <c r="AE2168" s="10"/>
      <c r="AF2168" s="10"/>
      <c r="AG2168" s="10"/>
      <c r="AH2168" s="10"/>
    </row>
    <row r="2169" spans="1:34" x14ac:dyDescent="0.45">
      <c r="A2169" t="s">
        <v>55</v>
      </c>
      <c r="B2169" t="s">
        <v>59</v>
      </c>
      <c r="C2169" t="s">
        <v>129</v>
      </c>
      <c r="D2169">
        <v>377</v>
      </c>
      <c r="E2169" s="11">
        <v>3844823</v>
      </c>
      <c r="F2169" s="5">
        <v>1481748</v>
      </c>
      <c r="G2169" s="11">
        <v>49557561</v>
      </c>
      <c r="H2169" s="11">
        <v>43087940</v>
      </c>
      <c r="I2169">
        <v>1507130</v>
      </c>
      <c r="J2169">
        <v>2312291</v>
      </c>
      <c r="K2169">
        <v>1384500</v>
      </c>
      <c r="L2169">
        <v>741681</v>
      </c>
      <c r="M2169">
        <v>19</v>
      </c>
      <c r="N2169">
        <v>20</v>
      </c>
      <c r="O2169">
        <v>3</v>
      </c>
      <c r="P2169">
        <v>14</v>
      </c>
      <c r="Q2169">
        <v>1</v>
      </c>
      <c r="R2169">
        <v>53</v>
      </c>
      <c r="S2169">
        <v>0.8</v>
      </c>
      <c r="T2169">
        <v>139</v>
      </c>
      <c r="U2169">
        <v>245</v>
      </c>
      <c r="V2169">
        <v>-0.35</v>
      </c>
      <c r="W2169">
        <v>603034</v>
      </c>
      <c r="X2169">
        <v>16</v>
      </c>
      <c r="Y2169" s="12" t="str">
        <f>IFERROR(VLOOKUP(C2169,[1]Index!$D:$F,3,FALSE),"Non List")</f>
        <v>Development Banks</v>
      </c>
      <c r="Z2169">
        <f>IFERROR(VLOOKUP(C2169,[1]LP!$B:$C,2,FALSE),0)</f>
        <v>297.89999999999998</v>
      </c>
      <c r="AA2169" s="11">
        <f t="shared" si="33"/>
        <v>15.7</v>
      </c>
      <c r="AB2169" s="5">
        <f>IFERROR(VLOOKUP(C2169,[2]Sheet1!$B:$F,5,FALSE),0)</f>
        <v>21539350.859999999</v>
      </c>
      <c r="AC2169" s="11">
        <v>11</v>
      </c>
      <c r="AD2169" s="11">
        <v>4.5</v>
      </c>
      <c r="AE2169" s="10"/>
      <c r="AF2169" s="10"/>
      <c r="AG2169" s="10"/>
      <c r="AH2169" s="10"/>
    </row>
    <row r="2170" spans="1:34" x14ac:dyDescent="0.45">
      <c r="A2170" t="s">
        <v>55</v>
      </c>
      <c r="B2170" t="s">
        <v>59</v>
      </c>
      <c r="C2170" t="s">
        <v>133</v>
      </c>
      <c r="D2170">
        <v>330.9</v>
      </c>
      <c r="E2170" s="11">
        <v>502830</v>
      </c>
      <c r="F2170" s="5">
        <v>55556</v>
      </c>
      <c r="G2170" s="11">
        <v>4644161</v>
      </c>
      <c r="H2170" s="11">
        <v>3133537</v>
      </c>
      <c r="I2170">
        <v>163395</v>
      </c>
      <c r="J2170">
        <v>192067</v>
      </c>
      <c r="K2170">
        <v>82145</v>
      </c>
      <c r="L2170">
        <v>50877</v>
      </c>
      <c r="M2170">
        <v>10</v>
      </c>
      <c r="N2170">
        <v>33</v>
      </c>
      <c r="O2170">
        <v>3</v>
      </c>
      <c r="P2170">
        <v>9</v>
      </c>
      <c r="Q2170">
        <v>1</v>
      </c>
      <c r="R2170">
        <v>98</v>
      </c>
      <c r="S2170">
        <v>1.9</v>
      </c>
      <c r="T2170">
        <v>111</v>
      </c>
      <c r="U2170">
        <v>159</v>
      </c>
      <c r="V2170">
        <v>-0.52</v>
      </c>
      <c r="W2170">
        <v>36813</v>
      </c>
      <c r="X2170">
        <v>7</v>
      </c>
      <c r="Y2170" s="12" t="str">
        <f>IFERROR(VLOOKUP(C2170,[1]Index!$D:$F,3,FALSE),"Non List")</f>
        <v>Development Banks</v>
      </c>
      <c r="Z2170">
        <f>IFERROR(VLOOKUP(C2170,[1]LP!$B:$C,2,FALSE),0)</f>
        <v>429.8</v>
      </c>
      <c r="AA2170" s="11">
        <f t="shared" si="33"/>
        <v>43</v>
      </c>
      <c r="AB2170" s="5">
        <f>IFERROR(VLOOKUP(C2170,[2]Sheet1!$B:$F,5,FALSE),0)</f>
        <v>2463867</v>
      </c>
      <c r="AC2170" s="11">
        <v>0</v>
      </c>
      <c r="AD2170" s="11">
        <v>0</v>
      </c>
      <c r="AE2170" s="10"/>
      <c r="AF2170" s="10"/>
      <c r="AG2170" s="10"/>
      <c r="AH2170" s="10"/>
    </row>
    <row r="2171" spans="1:34" x14ac:dyDescent="0.45">
      <c r="A2171" t="s">
        <v>55</v>
      </c>
      <c r="B2171" t="s">
        <v>59</v>
      </c>
      <c r="C2171" t="s">
        <v>134</v>
      </c>
      <c r="D2171">
        <v>450</v>
      </c>
      <c r="E2171" s="11">
        <v>797377</v>
      </c>
      <c r="F2171" s="5">
        <v>374363</v>
      </c>
      <c r="G2171" s="11">
        <v>5446860</v>
      </c>
      <c r="H2171" s="11">
        <v>4504253</v>
      </c>
      <c r="I2171">
        <v>264801</v>
      </c>
      <c r="J2171">
        <v>364427</v>
      </c>
      <c r="K2171">
        <v>245880</v>
      </c>
      <c r="L2171">
        <v>155580</v>
      </c>
      <c r="M2171">
        <v>20</v>
      </c>
      <c r="N2171">
        <v>23</v>
      </c>
      <c r="O2171">
        <v>3</v>
      </c>
      <c r="P2171">
        <v>13</v>
      </c>
      <c r="Q2171">
        <v>2</v>
      </c>
      <c r="R2171">
        <v>71</v>
      </c>
      <c r="S2171">
        <v>0.1</v>
      </c>
      <c r="T2171">
        <v>147</v>
      </c>
      <c r="U2171">
        <v>254</v>
      </c>
      <c r="V2171">
        <v>-0.44</v>
      </c>
      <c r="W2171">
        <v>125393</v>
      </c>
      <c r="X2171">
        <v>16</v>
      </c>
      <c r="Y2171" s="12" t="str">
        <f>IFERROR(VLOOKUP(C2171,[1]Index!$D:$F,3,FALSE),"Non List")</f>
        <v>Development Banks</v>
      </c>
      <c r="Z2171">
        <f>IFERROR(VLOOKUP(C2171,[1]LP!$B:$C,2,FALSE),0)</f>
        <v>488</v>
      </c>
      <c r="AA2171" s="11">
        <f t="shared" si="33"/>
        <v>24.4</v>
      </c>
      <c r="AB2171" s="5">
        <f>IFERROR(VLOOKUP(C2171,[2]Sheet1!$B:$F,5,FALSE),0)</f>
        <v>5445990.2300000004</v>
      </c>
      <c r="AC2171" s="11">
        <v>13.3</v>
      </c>
      <c r="AD2171" s="11">
        <v>0.7</v>
      </c>
      <c r="AE2171" s="10"/>
      <c r="AF2171" s="10"/>
      <c r="AG2171" s="10"/>
      <c r="AH2171" s="10"/>
    </row>
    <row r="2172" spans="1:34" x14ac:dyDescent="0.45">
      <c r="A2172" t="s">
        <v>55</v>
      </c>
      <c r="B2172" t="s">
        <v>59</v>
      </c>
      <c r="C2172" t="s">
        <v>136</v>
      </c>
      <c r="D2172">
        <v>485</v>
      </c>
      <c r="E2172" s="11">
        <v>4811551</v>
      </c>
      <c r="F2172" s="5">
        <v>1996484</v>
      </c>
      <c r="G2172" s="11">
        <v>86903303</v>
      </c>
      <c r="H2172" s="11">
        <v>72899550</v>
      </c>
      <c r="I2172">
        <v>2704576</v>
      </c>
      <c r="J2172">
        <v>3703600</v>
      </c>
      <c r="K2172">
        <v>2163201</v>
      </c>
      <c r="L2172">
        <v>1150980</v>
      </c>
      <c r="M2172">
        <v>24</v>
      </c>
      <c r="N2172">
        <v>20</v>
      </c>
      <c r="O2172">
        <v>3</v>
      </c>
      <c r="P2172">
        <v>17</v>
      </c>
      <c r="Q2172">
        <v>1</v>
      </c>
      <c r="R2172">
        <v>70</v>
      </c>
      <c r="S2172">
        <v>0.3</v>
      </c>
      <c r="T2172">
        <v>141</v>
      </c>
      <c r="U2172">
        <v>276</v>
      </c>
      <c r="V2172">
        <v>-0.43</v>
      </c>
      <c r="W2172">
        <v>860533</v>
      </c>
      <c r="X2172">
        <v>18</v>
      </c>
      <c r="Y2172" s="12" t="str">
        <f>IFERROR(VLOOKUP(C2172,[1]Index!$D:$F,3,FALSE),"Non List")</f>
        <v>Development Banks</v>
      </c>
      <c r="Z2172">
        <f>IFERROR(VLOOKUP(C2172,[1]LP!$B:$C,2,FALSE),0)</f>
        <v>353.1</v>
      </c>
      <c r="AA2172" s="11">
        <f t="shared" si="33"/>
        <v>14.7</v>
      </c>
      <c r="AB2172" s="5">
        <f>IFERROR(VLOOKUP(C2172,[2]Sheet1!$B:$F,5,FALSE),0)</f>
        <v>34531463.479999997</v>
      </c>
      <c r="AC2172" s="11">
        <v>17.574999999999999</v>
      </c>
      <c r="AD2172" s="11">
        <v>0.92500000000000004</v>
      </c>
      <c r="AE2172" s="10"/>
      <c r="AF2172" s="10"/>
      <c r="AG2172" s="10"/>
      <c r="AH2172" s="10"/>
    </row>
    <row r="2173" spans="1:34" x14ac:dyDescent="0.45">
      <c r="A2173" t="s">
        <v>55</v>
      </c>
      <c r="B2173" t="s">
        <v>59</v>
      </c>
      <c r="C2173" t="s">
        <v>156</v>
      </c>
      <c r="D2173">
        <v>382</v>
      </c>
      <c r="E2173" s="11">
        <v>131234</v>
      </c>
      <c r="F2173" s="5">
        <v>-50270</v>
      </c>
      <c r="G2173" s="11">
        <v>98470</v>
      </c>
      <c r="H2173" s="11">
        <v>68999</v>
      </c>
      <c r="I2173">
        <v>-955</v>
      </c>
      <c r="J2173">
        <v>1146</v>
      </c>
      <c r="K2173">
        <v>-23143</v>
      </c>
      <c r="L2173">
        <v>-10803</v>
      </c>
      <c r="M2173">
        <v>-8</v>
      </c>
      <c r="N2173">
        <v>-46</v>
      </c>
      <c r="O2173">
        <v>6</v>
      </c>
      <c r="P2173">
        <v>-13</v>
      </c>
      <c r="Q2173">
        <v>-3</v>
      </c>
      <c r="R2173">
        <v>-287</v>
      </c>
      <c r="S2173">
        <v>9</v>
      </c>
      <c r="T2173">
        <v>62</v>
      </c>
      <c r="U2173">
        <v>0</v>
      </c>
      <c r="V2173">
        <v>0</v>
      </c>
      <c r="W2173">
        <v>-218307</v>
      </c>
      <c r="X2173">
        <v>-166</v>
      </c>
      <c r="Y2173" s="12" t="str">
        <f>IFERROR(VLOOKUP(C2173,[1]Index!$D:$F,3,FALSE),"Non List")</f>
        <v>Development Banks</v>
      </c>
      <c r="Z2173">
        <f>IFERROR(VLOOKUP(C2173,[1]LP!$B:$C,2,FALSE),0)</f>
        <v>527</v>
      </c>
      <c r="AA2173" s="11">
        <f t="shared" si="33"/>
        <v>-65.900000000000006</v>
      </c>
      <c r="AB2173" s="5">
        <f>IFERROR(VLOOKUP(C2173,[2]Sheet1!$B:$F,5,FALSE),0)</f>
        <v>761156.04</v>
      </c>
      <c r="AC2173" s="11">
        <v>0</v>
      </c>
      <c r="AD2173" s="11">
        <v>0</v>
      </c>
      <c r="AE2173" s="10"/>
      <c r="AF2173" s="10"/>
      <c r="AG2173" s="10"/>
      <c r="AH2173" s="10"/>
    </row>
    <row r="2174" spans="1:34" x14ac:dyDescent="0.45">
      <c r="A2174" t="s">
        <v>55</v>
      </c>
      <c r="B2174" t="s">
        <v>59</v>
      </c>
      <c r="C2174" t="s">
        <v>139</v>
      </c>
      <c r="D2174">
        <v>376</v>
      </c>
      <c r="E2174" s="11">
        <v>2736972</v>
      </c>
      <c r="F2174" s="5">
        <v>979995</v>
      </c>
      <c r="G2174" s="11">
        <v>41797350</v>
      </c>
      <c r="H2174" s="11">
        <v>33095239</v>
      </c>
      <c r="I2174">
        <v>1197936</v>
      </c>
      <c r="J2174">
        <v>1657737</v>
      </c>
      <c r="K2174">
        <v>792635</v>
      </c>
      <c r="L2174">
        <v>416931</v>
      </c>
      <c r="M2174">
        <v>15</v>
      </c>
      <c r="N2174">
        <v>25</v>
      </c>
      <c r="O2174">
        <v>3</v>
      </c>
      <c r="P2174">
        <v>11</v>
      </c>
      <c r="Q2174">
        <v>1</v>
      </c>
      <c r="R2174">
        <v>68</v>
      </c>
      <c r="S2174">
        <v>1.4</v>
      </c>
      <c r="T2174">
        <v>136</v>
      </c>
      <c r="U2174">
        <v>216</v>
      </c>
      <c r="V2174">
        <v>-0.43</v>
      </c>
      <c r="W2174">
        <v>288393</v>
      </c>
      <c r="X2174">
        <v>11</v>
      </c>
      <c r="Y2174" s="12" t="str">
        <f>IFERROR(VLOOKUP(C2174,[1]Index!$D:$F,3,FALSE),"Non List")</f>
        <v>Development Banks</v>
      </c>
      <c r="Z2174">
        <f>IFERROR(VLOOKUP(C2174,[1]LP!$B:$C,2,FALSE),0)</f>
        <v>316.2</v>
      </c>
      <c r="AA2174" s="11">
        <f t="shared" si="33"/>
        <v>21.1</v>
      </c>
      <c r="AB2174" s="5">
        <f>IFERROR(VLOOKUP(C2174,[2]Sheet1!$B:$F,5,FALSE),0)</f>
        <v>16811183.489999998</v>
      </c>
      <c r="AC2174" s="11">
        <v>10</v>
      </c>
      <c r="AD2174" s="11">
        <v>0.52629999999999999</v>
      </c>
      <c r="AE2174" s="10"/>
      <c r="AF2174" s="10"/>
      <c r="AG2174" s="10"/>
      <c r="AH2174" s="10"/>
    </row>
    <row r="2175" spans="1:34" x14ac:dyDescent="0.45">
      <c r="A2175" t="s">
        <v>55</v>
      </c>
      <c r="B2175" t="s">
        <v>59</v>
      </c>
      <c r="C2175" t="s">
        <v>141</v>
      </c>
      <c r="D2175">
        <v>375</v>
      </c>
      <c r="E2175" s="11">
        <v>3408464</v>
      </c>
      <c r="F2175" s="5">
        <v>1419809</v>
      </c>
      <c r="G2175" s="11">
        <v>35415475</v>
      </c>
      <c r="H2175" s="11">
        <v>29157408</v>
      </c>
      <c r="I2175">
        <v>1316972</v>
      </c>
      <c r="J2175">
        <v>1533169</v>
      </c>
      <c r="K2175">
        <v>875249</v>
      </c>
      <c r="L2175">
        <v>514526</v>
      </c>
      <c r="M2175">
        <v>15</v>
      </c>
      <c r="N2175">
        <v>25</v>
      </c>
      <c r="O2175">
        <v>3</v>
      </c>
      <c r="P2175">
        <v>11</v>
      </c>
      <c r="Q2175">
        <v>1</v>
      </c>
      <c r="R2175">
        <v>66</v>
      </c>
      <c r="S2175">
        <v>1</v>
      </c>
      <c r="T2175">
        <v>142</v>
      </c>
      <c r="U2175">
        <v>219</v>
      </c>
      <c r="V2175">
        <v>-0.42</v>
      </c>
      <c r="W2175">
        <v>378957</v>
      </c>
      <c r="X2175">
        <v>11</v>
      </c>
      <c r="Y2175" s="12" t="str">
        <f>IFERROR(VLOOKUP(C2175,[1]Index!$D:$F,3,FALSE),"Non List")</f>
        <v>Development Banks</v>
      </c>
      <c r="Z2175">
        <f>IFERROR(VLOOKUP(C2175,[1]LP!$B:$C,2,FALSE),0)</f>
        <v>418</v>
      </c>
      <c r="AA2175" s="11">
        <f t="shared" si="33"/>
        <v>27.9</v>
      </c>
      <c r="AB2175" s="5">
        <f>IFERROR(VLOOKUP(C2175,[2]Sheet1!$B:$F,5,FALSE),0)</f>
        <v>23195085.649999999</v>
      </c>
      <c r="AC2175" s="11">
        <v>10.93</v>
      </c>
      <c r="AD2175" s="11">
        <v>0.56999999999999995</v>
      </c>
      <c r="AE2175" s="10"/>
      <c r="AF2175" s="10"/>
      <c r="AG2175" s="10"/>
      <c r="AH2175" s="10"/>
    </row>
    <row r="2176" spans="1:34" x14ac:dyDescent="0.45">
      <c r="A2176" t="s">
        <v>55</v>
      </c>
      <c r="B2176" t="s">
        <v>59</v>
      </c>
      <c r="C2176" t="s">
        <v>142</v>
      </c>
      <c r="D2176">
        <v>340.9</v>
      </c>
      <c r="E2176" s="11">
        <v>557456</v>
      </c>
      <c r="F2176" s="5">
        <v>79832</v>
      </c>
      <c r="G2176" s="11">
        <v>4257853</v>
      </c>
      <c r="H2176" s="11">
        <v>2926054</v>
      </c>
      <c r="I2176">
        <v>169412</v>
      </c>
      <c r="J2176">
        <v>234978</v>
      </c>
      <c r="K2176">
        <v>100471</v>
      </c>
      <c r="L2176">
        <v>31895</v>
      </c>
      <c r="M2176">
        <v>6</v>
      </c>
      <c r="N2176">
        <v>60</v>
      </c>
      <c r="O2176">
        <v>3</v>
      </c>
      <c r="P2176">
        <v>5</v>
      </c>
      <c r="Q2176">
        <v>1</v>
      </c>
      <c r="R2176">
        <v>178</v>
      </c>
      <c r="S2176">
        <v>5.5</v>
      </c>
      <c r="T2176">
        <v>114</v>
      </c>
      <c r="U2176">
        <v>121</v>
      </c>
      <c r="V2176">
        <v>-0.64</v>
      </c>
      <c r="W2176">
        <v>20828</v>
      </c>
      <c r="X2176">
        <v>4</v>
      </c>
      <c r="Y2176" s="12" t="str">
        <f>IFERROR(VLOOKUP(C2176,[1]Index!$D:$F,3,FALSE),"Non List")</f>
        <v>Development Banks</v>
      </c>
      <c r="Z2176">
        <f>IFERROR(VLOOKUP(C2176,[1]LP!$B:$C,2,FALSE),0)</f>
        <v>385</v>
      </c>
      <c r="AA2176" s="11">
        <f t="shared" si="33"/>
        <v>64.2</v>
      </c>
      <c r="AB2176" s="5">
        <f>IFERROR(VLOOKUP(C2176,[2]Sheet1!$B:$F,5,FALSE),0)</f>
        <v>2731534.73</v>
      </c>
      <c r="AC2176" s="11">
        <v>0</v>
      </c>
      <c r="AD2176" s="11">
        <v>0</v>
      </c>
      <c r="AE2176" s="10"/>
      <c r="AF2176" s="10"/>
      <c r="AG2176" s="10"/>
      <c r="AH2176" s="10"/>
    </row>
    <row r="2177" spans="1:34" x14ac:dyDescent="0.45">
      <c r="A2177" t="s">
        <v>55</v>
      </c>
      <c r="B2177" t="s">
        <v>59</v>
      </c>
      <c r="C2177" t="s">
        <v>153</v>
      </c>
      <c r="D2177">
        <v>460</v>
      </c>
      <c r="E2177" s="11">
        <v>272271</v>
      </c>
      <c r="F2177" s="5">
        <v>135440</v>
      </c>
      <c r="G2177" s="11">
        <v>1100943</v>
      </c>
      <c r="H2177" s="11">
        <v>972085</v>
      </c>
      <c r="I2177">
        <v>67955</v>
      </c>
      <c r="J2177">
        <v>79742</v>
      </c>
      <c r="K2177">
        <v>42763</v>
      </c>
      <c r="L2177">
        <v>18951</v>
      </c>
      <c r="M2177">
        <v>7</v>
      </c>
      <c r="N2177">
        <v>66</v>
      </c>
      <c r="O2177">
        <v>3</v>
      </c>
      <c r="P2177">
        <v>5</v>
      </c>
      <c r="Q2177">
        <v>1</v>
      </c>
      <c r="R2177">
        <v>203</v>
      </c>
      <c r="S2177">
        <v>1.8</v>
      </c>
      <c r="T2177">
        <v>150</v>
      </c>
      <c r="U2177">
        <v>153</v>
      </c>
      <c r="V2177">
        <v>-0.67</v>
      </c>
      <c r="W2177">
        <v>18951</v>
      </c>
      <c r="X2177">
        <v>7</v>
      </c>
      <c r="Y2177" s="12" t="str">
        <f>IFERROR(VLOOKUP(C2177,[1]Index!$D:$F,3,FALSE),"Non List")</f>
        <v>zdelist</v>
      </c>
      <c r="Z2177">
        <f>IFERROR(VLOOKUP(C2177,[1]LP!$B:$C,2,FALSE),0)</f>
        <v>0</v>
      </c>
      <c r="AA2177" s="11">
        <f t="shared" si="33"/>
        <v>0</v>
      </c>
      <c r="AB2177" s="5">
        <f>IFERROR(VLOOKUP(C2177,[2]Sheet1!$B:$F,5,FALSE),0)</f>
        <v>0</v>
      </c>
      <c r="AC2177" s="11">
        <v>0</v>
      </c>
      <c r="AD2177" s="11">
        <v>0</v>
      </c>
      <c r="AE2177" s="10"/>
      <c r="AF2177" s="10"/>
      <c r="AG2177" s="10"/>
      <c r="AH2177" s="10"/>
    </row>
    <row r="2178" spans="1:34" x14ac:dyDescent="0.45">
      <c r="A2178" t="s">
        <v>55</v>
      </c>
      <c r="B2178" t="s">
        <v>59</v>
      </c>
      <c r="C2178" t="s">
        <v>144</v>
      </c>
      <c r="D2178">
        <v>296</v>
      </c>
      <c r="E2178" s="11">
        <v>519000</v>
      </c>
      <c r="F2178" s="5">
        <v>25044</v>
      </c>
      <c r="G2178" s="11">
        <v>1643476</v>
      </c>
      <c r="H2178" s="11">
        <v>1864506</v>
      </c>
      <c r="I2178">
        <v>83266</v>
      </c>
      <c r="J2178">
        <v>94684</v>
      </c>
      <c r="K2178">
        <v>24419</v>
      </c>
      <c r="L2178">
        <v>11393</v>
      </c>
      <c r="M2178">
        <v>2</v>
      </c>
      <c r="N2178">
        <v>135</v>
      </c>
      <c r="O2178">
        <v>3</v>
      </c>
      <c r="P2178">
        <v>2</v>
      </c>
      <c r="Q2178">
        <v>0</v>
      </c>
      <c r="R2178">
        <v>381</v>
      </c>
      <c r="S2178">
        <v>1.5</v>
      </c>
      <c r="T2178">
        <v>105</v>
      </c>
      <c r="U2178">
        <v>72</v>
      </c>
      <c r="V2178">
        <v>-0.76</v>
      </c>
      <c r="W2178">
        <v>11393</v>
      </c>
      <c r="X2178">
        <v>2</v>
      </c>
      <c r="Y2178" s="12" t="str">
        <f>IFERROR(VLOOKUP(C2178,[1]Index!$D:$F,3,FALSE),"Non List")</f>
        <v>Development Banks</v>
      </c>
      <c r="Z2178">
        <f>IFERROR(VLOOKUP(C2178,[1]LP!$B:$C,2,FALSE),0)</f>
        <v>434.9</v>
      </c>
      <c r="AA2178" s="11">
        <f t="shared" si="33"/>
        <v>217.5</v>
      </c>
      <c r="AB2178" s="5">
        <f>IFERROR(VLOOKUP(C2178,[2]Sheet1!$B:$F,5,FALSE),0)</f>
        <v>2335500</v>
      </c>
      <c r="AC2178" s="11">
        <v>0</v>
      </c>
      <c r="AD2178" s="11">
        <v>0</v>
      </c>
      <c r="AE2178" s="10"/>
      <c r="AF2178" s="10"/>
      <c r="AG2178" s="10"/>
      <c r="AH2178" s="10"/>
    </row>
    <row r="2179" spans="1:34" x14ac:dyDescent="0.45">
      <c r="A2179" t="s">
        <v>55</v>
      </c>
      <c r="B2179" t="s">
        <v>59</v>
      </c>
      <c r="C2179" t="s">
        <v>146</v>
      </c>
      <c r="D2179">
        <v>423</v>
      </c>
      <c r="E2179" s="11">
        <v>3342403</v>
      </c>
      <c r="F2179" s="5">
        <v>2164141</v>
      </c>
      <c r="G2179" s="11">
        <v>38609250</v>
      </c>
      <c r="H2179" s="11">
        <v>30106374</v>
      </c>
      <c r="I2179">
        <v>1567327</v>
      </c>
      <c r="J2179">
        <v>2112495</v>
      </c>
      <c r="K2179">
        <v>1254393</v>
      </c>
      <c r="L2179">
        <v>732916</v>
      </c>
      <c r="M2179">
        <v>22</v>
      </c>
      <c r="N2179">
        <v>19</v>
      </c>
      <c r="O2179">
        <v>3</v>
      </c>
      <c r="P2179">
        <v>13</v>
      </c>
      <c r="Q2179">
        <v>2</v>
      </c>
      <c r="R2179">
        <v>50</v>
      </c>
      <c r="S2179">
        <v>3.3</v>
      </c>
      <c r="T2179">
        <v>165</v>
      </c>
      <c r="U2179">
        <v>285</v>
      </c>
      <c r="V2179">
        <v>-0.33</v>
      </c>
      <c r="W2179">
        <v>563856</v>
      </c>
      <c r="X2179">
        <v>17</v>
      </c>
      <c r="Y2179" s="12" t="str">
        <f>IFERROR(VLOOKUP(C2179,[1]Index!$D:$F,3,FALSE),"Non List")</f>
        <v>Development Banks</v>
      </c>
      <c r="Z2179">
        <f>IFERROR(VLOOKUP(C2179,[1]LP!$B:$C,2,FALSE),0)</f>
        <v>334</v>
      </c>
      <c r="AA2179" s="11">
        <f t="shared" ref="AA2179:AA2242" si="34">ROUND(IFERROR(Z2179/M2179,0),1)</f>
        <v>15.2</v>
      </c>
      <c r="AB2179" s="5">
        <f>IFERROR(VLOOKUP(C2179,[2]Sheet1!$B:$F,5,FALSE),0)</f>
        <v>20439460.93</v>
      </c>
      <c r="AC2179" s="11">
        <v>20</v>
      </c>
      <c r="AD2179" s="11">
        <v>1.0526</v>
      </c>
      <c r="AE2179" s="10"/>
      <c r="AF2179" s="10"/>
      <c r="AG2179" s="10"/>
      <c r="AH2179" s="10"/>
    </row>
    <row r="2180" spans="1:34" x14ac:dyDescent="0.45">
      <c r="A2180" t="s">
        <v>55</v>
      </c>
      <c r="B2180" t="s">
        <v>59</v>
      </c>
      <c r="C2180" t="s">
        <v>151</v>
      </c>
      <c r="D2180">
        <v>443</v>
      </c>
      <c r="E2180" s="11">
        <v>2906454</v>
      </c>
      <c r="F2180" s="5">
        <v>2389248</v>
      </c>
      <c r="G2180" s="11">
        <v>36371789</v>
      </c>
      <c r="H2180" s="11">
        <v>29740136</v>
      </c>
      <c r="I2180">
        <v>1221004</v>
      </c>
      <c r="J2180">
        <v>1576567</v>
      </c>
      <c r="K2180">
        <v>936034</v>
      </c>
      <c r="L2180">
        <v>516288</v>
      </c>
      <c r="M2180">
        <v>18</v>
      </c>
      <c r="N2180">
        <v>25</v>
      </c>
      <c r="O2180">
        <v>2</v>
      </c>
      <c r="P2180">
        <v>10</v>
      </c>
      <c r="Q2180">
        <v>1</v>
      </c>
      <c r="R2180">
        <v>61</v>
      </c>
      <c r="S2180">
        <v>2.1</v>
      </c>
      <c r="T2180">
        <v>182</v>
      </c>
      <c r="U2180">
        <v>270</v>
      </c>
      <c r="V2180">
        <v>-0.39</v>
      </c>
      <c r="W2180">
        <v>370794</v>
      </c>
      <c r="X2180">
        <v>13</v>
      </c>
      <c r="Y2180" s="12" t="str">
        <f>IFERROR(VLOOKUP(C2180,[1]Index!$D:$F,3,FALSE),"Non List")</f>
        <v>Development Banks</v>
      </c>
      <c r="Z2180">
        <f>IFERROR(VLOOKUP(C2180,[1]LP!$B:$C,2,FALSE),0)</f>
        <v>387</v>
      </c>
      <c r="AA2180" s="11">
        <f t="shared" si="34"/>
        <v>21.5</v>
      </c>
      <c r="AB2180" s="5">
        <f>IFERROR(VLOOKUP(C2180,[2]Sheet1!$B:$F,5,FALSE),0)</f>
        <v>17238924.239999998</v>
      </c>
      <c r="AC2180" s="11">
        <v>13</v>
      </c>
      <c r="AD2180" s="11">
        <v>0.68420000000000003</v>
      </c>
      <c r="AE2180" s="10"/>
      <c r="AF2180" s="10"/>
      <c r="AG2180" s="10"/>
      <c r="AH2180" s="10"/>
    </row>
    <row r="2181" spans="1:34" x14ac:dyDescent="0.45">
      <c r="A2181" t="s">
        <v>55</v>
      </c>
      <c r="B2181" t="s">
        <v>59</v>
      </c>
      <c r="C2181" t="s">
        <v>147</v>
      </c>
      <c r="D2181">
        <v>445</v>
      </c>
      <c r="E2181" s="11">
        <v>2651964</v>
      </c>
      <c r="F2181" s="5">
        <v>1289233</v>
      </c>
      <c r="G2181" s="11">
        <v>44450167</v>
      </c>
      <c r="H2181" s="11">
        <v>38829183</v>
      </c>
      <c r="I2181">
        <v>1490326</v>
      </c>
      <c r="J2181">
        <v>1839437</v>
      </c>
      <c r="K2181">
        <v>858969</v>
      </c>
      <c r="L2181">
        <v>700240</v>
      </c>
      <c r="M2181">
        <v>26</v>
      </c>
      <c r="N2181">
        <v>17</v>
      </c>
      <c r="O2181">
        <v>3</v>
      </c>
      <c r="P2181">
        <v>18</v>
      </c>
      <c r="Q2181">
        <v>1</v>
      </c>
      <c r="R2181">
        <v>50</v>
      </c>
      <c r="S2181">
        <v>1.5</v>
      </c>
      <c r="T2181">
        <v>149</v>
      </c>
      <c r="U2181">
        <v>297</v>
      </c>
      <c r="V2181">
        <v>-0.33</v>
      </c>
      <c r="W2181">
        <v>434521</v>
      </c>
      <c r="X2181">
        <v>16</v>
      </c>
      <c r="Y2181" s="12" t="str">
        <f>IFERROR(VLOOKUP(C2181,[1]Index!$D:$F,3,FALSE),"Non List")</f>
        <v>Development Banks</v>
      </c>
      <c r="Z2181">
        <f>IFERROR(VLOOKUP(C2181,[1]LP!$B:$C,2,FALSE),0)</f>
        <v>378</v>
      </c>
      <c r="AA2181" s="11">
        <f t="shared" si="34"/>
        <v>14.5</v>
      </c>
      <c r="AB2181" s="5">
        <f>IFERROR(VLOOKUP(C2181,[2]Sheet1!$B:$F,5,FALSE),0)</f>
        <v>16077707.220000001</v>
      </c>
      <c r="AC2181" s="11">
        <v>18.5</v>
      </c>
      <c r="AD2181" s="11">
        <v>0.97</v>
      </c>
      <c r="AE2181" s="10"/>
      <c r="AF2181" s="10"/>
      <c r="AG2181" s="10"/>
      <c r="AH2181" s="10"/>
    </row>
    <row r="2182" spans="1:34" x14ac:dyDescent="0.45">
      <c r="A2182" t="s">
        <v>55</v>
      </c>
      <c r="B2182" t="s">
        <v>59</v>
      </c>
      <c r="C2182" t="s">
        <v>148</v>
      </c>
      <c r="D2182">
        <v>294</v>
      </c>
      <c r="E2182" s="11">
        <v>834338</v>
      </c>
      <c r="F2182" s="5">
        <v>172494</v>
      </c>
      <c r="G2182" s="11">
        <v>4511738</v>
      </c>
      <c r="H2182" s="11">
        <v>3993385</v>
      </c>
      <c r="I2182">
        <v>217270</v>
      </c>
      <c r="J2182">
        <v>252462</v>
      </c>
      <c r="K2182">
        <v>76868</v>
      </c>
      <c r="L2182">
        <v>61938</v>
      </c>
      <c r="M2182">
        <v>7</v>
      </c>
      <c r="N2182">
        <v>40</v>
      </c>
      <c r="O2182">
        <v>2</v>
      </c>
      <c r="P2182">
        <v>6</v>
      </c>
      <c r="Q2182">
        <v>1</v>
      </c>
      <c r="R2182">
        <v>97</v>
      </c>
      <c r="S2182">
        <v>1.4</v>
      </c>
      <c r="T2182">
        <v>121</v>
      </c>
      <c r="U2182">
        <v>142</v>
      </c>
      <c r="V2182">
        <v>-0.52</v>
      </c>
      <c r="W2182">
        <v>74494</v>
      </c>
      <c r="X2182">
        <v>9</v>
      </c>
      <c r="Y2182" s="12" t="str">
        <f>IFERROR(VLOOKUP(C2182,[1]Index!$D:$F,3,FALSE),"Non List")</f>
        <v>Development Banks</v>
      </c>
      <c r="Z2182">
        <f>IFERROR(VLOOKUP(C2182,[1]LP!$B:$C,2,FALSE),0)</f>
        <v>322</v>
      </c>
      <c r="AA2182" s="11">
        <f t="shared" si="34"/>
        <v>46</v>
      </c>
      <c r="AB2182" s="5">
        <f>IFERROR(VLOOKUP(C2182,[2]Sheet1!$B:$F,5,FALSE),0)</f>
        <v>3608513.71</v>
      </c>
      <c r="AC2182" s="11">
        <v>0</v>
      </c>
      <c r="AD2182" s="11">
        <v>0</v>
      </c>
      <c r="AE2182" s="10"/>
      <c r="AF2182" s="10"/>
      <c r="AG2182" s="10"/>
      <c r="AH2182" s="10"/>
    </row>
    <row r="2183" spans="1:34" x14ac:dyDescent="0.45">
      <c r="A2183" t="s">
        <v>24</v>
      </c>
      <c r="B2183" t="s">
        <v>60</v>
      </c>
      <c r="C2183" t="s">
        <v>154</v>
      </c>
      <c r="D2183">
        <v>480</v>
      </c>
      <c r="E2183" s="11">
        <v>410000</v>
      </c>
      <c r="F2183" s="5">
        <v>186625</v>
      </c>
      <c r="G2183" s="11">
        <v>558906</v>
      </c>
      <c r="H2183" s="11">
        <v>518863</v>
      </c>
      <c r="I2183">
        <v>7766</v>
      </c>
      <c r="J2183">
        <v>10025</v>
      </c>
      <c r="K2183">
        <v>4188</v>
      </c>
      <c r="L2183">
        <v>1155</v>
      </c>
      <c r="M2183">
        <v>1</v>
      </c>
      <c r="N2183">
        <v>429</v>
      </c>
      <c r="O2183">
        <v>3</v>
      </c>
      <c r="P2183">
        <v>1</v>
      </c>
      <c r="Q2183">
        <v>0</v>
      </c>
      <c r="R2183">
        <v>1414</v>
      </c>
      <c r="S2183">
        <v>3.7</v>
      </c>
      <c r="T2183">
        <v>146</v>
      </c>
      <c r="U2183">
        <v>61</v>
      </c>
      <c r="V2183">
        <v>-0.87</v>
      </c>
      <c r="W2183">
        <v>1155</v>
      </c>
      <c r="X2183">
        <v>1</v>
      </c>
      <c r="Y2183" s="12" t="str">
        <f>IFERROR(VLOOKUP(C2183,[1]Index!$D:$F,3,FALSE),"Non List")</f>
        <v>Development Banks</v>
      </c>
      <c r="Z2183">
        <f>IFERROR(VLOOKUP(C2183,[1]LP!$B:$C,2,FALSE),0)</f>
        <v>475</v>
      </c>
      <c r="AA2183" s="11">
        <f t="shared" si="34"/>
        <v>475</v>
      </c>
      <c r="AB2183" s="5">
        <f>IFERROR(VLOOKUP(C2183,[2]Sheet1!$B:$F,5,FALSE),0)</f>
        <v>1575000</v>
      </c>
      <c r="AC2183" s="11">
        <v>5</v>
      </c>
      <c r="AD2183" s="11">
        <v>0.26</v>
      </c>
      <c r="AE2183" s="10"/>
      <c r="AF2183" s="10"/>
      <c r="AG2183" s="10"/>
      <c r="AH2183" s="10"/>
    </row>
    <row r="2184" spans="1:34" x14ac:dyDescent="0.45">
      <c r="A2184" t="s">
        <v>24</v>
      </c>
      <c r="B2184" t="s">
        <v>60</v>
      </c>
      <c r="C2184" t="s">
        <v>125</v>
      </c>
      <c r="D2184">
        <v>418</v>
      </c>
      <c r="E2184" s="11">
        <v>908456</v>
      </c>
      <c r="F2184" s="5">
        <v>400479</v>
      </c>
      <c r="G2184" s="11">
        <v>11129631</v>
      </c>
      <c r="H2184" s="11">
        <v>9962871</v>
      </c>
      <c r="I2184">
        <v>113157</v>
      </c>
      <c r="J2184">
        <v>138632</v>
      </c>
      <c r="K2184">
        <v>74514</v>
      </c>
      <c r="L2184">
        <v>18299</v>
      </c>
      <c r="M2184">
        <v>8</v>
      </c>
      <c r="N2184">
        <v>52</v>
      </c>
      <c r="O2184">
        <v>3</v>
      </c>
      <c r="P2184">
        <v>6</v>
      </c>
      <c r="Q2184">
        <v>0</v>
      </c>
      <c r="R2184">
        <v>151</v>
      </c>
      <c r="S2184">
        <v>3.9</v>
      </c>
      <c r="T2184">
        <v>144</v>
      </c>
      <c r="U2184">
        <v>161</v>
      </c>
      <c r="V2184">
        <v>-0.61</v>
      </c>
      <c r="W2184">
        <v>-94956</v>
      </c>
      <c r="X2184">
        <v>-42</v>
      </c>
      <c r="Y2184" s="12" t="str">
        <f>IFERROR(VLOOKUP(C2184,[1]Index!$D:$F,3,FALSE),"Non List")</f>
        <v>Development Banks</v>
      </c>
      <c r="Z2184">
        <f>IFERROR(VLOOKUP(C2184,[1]LP!$B:$C,2,FALSE),0)</f>
        <v>391</v>
      </c>
      <c r="AA2184" s="11">
        <f t="shared" si="34"/>
        <v>48.9</v>
      </c>
      <c r="AB2184" s="5">
        <f>IFERROR(VLOOKUP(C2184,[2]Sheet1!$B:$F,5,FALSE),0)</f>
        <v>6123503.0800000001</v>
      </c>
      <c r="AC2184" s="11">
        <v>0</v>
      </c>
      <c r="AD2184" s="11">
        <v>0</v>
      </c>
      <c r="AE2184" s="10"/>
      <c r="AF2184" s="10"/>
      <c r="AG2184" s="10"/>
      <c r="AH2184" s="10"/>
    </row>
    <row r="2185" spans="1:34" x14ac:dyDescent="0.45">
      <c r="A2185" t="s">
        <v>24</v>
      </c>
      <c r="B2185" t="s">
        <v>60</v>
      </c>
      <c r="C2185" t="s">
        <v>126</v>
      </c>
      <c r="D2185">
        <v>430.6</v>
      </c>
      <c r="E2185" s="11">
        <v>3675913</v>
      </c>
      <c r="F2185" s="5">
        <v>1769610</v>
      </c>
      <c r="G2185" s="11">
        <v>64712837</v>
      </c>
      <c r="H2185" s="11">
        <v>55988503</v>
      </c>
      <c r="I2185">
        <v>564192</v>
      </c>
      <c r="J2185">
        <v>728773</v>
      </c>
      <c r="K2185">
        <v>406428</v>
      </c>
      <c r="L2185">
        <v>184420</v>
      </c>
      <c r="M2185">
        <v>20</v>
      </c>
      <c r="N2185">
        <v>21</v>
      </c>
      <c r="O2185">
        <v>3</v>
      </c>
      <c r="P2185">
        <v>14</v>
      </c>
      <c r="Q2185">
        <v>0</v>
      </c>
      <c r="R2185">
        <v>63</v>
      </c>
      <c r="S2185">
        <v>1</v>
      </c>
      <c r="T2185">
        <v>148</v>
      </c>
      <c r="U2185">
        <v>258</v>
      </c>
      <c r="V2185">
        <v>-0.4</v>
      </c>
      <c r="W2185">
        <v>60725</v>
      </c>
      <c r="X2185">
        <v>7</v>
      </c>
      <c r="Y2185" s="12" t="str">
        <f>IFERROR(VLOOKUP(C2185,[1]Index!$D:$F,3,FALSE),"Non List")</f>
        <v>Development Banks</v>
      </c>
      <c r="Z2185">
        <f>IFERROR(VLOOKUP(C2185,[1]LP!$B:$C,2,FALSE),0)</f>
        <v>370.1</v>
      </c>
      <c r="AA2185" s="11">
        <f t="shared" si="34"/>
        <v>18.5</v>
      </c>
      <c r="AB2185" s="5">
        <f>IFERROR(VLOOKUP(C2185,[2]Sheet1!$B:$F,5,FALSE),0)</f>
        <v>27834534.920000002</v>
      </c>
      <c r="AC2185" s="11">
        <v>13</v>
      </c>
      <c r="AD2185" s="11">
        <v>1.5</v>
      </c>
      <c r="AE2185" s="10"/>
      <c r="AF2185" s="10"/>
      <c r="AG2185" s="10"/>
      <c r="AH2185" s="10"/>
    </row>
    <row r="2186" spans="1:34" x14ac:dyDescent="0.45">
      <c r="A2186" t="s">
        <v>24</v>
      </c>
      <c r="B2186" t="s">
        <v>60</v>
      </c>
      <c r="C2186" t="s">
        <v>129</v>
      </c>
      <c r="D2186">
        <v>377</v>
      </c>
      <c r="E2186" s="11">
        <v>3844823</v>
      </c>
      <c r="F2186" s="5">
        <v>1652180</v>
      </c>
      <c r="G2186" s="11">
        <v>48821239</v>
      </c>
      <c r="H2186" s="11">
        <v>47556034</v>
      </c>
      <c r="I2186">
        <v>504072</v>
      </c>
      <c r="J2186">
        <v>622790</v>
      </c>
      <c r="K2186">
        <v>365005</v>
      </c>
      <c r="L2186">
        <v>217856</v>
      </c>
      <c r="M2186">
        <v>23</v>
      </c>
      <c r="N2186">
        <v>17</v>
      </c>
      <c r="O2186">
        <v>3</v>
      </c>
      <c r="P2186">
        <v>16</v>
      </c>
      <c r="Q2186">
        <v>0</v>
      </c>
      <c r="R2186">
        <v>44</v>
      </c>
      <c r="S2186">
        <v>0.7</v>
      </c>
      <c r="T2186">
        <v>143</v>
      </c>
      <c r="U2186">
        <v>270</v>
      </c>
      <c r="V2186">
        <v>-0.28000000000000003</v>
      </c>
      <c r="W2186">
        <v>39012</v>
      </c>
      <c r="X2186">
        <v>4</v>
      </c>
      <c r="Y2186" s="12" t="str">
        <f>IFERROR(VLOOKUP(C2186,[1]Index!$D:$F,3,FALSE),"Non List")</f>
        <v>Development Banks</v>
      </c>
      <c r="Z2186">
        <f>IFERROR(VLOOKUP(C2186,[1]LP!$B:$C,2,FALSE),0)</f>
        <v>297.89999999999998</v>
      </c>
      <c r="AA2186" s="11">
        <f t="shared" si="34"/>
        <v>13</v>
      </c>
      <c r="AB2186" s="5">
        <f>IFERROR(VLOOKUP(C2186,[2]Sheet1!$B:$F,5,FALSE),0)</f>
        <v>21539350.859999999</v>
      </c>
      <c r="AC2186" s="11">
        <v>3</v>
      </c>
      <c r="AD2186" s="11">
        <v>3.8</v>
      </c>
      <c r="AE2186" s="10"/>
      <c r="AF2186" s="10"/>
      <c r="AG2186" s="10"/>
      <c r="AH2186" s="10"/>
    </row>
    <row r="2187" spans="1:34" x14ac:dyDescent="0.45">
      <c r="A2187" t="s">
        <v>24</v>
      </c>
      <c r="B2187" t="s">
        <v>60</v>
      </c>
      <c r="C2187" t="s">
        <v>133</v>
      </c>
      <c r="D2187">
        <v>330.9</v>
      </c>
      <c r="E2187" s="11">
        <v>502830</v>
      </c>
      <c r="F2187" s="5">
        <v>133936</v>
      </c>
      <c r="G2187" s="11">
        <v>4562258</v>
      </c>
      <c r="H2187" s="11">
        <v>3238651</v>
      </c>
      <c r="I2187">
        <v>45173</v>
      </c>
      <c r="J2187">
        <v>51118</v>
      </c>
      <c r="K2187">
        <v>22203</v>
      </c>
      <c r="L2187">
        <v>22706</v>
      </c>
      <c r="M2187">
        <v>18</v>
      </c>
      <c r="N2187">
        <v>18</v>
      </c>
      <c r="O2187">
        <v>3</v>
      </c>
      <c r="P2187">
        <v>14</v>
      </c>
      <c r="Q2187">
        <v>0</v>
      </c>
      <c r="R2187">
        <v>48</v>
      </c>
      <c r="S2187">
        <v>1.9</v>
      </c>
      <c r="T2187">
        <v>127</v>
      </c>
      <c r="U2187">
        <v>227</v>
      </c>
      <c r="V2187">
        <v>-0.31</v>
      </c>
      <c r="W2187">
        <v>-9180</v>
      </c>
      <c r="X2187">
        <v>-7</v>
      </c>
      <c r="Y2187" s="12" t="str">
        <f>IFERROR(VLOOKUP(C2187,[1]Index!$D:$F,3,FALSE),"Non List")</f>
        <v>Development Banks</v>
      </c>
      <c r="Z2187">
        <f>IFERROR(VLOOKUP(C2187,[1]LP!$B:$C,2,FALSE),0)</f>
        <v>429.8</v>
      </c>
      <c r="AA2187" s="11">
        <f t="shared" si="34"/>
        <v>23.9</v>
      </c>
      <c r="AB2187" s="5">
        <f>IFERROR(VLOOKUP(C2187,[2]Sheet1!$B:$F,5,FALSE),0)</f>
        <v>2463867</v>
      </c>
      <c r="AC2187" s="11">
        <v>0</v>
      </c>
      <c r="AD2187" s="11">
        <v>0</v>
      </c>
      <c r="AE2187" s="10"/>
      <c r="AF2187" s="10"/>
      <c r="AG2187" s="10"/>
      <c r="AH2187" s="10"/>
    </row>
    <row r="2188" spans="1:34" x14ac:dyDescent="0.45">
      <c r="A2188" t="s">
        <v>24</v>
      </c>
      <c r="B2188" t="s">
        <v>60</v>
      </c>
      <c r="C2188" t="s">
        <v>134</v>
      </c>
      <c r="D2188">
        <v>450</v>
      </c>
      <c r="E2188" s="11">
        <v>797377</v>
      </c>
      <c r="F2188" s="5">
        <v>388879</v>
      </c>
      <c r="G2188" s="11">
        <v>5563222</v>
      </c>
      <c r="H2188" s="11">
        <v>4706248</v>
      </c>
      <c r="I2188">
        <v>75176</v>
      </c>
      <c r="J2188">
        <v>91203</v>
      </c>
      <c r="K2188">
        <v>61542</v>
      </c>
      <c r="L2188">
        <v>25342</v>
      </c>
      <c r="M2188">
        <v>13</v>
      </c>
      <c r="N2188">
        <v>35</v>
      </c>
      <c r="O2188">
        <v>3</v>
      </c>
      <c r="P2188">
        <v>9</v>
      </c>
      <c r="Q2188">
        <v>0</v>
      </c>
      <c r="R2188">
        <v>107</v>
      </c>
      <c r="S2188">
        <v>1</v>
      </c>
      <c r="T2188">
        <v>149</v>
      </c>
      <c r="U2188">
        <v>206</v>
      </c>
      <c r="V2188">
        <v>-0.54</v>
      </c>
      <c r="W2188">
        <v>379</v>
      </c>
      <c r="X2188">
        <v>0</v>
      </c>
      <c r="Y2188" s="12" t="str">
        <f>IFERROR(VLOOKUP(C2188,[1]Index!$D:$F,3,FALSE),"Non List")</f>
        <v>Development Banks</v>
      </c>
      <c r="Z2188">
        <f>IFERROR(VLOOKUP(C2188,[1]LP!$B:$C,2,FALSE),0)</f>
        <v>488</v>
      </c>
      <c r="AA2188" s="11">
        <f t="shared" si="34"/>
        <v>37.5</v>
      </c>
      <c r="AB2188" s="5">
        <f>IFERROR(VLOOKUP(C2188,[2]Sheet1!$B:$F,5,FALSE),0)</f>
        <v>5445990.2300000004</v>
      </c>
      <c r="AC2188" s="11">
        <v>12.35</v>
      </c>
      <c r="AD2188" s="11">
        <v>0.65</v>
      </c>
      <c r="AE2188" s="10"/>
      <c r="AF2188" s="10"/>
      <c r="AG2188" s="10"/>
      <c r="AH2188" s="10"/>
    </row>
    <row r="2189" spans="1:34" x14ac:dyDescent="0.45">
      <c r="A2189" t="s">
        <v>24</v>
      </c>
      <c r="B2189" t="s">
        <v>60</v>
      </c>
      <c r="C2189" t="s">
        <v>136</v>
      </c>
      <c r="D2189">
        <v>485</v>
      </c>
      <c r="E2189" s="11">
        <v>5657181</v>
      </c>
      <c r="F2189" s="5">
        <v>2316394</v>
      </c>
      <c r="G2189" s="11">
        <v>97166149</v>
      </c>
      <c r="H2189" s="11">
        <v>85041836</v>
      </c>
      <c r="I2189">
        <v>837683</v>
      </c>
      <c r="J2189">
        <v>1084965</v>
      </c>
      <c r="K2189">
        <v>668575</v>
      </c>
      <c r="L2189">
        <v>345587</v>
      </c>
      <c r="M2189">
        <v>24</v>
      </c>
      <c r="N2189">
        <v>20</v>
      </c>
      <c r="O2189">
        <v>3</v>
      </c>
      <c r="P2189">
        <v>17</v>
      </c>
      <c r="Q2189">
        <v>0</v>
      </c>
      <c r="R2189">
        <v>68</v>
      </c>
      <c r="S2189">
        <v>0.2</v>
      </c>
      <c r="T2189">
        <v>141</v>
      </c>
      <c r="U2189">
        <v>278</v>
      </c>
      <c r="V2189">
        <v>-0.43</v>
      </c>
      <c r="W2189">
        <v>78991</v>
      </c>
      <c r="X2189">
        <v>6</v>
      </c>
      <c r="Y2189" s="12" t="str">
        <f>IFERROR(VLOOKUP(C2189,[1]Index!$D:$F,3,FALSE),"Non List")</f>
        <v>Development Banks</v>
      </c>
      <c r="Z2189">
        <f>IFERROR(VLOOKUP(C2189,[1]LP!$B:$C,2,FALSE),0)</f>
        <v>353.1</v>
      </c>
      <c r="AA2189" s="11">
        <f t="shared" si="34"/>
        <v>14.7</v>
      </c>
      <c r="AB2189" s="5">
        <f>IFERROR(VLOOKUP(C2189,[2]Sheet1!$B:$F,5,FALSE),0)</f>
        <v>34531463.479999997</v>
      </c>
      <c r="AC2189" s="11">
        <v>13.5</v>
      </c>
      <c r="AD2189" s="11">
        <v>0.71050000000000002</v>
      </c>
      <c r="AE2189" s="10"/>
      <c r="AF2189" s="10"/>
      <c r="AG2189" s="10"/>
      <c r="AH2189" s="10"/>
    </row>
    <row r="2190" spans="1:34" x14ac:dyDescent="0.45">
      <c r="A2190" t="s">
        <v>24</v>
      </c>
      <c r="B2190" t="s">
        <v>60</v>
      </c>
      <c r="C2190" t="s">
        <v>156</v>
      </c>
      <c r="D2190">
        <v>382</v>
      </c>
      <c r="E2190" s="11">
        <v>131234</v>
      </c>
      <c r="F2190" s="5">
        <v>-45416</v>
      </c>
      <c r="G2190" s="11">
        <v>115993</v>
      </c>
      <c r="H2190" s="11">
        <v>104210</v>
      </c>
      <c r="I2190">
        <v>715</v>
      </c>
      <c r="J2190">
        <v>1167</v>
      </c>
      <c r="K2190">
        <v>-5176</v>
      </c>
      <c r="L2190">
        <v>-911</v>
      </c>
      <c r="M2190">
        <v>-3</v>
      </c>
      <c r="N2190">
        <v>-138</v>
      </c>
      <c r="O2190">
        <v>6</v>
      </c>
      <c r="P2190">
        <v>-4</v>
      </c>
      <c r="Q2190">
        <v>0</v>
      </c>
      <c r="R2190">
        <v>-808</v>
      </c>
      <c r="S2190">
        <v>7.1</v>
      </c>
      <c r="T2190">
        <v>65</v>
      </c>
      <c r="U2190">
        <v>0</v>
      </c>
      <c r="V2190">
        <v>0</v>
      </c>
      <c r="W2190">
        <v>-437525</v>
      </c>
      <c r="X2190">
        <v>-1334</v>
      </c>
      <c r="Y2190" s="12" t="str">
        <f>IFERROR(VLOOKUP(C2190,[1]Index!$D:$F,3,FALSE),"Non List")</f>
        <v>Development Banks</v>
      </c>
      <c r="Z2190">
        <f>IFERROR(VLOOKUP(C2190,[1]LP!$B:$C,2,FALSE),0)</f>
        <v>527</v>
      </c>
      <c r="AA2190" s="11">
        <f t="shared" si="34"/>
        <v>-175.7</v>
      </c>
      <c r="AB2190" s="5">
        <f>IFERROR(VLOOKUP(C2190,[2]Sheet1!$B:$F,5,FALSE),0)</f>
        <v>761156.04</v>
      </c>
      <c r="AC2190" s="11">
        <v>0</v>
      </c>
      <c r="AD2190" s="11">
        <v>0</v>
      </c>
      <c r="AE2190" s="10"/>
      <c r="AF2190" s="10"/>
      <c r="AG2190" s="10"/>
      <c r="AH2190" s="10"/>
    </row>
    <row r="2191" spans="1:34" x14ac:dyDescent="0.45">
      <c r="A2191" t="s">
        <v>24</v>
      </c>
      <c r="B2191" t="s">
        <v>60</v>
      </c>
      <c r="C2191" t="s">
        <v>139</v>
      </c>
      <c r="D2191">
        <v>376</v>
      </c>
      <c r="E2191" s="11">
        <v>2736972</v>
      </c>
      <c r="F2191" s="5">
        <v>1019370</v>
      </c>
      <c r="G2191" s="11">
        <v>44702416</v>
      </c>
      <c r="H2191" s="11">
        <v>37697793</v>
      </c>
      <c r="I2191">
        <v>365088</v>
      </c>
      <c r="J2191">
        <v>447467</v>
      </c>
      <c r="K2191">
        <v>209966</v>
      </c>
      <c r="L2191">
        <v>54432</v>
      </c>
      <c r="M2191">
        <v>8</v>
      </c>
      <c r="N2191">
        <v>47</v>
      </c>
      <c r="O2191">
        <v>3</v>
      </c>
      <c r="P2191">
        <v>6</v>
      </c>
      <c r="Q2191">
        <v>0</v>
      </c>
      <c r="R2191">
        <v>130</v>
      </c>
      <c r="S2191">
        <v>1.6</v>
      </c>
      <c r="T2191">
        <v>137</v>
      </c>
      <c r="U2191">
        <v>156</v>
      </c>
      <c r="V2191">
        <v>-0.57999999999999996</v>
      </c>
      <c r="W2191">
        <v>12035</v>
      </c>
      <c r="X2191">
        <v>2</v>
      </c>
      <c r="Y2191" s="12" t="str">
        <f>IFERROR(VLOOKUP(C2191,[1]Index!$D:$F,3,FALSE),"Non List")</f>
        <v>Development Banks</v>
      </c>
      <c r="Z2191">
        <f>IFERROR(VLOOKUP(C2191,[1]LP!$B:$C,2,FALSE),0)</f>
        <v>316.2</v>
      </c>
      <c r="AA2191" s="11">
        <f t="shared" si="34"/>
        <v>39.5</v>
      </c>
      <c r="AB2191" s="5">
        <f>IFERROR(VLOOKUP(C2191,[2]Sheet1!$B:$F,5,FALSE),0)</f>
        <v>16811183.489999998</v>
      </c>
      <c r="AC2191" s="11">
        <v>8.5340000000000007</v>
      </c>
      <c r="AD2191" s="11">
        <v>0.44900000000000001</v>
      </c>
      <c r="AE2191" s="10"/>
      <c r="AF2191" s="10"/>
      <c r="AG2191" s="10"/>
      <c r="AH2191" s="10"/>
    </row>
    <row r="2192" spans="1:34" x14ac:dyDescent="0.45">
      <c r="A2192" t="s">
        <v>24</v>
      </c>
      <c r="B2192" t="s">
        <v>60</v>
      </c>
      <c r="C2192" t="s">
        <v>141</v>
      </c>
      <c r="D2192">
        <v>375</v>
      </c>
      <c r="E2192" s="11">
        <v>3781009</v>
      </c>
      <c r="F2192" s="5">
        <v>1580841</v>
      </c>
      <c r="G2192" s="11">
        <v>40271164</v>
      </c>
      <c r="H2192" s="11">
        <v>33412060</v>
      </c>
      <c r="I2192">
        <v>379743</v>
      </c>
      <c r="J2192">
        <v>474977</v>
      </c>
      <c r="K2192">
        <v>277618</v>
      </c>
      <c r="L2192">
        <v>147363</v>
      </c>
      <c r="M2192">
        <v>16</v>
      </c>
      <c r="N2192">
        <v>24</v>
      </c>
      <c r="O2192">
        <v>3</v>
      </c>
      <c r="P2192">
        <v>11</v>
      </c>
      <c r="Q2192">
        <v>0</v>
      </c>
      <c r="R2192">
        <v>64</v>
      </c>
      <c r="S2192">
        <v>1</v>
      </c>
      <c r="T2192">
        <v>142</v>
      </c>
      <c r="U2192">
        <v>223</v>
      </c>
      <c r="V2192">
        <v>-0.41</v>
      </c>
      <c r="W2192">
        <v>33439</v>
      </c>
      <c r="X2192">
        <v>4</v>
      </c>
      <c r="Y2192" s="12" t="str">
        <f>IFERROR(VLOOKUP(C2192,[1]Index!$D:$F,3,FALSE),"Non List")</f>
        <v>Development Banks</v>
      </c>
      <c r="Z2192">
        <f>IFERROR(VLOOKUP(C2192,[1]LP!$B:$C,2,FALSE),0)</f>
        <v>418</v>
      </c>
      <c r="AA2192" s="11">
        <f t="shared" si="34"/>
        <v>26.1</v>
      </c>
      <c r="AB2192" s="5">
        <f>IFERROR(VLOOKUP(C2192,[2]Sheet1!$B:$F,5,FALSE),0)</f>
        <v>23195085.649999999</v>
      </c>
      <c r="AC2192" s="11">
        <v>13.3</v>
      </c>
      <c r="AD2192" s="11">
        <v>0.7</v>
      </c>
      <c r="AE2192" s="10"/>
      <c r="AF2192" s="10"/>
      <c r="AG2192" s="10"/>
      <c r="AH2192" s="10"/>
    </row>
    <row r="2193" spans="1:34" x14ac:dyDescent="0.45">
      <c r="A2193" t="s">
        <v>24</v>
      </c>
      <c r="B2193" t="s">
        <v>60</v>
      </c>
      <c r="C2193" t="s">
        <v>142</v>
      </c>
      <c r="D2193">
        <v>340.9</v>
      </c>
      <c r="E2193" s="11">
        <v>557456</v>
      </c>
      <c r="F2193" s="5">
        <v>61753</v>
      </c>
      <c r="G2193" s="11">
        <v>4155933</v>
      </c>
      <c r="H2193" s="11">
        <v>3194958</v>
      </c>
      <c r="I2193">
        <v>37053</v>
      </c>
      <c r="J2193">
        <v>43926</v>
      </c>
      <c r="K2193">
        <v>10359</v>
      </c>
      <c r="L2193">
        <v>-6670</v>
      </c>
      <c r="M2193">
        <v>-5</v>
      </c>
      <c r="N2193">
        <v>-72</v>
      </c>
      <c r="O2193">
        <v>3</v>
      </c>
      <c r="P2193">
        <v>-4</v>
      </c>
      <c r="Q2193">
        <v>0</v>
      </c>
      <c r="R2193">
        <v>-220</v>
      </c>
      <c r="S2193">
        <v>6.6</v>
      </c>
      <c r="T2193">
        <v>111</v>
      </c>
      <c r="U2193">
        <v>0</v>
      </c>
      <c r="V2193">
        <v>0</v>
      </c>
      <c r="W2193">
        <v>-65111</v>
      </c>
      <c r="X2193">
        <v>-47</v>
      </c>
      <c r="Y2193" s="12" t="str">
        <f>IFERROR(VLOOKUP(C2193,[1]Index!$D:$F,3,FALSE),"Non List")</f>
        <v>Development Banks</v>
      </c>
      <c r="Z2193">
        <f>IFERROR(VLOOKUP(C2193,[1]LP!$B:$C,2,FALSE),0)</f>
        <v>385</v>
      </c>
      <c r="AA2193" s="11">
        <f t="shared" si="34"/>
        <v>-77</v>
      </c>
      <c r="AB2193" s="5">
        <f>IFERROR(VLOOKUP(C2193,[2]Sheet1!$B:$F,5,FALSE),0)</f>
        <v>2731534.73</v>
      </c>
      <c r="AC2193" s="11">
        <v>0</v>
      </c>
      <c r="AD2193" s="11">
        <v>0</v>
      </c>
      <c r="AE2193" s="10"/>
      <c r="AF2193" s="10"/>
      <c r="AG2193" s="10"/>
      <c r="AH2193" s="10"/>
    </row>
    <row r="2194" spans="1:34" x14ac:dyDescent="0.45">
      <c r="A2194" t="s">
        <v>24</v>
      </c>
      <c r="B2194" t="s">
        <v>60</v>
      </c>
      <c r="C2194" t="s">
        <v>144</v>
      </c>
      <c r="D2194">
        <v>296</v>
      </c>
      <c r="E2194" s="11">
        <v>519000</v>
      </c>
      <c r="F2194" s="5">
        <v>25660</v>
      </c>
      <c r="G2194" s="11">
        <v>1905411</v>
      </c>
      <c r="H2194" s="11">
        <v>2064096</v>
      </c>
      <c r="I2194">
        <v>26317</v>
      </c>
      <c r="J2194">
        <v>29467</v>
      </c>
      <c r="K2194">
        <v>12157</v>
      </c>
      <c r="L2194">
        <v>616</v>
      </c>
      <c r="M2194">
        <v>0</v>
      </c>
      <c r="N2194">
        <v>673</v>
      </c>
      <c r="O2194">
        <v>3</v>
      </c>
      <c r="P2194">
        <v>0</v>
      </c>
      <c r="Q2194">
        <v>0</v>
      </c>
      <c r="R2194">
        <v>1897</v>
      </c>
      <c r="S2194">
        <v>2.5</v>
      </c>
      <c r="T2194">
        <v>105</v>
      </c>
      <c r="U2194">
        <v>32</v>
      </c>
      <c r="V2194">
        <v>-0.89</v>
      </c>
      <c r="W2194">
        <v>616</v>
      </c>
      <c r="X2194">
        <v>0</v>
      </c>
      <c r="Y2194" s="12" t="str">
        <f>IFERROR(VLOOKUP(C2194,[1]Index!$D:$F,3,FALSE),"Non List")</f>
        <v>Development Banks</v>
      </c>
      <c r="Z2194">
        <f>IFERROR(VLOOKUP(C2194,[1]LP!$B:$C,2,FALSE),0)</f>
        <v>434.9</v>
      </c>
      <c r="AA2194" s="11">
        <f t="shared" si="34"/>
        <v>0</v>
      </c>
      <c r="AB2194" s="5">
        <f>IFERROR(VLOOKUP(C2194,[2]Sheet1!$B:$F,5,FALSE),0)</f>
        <v>2335500</v>
      </c>
      <c r="AC2194" s="11">
        <v>3.8</v>
      </c>
      <c r="AD2194" s="11">
        <v>0.2</v>
      </c>
      <c r="AE2194" s="10"/>
      <c r="AF2194" s="10"/>
      <c r="AG2194" s="10"/>
      <c r="AH2194" s="10"/>
    </row>
    <row r="2195" spans="1:34" x14ac:dyDescent="0.45">
      <c r="A2195" t="s">
        <v>24</v>
      </c>
      <c r="B2195" t="s">
        <v>60</v>
      </c>
      <c r="C2195" t="s">
        <v>146</v>
      </c>
      <c r="D2195">
        <v>423</v>
      </c>
      <c r="E2195" s="11">
        <v>3342403</v>
      </c>
      <c r="F2195" s="5">
        <v>2394675</v>
      </c>
      <c r="G2195" s="11">
        <v>39784069</v>
      </c>
      <c r="H2195" s="11">
        <v>31864125</v>
      </c>
      <c r="I2195">
        <v>463760</v>
      </c>
      <c r="J2195">
        <v>608022</v>
      </c>
      <c r="K2195">
        <v>361130</v>
      </c>
      <c r="L2195">
        <v>230534</v>
      </c>
      <c r="M2195">
        <v>28</v>
      </c>
      <c r="N2195">
        <v>15</v>
      </c>
      <c r="O2195">
        <v>2</v>
      </c>
      <c r="P2195">
        <v>16</v>
      </c>
      <c r="Q2195">
        <v>0</v>
      </c>
      <c r="R2195">
        <v>38</v>
      </c>
      <c r="S2195">
        <v>3.1</v>
      </c>
      <c r="T2195">
        <v>172</v>
      </c>
      <c r="U2195">
        <v>326</v>
      </c>
      <c r="V2195">
        <v>-0.23</v>
      </c>
      <c r="W2195">
        <v>126263</v>
      </c>
      <c r="X2195">
        <v>15</v>
      </c>
      <c r="Y2195" s="12" t="str">
        <f>IFERROR(VLOOKUP(C2195,[1]Index!$D:$F,3,FALSE),"Non List")</f>
        <v>Development Banks</v>
      </c>
      <c r="Z2195">
        <f>IFERROR(VLOOKUP(C2195,[1]LP!$B:$C,2,FALSE),0)</f>
        <v>334</v>
      </c>
      <c r="AA2195" s="11">
        <f t="shared" si="34"/>
        <v>11.9</v>
      </c>
      <c r="AB2195" s="5">
        <f>IFERROR(VLOOKUP(C2195,[2]Sheet1!$B:$F,5,FALSE),0)</f>
        <v>20439460.93</v>
      </c>
      <c r="AC2195" s="11">
        <v>4</v>
      </c>
      <c r="AD2195" s="11">
        <v>6.47</v>
      </c>
      <c r="AE2195" s="10"/>
      <c r="AF2195" s="10"/>
      <c r="AG2195" s="10"/>
      <c r="AH2195" s="10"/>
    </row>
    <row r="2196" spans="1:34" x14ac:dyDescent="0.45">
      <c r="A2196" t="s">
        <v>24</v>
      </c>
      <c r="B2196" t="s">
        <v>60</v>
      </c>
      <c r="C2196" t="s">
        <v>151</v>
      </c>
      <c r="D2196">
        <v>443</v>
      </c>
      <c r="E2196" s="11">
        <v>2906454</v>
      </c>
      <c r="F2196" s="5">
        <v>2530055</v>
      </c>
      <c r="G2196" s="11">
        <v>36554500</v>
      </c>
      <c r="H2196" s="11">
        <v>32398021</v>
      </c>
      <c r="I2196">
        <v>333663</v>
      </c>
      <c r="J2196">
        <v>421594</v>
      </c>
      <c r="K2196">
        <v>232021</v>
      </c>
      <c r="L2196">
        <v>213165</v>
      </c>
      <c r="M2196">
        <v>29</v>
      </c>
      <c r="N2196">
        <v>15</v>
      </c>
      <c r="O2196">
        <v>2</v>
      </c>
      <c r="P2196">
        <v>16</v>
      </c>
      <c r="Q2196">
        <v>0</v>
      </c>
      <c r="R2196">
        <v>36</v>
      </c>
      <c r="S2196">
        <v>1.3</v>
      </c>
      <c r="T2196">
        <v>187</v>
      </c>
      <c r="U2196">
        <v>351</v>
      </c>
      <c r="V2196">
        <v>-0.21</v>
      </c>
      <c r="W2196">
        <v>75144</v>
      </c>
      <c r="X2196">
        <v>10</v>
      </c>
      <c r="Y2196" s="12" t="str">
        <f>IFERROR(VLOOKUP(C2196,[1]Index!$D:$F,3,FALSE),"Non List")</f>
        <v>Development Banks</v>
      </c>
      <c r="Z2196">
        <f>IFERROR(VLOOKUP(C2196,[1]LP!$B:$C,2,FALSE),0)</f>
        <v>387</v>
      </c>
      <c r="AA2196" s="11">
        <f t="shared" si="34"/>
        <v>13.3</v>
      </c>
      <c r="AB2196" s="5">
        <f>IFERROR(VLOOKUP(C2196,[2]Sheet1!$B:$F,5,FALSE),0)</f>
        <v>17238924.239999998</v>
      </c>
      <c r="AC2196" s="11">
        <v>3</v>
      </c>
      <c r="AD2196" s="11">
        <v>9</v>
      </c>
      <c r="AE2196" s="10"/>
      <c r="AF2196" s="10"/>
      <c r="AG2196" s="10"/>
      <c r="AH2196" s="10"/>
    </row>
    <row r="2197" spans="1:34" x14ac:dyDescent="0.45">
      <c r="A2197" t="s">
        <v>24</v>
      </c>
      <c r="B2197" t="s">
        <v>60</v>
      </c>
      <c r="C2197" t="s">
        <v>147</v>
      </c>
      <c r="D2197">
        <v>445</v>
      </c>
      <c r="E2197" s="11">
        <v>2651964</v>
      </c>
      <c r="F2197" s="5">
        <v>1374444</v>
      </c>
      <c r="G2197" s="11">
        <v>43878359</v>
      </c>
      <c r="H2197" s="11">
        <v>41397431</v>
      </c>
      <c r="I2197">
        <v>457515</v>
      </c>
      <c r="J2197">
        <v>569863</v>
      </c>
      <c r="K2197">
        <v>311759</v>
      </c>
      <c r="L2197">
        <v>175747</v>
      </c>
      <c r="M2197">
        <v>26</v>
      </c>
      <c r="N2197">
        <v>17</v>
      </c>
      <c r="O2197">
        <v>3</v>
      </c>
      <c r="P2197">
        <v>17</v>
      </c>
      <c r="Q2197">
        <v>0</v>
      </c>
      <c r="R2197">
        <v>49</v>
      </c>
      <c r="S2197">
        <v>1.8</v>
      </c>
      <c r="T2197">
        <v>152</v>
      </c>
      <c r="U2197">
        <v>301</v>
      </c>
      <c r="V2197">
        <v>-0.32</v>
      </c>
      <c r="W2197">
        <v>-58499</v>
      </c>
      <c r="X2197">
        <v>-9</v>
      </c>
      <c r="Y2197" s="12" t="str">
        <f>IFERROR(VLOOKUP(C2197,[1]Index!$D:$F,3,FALSE),"Non List")</f>
        <v>Development Banks</v>
      </c>
      <c r="Z2197">
        <f>IFERROR(VLOOKUP(C2197,[1]LP!$B:$C,2,FALSE),0)</f>
        <v>378</v>
      </c>
      <c r="AA2197" s="11">
        <f t="shared" si="34"/>
        <v>14.5</v>
      </c>
      <c r="AB2197" s="5">
        <f>IFERROR(VLOOKUP(C2197,[2]Sheet1!$B:$F,5,FALSE),0)</f>
        <v>16077707.220000001</v>
      </c>
      <c r="AC2197" s="11">
        <v>4.41</v>
      </c>
      <c r="AD2197" s="11">
        <v>0.2321</v>
      </c>
      <c r="AE2197" s="10"/>
      <c r="AF2197" s="10"/>
      <c r="AG2197" s="10"/>
      <c r="AH2197" s="10"/>
    </row>
    <row r="2198" spans="1:34" x14ac:dyDescent="0.45">
      <c r="A2198" t="s">
        <v>24</v>
      </c>
      <c r="B2198" t="s">
        <v>60</v>
      </c>
      <c r="C2198" t="s">
        <v>148</v>
      </c>
      <c r="D2198">
        <v>294</v>
      </c>
      <c r="E2198" s="11">
        <v>834338</v>
      </c>
      <c r="F2198" s="5">
        <v>62377</v>
      </c>
      <c r="G2198" s="11">
        <v>4348336</v>
      </c>
      <c r="H2198" s="11">
        <v>4197447</v>
      </c>
      <c r="I2198">
        <v>63244</v>
      </c>
      <c r="J2198">
        <v>72303</v>
      </c>
      <c r="K2198">
        <v>28133</v>
      </c>
      <c r="L2198">
        <v>-110118</v>
      </c>
      <c r="M2198">
        <v>-53</v>
      </c>
      <c r="N2198">
        <v>-6</v>
      </c>
      <c r="O2198">
        <v>3</v>
      </c>
      <c r="P2198">
        <v>-49</v>
      </c>
      <c r="Q2198">
        <v>-2</v>
      </c>
      <c r="R2198">
        <v>-15</v>
      </c>
      <c r="S2198">
        <v>13.5</v>
      </c>
      <c r="T2198">
        <v>107</v>
      </c>
      <c r="U2198">
        <v>0</v>
      </c>
      <c r="V2198">
        <v>0</v>
      </c>
      <c r="W2198">
        <v>-139481</v>
      </c>
      <c r="X2198">
        <v>-67</v>
      </c>
      <c r="Y2198" s="12" t="str">
        <f>IFERROR(VLOOKUP(C2198,[1]Index!$D:$F,3,FALSE),"Non List")</f>
        <v>Development Banks</v>
      </c>
      <c r="Z2198">
        <f>IFERROR(VLOOKUP(C2198,[1]LP!$B:$C,2,FALSE),0)</f>
        <v>322</v>
      </c>
      <c r="AA2198" s="11">
        <f t="shared" si="34"/>
        <v>-6.1</v>
      </c>
      <c r="AB2198" s="5">
        <f>IFERROR(VLOOKUP(C2198,[2]Sheet1!$B:$F,5,FALSE),0)</f>
        <v>3608513.71</v>
      </c>
      <c r="AC2198" s="11">
        <v>0</v>
      </c>
      <c r="AD2198" s="11">
        <v>0</v>
      </c>
      <c r="AE2198" s="10"/>
      <c r="AF2198" s="10"/>
      <c r="AG2198" s="10"/>
      <c r="AH2198" s="10"/>
    </row>
    <row r="2199" spans="1:34" x14ac:dyDescent="0.45">
      <c r="A2199" t="s">
        <v>53</v>
      </c>
      <c r="B2199" t="s">
        <v>60</v>
      </c>
      <c r="C2199" t="s">
        <v>154</v>
      </c>
      <c r="D2199">
        <v>480</v>
      </c>
      <c r="E2199" s="11">
        <v>410000</v>
      </c>
      <c r="F2199" s="5">
        <v>189382</v>
      </c>
      <c r="G2199" s="11">
        <v>622693</v>
      </c>
      <c r="H2199" s="11">
        <v>656269</v>
      </c>
      <c r="I2199">
        <v>19007</v>
      </c>
      <c r="J2199">
        <v>22969</v>
      </c>
      <c r="K2199">
        <v>10821</v>
      </c>
      <c r="L2199">
        <v>3099</v>
      </c>
      <c r="M2199">
        <v>2</v>
      </c>
      <c r="N2199">
        <v>320</v>
      </c>
      <c r="O2199">
        <v>3</v>
      </c>
      <c r="P2199">
        <v>1</v>
      </c>
      <c r="Q2199">
        <v>0</v>
      </c>
      <c r="R2199">
        <v>1050</v>
      </c>
      <c r="S2199">
        <v>3.7</v>
      </c>
      <c r="T2199">
        <v>146</v>
      </c>
      <c r="U2199">
        <v>70</v>
      </c>
      <c r="V2199">
        <v>-0.85</v>
      </c>
      <c r="W2199">
        <v>3099</v>
      </c>
      <c r="X2199">
        <v>2</v>
      </c>
      <c r="Y2199" s="12" t="str">
        <f>IFERROR(VLOOKUP(C2199,[1]Index!$D:$F,3,FALSE),"Non List")</f>
        <v>Development Banks</v>
      </c>
      <c r="Z2199">
        <f>IFERROR(VLOOKUP(C2199,[1]LP!$B:$C,2,FALSE),0)</f>
        <v>475</v>
      </c>
      <c r="AA2199" s="11">
        <f t="shared" si="34"/>
        <v>237.5</v>
      </c>
      <c r="AB2199" s="5">
        <f>IFERROR(VLOOKUP(C2199,[2]Sheet1!$B:$F,5,FALSE),0)</f>
        <v>1575000</v>
      </c>
      <c r="AC2199" s="11">
        <v>5</v>
      </c>
      <c r="AD2199" s="11">
        <v>0.26</v>
      </c>
      <c r="AE2199" s="10"/>
      <c r="AF2199" s="10"/>
      <c r="AG2199" s="10"/>
      <c r="AH2199" s="10"/>
    </row>
    <row r="2200" spans="1:34" x14ac:dyDescent="0.45">
      <c r="A2200" t="s">
        <v>53</v>
      </c>
      <c r="B2200" t="s">
        <v>60</v>
      </c>
      <c r="C2200" t="s">
        <v>125</v>
      </c>
      <c r="D2200">
        <v>418</v>
      </c>
      <c r="E2200" s="11">
        <v>1151792</v>
      </c>
      <c r="F2200" s="5">
        <v>421141</v>
      </c>
      <c r="G2200" s="11">
        <v>11666201</v>
      </c>
      <c r="H2200" s="11">
        <v>10347909</v>
      </c>
      <c r="I2200">
        <v>204469</v>
      </c>
      <c r="J2200">
        <v>240402</v>
      </c>
      <c r="K2200">
        <v>108608</v>
      </c>
      <c r="L2200">
        <v>47030</v>
      </c>
      <c r="M2200">
        <v>8</v>
      </c>
      <c r="N2200">
        <v>51</v>
      </c>
      <c r="O2200">
        <v>3</v>
      </c>
      <c r="P2200">
        <v>6</v>
      </c>
      <c r="Q2200">
        <v>0</v>
      </c>
      <c r="R2200">
        <v>157</v>
      </c>
      <c r="S2200">
        <v>3.7</v>
      </c>
      <c r="T2200">
        <v>137</v>
      </c>
      <c r="U2200">
        <v>158</v>
      </c>
      <c r="V2200">
        <v>-0.62</v>
      </c>
      <c r="W2200">
        <v>42476</v>
      </c>
      <c r="X2200">
        <v>7</v>
      </c>
      <c r="Y2200" s="12" t="str">
        <f>IFERROR(VLOOKUP(C2200,[1]Index!$D:$F,3,FALSE),"Non List")</f>
        <v>Development Banks</v>
      </c>
      <c r="Z2200">
        <f>IFERROR(VLOOKUP(C2200,[1]LP!$B:$C,2,FALSE),0)</f>
        <v>391</v>
      </c>
      <c r="AA2200" s="11">
        <f t="shared" si="34"/>
        <v>48.9</v>
      </c>
      <c r="AB2200" s="5">
        <f>IFERROR(VLOOKUP(C2200,[2]Sheet1!$B:$F,5,FALSE),0)</f>
        <v>6123503.0800000001</v>
      </c>
      <c r="AC2200" s="11">
        <v>0</v>
      </c>
      <c r="AD2200" s="11">
        <v>0</v>
      </c>
      <c r="AE2200" s="10"/>
      <c r="AF2200" s="10"/>
      <c r="AG2200" s="10"/>
      <c r="AH2200" s="10"/>
    </row>
    <row r="2201" spans="1:34" x14ac:dyDescent="0.45">
      <c r="A2201" t="s">
        <v>53</v>
      </c>
      <c r="B2201" t="s">
        <v>60</v>
      </c>
      <c r="C2201" t="s">
        <v>126</v>
      </c>
      <c r="D2201">
        <v>430.6</v>
      </c>
      <c r="E2201" s="11">
        <v>3948183</v>
      </c>
      <c r="F2201" s="5">
        <v>2137693</v>
      </c>
      <c r="G2201" s="11">
        <v>65753647</v>
      </c>
      <c r="H2201" s="11">
        <v>58717345</v>
      </c>
      <c r="I2201">
        <v>1175098</v>
      </c>
      <c r="J2201">
        <v>1461626</v>
      </c>
      <c r="K2201">
        <v>828083</v>
      </c>
      <c r="L2201">
        <v>492954</v>
      </c>
      <c r="M2201">
        <v>25</v>
      </c>
      <c r="N2201">
        <v>17</v>
      </c>
      <c r="O2201">
        <v>3</v>
      </c>
      <c r="P2201">
        <v>16</v>
      </c>
      <c r="Q2201">
        <v>1</v>
      </c>
      <c r="R2201">
        <v>48</v>
      </c>
      <c r="S2201">
        <v>1</v>
      </c>
      <c r="T2201">
        <v>154</v>
      </c>
      <c r="U2201">
        <v>294</v>
      </c>
      <c r="V2201">
        <v>-0.32</v>
      </c>
      <c r="W2201">
        <v>356188</v>
      </c>
      <c r="X2201">
        <v>18</v>
      </c>
      <c r="Y2201" s="12" t="str">
        <f>IFERROR(VLOOKUP(C2201,[1]Index!$D:$F,3,FALSE),"Non List")</f>
        <v>Development Banks</v>
      </c>
      <c r="Z2201">
        <f>IFERROR(VLOOKUP(C2201,[1]LP!$B:$C,2,FALSE),0)</f>
        <v>370.1</v>
      </c>
      <c r="AA2201" s="11">
        <f t="shared" si="34"/>
        <v>14.8</v>
      </c>
      <c r="AB2201" s="5">
        <f>IFERROR(VLOOKUP(C2201,[2]Sheet1!$B:$F,5,FALSE),0)</f>
        <v>27834534.920000002</v>
      </c>
      <c r="AC2201" s="11">
        <v>13</v>
      </c>
      <c r="AD2201" s="11">
        <v>1.5</v>
      </c>
      <c r="AE2201" s="10"/>
      <c r="AF2201" s="10"/>
      <c r="AG2201" s="10"/>
      <c r="AH2201" s="10"/>
    </row>
    <row r="2202" spans="1:34" x14ac:dyDescent="0.45">
      <c r="A2202" t="s">
        <v>53</v>
      </c>
      <c r="B2202" t="s">
        <v>60</v>
      </c>
      <c r="C2202" t="s">
        <v>129</v>
      </c>
      <c r="D2202">
        <v>377</v>
      </c>
      <c r="E2202" s="11">
        <v>4267753</v>
      </c>
      <c r="F2202" s="5">
        <v>1081672</v>
      </c>
      <c r="G2202" s="11">
        <v>48254134</v>
      </c>
      <c r="H2202" s="11">
        <v>47738389</v>
      </c>
      <c r="I2202">
        <v>918498</v>
      </c>
      <c r="J2202">
        <v>1114898</v>
      </c>
      <c r="K2202">
        <v>616049</v>
      </c>
      <c r="L2202">
        <v>344016</v>
      </c>
      <c r="M2202">
        <v>16</v>
      </c>
      <c r="N2202">
        <v>23</v>
      </c>
      <c r="O2202">
        <v>3</v>
      </c>
      <c r="P2202">
        <v>13</v>
      </c>
      <c r="Q2202">
        <v>1</v>
      </c>
      <c r="R2202">
        <v>70</v>
      </c>
      <c r="S2202">
        <v>1.5</v>
      </c>
      <c r="T2202">
        <v>125</v>
      </c>
      <c r="U2202">
        <v>213</v>
      </c>
      <c r="V2202">
        <v>-0.43</v>
      </c>
      <c r="W2202">
        <v>99514</v>
      </c>
      <c r="X2202">
        <v>5</v>
      </c>
      <c r="Y2202" s="12" t="str">
        <f>IFERROR(VLOOKUP(C2202,[1]Index!$D:$F,3,FALSE),"Non List")</f>
        <v>Development Banks</v>
      </c>
      <c r="Z2202">
        <f>IFERROR(VLOOKUP(C2202,[1]LP!$B:$C,2,FALSE),0)</f>
        <v>297.89999999999998</v>
      </c>
      <c r="AA2202" s="11">
        <f t="shared" si="34"/>
        <v>18.600000000000001</v>
      </c>
      <c r="AB2202" s="5">
        <f>IFERROR(VLOOKUP(C2202,[2]Sheet1!$B:$F,5,FALSE),0)</f>
        <v>21539350.859999999</v>
      </c>
      <c r="AC2202" s="11">
        <v>3</v>
      </c>
      <c r="AD2202" s="11">
        <v>3.8</v>
      </c>
      <c r="AE2202" s="10"/>
      <c r="AF2202" s="10"/>
      <c r="AG2202" s="10"/>
      <c r="AH2202" s="10"/>
    </row>
    <row r="2203" spans="1:34" x14ac:dyDescent="0.45">
      <c r="A2203" t="s">
        <v>53</v>
      </c>
      <c r="B2203" t="s">
        <v>60</v>
      </c>
      <c r="C2203" t="s">
        <v>133</v>
      </c>
      <c r="D2203">
        <v>330.9</v>
      </c>
      <c r="E2203" s="11">
        <v>502830</v>
      </c>
      <c r="F2203" s="5">
        <v>94833</v>
      </c>
      <c r="G2203" s="11">
        <v>4527429</v>
      </c>
      <c r="H2203" s="11">
        <v>3239579</v>
      </c>
      <c r="I2203">
        <v>67820</v>
      </c>
      <c r="J2203">
        <v>82986</v>
      </c>
      <c r="K2203">
        <v>27403</v>
      </c>
      <c r="L2203">
        <v>-16397</v>
      </c>
      <c r="M2203">
        <v>-7</v>
      </c>
      <c r="N2203">
        <v>-51</v>
      </c>
      <c r="O2203">
        <v>3</v>
      </c>
      <c r="P2203">
        <v>-5</v>
      </c>
      <c r="Q2203">
        <v>0</v>
      </c>
      <c r="R2203">
        <v>-141</v>
      </c>
      <c r="S2203">
        <v>2.7</v>
      </c>
      <c r="T2203">
        <v>119</v>
      </c>
      <c r="U2203">
        <v>0</v>
      </c>
      <c r="V2203">
        <v>0</v>
      </c>
      <c r="W2203">
        <v>-53544</v>
      </c>
      <c r="X2203">
        <v>-21</v>
      </c>
      <c r="Y2203" s="12" t="str">
        <f>IFERROR(VLOOKUP(C2203,[1]Index!$D:$F,3,FALSE),"Non List")</f>
        <v>Development Banks</v>
      </c>
      <c r="Z2203">
        <f>IFERROR(VLOOKUP(C2203,[1]LP!$B:$C,2,FALSE),0)</f>
        <v>429.8</v>
      </c>
      <c r="AA2203" s="11">
        <f t="shared" si="34"/>
        <v>-61.4</v>
      </c>
      <c r="AB2203" s="5">
        <f>IFERROR(VLOOKUP(C2203,[2]Sheet1!$B:$F,5,FALSE),0)</f>
        <v>2463867</v>
      </c>
      <c r="AC2203" s="11">
        <v>0</v>
      </c>
      <c r="AD2203" s="11">
        <v>0</v>
      </c>
      <c r="AE2203" s="10"/>
      <c r="AF2203" s="10"/>
      <c r="AG2203" s="10"/>
      <c r="AH2203" s="10"/>
    </row>
    <row r="2204" spans="1:34" x14ac:dyDescent="0.45">
      <c r="A2204" t="s">
        <v>53</v>
      </c>
      <c r="B2204" t="s">
        <v>60</v>
      </c>
      <c r="C2204" t="s">
        <v>134</v>
      </c>
      <c r="D2204">
        <v>450</v>
      </c>
      <c r="E2204" s="11">
        <v>903428</v>
      </c>
      <c r="F2204" s="5">
        <v>315498</v>
      </c>
      <c r="G2204" s="11">
        <v>5695694</v>
      </c>
      <c r="H2204" s="11">
        <v>4841752</v>
      </c>
      <c r="I2204">
        <v>147711</v>
      </c>
      <c r="J2204">
        <v>169238</v>
      </c>
      <c r="K2204">
        <v>110852</v>
      </c>
      <c r="L2204">
        <v>68039</v>
      </c>
      <c r="M2204">
        <v>15</v>
      </c>
      <c r="N2204">
        <v>30</v>
      </c>
      <c r="O2204">
        <v>3</v>
      </c>
      <c r="P2204">
        <v>11</v>
      </c>
      <c r="Q2204">
        <v>1</v>
      </c>
      <c r="R2204">
        <v>100</v>
      </c>
      <c r="S2204">
        <v>1.3</v>
      </c>
      <c r="T2204">
        <v>135</v>
      </c>
      <c r="U2204">
        <v>214</v>
      </c>
      <c r="V2204">
        <v>-0.52</v>
      </c>
      <c r="W2204">
        <v>25152</v>
      </c>
      <c r="X2204">
        <v>6</v>
      </c>
      <c r="Y2204" s="12" t="str">
        <f>IFERROR(VLOOKUP(C2204,[1]Index!$D:$F,3,FALSE),"Non List")</f>
        <v>Development Banks</v>
      </c>
      <c r="Z2204">
        <f>IFERROR(VLOOKUP(C2204,[1]LP!$B:$C,2,FALSE),0)</f>
        <v>488</v>
      </c>
      <c r="AA2204" s="11">
        <f t="shared" si="34"/>
        <v>32.5</v>
      </c>
      <c r="AB2204" s="5">
        <f>IFERROR(VLOOKUP(C2204,[2]Sheet1!$B:$F,5,FALSE),0)</f>
        <v>5445990.2300000004</v>
      </c>
      <c r="AC2204" s="11">
        <v>12.35</v>
      </c>
      <c r="AD2204" s="11">
        <v>0.65</v>
      </c>
      <c r="AE2204" s="10"/>
      <c r="AF2204" s="10"/>
      <c r="AG2204" s="10"/>
      <c r="AH2204" s="10"/>
    </row>
    <row r="2205" spans="1:34" x14ac:dyDescent="0.45">
      <c r="A2205" t="s">
        <v>53</v>
      </c>
      <c r="B2205" t="s">
        <v>60</v>
      </c>
      <c r="C2205" t="s">
        <v>136</v>
      </c>
      <c r="D2205">
        <v>485</v>
      </c>
      <c r="E2205" s="11">
        <v>5657181</v>
      </c>
      <c r="F2205" s="5">
        <v>1722571</v>
      </c>
      <c r="G2205" s="11">
        <v>99354721</v>
      </c>
      <c r="H2205" s="11">
        <v>87048683</v>
      </c>
      <c r="I2205">
        <v>1532938</v>
      </c>
      <c r="J2205">
        <v>1869038</v>
      </c>
      <c r="K2205">
        <v>1024683</v>
      </c>
      <c r="L2205">
        <v>602406</v>
      </c>
      <c r="M2205">
        <v>21</v>
      </c>
      <c r="N2205">
        <v>23</v>
      </c>
      <c r="O2205">
        <v>4</v>
      </c>
      <c r="P2205">
        <v>16</v>
      </c>
      <c r="Q2205">
        <v>1</v>
      </c>
      <c r="R2205">
        <v>85</v>
      </c>
      <c r="S2205">
        <v>0.3</v>
      </c>
      <c r="T2205">
        <v>130</v>
      </c>
      <c r="U2205">
        <v>250</v>
      </c>
      <c r="V2205">
        <v>-0.48</v>
      </c>
      <c r="W2205">
        <v>222199</v>
      </c>
      <c r="X2205">
        <v>8</v>
      </c>
      <c r="Y2205" s="12" t="str">
        <f>IFERROR(VLOOKUP(C2205,[1]Index!$D:$F,3,FALSE),"Non List")</f>
        <v>Development Banks</v>
      </c>
      <c r="Z2205">
        <f>IFERROR(VLOOKUP(C2205,[1]LP!$B:$C,2,FALSE),0)</f>
        <v>353.1</v>
      </c>
      <c r="AA2205" s="11">
        <f t="shared" si="34"/>
        <v>16.8</v>
      </c>
      <c r="AB2205" s="5">
        <f>IFERROR(VLOOKUP(C2205,[2]Sheet1!$B:$F,5,FALSE),0)</f>
        <v>34531463.479999997</v>
      </c>
      <c r="AC2205" s="11">
        <v>13.5</v>
      </c>
      <c r="AD2205" s="11">
        <v>0.71050000000000002</v>
      </c>
      <c r="AE2205" s="10"/>
      <c r="AF2205" s="10"/>
      <c r="AG2205" s="10"/>
      <c r="AH2205" s="10"/>
    </row>
    <row r="2206" spans="1:34" x14ac:dyDescent="0.45">
      <c r="A2206" t="s">
        <v>53</v>
      </c>
      <c r="B2206" t="s">
        <v>60</v>
      </c>
      <c r="C2206" t="s">
        <v>156</v>
      </c>
      <c r="D2206">
        <v>382</v>
      </c>
      <c r="E2206" s="11">
        <v>131234</v>
      </c>
      <c r="F2206" s="5">
        <v>-50728</v>
      </c>
      <c r="G2206" s="11">
        <v>204946</v>
      </c>
      <c r="H2206" s="11">
        <v>178663</v>
      </c>
      <c r="I2206">
        <v>1687</v>
      </c>
      <c r="J2206">
        <v>3422</v>
      </c>
      <c r="K2206">
        <v>-8833</v>
      </c>
      <c r="L2206">
        <v>-5999</v>
      </c>
      <c r="M2206">
        <v>-9</v>
      </c>
      <c r="N2206">
        <v>-42</v>
      </c>
      <c r="O2206">
        <v>6</v>
      </c>
      <c r="P2206">
        <v>-15</v>
      </c>
      <c r="Q2206">
        <v>-2</v>
      </c>
      <c r="R2206">
        <v>-260</v>
      </c>
      <c r="S2206">
        <v>4.5999999999999996</v>
      </c>
      <c r="T2206">
        <v>61</v>
      </c>
      <c r="U2206">
        <v>0</v>
      </c>
      <c r="V2206">
        <v>0</v>
      </c>
      <c r="W2206">
        <v>-443001</v>
      </c>
      <c r="X2206">
        <v>-675</v>
      </c>
      <c r="Y2206" s="12" t="str">
        <f>IFERROR(VLOOKUP(C2206,[1]Index!$D:$F,3,FALSE),"Non List")</f>
        <v>Development Banks</v>
      </c>
      <c r="Z2206">
        <f>IFERROR(VLOOKUP(C2206,[1]LP!$B:$C,2,FALSE),0)</f>
        <v>527</v>
      </c>
      <c r="AA2206" s="11">
        <f t="shared" si="34"/>
        <v>-58.6</v>
      </c>
      <c r="AB2206" s="5">
        <f>IFERROR(VLOOKUP(C2206,[2]Sheet1!$B:$F,5,FALSE),0)</f>
        <v>761156.04</v>
      </c>
      <c r="AC2206" s="11">
        <v>0</v>
      </c>
      <c r="AD2206" s="11">
        <v>0</v>
      </c>
      <c r="AE2206" s="10"/>
      <c r="AF2206" s="10"/>
      <c r="AG2206" s="10"/>
      <c r="AH2206" s="10"/>
    </row>
    <row r="2207" spans="1:34" x14ac:dyDescent="0.45">
      <c r="A2207" t="s">
        <v>53</v>
      </c>
      <c r="B2207" t="s">
        <v>60</v>
      </c>
      <c r="C2207" t="s">
        <v>139</v>
      </c>
      <c r="D2207">
        <v>376</v>
      </c>
      <c r="E2207" s="11">
        <v>3010670</v>
      </c>
      <c r="F2207" s="5">
        <v>932521</v>
      </c>
      <c r="G2207" s="11">
        <v>45925500</v>
      </c>
      <c r="H2207" s="11">
        <v>40460571</v>
      </c>
      <c r="I2207">
        <v>795884</v>
      </c>
      <c r="J2207">
        <v>929763</v>
      </c>
      <c r="K2207">
        <v>409029</v>
      </c>
      <c r="L2207">
        <v>261822</v>
      </c>
      <c r="M2207">
        <v>17</v>
      </c>
      <c r="N2207">
        <v>22</v>
      </c>
      <c r="O2207">
        <v>3</v>
      </c>
      <c r="P2207">
        <v>13</v>
      </c>
      <c r="Q2207">
        <v>0</v>
      </c>
      <c r="R2207">
        <v>62</v>
      </c>
      <c r="S2207">
        <v>1.2</v>
      </c>
      <c r="T2207">
        <v>131</v>
      </c>
      <c r="U2207">
        <v>226</v>
      </c>
      <c r="V2207">
        <v>-0.4</v>
      </c>
      <c r="W2207">
        <v>180427</v>
      </c>
      <c r="X2207">
        <v>12</v>
      </c>
      <c r="Y2207" s="12" t="str">
        <f>IFERROR(VLOOKUP(C2207,[1]Index!$D:$F,3,FALSE),"Non List")</f>
        <v>Development Banks</v>
      </c>
      <c r="Z2207">
        <f>IFERROR(VLOOKUP(C2207,[1]LP!$B:$C,2,FALSE),0)</f>
        <v>316.2</v>
      </c>
      <c r="AA2207" s="11">
        <f t="shared" si="34"/>
        <v>18.600000000000001</v>
      </c>
      <c r="AB2207" s="5">
        <f>IFERROR(VLOOKUP(C2207,[2]Sheet1!$B:$F,5,FALSE),0)</f>
        <v>16811183.489999998</v>
      </c>
      <c r="AC2207" s="11">
        <v>8.5340000000000007</v>
      </c>
      <c r="AD2207" s="11">
        <v>0.44900000000000001</v>
      </c>
      <c r="AE2207" s="10"/>
      <c r="AF2207" s="10"/>
      <c r="AG2207" s="10"/>
      <c r="AH2207" s="10"/>
    </row>
    <row r="2208" spans="1:34" x14ac:dyDescent="0.45">
      <c r="A2208" t="s">
        <v>53</v>
      </c>
      <c r="B2208" t="s">
        <v>60</v>
      </c>
      <c r="C2208" t="s">
        <v>141</v>
      </c>
      <c r="D2208">
        <v>375</v>
      </c>
      <c r="E2208" s="11">
        <v>3781009</v>
      </c>
      <c r="F2208" s="5">
        <v>1373633</v>
      </c>
      <c r="G2208" s="11">
        <v>39671269</v>
      </c>
      <c r="H2208" s="11">
        <v>33683662</v>
      </c>
      <c r="I2208">
        <v>808537</v>
      </c>
      <c r="J2208">
        <v>953687</v>
      </c>
      <c r="K2208">
        <v>580325</v>
      </c>
      <c r="L2208">
        <v>348831</v>
      </c>
      <c r="M2208">
        <v>18</v>
      </c>
      <c r="N2208">
        <v>20</v>
      </c>
      <c r="O2208">
        <v>3</v>
      </c>
      <c r="P2208">
        <v>14</v>
      </c>
      <c r="Q2208">
        <v>1</v>
      </c>
      <c r="R2208">
        <v>56</v>
      </c>
      <c r="S2208">
        <v>1</v>
      </c>
      <c r="T2208">
        <v>136</v>
      </c>
      <c r="U2208">
        <v>238</v>
      </c>
      <c r="V2208">
        <v>-0.37</v>
      </c>
      <c r="W2208">
        <v>218059</v>
      </c>
      <c r="X2208">
        <v>12</v>
      </c>
      <c r="Y2208" s="12" t="str">
        <f>IFERROR(VLOOKUP(C2208,[1]Index!$D:$F,3,FALSE),"Non List")</f>
        <v>Development Banks</v>
      </c>
      <c r="Z2208">
        <f>IFERROR(VLOOKUP(C2208,[1]LP!$B:$C,2,FALSE),0)</f>
        <v>418</v>
      </c>
      <c r="AA2208" s="11">
        <f t="shared" si="34"/>
        <v>23.2</v>
      </c>
      <c r="AB2208" s="5">
        <f>IFERROR(VLOOKUP(C2208,[2]Sheet1!$B:$F,5,FALSE),0)</f>
        <v>23195085.649999999</v>
      </c>
      <c r="AC2208" s="11">
        <v>13.3</v>
      </c>
      <c r="AD2208" s="11">
        <v>0.7</v>
      </c>
      <c r="AE2208" s="10"/>
      <c r="AF2208" s="10"/>
      <c r="AG2208" s="10"/>
      <c r="AH2208" s="10"/>
    </row>
    <row r="2209" spans="1:34" x14ac:dyDescent="0.45">
      <c r="A2209" t="s">
        <v>53</v>
      </c>
      <c r="B2209" t="s">
        <v>60</v>
      </c>
      <c r="C2209" t="s">
        <v>142</v>
      </c>
      <c r="D2209">
        <v>340.9</v>
      </c>
      <c r="E2209" s="11">
        <v>557456</v>
      </c>
      <c r="F2209" s="5">
        <v>108734</v>
      </c>
      <c r="G2209" s="11">
        <v>4504458</v>
      </c>
      <c r="H2209" s="11">
        <v>3369344</v>
      </c>
      <c r="I2209">
        <v>90361</v>
      </c>
      <c r="J2209">
        <v>103134</v>
      </c>
      <c r="K2209">
        <v>32615</v>
      </c>
      <c r="L2209">
        <v>35555</v>
      </c>
      <c r="M2209">
        <v>13</v>
      </c>
      <c r="N2209">
        <v>27</v>
      </c>
      <c r="O2209">
        <v>3</v>
      </c>
      <c r="P2209">
        <v>11</v>
      </c>
      <c r="Q2209">
        <v>1</v>
      </c>
      <c r="R2209">
        <v>76</v>
      </c>
      <c r="S2209">
        <v>2.7</v>
      </c>
      <c r="T2209">
        <v>120</v>
      </c>
      <c r="U2209">
        <v>185</v>
      </c>
      <c r="V2209">
        <v>-0.46</v>
      </c>
      <c r="W2209">
        <v>-12313</v>
      </c>
      <c r="X2209">
        <v>-4</v>
      </c>
      <c r="Y2209" s="12" t="str">
        <f>IFERROR(VLOOKUP(C2209,[1]Index!$D:$F,3,FALSE),"Non List")</f>
        <v>Development Banks</v>
      </c>
      <c r="Z2209">
        <f>IFERROR(VLOOKUP(C2209,[1]LP!$B:$C,2,FALSE),0)</f>
        <v>385</v>
      </c>
      <c r="AA2209" s="11">
        <f t="shared" si="34"/>
        <v>29.6</v>
      </c>
      <c r="AB2209" s="5">
        <f>IFERROR(VLOOKUP(C2209,[2]Sheet1!$B:$F,5,FALSE),0)</f>
        <v>2731534.73</v>
      </c>
      <c r="AC2209" s="11">
        <v>0</v>
      </c>
      <c r="AD2209" s="11">
        <v>0</v>
      </c>
      <c r="AE2209" s="10"/>
      <c r="AF2209" s="10"/>
      <c r="AG2209" s="10"/>
      <c r="AH2209" s="10"/>
    </row>
    <row r="2210" spans="1:34" x14ac:dyDescent="0.45">
      <c r="A2210" t="s">
        <v>53</v>
      </c>
      <c r="B2210" t="s">
        <v>60</v>
      </c>
      <c r="C2210" t="s">
        <v>144</v>
      </c>
      <c r="D2210">
        <v>296</v>
      </c>
      <c r="E2210" s="11">
        <v>519000</v>
      </c>
      <c r="F2210" s="5">
        <v>37513</v>
      </c>
      <c r="G2210" s="11">
        <v>2083830</v>
      </c>
      <c r="H2210" s="11">
        <v>2232987</v>
      </c>
      <c r="I2210">
        <v>56496</v>
      </c>
      <c r="J2210">
        <v>63218</v>
      </c>
      <c r="K2210">
        <v>26953</v>
      </c>
      <c r="L2210">
        <v>1805</v>
      </c>
      <c r="M2210">
        <v>1</v>
      </c>
      <c r="N2210">
        <v>435</v>
      </c>
      <c r="O2210">
        <v>3</v>
      </c>
      <c r="P2210">
        <v>1</v>
      </c>
      <c r="Q2210">
        <v>0</v>
      </c>
      <c r="R2210">
        <v>1201</v>
      </c>
      <c r="S2210">
        <v>2.2999999999999998</v>
      </c>
      <c r="T2210">
        <v>107</v>
      </c>
      <c r="U2210">
        <v>41</v>
      </c>
      <c r="V2210">
        <v>-0.86</v>
      </c>
      <c r="W2210">
        <v>1805</v>
      </c>
      <c r="X2210">
        <v>1</v>
      </c>
      <c r="Y2210" s="12" t="str">
        <f>IFERROR(VLOOKUP(C2210,[1]Index!$D:$F,3,FALSE),"Non List")</f>
        <v>Development Banks</v>
      </c>
      <c r="Z2210">
        <f>IFERROR(VLOOKUP(C2210,[1]LP!$B:$C,2,FALSE),0)</f>
        <v>434.9</v>
      </c>
      <c r="AA2210" s="11">
        <f t="shared" si="34"/>
        <v>434.9</v>
      </c>
      <c r="AB2210" s="5">
        <f>IFERROR(VLOOKUP(C2210,[2]Sheet1!$B:$F,5,FALSE),0)</f>
        <v>2335500</v>
      </c>
      <c r="AC2210" s="11">
        <v>3.8</v>
      </c>
      <c r="AD2210" s="11">
        <v>0.2</v>
      </c>
      <c r="AE2210" s="10"/>
      <c r="AF2210" s="10"/>
      <c r="AG2210" s="10"/>
      <c r="AH2210" s="10"/>
    </row>
    <row r="2211" spans="1:34" x14ac:dyDescent="0.45">
      <c r="A2211" t="s">
        <v>53</v>
      </c>
      <c r="B2211" t="s">
        <v>60</v>
      </c>
      <c r="C2211" t="s">
        <v>146</v>
      </c>
      <c r="D2211">
        <v>423</v>
      </c>
      <c r="E2211" s="11">
        <v>3342403</v>
      </c>
      <c r="F2211" s="5">
        <v>2620433</v>
      </c>
      <c r="G2211" s="11">
        <v>40470365</v>
      </c>
      <c r="H2211" s="11">
        <v>33772637</v>
      </c>
      <c r="I2211">
        <v>862435</v>
      </c>
      <c r="J2211">
        <v>1102419</v>
      </c>
      <c r="K2211">
        <v>644825</v>
      </c>
      <c r="L2211">
        <v>456293</v>
      </c>
      <c r="M2211">
        <v>27</v>
      </c>
      <c r="N2211">
        <v>15</v>
      </c>
      <c r="O2211">
        <v>2</v>
      </c>
      <c r="P2211">
        <v>15</v>
      </c>
      <c r="Q2211">
        <v>1</v>
      </c>
      <c r="R2211">
        <v>37</v>
      </c>
      <c r="S2211">
        <v>2.9</v>
      </c>
      <c r="T2211">
        <v>178</v>
      </c>
      <c r="U2211">
        <v>331</v>
      </c>
      <c r="V2211">
        <v>-0.22</v>
      </c>
      <c r="W2211">
        <v>275046</v>
      </c>
      <c r="X2211">
        <v>16</v>
      </c>
      <c r="Y2211" s="12" t="str">
        <f>IFERROR(VLOOKUP(C2211,[1]Index!$D:$F,3,FALSE),"Non List")</f>
        <v>Development Banks</v>
      </c>
      <c r="Z2211">
        <f>IFERROR(VLOOKUP(C2211,[1]LP!$B:$C,2,FALSE),0)</f>
        <v>334</v>
      </c>
      <c r="AA2211" s="11">
        <f t="shared" si="34"/>
        <v>12.4</v>
      </c>
      <c r="AB2211" s="5">
        <f>IFERROR(VLOOKUP(C2211,[2]Sheet1!$B:$F,5,FALSE),0)</f>
        <v>20439460.93</v>
      </c>
      <c r="AC2211" s="11">
        <v>4</v>
      </c>
      <c r="AD2211" s="11">
        <v>6.47</v>
      </c>
      <c r="AE2211" s="10"/>
      <c r="AF2211" s="10"/>
      <c r="AG2211" s="10"/>
      <c r="AH2211" s="10"/>
    </row>
    <row r="2212" spans="1:34" x14ac:dyDescent="0.45">
      <c r="A2212" t="s">
        <v>53</v>
      </c>
      <c r="B2212" t="s">
        <v>60</v>
      </c>
      <c r="C2212" t="s">
        <v>151</v>
      </c>
      <c r="D2212">
        <v>443</v>
      </c>
      <c r="E2212" s="11">
        <v>3284293</v>
      </c>
      <c r="F2212" s="5">
        <v>2255718</v>
      </c>
      <c r="G2212" s="11">
        <v>39284786</v>
      </c>
      <c r="H2212" s="11">
        <v>35679883</v>
      </c>
      <c r="I2212">
        <v>727416</v>
      </c>
      <c r="J2212">
        <v>852308</v>
      </c>
      <c r="K2212">
        <v>493197</v>
      </c>
      <c r="L2212">
        <v>351745</v>
      </c>
      <c r="M2212">
        <v>21</v>
      </c>
      <c r="N2212">
        <v>21</v>
      </c>
      <c r="O2212">
        <v>3</v>
      </c>
      <c r="P2212">
        <v>13</v>
      </c>
      <c r="Q2212">
        <v>1</v>
      </c>
      <c r="R2212">
        <v>54</v>
      </c>
      <c r="S2212">
        <v>1.7</v>
      </c>
      <c r="T2212">
        <v>169</v>
      </c>
      <c r="U2212">
        <v>285</v>
      </c>
      <c r="V2212">
        <v>-0.36</v>
      </c>
      <c r="W2212">
        <v>249433</v>
      </c>
      <c r="X2212">
        <v>15</v>
      </c>
      <c r="Y2212" s="12" t="str">
        <f>IFERROR(VLOOKUP(C2212,[1]Index!$D:$F,3,FALSE),"Non List")</f>
        <v>Development Banks</v>
      </c>
      <c r="Z2212">
        <f>IFERROR(VLOOKUP(C2212,[1]LP!$B:$C,2,FALSE),0)</f>
        <v>387</v>
      </c>
      <c r="AA2212" s="11">
        <f t="shared" si="34"/>
        <v>18.399999999999999</v>
      </c>
      <c r="AB2212" s="5">
        <f>IFERROR(VLOOKUP(C2212,[2]Sheet1!$B:$F,5,FALSE),0)</f>
        <v>17238924.239999998</v>
      </c>
      <c r="AC2212" s="11">
        <v>3</v>
      </c>
      <c r="AD2212" s="11">
        <v>9</v>
      </c>
      <c r="AE2212" s="10"/>
      <c r="AF2212" s="10"/>
      <c r="AG2212" s="10"/>
      <c r="AH2212" s="10"/>
    </row>
    <row r="2213" spans="1:34" x14ac:dyDescent="0.45">
      <c r="A2213" t="s">
        <v>53</v>
      </c>
      <c r="B2213" t="s">
        <v>60</v>
      </c>
      <c r="C2213" t="s">
        <v>147</v>
      </c>
      <c r="D2213">
        <v>445</v>
      </c>
      <c r="E2213" s="11">
        <v>3142577</v>
      </c>
      <c r="F2213" s="5">
        <v>1037823</v>
      </c>
      <c r="G2213" s="11">
        <v>47732479</v>
      </c>
      <c r="H2213" s="11">
        <v>43015537</v>
      </c>
      <c r="I2213">
        <v>905961</v>
      </c>
      <c r="J2213">
        <v>1093488</v>
      </c>
      <c r="K2213">
        <v>589208</v>
      </c>
      <c r="L2213">
        <v>343682</v>
      </c>
      <c r="M2213">
        <v>22</v>
      </c>
      <c r="N2213">
        <v>20</v>
      </c>
      <c r="O2213">
        <v>3</v>
      </c>
      <c r="P2213">
        <v>16</v>
      </c>
      <c r="Q2213">
        <v>1</v>
      </c>
      <c r="R2213">
        <v>68</v>
      </c>
      <c r="S2213">
        <v>1.8</v>
      </c>
      <c r="T2213">
        <v>133</v>
      </c>
      <c r="U2213">
        <v>256</v>
      </c>
      <c r="V2213">
        <v>-0.43</v>
      </c>
      <c r="W2213">
        <v>-458077</v>
      </c>
      <c r="X2213">
        <v>-29</v>
      </c>
      <c r="Y2213" s="12" t="str">
        <f>IFERROR(VLOOKUP(C2213,[1]Index!$D:$F,3,FALSE),"Non List")</f>
        <v>Development Banks</v>
      </c>
      <c r="Z2213">
        <f>IFERROR(VLOOKUP(C2213,[1]LP!$B:$C,2,FALSE),0)</f>
        <v>378</v>
      </c>
      <c r="AA2213" s="11">
        <f t="shared" si="34"/>
        <v>17.2</v>
      </c>
      <c r="AB2213" s="5">
        <f>IFERROR(VLOOKUP(C2213,[2]Sheet1!$B:$F,5,FALSE),0)</f>
        <v>16077707.220000001</v>
      </c>
      <c r="AC2213" s="11">
        <v>4.41</v>
      </c>
      <c r="AD2213" s="11">
        <v>0.2321</v>
      </c>
      <c r="AE2213" s="10"/>
      <c r="AF2213" s="10"/>
      <c r="AG2213" s="10"/>
      <c r="AH2213" s="10"/>
    </row>
    <row r="2214" spans="1:34" x14ac:dyDescent="0.45">
      <c r="A2214" t="s">
        <v>53</v>
      </c>
      <c r="B2214" t="s">
        <v>60</v>
      </c>
      <c r="C2214" t="s">
        <v>148</v>
      </c>
      <c r="D2214">
        <v>294</v>
      </c>
      <c r="E2214" s="11">
        <v>834338</v>
      </c>
      <c r="F2214" s="5">
        <v>-1191</v>
      </c>
      <c r="G2214" s="11">
        <v>4045185</v>
      </c>
      <c r="H2214" s="11">
        <v>4211755</v>
      </c>
      <c r="I2214">
        <v>111200</v>
      </c>
      <c r="J2214">
        <v>125878</v>
      </c>
      <c r="K2214">
        <v>39535</v>
      </c>
      <c r="L2214">
        <v>-32566</v>
      </c>
      <c r="M2214">
        <v>-8</v>
      </c>
      <c r="N2214">
        <v>-38</v>
      </c>
      <c r="O2214">
        <v>3</v>
      </c>
      <c r="P2214">
        <v>-8</v>
      </c>
      <c r="Q2214">
        <v>-1</v>
      </c>
      <c r="R2214">
        <v>-111</v>
      </c>
      <c r="S2214">
        <v>5.3</v>
      </c>
      <c r="T2214">
        <v>100</v>
      </c>
      <c r="U2214">
        <v>0</v>
      </c>
      <c r="V2214">
        <v>0</v>
      </c>
      <c r="W2214">
        <v>-112105</v>
      </c>
      <c r="X2214">
        <v>-27</v>
      </c>
      <c r="Y2214" s="12" t="str">
        <f>IFERROR(VLOOKUP(C2214,[1]Index!$D:$F,3,FALSE),"Non List")</f>
        <v>Development Banks</v>
      </c>
      <c r="Z2214">
        <f>IFERROR(VLOOKUP(C2214,[1]LP!$B:$C,2,FALSE),0)</f>
        <v>322</v>
      </c>
      <c r="AA2214" s="11">
        <f t="shared" si="34"/>
        <v>-40.299999999999997</v>
      </c>
      <c r="AB2214" s="5">
        <f>IFERROR(VLOOKUP(C2214,[2]Sheet1!$B:$F,5,FALSE),0)</f>
        <v>3608513.71</v>
      </c>
      <c r="AC2214" s="11">
        <v>0</v>
      </c>
      <c r="AD2214" s="11">
        <v>0</v>
      </c>
      <c r="AE2214" s="10"/>
      <c r="AF2214" s="10"/>
      <c r="AG2214" s="10"/>
      <c r="AH2214" s="10"/>
    </row>
    <row r="2215" spans="1:34" x14ac:dyDescent="0.45">
      <c r="A2215" t="s">
        <v>54</v>
      </c>
      <c r="B2215" t="s">
        <v>60</v>
      </c>
      <c r="C2215" t="s">
        <v>154</v>
      </c>
      <c r="D2215">
        <v>480</v>
      </c>
      <c r="E2215" s="11">
        <v>500000</v>
      </c>
      <c r="F2215" s="5">
        <v>180541</v>
      </c>
      <c r="G2215" s="11">
        <v>584938</v>
      </c>
      <c r="H2215" s="11">
        <v>906962</v>
      </c>
      <c r="I2215">
        <v>35255</v>
      </c>
      <c r="J2215">
        <v>41907</v>
      </c>
      <c r="K2215">
        <v>22224</v>
      </c>
      <c r="L2215">
        <v>7523</v>
      </c>
      <c r="M2215">
        <v>2</v>
      </c>
      <c r="N2215">
        <v>240</v>
      </c>
      <c r="O2215">
        <v>4</v>
      </c>
      <c r="P2215">
        <v>1</v>
      </c>
      <c r="Q2215">
        <v>1</v>
      </c>
      <c r="R2215">
        <v>847</v>
      </c>
      <c r="S2215">
        <v>3.8</v>
      </c>
      <c r="T2215">
        <v>136</v>
      </c>
      <c r="U2215">
        <v>78</v>
      </c>
      <c r="V2215">
        <v>-0.84</v>
      </c>
      <c r="W2215">
        <v>7523</v>
      </c>
      <c r="X2215">
        <v>2</v>
      </c>
      <c r="Y2215" s="12" t="str">
        <f>IFERROR(VLOOKUP(C2215,[1]Index!$D:$F,3,FALSE),"Non List")</f>
        <v>Development Banks</v>
      </c>
      <c r="Z2215">
        <f>IFERROR(VLOOKUP(C2215,[1]LP!$B:$C,2,FALSE),0)</f>
        <v>475</v>
      </c>
      <c r="AA2215" s="11">
        <f t="shared" si="34"/>
        <v>237.5</v>
      </c>
      <c r="AB2215" s="5">
        <f>IFERROR(VLOOKUP(C2215,[2]Sheet1!$B:$F,5,FALSE),0)</f>
        <v>1575000</v>
      </c>
      <c r="AC2215" s="11">
        <v>5</v>
      </c>
      <c r="AD2215" s="11">
        <v>0.26</v>
      </c>
      <c r="AE2215" s="10"/>
      <c r="AF2215" s="10"/>
      <c r="AG2215" s="10"/>
      <c r="AH2215" s="10"/>
    </row>
    <row r="2216" spans="1:34" x14ac:dyDescent="0.45">
      <c r="A2216" t="s">
        <v>54</v>
      </c>
      <c r="B2216" t="s">
        <v>60</v>
      </c>
      <c r="C2216" t="s">
        <v>125</v>
      </c>
      <c r="D2216">
        <v>418</v>
      </c>
      <c r="E2216" s="11">
        <v>1151792</v>
      </c>
      <c r="F2216" s="5">
        <v>492020</v>
      </c>
      <c r="G2216" s="11">
        <v>10462019</v>
      </c>
      <c r="H2216" s="11">
        <v>10342262</v>
      </c>
      <c r="I2216">
        <v>337030</v>
      </c>
      <c r="J2216">
        <v>387344</v>
      </c>
      <c r="K2216">
        <v>178506</v>
      </c>
      <c r="L2216">
        <v>105865</v>
      </c>
      <c r="M2216">
        <v>12</v>
      </c>
      <c r="N2216">
        <v>34</v>
      </c>
      <c r="O2216">
        <v>3</v>
      </c>
      <c r="P2216">
        <v>9</v>
      </c>
      <c r="Q2216">
        <v>1</v>
      </c>
      <c r="R2216">
        <v>100</v>
      </c>
      <c r="S2216">
        <v>3.7</v>
      </c>
      <c r="T2216">
        <v>143</v>
      </c>
      <c r="U2216">
        <v>198</v>
      </c>
      <c r="V2216">
        <v>-0.53</v>
      </c>
      <c r="W2216">
        <v>11387</v>
      </c>
      <c r="X2216">
        <v>1</v>
      </c>
      <c r="Y2216" s="12" t="str">
        <f>IFERROR(VLOOKUP(C2216,[1]Index!$D:$F,3,FALSE),"Non List")</f>
        <v>Development Banks</v>
      </c>
      <c r="Z2216">
        <f>IFERROR(VLOOKUP(C2216,[1]LP!$B:$C,2,FALSE),0)</f>
        <v>391</v>
      </c>
      <c r="AA2216" s="11">
        <f t="shared" si="34"/>
        <v>32.6</v>
      </c>
      <c r="AB2216" s="5">
        <f>IFERROR(VLOOKUP(C2216,[2]Sheet1!$B:$F,5,FALSE),0)</f>
        <v>6123503.0800000001</v>
      </c>
      <c r="AC2216" s="11">
        <v>0</v>
      </c>
      <c r="AD2216" s="11">
        <v>0</v>
      </c>
      <c r="AE2216" s="10"/>
      <c r="AF2216" s="10"/>
      <c r="AG2216" s="10"/>
      <c r="AH2216" s="10"/>
    </row>
    <row r="2217" spans="1:34" x14ac:dyDescent="0.45">
      <c r="A2217" t="s">
        <v>54</v>
      </c>
      <c r="B2217" t="s">
        <v>60</v>
      </c>
      <c r="C2217" t="s">
        <v>126</v>
      </c>
      <c r="D2217">
        <v>430.6</v>
      </c>
      <c r="E2217" s="11">
        <v>4579892</v>
      </c>
      <c r="F2217" s="5">
        <v>1844470</v>
      </c>
      <c r="G2217" s="11">
        <v>66863111</v>
      </c>
      <c r="H2217" s="11">
        <v>59821496</v>
      </c>
      <c r="I2217">
        <v>1859132</v>
      </c>
      <c r="J2217">
        <v>2228708</v>
      </c>
      <c r="K2217">
        <v>1283185</v>
      </c>
      <c r="L2217">
        <v>784690</v>
      </c>
      <c r="M2217">
        <v>23</v>
      </c>
      <c r="N2217">
        <v>19</v>
      </c>
      <c r="O2217">
        <v>3</v>
      </c>
      <c r="P2217">
        <v>16</v>
      </c>
      <c r="Q2217">
        <v>1</v>
      </c>
      <c r="R2217">
        <v>58</v>
      </c>
      <c r="S2217">
        <v>1</v>
      </c>
      <c r="T2217">
        <v>140</v>
      </c>
      <c r="U2217">
        <v>268</v>
      </c>
      <c r="V2217">
        <v>-0.38</v>
      </c>
      <c r="W2217">
        <v>506078</v>
      </c>
      <c r="X2217">
        <v>15</v>
      </c>
      <c r="Y2217" s="12" t="str">
        <f>IFERROR(VLOOKUP(C2217,[1]Index!$D:$F,3,FALSE),"Non List")</f>
        <v>Development Banks</v>
      </c>
      <c r="Z2217">
        <f>IFERROR(VLOOKUP(C2217,[1]LP!$B:$C,2,FALSE),0)</f>
        <v>370.1</v>
      </c>
      <c r="AA2217" s="11">
        <f t="shared" si="34"/>
        <v>16.100000000000001</v>
      </c>
      <c r="AB2217" s="5">
        <f>IFERROR(VLOOKUP(C2217,[2]Sheet1!$B:$F,5,FALSE),0)</f>
        <v>27834534.920000002</v>
      </c>
      <c r="AC2217" s="11">
        <v>13</v>
      </c>
      <c r="AD2217" s="11">
        <v>1.5</v>
      </c>
      <c r="AE2217" s="10"/>
      <c r="AF2217" s="10"/>
      <c r="AG2217" s="10"/>
      <c r="AH2217" s="10"/>
    </row>
    <row r="2218" spans="1:34" x14ac:dyDescent="0.45">
      <c r="A2218" t="s">
        <v>54</v>
      </c>
      <c r="B2218" t="s">
        <v>60</v>
      </c>
      <c r="C2218" t="s">
        <v>129</v>
      </c>
      <c r="D2218">
        <v>377</v>
      </c>
      <c r="E2218" s="11">
        <v>4267753</v>
      </c>
      <c r="F2218" s="5">
        <v>1220200</v>
      </c>
      <c r="G2218" s="11">
        <v>49771302</v>
      </c>
      <c r="H2218" s="11">
        <v>48528812</v>
      </c>
      <c r="I2218">
        <v>1375834</v>
      </c>
      <c r="J2218">
        <v>1623607</v>
      </c>
      <c r="K2218">
        <v>870548</v>
      </c>
      <c r="L2218">
        <v>515732</v>
      </c>
      <c r="M2218">
        <v>16</v>
      </c>
      <c r="N2218">
        <v>23</v>
      </c>
      <c r="O2218">
        <v>3</v>
      </c>
      <c r="P2218">
        <v>13</v>
      </c>
      <c r="Q2218">
        <v>1</v>
      </c>
      <c r="R2218">
        <v>69</v>
      </c>
      <c r="S2218">
        <v>1.4</v>
      </c>
      <c r="T2218">
        <v>129</v>
      </c>
      <c r="U2218">
        <v>216</v>
      </c>
      <c r="V2218">
        <v>-0.43</v>
      </c>
      <c r="W2218">
        <v>99791</v>
      </c>
      <c r="X2218">
        <v>3</v>
      </c>
      <c r="Y2218" s="12" t="str">
        <f>IFERROR(VLOOKUP(C2218,[1]Index!$D:$F,3,FALSE),"Non List")</f>
        <v>Development Banks</v>
      </c>
      <c r="Z2218">
        <f>IFERROR(VLOOKUP(C2218,[1]LP!$B:$C,2,FALSE),0)</f>
        <v>297.89999999999998</v>
      </c>
      <c r="AA2218" s="11">
        <f t="shared" si="34"/>
        <v>18.600000000000001</v>
      </c>
      <c r="AB2218" s="5">
        <f>IFERROR(VLOOKUP(C2218,[2]Sheet1!$B:$F,5,FALSE),0)</f>
        <v>21539350.859999999</v>
      </c>
      <c r="AC2218" s="11">
        <v>3</v>
      </c>
      <c r="AD2218" s="11">
        <v>3.8</v>
      </c>
      <c r="AE2218" s="10"/>
      <c r="AF2218" s="10"/>
      <c r="AG2218" s="10"/>
      <c r="AH2218" s="10"/>
    </row>
    <row r="2219" spans="1:34" x14ac:dyDescent="0.45">
      <c r="A2219" t="s">
        <v>54</v>
      </c>
      <c r="B2219" t="s">
        <v>60</v>
      </c>
      <c r="C2219" t="s">
        <v>134</v>
      </c>
      <c r="D2219">
        <v>450</v>
      </c>
      <c r="E2219" s="11">
        <v>903428</v>
      </c>
      <c r="F2219" s="5">
        <v>352688</v>
      </c>
      <c r="G2219" s="11">
        <v>5764664</v>
      </c>
      <c r="H2219" s="11">
        <v>4862878</v>
      </c>
      <c r="I2219">
        <v>222682</v>
      </c>
      <c r="J2219">
        <v>251121</v>
      </c>
      <c r="K2219">
        <v>163127</v>
      </c>
      <c r="L2219">
        <v>106021</v>
      </c>
      <c r="M2219">
        <v>16</v>
      </c>
      <c r="N2219">
        <v>29</v>
      </c>
      <c r="O2219">
        <v>3</v>
      </c>
      <c r="P2219">
        <v>11</v>
      </c>
      <c r="Q2219">
        <v>1</v>
      </c>
      <c r="R2219">
        <v>93</v>
      </c>
      <c r="S2219">
        <v>1.4</v>
      </c>
      <c r="T2219">
        <v>139</v>
      </c>
      <c r="U2219">
        <v>221</v>
      </c>
      <c r="V2219">
        <v>-0.51</v>
      </c>
      <c r="W2219">
        <v>51984</v>
      </c>
      <c r="X2219">
        <v>8</v>
      </c>
      <c r="Y2219" s="12" t="str">
        <f>IFERROR(VLOOKUP(C2219,[1]Index!$D:$F,3,FALSE),"Non List")</f>
        <v>Development Banks</v>
      </c>
      <c r="Z2219">
        <f>IFERROR(VLOOKUP(C2219,[1]LP!$B:$C,2,FALSE),0)</f>
        <v>488</v>
      </c>
      <c r="AA2219" s="11">
        <f t="shared" si="34"/>
        <v>30.5</v>
      </c>
      <c r="AB2219" s="5">
        <f>IFERROR(VLOOKUP(C2219,[2]Sheet1!$B:$F,5,FALSE),0)</f>
        <v>5445990.2300000004</v>
      </c>
      <c r="AC2219" s="11">
        <v>12.35</v>
      </c>
      <c r="AD2219" s="11">
        <v>0.65</v>
      </c>
      <c r="AE2219" s="10"/>
      <c r="AF2219" s="10"/>
      <c r="AG2219" s="10"/>
      <c r="AH2219" s="10"/>
    </row>
    <row r="2220" spans="1:34" x14ac:dyDescent="0.45">
      <c r="A2220" t="s">
        <v>54</v>
      </c>
      <c r="B2220" t="s">
        <v>60</v>
      </c>
      <c r="C2220" t="s">
        <v>136</v>
      </c>
      <c r="D2220">
        <v>485</v>
      </c>
      <c r="E2220" s="11">
        <v>5657181</v>
      </c>
      <c r="F2220" s="5">
        <v>2115245</v>
      </c>
      <c r="G2220" s="11">
        <v>99014355</v>
      </c>
      <c r="H2220" s="11">
        <v>87859679</v>
      </c>
      <c r="I2220">
        <v>2402341</v>
      </c>
      <c r="J2220">
        <v>2836284</v>
      </c>
      <c r="K2220">
        <v>1561052</v>
      </c>
      <c r="L2220">
        <v>1020627</v>
      </c>
      <c r="M2220">
        <v>24</v>
      </c>
      <c r="N2220">
        <v>20</v>
      </c>
      <c r="O2220">
        <v>4</v>
      </c>
      <c r="P2220">
        <v>18</v>
      </c>
      <c r="Q2220">
        <v>1</v>
      </c>
      <c r="R2220">
        <v>71</v>
      </c>
      <c r="S2220">
        <v>0.2</v>
      </c>
      <c r="T2220">
        <v>137</v>
      </c>
      <c r="U2220">
        <v>273</v>
      </c>
      <c r="V2220">
        <v>-0.44</v>
      </c>
      <c r="W2220">
        <v>547227</v>
      </c>
      <c r="X2220">
        <v>13</v>
      </c>
      <c r="Y2220" s="12" t="str">
        <f>IFERROR(VLOOKUP(C2220,[1]Index!$D:$F,3,FALSE),"Non List")</f>
        <v>Development Banks</v>
      </c>
      <c r="Z2220">
        <f>IFERROR(VLOOKUP(C2220,[1]LP!$B:$C,2,FALSE),0)</f>
        <v>353.1</v>
      </c>
      <c r="AA2220" s="11">
        <f t="shared" si="34"/>
        <v>14.7</v>
      </c>
      <c r="AB2220" s="5">
        <f>IFERROR(VLOOKUP(C2220,[2]Sheet1!$B:$F,5,FALSE),0)</f>
        <v>34531463.479999997</v>
      </c>
      <c r="AC2220" s="11">
        <v>13.5</v>
      </c>
      <c r="AD2220" s="11">
        <v>0.71050000000000002</v>
      </c>
      <c r="AE2220" s="10"/>
      <c r="AF2220" s="10"/>
      <c r="AG2220" s="10"/>
      <c r="AH2220" s="10"/>
    </row>
    <row r="2221" spans="1:34" x14ac:dyDescent="0.45">
      <c r="A2221" t="s">
        <v>54</v>
      </c>
      <c r="B2221" t="s">
        <v>60</v>
      </c>
      <c r="C2221" t="s">
        <v>156</v>
      </c>
      <c r="D2221">
        <v>382</v>
      </c>
      <c r="E2221" s="11">
        <v>231493</v>
      </c>
      <c r="F2221" s="5">
        <v>-88578</v>
      </c>
      <c r="G2221" s="11">
        <v>229185</v>
      </c>
      <c r="H2221" s="11">
        <v>217686</v>
      </c>
      <c r="I2221">
        <v>5384</v>
      </c>
      <c r="J2221">
        <v>8035</v>
      </c>
      <c r="K2221">
        <v>-11882</v>
      </c>
      <c r="L2221">
        <v>-2109</v>
      </c>
      <c r="M2221">
        <v>-1</v>
      </c>
      <c r="N2221">
        <v>-316</v>
      </c>
      <c r="O2221">
        <v>6</v>
      </c>
      <c r="P2221">
        <v>-2</v>
      </c>
      <c r="Q2221">
        <v>-1</v>
      </c>
      <c r="R2221">
        <v>-1954</v>
      </c>
      <c r="S2221">
        <v>2.9</v>
      </c>
      <c r="T2221">
        <v>62</v>
      </c>
      <c r="U2221">
        <v>0</v>
      </c>
      <c r="V2221">
        <v>0</v>
      </c>
      <c r="W2221">
        <v>-2109</v>
      </c>
      <c r="X2221">
        <v>-1</v>
      </c>
      <c r="Y2221" s="12" t="str">
        <f>IFERROR(VLOOKUP(C2221,[1]Index!$D:$F,3,FALSE),"Non List")</f>
        <v>Development Banks</v>
      </c>
      <c r="Z2221">
        <f>IFERROR(VLOOKUP(C2221,[1]LP!$B:$C,2,FALSE),0)</f>
        <v>527</v>
      </c>
      <c r="AA2221" s="11">
        <f t="shared" si="34"/>
        <v>-527</v>
      </c>
      <c r="AB2221" s="5">
        <f>IFERROR(VLOOKUP(C2221,[2]Sheet1!$B:$F,5,FALSE),0)</f>
        <v>761156.04</v>
      </c>
      <c r="AC2221" s="11">
        <v>0</v>
      </c>
      <c r="AD2221" s="11">
        <v>0</v>
      </c>
      <c r="AE2221" s="10"/>
      <c r="AF2221" s="10"/>
      <c r="AG2221" s="10"/>
      <c r="AH2221" s="10"/>
    </row>
    <row r="2222" spans="1:34" x14ac:dyDescent="0.45">
      <c r="A2222" t="s">
        <v>54</v>
      </c>
      <c r="B2222" t="s">
        <v>60</v>
      </c>
      <c r="C2222" t="s">
        <v>139</v>
      </c>
      <c r="D2222">
        <v>376</v>
      </c>
      <c r="E2222" s="11">
        <v>3010670</v>
      </c>
      <c r="F2222" s="5">
        <v>1059209</v>
      </c>
      <c r="G2222" s="11">
        <v>45845146</v>
      </c>
      <c r="H2222" s="11">
        <v>40839519</v>
      </c>
      <c r="I2222">
        <v>1252697</v>
      </c>
      <c r="J2222">
        <v>1423038</v>
      </c>
      <c r="K2222">
        <v>645708</v>
      </c>
      <c r="L2222">
        <v>400685</v>
      </c>
      <c r="M2222">
        <v>18</v>
      </c>
      <c r="N2222">
        <v>21</v>
      </c>
      <c r="O2222">
        <v>3</v>
      </c>
      <c r="P2222">
        <v>13</v>
      </c>
      <c r="Q2222">
        <v>1</v>
      </c>
      <c r="R2222">
        <v>59</v>
      </c>
      <c r="S2222">
        <v>1.2</v>
      </c>
      <c r="T2222">
        <v>135</v>
      </c>
      <c r="U2222">
        <v>232</v>
      </c>
      <c r="V2222">
        <v>-0.38</v>
      </c>
      <c r="W2222">
        <v>255749</v>
      </c>
      <c r="X2222">
        <v>11</v>
      </c>
      <c r="Y2222" s="12" t="str">
        <f>IFERROR(VLOOKUP(C2222,[1]Index!$D:$F,3,FALSE),"Non List")</f>
        <v>Development Banks</v>
      </c>
      <c r="Z2222">
        <f>IFERROR(VLOOKUP(C2222,[1]LP!$B:$C,2,FALSE),0)</f>
        <v>316.2</v>
      </c>
      <c r="AA2222" s="11">
        <f t="shared" si="34"/>
        <v>17.600000000000001</v>
      </c>
      <c r="AB2222" s="5">
        <f>IFERROR(VLOOKUP(C2222,[2]Sheet1!$B:$F,5,FALSE),0)</f>
        <v>16811183.489999998</v>
      </c>
      <c r="AC2222" s="11">
        <v>8.5340000000000007</v>
      </c>
      <c r="AD2222" s="11">
        <v>0.44900000000000001</v>
      </c>
      <c r="AE2222" s="10"/>
      <c r="AF2222" s="10"/>
      <c r="AG2222" s="10"/>
      <c r="AH2222" s="10"/>
    </row>
    <row r="2223" spans="1:34" x14ac:dyDescent="0.45">
      <c r="A2223" t="s">
        <v>54</v>
      </c>
      <c r="B2223" t="s">
        <v>60</v>
      </c>
      <c r="C2223" t="s">
        <v>141</v>
      </c>
      <c r="D2223">
        <v>375</v>
      </c>
      <c r="E2223" s="11">
        <v>3781009</v>
      </c>
      <c r="F2223" s="5">
        <v>1486832</v>
      </c>
      <c r="G2223" s="11">
        <v>41025887</v>
      </c>
      <c r="H2223" s="11">
        <v>34569743</v>
      </c>
      <c r="I2223">
        <v>1200335</v>
      </c>
      <c r="J2223">
        <v>1380083</v>
      </c>
      <c r="K2223">
        <v>823251</v>
      </c>
      <c r="L2223">
        <v>484756</v>
      </c>
      <c r="M2223">
        <v>17</v>
      </c>
      <c r="N2223">
        <v>22</v>
      </c>
      <c r="O2223">
        <v>3</v>
      </c>
      <c r="P2223">
        <v>12</v>
      </c>
      <c r="Q2223">
        <v>1</v>
      </c>
      <c r="R2223">
        <v>59</v>
      </c>
      <c r="S2223">
        <v>1.2</v>
      </c>
      <c r="T2223">
        <v>139</v>
      </c>
      <c r="U2223">
        <v>231</v>
      </c>
      <c r="V2223">
        <v>-0.38</v>
      </c>
      <c r="W2223">
        <v>256412</v>
      </c>
      <c r="X2223">
        <v>9</v>
      </c>
      <c r="Y2223" s="12" t="str">
        <f>IFERROR(VLOOKUP(C2223,[1]Index!$D:$F,3,FALSE),"Non List")</f>
        <v>Development Banks</v>
      </c>
      <c r="Z2223">
        <f>IFERROR(VLOOKUP(C2223,[1]LP!$B:$C,2,FALSE),0)</f>
        <v>418</v>
      </c>
      <c r="AA2223" s="11">
        <f t="shared" si="34"/>
        <v>24.6</v>
      </c>
      <c r="AB2223" s="5">
        <f>IFERROR(VLOOKUP(C2223,[2]Sheet1!$B:$F,5,FALSE),0)</f>
        <v>23195085.649999999</v>
      </c>
      <c r="AC2223" s="11">
        <v>13.3</v>
      </c>
      <c r="AD2223" s="11">
        <v>0.7</v>
      </c>
      <c r="AE2223" s="10"/>
      <c r="AF2223" s="10"/>
      <c r="AG2223" s="10"/>
      <c r="AH2223" s="10"/>
    </row>
    <row r="2224" spans="1:34" x14ac:dyDescent="0.45">
      <c r="A2224" t="s">
        <v>54</v>
      </c>
      <c r="B2224" t="s">
        <v>60</v>
      </c>
      <c r="C2224" t="s">
        <v>142</v>
      </c>
      <c r="D2224">
        <v>340.9</v>
      </c>
      <c r="E2224" s="11">
        <v>557456</v>
      </c>
      <c r="F2224" s="5">
        <v>83877</v>
      </c>
      <c r="G2224" s="11">
        <v>4408078</v>
      </c>
      <c r="H2224" s="11">
        <v>3485180</v>
      </c>
      <c r="I2224">
        <v>118994</v>
      </c>
      <c r="J2224">
        <v>137379</v>
      </c>
      <c r="K2224">
        <v>31109</v>
      </c>
      <c r="L2224">
        <v>43326</v>
      </c>
      <c r="M2224">
        <v>10</v>
      </c>
      <c r="N2224">
        <v>33</v>
      </c>
      <c r="O2224">
        <v>3</v>
      </c>
      <c r="P2224">
        <v>9</v>
      </c>
      <c r="Q2224">
        <v>1</v>
      </c>
      <c r="R2224">
        <v>97</v>
      </c>
      <c r="S2224">
        <v>1.7</v>
      </c>
      <c r="T2224">
        <v>115</v>
      </c>
      <c r="U2224">
        <v>164</v>
      </c>
      <c r="V2224">
        <v>-0.52</v>
      </c>
      <c r="W2224">
        <v>-33074</v>
      </c>
      <c r="X2224">
        <v>-8</v>
      </c>
      <c r="Y2224" s="12" t="str">
        <f>IFERROR(VLOOKUP(C2224,[1]Index!$D:$F,3,FALSE),"Non List")</f>
        <v>Development Banks</v>
      </c>
      <c r="Z2224">
        <f>IFERROR(VLOOKUP(C2224,[1]LP!$B:$C,2,FALSE),0)</f>
        <v>385</v>
      </c>
      <c r="AA2224" s="11">
        <f t="shared" si="34"/>
        <v>38.5</v>
      </c>
      <c r="AB2224" s="5">
        <f>IFERROR(VLOOKUP(C2224,[2]Sheet1!$B:$F,5,FALSE),0)</f>
        <v>2731534.73</v>
      </c>
      <c r="AC2224" s="11">
        <v>0</v>
      </c>
      <c r="AD2224" s="11">
        <v>0</v>
      </c>
      <c r="AE2224" s="10"/>
      <c r="AF2224" s="10"/>
      <c r="AG2224" s="10"/>
      <c r="AH2224" s="10"/>
    </row>
    <row r="2225" spans="1:34" x14ac:dyDescent="0.45">
      <c r="A2225" t="s">
        <v>54</v>
      </c>
      <c r="B2225" t="s">
        <v>60</v>
      </c>
      <c r="C2225" t="s">
        <v>144</v>
      </c>
      <c r="D2225">
        <v>296</v>
      </c>
      <c r="E2225" s="11">
        <v>519000</v>
      </c>
      <c r="F2225" s="5">
        <v>45283</v>
      </c>
      <c r="G2225" s="11">
        <v>2467154</v>
      </c>
      <c r="H2225" s="11">
        <v>2438416</v>
      </c>
      <c r="I2225">
        <v>86892</v>
      </c>
      <c r="J2225">
        <v>97434</v>
      </c>
      <c r="K2225">
        <v>42688</v>
      </c>
      <c r="L2225">
        <v>9575</v>
      </c>
      <c r="M2225">
        <v>2</v>
      </c>
      <c r="N2225">
        <v>121</v>
      </c>
      <c r="O2225">
        <v>3</v>
      </c>
      <c r="P2225">
        <v>2</v>
      </c>
      <c r="Q2225">
        <v>0</v>
      </c>
      <c r="R2225">
        <v>329</v>
      </c>
      <c r="S2225">
        <v>2.1</v>
      </c>
      <c r="T2225">
        <v>109</v>
      </c>
      <c r="U2225">
        <v>77</v>
      </c>
      <c r="V2225">
        <v>-0.74</v>
      </c>
      <c r="W2225">
        <v>9575</v>
      </c>
      <c r="X2225">
        <v>2</v>
      </c>
      <c r="Y2225" s="12" t="str">
        <f>IFERROR(VLOOKUP(C2225,[1]Index!$D:$F,3,FALSE),"Non List")</f>
        <v>Development Banks</v>
      </c>
      <c r="Z2225">
        <f>IFERROR(VLOOKUP(C2225,[1]LP!$B:$C,2,FALSE),0)</f>
        <v>434.9</v>
      </c>
      <c r="AA2225" s="11">
        <f t="shared" si="34"/>
        <v>217.5</v>
      </c>
      <c r="AB2225" s="5">
        <f>IFERROR(VLOOKUP(C2225,[2]Sheet1!$B:$F,5,FALSE),0)</f>
        <v>2335500</v>
      </c>
      <c r="AC2225" s="11">
        <v>3.8</v>
      </c>
      <c r="AD2225" s="11">
        <v>0.2</v>
      </c>
      <c r="AE2225" s="10"/>
      <c r="AF2225" s="10"/>
      <c r="AG2225" s="10"/>
      <c r="AH2225" s="10"/>
    </row>
    <row r="2226" spans="1:34" x14ac:dyDescent="0.45">
      <c r="A2226" t="s">
        <v>54</v>
      </c>
      <c r="B2226" t="s">
        <v>60</v>
      </c>
      <c r="C2226" t="s">
        <v>146</v>
      </c>
      <c r="D2226">
        <v>423</v>
      </c>
      <c r="E2226" s="11">
        <v>4010883</v>
      </c>
      <c r="F2226" s="5">
        <v>2247548</v>
      </c>
      <c r="G2226" s="11">
        <v>41779591</v>
      </c>
      <c r="H2226" s="11">
        <v>38086853</v>
      </c>
      <c r="I2226">
        <v>1349850</v>
      </c>
      <c r="J2226">
        <v>1695399</v>
      </c>
      <c r="K2226">
        <v>1011397</v>
      </c>
      <c r="L2226">
        <v>714285</v>
      </c>
      <c r="M2226">
        <v>24</v>
      </c>
      <c r="N2226">
        <v>18</v>
      </c>
      <c r="O2226">
        <v>3</v>
      </c>
      <c r="P2226">
        <v>15</v>
      </c>
      <c r="Q2226">
        <v>1</v>
      </c>
      <c r="R2226">
        <v>48</v>
      </c>
      <c r="S2226">
        <v>2.9</v>
      </c>
      <c r="T2226">
        <v>156</v>
      </c>
      <c r="U2226">
        <v>289</v>
      </c>
      <c r="V2226">
        <v>-0.32</v>
      </c>
      <c r="W2226">
        <v>458305</v>
      </c>
      <c r="X2226">
        <v>15</v>
      </c>
      <c r="Y2226" s="12" t="str">
        <f>IFERROR(VLOOKUP(C2226,[1]Index!$D:$F,3,FALSE),"Non List")</f>
        <v>Development Banks</v>
      </c>
      <c r="Z2226">
        <f>IFERROR(VLOOKUP(C2226,[1]LP!$B:$C,2,FALSE),0)</f>
        <v>334</v>
      </c>
      <c r="AA2226" s="11">
        <f t="shared" si="34"/>
        <v>13.9</v>
      </c>
      <c r="AB2226" s="5">
        <f>IFERROR(VLOOKUP(C2226,[2]Sheet1!$B:$F,5,FALSE),0)</f>
        <v>20439460.93</v>
      </c>
      <c r="AC2226" s="11">
        <v>4</v>
      </c>
      <c r="AD2226" s="11">
        <v>6.47</v>
      </c>
      <c r="AE2226" s="10"/>
      <c r="AF2226" s="10"/>
      <c r="AG2226" s="10"/>
      <c r="AH2226" s="10"/>
    </row>
    <row r="2227" spans="1:34" x14ac:dyDescent="0.45">
      <c r="A2227" t="s">
        <v>54</v>
      </c>
      <c r="B2227" t="s">
        <v>60</v>
      </c>
      <c r="C2227" t="s">
        <v>151</v>
      </c>
      <c r="D2227">
        <v>443</v>
      </c>
      <c r="E2227" s="11">
        <v>3284293</v>
      </c>
      <c r="F2227" s="5">
        <v>2405471</v>
      </c>
      <c r="G2227" s="11">
        <v>40813366</v>
      </c>
      <c r="H2227" s="11">
        <v>37557678</v>
      </c>
      <c r="I2227">
        <v>1131924</v>
      </c>
      <c r="J2227">
        <v>1304889</v>
      </c>
      <c r="K2227">
        <v>765861</v>
      </c>
      <c r="L2227">
        <v>510653</v>
      </c>
      <c r="M2227">
        <v>21</v>
      </c>
      <c r="N2227">
        <v>21</v>
      </c>
      <c r="O2227">
        <v>3</v>
      </c>
      <c r="P2227">
        <v>12</v>
      </c>
      <c r="Q2227">
        <v>1</v>
      </c>
      <c r="R2227">
        <v>55</v>
      </c>
      <c r="S2227">
        <v>1.7</v>
      </c>
      <c r="T2227">
        <v>173</v>
      </c>
      <c r="U2227">
        <v>284</v>
      </c>
      <c r="V2227">
        <v>-0.36</v>
      </c>
      <c r="W2227">
        <v>336204</v>
      </c>
      <c r="X2227">
        <v>14</v>
      </c>
      <c r="Y2227" s="12" t="str">
        <f>IFERROR(VLOOKUP(C2227,[1]Index!$D:$F,3,FALSE),"Non List")</f>
        <v>Development Banks</v>
      </c>
      <c r="Z2227">
        <f>IFERROR(VLOOKUP(C2227,[1]LP!$B:$C,2,FALSE),0)</f>
        <v>387</v>
      </c>
      <c r="AA2227" s="11">
        <f t="shared" si="34"/>
        <v>18.399999999999999</v>
      </c>
      <c r="AB2227" s="5">
        <f>IFERROR(VLOOKUP(C2227,[2]Sheet1!$B:$F,5,FALSE),0)</f>
        <v>17238924.239999998</v>
      </c>
      <c r="AC2227" s="11">
        <v>3</v>
      </c>
      <c r="AD2227" s="11">
        <v>9</v>
      </c>
      <c r="AE2227" s="10"/>
      <c r="AF2227" s="10"/>
      <c r="AG2227" s="10"/>
      <c r="AH2227" s="10"/>
    </row>
    <row r="2228" spans="1:34" x14ac:dyDescent="0.45">
      <c r="A2228" t="s">
        <v>54</v>
      </c>
      <c r="B2228" t="s">
        <v>60</v>
      </c>
      <c r="C2228" t="s">
        <v>147</v>
      </c>
      <c r="D2228">
        <v>445</v>
      </c>
      <c r="E2228" s="11">
        <v>3142577</v>
      </c>
      <c r="F2228" s="5">
        <v>1153756</v>
      </c>
      <c r="G2228" s="11">
        <v>45589594</v>
      </c>
      <c r="H2228" s="11">
        <v>43525807</v>
      </c>
      <c r="I2228">
        <v>1383727</v>
      </c>
      <c r="J2228">
        <v>1631462</v>
      </c>
      <c r="K2228">
        <v>863680</v>
      </c>
      <c r="L2228">
        <v>504533</v>
      </c>
      <c r="M2228">
        <v>21</v>
      </c>
      <c r="N2228">
        <v>21</v>
      </c>
      <c r="O2228">
        <v>3</v>
      </c>
      <c r="P2228">
        <v>16</v>
      </c>
      <c r="Q2228">
        <v>1</v>
      </c>
      <c r="R2228">
        <v>68</v>
      </c>
      <c r="S2228">
        <v>2.2000000000000002</v>
      </c>
      <c r="T2228">
        <v>137</v>
      </c>
      <c r="U2228">
        <v>257</v>
      </c>
      <c r="V2228">
        <v>-0.42</v>
      </c>
      <c r="W2228">
        <v>94567</v>
      </c>
      <c r="X2228">
        <v>4</v>
      </c>
      <c r="Y2228" s="12" t="str">
        <f>IFERROR(VLOOKUP(C2228,[1]Index!$D:$F,3,FALSE),"Non List")</f>
        <v>Development Banks</v>
      </c>
      <c r="Z2228">
        <f>IFERROR(VLOOKUP(C2228,[1]LP!$B:$C,2,FALSE),0)</f>
        <v>378</v>
      </c>
      <c r="AA2228" s="11">
        <f t="shared" si="34"/>
        <v>18</v>
      </c>
      <c r="AB2228" s="5">
        <f>IFERROR(VLOOKUP(C2228,[2]Sheet1!$B:$F,5,FALSE),0)</f>
        <v>16077707.220000001</v>
      </c>
      <c r="AC2228" s="11">
        <v>4.41</v>
      </c>
      <c r="AD2228" s="11">
        <v>0.2321</v>
      </c>
      <c r="AE2228" s="10"/>
      <c r="AF2228" s="10"/>
      <c r="AG2228" s="10"/>
      <c r="AH2228" s="10"/>
    </row>
    <row r="2229" spans="1:34" x14ac:dyDescent="0.45">
      <c r="A2229" t="s">
        <v>24</v>
      </c>
      <c r="B2229" t="s">
        <v>25</v>
      </c>
      <c r="C2229" t="s">
        <v>157</v>
      </c>
      <c r="D2229">
        <v>357</v>
      </c>
      <c r="E2229" s="11">
        <v>246757</v>
      </c>
      <c r="F2229" s="5">
        <v>157953</v>
      </c>
      <c r="G2229" s="11">
        <v>1875760</v>
      </c>
      <c r="H2229" s="11">
        <v>1469978</v>
      </c>
      <c r="I2229">
        <v>10500</v>
      </c>
      <c r="J2229">
        <v>14994</v>
      </c>
      <c r="K2229">
        <v>5524</v>
      </c>
      <c r="L2229">
        <v>2992</v>
      </c>
      <c r="M2229">
        <v>5</v>
      </c>
      <c r="N2229">
        <v>74</v>
      </c>
      <c r="O2229">
        <v>2</v>
      </c>
      <c r="P2229">
        <v>3</v>
      </c>
      <c r="Q2229">
        <v>0</v>
      </c>
      <c r="R2229">
        <v>161</v>
      </c>
      <c r="S2229">
        <v>1.1000000000000001</v>
      </c>
      <c r="T2229">
        <v>164</v>
      </c>
      <c r="U2229">
        <v>134</v>
      </c>
      <c r="V2229">
        <v>-0.63</v>
      </c>
      <c r="W2229">
        <v>2992</v>
      </c>
      <c r="X2229">
        <v>5</v>
      </c>
      <c r="Y2229" s="12" t="str">
        <f>IFERROR(VLOOKUP(C2229,[1]Index!$D:$F,3,FALSE),"Non List")</f>
        <v>Finance</v>
      </c>
      <c r="Z2229">
        <f>IFERROR(VLOOKUP(C2229,[1]LP!$B:$C,2,FALSE),0)</f>
        <v>387</v>
      </c>
      <c r="AA2229" s="11">
        <f t="shared" si="34"/>
        <v>77.400000000000006</v>
      </c>
      <c r="AB2229" s="5">
        <f>IFERROR(VLOOKUP(C2229,[2]Sheet1!$B:$F,5,FALSE),0)</f>
        <v>4626716.74</v>
      </c>
      <c r="AC2229" s="11">
        <v>8.77</v>
      </c>
      <c r="AD2229" s="11">
        <v>0</v>
      </c>
      <c r="AE2229" s="10"/>
      <c r="AF2229" s="10"/>
      <c r="AG2229" s="10"/>
      <c r="AH2229" s="10"/>
    </row>
    <row r="2230" spans="1:34" x14ac:dyDescent="0.45">
      <c r="A2230" t="s">
        <v>24</v>
      </c>
      <c r="B2230" t="s">
        <v>25</v>
      </c>
      <c r="C2230" t="s">
        <v>158</v>
      </c>
      <c r="D2230">
        <v>500</v>
      </c>
      <c r="E2230" s="11">
        <v>453750</v>
      </c>
      <c r="F2230" s="5">
        <v>108745</v>
      </c>
      <c r="G2230" s="11">
        <v>3711134</v>
      </c>
      <c r="H2230" s="11">
        <v>3123668</v>
      </c>
      <c r="I2230">
        <v>25541</v>
      </c>
      <c r="J2230">
        <v>45357</v>
      </c>
      <c r="K2230">
        <v>20631</v>
      </c>
      <c r="L2230">
        <v>11961</v>
      </c>
      <c r="M2230">
        <v>11</v>
      </c>
      <c r="N2230">
        <v>48</v>
      </c>
      <c r="O2230">
        <v>4</v>
      </c>
      <c r="P2230">
        <v>9</v>
      </c>
      <c r="Q2230">
        <v>0</v>
      </c>
      <c r="R2230">
        <v>192</v>
      </c>
      <c r="S2230">
        <v>2</v>
      </c>
      <c r="T2230">
        <v>124</v>
      </c>
      <c r="U2230">
        <v>171</v>
      </c>
      <c r="V2230">
        <v>-0.66</v>
      </c>
      <c r="W2230">
        <v>11961</v>
      </c>
      <c r="X2230">
        <v>11</v>
      </c>
      <c r="Y2230" s="12" t="str">
        <f>IFERROR(VLOOKUP(C2230,[1]Index!$D:$F,3,FALSE),"Non List")</f>
        <v>Finance</v>
      </c>
      <c r="Z2230">
        <f>IFERROR(VLOOKUP(C2230,[1]LP!$B:$C,2,FALSE),0)</f>
        <v>458</v>
      </c>
      <c r="AA2230" s="11">
        <f t="shared" si="34"/>
        <v>41.6</v>
      </c>
      <c r="AB2230" s="5">
        <f>IFERROR(VLOOKUP(C2230,[2]Sheet1!$B:$F,5,FALSE),0)</f>
        <v>4635964.4800000004</v>
      </c>
      <c r="AC2230" s="11">
        <v>10.19</v>
      </c>
      <c r="AD2230" s="11">
        <v>0.53600000000000003</v>
      </c>
      <c r="AE2230" s="10"/>
      <c r="AF2230" s="10"/>
      <c r="AG2230" s="10"/>
      <c r="AH2230" s="10"/>
    </row>
    <row r="2231" spans="1:34" x14ac:dyDescent="0.45">
      <c r="A2231" t="s">
        <v>24</v>
      </c>
      <c r="B2231" t="s">
        <v>25</v>
      </c>
      <c r="C2231" t="s">
        <v>159</v>
      </c>
      <c r="D2231">
        <v>503.5</v>
      </c>
      <c r="E2231" s="11">
        <v>685285</v>
      </c>
      <c r="F2231" s="5">
        <v>343412</v>
      </c>
      <c r="G2231" s="11">
        <v>5995292</v>
      </c>
      <c r="H2231" s="11">
        <v>4717628</v>
      </c>
      <c r="I2231">
        <v>63919</v>
      </c>
      <c r="J2231">
        <v>72750</v>
      </c>
      <c r="K2231">
        <v>38627</v>
      </c>
      <c r="L2231">
        <v>66125</v>
      </c>
      <c r="M2231">
        <v>39</v>
      </c>
      <c r="N2231">
        <v>13</v>
      </c>
      <c r="O2231">
        <v>3</v>
      </c>
      <c r="P2231">
        <v>26</v>
      </c>
      <c r="Q2231">
        <v>1</v>
      </c>
      <c r="R2231">
        <v>44</v>
      </c>
      <c r="S2231">
        <v>1.6</v>
      </c>
      <c r="T2231">
        <v>150</v>
      </c>
      <c r="U2231">
        <v>361</v>
      </c>
      <c r="V2231">
        <v>-0.28000000000000003</v>
      </c>
      <c r="W2231">
        <v>66125</v>
      </c>
      <c r="X2231">
        <v>39</v>
      </c>
      <c r="Y2231" s="12" t="str">
        <f>IFERROR(VLOOKUP(C2231,[1]Index!$D:$F,3,FALSE),"Non List")</f>
        <v>Finance</v>
      </c>
      <c r="Z2231">
        <f>IFERROR(VLOOKUP(C2231,[1]LP!$B:$C,2,FALSE),0)</f>
        <v>510</v>
      </c>
      <c r="AA2231" s="11">
        <f t="shared" si="34"/>
        <v>13.1</v>
      </c>
      <c r="AB2231" s="5">
        <f>IFERROR(VLOOKUP(C2231,[2]Sheet1!$B:$F,5,FALSE),0)</f>
        <v>5799007.7000000002</v>
      </c>
      <c r="AC2231" s="11">
        <v>10</v>
      </c>
      <c r="AD2231" s="11">
        <v>11.05</v>
      </c>
      <c r="AE2231" s="10"/>
      <c r="AF2231" s="10"/>
      <c r="AG2231" s="10"/>
      <c r="AH2231" s="10"/>
    </row>
    <row r="2232" spans="1:34" x14ac:dyDescent="0.45">
      <c r="A2232" t="s">
        <v>24</v>
      </c>
      <c r="B2232" t="s">
        <v>25</v>
      </c>
      <c r="C2232" t="s">
        <v>160</v>
      </c>
      <c r="D2232">
        <v>146</v>
      </c>
      <c r="E2232" s="11">
        <v>256850</v>
      </c>
      <c r="F2232" s="5">
        <v>68773</v>
      </c>
      <c r="G2232" s="11">
        <v>940210</v>
      </c>
      <c r="H2232" s="11">
        <v>880860</v>
      </c>
      <c r="I2232">
        <v>15422</v>
      </c>
      <c r="J2232">
        <v>18042</v>
      </c>
      <c r="K2232">
        <v>11655</v>
      </c>
      <c r="L2232">
        <v>3978</v>
      </c>
      <c r="M2232">
        <v>6</v>
      </c>
      <c r="N2232">
        <v>24</v>
      </c>
      <c r="O2232">
        <v>1</v>
      </c>
      <c r="P2232">
        <v>5</v>
      </c>
      <c r="Q2232">
        <v>0</v>
      </c>
      <c r="R2232">
        <v>27</v>
      </c>
      <c r="S2232">
        <v>7.1</v>
      </c>
      <c r="T2232">
        <v>127</v>
      </c>
      <c r="U2232">
        <v>133</v>
      </c>
      <c r="V2232">
        <v>-0.09</v>
      </c>
      <c r="W2232">
        <v>3978</v>
      </c>
      <c r="X2232">
        <v>6</v>
      </c>
      <c r="Y2232" s="12" t="str">
        <f>IFERROR(VLOOKUP(C2232,[1]Index!$D:$F,3,FALSE),"Non List")</f>
        <v>zdelist</v>
      </c>
      <c r="Z2232">
        <f>IFERROR(VLOOKUP(C2232,[1]LP!$B:$C,2,FALSE),0)</f>
        <v>0</v>
      </c>
      <c r="AA2232" s="11">
        <f t="shared" si="34"/>
        <v>0</v>
      </c>
      <c r="AB2232" s="5">
        <f>IFERROR(VLOOKUP(C2232,[2]Sheet1!$B:$F,5,FALSE),0)</f>
        <v>0</v>
      </c>
      <c r="AC2232" s="11">
        <v>10</v>
      </c>
      <c r="AD2232" s="11">
        <v>0</v>
      </c>
      <c r="AE2232" s="10"/>
      <c r="AF2232" s="10"/>
      <c r="AG2232" s="10"/>
      <c r="AH2232" s="10"/>
    </row>
    <row r="2233" spans="1:34" x14ac:dyDescent="0.45">
      <c r="A2233" t="s">
        <v>24</v>
      </c>
      <c r="B2233" t="s">
        <v>25</v>
      </c>
      <c r="C2233" t="s">
        <v>161</v>
      </c>
      <c r="D2233">
        <v>424</v>
      </c>
      <c r="E2233" s="11">
        <v>310781</v>
      </c>
      <c r="F2233" s="5">
        <v>245299</v>
      </c>
      <c r="G2233" s="11">
        <v>1417339</v>
      </c>
      <c r="H2233" s="11">
        <v>1206149</v>
      </c>
      <c r="I2233">
        <v>26223</v>
      </c>
      <c r="J2233">
        <v>27581</v>
      </c>
      <c r="K2233">
        <v>24402</v>
      </c>
      <c r="L2233">
        <v>17544</v>
      </c>
      <c r="M2233">
        <v>23</v>
      </c>
      <c r="N2233">
        <v>19</v>
      </c>
      <c r="O2233">
        <v>2</v>
      </c>
      <c r="P2233">
        <v>13</v>
      </c>
      <c r="Q2233">
        <v>1</v>
      </c>
      <c r="R2233">
        <v>45</v>
      </c>
      <c r="S2233">
        <v>2.7</v>
      </c>
      <c r="T2233">
        <v>179</v>
      </c>
      <c r="U2233">
        <v>301</v>
      </c>
      <c r="V2233">
        <v>-0.28999999999999998</v>
      </c>
      <c r="W2233">
        <v>17544</v>
      </c>
      <c r="X2233">
        <v>23</v>
      </c>
      <c r="Y2233" s="12" t="str">
        <f>IFERROR(VLOOKUP(C2233,[1]Index!$D:$F,3,FALSE),"Non List")</f>
        <v>Finance</v>
      </c>
      <c r="Z2233">
        <f>IFERROR(VLOOKUP(C2233,[1]LP!$B:$C,2,FALSE),0)</f>
        <v>491</v>
      </c>
      <c r="AA2233" s="11">
        <f t="shared" si="34"/>
        <v>21.3</v>
      </c>
      <c r="AB2233" s="5">
        <f>IFERROR(VLOOKUP(C2233,[2]Sheet1!$B:$F,5,FALSE),0)</f>
        <v>3383316.92</v>
      </c>
      <c r="AC2233" s="11">
        <v>18</v>
      </c>
      <c r="AD2233" s="11">
        <v>0</v>
      </c>
      <c r="AE2233" s="10"/>
      <c r="AF2233" s="10"/>
      <c r="AG2233" s="10"/>
      <c r="AH2233" s="10"/>
    </row>
    <row r="2234" spans="1:34" x14ac:dyDescent="0.45">
      <c r="A2234" t="s">
        <v>24</v>
      </c>
      <c r="B2234" t="s">
        <v>25</v>
      </c>
      <c r="C2234" t="s">
        <v>162</v>
      </c>
      <c r="D2234">
        <v>495</v>
      </c>
      <c r="E2234" s="11">
        <v>250650</v>
      </c>
      <c r="F2234" s="5">
        <v>128355</v>
      </c>
      <c r="G2234" s="11">
        <v>2637033</v>
      </c>
      <c r="H2234" s="11">
        <v>2323885</v>
      </c>
      <c r="I2234">
        <v>21854</v>
      </c>
      <c r="J2234">
        <v>26971</v>
      </c>
      <c r="K2234">
        <v>14893</v>
      </c>
      <c r="L2234">
        <v>9084</v>
      </c>
      <c r="M2234">
        <v>14</v>
      </c>
      <c r="N2234">
        <v>34</v>
      </c>
      <c r="O2234">
        <v>3</v>
      </c>
      <c r="P2234">
        <v>10</v>
      </c>
      <c r="Q2234">
        <v>0</v>
      </c>
      <c r="R2234">
        <v>112</v>
      </c>
      <c r="S2234">
        <v>3.3</v>
      </c>
      <c r="T2234">
        <v>151</v>
      </c>
      <c r="U2234">
        <v>222</v>
      </c>
      <c r="V2234">
        <v>-0.55000000000000004</v>
      </c>
      <c r="W2234">
        <v>9084</v>
      </c>
      <c r="X2234">
        <v>14</v>
      </c>
      <c r="Y2234" s="12" t="str">
        <f>IFERROR(VLOOKUP(C2234,[1]Index!$D:$F,3,FALSE),"Non List")</f>
        <v>Finance</v>
      </c>
      <c r="Z2234">
        <f>IFERROR(VLOOKUP(C2234,[1]LP!$B:$C,2,FALSE),0)</f>
        <v>511</v>
      </c>
      <c r="AA2234" s="11">
        <f t="shared" si="34"/>
        <v>36.5</v>
      </c>
      <c r="AB2234" s="5">
        <f>IFERROR(VLOOKUP(C2234,[2]Sheet1!$B:$F,5,FALSE),0)</f>
        <v>6622606.8200000003</v>
      </c>
      <c r="AC2234" s="11">
        <v>5.71</v>
      </c>
      <c r="AD2234" s="11">
        <v>0.32</v>
      </c>
      <c r="AE2234" s="10"/>
      <c r="AF2234" s="10"/>
      <c r="AG2234" s="10"/>
      <c r="AH2234" s="10"/>
    </row>
    <row r="2235" spans="1:34" x14ac:dyDescent="0.45">
      <c r="A2235" t="s">
        <v>24</v>
      </c>
      <c r="B2235" t="s">
        <v>25</v>
      </c>
      <c r="C2235" t="s">
        <v>163</v>
      </c>
      <c r="D2235">
        <v>402.8</v>
      </c>
      <c r="E2235" s="11">
        <v>491119</v>
      </c>
      <c r="F2235" s="5">
        <v>210387</v>
      </c>
      <c r="G2235" s="11">
        <v>3083323</v>
      </c>
      <c r="H2235" s="11">
        <v>2803609</v>
      </c>
      <c r="I2235">
        <v>39991</v>
      </c>
      <c r="J2235">
        <v>47008</v>
      </c>
      <c r="K2235">
        <v>32187</v>
      </c>
      <c r="L2235">
        <v>16472</v>
      </c>
      <c r="M2235">
        <v>13</v>
      </c>
      <c r="N2235">
        <v>30</v>
      </c>
      <c r="O2235">
        <v>3</v>
      </c>
      <c r="P2235">
        <v>9</v>
      </c>
      <c r="Q2235">
        <v>0</v>
      </c>
      <c r="R2235">
        <v>85</v>
      </c>
      <c r="S2235">
        <v>2.2000000000000002</v>
      </c>
      <c r="T2235">
        <v>143</v>
      </c>
      <c r="U2235">
        <v>208</v>
      </c>
      <c r="V2235">
        <v>-0.48</v>
      </c>
      <c r="W2235">
        <v>16472</v>
      </c>
      <c r="X2235">
        <v>13</v>
      </c>
      <c r="Y2235" s="12" t="str">
        <f>IFERROR(VLOOKUP(C2235,[1]Index!$D:$F,3,FALSE),"Non List")</f>
        <v>Finance</v>
      </c>
      <c r="Z2235">
        <f>IFERROR(VLOOKUP(C2235,[1]LP!$B:$C,2,FALSE),0)</f>
        <v>693.6</v>
      </c>
      <c r="AA2235" s="11">
        <f t="shared" si="34"/>
        <v>53.4</v>
      </c>
      <c r="AB2235" s="5">
        <f>IFERROR(VLOOKUP(C2235,[2]Sheet1!$B:$F,5,FALSE),0)</f>
        <v>4330226.4000000004</v>
      </c>
      <c r="AC2235" s="11">
        <v>8.26</v>
      </c>
      <c r="AD2235" s="11">
        <v>0.435</v>
      </c>
      <c r="AE2235" s="10"/>
      <c r="AF2235" s="10"/>
      <c r="AG2235" s="10"/>
      <c r="AH2235" s="10"/>
    </row>
    <row r="2236" spans="1:34" x14ac:dyDescent="0.45">
      <c r="A2236" t="s">
        <v>24</v>
      </c>
      <c r="B2236" t="s">
        <v>25</v>
      </c>
      <c r="C2236" t="s">
        <v>164</v>
      </c>
      <c r="D2236">
        <v>306</v>
      </c>
      <c r="E2236" s="11">
        <v>200160</v>
      </c>
      <c r="F2236" s="5">
        <v>2557</v>
      </c>
      <c r="G2236" s="11">
        <v>519209</v>
      </c>
      <c r="H2236" s="11">
        <v>557922</v>
      </c>
      <c r="I2236">
        <v>5600</v>
      </c>
      <c r="J2236">
        <v>7187</v>
      </c>
      <c r="K2236">
        <v>3444</v>
      </c>
      <c r="L2236">
        <v>2034</v>
      </c>
      <c r="M2236">
        <v>4</v>
      </c>
      <c r="N2236">
        <v>76</v>
      </c>
      <c r="O2236">
        <v>3</v>
      </c>
      <c r="P2236">
        <v>4</v>
      </c>
      <c r="Q2236">
        <v>0</v>
      </c>
      <c r="R2236">
        <v>229</v>
      </c>
      <c r="S2236">
        <v>1</v>
      </c>
      <c r="T2236">
        <v>101</v>
      </c>
      <c r="U2236">
        <v>96</v>
      </c>
      <c r="V2236">
        <v>-0.69</v>
      </c>
      <c r="W2236">
        <v>2034</v>
      </c>
      <c r="X2236">
        <v>4</v>
      </c>
      <c r="Y2236" s="12" t="str">
        <f>IFERROR(VLOOKUP(C2236,[1]Index!$D:$F,3,FALSE),"Non List")</f>
        <v>Finance</v>
      </c>
      <c r="Z2236">
        <f>IFERROR(VLOOKUP(C2236,[1]LP!$B:$C,2,FALSE),0)</f>
        <v>337.8</v>
      </c>
      <c r="AA2236" s="11">
        <f t="shared" si="34"/>
        <v>84.5</v>
      </c>
      <c r="AB2236" s="5">
        <f>IFERROR(VLOOKUP(C2236,[2]Sheet1!$B:$F,5,FALSE),0)</f>
        <v>4155719.4</v>
      </c>
      <c r="AC2236" s="11">
        <v>0</v>
      </c>
      <c r="AD2236" s="11">
        <v>0</v>
      </c>
      <c r="AE2236" s="10"/>
      <c r="AF2236" s="10"/>
      <c r="AG2236" s="10"/>
      <c r="AH2236" s="10"/>
    </row>
    <row r="2237" spans="1:34" x14ac:dyDescent="0.45">
      <c r="A2237" t="s">
        <v>24</v>
      </c>
      <c r="B2237" t="s">
        <v>25</v>
      </c>
      <c r="C2237" t="s">
        <v>165</v>
      </c>
      <c r="D2237">
        <v>210</v>
      </c>
      <c r="E2237" s="11">
        <v>211673</v>
      </c>
      <c r="F2237" s="5">
        <v>163834</v>
      </c>
      <c r="G2237" s="11">
        <v>2430126</v>
      </c>
      <c r="H2237" s="11">
        <v>2145328</v>
      </c>
      <c r="I2237">
        <v>41013</v>
      </c>
      <c r="J2237">
        <v>48383</v>
      </c>
      <c r="K2237">
        <v>37288</v>
      </c>
      <c r="L2237">
        <v>14715</v>
      </c>
      <c r="M2237">
        <v>28</v>
      </c>
      <c r="N2237">
        <v>8</v>
      </c>
      <c r="O2237">
        <v>1</v>
      </c>
      <c r="P2237">
        <v>16</v>
      </c>
      <c r="Q2237">
        <v>0</v>
      </c>
      <c r="R2237">
        <v>9</v>
      </c>
      <c r="S2237">
        <v>1.2</v>
      </c>
      <c r="T2237">
        <v>177</v>
      </c>
      <c r="U2237">
        <v>333</v>
      </c>
      <c r="V2237">
        <v>0.59</v>
      </c>
      <c r="W2237">
        <v>14715</v>
      </c>
      <c r="X2237">
        <v>28</v>
      </c>
      <c r="Y2237" s="12" t="str">
        <f>IFERROR(VLOOKUP(C2237,[1]Index!$D:$F,3,FALSE),"Non List")</f>
        <v>zdelist</v>
      </c>
      <c r="Z2237">
        <f>IFERROR(VLOOKUP(C2237,[1]LP!$B:$C,2,FALSE),0)</f>
        <v>0</v>
      </c>
      <c r="AA2237" s="11">
        <f t="shared" si="34"/>
        <v>0</v>
      </c>
      <c r="AB2237" s="5">
        <f>IFERROR(VLOOKUP(C2237,[2]Sheet1!$B:$F,5,FALSE),0)</f>
        <v>0</v>
      </c>
      <c r="AC2237" s="11">
        <v>32.5</v>
      </c>
      <c r="AD2237" s="11">
        <v>1.71</v>
      </c>
      <c r="AE2237" s="10"/>
      <c r="AF2237" s="10"/>
      <c r="AG2237" s="10"/>
      <c r="AH2237" s="10"/>
    </row>
    <row r="2238" spans="1:34" x14ac:dyDescent="0.45">
      <c r="A2238" t="s">
        <v>24</v>
      </c>
      <c r="B2238" t="s">
        <v>25</v>
      </c>
      <c r="C2238" t="s">
        <v>166</v>
      </c>
      <c r="D2238">
        <v>385.5</v>
      </c>
      <c r="E2238" s="11">
        <v>243100</v>
      </c>
      <c r="F2238" s="5">
        <v>90496</v>
      </c>
      <c r="G2238" s="11">
        <v>1798936</v>
      </c>
      <c r="H2238" s="11">
        <v>1506868</v>
      </c>
      <c r="I2238">
        <v>19928</v>
      </c>
      <c r="J2238">
        <v>23109</v>
      </c>
      <c r="K2238">
        <v>13539</v>
      </c>
      <c r="L2238">
        <v>7944</v>
      </c>
      <c r="M2238">
        <v>13</v>
      </c>
      <c r="N2238">
        <v>30</v>
      </c>
      <c r="O2238">
        <v>3</v>
      </c>
      <c r="P2238">
        <v>10</v>
      </c>
      <c r="Q2238">
        <v>0</v>
      </c>
      <c r="R2238">
        <v>83</v>
      </c>
      <c r="S2238">
        <v>0.2</v>
      </c>
      <c r="T2238">
        <v>137</v>
      </c>
      <c r="U2238">
        <v>201</v>
      </c>
      <c r="V2238">
        <v>-0.48</v>
      </c>
      <c r="W2238">
        <v>7944</v>
      </c>
      <c r="X2238">
        <v>13</v>
      </c>
      <c r="Y2238" s="12" t="str">
        <f>IFERROR(VLOOKUP(C2238,[1]Index!$D:$F,3,FALSE),"Non List")</f>
        <v>Finance</v>
      </c>
      <c r="Z2238">
        <f>IFERROR(VLOOKUP(C2238,[1]LP!$B:$C,2,FALSE),0)</f>
        <v>419.8</v>
      </c>
      <c r="AA2238" s="11">
        <f t="shared" si="34"/>
        <v>32.299999999999997</v>
      </c>
      <c r="AB2238" s="5">
        <f>IFERROR(VLOOKUP(C2238,[2]Sheet1!$B:$F,5,FALSE),0)</f>
        <v>4810249.01</v>
      </c>
      <c r="AC2238" s="11">
        <v>26.57</v>
      </c>
      <c r="AD2238" s="11">
        <v>0</v>
      </c>
      <c r="AE2238" s="10"/>
      <c r="AF2238" s="10"/>
      <c r="AG2238" s="10"/>
      <c r="AH2238" s="10"/>
    </row>
    <row r="2239" spans="1:34" x14ac:dyDescent="0.45">
      <c r="A2239" t="s">
        <v>24</v>
      </c>
      <c r="B2239" t="s">
        <v>25</v>
      </c>
      <c r="C2239" t="s">
        <v>167</v>
      </c>
      <c r="D2239">
        <v>145</v>
      </c>
      <c r="E2239" s="11">
        <v>474409</v>
      </c>
      <c r="F2239" s="5">
        <v>-213631</v>
      </c>
      <c r="G2239" s="11">
        <v>1871656</v>
      </c>
      <c r="H2239" s="11">
        <v>1541263</v>
      </c>
      <c r="I2239">
        <v>8557</v>
      </c>
      <c r="J2239">
        <v>16905</v>
      </c>
      <c r="K2239">
        <v>-6581</v>
      </c>
      <c r="L2239">
        <v>5329</v>
      </c>
      <c r="M2239">
        <v>4</v>
      </c>
      <c r="N2239">
        <v>32</v>
      </c>
      <c r="O2239">
        <v>3</v>
      </c>
      <c r="P2239">
        <v>8</v>
      </c>
      <c r="Q2239">
        <v>0</v>
      </c>
      <c r="R2239">
        <v>85</v>
      </c>
      <c r="S2239">
        <v>23.5</v>
      </c>
      <c r="T2239">
        <v>55</v>
      </c>
      <c r="U2239">
        <v>74</v>
      </c>
      <c r="V2239">
        <v>-0.49</v>
      </c>
      <c r="W2239">
        <v>5329</v>
      </c>
      <c r="X2239">
        <v>4</v>
      </c>
      <c r="Y2239" s="12" t="str">
        <f>IFERROR(VLOOKUP(C2239,[1]Index!$D:$F,3,FALSE),"Non List")</f>
        <v>zdelist</v>
      </c>
      <c r="Z2239">
        <f>IFERROR(VLOOKUP(C2239,[1]LP!$B:$C,2,FALSE),0)</f>
        <v>0</v>
      </c>
      <c r="AA2239" s="11">
        <f t="shared" si="34"/>
        <v>0</v>
      </c>
      <c r="AB2239" s="5">
        <f>IFERROR(VLOOKUP(C2239,[2]Sheet1!$B:$F,5,FALSE),0)</f>
        <v>0</v>
      </c>
      <c r="AC2239" s="11">
        <v>0</v>
      </c>
      <c r="AD2239" s="11">
        <v>0</v>
      </c>
      <c r="AE2239" s="10"/>
      <c r="AF2239" s="10"/>
      <c r="AG2239" s="10"/>
      <c r="AH2239" s="10"/>
    </row>
    <row r="2240" spans="1:34" x14ac:dyDescent="0.45">
      <c r="A2240" t="s">
        <v>24</v>
      </c>
      <c r="B2240" t="s">
        <v>25</v>
      </c>
      <c r="C2240" t="s">
        <v>168</v>
      </c>
      <c r="D2240">
        <v>176</v>
      </c>
      <c r="E2240" s="11">
        <v>643825</v>
      </c>
      <c r="F2240" s="5">
        <v>176884</v>
      </c>
      <c r="G2240" s="11">
        <v>4695046</v>
      </c>
      <c r="H2240" s="11">
        <v>2607326</v>
      </c>
      <c r="I2240">
        <v>46885</v>
      </c>
      <c r="J2240">
        <v>57387</v>
      </c>
      <c r="K2240">
        <v>29839</v>
      </c>
      <c r="L2240">
        <v>10220</v>
      </c>
      <c r="M2240">
        <v>6</v>
      </c>
      <c r="N2240">
        <v>28</v>
      </c>
      <c r="O2240">
        <v>1</v>
      </c>
      <c r="P2240">
        <v>5</v>
      </c>
      <c r="Q2240">
        <v>0</v>
      </c>
      <c r="R2240">
        <v>38</v>
      </c>
      <c r="S2240">
        <v>1</v>
      </c>
      <c r="T2240">
        <v>127</v>
      </c>
      <c r="U2240">
        <v>135</v>
      </c>
      <c r="V2240">
        <v>-0.24</v>
      </c>
      <c r="W2240">
        <v>10220</v>
      </c>
      <c r="X2240">
        <v>6</v>
      </c>
      <c r="Y2240" s="12" t="str">
        <f>IFERROR(VLOOKUP(C2240,[1]Index!$D:$F,3,FALSE),"Non List")</f>
        <v>zdelist</v>
      </c>
      <c r="Z2240">
        <f>IFERROR(VLOOKUP(C2240,[1]LP!$B:$C,2,FALSE),0)</f>
        <v>0</v>
      </c>
      <c r="AA2240" s="11">
        <f t="shared" si="34"/>
        <v>0</v>
      </c>
      <c r="AB2240" s="5">
        <f>IFERROR(VLOOKUP(C2240,[2]Sheet1!$B:$F,5,FALSE),0)</f>
        <v>0</v>
      </c>
      <c r="AC2240" s="11">
        <v>0</v>
      </c>
      <c r="AD2240" s="11">
        <v>0</v>
      </c>
      <c r="AE2240" s="10"/>
      <c r="AF2240" s="10"/>
      <c r="AG2240" s="10"/>
      <c r="AH2240" s="10"/>
    </row>
    <row r="2241" spans="1:34" x14ac:dyDescent="0.45">
      <c r="A2241" t="s">
        <v>24</v>
      </c>
      <c r="B2241" t="s">
        <v>25</v>
      </c>
      <c r="C2241" t="s">
        <v>169</v>
      </c>
      <c r="D2241">
        <v>423</v>
      </c>
      <c r="E2241" s="11">
        <v>643825</v>
      </c>
      <c r="F2241" s="5">
        <v>176884</v>
      </c>
      <c r="G2241" s="11">
        <v>4695046</v>
      </c>
      <c r="H2241" s="11">
        <v>4150489</v>
      </c>
      <c r="I2241">
        <v>46885</v>
      </c>
      <c r="J2241">
        <v>57387</v>
      </c>
      <c r="K2241">
        <v>29839</v>
      </c>
      <c r="L2241">
        <v>10220</v>
      </c>
      <c r="M2241">
        <v>6</v>
      </c>
      <c r="N2241">
        <v>67</v>
      </c>
      <c r="O2241">
        <v>3</v>
      </c>
      <c r="P2241">
        <v>5</v>
      </c>
      <c r="Q2241">
        <v>0</v>
      </c>
      <c r="R2241">
        <v>222</v>
      </c>
      <c r="S2241">
        <v>1</v>
      </c>
      <c r="T2241">
        <v>127</v>
      </c>
      <c r="U2241">
        <v>135</v>
      </c>
      <c r="V2241">
        <v>-0.68</v>
      </c>
      <c r="W2241">
        <v>10220</v>
      </c>
      <c r="X2241">
        <v>6</v>
      </c>
      <c r="Y2241" s="12" t="str">
        <f>IFERROR(VLOOKUP(C2241,[1]Index!$D:$F,3,FALSE),"Non List")</f>
        <v>zdelist</v>
      </c>
      <c r="Z2241">
        <f>IFERROR(VLOOKUP(C2241,[1]LP!$B:$C,2,FALSE),0)</f>
        <v>0</v>
      </c>
      <c r="AA2241" s="11">
        <f t="shared" si="34"/>
        <v>0</v>
      </c>
      <c r="AB2241" s="5">
        <f>IFERROR(VLOOKUP(C2241,[2]Sheet1!$B:$F,5,FALSE),0)</f>
        <v>0</v>
      </c>
      <c r="AC2241" s="11">
        <v>19</v>
      </c>
      <c r="AD2241" s="11">
        <v>0</v>
      </c>
      <c r="AE2241" s="10"/>
      <c r="AF2241" s="10"/>
      <c r="AG2241" s="10"/>
      <c r="AH2241" s="10"/>
    </row>
    <row r="2242" spans="1:34" x14ac:dyDescent="0.45">
      <c r="A2242" t="s">
        <v>24</v>
      </c>
      <c r="B2242" t="s">
        <v>25</v>
      </c>
      <c r="C2242" t="s">
        <v>170</v>
      </c>
      <c r="D2242">
        <v>360</v>
      </c>
      <c r="E2242" s="11">
        <v>445714</v>
      </c>
      <c r="F2242" s="5">
        <v>183600</v>
      </c>
      <c r="G2242" s="11">
        <v>2635949</v>
      </c>
      <c r="H2242" s="11">
        <v>2205034</v>
      </c>
      <c r="I2242">
        <v>23925</v>
      </c>
      <c r="J2242">
        <v>30576</v>
      </c>
      <c r="K2242">
        <v>16680</v>
      </c>
      <c r="L2242">
        <v>3119</v>
      </c>
      <c r="M2242">
        <v>3</v>
      </c>
      <c r="N2242">
        <v>130</v>
      </c>
      <c r="O2242">
        <v>3</v>
      </c>
      <c r="P2242">
        <v>2</v>
      </c>
      <c r="Q2242">
        <v>0</v>
      </c>
      <c r="R2242">
        <v>333</v>
      </c>
      <c r="S2242">
        <v>2.1</v>
      </c>
      <c r="T2242">
        <v>141</v>
      </c>
      <c r="U2242">
        <v>94</v>
      </c>
      <c r="V2242">
        <v>-0.74</v>
      </c>
      <c r="W2242">
        <v>3119</v>
      </c>
      <c r="X2242">
        <v>3</v>
      </c>
      <c r="Y2242" s="12" t="str">
        <f>IFERROR(VLOOKUP(C2242,[1]Index!$D:$F,3,FALSE),"Non List")</f>
        <v>Finance</v>
      </c>
      <c r="Z2242">
        <f>IFERROR(VLOOKUP(C2242,[1]LP!$B:$C,2,FALSE),0)</f>
        <v>397</v>
      </c>
      <c r="AA2242" s="11">
        <f t="shared" si="34"/>
        <v>132.30000000000001</v>
      </c>
      <c r="AB2242" s="5">
        <f>IFERROR(VLOOKUP(C2242,[2]Sheet1!$B:$F,5,FALSE),0)</f>
        <v>5495113.7199999997</v>
      </c>
      <c r="AC2242" s="11">
        <v>12</v>
      </c>
      <c r="AD2242" s="11">
        <v>0.63</v>
      </c>
      <c r="AE2242" s="10"/>
      <c r="AF2242" s="10"/>
      <c r="AG2242" s="10"/>
      <c r="AH2242" s="10"/>
    </row>
    <row r="2243" spans="1:34" x14ac:dyDescent="0.45">
      <c r="A2243" t="s">
        <v>24</v>
      </c>
      <c r="B2243" t="s">
        <v>25</v>
      </c>
      <c r="C2243" t="s">
        <v>171</v>
      </c>
      <c r="D2243">
        <v>464</v>
      </c>
      <c r="E2243" s="11">
        <v>578662</v>
      </c>
      <c r="F2243" s="5">
        <v>275198</v>
      </c>
      <c r="G2243" s="11">
        <v>2949271</v>
      </c>
      <c r="H2243" s="11">
        <v>2680442</v>
      </c>
      <c r="I2243">
        <v>34176</v>
      </c>
      <c r="J2243">
        <v>41734</v>
      </c>
      <c r="K2243">
        <v>23657</v>
      </c>
      <c r="L2243">
        <v>63570</v>
      </c>
      <c r="M2243">
        <v>44</v>
      </c>
      <c r="N2243">
        <v>11</v>
      </c>
      <c r="O2243">
        <v>3</v>
      </c>
      <c r="P2243">
        <v>30</v>
      </c>
      <c r="Q2243">
        <v>2</v>
      </c>
      <c r="R2243">
        <v>33</v>
      </c>
      <c r="S2243">
        <v>10.6</v>
      </c>
      <c r="T2243">
        <v>148</v>
      </c>
      <c r="U2243">
        <v>382</v>
      </c>
      <c r="V2243">
        <v>-0.18</v>
      </c>
      <c r="W2243">
        <v>63570</v>
      </c>
      <c r="X2243">
        <v>44</v>
      </c>
      <c r="Y2243" s="12" t="str">
        <f>IFERROR(VLOOKUP(C2243,[1]Index!$D:$F,3,FALSE),"Non List")</f>
        <v>Finance</v>
      </c>
      <c r="Z2243">
        <f>IFERROR(VLOOKUP(C2243,[1]LP!$B:$C,2,FALSE),0)</f>
        <v>670</v>
      </c>
      <c r="AA2243" s="11">
        <f t="shared" ref="AA2243:AA2306" si="35">ROUND(IFERROR(Z2243/M2243,0),1)</f>
        <v>15.2</v>
      </c>
      <c r="AB2243" s="5">
        <f>IFERROR(VLOOKUP(C2243,[2]Sheet1!$B:$F,5,FALSE),0)</f>
        <v>4253169.62</v>
      </c>
      <c r="AC2243" s="11">
        <v>0</v>
      </c>
      <c r="AD2243" s="11">
        <v>0</v>
      </c>
      <c r="AE2243" s="10"/>
      <c r="AF2243" s="10"/>
      <c r="AG2243" s="10"/>
      <c r="AH2243" s="10"/>
    </row>
    <row r="2244" spans="1:34" x14ac:dyDescent="0.45">
      <c r="A2244" t="s">
        <v>24</v>
      </c>
      <c r="B2244" t="s">
        <v>25</v>
      </c>
      <c r="C2244" t="s">
        <v>172</v>
      </c>
      <c r="D2244">
        <v>420</v>
      </c>
      <c r="E2244" s="11">
        <v>132228</v>
      </c>
      <c r="F2244" s="5">
        <v>6649</v>
      </c>
      <c r="G2244" s="11">
        <v>18640</v>
      </c>
      <c r="H2244" s="11">
        <v>170748</v>
      </c>
      <c r="I2244">
        <v>296</v>
      </c>
      <c r="J2244">
        <v>296</v>
      </c>
      <c r="K2244">
        <v>-2828</v>
      </c>
      <c r="L2244">
        <v>-1393</v>
      </c>
      <c r="M2244">
        <v>-4</v>
      </c>
      <c r="N2244">
        <v>-100</v>
      </c>
      <c r="O2244">
        <v>4</v>
      </c>
      <c r="P2244">
        <v>-4</v>
      </c>
      <c r="Q2244">
        <v>0</v>
      </c>
      <c r="R2244">
        <v>-400</v>
      </c>
      <c r="S2244">
        <v>99.7</v>
      </c>
      <c r="T2244">
        <v>105</v>
      </c>
      <c r="U2244">
        <v>0</v>
      </c>
      <c r="V2244">
        <v>0</v>
      </c>
      <c r="W2244">
        <v>-1393</v>
      </c>
      <c r="X2244">
        <v>-4</v>
      </c>
      <c r="Y2244" s="12" t="str">
        <f>IFERROR(VLOOKUP(C2244,[1]Index!$D:$F,3,FALSE),"Non List")</f>
        <v>Finance</v>
      </c>
      <c r="Z2244">
        <f>IFERROR(VLOOKUP(C2244,[1]LP!$B:$C,2,FALSE),0)</f>
        <v>399.9</v>
      </c>
      <c r="AA2244" s="11">
        <f t="shared" si="35"/>
        <v>-100</v>
      </c>
      <c r="AB2244" s="5">
        <f>IFERROR(VLOOKUP(C2244,[2]Sheet1!$B:$F,5,FALSE),0)</f>
        <v>3419267.12</v>
      </c>
      <c r="AC2244" s="11">
        <v>0</v>
      </c>
      <c r="AD2244" s="11">
        <v>0</v>
      </c>
      <c r="AE2244" s="10"/>
      <c r="AF2244" s="10"/>
      <c r="AG2244" s="10"/>
      <c r="AH2244" s="10"/>
    </row>
    <row r="2245" spans="1:34" x14ac:dyDescent="0.45">
      <c r="A2245" t="s">
        <v>24</v>
      </c>
      <c r="B2245" t="s">
        <v>25</v>
      </c>
      <c r="C2245" t="s">
        <v>173</v>
      </c>
      <c r="D2245">
        <v>116</v>
      </c>
      <c r="E2245" s="11">
        <v>150000</v>
      </c>
      <c r="F2245" s="5">
        <v>-123875</v>
      </c>
      <c r="G2245" s="11">
        <v>40284</v>
      </c>
      <c r="H2245" s="11">
        <v>1140</v>
      </c>
      <c r="I2245">
        <v>848</v>
      </c>
      <c r="J2245">
        <v>1586</v>
      </c>
      <c r="K2245">
        <v>-34</v>
      </c>
      <c r="L2245">
        <v>-1041</v>
      </c>
      <c r="M2245">
        <v>-3</v>
      </c>
      <c r="N2245">
        <v>-42</v>
      </c>
      <c r="O2245">
        <v>7</v>
      </c>
      <c r="P2245">
        <v>-16</v>
      </c>
      <c r="Q2245">
        <v>-1</v>
      </c>
      <c r="R2245">
        <v>-280</v>
      </c>
      <c r="S2245">
        <v>97.9</v>
      </c>
      <c r="T2245">
        <v>17</v>
      </c>
      <c r="U2245">
        <v>0</v>
      </c>
      <c r="V2245">
        <v>0</v>
      </c>
      <c r="W2245">
        <v>-1041</v>
      </c>
      <c r="X2245">
        <v>-3</v>
      </c>
      <c r="Y2245" s="12" t="str">
        <f>IFERROR(VLOOKUP(C2245,[1]Index!$D:$F,3,FALSE),"Non List")</f>
        <v>zdelist</v>
      </c>
      <c r="Z2245">
        <f>IFERROR(VLOOKUP(C2245,[1]LP!$B:$C,2,FALSE),0)</f>
        <v>0</v>
      </c>
      <c r="AA2245" s="11">
        <f t="shared" si="35"/>
        <v>0</v>
      </c>
      <c r="AB2245" s="5">
        <f>IFERROR(VLOOKUP(C2245,[2]Sheet1!$B:$F,5,FALSE),0)</f>
        <v>0</v>
      </c>
      <c r="AC2245" s="11">
        <v>0</v>
      </c>
      <c r="AD2245" s="11">
        <v>0</v>
      </c>
      <c r="AE2245" s="10"/>
      <c r="AF2245" s="10"/>
      <c r="AG2245" s="10"/>
      <c r="AH2245" s="10"/>
    </row>
    <row r="2246" spans="1:34" x14ac:dyDescent="0.45">
      <c r="A2246" t="s">
        <v>53</v>
      </c>
      <c r="B2246" t="s">
        <v>25</v>
      </c>
      <c r="C2246" t="s">
        <v>157</v>
      </c>
      <c r="D2246">
        <v>357</v>
      </c>
      <c r="E2246" s="11">
        <v>302278</v>
      </c>
      <c r="F2246" s="5">
        <v>85555</v>
      </c>
      <c r="G2246" s="11">
        <v>1974048</v>
      </c>
      <c r="H2246" s="11">
        <v>1565318</v>
      </c>
      <c r="I2246">
        <v>38559</v>
      </c>
      <c r="J2246">
        <v>47859</v>
      </c>
      <c r="K2246">
        <v>30434</v>
      </c>
      <c r="L2246">
        <v>21558</v>
      </c>
      <c r="M2246">
        <v>14</v>
      </c>
      <c r="N2246">
        <v>25</v>
      </c>
      <c r="O2246">
        <v>3</v>
      </c>
      <c r="P2246">
        <v>11</v>
      </c>
      <c r="Q2246">
        <v>1</v>
      </c>
      <c r="R2246">
        <v>70</v>
      </c>
      <c r="S2246">
        <v>1.4</v>
      </c>
      <c r="T2246">
        <v>128</v>
      </c>
      <c r="U2246">
        <v>203</v>
      </c>
      <c r="V2246">
        <v>-0.43</v>
      </c>
      <c r="W2246">
        <v>21558</v>
      </c>
      <c r="X2246">
        <v>14</v>
      </c>
      <c r="Y2246" s="12" t="str">
        <f>IFERROR(VLOOKUP(C2246,[1]Index!$D:$F,3,FALSE),"Non List")</f>
        <v>Finance</v>
      </c>
      <c r="Z2246">
        <f>IFERROR(VLOOKUP(C2246,[1]LP!$B:$C,2,FALSE),0)</f>
        <v>387</v>
      </c>
      <c r="AA2246" s="11">
        <f t="shared" si="35"/>
        <v>27.6</v>
      </c>
      <c r="AB2246" s="5">
        <f>IFERROR(VLOOKUP(C2246,[2]Sheet1!$B:$F,5,FALSE),0)</f>
        <v>4626716.74</v>
      </c>
      <c r="AC2246" s="11">
        <v>8.77</v>
      </c>
      <c r="AD2246" s="11">
        <v>0</v>
      </c>
      <c r="AE2246" s="10"/>
      <c r="AF2246" s="10"/>
      <c r="AG2246" s="10"/>
      <c r="AH2246" s="10"/>
    </row>
    <row r="2247" spans="1:34" x14ac:dyDescent="0.45">
      <c r="A2247" t="s">
        <v>53</v>
      </c>
      <c r="B2247" t="s">
        <v>25</v>
      </c>
      <c r="C2247" t="s">
        <v>158</v>
      </c>
      <c r="D2247">
        <v>496</v>
      </c>
      <c r="E2247" s="11">
        <v>453750</v>
      </c>
      <c r="F2247" s="5">
        <v>126529</v>
      </c>
      <c r="G2247" s="11">
        <v>3864883</v>
      </c>
      <c r="H2247" s="11">
        <v>3271688</v>
      </c>
      <c r="I2247">
        <v>85065</v>
      </c>
      <c r="J2247">
        <v>113703</v>
      </c>
      <c r="K2247">
        <v>63524</v>
      </c>
      <c r="L2247">
        <v>29744</v>
      </c>
      <c r="M2247">
        <v>13</v>
      </c>
      <c r="N2247">
        <v>38</v>
      </c>
      <c r="O2247">
        <v>4</v>
      </c>
      <c r="P2247">
        <v>10</v>
      </c>
      <c r="Q2247">
        <v>0</v>
      </c>
      <c r="R2247">
        <v>147</v>
      </c>
      <c r="S2247">
        <v>2</v>
      </c>
      <c r="T2247">
        <v>128</v>
      </c>
      <c r="U2247">
        <v>194</v>
      </c>
      <c r="V2247">
        <v>-0.61</v>
      </c>
      <c r="W2247">
        <v>29744</v>
      </c>
      <c r="X2247">
        <v>13</v>
      </c>
      <c r="Y2247" s="12" t="str">
        <f>IFERROR(VLOOKUP(C2247,[1]Index!$D:$F,3,FALSE),"Non List")</f>
        <v>Finance</v>
      </c>
      <c r="Z2247">
        <f>IFERROR(VLOOKUP(C2247,[1]LP!$B:$C,2,FALSE),0)</f>
        <v>458</v>
      </c>
      <c r="AA2247" s="11">
        <f t="shared" si="35"/>
        <v>35.200000000000003</v>
      </c>
      <c r="AB2247" s="5">
        <f>IFERROR(VLOOKUP(C2247,[2]Sheet1!$B:$F,5,FALSE),0)</f>
        <v>4635964.4800000004</v>
      </c>
      <c r="AC2247" s="11">
        <v>10.19</v>
      </c>
      <c r="AD2247" s="11">
        <v>0.53600000000000003</v>
      </c>
      <c r="AE2247" s="10"/>
      <c r="AF2247" s="10"/>
      <c r="AG2247" s="10"/>
      <c r="AH2247" s="10"/>
    </row>
    <row r="2248" spans="1:34" x14ac:dyDescent="0.45">
      <c r="A2248" t="s">
        <v>53</v>
      </c>
      <c r="B2248" t="s">
        <v>25</v>
      </c>
      <c r="C2248" t="s">
        <v>174</v>
      </c>
      <c r="D2248">
        <v>349</v>
      </c>
      <c r="E2248" s="11">
        <v>437780</v>
      </c>
      <c r="F2248" s="5">
        <v>159868</v>
      </c>
      <c r="G2248" s="11">
        <v>2328446</v>
      </c>
      <c r="H2248" s="11">
        <v>1881683</v>
      </c>
      <c r="I2248">
        <v>53052</v>
      </c>
      <c r="J2248">
        <v>66472</v>
      </c>
      <c r="K2248">
        <v>51133</v>
      </c>
      <c r="L2248">
        <v>32207</v>
      </c>
      <c r="M2248">
        <v>15</v>
      </c>
      <c r="N2248">
        <v>24</v>
      </c>
      <c r="O2248">
        <v>3</v>
      </c>
      <c r="P2248">
        <v>11</v>
      </c>
      <c r="Q2248">
        <v>1</v>
      </c>
      <c r="R2248">
        <v>61</v>
      </c>
      <c r="S2248">
        <v>0.8</v>
      </c>
      <c r="T2248">
        <v>137</v>
      </c>
      <c r="U2248">
        <v>212</v>
      </c>
      <c r="V2248">
        <v>-0.39</v>
      </c>
      <c r="W2248">
        <v>32207</v>
      </c>
      <c r="X2248">
        <v>15</v>
      </c>
      <c r="Y2248" s="12" t="str">
        <f>IFERROR(VLOOKUP(C2248,[1]Index!$D:$F,3,FALSE),"Non List")</f>
        <v>Finance</v>
      </c>
      <c r="Z2248">
        <f>IFERROR(VLOOKUP(C2248,[1]LP!$B:$C,2,FALSE),0)</f>
        <v>395</v>
      </c>
      <c r="AA2248" s="11">
        <f t="shared" si="35"/>
        <v>26.3</v>
      </c>
      <c r="AB2248" s="5">
        <f>IFERROR(VLOOKUP(C2248,[2]Sheet1!$B:$F,5,FALSE),0)</f>
        <v>4824030.82</v>
      </c>
      <c r="AC2248" s="11">
        <v>15.8</v>
      </c>
      <c r="AD2248" s="11">
        <v>0</v>
      </c>
      <c r="AE2248" s="10"/>
      <c r="AF2248" s="10"/>
      <c r="AG2248" s="10"/>
      <c r="AH2248" s="10"/>
    </row>
    <row r="2249" spans="1:34" x14ac:dyDescent="0.45">
      <c r="A2249" t="s">
        <v>53</v>
      </c>
      <c r="B2249" t="s">
        <v>25</v>
      </c>
      <c r="C2249" t="s">
        <v>159</v>
      </c>
      <c r="D2249">
        <v>508.9</v>
      </c>
      <c r="E2249" s="11">
        <v>801784</v>
      </c>
      <c r="F2249" s="5">
        <v>272421</v>
      </c>
      <c r="G2249" s="11">
        <v>5846814</v>
      </c>
      <c r="H2249" s="11">
        <v>4962134</v>
      </c>
      <c r="I2249">
        <v>163512</v>
      </c>
      <c r="J2249">
        <v>184218</v>
      </c>
      <c r="K2249">
        <v>120542</v>
      </c>
      <c r="L2249">
        <v>111632</v>
      </c>
      <c r="M2249">
        <v>28</v>
      </c>
      <c r="N2249">
        <v>18</v>
      </c>
      <c r="O2249">
        <v>4</v>
      </c>
      <c r="P2249">
        <v>21</v>
      </c>
      <c r="Q2249">
        <v>1</v>
      </c>
      <c r="R2249">
        <v>69</v>
      </c>
      <c r="S2249">
        <v>1</v>
      </c>
      <c r="T2249">
        <v>134</v>
      </c>
      <c r="U2249">
        <v>290</v>
      </c>
      <c r="V2249">
        <v>-0.43</v>
      </c>
      <c r="W2249">
        <v>111632</v>
      </c>
      <c r="X2249">
        <v>28</v>
      </c>
      <c r="Y2249" s="12" t="str">
        <f>IFERROR(VLOOKUP(C2249,[1]Index!$D:$F,3,FALSE),"Non List")</f>
        <v>Finance</v>
      </c>
      <c r="Z2249">
        <f>IFERROR(VLOOKUP(C2249,[1]LP!$B:$C,2,FALSE),0)</f>
        <v>510</v>
      </c>
      <c r="AA2249" s="11">
        <f t="shared" si="35"/>
        <v>18.2</v>
      </c>
      <c r="AB2249" s="5">
        <f>IFERROR(VLOOKUP(C2249,[2]Sheet1!$B:$F,5,FALSE),0)</f>
        <v>5799007.7000000002</v>
      </c>
      <c r="AC2249" s="11">
        <v>10</v>
      </c>
      <c r="AD2249" s="11">
        <v>11.05</v>
      </c>
      <c r="AE2249" s="10"/>
      <c r="AF2249" s="10"/>
      <c r="AG2249" s="10"/>
      <c r="AH2249" s="10"/>
    </row>
    <row r="2250" spans="1:34" x14ac:dyDescent="0.45">
      <c r="A2250" t="s">
        <v>53</v>
      </c>
      <c r="B2250" t="s">
        <v>25</v>
      </c>
      <c r="C2250" t="s">
        <v>160</v>
      </c>
      <c r="D2250">
        <v>146</v>
      </c>
      <c r="E2250" s="11">
        <v>288956</v>
      </c>
      <c r="F2250" s="5">
        <v>51408</v>
      </c>
      <c r="G2250" s="11">
        <v>944326</v>
      </c>
      <c r="H2250" s="11">
        <v>893978</v>
      </c>
      <c r="I2250">
        <v>31890</v>
      </c>
      <c r="J2250">
        <v>35826</v>
      </c>
      <c r="K2250">
        <v>23501</v>
      </c>
      <c r="L2250">
        <v>8895</v>
      </c>
      <c r="M2250">
        <v>6</v>
      </c>
      <c r="N2250">
        <v>24</v>
      </c>
      <c r="O2250">
        <v>1</v>
      </c>
      <c r="P2250">
        <v>5</v>
      </c>
      <c r="Q2250">
        <v>1</v>
      </c>
      <c r="R2250">
        <v>29</v>
      </c>
      <c r="S2250">
        <v>5.5</v>
      </c>
      <c r="T2250">
        <v>118</v>
      </c>
      <c r="U2250">
        <v>128</v>
      </c>
      <c r="V2250">
        <v>-0.13</v>
      </c>
      <c r="W2250">
        <v>8895</v>
      </c>
      <c r="X2250">
        <v>6</v>
      </c>
      <c r="Y2250" s="12" t="str">
        <f>IFERROR(VLOOKUP(C2250,[1]Index!$D:$F,3,FALSE),"Non List")</f>
        <v>zdelist</v>
      </c>
      <c r="Z2250">
        <f>IFERROR(VLOOKUP(C2250,[1]LP!$B:$C,2,FALSE),0)</f>
        <v>0</v>
      </c>
      <c r="AA2250" s="11">
        <f t="shared" si="35"/>
        <v>0</v>
      </c>
      <c r="AB2250" s="5">
        <f>IFERROR(VLOOKUP(C2250,[2]Sheet1!$B:$F,5,FALSE),0)</f>
        <v>0</v>
      </c>
      <c r="AC2250" s="11">
        <v>10</v>
      </c>
      <c r="AD2250" s="11">
        <v>0</v>
      </c>
      <c r="AE2250" s="10"/>
      <c r="AF2250" s="10"/>
      <c r="AG2250" s="10"/>
      <c r="AH2250" s="10"/>
    </row>
    <row r="2251" spans="1:34" x14ac:dyDescent="0.45">
      <c r="A2251" t="s">
        <v>53</v>
      </c>
      <c r="B2251" t="s">
        <v>25</v>
      </c>
      <c r="C2251" t="s">
        <v>161</v>
      </c>
      <c r="D2251">
        <v>424</v>
      </c>
      <c r="E2251" s="11">
        <v>341859</v>
      </c>
      <c r="F2251" s="5">
        <v>175373</v>
      </c>
      <c r="G2251" s="11">
        <v>1434464</v>
      </c>
      <c r="H2251" s="11">
        <v>1271243</v>
      </c>
      <c r="I2251">
        <v>57181</v>
      </c>
      <c r="J2251">
        <v>59522</v>
      </c>
      <c r="K2251">
        <v>53462</v>
      </c>
      <c r="L2251">
        <v>45190</v>
      </c>
      <c r="M2251">
        <v>26</v>
      </c>
      <c r="N2251">
        <v>16</v>
      </c>
      <c r="O2251">
        <v>3</v>
      </c>
      <c r="P2251">
        <v>17</v>
      </c>
      <c r="Q2251">
        <v>2</v>
      </c>
      <c r="R2251">
        <v>45</v>
      </c>
      <c r="S2251">
        <v>5.8</v>
      </c>
      <c r="T2251">
        <v>151</v>
      </c>
      <c r="U2251">
        <v>300</v>
      </c>
      <c r="V2251">
        <v>-0.28999999999999998</v>
      </c>
      <c r="W2251">
        <v>45190</v>
      </c>
      <c r="X2251">
        <v>26</v>
      </c>
      <c r="Y2251" s="12" t="str">
        <f>IFERROR(VLOOKUP(C2251,[1]Index!$D:$F,3,FALSE),"Non List")</f>
        <v>Finance</v>
      </c>
      <c r="Z2251">
        <f>IFERROR(VLOOKUP(C2251,[1]LP!$B:$C,2,FALSE),0)</f>
        <v>491</v>
      </c>
      <c r="AA2251" s="11">
        <f t="shared" si="35"/>
        <v>18.899999999999999</v>
      </c>
      <c r="AB2251" s="5">
        <f>IFERROR(VLOOKUP(C2251,[2]Sheet1!$B:$F,5,FALSE),0)</f>
        <v>3383316.92</v>
      </c>
      <c r="AC2251" s="11">
        <v>18</v>
      </c>
      <c r="AD2251" s="11">
        <v>0</v>
      </c>
      <c r="AE2251" s="10"/>
      <c r="AF2251" s="10"/>
      <c r="AG2251" s="10"/>
      <c r="AH2251" s="10"/>
    </row>
    <row r="2252" spans="1:34" x14ac:dyDescent="0.45">
      <c r="A2252" t="s">
        <v>53</v>
      </c>
      <c r="B2252" t="s">
        <v>25</v>
      </c>
      <c r="C2252" t="s">
        <v>175</v>
      </c>
      <c r="D2252">
        <v>126</v>
      </c>
      <c r="E2252" s="11">
        <v>187945</v>
      </c>
      <c r="F2252" s="5">
        <v>-179258</v>
      </c>
      <c r="G2252" s="11">
        <v>198123</v>
      </c>
      <c r="H2252" s="11">
        <v>466316</v>
      </c>
      <c r="I2252">
        <v>11338</v>
      </c>
      <c r="J2252">
        <v>13256</v>
      </c>
      <c r="K2252">
        <v>4021</v>
      </c>
      <c r="L2252">
        <v>93193</v>
      </c>
      <c r="M2252">
        <v>99</v>
      </c>
      <c r="N2252">
        <v>1</v>
      </c>
      <c r="O2252">
        <v>27</v>
      </c>
      <c r="P2252">
        <v>2145</v>
      </c>
      <c r="Q2252">
        <v>14</v>
      </c>
      <c r="R2252">
        <v>35</v>
      </c>
      <c r="S2252">
        <v>89.2</v>
      </c>
      <c r="T2252">
        <v>5</v>
      </c>
      <c r="U2252">
        <v>102</v>
      </c>
      <c r="V2252">
        <v>-0.19</v>
      </c>
      <c r="W2252">
        <v>93193</v>
      </c>
      <c r="X2252">
        <v>99</v>
      </c>
      <c r="Y2252" s="12" t="str">
        <f>IFERROR(VLOOKUP(C2252,[1]Index!$D:$F,3,FALSE),"Non List")</f>
        <v>zdelist</v>
      </c>
      <c r="Z2252">
        <f>IFERROR(VLOOKUP(C2252,[1]LP!$B:$C,2,FALSE),0)</f>
        <v>0</v>
      </c>
      <c r="AA2252" s="11">
        <f t="shared" si="35"/>
        <v>0</v>
      </c>
      <c r="AB2252" s="5">
        <f>IFERROR(VLOOKUP(C2252,[2]Sheet1!$B:$F,5,FALSE),0)</f>
        <v>0</v>
      </c>
      <c r="AC2252" s="11">
        <v>0</v>
      </c>
      <c r="AD2252" s="11">
        <v>0</v>
      </c>
      <c r="AE2252" s="10"/>
      <c r="AF2252" s="10"/>
      <c r="AG2252" s="10"/>
      <c r="AH2252" s="10"/>
    </row>
    <row r="2253" spans="1:34" x14ac:dyDescent="0.45">
      <c r="A2253" t="s">
        <v>53</v>
      </c>
      <c r="B2253" t="s">
        <v>25</v>
      </c>
      <c r="C2253" t="s">
        <v>162</v>
      </c>
      <c r="D2253">
        <v>498</v>
      </c>
      <c r="E2253" s="11">
        <v>285741</v>
      </c>
      <c r="F2253" s="5">
        <v>51883</v>
      </c>
      <c r="G2253" s="11">
        <v>3188247</v>
      </c>
      <c r="H2253" s="11">
        <v>2970597</v>
      </c>
      <c r="I2253">
        <v>59585</v>
      </c>
      <c r="J2253">
        <v>75780</v>
      </c>
      <c r="K2253">
        <v>49400</v>
      </c>
      <c r="L2253">
        <v>23716</v>
      </c>
      <c r="M2253">
        <v>17</v>
      </c>
      <c r="N2253">
        <v>30</v>
      </c>
      <c r="O2253">
        <v>4</v>
      </c>
      <c r="P2253">
        <v>14</v>
      </c>
      <c r="Q2253">
        <v>1</v>
      </c>
      <c r="R2253">
        <v>126</v>
      </c>
      <c r="S2253">
        <v>2.6</v>
      </c>
      <c r="T2253">
        <v>118</v>
      </c>
      <c r="U2253">
        <v>210</v>
      </c>
      <c r="V2253">
        <v>-0.57999999999999996</v>
      </c>
      <c r="W2253">
        <v>23716</v>
      </c>
      <c r="X2253">
        <v>17</v>
      </c>
      <c r="Y2253" s="12" t="str">
        <f>IFERROR(VLOOKUP(C2253,[1]Index!$D:$F,3,FALSE),"Non List")</f>
        <v>Finance</v>
      </c>
      <c r="Z2253">
        <f>IFERROR(VLOOKUP(C2253,[1]LP!$B:$C,2,FALSE),0)</f>
        <v>511</v>
      </c>
      <c r="AA2253" s="11">
        <f t="shared" si="35"/>
        <v>30.1</v>
      </c>
      <c r="AB2253" s="5">
        <f>IFERROR(VLOOKUP(C2253,[2]Sheet1!$B:$F,5,FALSE),0)</f>
        <v>6622606.8200000003</v>
      </c>
      <c r="AC2253" s="11">
        <v>5.71</v>
      </c>
      <c r="AD2253" s="11">
        <v>0.32</v>
      </c>
      <c r="AE2253" s="10"/>
      <c r="AF2253" s="10"/>
      <c r="AG2253" s="10"/>
      <c r="AH2253" s="10"/>
    </row>
    <row r="2254" spans="1:34" x14ac:dyDescent="0.45">
      <c r="A2254" t="s">
        <v>53</v>
      </c>
      <c r="B2254" t="s">
        <v>25</v>
      </c>
      <c r="C2254" t="s">
        <v>163</v>
      </c>
      <c r="D2254">
        <v>403</v>
      </c>
      <c r="E2254" s="11">
        <v>557420</v>
      </c>
      <c r="F2254" s="5">
        <v>176217</v>
      </c>
      <c r="G2254" s="11">
        <v>3259825</v>
      </c>
      <c r="H2254" s="11">
        <v>3026319</v>
      </c>
      <c r="I2254">
        <v>92912</v>
      </c>
      <c r="J2254">
        <v>108313</v>
      </c>
      <c r="K2254">
        <v>79598</v>
      </c>
      <c r="L2254">
        <v>48310</v>
      </c>
      <c r="M2254">
        <v>17</v>
      </c>
      <c r="N2254">
        <v>23</v>
      </c>
      <c r="O2254">
        <v>3</v>
      </c>
      <c r="P2254">
        <v>13</v>
      </c>
      <c r="Q2254">
        <v>1</v>
      </c>
      <c r="R2254">
        <v>71</v>
      </c>
      <c r="S2254">
        <v>1.5</v>
      </c>
      <c r="T2254">
        <v>132</v>
      </c>
      <c r="U2254">
        <v>226</v>
      </c>
      <c r="V2254">
        <v>-0.44</v>
      </c>
      <c r="W2254">
        <v>48310</v>
      </c>
      <c r="X2254">
        <v>17</v>
      </c>
      <c r="Y2254" s="12" t="str">
        <f>IFERROR(VLOOKUP(C2254,[1]Index!$D:$F,3,FALSE),"Non List")</f>
        <v>Finance</v>
      </c>
      <c r="Z2254">
        <f>IFERROR(VLOOKUP(C2254,[1]LP!$B:$C,2,FALSE),0)</f>
        <v>693.6</v>
      </c>
      <c r="AA2254" s="11">
        <f t="shared" si="35"/>
        <v>40.799999999999997</v>
      </c>
      <c r="AB2254" s="5">
        <f>IFERROR(VLOOKUP(C2254,[2]Sheet1!$B:$F,5,FALSE),0)</f>
        <v>4330226.4000000004</v>
      </c>
      <c r="AC2254" s="11">
        <v>8.26</v>
      </c>
      <c r="AD2254" s="11">
        <v>0.435</v>
      </c>
      <c r="AE2254" s="10"/>
      <c r="AF2254" s="10"/>
      <c r="AG2254" s="10"/>
      <c r="AH2254" s="10"/>
    </row>
    <row r="2255" spans="1:34" x14ac:dyDescent="0.45">
      <c r="A2255" t="s">
        <v>53</v>
      </c>
      <c r="B2255" t="s">
        <v>25</v>
      </c>
      <c r="C2255" t="s">
        <v>164</v>
      </c>
      <c r="D2255">
        <v>306</v>
      </c>
      <c r="E2255" s="11">
        <v>210000</v>
      </c>
      <c r="F2255" s="5">
        <v>8428</v>
      </c>
      <c r="G2255" s="11">
        <v>532686</v>
      </c>
      <c r="H2255" s="11">
        <v>578790</v>
      </c>
      <c r="I2255">
        <v>12447</v>
      </c>
      <c r="J2255">
        <v>16835</v>
      </c>
      <c r="K2255">
        <v>9756</v>
      </c>
      <c r="L2255">
        <v>7814</v>
      </c>
      <c r="M2255">
        <v>7</v>
      </c>
      <c r="N2255">
        <v>41</v>
      </c>
      <c r="O2255">
        <v>3</v>
      </c>
      <c r="P2255">
        <v>7</v>
      </c>
      <c r="Q2255">
        <v>1</v>
      </c>
      <c r="R2255">
        <v>121</v>
      </c>
      <c r="S2255">
        <v>1.5</v>
      </c>
      <c r="T2255">
        <v>104</v>
      </c>
      <c r="U2255">
        <v>132</v>
      </c>
      <c r="V2255">
        <v>-0.56999999999999995</v>
      </c>
      <c r="W2255">
        <v>7814</v>
      </c>
      <c r="X2255">
        <v>7</v>
      </c>
      <c r="Y2255" s="12" t="str">
        <f>IFERROR(VLOOKUP(C2255,[1]Index!$D:$F,3,FALSE),"Non List")</f>
        <v>Finance</v>
      </c>
      <c r="Z2255">
        <f>IFERROR(VLOOKUP(C2255,[1]LP!$B:$C,2,FALSE),0)</f>
        <v>337.8</v>
      </c>
      <c r="AA2255" s="11">
        <f t="shared" si="35"/>
        <v>48.3</v>
      </c>
      <c r="AB2255" s="5">
        <f>IFERROR(VLOOKUP(C2255,[2]Sheet1!$B:$F,5,FALSE),0)</f>
        <v>4155719.4</v>
      </c>
      <c r="AC2255" s="11">
        <v>0</v>
      </c>
      <c r="AD2255" s="11">
        <v>0</v>
      </c>
      <c r="AE2255" s="10"/>
      <c r="AF2255" s="10"/>
      <c r="AG2255" s="10"/>
      <c r="AH2255" s="10"/>
    </row>
    <row r="2256" spans="1:34" x14ac:dyDescent="0.45">
      <c r="A2256" t="s">
        <v>53</v>
      </c>
      <c r="B2256" t="s">
        <v>25</v>
      </c>
      <c r="C2256" t="s">
        <v>165</v>
      </c>
      <c r="D2256">
        <v>210</v>
      </c>
      <c r="E2256" s="11">
        <v>302400</v>
      </c>
      <c r="F2256" s="5">
        <v>108777</v>
      </c>
      <c r="G2256" s="11">
        <v>2737936</v>
      </c>
      <c r="H2256" s="11">
        <v>2435437</v>
      </c>
      <c r="I2256">
        <v>121238</v>
      </c>
      <c r="J2256">
        <v>135524</v>
      </c>
      <c r="K2256">
        <v>107341</v>
      </c>
      <c r="L2256">
        <v>58048</v>
      </c>
      <c r="M2256">
        <v>38</v>
      </c>
      <c r="N2256">
        <v>5</v>
      </c>
      <c r="O2256">
        <v>2</v>
      </c>
      <c r="P2256">
        <v>28</v>
      </c>
      <c r="Q2256">
        <v>1</v>
      </c>
      <c r="R2256">
        <v>8</v>
      </c>
      <c r="S2256">
        <v>1.9</v>
      </c>
      <c r="T2256">
        <v>136</v>
      </c>
      <c r="U2256">
        <v>343</v>
      </c>
      <c r="V2256">
        <v>0.63</v>
      </c>
      <c r="W2256">
        <v>58048</v>
      </c>
      <c r="X2256">
        <v>38</v>
      </c>
      <c r="Y2256" s="12" t="str">
        <f>IFERROR(VLOOKUP(C2256,[1]Index!$D:$F,3,FALSE),"Non List")</f>
        <v>zdelist</v>
      </c>
      <c r="Z2256">
        <f>IFERROR(VLOOKUP(C2256,[1]LP!$B:$C,2,FALSE),0)</f>
        <v>0</v>
      </c>
      <c r="AA2256" s="11">
        <f t="shared" si="35"/>
        <v>0</v>
      </c>
      <c r="AB2256" s="5">
        <f>IFERROR(VLOOKUP(C2256,[2]Sheet1!$B:$F,5,FALSE),0)</f>
        <v>0</v>
      </c>
      <c r="AC2256" s="11">
        <v>32.5</v>
      </c>
      <c r="AD2256" s="11">
        <v>1.71</v>
      </c>
      <c r="AE2256" s="10"/>
      <c r="AF2256" s="10"/>
      <c r="AG2256" s="10"/>
      <c r="AH2256" s="10"/>
    </row>
    <row r="2257" spans="1:34" x14ac:dyDescent="0.45">
      <c r="A2257" t="s">
        <v>53</v>
      </c>
      <c r="B2257" t="s">
        <v>25</v>
      </c>
      <c r="C2257" t="s">
        <v>166</v>
      </c>
      <c r="D2257">
        <v>381.3</v>
      </c>
      <c r="E2257" s="11">
        <v>243100</v>
      </c>
      <c r="F2257" s="5">
        <v>104543</v>
      </c>
      <c r="G2257" s="11">
        <v>1906078</v>
      </c>
      <c r="H2257" s="11">
        <v>1636500</v>
      </c>
      <c r="I2257">
        <v>45773</v>
      </c>
      <c r="J2257">
        <v>55829</v>
      </c>
      <c r="K2257">
        <v>35901</v>
      </c>
      <c r="L2257">
        <v>21991</v>
      </c>
      <c r="M2257">
        <v>18</v>
      </c>
      <c r="N2257">
        <v>21</v>
      </c>
      <c r="O2257">
        <v>3</v>
      </c>
      <c r="P2257">
        <v>13</v>
      </c>
      <c r="Q2257">
        <v>1</v>
      </c>
      <c r="R2257">
        <v>56</v>
      </c>
      <c r="S2257">
        <v>0.2</v>
      </c>
      <c r="T2257">
        <v>143</v>
      </c>
      <c r="U2257">
        <v>241</v>
      </c>
      <c r="V2257">
        <v>-0.37</v>
      </c>
      <c r="W2257">
        <v>21991</v>
      </c>
      <c r="X2257">
        <v>18</v>
      </c>
      <c r="Y2257" s="12" t="str">
        <f>IFERROR(VLOOKUP(C2257,[1]Index!$D:$F,3,FALSE),"Non List")</f>
        <v>Finance</v>
      </c>
      <c r="Z2257">
        <f>IFERROR(VLOOKUP(C2257,[1]LP!$B:$C,2,FALSE),0)</f>
        <v>419.8</v>
      </c>
      <c r="AA2257" s="11">
        <f t="shared" si="35"/>
        <v>23.3</v>
      </c>
      <c r="AB2257" s="5">
        <f>IFERROR(VLOOKUP(C2257,[2]Sheet1!$B:$F,5,FALSE),0)</f>
        <v>4810249.01</v>
      </c>
      <c r="AC2257" s="11">
        <v>26.57</v>
      </c>
      <c r="AD2257" s="11">
        <v>0</v>
      </c>
      <c r="AE2257" s="10"/>
      <c r="AF2257" s="10"/>
      <c r="AG2257" s="10"/>
      <c r="AH2257" s="10"/>
    </row>
    <row r="2258" spans="1:34" x14ac:dyDescent="0.45">
      <c r="A2258" t="s">
        <v>53</v>
      </c>
      <c r="B2258" t="s">
        <v>25</v>
      </c>
      <c r="C2258" t="s">
        <v>167</v>
      </c>
      <c r="D2258">
        <v>145</v>
      </c>
      <c r="E2258" s="11">
        <v>474409</v>
      </c>
      <c r="F2258" s="5">
        <v>-33773</v>
      </c>
      <c r="G2258" s="11">
        <v>1949466</v>
      </c>
      <c r="H2258" s="11">
        <v>1613550</v>
      </c>
      <c r="I2258">
        <v>44061</v>
      </c>
      <c r="J2258">
        <v>78071</v>
      </c>
      <c r="K2258">
        <v>28356</v>
      </c>
      <c r="L2258">
        <v>185187</v>
      </c>
      <c r="M2258">
        <v>78</v>
      </c>
      <c r="N2258">
        <v>2</v>
      </c>
      <c r="O2258">
        <v>2</v>
      </c>
      <c r="P2258">
        <v>84</v>
      </c>
      <c r="Q2258">
        <v>6</v>
      </c>
      <c r="R2258">
        <v>3</v>
      </c>
      <c r="S2258">
        <v>20.399999999999999</v>
      </c>
      <c r="T2258">
        <v>93</v>
      </c>
      <c r="U2258">
        <v>404</v>
      </c>
      <c r="V2258">
        <v>1.79</v>
      </c>
      <c r="W2258">
        <v>185187</v>
      </c>
      <c r="X2258">
        <v>78</v>
      </c>
      <c r="Y2258" s="12" t="str">
        <f>IFERROR(VLOOKUP(C2258,[1]Index!$D:$F,3,FALSE),"Non List")</f>
        <v>zdelist</v>
      </c>
      <c r="Z2258">
        <f>IFERROR(VLOOKUP(C2258,[1]LP!$B:$C,2,FALSE),0)</f>
        <v>0</v>
      </c>
      <c r="AA2258" s="11">
        <f t="shared" si="35"/>
        <v>0</v>
      </c>
      <c r="AB2258" s="5">
        <f>IFERROR(VLOOKUP(C2258,[2]Sheet1!$B:$F,5,FALSE),0)</f>
        <v>0</v>
      </c>
      <c r="AC2258" s="11">
        <v>0</v>
      </c>
      <c r="AD2258" s="11">
        <v>0</v>
      </c>
      <c r="AE2258" s="10"/>
      <c r="AF2258" s="10"/>
      <c r="AG2258" s="10"/>
      <c r="AH2258" s="10"/>
    </row>
    <row r="2259" spans="1:34" x14ac:dyDescent="0.45">
      <c r="A2259" t="s">
        <v>53</v>
      </c>
      <c r="B2259" t="s">
        <v>25</v>
      </c>
      <c r="C2259" t="s">
        <v>169</v>
      </c>
      <c r="D2259">
        <v>423</v>
      </c>
      <c r="E2259" s="11">
        <v>670880</v>
      </c>
      <c r="F2259" s="5">
        <v>224484</v>
      </c>
      <c r="G2259" s="11">
        <v>5003465</v>
      </c>
      <c r="H2259" s="11">
        <v>4509491</v>
      </c>
      <c r="I2259">
        <v>123671</v>
      </c>
      <c r="J2259">
        <v>147895</v>
      </c>
      <c r="K2259">
        <v>94347</v>
      </c>
      <c r="L2259">
        <v>57819</v>
      </c>
      <c r="M2259">
        <v>17</v>
      </c>
      <c r="N2259">
        <v>25</v>
      </c>
      <c r="O2259">
        <v>3</v>
      </c>
      <c r="P2259">
        <v>13</v>
      </c>
      <c r="Q2259">
        <v>1</v>
      </c>
      <c r="R2259">
        <v>78</v>
      </c>
      <c r="S2259">
        <v>0.5</v>
      </c>
      <c r="T2259">
        <v>133</v>
      </c>
      <c r="U2259">
        <v>227</v>
      </c>
      <c r="V2259">
        <v>-0.46</v>
      </c>
      <c r="W2259">
        <v>57819</v>
      </c>
      <c r="X2259">
        <v>17</v>
      </c>
      <c r="Y2259" s="12" t="str">
        <f>IFERROR(VLOOKUP(C2259,[1]Index!$D:$F,3,FALSE),"Non List")</f>
        <v>zdelist</v>
      </c>
      <c r="Z2259">
        <f>IFERROR(VLOOKUP(C2259,[1]LP!$B:$C,2,FALSE),0)</f>
        <v>0</v>
      </c>
      <c r="AA2259" s="11">
        <f t="shared" si="35"/>
        <v>0</v>
      </c>
      <c r="AB2259" s="5">
        <f>IFERROR(VLOOKUP(C2259,[2]Sheet1!$B:$F,5,FALSE),0)</f>
        <v>0</v>
      </c>
      <c r="AC2259" s="11">
        <v>19</v>
      </c>
      <c r="AD2259" s="11">
        <v>0</v>
      </c>
      <c r="AE2259" s="10"/>
      <c r="AF2259" s="10"/>
      <c r="AG2259" s="10"/>
      <c r="AH2259" s="10"/>
    </row>
    <row r="2260" spans="1:34" x14ac:dyDescent="0.45">
      <c r="A2260" t="s">
        <v>53</v>
      </c>
      <c r="B2260" t="s">
        <v>25</v>
      </c>
      <c r="C2260" t="s">
        <v>170</v>
      </c>
      <c r="D2260">
        <v>360</v>
      </c>
      <c r="E2260" s="11">
        <v>445714</v>
      </c>
      <c r="F2260" s="5">
        <v>150733</v>
      </c>
      <c r="G2260" s="11">
        <v>2780443</v>
      </c>
      <c r="H2260" s="11">
        <v>2406955</v>
      </c>
      <c r="I2260">
        <v>66518</v>
      </c>
      <c r="J2260">
        <v>79638</v>
      </c>
      <c r="K2260">
        <v>51597</v>
      </c>
      <c r="L2260">
        <v>20243</v>
      </c>
      <c r="M2260">
        <v>9</v>
      </c>
      <c r="N2260">
        <v>40</v>
      </c>
      <c r="O2260">
        <v>3</v>
      </c>
      <c r="P2260">
        <v>7</v>
      </c>
      <c r="Q2260">
        <v>1</v>
      </c>
      <c r="R2260">
        <v>107</v>
      </c>
      <c r="S2260">
        <v>3.1</v>
      </c>
      <c r="T2260">
        <v>134</v>
      </c>
      <c r="U2260">
        <v>165</v>
      </c>
      <c r="V2260">
        <v>-0.54</v>
      </c>
      <c r="W2260">
        <v>20243</v>
      </c>
      <c r="X2260">
        <v>9</v>
      </c>
      <c r="Y2260" s="12" t="str">
        <f>IFERROR(VLOOKUP(C2260,[1]Index!$D:$F,3,FALSE),"Non List")</f>
        <v>Finance</v>
      </c>
      <c r="Z2260">
        <f>IFERROR(VLOOKUP(C2260,[1]LP!$B:$C,2,FALSE),0)</f>
        <v>397</v>
      </c>
      <c r="AA2260" s="11">
        <f t="shared" si="35"/>
        <v>44.1</v>
      </c>
      <c r="AB2260" s="5">
        <f>IFERROR(VLOOKUP(C2260,[2]Sheet1!$B:$F,5,FALSE),0)</f>
        <v>5495113.7199999997</v>
      </c>
      <c r="AC2260" s="11">
        <v>12</v>
      </c>
      <c r="AD2260" s="11">
        <v>0.63</v>
      </c>
      <c r="AE2260" s="10"/>
      <c r="AF2260" s="10"/>
      <c r="AG2260" s="10"/>
      <c r="AH2260" s="10"/>
    </row>
    <row r="2261" spans="1:34" x14ac:dyDescent="0.45">
      <c r="A2261" t="s">
        <v>53</v>
      </c>
      <c r="B2261" t="s">
        <v>25</v>
      </c>
      <c r="C2261" t="s">
        <v>171</v>
      </c>
      <c r="D2261">
        <v>464.2</v>
      </c>
      <c r="E2261" s="11">
        <v>578662</v>
      </c>
      <c r="F2261" s="5">
        <v>292182</v>
      </c>
      <c r="G2261" s="11">
        <v>3399872</v>
      </c>
      <c r="H2261" s="11">
        <v>2967258</v>
      </c>
      <c r="I2261">
        <v>131583</v>
      </c>
      <c r="J2261">
        <v>147345</v>
      </c>
      <c r="K2261">
        <v>106562</v>
      </c>
      <c r="L2261">
        <v>107023</v>
      </c>
      <c r="M2261">
        <v>37</v>
      </c>
      <c r="N2261">
        <v>13</v>
      </c>
      <c r="O2261">
        <v>3</v>
      </c>
      <c r="P2261">
        <v>25</v>
      </c>
      <c r="Q2261">
        <v>2</v>
      </c>
      <c r="R2261">
        <v>39</v>
      </c>
      <c r="S2261">
        <v>2.1</v>
      </c>
      <c r="T2261">
        <v>150</v>
      </c>
      <c r="U2261">
        <v>354</v>
      </c>
      <c r="V2261">
        <v>-0.24</v>
      </c>
      <c r="W2261">
        <v>107023</v>
      </c>
      <c r="X2261">
        <v>37</v>
      </c>
      <c r="Y2261" s="12" t="str">
        <f>IFERROR(VLOOKUP(C2261,[1]Index!$D:$F,3,FALSE),"Non List")</f>
        <v>Finance</v>
      </c>
      <c r="Z2261">
        <f>IFERROR(VLOOKUP(C2261,[1]LP!$B:$C,2,FALSE),0)</f>
        <v>670</v>
      </c>
      <c r="AA2261" s="11">
        <f t="shared" si="35"/>
        <v>18.100000000000001</v>
      </c>
      <c r="AB2261" s="5">
        <f>IFERROR(VLOOKUP(C2261,[2]Sheet1!$B:$F,5,FALSE),0)</f>
        <v>4253169.62</v>
      </c>
      <c r="AC2261" s="11">
        <v>0</v>
      </c>
      <c r="AD2261" s="11">
        <v>0</v>
      </c>
      <c r="AE2261" s="10"/>
      <c r="AF2261" s="10"/>
      <c r="AG2261" s="10"/>
      <c r="AH2261" s="10"/>
    </row>
    <row r="2262" spans="1:34" x14ac:dyDescent="0.45">
      <c r="A2262" t="s">
        <v>53</v>
      </c>
      <c r="B2262" t="s">
        <v>25</v>
      </c>
      <c r="C2262" t="s">
        <v>172</v>
      </c>
      <c r="D2262">
        <v>420</v>
      </c>
      <c r="E2262" s="11">
        <v>220195</v>
      </c>
      <c r="F2262" s="5">
        <v>-125209</v>
      </c>
      <c r="G2262" s="11">
        <v>20838</v>
      </c>
      <c r="H2262" s="11">
        <v>177881</v>
      </c>
      <c r="I2262">
        <v>8917</v>
      </c>
      <c r="J2262">
        <v>8937</v>
      </c>
      <c r="K2262">
        <v>924</v>
      </c>
      <c r="L2262">
        <v>-6869</v>
      </c>
      <c r="M2262">
        <v>-6</v>
      </c>
      <c r="N2262">
        <v>-68</v>
      </c>
      <c r="O2262">
        <v>10</v>
      </c>
      <c r="P2262">
        <v>-14</v>
      </c>
      <c r="Q2262">
        <v>-2</v>
      </c>
      <c r="R2262">
        <v>-658</v>
      </c>
      <c r="S2262">
        <v>100</v>
      </c>
      <c r="T2262">
        <v>43</v>
      </c>
      <c r="U2262">
        <v>0</v>
      </c>
      <c r="V2262">
        <v>0</v>
      </c>
      <c r="W2262">
        <v>-6869</v>
      </c>
      <c r="X2262">
        <v>-6</v>
      </c>
      <c r="Y2262" s="12" t="str">
        <f>IFERROR(VLOOKUP(C2262,[1]Index!$D:$F,3,FALSE),"Non List")</f>
        <v>Finance</v>
      </c>
      <c r="Z2262">
        <f>IFERROR(VLOOKUP(C2262,[1]LP!$B:$C,2,FALSE),0)</f>
        <v>399.9</v>
      </c>
      <c r="AA2262" s="11">
        <f t="shared" si="35"/>
        <v>-66.7</v>
      </c>
      <c r="AB2262" s="5">
        <f>IFERROR(VLOOKUP(C2262,[2]Sheet1!$B:$F,5,FALSE),0)</f>
        <v>3419267.12</v>
      </c>
      <c r="AC2262" s="11">
        <v>0</v>
      </c>
      <c r="AD2262" s="11">
        <v>0</v>
      </c>
      <c r="AE2262" s="10"/>
      <c r="AF2262" s="10"/>
      <c r="AG2262" s="10"/>
      <c r="AH2262" s="10"/>
    </row>
    <row r="2263" spans="1:34" x14ac:dyDescent="0.45">
      <c r="A2263" t="s">
        <v>53</v>
      </c>
      <c r="B2263" t="s">
        <v>25</v>
      </c>
      <c r="C2263" t="s">
        <v>176</v>
      </c>
      <c r="D2263">
        <v>101</v>
      </c>
      <c r="E2263" s="11">
        <v>200225</v>
      </c>
      <c r="F2263" s="5">
        <v>-227792</v>
      </c>
      <c r="G2263" s="11">
        <v>184418</v>
      </c>
      <c r="H2263" s="11">
        <v>2600</v>
      </c>
      <c r="I2263">
        <v>1854</v>
      </c>
      <c r="J2263">
        <v>1854</v>
      </c>
      <c r="K2263">
        <v>-14463</v>
      </c>
      <c r="L2263">
        <v>104973</v>
      </c>
      <c r="M2263">
        <v>105</v>
      </c>
      <c r="N2263">
        <v>1</v>
      </c>
      <c r="O2263">
        <v>-7</v>
      </c>
      <c r="P2263">
        <v>-762</v>
      </c>
      <c r="Q2263">
        <v>33</v>
      </c>
      <c r="R2263">
        <v>-7</v>
      </c>
      <c r="S2263">
        <v>100</v>
      </c>
      <c r="T2263">
        <v>-14</v>
      </c>
      <c r="U2263">
        <v>0</v>
      </c>
      <c r="V2263">
        <v>0</v>
      </c>
      <c r="W2263">
        <v>104973</v>
      </c>
      <c r="X2263">
        <v>105</v>
      </c>
      <c r="Y2263" s="12" t="str">
        <f>IFERROR(VLOOKUP(C2263,[1]Index!$D:$F,3,FALSE),"Non List")</f>
        <v>zdelist</v>
      </c>
      <c r="Z2263">
        <f>IFERROR(VLOOKUP(C2263,[1]LP!$B:$C,2,FALSE),0)</f>
        <v>0</v>
      </c>
      <c r="AA2263" s="11">
        <f t="shared" si="35"/>
        <v>0</v>
      </c>
      <c r="AB2263" s="5">
        <f>IFERROR(VLOOKUP(C2263,[2]Sheet1!$B:$F,5,FALSE),0)</f>
        <v>0</v>
      </c>
      <c r="AC2263" s="11">
        <v>0</v>
      </c>
      <c r="AD2263" s="11">
        <v>0</v>
      </c>
      <c r="AE2263" s="10"/>
      <c r="AF2263" s="10"/>
      <c r="AG2263" s="10"/>
      <c r="AH2263" s="10"/>
    </row>
    <row r="2264" spans="1:34" x14ac:dyDescent="0.45">
      <c r="A2264" t="s">
        <v>53</v>
      </c>
      <c r="B2264" t="s">
        <v>25</v>
      </c>
      <c r="C2264" t="s">
        <v>173</v>
      </c>
      <c r="D2264">
        <v>116</v>
      </c>
      <c r="E2264" s="11">
        <v>150000</v>
      </c>
      <c r="F2264" s="5">
        <v>-154262</v>
      </c>
      <c r="G2264" s="11">
        <v>22058</v>
      </c>
      <c r="H2264" s="11">
        <v>1140</v>
      </c>
      <c r="I2264">
        <v>1055</v>
      </c>
      <c r="J2264">
        <v>2887</v>
      </c>
      <c r="K2264">
        <v>68</v>
      </c>
      <c r="L2264">
        <v>-356</v>
      </c>
      <c r="M2264">
        <v>0</v>
      </c>
      <c r="N2264">
        <v>-252</v>
      </c>
      <c r="O2264">
        <v>-41</v>
      </c>
      <c r="P2264">
        <v>17</v>
      </c>
      <c r="Q2264">
        <v>0</v>
      </c>
      <c r="R2264">
        <v>10296</v>
      </c>
      <c r="S2264">
        <v>97.9</v>
      </c>
      <c r="T2264">
        <v>-3</v>
      </c>
      <c r="U2264">
        <v>0</v>
      </c>
      <c r="V2264">
        <v>0</v>
      </c>
      <c r="W2264">
        <v>-356</v>
      </c>
      <c r="X2264">
        <v>0</v>
      </c>
      <c r="Y2264" s="12" t="str">
        <f>IFERROR(VLOOKUP(C2264,[1]Index!$D:$F,3,FALSE),"Non List")</f>
        <v>zdelist</v>
      </c>
      <c r="Z2264">
        <f>IFERROR(VLOOKUP(C2264,[1]LP!$B:$C,2,FALSE),0)</f>
        <v>0</v>
      </c>
      <c r="AA2264" s="11">
        <f t="shared" si="35"/>
        <v>0</v>
      </c>
      <c r="AB2264" s="5">
        <f>IFERROR(VLOOKUP(C2264,[2]Sheet1!$B:$F,5,FALSE),0)</f>
        <v>0</v>
      </c>
      <c r="AC2264" s="11">
        <v>0</v>
      </c>
      <c r="AD2264" s="11">
        <v>0</v>
      </c>
      <c r="AE2264" s="10"/>
      <c r="AF2264" s="10"/>
      <c r="AG2264" s="10"/>
      <c r="AH2264" s="10"/>
    </row>
    <row r="2265" spans="1:34" x14ac:dyDescent="0.45">
      <c r="A2265" t="s">
        <v>54</v>
      </c>
      <c r="B2265" t="s">
        <v>25</v>
      </c>
      <c r="C2265" t="s">
        <v>157</v>
      </c>
      <c r="D2265">
        <v>357</v>
      </c>
      <c r="E2265" s="11">
        <v>520663</v>
      </c>
      <c r="F2265" s="5">
        <v>128444</v>
      </c>
      <c r="G2265" s="11">
        <v>2619625</v>
      </c>
      <c r="H2265" s="11">
        <v>2346953</v>
      </c>
      <c r="I2265">
        <v>97557</v>
      </c>
      <c r="J2265">
        <v>115445</v>
      </c>
      <c r="K2265">
        <v>79583</v>
      </c>
      <c r="L2265">
        <v>58717</v>
      </c>
      <c r="M2265">
        <v>15</v>
      </c>
      <c r="N2265">
        <v>24</v>
      </c>
      <c r="O2265">
        <v>3</v>
      </c>
      <c r="P2265">
        <v>12</v>
      </c>
      <c r="Q2265">
        <v>2</v>
      </c>
      <c r="R2265">
        <v>68</v>
      </c>
      <c r="S2265">
        <v>1.3</v>
      </c>
      <c r="T2265">
        <v>125</v>
      </c>
      <c r="U2265">
        <v>205</v>
      </c>
      <c r="V2265">
        <v>-0.42</v>
      </c>
      <c r="W2265">
        <v>58717</v>
      </c>
      <c r="X2265">
        <v>15</v>
      </c>
      <c r="Y2265" s="12" t="str">
        <f>IFERROR(VLOOKUP(C2265,[1]Index!$D:$F,3,FALSE),"Non List")</f>
        <v>Finance</v>
      </c>
      <c r="Z2265">
        <f>IFERROR(VLOOKUP(C2265,[1]LP!$B:$C,2,FALSE),0)</f>
        <v>387</v>
      </c>
      <c r="AA2265" s="11">
        <f t="shared" si="35"/>
        <v>25.8</v>
      </c>
      <c r="AB2265" s="5">
        <f>IFERROR(VLOOKUP(C2265,[2]Sheet1!$B:$F,5,FALSE),0)</f>
        <v>4626716.74</v>
      </c>
      <c r="AC2265" s="11">
        <v>8.77</v>
      </c>
      <c r="AD2265" s="11">
        <v>0</v>
      </c>
      <c r="AE2265" s="10"/>
      <c r="AF2265" s="10"/>
      <c r="AG2265" s="10"/>
      <c r="AH2265" s="10"/>
    </row>
    <row r="2266" spans="1:34" x14ac:dyDescent="0.45">
      <c r="A2266" t="s">
        <v>54</v>
      </c>
      <c r="B2266" t="s">
        <v>25</v>
      </c>
      <c r="C2266" t="s">
        <v>158</v>
      </c>
      <c r="D2266">
        <v>496</v>
      </c>
      <c r="E2266" s="11">
        <v>453750</v>
      </c>
      <c r="F2266" s="5">
        <v>155449</v>
      </c>
      <c r="G2266" s="11">
        <v>5398736</v>
      </c>
      <c r="H2266" s="11">
        <v>3671686</v>
      </c>
      <c r="I2266">
        <v>106942</v>
      </c>
      <c r="J2266">
        <v>155952</v>
      </c>
      <c r="K2266">
        <v>77129</v>
      </c>
      <c r="L2266">
        <v>58664</v>
      </c>
      <c r="M2266">
        <v>17</v>
      </c>
      <c r="N2266">
        <v>29</v>
      </c>
      <c r="O2266">
        <v>4</v>
      </c>
      <c r="P2266">
        <v>13</v>
      </c>
      <c r="Q2266">
        <v>1</v>
      </c>
      <c r="R2266">
        <v>106</v>
      </c>
      <c r="S2266">
        <v>1.6</v>
      </c>
      <c r="T2266">
        <v>134</v>
      </c>
      <c r="U2266">
        <v>228</v>
      </c>
      <c r="V2266">
        <v>-0.54</v>
      </c>
      <c r="W2266">
        <v>58664</v>
      </c>
      <c r="X2266">
        <v>17</v>
      </c>
      <c r="Y2266" s="12" t="str">
        <f>IFERROR(VLOOKUP(C2266,[1]Index!$D:$F,3,FALSE),"Non List")</f>
        <v>Finance</v>
      </c>
      <c r="Z2266">
        <f>IFERROR(VLOOKUP(C2266,[1]LP!$B:$C,2,FALSE),0)</f>
        <v>458</v>
      </c>
      <c r="AA2266" s="11">
        <f t="shared" si="35"/>
        <v>26.9</v>
      </c>
      <c r="AB2266" s="5">
        <f>IFERROR(VLOOKUP(C2266,[2]Sheet1!$B:$F,5,FALSE),0)</f>
        <v>4635964.4800000004</v>
      </c>
      <c r="AC2266" s="11">
        <v>10.19</v>
      </c>
      <c r="AD2266" s="11">
        <v>0.53600000000000003</v>
      </c>
      <c r="AE2266" s="10"/>
      <c r="AF2266" s="10"/>
      <c r="AG2266" s="10"/>
      <c r="AH2266" s="10"/>
    </row>
    <row r="2267" spans="1:34" x14ac:dyDescent="0.45">
      <c r="A2267" t="s">
        <v>54</v>
      </c>
      <c r="B2267" t="s">
        <v>25</v>
      </c>
      <c r="C2267" t="s">
        <v>177</v>
      </c>
      <c r="D2267">
        <v>127</v>
      </c>
      <c r="E2267" s="11">
        <v>220195</v>
      </c>
      <c r="F2267" s="5">
        <v>-123410</v>
      </c>
      <c r="G2267" s="11">
        <v>38188</v>
      </c>
      <c r="H2267" s="11">
        <v>171184</v>
      </c>
      <c r="I2267">
        <v>13722</v>
      </c>
      <c r="J2267">
        <v>13871</v>
      </c>
      <c r="K2267">
        <v>3261</v>
      </c>
      <c r="L2267">
        <v>-24983</v>
      </c>
      <c r="M2267">
        <v>-15</v>
      </c>
      <c r="N2267">
        <v>-8</v>
      </c>
      <c r="O2267">
        <v>3</v>
      </c>
      <c r="P2267">
        <v>-34</v>
      </c>
      <c r="Q2267">
        <v>-8</v>
      </c>
      <c r="R2267">
        <v>-24</v>
      </c>
      <c r="S2267">
        <v>93.5</v>
      </c>
      <c r="T2267">
        <v>44</v>
      </c>
      <c r="U2267">
        <v>0</v>
      </c>
      <c r="V2267">
        <v>0</v>
      </c>
      <c r="W2267">
        <v>-24983</v>
      </c>
      <c r="X2267">
        <v>-15</v>
      </c>
      <c r="Y2267" s="12" t="str">
        <f>IFERROR(VLOOKUP(C2267,[1]Index!$D:$F,3,FALSE),"Non List")</f>
        <v>Non List</v>
      </c>
      <c r="Z2267">
        <f>IFERROR(VLOOKUP(C2267,[1]LP!$B:$C,2,FALSE),0)</f>
        <v>0</v>
      </c>
      <c r="AA2267" s="11">
        <f t="shared" si="35"/>
        <v>0</v>
      </c>
      <c r="AB2267" s="5">
        <f>IFERROR(VLOOKUP(C2267,[2]Sheet1!$B:$F,5,FALSE),0)</f>
        <v>0</v>
      </c>
      <c r="AC2267" s="11">
        <v>0</v>
      </c>
      <c r="AD2267" s="11">
        <v>0</v>
      </c>
      <c r="AE2267" s="10"/>
      <c r="AF2267" s="10"/>
      <c r="AG2267" s="10"/>
      <c r="AH2267" s="10"/>
    </row>
    <row r="2268" spans="1:34" x14ac:dyDescent="0.45">
      <c r="A2268" t="s">
        <v>54</v>
      </c>
      <c r="B2268" t="s">
        <v>25</v>
      </c>
      <c r="C2268" t="s">
        <v>174</v>
      </c>
      <c r="D2268">
        <v>349</v>
      </c>
      <c r="E2268" s="11">
        <v>493482</v>
      </c>
      <c r="F2268" s="5">
        <v>130712</v>
      </c>
      <c r="G2268" s="11">
        <v>2582518</v>
      </c>
      <c r="H2268" s="11">
        <v>2001941</v>
      </c>
      <c r="I2268">
        <v>81390</v>
      </c>
      <c r="J2268">
        <v>100138</v>
      </c>
      <c r="K2268">
        <v>76744</v>
      </c>
      <c r="L2268">
        <v>51903</v>
      </c>
      <c r="M2268">
        <v>14</v>
      </c>
      <c r="N2268">
        <v>25</v>
      </c>
      <c r="O2268">
        <v>3</v>
      </c>
      <c r="P2268">
        <v>11</v>
      </c>
      <c r="Q2268">
        <v>2</v>
      </c>
      <c r="R2268">
        <v>69</v>
      </c>
      <c r="S2268">
        <v>0.7</v>
      </c>
      <c r="T2268">
        <v>126</v>
      </c>
      <c r="U2268">
        <v>200</v>
      </c>
      <c r="V2268">
        <v>-0.43</v>
      </c>
      <c r="W2268">
        <v>51903</v>
      </c>
      <c r="X2268">
        <v>14</v>
      </c>
      <c r="Y2268" s="12" t="str">
        <f>IFERROR(VLOOKUP(C2268,[1]Index!$D:$F,3,FALSE),"Non List")</f>
        <v>Finance</v>
      </c>
      <c r="Z2268">
        <f>IFERROR(VLOOKUP(C2268,[1]LP!$B:$C,2,FALSE),0)</f>
        <v>395</v>
      </c>
      <c r="AA2268" s="11">
        <f t="shared" si="35"/>
        <v>28.2</v>
      </c>
      <c r="AB2268" s="5">
        <f>IFERROR(VLOOKUP(C2268,[2]Sheet1!$B:$F,5,FALSE),0)</f>
        <v>4824030.82</v>
      </c>
      <c r="AC2268" s="11">
        <v>15.8</v>
      </c>
      <c r="AD2268" s="11">
        <v>0</v>
      </c>
      <c r="AE2268" s="10"/>
      <c r="AF2268" s="10"/>
      <c r="AG2268" s="10"/>
      <c r="AH2268" s="10"/>
    </row>
    <row r="2269" spans="1:34" x14ac:dyDescent="0.45">
      <c r="A2269" t="s">
        <v>54</v>
      </c>
      <c r="B2269" t="s">
        <v>25</v>
      </c>
      <c r="C2269" t="s">
        <v>159</v>
      </c>
      <c r="D2269">
        <v>508.9</v>
      </c>
      <c r="E2269" s="11">
        <v>801784</v>
      </c>
      <c r="F2269" s="5">
        <v>333116</v>
      </c>
      <c r="G2269" s="11">
        <v>6455367</v>
      </c>
      <c r="H2269" s="11">
        <v>5397957</v>
      </c>
      <c r="I2269">
        <v>265640</v>
      </c>
      <c r="J2269">
        <v>296363</v>
      </c>
      <c r="K2269">
        <v>196499</v>
      </c>
      <c r="L2269">
        <v>172328</v>
      </c>
      <c r="M2269">
        <v>29</v>
      </c>
      <c r="N2269">
        <v>18</v>
      </c>
      <c r="O2269">
        <v>4</v>
      </c>
      <c r="P2269">
        <v>20</v>
      </c>
      <c r="Q2269">
        <v>2</v>
      </c>
      <c r="R2269">
        <v>64</v>
      </c>
      <c r="S2269">
        <v>0.5</v>
      </c>
      <c r="T2269">
        <v>142</v>
      </c>
      <c r="U2269">
        <v>302</v>
      </c>
      <c r="V2269">
        <v>-0.41</v>
      </c>
      <c r="W2269">
        <v>172328</v>
      </c>
      <c r="X2269">
        <v>29</v>
      </c>
      <c r="Y2269" s="12" t="str">
        <f>IFERROR(VLOOKUP(C2269,[1]Index!$D:$F,3,FALSE),"Non List")</f>
        <v>Finance</v>
      </c>
      <c r="Z2269">
        <f>IFERROR(VLOOKUP(C2269,[1]LP!$B:$C,2,FALSE),0)</f>
        <v>510</v>
      </c>
      <c r="AA2269" s="11">
        <f t="shared" si="35"/>
        <v>17.600000000000001</v>
      </c>
      <c r="AB2269" s="5">
        <f>IFERROR(VLOOKUP(C2269,[2]Sheet1!$B:$F,5,FALSE),0)</f>
        <v>5799007.7000000002</v>
      </c>
      <c r="AC2269" s="11">
        <v>10</v>
      </c>
      <c r="AD2269" s="11">
        <v>11.05</v>
      </c>
      <c r="AE2269" s="10"/>
      <c r="AF2269" s="10"/>
      <c r="AG2269" s="10"/>
      <c r="AH2269" s="10"/>
    </row>
    <row r="2270" spans="1:34" x14ac:dyDescent="0.45">
      <c r="A2270" t="s">
        <v>54</v>
      </c>
      <c r="B2270" t="s">
        <v>25</v>
      </c>
      <c r="C2270" t="s">
        <v>160</v>
      </c>
      <c r="D2270">
        <v>146</v>
      </c>
      <c r="E2270" s="11">
        <v>288956</v>
      </c>
      <c r="F2270" s="5">
        <v>61928</v>
      </c>
      <c r="G2270" s="11">
        <v>1140595</v>
      </c>
      <c r="H2270" s="11">
        <v>997580</v>
      </c>
      <c r="I2270">
        <v>44131</v>
      </c>
      <c r="J2270">
        <v>49475</v>
      </c>
      <c r="K2270">
        <v>29841</v>
      </c>
      <c r="L2270">
        <v>19416</v>
      </c>
      <c r="M2270">
        <v>9</v>
      </c>
      <c r="N2270">
        <v>16</v>
      </c>
      <c r="O2270">
        <v>1</v>
      </c>
      <c r="P2270">
        <v>7</v>
      </c>
      <c r="Q2270">
        <v>1</v>
      </c>
      <c r="R2270">
        <v>20</v>
      </c>
      <c r="S2270">
        <v>4.7</v>
      </c>
      <c r="T2270">
        <v>121</v>
      </c>
      <c r="U2270">
        <v>156</v>
      </c>
      <c r="V2270">
        <v>7.0000000000000007E-2</v>
      </c>
      <c r="W2270">
        <v>19416</v>
      </c>
      <c r="X2270">
        <v>9</v>
      </c>
      <c r="Y2270" s="12" t="str">
        <f>IFERROR(VLOOKUP(C2270,[1]Index!$D:$F,3,FALSE),"Non List")</f>
        <v>zdelist</v>
      </c>
      <c r="Z2270">
        <f>IFERROR(VLOOKUP(C2270,[1]LP!$B:$C,2,FALSE),0)</f>
        <v>0</v>
      </c>
      <c r="AA2270" s="11">
        <f t="shared" si="35"/>
        <v>0</v>
      </c>
      <c r="AB2270" s="5">
        <f>IFERROR(VLOOKUP(C2270,[2]Sheet1!$B:$F,5,FALSE),0)</f>
        <v>0</v>
      </c>
      <c r="AC2270" s="11">
        <v>10</v>
      </c>
      <c r="AD2270" s="11">
        <v>0</v>
      </c>
      <c r="AE2270" s="10"/>
      <c r="AF2270" s="10"/>
      <c r="AG2270" s="10"/>
      <c r="AH2270" s="10"/>
    </row>
    <row r="2271" spans="1:34" x14ac:dyDescent="0.45">
      <c r="A2271" t="s">
        <v>54</v>
      </c>
      <c r="B2271" t="s">
        <v>25</v>
      </c>
      <c r="C2271" t="s">
        <v>161</v>
      </c>
      <c r="D2271">
        <v>424</v>
      </c>
      <c r="E2271" s="11">
        <v>341859</v>
      </c>
      <c r="F2271" s="5">
        <v>212035</v>
      </c>
      <c r="G2271" s="11">
        <v>1365213</v>
      </c>
      <c r="H2271" s="11">
        <v>1366889</v>
      </c>
      <c r="I2271">
        <v>93101</v>
      </c>
      <c r="J2271">
        <v>96694</v>
      </c>
      <c r="K2271">
        <v>87951</v>
      </c>
      <c r="L2271">
        <v>68519</v>
      </c>
      <c r="M2271">
        <v>27</v>
      </c>
      <c r="N2271">
        <v>16</v>
      </c>
      <c r="O2271">
        <v>3</v>
      </c>
      <c r="P2271">
        <v>16</v>
      </c>
      <c r="Q2271">
        <v>3</v>
      </c>
      <c r="R2271">
        <v>42</v>
      </c>
      <c r="S2271">
        <v>5.3</v>
      </c>
      <c r="T2271">
        <v>162</v>
      </c>
      <c r="U2271">
        <v>312</v>
      </c>
      <c r="V2271">
        <v>-0.26</v>
      </c>
      <c r="W2271">
        <v>68519</v>
      </c>
      <c r="X2271">
        <v>27</v>
      </c>
      <c r="Y2271" s="12" t="str">
        <f>IFERROR(VLOOKUP(C2271,[1]Index!$D:$F,3,FALSE),"Non List")</f>
        <v>Finance</v>
      </c>
      <c r="Z2271">
        <f>IFERROR(VLOOKUP(C2271,[1]LP!$B:$C,2,FALSE),0)</f>
        <v>491</v>
      </c>
      <c r="AA2271" s="11">
        <f t="shared" si="35"/>
        <v>18.2</v>
      </c>
      <c r="AB2271" s="5">
        <f>IFERROR(VLOOKUP(C2271,[2]Sheet1!$B:$F,5,FALSE),0)</f>
        <v>3383316.92</v>
      </c>
      <c r="AC2271" s="11">
        <v>18</v>
      </c>
      <c r="AD2271" s="11">
        <v>0</v>
      </c>
      <c r="AE2271" s="10"/>
      <c r="AF2271" s="10"/>
      <c r="AG2271" s="10"/>
      <c r="AH2271" s="10"/>
    </row>
    <row r="2272" spans="1:34" x14ac:dyDescent="0.45">
      <c r="A2272" t="s">
        <v>54</v>
      </c>
      <c r="B2272" t="s">
        <v>25</v>
      </c>
      <c r="C2272" t="s">
        <v>175</v>
      </c>
      <c r="D2272">
        <v>126</v>
      </c>
      <c r="E2272" s="11">
        <v>187945</v>
      </c>
      <c r="F2272" s="5">
        <v>-159167</v>
      </c>
      <c r="G2272" s="11">
        <v>152301</v>
      </c>
      <c r="H2272" s="11">
        <v>390767</v>
      </c>
      <c r="I2272">
        <v>17911</v>
      </c>
      <c r="J2272">
        <v>22699</v>
      </c>
      <c r="K2272">
        <v>9301</v>
      </c>
      <c r="L2272">
        <v>113284</v>
      </c>
      <c r="M2272">
        <v>80</v>
      </c>
      <c r="N2272">
        <v>2</v>
      </c>
      <c r="O2272">
        <v>8</v>
      </c>
      <c r="P2272">
        <v>525</v>
      </c>
      <c r="Q2272">
        <v>18</v>
      </c>
      <c r="R2272">
        <v>13</v>
      </c>
      <c r="S2272">
        <v>99</v>
      </c>
      <c r="T2272">
        <v>15</v>
      </c>
      <c r="U2272">
        <v>166</v>
      </c>
      <c r="V2272">
        <v>0.32</v>
      </c>
      <c r="W2272">
        <v>113284</v>
      </c>
      <c r="X2272">
        <v>80</v>
      </c>
      <c r="Y2272" s="12" t="str">
        <f>IFERROR(VLOOKUP(C2272,[1]Index!$D:$F,3,FALSE),"Non List")</f>
        <v>zdelist</v>
      </c>
      <c r="Z2272">
        <f>IFERROR(VLOOKUP(C2272,[1]LP!$B:$C,2,FALSE),0)</f>
        <v>0</v>
      </c>
      <c r="AA2272" s="11">
        <f t="shared" si="35"/>
        <v>0</v>
      </c>
      <c r="AB2272" s="5">
        <f>IFERROR(VLOOKUP(C2272,[2]Sheet1!$B:$F,5,FALSE),0)</f>
        <v>0</v>
      </c>
      <c r="AC2272" s="11">
        <v>0</v>
      </c>
      <c r="AD2272" s="11">
        <v>0</v>
      </c>
      <c r="AE2272" s="10"/>
      <c r="AF2272" s="10"/>
      <c r="AG2272" s="10"/>
      <c r="AH2272" s="10"/>
    </row>
    <row r="2273" spans="1:34" x14ac:dyDescent="0.45">
      <c r="A2273" t="s">
        <v>54</v>
      </c>
      <c r="B2273" t="s">
        <v>25</v>
      </c>
      <c r="C2273" t="s">
        <v>162</v>
      </c>
      <c r="D2273">
        <v>498</v>
      </c>
      <c r="E2273" s="11">
        <v>623901</v>
      </c>
      <c r="F2273" s="5">
        <v>64746</v>
      </c>
      <c r="G2273" s="11">
        <v>3256475</v>
      </c>
      <c r="H2273" s="11">
        <v>3313893</v>
      </c>
      <c r="I2273">
        <v>89913</v>
      </c>
      <c r="J2273">
        <v>112816</v>
      </c>
      <c r="K2273">
        <v>71119</v>
      </c>
      <c r="L2273">
        <v>36580</v>
      </c>
      <c r="M2273">
        <v>8</v>
      </c>
      <c r="N2273">
        <v>64</v>
      </c>
      <c r="O2273">
        <v>5</v>
      </c>
      <c r="P2273">
        <v>7</v>
      </c>
      <c r="Q2273">
        <v>1</v>
      </c>
      <c r="R2273">
        <v>288</v>
      </c>
      <c r="S2273">
        <v>2.7</v>
      </c>
      <c r="T2273">
        <v>110</v>
      </c>
      <c r="U2273">
        <v>139</v>
      </c>
      <c r="V2273">
        <v>-0.72</v>
      </c>
      <c r="W2273">
        <v>36580</v>
      </c>
      <c r="X2273">
        <v>8</v>
      </c>
      <c r="Y2273" s="12" t="str">
        <f>IFERROR(VLOOKUP(C2273,[1]Index!$D:$F,3,FALSE),"Non List")</f>
        <v>Finance</v>
      </c>
      <c r="Z2273">
        <f>IFERROR(VLOOKUP(C2273,[1]LP!$B:$C,2,FALSE),0)</f>
        <v>511</v>
      </c>
      <c r="AA2273" s="11">
        <f t="shared" si="35"/>
        <v>63.9</v>
      </c>
      <c r="AB2273" s="5">
        <f>IFERROR(VLOOKUP(C2273,[2]Sheet1!$B:$F,5,FALSE),0)</f>
        <v>6622606.8200000003</v>
      </c>
      <c r="AC2273" s="11">
        <v>5.71</v>
      </c>
      <c r="AD2273" s="11">
        <v>0.32</v>
      </c>
      <c r="AE2273" s="10"/>
      <c r="AF2273" s="10"/>
      <c r="AG2273" s="10"/>
      <c r="AH2273" s="10"/>
    </row>
    <row r="2274" spans="1:34" x14ac:dyDescent="0.45">
      <c r="A2274" t="s">
        <v>54</v>
      </c>
      <c r="B2274" t="s">
        <v>25</v>
      </c>
      <c r="C2274" t="s">
        <v>178</v>
      </c>
      <c r="D2274">
        <v>347.8</v>
      </c>
      <c r="E2274" s="11">
        <v>41474</v>
      </c>
      <c r="F2274" s="5">
        <v>11722</v>
      </c>
      <c r="G2274" s="11">
        <v>145294</v>
      </c>
      <c r="H2274" s="11">
        <v>155316</v>
      </c>
      <c r="I2274">
        <v>8301</v>
      </c>
      <c r="J2274">
        <v>10138</v>
      </c>
      <c r="K2274">
        <v>6048</v>
      </c>
      <c r="L2274">
        <v>4338</v>
      </c>
      <c r="M2274">
        <v>14</v>
      </c>
      <c r="N2274">
        <v>25</v>
      </c>
      <c r="O2274">
        <v>3</v>
      </c>
      <c r="P2274">
        <v>11</v>
      </c>
      <c r="Q2274">
        <v>2</v>
      </c>
      <c r="R2274">
        <v>68</v>
      </c>
      <c r="S2274">
        <v>6.2</v>
      </c>
      <c r="T2274">
        <v>128</v>
      </c>
      <c r="U2274">
        <v>201</v>
      </c>
      <c r="V2274">
        <v>-0.42</v>
      </c>
      <c r="W2274">
        <v>4338</v>
      </c>
      <c r="X2274">
        <v>14</v>
      </c>
      <c r="Y2274" s="12" t="str">
        <f>IFERROR(VLOOKUP(C2274,[1]Index!$D:$F,3,FALSE),"Non List")</f>
        <v>Finance</v>
      </c>
      <c r="Z2274">
        <f>IFERROR(VLOOKUP(C2274,[1]LP!$B:$C,2,FALSE),0)</f>
        <v>422.8</v>
      </c>
      <c r="AA2274" s="11">
        <f t="shared" si="35"/>
        <v>30.2</v>
      </c>
      <c r="AB2274" s="5">
        <f>IFERROR(VLOOKUP(C2274,[2]Sheet1!$B:$F,5,FALSE),0)</f>
        <v>2989980</v>
      </c>
      <c r="AC2274" s="11">
        <v>0</v>
      </c>
      <c r="AD2274" s="11">
        <v>0</v>
      </c>
      <c r="AE2274" s="10"/>
      <c r="AF2274" s="10"/>
      <c r="AG2274" s="10"/>
      <c r="AH2274" s="10"/>
    </row>
    <row r="2275" spans="1:34" x14ac:dyDescent="0.45">
      <c r="A2275" t="s">
        <v>54</v>
      </c>
      <c r="B2275" t="s">
        <v>25</v>
      </c>
      <c r="C2275" t="s">
        <v>163</v>
      </c>
      <c r="D2275">
        <v>403</v>
      </c>
      <c r="E2275" s="11">
        <v>557420</v>
      </c>
      <c r="F2275" s="5">
        <v>198699</v>
      </c>
      <c r="G2275" s="11">
        <v>3429445</v>
      </c>
      <c r="H2275" s="11">
        <v>3277801</v>
      </c>
      <c r="I2275">
        <v>142327</v>
      </c>
      <c r="J2275">
        <v>164510</v>
      </c>
      <c r="K2275">
        <v>120004</v>
      </c>
      <c r="L2275">
        <v>70271</v>
      </c>
      <c r="M2275">
        <v>17</v>
      </c>
      <c r="N2275">
        <v>24</v>
      </c>
      <c r="O2275">
        <v>3</v>
      </c>
      <c r="P2275">
        <v>12</v>
      </c>
      <c r="Q2275">
        <v>2</v>
      </c>
      <c r="R2275">
        <v>71</v>
      </c>
      <c r="S2275">
        <v>1.5</v>
      </c>
      <c r="T2275">
        <v>136</v>
      </c>
      <c r="U2275">
        <v>226</v>
      </c>
      <c r="V2275">
        <v>-0.44</v>
      </c>
      <c r="W2275">
        <v>70271</v>
      </c>
      <c r="X2275">
        <v>17</v>
      </c>
      <c r="Y2275" s="12" t="str">
        <f>IFERROR(VLOOKUP(C2275,[1]Index!$D:$F,3,FALSE),"Non List")</f>
        <v>Finance</v>
      </c>
      <c r="Z2275">
        <f>IFERROR(VLOOKUP(C2275,[1]LP!$B:$C,2,FALSE),0)</f>
        <v>693.6</v>
      </c>
      <c r="AA2275" s="11">
        <f t="shared" si="35"/>
        <v>40.799999999999997</v>
      </c>
      <c r="AB2275" s="5">
        <f>IFERROR(VLOOKUP(C2275,[2]Sheet1!$B:$F,5,FALSE),0)</f>
        <v>4330226.4000000004</v>
      </c>
      <c r="AC2275" s="11">
        <v>8.26</v>
      </c>
      <c r="AD2275" s="11">
        <v>0.435</v>
      </c>
      <c r="AE2275" s="10"/>
      <c r="AF2275" s="10"/>
      <c r="AG2275" s="10"/>
      <c r="AH2275" s="10"/>
    </row>
    <row r="2276" spans="1:34" x14ac:dyDescent="0.45">
      <c r="A2276" t="s">
        <v>54</v>
      </c>
      <c r="B2276" t="s">
        <v>25</v>
      </c>
      <c r="C2276" t="s">
        <v>164</v>
      </c>
      <c r="D2276">
        <v>306</v>
      </c>
      <c r="E2276" s="11">
        <v>210000</v>
      </c>
      <c r="F2276" s="5">
        <v>7298</v>
      </c>
      <c r="G2276" s="11">
        <v>562758</v>
      </c>
      <c r="H2276" s="11">
        <v>581557</v>
      </c>
      <c r="I2276">
        <v>20227</v>
      </c>
      <c r="J2276">
        <v>23932</v>
      </c>
      <c r="K2276">
        <v>13242</v>
      </c>
      <c r="L2276">
        <v>11681</v>
      </c>
      <c r="M2276">
        <v>7</v>
      </c>
      <c r="N2276">
        <v>41</v>
      </c>
      <c r="O2276">
        <v>3</v>
      </c>
      <c r="P2276">
        <v>7</v>
      </c>
      <c r="Q2276">
        <v>1</v>
      </c>
      <c r="R2276">
        <v>122</v>
      </c>
      <c r="S2276">
        <v>1.4</v>
      </c>
      <c r="T2276">
        <v>103</v>
      </c>
      <c r="U2276">
        <v>131</v>
      </c>
      <c r="V2276">
        <v>-0.56999999999999995</v>
      </c>
      <c r="W2276">
        <v>11681</v>
      </c>
      <c r="X2276">
        <v>7</v>
      </c>
      <c r="Y2276" s="12" t="str">
        <f>IFERROR(VLOOKUP(C2276,[1]Index!$D:$F,3,FALSE),"Non List")</f>
        <v>Finance</v>
      </c>
      <c r="Z2276">
        <f>IFERROR(VLOOKUP(C2276,[1]LP!$B:$C,2,FALSE),0)</f>
        <v>337.8</v>
      </c>
      <c r="AA2276" s="11">
        <f t="shared" si="35"/>
        <v>48.3</v>
      </c>
      <c r="AB2276" s="5">
        <f>IFERROR(VLOOKUP(C2276,[2]Sheet1!$B:$F,5,FALSE),0)</f>
        <v>4155719.4</v>
      </c>
      <c r="AC2276" s="11">
        <v>0</v>
      </c>
      <c r="AD2276" s="11">
        <v>0</v>
      </c>
      <c r="AE2276" s="10"/>
      <c r="AF2276" s="10"/>
      <c r="AG2276" s="10"/>
      <c r="AH2276" s="10"/>
    </row>
    <row r="2277" spans="1:34" x14ac:dyDescent="0.45">
      <c r="A2277" t="s">
        <v>54</v>
      </c>
      <c r="B2277" t="s">
        <v>25</v>
      </c>
      <c r="C2277" t="s">
        <v>165</v>
      </c>
      <c r="D2277">
        <v>210</v>
      </c>
      <c r="E2277" s="11">
        <v>302400</v>
      </c>
      <c r="F2277" s="5">
        <v>133690</v>
      </c>
      <c r="G2277" s="11">
        <v>2831686</v>
      </c>
      <c r="H2277" s="11">
        <v>2533019</v>
      </c>
      <c r="I2277">
        <v>202503</v>
      </c>
      <c r="J2277">
        <v>225044</v>
      </c>
      <c r="K2277">
        <v>158989</v>
      </c>
      <c r="L2277">
        <v>82960</v>
      </c>
      <c r="M2277">
        <v>37</v>
      </c>
      <c r="N2277">
        <v>6</v>
      </c>
      <c r="O2277">
        <v>1</v>
      </c>
      <c r="P2277">
        <v>25</v>
      </c>
      <c r="Q2277">
        <v>2</v>
      </c>
      <c r="R2277">
        <v>8</v>
      </c>
      <c r="S2277">
        <v>2.5</v>
      </c>
      <c r="T2277">
        <v>144</v>
      </c>
      <c r="U2277">
        <v>345</v>
      </c>
      <c r="V2277">
        <v>0.64</v>
      </c>
      <c r="W2277">
        <v>82960</v>
      </c>
      <c r="X2277">
        <v>37</v>
      </c>
      <c r="Y2277" s="12" t="str">
        <f>IFERROR(VLOOKUP(C2277,[1]Index!$D:$F,3,FALSE),"Non List")</f>
        <v>zdelist</v>
      </c>
      <c r="Z2277">
        <f>IFERROR(VLOOKUP(C2277,[1]LP!$B:$C,2,FALSE),0)</f>
        <v>0</v>
      </c>
      <c r="AA2277" s="11">
        <f t="shared" si="35"/>
        <v>0</v>
      </c>
      <c r="AB2277" s="5">
        <f>IFERROR(VLOOKUP(C2277,[2]Sheet1!$B:$F,5,FALSE),0)</f>
        <v>0</v>
      </c>
      <c r="AC2277" s="11">
        <v>32.5</v>
      </c>
      <c r="AD2277" s="11">
        <v>1.71</v>
      </c>
      <c r="AE2277" s="10"/>
      <c r="AF2277" s="10"/>
      <c r="AG2277" s="10"/>
      <c r="AH2277" s="10"/>
    </row>
    <row r="2278" spans="1:34" x14ac:dyDescent="0.45">
      <c r="A2278" t="s">
        <v>54</v>
      </c>
      <c r="B2278" t="s">
        <v>25</v>
      </c>
      <c r="C2278" t="s">
        <v>166</v>
      </c>
      <c r="D2278">
        <v>381.3</v>
      </c>
      <c r="E2278" s="11">
        <v>345449</v>
      </c>
      <c r="F2278" s="5">
        <v>222262</v>
      </c>
      <c r="G2278" s="11">
        <v>3312218</v>
      </c>
      <c r="H2278" s="11">
        <v>2914556</v>
      </c>
      <c r="I2278">
        <v>128357</v>
      </c>
      <c r="J2278">
        <v>149810</v>
      </c>
      <c r="K2278">
        <v>100951</v>
      </c>
      <c r="L2278">
        <v>59213</v>
      </c>
      <c r="M2278">
        <v>23</v>
      </c>
      <c r="N2278">
        <v>17</v>
      </c>
      <c r="O2278">
        <v>2</v>
      </c>
      <c r="P2278">
        <v>14</v>
      </c>
      <c r="Q2278">
        <v>1</v>
      </c>
      <c r="R2278">
        <v>39</v>
      </c>
      <c r="S2278">
        <v>0.3</v>
      </c>
      <c r="T2278">
        <v>164</v>
      </c>
      <c r="U2278">
        <v>291</v>
      </c>
      <c r="V2278">
        <v>-0.24</v>
      </c>
      <c r="W2278">
        <v>59213</v>
      </c>
      <c r="X2278">
        <v>23</v>
      </c>
      <c r="Y2278" s="12" t="str">
        <f>IFERROR(VLOOKUP(C2278,[1]Index!$D:$F,3,FALSE),"Non List")</f>
        <v>Finance</v>
      </c>
      <c r="Z2278">
        <f>IFERROR(VLOOKUP(C2278,[1]LP!$B:$C,2,FALSE),0)</f>
        <v>419.8</v>
      </c>
      <c r="AA2278" s="11">
        <f t="shared" si="35"/>
        <v>18.3</v>
      </c>
      <c r="AB2278" s="5">
        <f>IFERROR(VLOOKUP(C2278,[2]Sheet1!$B:$F,5,FALSE),0)</f>
        <v>4810249.01</v>
      </c>
      <c r="AC2278" s="11">
        <v>26.57</v>
      </c>
      <c r="AD2278" s="11">
        <v>0</v>
      </c>
      <c r="AE2278" s="10"/>
      <c r="AF2278" s="10"/>
      <c r="AG2278" s="10"/>
      <c r="AH2278" s="10"/>
    </row>
    <row r="2279" spans="1:34" x14ac:dyDescent="0.45">
      <c r="A2279" t="s">
        <v>54</v>
      </c>
      <c r="B2279" t="s">
        <v>25</v>
      </c>
      <c r="C2279" t="s">
        <v>167</v>
      </c>
      <c r="D2279">
        <v>145</v>
      </c>
      <c r="E2279" s="11">
        <v>474409</v>
      </c>
      <c r="F2279" s="5">
        <v>-16513</v>
      </c>
      <c r="G2279" s="11">
        <v>1819226</v>
      </c>
      <c r="H2279" s="11">
        <v>1619584</v>
      </c>
      <c r="I2279">
        <v>56823</v>
      </c>
      <c r="J2279">
        <v>107045</v>
      </c>
      <c r="K2279">
        <v>34078</v>
      </c>
      <c r="L2279">
        <v>217078</v>
      </c>
      <c r="M2279">
        <v>61</v>
      </c>
      <c r="N2279">
        <v>2</v>
      </c>
      <c r="O2279">
        <v>2</v>
      </c>
      <c r="P2279">
        <v>63</v>
      </c>
      <c r="Q2279">
        <v>8</v>
      </c>
      <c r="R2279">
        <v>4</v>
      </c>
      <c r="S2279">
        <v>19.2</v>
      </c>
      <c r="T2279">
        <v>97</v>
      </c>
      <c r="U2279">
        <v>364</v>
      </c>
      <c r="V2279">
        <v>1.51</v>
      </c>
      <c r="W2279">
        <v>217078</v>
      </c>
      <c r="X2279">
        <v>61</v>
      </c>
      <c r="Y2279" s="12" t="str">
        <f>IFERROR(VLOOKUP(C2279,[1]Index!$D:$F,3,FALSE),"Non List")</f>
        <v>zdelist</v>
      </c>
      <c r="Z2279">
        <f>IFERROR(VLOOKUP(C2279,[1]LP!$B:$C,2,FALSE),0)</f>
        <v>0</v>
      </c>
      <c r="AA2279" s="11">
        <f t="shared" si="35"/>
        <v>0</v>
      </c>
      <c r="AB2279" s="5">
        <f>IFERROR(VLOOKUP(C2279,[2]Sheet1!$B:$F,5,FALSE),0)</f>
        <v>0</v>
      </c>
      <c r="AC2279" s="11">
        <v>0</v>
      </c>
      <c r="AD2279" s="11">
        <v>0</v>
      </c>
      <c r="AE2279" s="10"/>
      <c r="AF2279" s="10"/>
      <c r="AG2279" s="10"/>
      <c r="AH2279" s="10"/>
    </row>
    <row r="2280" spans="1:34" x14ac:dyDescent="0.45">
      <c r="A2280" t="s">
        <v>54</v>
      </c>
      <c r="B2280" t="s">
        <v>25</v>
      </c>
      <c r="C2280" t="s">
        <v>169</v>
      </c>
      <c r="D2280">
        <v>423</v>
      </c>
      <c r="E2280" s="11">
        <v>672705</v>
      </c>
      <c r="F2280" s="5">
        <v>255033</v>
      </c>
      <c r="G2280" s="11">
        <v>5274540</v>
      </c>
      <c r="H2280" s="11">
        <v>4558041</v>
      </c>
      <c r="I2280">
        <v>184127</v>
      </c>
      <c r="J2280">
        <v>216384</v>
      </c>
      <c r="K2280">
        <v>132858</v>
      </c>
      <c r="L2280">
        <v>85079</v>
      </c>
      <c r="M2280">
        <v>17</v>
      </c>
      <c r="N2280">
        <v>25</v>
      </c>
      <c r="O2280">
        <v>3</v>
      </c>
      <c r="P2280">
        <v>12</v>
      </c>
      <c r="Q2280">
        <v>1</v>
      </c>
      <c r="R2280">
        <v>77</v>
      </c>
      <c r="S2280">
        <v>0.6</v>
      </c>
      <c r="T2280">
        <v>138</v>
      </c>
      <c r="U2280">
        <v>229</v>
      </c>
      <c r="V2280">
        <v>-0.46</v>
      </c>
      <c r="W2280">
        <v>85079</v>
      </c>
      <c r="X2280">
        <v>17</v>
      </c>
      <c r="Y2280" s="12" t="str">
        <f>IFERROR(VLOOKUP(C2280,[1]Index!$D:$F,3,FALSE),"Non List")</f>
        <v>zdelist</v>
      </c>
      <c r="Z2280">
        <f>IFERROR(VLOOKUP(C2280,[1]LP!$B:$C,2,FALSE),0)</f>
        <v>0</v>
      </c>
      <c r="AA2280" s="11">
        <f t="shared" si="35"/>
        <v>0</v>
      </c>
      <c r="AB2280" s="5">
        <f>IFERROR(VLOOKUP(C2280,[2]Sheet1!$B:$F,5,FALSE),0)</f>
        <v>0</v>
      </c>
      <c r="AC2280" s="11">
        <v>19</v>
      </c>
      <c r="AD2280" s="11">
        <v>0</v>
      </c>
      <c r="AE2280" s="10"/>
      <c r="AF2280" s="10"/>
      <c r="AG2280" s="10"/>
      <c r="AH2280" s="10"/>
    </row>
    <row r="2281" spans="1:34" x14ac:dyDescent="0.45">
      <c r="A2281" t="s">
        <v>54</v>
      </c>
      <c r="B2281" t="s">
        <v>25</v>
      </c>
      <c r="C2281" t="s">
        <v>170</v>
      </c>
      <c r="D2281">
        <v>360</v>
      </c>
      <c r="E2281" s="11">
        <v>512571</v>
      </c>
      <c r="F2281" s="5">
        <v>85172</v>
      </c>
      <c r="G2281" s="11">
        <v>3044074</v>
      </c>
      <c r="H2281" s="11">
        <v>2487619</v>
      </c>
      <c r="I2281">
        <v>94048</v>
      </c>
      <c r="J2281">
        <v>111443</v>
      </c>
      <c r="K2281">
        <v>68896</v>
      </c>
      <c r="L2281">
        <v>25057</v>
      </c>
      <c r="M2281">
        <v>7</v>
      </c>
      <c r="N2281">
        <v>55</v>
      </c>
      <c r="O2281">
        <v>3</v>
      </c>
      <c r="P2281">
        <v>6</v>
      </c>
      <c r="Q2281">
        <v>1</v>
      </c>
      <c r="R2281">
        <v>171</v>
      </c>
      <c r="S2281">
        <v>2.9</v>
      </c>
      <c r="T2281">
        <v>117</v>
      </c>
      <c r="U2281">
        <v>131</v>
      </c>
      <c r="V2281">
        <v>-0.64</v>
      </c>
      <c r="W2281">
        <v>25057</v>
      </c>
      <c r="X2281">
        <v>7</v>
      </c>
      <c r="Y2281" s="12" t="str">
        <f>IFERROR(VLOOKUP(C2281,[1]Index!$D:$F,3,FALSE),"Non List")</f>
        <v>Finance</v>
      </c>
      <c r="Z2281">
        <f>IFERROR(VLOOKUP(C2281,[1]LP!$B:$C,2,FALSE),0)</f>
        <v>397</v>
      </c>
      <c r="AA2281" s="11">
        <f t="shared" si="35"/>
        <v>56.7</v>
      </c>
      <c r="AB2281" s="5">
        <f>IFERROR(VLOOKUP(C2281,[2]Sheet1!$B:$F,5,FALSE),0)</f>
        <v>5495113.7199999997</v>
      </c>
      <c r="AC2281" s="11">
        <v>12</v>
      </c>
      <c r="AD2281" s="11">
        <v>0.63</v>
      </c>
      <c r="AE2281" s="10"/>
      <c r="AF2281" s="10"/>
      <c r="AG2281" s="10"/>
      <c r="AH2281" s="10"/>
    </row>
    <row r="2282" spans="1:34" x14ac:dyDescent="0.45">
      <c r="A2282" t="s">
        <v>54</v>
      </c>
      <c r="B2282" t="s">
        <v>25</v>
      </c>
      <c r="C2282" t="s">
        <v>171</v>
      </c>
      <c r="D2282">
        <v>464.2</v>
      </c>
      <c r="E2282" s="11">
        <v>578662</v>
      </c>
      <c r="F2282" s="5">
        <v>298573</v>
      </c>
      <c r="G2282" s="11">
        <v>3414530</v>
      </c>
      <c r="H2282" s="11">
        <v>3108875</v>
      </c>
      <c r="I2282">
        <v>170179</v>
      </c>
      <c r="J2282">
        <v>192152</v>
      </c>
      <c r="K2282">
        <v>125395</v>
      </c>
      <c r="L2282">
        <v>103021</v>
      </c>
      <c r="M2282">
        <v>24</v>
      </c>
      <c r="N2282">
        <v>20</v>
      </c>
      <c r="O2282">
        <v>3</v>
      </c>
      <c r="P2282">
        <v>16</v>
      </c>
      <c r="Q2282">
        <v>2</v>
      </c>
      <c r="R2282">
        <v>60</v>
      </c>
      <c r="S2282">
        <v>3.6</v>
      </c>
      <c r="T2282">
        <v>152</v>
      </c>
      <c r="U2282">
        <v>285</v>
      </c>
      <c r="V2282">
        <v>-0.39</v>
      </c>
      <c r="W2282">
        <v>103021</v>
      </c>
      <c r="X2282">
        <v>24</v>
      </c>
      <c r="Y2282" s="12" t="str">
        <f>IFERROR(VLOOKUP(C2282,[1]Index!$D:$F,3,FALSE),"Non List")</f>
        <v>Finance</v>
      </c>
      <c r="Z2282">
        <f>IFERROR(VLOOKUP(C2282,[1]LP!$B:$C,2,FALSE),0)</f>
        <v>670</v>
      </c>
      <c r="AA2282" s="11">
        <f t="shared" si="35"/>
        <v>27.9</v>
      </c>
      <c r="AB2282" s="5">
        <f>IFERROR(VLOOKUP(C2282,[2]Sheet1!$B:$F,5,FALSE),0)</f>
        <v>4253169.62</v>
      </c>
      <c r="AC2282" s="11">
        <v>0</v>
      </c>
      <c r="AD2282" s="11">
        <v>0</v>
      </c>
      <c r="AE2282" s="10"/>
      <c r="AF2282" s="10"/>
      <c r="AG2282" s="10"/>
      <c r="AH2282" s="10"/>
    </row>
    <row r="2283" spans="1:34" x14ac:dyDescent="0.45">
      <c r="A2283" t="s">
        <v>54</v>
      </c>
      <c r="B2283" t="s">
        <v>25</v>
      </c>
      <c r="C2283" t="s">
        <v>172</v>
      </c>
      <c r="D2283">
        <v>420</v>
      </c>
      <c r="E2283" s="11">
        <v>220195</v>
      </c>
      <c r="F2283" s="5">
        <v>-123410</v>
      </c>
      <c r="G2283" s="11">
        <v>38188</v>
      </c>
      <c r="H2283" s="11">
        <v>190098</v>
      </c>
      <c r="I2283">
        <v>13702</v>
      </c>
      <c r="J2283">
        <v>13851</v>
      </c>
      <c r="K2283">
        <v>3240</v>
      </c>
      <c r="L2283">
        <v>-25004</v>
      </c>
      <c r="M2283">
        <v>-15</v>
      </c>
      <c r="N2283">
        <v>-28</v>
      </c>
      <c r="O2283">
        <v>10</v>
      </c>
      <c r="P2283">
        <v>-34</v>
      </c>
      <c r="Q2283">
        <v>-7</v>
      </c>
      <c r="R2283">
        <v>-265</v>
      </c>
      <c r="S2283">
        <v>93.5</v>
      </c>
      <c r="T2283">
        <v>44</v>
      </c>
      <c r="U2283">
        <v>0</v>
      </c>
      <c r="V2283">
        <v>0</v>
      </c>
      <c r="W2283">
        <v>-25004</v>
      </c>
      <c r="X2283">
        <v>-15</v>
      </c>
      <c r="Y2283" s="12" t="str">
        <f>IFERROR(VLOOKUP(C2283,[1]Index!$D:$F,3,FALSE),"Non List")</f>
        <v>Finance</v>
      </c>
      <c r="Z2283">
        <f>IFERROR(VLOOKUP(C2283,[1]LP!$B:$C,2,FALSE),0)</f>
        <v>399.9</v>
      </c>
      <c r="AA2283" s="11">
        <f t="shared" si="35"/>
        <v>-26.7</v>
      </c>
      <c r="AB2283" s="5">
        <f>IFERROR(VLOOKUP(C2283,[2]Sheet1!$B:$F,5,FALSE),0)</f>
        <v>3419267.12</v>
      </c>
      <c r="AC2283" s="11">
        <v>0</v>
      </c>
      <c r="AD2283" s="11">
        <v>0</v>
      </c>
      <c r="AE2283" s="10"/>
      <c r="AF2283" s="10"/>
      <c r="AG2283" s="10"/>
      <c r="AH2283" s="10"/>
    </row>
    <row r="2284" spans="1:34" x14ac:dyDescent="0.45">
      <c r="A2284" t="s">
        <v>54</v>
      </c>
      <c r="B2284" t="s">
        <v>25</v>
      </c>
      <c r="C2284" t="s">
        <v>176</v>
      </c>
      <c r="D2284">
        <v>101</v>
      </c>
      <c r="E2284" s="11">
        <v>200225</v>
      </c>
      <c r="F2284" s="5">
        <v>-231225</v>
      </c>
      <c r="G2284" s="11">
        <v>149047</v>
      </c>
      <c r="H2284" s="11">
        <v>2300</v>
      </c>
      <c r="I2284">
        <v>275</v>
      </c>
      <c r="J2284">
        <v>1978</v>
      </c>
      <c r="K2284">
        <v>-7658</v>
      </c>
      <c r="L2284">
        <v>101542</v>
      </c>
      <c r="M2284">
        <v>68</v>
      </c>
      <c r="N2284">
        <v>1</v>
      </c>
      <c r="O2284">
        <v>-7</v>
      </c>
      <c r="P2284">
        <v>-437</v>
      </c>
      <c r="Q2284">
        <v>60</v>
      </c>
      <c r="R2284">
        <v>-10</v>
      </c>
      <c r="S2284">
        <v>100</v>
      </c>
      <c r="T2284">
        <v>-15</v>
      </c>
      <c r="U2284">
        <v>0</v>
      </c>
      <c r="V2284">
        <v>0</v>
      </c>
      <c r="W2284">
        <v>101542</v>
      </c>
      <c r="X2284">
        <v>68</v>
      </c>
      <c r="Y2284" s="12" t="str">
        <f>IFERROR(VLOOKUP(C2284,[1]Index!$D:$F,3,FALSE),"Non List")</f>
        <v>zdelist</v>
      </c>
      <c r="Z2284">
        <f>IFERROR(VLOOKUP(C2284,[1]LP!$B:$C,2,FALSE),0)</f>
        <v>0</v>
      </c>
      <c r="AA2284" s="11">
        <f t="shared" si="35"/>
        <v>0</v>
      </c>
      <c r="AB2284" s="5">
        <f>IFERROR(VLOOKUP(C2284,[2]Sheet1!$B:$F,5,FALSE),0)</f>
        <v>0</v>
      </c>
      <c r="AC2284" s="11">
        <v>0</v>
      </c>
      <c r="AD2284" s="11">
        <v>0</v>
      </c>
      <c r="AE2284" s="10"/>
      <c r="AF2284" s="10"/>
      <c r="AG2284" s="10"/>
      <c r="AH2284" s="10"/>
    </row>
    <row r="2285" spans="1:34" x14ac:dyDescent="0.45">
      <c r="A2285" t="s">
        <v>54</v>
      </c>
      <c r="B2285" t="s">
        <v>25</v>
      </c>
      <c r="C2285" t="s">
        <v>173</v>
      </c>
      <c r="D2285">
        <v>116</v>
      </c>
      <c r="E2285" s="11">
        <v>150000</v>
      </c>
      <c r="F2285" s="5">
        <v>-152835</v>
      </c>
      <c r="G2285" s="11">
        <v>29625</v>
      </c>
      <c r="H2285" s="11">
        <v>5208</v>
      </c>
      <c r="I2285">
        <v>1482</v>
      </c>
      <c r="J2285">
        <v>5490</v>
      </c>
      <c r="K2285">
        <v>882</v>
      </c>
      <c r="L2285">
        <v>1072</v>
      </c>
      <c r="M2285">
        <v>1</v>
      </c>
      <c r="N2285">
        <v>122</v>
      </c>
      <c r="O2285">
        <v>-61</v>
      </c>
      <c r="P2285">
        <v>-50</v>
      </c>
      <c r="Q2285">
        <v>1</v>
      </c>
      <c r="R2285">
        <v>-7495</v>
      </c>
      <c r="S2285">
        <v>91</v>
      </c>
      <c r="T2285">
        <v>-2</v>
      </c>
      <c r="U2285">
        <v>0</v>
      </c>
      <c r="V2285">
        <v>0</v>
      </c>
      <c r="W2285">
        <v>1072</v>
      </c>
      <c r="X2285">
        <v>1</v>
      </c>
      <c r="Y2285" s="12" t="str">
        <f>IFERROR(VLOOKUP(C2285,[1]Index!$D:$F,3,FALSE),"Non List")</f>
        <v>zdelist</v>
      </c>
      <c r="Z2285">
        <f>IFERROR(VLOOKUP(C2285,[1]LP!$B:$C,2,FALSE),0)</f>
        <v>0</v>
      </c>
      <c r="AA2285" s="11">
        <f t="shared" si="35"/>
        <v>0</v>
      </c>
      <c r="AB2285" s="5">
        <f>IFERROR(VLOOKUP(C2285,[2]Sheet1!$B:$F,5,FALSE),0)</f>
        <v>0</v>
      </c>
      <c r="AC2285" s="11">
        <v>0</v>
      </c>
      <c r="AD2285" s="11">
        <v>0</v>
      </c>
      <c r="AE2285" s="10"/>
      <c r="AF2285" s="10"/>
      <c r="AG2285" s="10"/>
      <c r="AH2285" s="10"/>
    </row>
    <row r="2286" spans="1:34" x14ac:dyDescent="0.45">
      <c r="A2286" t="s">
        <v>55</v>
      </c>
      <c r="B2286" t="s">
        <v>25</v>
      </c>
      <c r="C2286" t="s">
        <v>157</v>
      </c>
      <c r="D2286">
        <v>357</v>
      </c>
      <c r="E2286" s="11">
        <v>520663</v>
      </c>
      <c r="F2286" s="5">
        <v>160709</v>
      </c>
      <c r="G2286" s="11">
        <v>2732683</v>
      </c>
      <c r="H2286" s="11">
        <v>2412998</v>
      </c>
      <c r="I2286">
        <v>148070</v>
      </c>
      <c r="J2286">
        <v>173853</v>
      </c>
      <c r="K2286">
        <v>117266</v>
      </c>
      <c r="L2286">
        <v>90982</v>
      </c>
      <c r="M2286">
        <v>17</v>
      </c>
      <c r="N2286">
        <v>20</v>
      </c>
      <c r="O2286">
        <v>3</v>
      </c>
      <c r="P2286">
        <v>13</v>
      </c>
      <c r="Q2286">
        <v>3</v>
      </c>
      <c r="R2286">
        <v>56</v>
      </c>
      <c r="S2286">
        <v>1.9</v>
      </c>
      <c r="T2286">
        <v>131</v>
      </c>
      <c r="U2286">
        <v>227</v>
      </c>
      <c r="V2286">
        <v>-0.36</v>
      </c>
      <c r="W2286">
        <v>90982</v>
      </c>
      <c r="X2286">
        <v>17</v>
      </c>
      <c r="Y2286" s="12" t="str">
        <f>IFERROR(VLOOKUP(C2286,[1]Index!$D:$F,3,FALSE),"Non List")</f>
        <v>Finance</v>
      </c>
      <c r="Z2286">
        <f>IFERROR(VLOOKUP(C2286,[1]LP!$B:$C,2,FALSE),0)</f>
        <v>387</v>
      </c>
      <c r="AA2286" s="11">
        <f t="shared" si="35"/>
        <v>22.8</v>
      </c>
      <c r="AB2286" s="5">
        <f>IFERROR(VLOOKUP(C2286,[2]Sheet1!$B:$F,5,FALSE),0)</f>
        <v>4626716.74</v>
      </c>
      <c r="AC2286" s="11">
        <v>8.77</v>
      </c>
      <c r="AD2286" s="11">
        <v>0</v>
      </c>
      <c r="AE2286" s="10"/>
      <c r="AF2286" s="10"/>
      <c r="AG2286" s="10"/>
      <c r="AH2286" s="10"/>
    </row>
    <row r="2287" spans="1:34" x14ac:dyDescent="0.45">
      <c r="A2287" t="s">
        <v>55</v>
      </c>
      <c r="B2287" t="s">
        <v>25</v>
      </c>
      <c r="C2287" t="s">
        <v>158</v>
      </c>
      <c r="D2287">
        <v>496</v>
      </c>
      <c r="E2287" s="11">
        <v>581665</v>
      </c>
      <c r="F2287" s="5">
        <v>192860</v>
      </c>
      <c r="G2287" s="11">
        <v>4650964</v>
      </c>
      <c r="H2287" s="11">
        <v>3719453</v>
      </c>
      <c r="I2287">
        <v>154407</v>
      </c>
      <c r="J2287">
        <v>220676</v>
      </c>
      <c r="K2287">
        <v>113675</v>
      </c>
      <c r="L2287">
        <v>96074</v>
      </c>
      <c r="M2287">
        <v>17</v>
      </c>
      <c r="N2287">
        <v>30</v>
      </c>
      <c r="O2287">
        <v>4</v>
      </c>
      <c r="P2287">
        <v>12</v>
      </c>
      <c r="Q2287">
        <v>2</v>
      </c>
      <c r="R2287">
        <v>112</v>
      </c>
      <c r="S2287">
        <v>1.5</v>
      </c>
      <c r="T2287">
        <v>133</v>
      </c>
      <c r="U2287">
        <v>222</v>
      </c>
      <c r="V2287">
        <v>-0.55000000000000004</v>
      </c>
      <c r="W2287">
        <v>96074</v>
      </c>
      <c r="X2287">
        <v>17</v>
      </c>
      <c r="Y2287" s="12" t="str">
        <f>IFERROR(VLOOKUP(C2287,[1]Index!$D:$F,3,FALSE),"Non List")</f>
        <v>Finance</v>
      </c>
      <c r="Z2287">
        <f>IFERROR(VLOOKUP(C2287,[1]LP!$B:$C,2,FALSE),0)</f>
        <v>458</v>
      </c>
      <c r="AA2287" s="11">
        <f t="shared" si="35"/>
        <v>26.9</v>
      </c>
      <c r="AB2287" s="5">
        <f>IFERROR(VLOOKUP(C2287,[2]Sheet1!$B:$F,5,FALSE),0)</f>
        <v>4635964.4800000004</v>
      </c>
      <c r="AC2287" s="11">
        <v>10.19</v>
      </c>
      <c r="AD2287" s="11">
        <v>0.53600000000000003</v>
      </c>
      <c r="AE2287" s="10"/>
      <c r="AF2287" s="10"/>
      <c r="AG2287" s="10"/>
      <c r="AH2287" s="10"/>
    </row>
    <row r="2288" spans="1:34" x14ac:dyDescent="0.45">
      <c r="A2288" t="s">
        <v>55</v>
      </c>
      <c r="B2288" t="s">
        <v>25</v>
      </c>
      <c r="C2288" t="s">
        <v>174</v>
      </c>
      <c r="D2288">
        <v>349</v>
      </c>
      <c r="E2288" s="11">
        <v>493482</v>
      </c>
      <c r="F2288" s="5">
        <v>208080</v>
      </c>
      <c r="G2288" s="11">
        <v>2454695</v>
      </c>
      <c r="H2288" s="11">
        <v>2115886</v>
      </c>
      <c r="I2288">
        <v>111490</v>
      </c>
      <c r="J2288">
        <v>137878</v>
      </c>
      <c r="K2288">
        <v>98381</v>
      </c>
      <c r="L2288">
        <v>129269</v>
      </c>
      <c r="M2288">
        <v>26</v>
      </c>
      <c r="N2288">
        <v>13</v>
      </c>
      <c r="O2288">
        <v>2</v>
      </c>
      <c r="P2288">
        <v>18</v>
      </c>
      <c r="Q2288">
        <v>4</v>
      </c>
      <c r="R2288">
        <v>33</v>
      </c>
      <c r="S2288">
        <v>0.3</v>
      </c>
      <c r="T2288">
        <v>142</v>
      </c>
      <c r="U2288">
        <v>289</v>
      </c>
      <c r="V2288">
        <v>-0.17</v>
      </c>
      <c r="W2288">
        <v>129269</v>
      </c>
      <c r="X2288">
        <v>26</v>
      </c>
      <c r="Y2288" s="12" t="str">
        <f>IFERROR(VLOOKUP(C2288,[1]Index!$D:$F,3,FALSE),"Non List")</f>
        <v>Finance</v>
      </c>
      <c r="Z2288">
        <f>IFERROR(VLOOKUP(C2288,[1]LP!$B:$C,2,FALSE),0)</f>
        <v>395</v>
      </c>
      <c r="AA2288" s="11">
        <f t="shared" si="35"/>
        <v>15.2</v>
      </c>
      <c r="AB2288" s="5">
        <f>IFERROR(VLOOKUP(C2288,[2]Sheet1!$B:$F,5,FALSE),0)</f>
        <v>4824030.82</v>
      </c>
      <c r="AC2288" s="11">
        <v>15.8</v>
      </c>
      <c r="AD2288" s="11">
        <v>0</v>
      </c>
      <c r="AE2288" s="10"/>
      <c r="AF2288" s="10"/>
      <c r="AG2288" s="10"/>
      <c r="AH2288" s="10"/>
    </row>
    <row r="2289" spans="1:34" x14ac:dyDescent="0.45">
      <c r="A2289" t="s">
        <v>55</v>
      </c>
      <c r="B2289" t="s">
        <v>25</v>
      </c>
      <c r="C2289" t="s">
        <v>159</v>
      </c>
      <c r="D2289">
        <v>508.9</v>
      </c>
      <c r="E2289" s="11">
        <v>801784</v>
      </c>
      <c r="F2289" s="5">
        <v>355833</v>
      </c>
      <c r="G2289" s="11">
        <v>6797789</v>
      </c>
      <c r="H2289" s="11">
        <v>5586300</v>
      </c>
      <c r="I2289">
        <v>327639</v>
      </c>
      <c r="J2289">
        <v>369409</v>
      </c>
      <c r="K2289">
        <v>221446</v>
      </c>
      <c r="L2289">
        <v>195280</v>
      </c>
      <c r="M2289">
        <v>24</v>
      </c>
      <c r="N2289">
        <v>21</v>
      </c>
      <c r="O2289">
        <v>4</v>
      </c>
      <c r="P2289">
        <v>17</v>
      </c>
      <c r="Q2289">
        <v>2</v>
      </c>
      <c r="R2289">
        <v>74</v>
      </c>
      <c r="S2289">
        <v>0.8</v>
      </c>
      <c r="T2289">
        <v>144</v>
      </c>
      <c r="U2289">
        <v>281</v>
      </c>
      <c r="V2289">
        <v>-0.45</v>
      </c>
      <c r="W2289">
        <v>195280</v>
      </c>
      <c r="X2289">
        <v>24</v>
      </c>
      <c r="Y2289" s="12" t="str">
        <f>IFERROR(VLOOKUP(C2289,[1]Index!$D:$F,3,FALSE),"Non List")</f>
        <v>Finance</v>
      </c>
      <c r="Z2289">
        <f>IFERROR(VLOOKUP(C2289,[1]LP!$B:$C,2,FALSE),0)</f>
        <v>510</v>
      </c>
      <c r="AA2289" s="11">
        <f t="shared" si="35"/>
        <v>21.3</v>
      </c>
      <c r="AB2289" s="5">
        <f>IFERROR(VLOOKUP(C2289,[2]Sheet1!$B:$F,5,FALSE),0)</f>
        <v>5799007.7000000002</v>
      </c>
      <c r="AC2289" s="11">
        <v>10</v>
      </c>
      <c r="AD2289" s="11">
        <v>11.05</v>
      </c>
      <c r="AE2289" s="10"/>
      <c r="AF2289" s="10"/>
      <c r="AG2289" s="10"/>
      <c r="AH2289" s="10"/>
    </row>
    <row r="2290" spans="1:34" x14ac:dyDescent="0.45">
      <c r="A2290" t="s">
        <v>55</v>
      </c>
      <c r="B2290" t="s">
        <v>25</v>
      </c>
      <c r="C2290" t="s">
        <v>160</v>
      </c>
      <c r="D2290">
        <v>146</v>
      </c>
      <c r="E2290" s="11">
        <v>288956</v>
      </c>
      <c r="F2290" s="5">
        <v>78784</v>
      </c>
      <c r="G2290" s="11">
        <v>1160596</v>
      </c>
      <c r="H2290" s="11">
        <v>811008</v>
      </c>
      <c r="I2290">
        <v>60412</v>
      </c>
      <c r="J2290">
        <v>69097</v>
      </c>
      <c r="K2290">
        <v>39891</v>
      </c>
      <c r="L2290">
        <v>36272</v>
      </c>
      <c r="M2290">
        <v>13</v>
      </c>
      <c r="N2290">
        <v>12</v>
      </c>
      <c r="O2290">
        <v>1</v>
      </c>
      <c r="P2290">
        <v>10</v>
      </c>
      <c r="Q2290">
        <v>3</v>
      </c>
      <c r="R2290">
        <v>13</v>
      </c>
      <c r="S2290">
        <v>2.6</v>
      </c>
      <c r="T2290">
        <v>127</v>
      </c>
      <c r="U2290">
        <v>190</v>
      </c>
      <c r="V2290">
        <v>0.3</v>
      </c>
      <c r="W2290">
        <v>36272</v>
      </c>
      <c r="X2290">
        <v>13</v>
      </c>
      <c r="Y2290" s="12" t="str">
        <f>IFERROR(VLOOKUP(C2290,[1]Index!$D:$F,3,FALSE),"Non List")</f>
        <v>zdelist</v>
      </c>
      <c r="Z2290">
        <f>IFERROR(VLOOKUP(C2290,[1]LP!$B:$C,2,FALSE),0)</f>
        <v>0</v>
      </c>
      <c r="AA2290" s="11">
        <f t="shared" si="35"/>
        <v>0</v>
      </c>
      <c r="AB2290" s="5">
        <f>IFERROR(VLOOKUP(C2290,[2]Sheet1!$B:$F,5,FALSE),0)</f>
        <v>0</v>
      </c>
      <c r="AC2290" s="11">
        <v>10</v>
      </c>
      <c r="AD2290" s="11">
        <v>0</v>
      </c>
      <c r="AE2290" s="10"/>
      <c r="AF2290" s="10"/>
      <c r="AG2290" s="10"/>
      <c r="AH2290" s="10"/>
    </row>
    <row r="2291" spans="1:34" x14ac:dyDescent="0.45">
      <c r="A2291" t="s">
        <v>55</v>
      </c>
      <c r="B2291" t="s">
        <v>25</v>
      </c>
      <c r="C2291" t="s">
        <v>161</v>
      </c>
      <c r="D2291">
        <v>424</v>
      </c>
      <c r="E2291" s="11">
        <v>341859</v>
      </c>
      <c r="F2291" s="5">
        <v>294904</v>
      </c>
      <c r="G2291" s="11">
        <v>1393664</v>
      </c>
      <c r="H2291" s="11">
        <v>1397600</v>
      </c>
      <c r="I2291">
        <v>157333</v>
      </c>
      <c r="J2291">
        <v>162386</v>
      </c>
      <c r="K2291">
        <v>147038</v>
      </c>
      <c r="L2291">
        <v>118335</v>
      </c>
      <c r="M2291">
        <v>35</v>
      </c>
      <c r="N2291">
        <v>12</v>
      </c>
      <c r="O2291">
        <v>2</v>
      </c>
      <c r="P2291">
        <v>19</v>
      </c>
      <c r="Q2291">
        <v>6</v>
      </c>
      <c r="R2291">
        <v>28</v>
      </c>
      <c r="S2291">
        <v>6.8</v>
      </c>
      <c r="T2291">
        <v>186</v>
      </c>
      <c r="U2291">
        <v>381</v>
      </c>
      <c r="V2291">
        <v>-0.1</v>
      </c>
      <c r="W2291">
        <v>118335</v>
      </c>
      <c r="X2291">
        <v>35</v>
      </c>
      <c r="Y2291" s="12" t="str">
        <f>IFERROR(VLOOKUP(C2291,[1]Index!$D:$F,3,FALSE),"Non List")</f>
        <v>Finance</v>
      </c>
      <c r="Z2291">
        <f>IFERROR(VLOOKUP(C2291,[1]LP!$B:$C,2,FALSE),0)</f>
        <v>491</v>
      </c>
      <c r="AA2291" s="11">
        <f t="shared" si="35"/>
        <v>14</v>
      </c>
      <c r="AB2291" s="5">
        <f>IFERROR(VLOOKUP(C2291,[2]Sheet1!$B:$F,5,FALSE),0)</f>
        <v>3383316.92</v>
      </c>
      <c r="AC2291" s="11">
        <v>18</v>
      </c>
      <c r="AD2291" s="11">
        <v>0</v>
      </c>
      <c r="AE2291" s="10"/>
      <c r="AF2291" s="10"/>
      <c r="AG2291" s="10"/>
      <c r="AH2291" s="10"/>
    </row>
    <row r="2292" spans="1:34" x14ac:dyDescent="0.45">
      <c r="A2292" t="s">
        <v>55</v>
      </c>
      <c r="B2292" t="s">
        <v>25</v>
      </c>
      <c r="C2292" t="s">
        <v>175</v>
      </c>
      <c r="D2292">
        <v>126</v>
      </c>
      <c r="E2292" s="11">
        <v>187945</v>
      </c>
      <c r="F2292" s="5">
        <v>-105063</v>
      </c>
      <c r="G2292" s="11">
        <v>127684</v>
      </c>
      <c r="H2292" s="11">
        <v>378047</v>
      </c>
      <c r="I2292">
        <v>34482</v>
      </c>
      <c r="J2292">
        <v>34491</v>
      </c>
      <c r="K2292">
        <v>14814</v>
      </c>
      <c r="L2292">
        <v>125355</v>
      </c>
      <c r="M2292">
        <v>67</v>
      </c>
      <c r="N2292">
        <v>2</v>
      </c>
      <c r="O2292">
        <v>3</v>
      </c>
      <c r="P2292">
        <v>151</v>
      </c>
      <c r="Q2292">
        <v>20</v>
      </c>
      <c r="R2292">
        <v>5</v>
      </c>
      <c r="S2292">
        <v>99.4</v>
      </c>
      <c r="T2292">
        <v>44</v>
      </c>
      <c r="U2292">
        <v>257</v>
      </c>
      <c r="V2292">
        <v>1.04</v>
      </c>
      <c r="W2292">
        <v>125355</v>
      </c>
      <c r="X2292">
        <v>67</v>
      </c>
      <c r="Y2292" s="12" t="str">
        <f>IFERROR(VLOOKUP(C2292,[1]Index!$D:$F,3,FALSE),"Non List")</f>
        <v>zdelist</v>
      </c>
      <c r="Z2292">
        <f>IFERROR(VLOOKUP(C2292,[1]LP!$B:$C,2,FALSE),0)</f>
        <v>0</v>
      </c>
      <c r="AA2292" s="11">
        <f t="shared" si="35"/>
        <v>0</v>
      </c>
      <c r="AB2292" s="5">
        <f>IFERROR(VLOOKUP(C2292,[2]Sheet1!$B:$F,5,FALSE),0)</f>
        <v>0</v>
      </c>
      <c r="AC2292" s="11">
        <v>0</v>
      </c>
      <c r="AD2292" s="11">
        <v>0</v>
      </c>
      <c r="AE2292" s="10"/>
      <c r="AF2292" s="10"/>
      <c r="AG2292" s="10"/>
      <c r="AH2292" s="10"/>
    </row>
    <row r="2293" spans="1:34" x14ac:dyDescent="0.45">
      <c r="A2293" t="s">
        <v>55</v>
      </c>
      <c r="B2293" t="s">
        <v>25</v>
      </c>
      <c r="C2293" t="s">
        <v>162</v>
      </c>
      <c r="D2293">
        <v>498</v>
      </c>
      <c r="E2293" s="11">
        <v>724379</v>
      </c>
      <c r="F2293" s="5">
        <v>97717</v>
      </c>
      <c r="G2293" s="11">
        <v>3584602</v>
      </c>
      <c r="H2293" s="11">
        <v>3700977</v>
      </c>
      <c r="I2293">
        <v>155714</v>
      </c>
      <c r="J2293">
        <v>189642</v>
      </c>
      <c r="K2293">
        <v>124098</v>
      </c>
      <c r="L2293">
        <v>64290</v>
      </c>
      <c r="M2293">
        <v>9</v>
      </c>
      <c r="N2293">
        <v>56</v>
      </c>
      <c r="O2293">
        <v>4</v>
      </c>
      <c r="P2293">
        <v>8</v>
      </c>
      <c r="Q2293">
        <v>1</v>
      </c>
      <c r="R2293">
        <v>246</v>
      </c>
      <c r="S2293">
        <v>2</v>
      </c>
      <c r="T2293">
        <v>113</v>
      </c>
      <c r="U2293">
        <v>151</v>
      </c>
      <c r="V2293">
        <v>-0.7</v>
      </c>
      <c r="W2293">
        <v>64290</v>
      </c>
      <c r="X2293">
        <v>9</v>
      </c>
      <c r="Y2293" s="12" t="str">
        <f>IFERROR(VLOOKUP(C2293,[1]Index!$D:$F,3,FALSE),"Non List")</f>
        <v>Finance</v>
      </c>
      <c r="Z2293">
        <f>IFERROR(VLOOKUP(C2293,[1]LP!$B:$C,2,FALSE),0)</f>
        <v>511</v>
      </c>
      <c r="AA2293" s="11">
        <f t="shared" si="35"/>
        <v>56.8</v>
      </c>
      <c r="AB2293" s="5">
        <f>IFERROR(VLOOKUP(C2293,[2]Sheet1!$B:$F,5,FALSE),0)</f>
        <v>6622606.8200000003</v>
      </c>
      <c r="AC2293" s="11">
        <v>5.71</v>
      </c>
      <c r="AD2293" s="11">
        <v>0.32</v>
      </c>
      <c r="AE2293" s="10"/>
      <c r="AF2293" s="10"/>
      <c r="AG2293" s="10"/>
      <c r="AH2293" s="10"/>
    </row>
    <row r="2294" spans="1:34" x14ac:dyDescent="0.45">
      <c r="A2294" t="s">
        <v>55</v>
      </c>
      <c r="B2294" t="s">
        <v>25</v>
      </c>
      <c r="C2294" t="s">
        <v>178</v>
      </c>
      <c r="D2294">
        <v>347.8</v>
      </c>
      <c r="E2294" s="11">
        <v>41474</v>
      </c>
      <c r="F2294" s="5">
        <v>13259</v>
      </c>
      <c r="G2294" s="11">
        <v>154935</v>
      </c>
      <c r="H2294" s="11">
        <v>169031</v>
      </c>
      <c r="I2294">
        <v>12546</v>
      </c>
      <c r="J2294">
        <v>12546</v>
      </c>
      <c r="K2294">
        <v>6317</v>
      </c>
      <c r="L2294">
        <v>3405</v>
      </c>
      <c r="M2294">
        <v>8</v>
      </c>
      <c r="N2294">
        <v>42</v>
      </c>
      <c r="O2294">
        <v>3</v>
      </c>
      <c r="P2294">
        <v>6</v>
      </c>
      <c r="Q2294">
        <v>1</v>
      </c>
      <c r="R2294">
        <v>112</v>
      </c>
      <c r="S2294">
        <v>4.3</v>
      </c>
      <c r="T2294">
        <v>132</v>
      </c>
      <c r="U2294">
        <v>156</v>
      </c>
      <c r="V2294">
        <v>-0.55000000000000004</v>
      </c>
      <c r="W2294">
        <v>3405</v>
      </c>
      <c r="X2294">
        <v>8</v>
      </c>
      <c r="Y2294" s="12" t="str">
        <f>IFERROR(VLOOKUP(C2294,[1]Index!$D:$F,3,FALSE),"Non List")</f>
        <v>Finance</v>
      </c>
      <c r="Z2294">
        <f>IFERROR(VLOOKUP(C2294,[1]LP!$B:$C,2,FALSE),0)</f>
        <v>422.8</v>
      </c>
      <c r="AA2294" s="11">
        <f t="shared" si="35"/>
        <v>52.9</v>
      </c>
      <c r="AB2294" s="5">
        <f>IFERROR(VLOOKUP(C2294,[2]Sheet1!$B:$F,5,FALSE),0)</f>
        <v>2989980</v>
      </c>
      <c r="AC2294" s="11">
        <v>0</v>
      </c>
      <c r="AD2294" s="11">
        <v>0</v>
      </c>
      <c r="AE2294" s="10"/>
      <c r="AF2294" s="10"/>
      <c r="AG2294" s="10"/>
      <c r="AH2294" s="10"/>
    </row>
    <row r="2295" spans="1:34" x14ac:dyDescent="0.45">
      <c r="A2295" t="s">
        <v>55</v>
      </c>
      <c r="B2295" t="s">
        <v>25</v>
      </c>
      <c r="C2295" t="s">
        <v>163</v>
      </c>
      <c r="D2295">
        <v>403</v>
      </c>
      <c r="E2295" s="11">
        <v>557420</v>
      </c>
      <c r="F2295" s="5">
        <v>214625</v>
      </c>
      <c r="G2295" s="11">
        <v>3611122</v>
      </c>
      <c r="H2295" s="11">
        <v>3320236</v>
      </c>
      <c r="I2295">
        <v>188476</v>
      </c>
      <c r="J2295">
        <v>216606</v>
      </c>
      <c r="K2295">
        <v>141518</v>
      </c>
      <c r="L2295">
        <v>87777</v>
      </c>
      <c r="M2295">
        <v>16</v>
      </c>
      <c r="N2295">
        <v>26</v>
      </c>
      <c r="O2295">
        <v>3</v>
      </c>
      <c r="P2295">
        <v>11</v>
      </c>
      <c r="Q2295">
        <v>2</v>
      </c>
      <c r="R2295">
        <v>75</v>
      </c>
      <c r="S2295">
        <v>1.4</v>
      </c>
      <c r="T2295">
        <v>139</v>
      </c>
      <c r="U2295">
        <v>221</v>
      </c>
      <c r="V2295">
        <v>-0.45</v>
      </c>
      <c r="W2295">
        <v>87777</v>
      </c>
      <c r="X2295">
        <v>16</v>
      </c>
      <c r="Y2295" s="12" t="str">
        <f>IFERROR(VLOOKUP(C2295,[1]Index!$D:$F,3,FALSE),"Non List")</f>
        <v>Finance</v>
      </c>
      <c r="Z2295">
        <f>IFERROR(VLOOKUP(C2295,[1]LP!$B:$C,2,FALSE),0)</f>
        <v>693.6</v>
      </c>
      <c r="AA2295" s="11">
        <f t="shared" si="35"/>
        <v>43.4</v>
      </c>
      <c r="AB2295" s="5">
        <f>IFERROR(VLOOKUP(C2295,[2]Sheet1!$B:$F,5,FALSE),0)</f>
        <v>4330226.4000000004</v>
      </c>
      <c r="AC2295" s="11">
        <v>8.26</v>
      </c>
      <c r="AD2295" s="11">
        <v>0.435</v>
      </c>
      <c r="AE2295" s="10"/>
      <c r="AF2295" s="10"/>
      <c r="AG2295" s="10"/>
      <c r="AH2295" s="10"/>
    </row>
    <row r="2296" spans="1:34" x14ac:dyDescent="0.45">
      <c r="A2296" t="s">
        <v>55</v>
      </c>
      <c r="B2296" t="s">
        <v>25</v>
      </c>
      <c r="C2296" t="s">
        <v>164</v>
      </c>
      <c r="D2296">
        <v>306</v>
      </c>
      <c r="E2296" s="11">
        <v>210000</v>
      </c>
      <c r="F2296" s="5">
        <v>9652</v>
      </c>
      <c r="G2296" s="11">
        <v>546721</v>
      </c>
      <c r="H2296" s="11">
        <v>605159</v>
      </c>
      <c r="I2296">
        <v>30196</v>
      </c>
      <c r="J2296">
        <v>35040</v>
      </c>
      <c r="K2296">
        <v>18832</v>
      </c>
      <c r="L2296">
        <v>14034</v>
      </c>
      <c r="M2296">
        <v>7</v>
      </c>
      <c r="N2296">
        <v>46</v>
      </c>
      <c r="O2296">
        <v>3</v>
      </c>
      <c r="P2296">
        <v>6</v>
      </c>
      <c r="Q2296">
        <v>2</v>
      </c>
      <c r="R2296">
        <v>134</v>
      </c>
      <c r="S2296">
        <v>1.7</v>
      </c>
      <c r="T2296">
        <v>105</v>
      </c>
      <c r="U2296">
        <v>125</v>
      </c>
      <c r="V2296">
        <v>-0.59</v>
      </c>
      <c r="W2296">
        <v>14034</v>
      </c>
      <c r="X2296">
        <v>7</v>
      </c>
      <c r="Y2296" s="12" t="str">
        <f>IFERROR(VLOOKUP(C2296,[1]Index!$D:$F,3,FALSE),"Non List")</f>
        <v>Finance</v>
      </c>
      <c r="Z2296">
        <f>IFERROR(VLOOKUP(C2296,[1]LP!$B:$C,2,FALSE),0)</f>
        <v>337.8</v>
      </c>
      <c r="AA2296" s="11">
        <f t="shared" si="35"/>
        <v>48.3</v>
      </c>
      <c r="AB2296" s="5">
        <f>IFERROR(VLOOKUP(C2296,[2]Sheet1!$B:$F,5,FALSE),0)</f>
        <v>4155719.4</v>
      </c>
      <c r="AC2296" s="11">
        <v>0</v>
      </c>
      <c r="AD2296" s="11">
        <v>0</v>
      </c>
      <c r="AE2296" s="10"/>
      <c r="AF2296" s="10"/>
      <c r="AG2296" s="10"/>
      <c r="AH2296" s="10"/>
    </row>
    <row r="2297" spans="1:34" x14ac:dyDescent="0.45">
      <c r="A2297" t="s">
        <v>55</v>
      </c>
      <c r="B2297" t="s">
        <v>25</v>
      </c>
      <c r="C2297" t="s">
        <v>165</v>
      </c>
      <c r="D2297">
        <v>210</v>
      </c>
      <c r="E2297" s="11">
        <v>302400</v>
      </c>
      <c r="F2297" s="5">
        <v>185757</v>
      </c>
      <c r="G2297" s="11">
        <v>3368244</v>
      </c>
      <c r="H2297" s="11">
        <v>2720022</v>
      </c>
      <c r="I2297">
        <v>294508</v>
      </c>
      <c r="J2297">
        <v>327211</v>
      </c>
      <c r="K2297">
        <v>219906</v>
      </c>
      <c r="L2297">
        <v>135027</v>
      </c>
      <c r="M2297">
        <v>45</v>
      </c>
      <c r="N2297">
        <v>5</v>
      </c>
      <c r="O2297">
        <v>1</v>
      </c>
      <c r="P2297">
        <v>28</v>
      </c>
      <c r="Q2297">
        <v>3</v>
      </c>
      <c r="R2297">
        <v>6</v>
      </c>
      <c r="S2297">
        <v>0.7</v>
      </c>
      <c r="T2297">
        <v>161</v>
      </c>
      <c r="U2297">
        <v>403</v>
      </c>
      <c r="V2297">
        <v>0.92</v>
      </c>
      <c r="W2297">
        <v>135027</v>
      </c>
      <c r="X2297">
        <v>45</v>
      </c>
      <c r="Y2297" s="12" t="str">
        <f>IFERROR(VLOOKUP(C2297,[1]Index!$D:$F,3,FALSE),"Non List")</f>
        <v>zdelist</v>
      </c>
      <c r="Z2297">
        <f>IFERROR(VLOOKUP(C2297,[1]LP!$B:$C,2,FALSE),0)</f>
        <v>0</v>
      </c>
      <c r="AA2297" s="11">
        <f t="shared" si="35"/>
        <v>0</v>
      </c>
      <c r="AB2297" s="5">
        <f>IFERROR(VLOOKUP(C2297,[2]Sheet1!$B:$F,5,FALSE),0)</f>
        <v>0</v>
      </c>
      <c r="AC2297" s="11">
        <v>32.5</v>
      </c>
      <c r="AD2297" s="11">
        <v>1.71</v>
      </c>
      <c r="AE2297" s="10"/>
      <c r="AF2297" s="10"/>
      <c r="AG2297" s="10"/>
      <c r="AH2297" s="10"/>
    </row>
    <row r="2298" spans="1:34" x14ac:dyDescent="0.45">
      <c r="A2298" t="s">
        <v>55</v>
      </c>
      <c r="B2298" t="s">
        <v>25</v>
      </c>
      <c r="C2298" t="s">
        <v>166</v>
      </c>
      <c r="D2298">
        <v>381.3</v>
      </c>
      <c r="E2298" s="11">
        <v>345449</v>
      </c>
      <c r="F2298" s="5">
        <v>307828</v>
      </c>
      <c r="G2298" s="11">
        <v>3335401</v>
      </c>
      <c r="H2298" s="11">
        <v>2851139</v>
      </c>
      <c r="I2298">
        <v>168357</v>
      </c>
      <c r="J2298">
        <v>194726</v>
      </c>
      <c r="K2298">
        <v>117928</v>
      </c>
      <c r="L2298">
        <v>144778</v>
      </c>
      <c r="M2298">
        <v>42</v>
      </c>
      <c r="N2298">
        <v>9</v>
      </c>
      <c r="O2298">
        <v>2</v>
      </c>
      <c r="P2298">
        <v>22</v>
      </c>
      <c r="Q2298">
        <v>3</v>
      </c>
      <c r="R2298">
        <v>18</v>
      </c>
      <c r="S2298">
        <v>0.3</v>
      </c>
      <c r="T2298">
        <v>189</v>
      </c>
      <c r="U2298">
        <v>422</v>
      </c>
      <c r="V2298">
        <v>0.11</v>
      </c>
      <c r="W2298">
        <v>144778</v>
      </c>
      <c r="X2298">
        <v>42</v>
      </c>
      <c r="Y2298" s="12" t="str">
        <f>IFERROR(VLOOKUP(C2298,[1]Index!$D:$F,3,FALSE),"Non List")</f>
        <v>Finance</v>
      </c>
      <c r="Z2298">
        <f>IFERROR(VLOOKUP(C2298,[1]LP!$B:$C,2,FALSE),0)</f>
        <v>419.8</v>
      </c>
      <c r="AA2298" s="11">
        <f t="shared" si="35"/>
        <v>10</v>
      </c>
      <c r="AB2298" s="5">
        <f>IFERROR(VLOOKUP(C2298,[2]Sheet1!$B:$F,5,FALSE),0)</f>
        <v>4810249.01</v>
      </c>
      <c r="AC2298" s="11">
        <v>26.57</v>
      </c>
      <c r="AD2298" s="11">
        <v>0</v>
      </c>
      <c r="AE2298" s="10"/>
      <c r="AF2298" s="10"/>
      <c r="AG2298" s="10"/>
      <c r="AH2298" s="10"/>
    </row>
    <row r="2299" spans="1:34" x14ac:dyDescent="0.45">
      <c r="A2299" t="s">
        <v>55</v>
      </c>
      <c r="B2299" t="s">
        <v>25</v>
      </c>
      <c r="C2299" t="s">
        <v>167</v>
      </c>
      <c r="D2299">
        <v>145</v>
      </c>
      <c r="E2299" s="11">
        <v>474409</v>
      </c>
      <c r="F2299" s="5">
        <v>-52409</v>
      </c>
      <c r="G2299" s="11">
        <v>1864578</v>
      </c>
      <c r="H2299" s="11">
        <v>1678114</v>
      </c>
      <c r="I2299">
        <v>123492</v>
      </c>
      <c r="J2299">
        <v>145433</v>
      </c>
      <c r="K2299">
        <v>27404</v>
      </c>
      <c r="L2299">
        <v>181183</v>
      </c>
      <c r="M2299">
        <v>38</v>
      </c>
      <c r="N2299">
        <v>4</v>
      </c>
      <c r="O2299">
        <v>2</v>
      </c>
      <c r="P2299">
        <v>43</v>
      </c>
      <c r="Q2299">
        <v>6</v>
      </c>
      <c r="R2299">
        <v>6</v>
      </c>
      <c r="S2299">
        <v>19.600000000000001</v>
      </c>
      <c r="T2299">
        <v>89</v>
      </c>
      <c r="U2299">
        <v>276</v>
      </c>
      <c r="V2299">
        <v>0.91</v>
      </c>
      <c r="W2299">
        <v>181183</v>
      </c>
      <c r="X2299">
        <v>38</v>
      </c>
      <c r="Y2299" s="12" t="str">
        <f>IFERROR(VLOOKUP(C2299,[1]Index!$D:$F,3,FALSE),"Non List")</f>
        <v>zdelist</v>
      </c>
      <c r="Z2299">
        <f>IFERROR(VLOOKUP(C2299,[1]LP!$B:$C,2,FALSE),0)</f>
        <v>0</v>
      </c>
      <c r="AA2299" s="11">
        <f t="shared" si="35"/>
        <v>0</v>
      </c>
      <c r="AB2299" s="5">
        <f>IFERROR(VLOOKUP(C2299,[2]Sheet1!$B:$F,5,FALSE),0)</f>
        <v>0</v>
      </c>
      <c r="AC2299" s="11">
        <v>0</v>
      </c>
      <c r="AD2299" s="11">
        <v>0</v>
      </c>
      <c r="AE2299" s="10"/>
      <c r="AF2299" s="10"/>
      <c r="AG2299" s="10"/>
      <c r="AH2299" s="10"/>
    </row>
    <row r="2300" spans="1:34" x14ac:dyDescent="0.45">
      <c r="A2300" t="s">
        <v>55</v>
      </c>
      <c r="B2300" t="s">
        <v>25</v>
      </c>
      <c r="C2300" t="s">
        <v>169</v>
      </c>
      <c r="D2300">
        <v>423</v>
      </c>
      <c r="E2300" s="11">
        <v>672705</v>
      </c>
      <c r="F2300" s="5">
        <v>286930</v>
      </c>
      <c r="G2300" s="11">
        <v>5445479</v>
      </c>
      <c r="H2300" s="11">
        <v>4684691</v>
      </c>
      <c r="I2300">
        <v>243061</v>
      </c>
      <c r="J2300">
        <v>283306</v>
      </c>
      <c r="K2300">
        <v>160925</v>
      </c>
      <c r="L2300">
        <v>116976</v>
      </c>
      <c r="M2300">
        <v>17</v>
      </c>
      <c r="N2300">
        <v>24</v>
      </c>
      <c r="O2300">
        <v>3</v>
      </c>
      <c r="P2300">
        <v>12</v>
      </c>
      <c r="Q2300">
        <v>2</v>
      </c>
      <c r="R2300">
        <v>72</v>
      </c>
      <c r="S2300">
        <v>0.4</v>
      </c>
      <c r="T2300">
        <v>143</v>
      </c>
      <c r="U2300">
        <v>236</v>
      </c>
      <c r="V2300">
        <v>-0.44</v>
      </c>
      <c r="W2300">
        <v>116976</v>
      </c>
      <c r="X2300">
        <v>17</v>
      </c>
      <c r="Y2300" s="12" t="str">
        <f>IFERROR(VLOOKUP(C2300,[1]Index!$D:$F,3,FALSE),"Non List")</f>
        <v>zdelist</v>
      </c>
      <c r="Z2300">
        <f>IFERROR(VLOOKUP(C2300,[1]LP!$B:$C,2,FALSE),0)</f>
        <v>0</v>
      </c>
      <c r="AA2300" s="11">
        <f t="shared" si="35"/>
        <v>0</v>
      </c>
      <c r="AB2300" s="5">
        <f>IFERROR(VLOOKUP(C2300,[2]Sheet1!$B:$F,5,FALSE),0)</f>
        <v>0</v>
      </c>
      <c r="AC2300" s="11">
        <v>19</v>
      </c>
      <c r="AD2300" s="11">
        <v>0</v>
      </c>
      <c r="AE2300" s="10"/>
      <c r="AF2300" s="10"/>
      <c r="AG2300" s="10"/>
      <c r="AH2300" s="10"/>
    </row>
    <row r="2301" spans="1:34" x14ac:dyDescent="0.45">
      <c r="A2301" t="s">
        <v>55</v>
      </c>
      <c r="B2301" t="s">
        <v>25</v>
      </c>
      <c r="C2301" t="s">
        <v>170</v>
      </c>
      <c r="D2301">
        <v>360</v>
      </c>
      <c r="E2301" s="11">
        <v>743229</v>
      </c>
      <c r="F2301" s="5">
        <v>169998</v>
      </c>
      <c r="G2301" s="11">
        <v>3233001</v>
      </c>
      <c r="H2301" s="11">
        <v>2652522</v>
      </c>
      <c r="I2301">
        <v>133137</v>
      </c>
      <c r="J2301">
        <v>157286</v>
      </c>
      <c r="K2301">
        <v>91251</v>
      </c>
      <c r="L2301">
        <v>109881</v>
      </c>
      <c r="M2301">
        <v>15</v>
      </c>
      <c r="N2301">
        <v>24</v>
      </c>
      <c r="O2301">
        <v>3</v>
      </c>
      <c r="P2301">
        <v>12</v>
      </c>
      <c r="Q2301">
        <v>3</v>
      </c>
      <c r="R2301">
        <v>71</v>
      </c>
      <c r="S2301">
        <v>1.6</v>
      </c>
      <c r="T2301">
        <v>123</v>
      </c>
      <c r="U2301">
        <v>202</v>
      </c>
      <c r="V2301">
        <v>-0.44</v>
      </c>
      <c r="W2301">
        <v>109881</v>
      </c>
      <c r="X2301">
        <v>15</v>
      </c>
      <c r="Y2301" s="12" t="str">
        <f>IFERROR(VLOOKUP(C2301,[1]Index!$D:$F,3,FALSE),"Non List")</f>
        <v>Finance</v>
      </c>
      <c r="Z2301">
        <f>IFERROR(VLOOKUP(C2301,[1]LP!$B:$C,2,FALSE),0)</f>
        <v>397</v>
      </c>
      <c r="AA2301" s="11">
        <f t="shared" si="35"/>
        <v>26.5</v>
      </c>
      <c r="AB2301" s="5">
        <f>IFERROR(VLOOKUP(C2301,[2]Sheet1!$B:$F,5,FALSE),0)</f>
        <v>5495113.7199999997</v>
      </c>
      <c r="AC2301" s="11">
        <v>12</v>
      </c>
      <c r="AD2301" s="11">
        <v>0.63</v>
      </c>
      <c r="AE2301" s="10"/>
      <c r="AF2301" s="10"/>
      <c r="AG2301" s="10"/>
      <c r="AH2301" s="10"/>
    </row>
    <row r="2302" spans="1:34" x14ac:dyDescent="0.45">
      <c r="A2302" t="s">
        <v>55</v>
      </c>
      <c r="B2302" t="s">
        <v>25</v>
      </c>
      <c r="C2302" t="s">
        <v>171</v>
      </c>
      <c r="D2302">
        <v>464.2</v>
      </c>
      <c r="E2302" s="11">
        <v>762475</v>
      </c>
      <c r="F2302" s="5">
        <v>342545</v>
      </c>
      <c r="G2302" s="11">
        <v>4068746</v>
      </c>
      <c r="H2302" s="11">
        <v>3429245</v>
      </c>
      <c r="I2302">
        <v>227657</v>
      </c>
      <c r="J2302">
        <v>258166</v>
      </c>
      <c r="K2302">
        <v>147747</v>
      </c>
      <c r="L2302">
        <v>137514</v>
      </c>
      <c r="M2302">
        <v>18</v>
      </c>
      <c r="N2302">
        <v>26</v>
      </c>
      <c r="O2302">
        <v>3</v>
      </c>
      <c r="P2302">
        <v>12</v>
      </c>
      <c r="Q2302">
        <v>2</v>
      </c>
      <c r="R2302">
        <v>82</v>
      </c>
      <c r="S2302">
        <v>4.7</v>
      </c>
      <c r="T2302">
        <v>145</v>
      </c>
      <c r="U2302">
        <v>242</v>
      </c>
      <c r="V2302">
        <v>-0.48</v>
      </c>
      <c r="W2302">
        <v>137514</v>
      </c>
      <c r="X2302">
        <v>18</v>
      </c>
      <c r="Y2302" s="12" t="str">
        <f>IFERROR(VLOOKUP(C2302,[1]Index!$D:$F,3,FALSE),"Non List")</f>
        <v>Finance</v>
      </c>
      <c r="Z2302">
        <f>IFERROR(VLOOKUP(C2302,[1]LP!$B:$C,2,FALSE),0)</f>
        <v>670</v>
      </c>
      <c r="AA2302" s="11">
        <f t="shared" si="35"/>
        <v>37.200000000000003</v>
      </c>
      <c r="AB2302" s="5">
        <f>IFERROR(VLOOKUP(C2302,[2]Sheet1!$B:$F,5,FALSE),0)</f>
        <v>4253169.62</v>
      </c>
      <c r="AC2302" s="11">
        <v>0</v>
      </c>
      <c r="AD2302" s="11">
        <v>0</v>
      </c>
      <c r="AE2302" s="10"/>
      <c r="AF2302" s="10"/>
      <c r="AG2302" s="10"/>
      <c r="AH2302" s="10"/>
    </row>
    <row r="2303" spans="1:34" x14ac:dyDescent="0.45">
      <c r="A2303" t="s">
        <v>55</v>
      </c>
      <c r="B2303" t="s">
        <v>25</v>
      </c>
      <c r="C2303" t="s">
        <v>172</v>
      </c>
      <c r="D2303">
        <v>420</v>
      </c>
      <c r="E2303" s="11">
        <v>220195</v>
      </c>
      <c r="F2303" s="5">
        <v>-116792</v>
      </c>
      <c r="G2303" s="11">
        <v>100239</v>
      </c>
      <c r="H2303" s="11">
        <v>200085</v>
      </c>
      <c r="I2303">
        <v>19529</v>
      </c>
      <c r="J2303">
        <v>19859</v>
      </c>
      <c r="K2303">
        <v>4703</v>
      </c>
      <c r="L2303">
        <v>288</v>
      </c>
      <c r="M2303">
        <v>0</v>
      </c>
      <c r="N2303">
        <v>3231</v>
      </c>
      <c r="O2303">
        <v>9</v>
      </c>
      <c r="P2303">
        <v>0</v>
      </c>
      <c r="Q2303">
        <v>0</v>
      </c>
      <c r="R2303">
        <v>28883</v>
      </c>
      <c r="S2303">
        <v>84.9</v>
      </c>
      <c r="T2303">
        <v>47</v>
      </c>
      <c r="U2303">
        <v>12</v>
      </c>
      <c r="V2303">
        <v>-0.97</v>
      </c>
      <c r="W2303">
        <v>288</v>
      </c>
      <c r="X2303">
        <v>0</v>
      </c>
      <c r="Y2303" s="12" t="str">
        <f>IFERROR(VLOOKUP(C2303,[1]Index!$D:$F,3,FALSE),"Non List")</f>
        <v>Finance</v>
      </c>
      <c r="Z2303">
        <f>IFERROR(VLOOKUP(C2303,[1]LP!$B:$C,2,FALSE),0)</f>
        <v>399.9</v>
      </c>
      <c r="AA2303" s="11">
        <f t="shared" si="35"/>
        <v>0</v>
      </c>
      <c r="AB2303" s="5">
        <f>IFERROR(VLOOKUP(C2303,[2]Sheet1!$B:$F,5,FALSE),0)</f>
        <v>3419267.12</v>
      </c>
      <c r="AC2303" s="11">
        <v>0</v>
      </c>
      <c r="AD2303" s="11">
        <v>0</v>
      </c>
      <c r="AE2303" s="10"/>
      <c r="AF2303" s="10"/>
      <c r="AG2303" s="10"/>
      <c r="AH2303" s="10"/>
    </row>
    <row r="2304" spans="1:34" x14ac:dyDescent="0.45">
      <c r="A2304" t="s">
        <v>55</v>
      </c>
      <c r="B2304" t="s">
        <v>25</v>
      </c>
      <c r="C2304" t="s">
        <v>176</v>
      </c>
      <c r="D2304">
        <v>101</v>
      </c>
      <c r="E2304" s="11">
        <v>200225</v>
      </c>
      <c r="F2304" s="5">
        <v>-255903</v>
      </c>
      <c r="G2304" s="11">
        <v>19466</v>
      </c>
      <c r="H2304" s="11">
        <v>0</v>
      </c>
      <c r="I2304">
        <v>-38313</v>
      </c>
      <c r="J2304">
        <v>-36792</v>
      </c>
      <c r="K2304">
        <v>-52858</v>
      </c>
      <c r="L2304">
        <v>17497</v>
      </c>
      <c r="M2304">
        <v>9</v>
      </c>
      <c r="N2304">
        <v>12</v>
      </c>
      <c r="O2304">
        <v>-4</v>
      </c>
      <c r="P2304">
        <v>-31</v>
      </c>
      <c r="Q2304">
        <v>17</v>
      </c>
      <c r="R2304">
        <v>-42</v>
      </c>
      <c r="S2304">
        <v>100</v>
      </c>
      <c r="T2304">
        <v>-28</v>
      </c>
      <c r="U2304">
        <v>0</v>
      </c>
      <c r="V2304">
        <v>0</v>
      </c>
      <c r="W2304">
        <v>17497</v>
      </c>
      <c r="X2304">
        <v>9</v>
      </c>
      <c r="Y2304" s="12" t="str">
        <f>IFERROR(VLOOKUP(C2304,[1]Index!$D:$F,3,FALSE),"Non List")</f>
        <v>zdelist</v>
      </c>
      <c r="Z2304">
        <f>IFERROR(VLOOKUP(C2304,[1]LP!$B:$C,2,FALSE),0)</f>
        <v>0</v>
      </c>
      <c r="AA2304" s="11">
        <f t="shared" si="35"/>
        <v>0</v>
      </c>
      <c r="AB2304" s="5">
        <f>IFERROR(VLOOKUP(C2304,[2]Sheet1!$B:$F,5,FALSE),0)</f>
        <v>0</v>
      </c>
      <c r="AC2304" s="11">
        <v>0</v>
      </c>
      <c r="AD2304" s="11">
        <v>0</v>
      </c>
      <c r="AE2304" s="10"/>
      <c r="AF2304" s="10"/>
      <c r="AG2304" s="10"/>
      <c r="AH2304" s="10"/>
    </row>
    <row r="2305" spans="1:34" x14ac:dyDescent="0.45">
      <c r="A2305" t="s">
        <v>55</v>
      </c>
      <c r="B2305" t="s">
        <v>25</v>
      </c>
      <c r="C2305" t="s">
        <v>173</v>
      </c>
      <c r="D2305">
        <v>116</v>
      </c>
      <c r="E2305" s="11">
        <v>150000</v>
      </c>
      <c r="F2305" s="5">
        <v>-139235</v>
      </c>
      <c r="G2305" s="11">
        <v>36314</v>
      </c>
      <c r="H2305" s="11">
        <v>19477</v>
      </c>
      <c r="I2305">
        <v>3222</v>
      </c>
      <c r="J2305">
        <v>12671</v>
      </c>
      <c r="K2305">
        <v>3235</v>
      </c>
      <c r="L2305">
        <v>14670</v>
      </c>
      <c r="M2305">
        <v>10</v>
      </c>
      <c r="N2305">
        <v>12</v>
      </c>
      <c r="O2305">
        <v>16</v>
      </c>
      <c r="P2305">
        <v>136</v>
      </c>
      <c r="Q2305">
        <v>11</v>
      </c>
      <c r="R2305">
        <v>192</v>
      </c>
      <c r="S2305">
        <v>70.2</v>
      </c>
      <c r="T2305">
        <v>7</v>
      </c>
      <c r="U2305">
        <v>40</v>
      </c>
      <c r="V2305">
        <v>-0.66</v>
      </c>
      <c r="W2305">
        <v>14670</v>
      </c>
      <c r="X2305">
        <v>10</v>
      </c>
      <c r="Y2305" s="12" t="str">
        <f>IFERROR(VLOOKUP(C2305,[1]Index!$D:$F,3,FALSE),"Non List")</f>
        <v>zdelist</v>
      </c>
      <c r="Z2305">
        <f>IFERROR(VLOOKUP(C2305,[1]LP!$B:$C,2,FALSE),0)</f>
        <v>0</v>
      </c>
      <c r="AA2305" s="11">
        <f t="shared" si="35"/>
        <v>0</v>
      </c>
      <c r="AB2305" s="5">
        <f>IFERROR(VLOOKUP(C2305,[2]Sheet1!$B:$F,5,FALSE),0)</f>
        <v>0</v>
      </c>
      <c r="AC2305" s="11">
        <v>0</v>
      </c>
      <c r="AD2305" s="11">
        <v>0</v>
      </c>
      <c r="AE2305" s="10"/>
      <c r="AF2305" s="10"/>
      <c r="AG2305" s="10"/>
      <c r="AH2305" s="10"/>
    </row>
    <row r="2306" spans="1:34" x14ac:dyDescent="0.45">
      <c r="A2306" t="s">
        <v>55</v>
      </c>
      <c r="B2306" t="s">
        <v>25</v>
      </c>
      <c r="C2306" t="s">
        <v>179</v>
      </c>
      <c r="D2306">
        <v>296</v>
      </c>
      <c r="E2306" s="11">
        <v>183350</v>
      </c>
      <c r="F2306" s="5">
        <v>-279005</v>
      </c>
      <c r="G2306" s="11">
        <v>107771</v>
      </c>
      <c r="H2306" s="11">
        <v>0</v>
      </c>
      <c r="I2306">
        <v>-15646</v>
      </c>
      <c r="J2306">
        <v>-15621</v>
      </c>
      <c r="K2306">
        <v>-30461</v>
      </c>
      <c r="L2306">
        <v>17143</v>
      </c>
      <c r="M2306">
        <v>9</v>
      </c>
      <c r="N2306">
        <v>32</v>
      </c>
      <c r="O2306">
        <v>-6</v>
      </c>
      <c r="P2306">
        <v>-18</v>
      </c>
      <c r="Q2306">
        <v>33</v>
      </c>
      <c r="R2306">
        <v>-180</v>
      </c>
      <c r="S2306">
        <v>100</v>
      </c>
      <c r="T2306">
        <v>-52</v>
      </c>
      <c r="U2306">
        <v>0</v>
      </c>
      <c r="V2306">
        <v>0</v>
      </c>
      <c r="W2306">
        <v>17143</v>
      </c>
      <c r="X2306">
        <v>9</v>
      </c>
      <c r="Y2306" s="12" t="str">
        <f>IFERROR(VLOOKUP(C2306,[1]Index!$D:$F,3,FALSE),"Non List")</f>
        <v>Finance</v>
      </c>
      <c r="Z2306">
        <f>IFERROR(VLOOKUP(C2306,[1]LP!$B:$C,2,FALSE),0)</f>
        <v>341</v>
      </c>
      <c r="AA2306" s="11">
        <f t="shared" si="35"/>
        <v>37.9</v>
      </c>
      <c r="AB2306" s="5">
        <f>IFERROR(VLOOKUP(C2306,[2]Sheet1!$B:$F,5,FALSE),0)</f>
        <v>3327237.42</v>
      </c>
      <c r="AC2306" s="11">
        <v>0</v>
      </c>
      <c r="AD2306" s="11">
        <v>0</v>
      </c>
      <c r="AE2306" s="10"/>
      <c r="AF2306" s="10"/>
      <c r="AG2306" s="10"/>
      <c r="AH2306" s="10"/>
    </row>
    <row r="2307" spans="1:34" x14ac:dyDescent="0.45">
      <c r="A2307" t="s">
        <v>24</v>
      </c>
      <c r="B2307" t="s">
        <v>56</v>
      </c>
      <c r="C2307" t="s">
        <v>157</v>
      </c>
      <c r="D2307">
        <v>357</v>
      </c>
      <c r="E2307" s="11">
        <v>520663</v>
      </c>
      <c r="F2307" s="5">
        <v>159458</v>
      </c>
      <c r="G2307" s="11">
        <v>2871209</v>
      </c>
      <c r="H2307" s="11">
        <v>2352211</v>
      </c>
      <c r="I2307">
        <v>11980</v>
      </c>
      <c r="J2307">
        <v>17337</v>
      </c>
      <c r="K2307">
        <v>4019</v>
      </c>
      <c r="L2307">
        <v>2140</v>
      </c>
      <c r="M2307">
        <v>2</v>
      </c>
      <c r="N2307">
        <v>218</v>
      </c>
      <c r="O2307">
        <v>3</v>
      </c>
      <c r="P2307">
        <v>1</v>
      </c>
      <c r="Q2307">
        <v>0</v>
      </c>
      <c r="R2307">
        <v>594</v>
      </c>
      <c r="S2307">
        <v>1.9</v>
      </c>
      <c r="T2307">
        <v>131</v>
      </c>
      <c r="U2307">
        <v>69</v>
      </c>
      <c r="V2307">
        <v>-0.81</v>
      </c>
      <c r="W2307">
        <v>2140</v>
      </c>
      <c r="X2307">
        <v>2</v>
      </c>
      <c r="Y2307" s="12" t="str">
        <f>IFERROR(VLOOKUP(C2307,[1]Index!$D:$F,3,FALSE),"Non List")</f>
        <v>Finance</v>
      </c>
      <c r="Z2307">
        <f>IFERROR(VLOOKUP(C2307,[1]LP!$B:$C,2,FALSE),0)</f>
        <v>387</v>
      </c>
      <c r="AA2307" s="11">
        <f t="shared" ref="AA2307:AA2370" si="36">ROUND(IFERROR(Z2307/M2307,0),1)</f>
        <v>193.5</v>
      </c>
      <c r="AB2307" s="5">
        <f>IFERROR(VLOOKUP(C2307,[2]Sheet1!$B:$F,5,FALSE),0)</f>
        <v>4626716.74</v>
      </c>
      <c r="AC2307" s="11">
        <v>0</v>
      </c>
      <c r="AD2307" s="11">
        <v>7</v>
      </c>
      <c r="AE2307" s="10"/>
      <c r="AF2307" s="10"/>
      <c r="AG2307" s="10"/>
      <c r="AH2307" s="10"/>
    </row>
    <row r="2308" spans="1:34" x14ac:dyDescent="0.45">
      <c r="A2308" t="s">
        <v>24</v>
      </c>
      <c r="B2308" t="s">
        <v>56</v>
      </c>
      <c r="C2308" t="s">
        <v>158</v>
      </c>
      <c r="D2308">
        <v>496</v>
      </c>
      <c r="E2308" s="11">
        <v>800000</v>
      </c>
      <c r="F2308" s="5">
        <v>205676</v>
      </c>
      <c r="G2308" s="11">
        <v>4668128</v>
      </c>
      <c r="H2308" s="11">
        <v>3904311</v>
      </c>
      <c r="I2308">
        <v>29030</v>
      </c>
      <c r="J2308">
        <v>44344</v>
      </c>
      <c r="K2308">
        <v>22204</v>
      </c>
      <c r="L2308">
        <v>12069</v>
      </c>
      <c r="M2308">
        <v>6</v>
      </c>
      <c r="N2308">
        <v>83</v>
      </c>
      <c r="O2308">
        <v>4</v>
      </c>
      <c r="P2308">
        <v>5</v>
      </c>
      <c r="Q2308">
        <v>0</v>
      </c>
      <c r="R2308">
        <v>327</v>
      </c>
      <c r="S2308">
        <v>1.3</v>
      </c>
      <c r="T2308">
        <v>126</v>
      </c>
      <c r="U2308">
        <v>130</v>
      </c>
      <c r="V2308">
        <v>-0.74</v>
      </c>
      <c r="W2308">
        <v>12069</v>
      </c>
      <c r="X2308">
        <v>6</v>
      </c>
      <c r="Y2308" s="12" t="str">
        <f>IFERROR(VLOOKUP(C2308,[1]Index!$D:$F,3,FALSE),"Non List")</f>
        <v>Finance</v>
      </c>
      <c r="Z2308">
        <f>IFERROR(VLOOKUP(C2308,[1]LP!$B:$C,2,FALSE),0)</f>
        <v>458</v>
      </c>
      <c r="AA2308" s="11">
        <f t="shared" si="36"/>
        <v>76.3</v>
      </c>
      <c r="AB2308" s="5">
        <f>IFERROR(VLOOKUP(C2308,[2]Sheet1!$B:$F,5,FALSE),0)</f>
        <v>4635964.4800000004</v>
      </c>
      <c r="AC2308" s="11">
        <v>0</v>
      </c>
      <c r="AD2308" s="11">
        <v>5.26</v>
      </c>
      <c r="AE2308" s="10"/>
      <c r="AF2308" s="10"/>
      <c r="AG2308" s="10"/>
      <c r="AH2308" s="10"/>
    </row>
    <row r="2309" spans="1:34" x14ac:dyDescent="0.45">
      <c r="A2309" t="s">
        <v>24</v>
      </c>
      <c r="B2309" t="s">
        <v>56</v>
      </c>
      <c r="C2309" t="s">
        <v>174</v>
      </c>
      <c r="D2309">
        <v>349</v>
      </c>
      <c r="E2309" s="11">
        <v>571428</v>
      </c>
      <c r="F2309" s="5">
        <v>224034</v>
      </c>
      <c r="G2309" s="11">
        <v>2524017</v>
      </c>
      <c r="H2309" s="11">
        <v>2148768</v>
      </c>
      <c r="I2309">
        <v>28177</v>
      </c>
      <c r="J2309">
        <v>34521</v>
      </c>
      <c r="K2309">
        <v>23973</v>
      </c>
      <c r="L2309">
        <v>15953</v>
      </c>
      <c r="M2309">
        <v>11</v>
      </c>
      <c r="N2309">
        <v>31</v>
      </c>
      <c r="O2309">
        <v>3</v>
      </c>
      <c r="P2309">
        <v>8</v>
      </c>
      <c r="Q2309">
        <v>0</v>
      </c>
      <c r="R2309">
        <v>78</v>
      </c>
      <c r="S2309">
        <v>0.3</v>
      </c>
      <c r="T2309">
        <v>139</v>
      </c>
      <c r="U2309">
        <v>187</v>
      </c>
      <c r="V2309">
        <v>-0.46</v>
      </c>
      <c r="W2309">
        <v>15953</v>
      </c>
      <c r="X2309">
        <v>11</v>
      </c>
      <c r="Y2309" s="12" t="str">
        <f>IFERROR(VLOOKUP(C2309,[1]Index!$D:$F,3,FALSE),"Non List")</f>
        <v>Finance</v>
      </c>
      <c r="Z2309">
        <f>IFERROR(VLOOKUP(C2309,[1]LP!$B:$C,2,FALSE),0)</f>
        <v>395</v>
      </c>
      <c r="AA2309" s="11">
        <f t="shared" si="36"/>
        <v>35.9</v>
      </c>
      <c r="AB2309" s="5">
        <f>IFERROR(VLOOKUP(C2309,[2]Sheet1!$B:$F,5,FALSE),0)</f>
        <v>4824030.82</v>
      </c>
      <c r="AC2309" s="11">
        <v>0</v>
      </c>
      <c r="AD2309" s="11">
        <v>5.26</v>
      </c>
      <c r="AE2309" s="10"/>
      <c r="AF2309" s="10"/>
      <c r="AG2309" s="10"/>
      <c r="AH2309" s="10"/>
    </row>
    <row r="2310" spans="1:34" x14ac:dyDescent="0.45">
      <c r="A2310" t="s">
        <v>24</v>
      </c>
      <c r="B2310" t="s">
        <v>56</v>
      </c>
      <c r="C2310" t="s">
        <v>159</v>
      </c>
      <c r="D2310">
        <v>508.9</v>
      </c>
      <c r="E2310" s="11">
        <v>801784</v>
      </c>
      <c r="F2310" s="5">
        <v>291023</v>
      </c>
      <c r="G2310" s="11">
        <v>7123180</v>
      </c>
      <c r="H2310" s="11">
        <v>5659937</v>
      </c>
      <c r="I2310">
        <v>47654</v>
      </c>
      <c r="J2310">
        <v>58417</v>
      </c>
      <c r="K2310">
        <v>15987</v>
      </c>
      <c r="L2310">
        <v>26178</v>
      </c>
      <c r="M2310">
        <v>13</v>
      </c>
      <c r="N2310">
        <v>39</v>
      </c>
      <c r="O2310">
        <v>4</v>
      </c>
      <c r="P2310">
        <v>10</v>
      </c>
      <c r="Q2310">
        <v>0</v>
      </c>
      <c r="R2310">
        <v>146</v>
      </c>
      <c r="S2310">
        <v>0.6</v>
      </c>
      <c r="T2310">
        <v>136</v>
      </c>
      <c r="U2310">
        <v>200</v>
      </c>
      <c r="V2310">
        <v>-0.61</v>
      </c>
      <c r="W2310">
        <v>26178</v>
      </c>
      <c r="X2310">
        <v>13</v>
      </c>
      <c r="Y2310" s="12" t="str">
        <f>IFERROR(VLOOKUP(C2310,[1]Index!$D:$F,3,FALSE),"Non List")</f>
        <v>Finance</v>
      </c>
      <c r="Z2310">
        <f>IFERROR(VLOOKUP(C2310,[1]LP!$B:$C,2,FALSE),0)</f>
        <v>510</v>
      </c>
      <c r="AA2310" s="11">
        <f t="shared" si="36"/>
        <v>39.200000000000003</v>
      </c>
      <c r="AB2310" s="5">
        <f>IFERROR(VLOOKUP(C2310,[2]Sheet1!$B:$F,5,FALSE),0)</f>
        <v>5799007.7000000002</v>
      </c>
      <c r="AC2310" s="11">
        <v>0</v>
      </c>
      <c r="AD2310" s="11">
        <v>8</v>
      </c>
      <c r="AE2310" s="10"/>
      <c r="AF2310" s="10"/>
      <c r="AG2310" s="10"/>
      <c r="AH2310" s="10"/>
    </row>
    <row r="2311" spans="1:34" x14ac:dyDescent="0.45">
      <c r="A2311" t="s">
        <v>24</v>
      </c>
      <c r="B2311" t="s">
        <v>56</v>
      </c>
      <c r="C2311" t="s">
        <v>160</v>
      </c>
      <c r="D2311">
        <v>146</v>
      </c>
      <c r="E2311" s="11">
        <v>386333</v>
      </c>
      <c r="F2311" s="5">
        <v>76214</v>
      </c>
      <c r="G2311" s="11">
        <v>1125092</v>
      </c>
      <c r="H2311" s="11">
        <v>1087598</v>
      </c>
      <c r="I2311">
        <v>13041</v>
      </c>
      <c r="J2311">
        <v>14705</v>
      </c>
      <c r="K2311">
        <v>5945</v>
      </c>
      <c r="L2311">
        <v>-2570</v>
      </c>
      <c r="M2311">
        <v>-3</v>
      </c>
      <c r="N2311">
        <v>-55</v>
      </c>
      <c r="O2311">
        <v>1</v>
      </c>
      <c r="P2311">
        <v>-2</v>
      </c>
      <c r="Q2311">
        <v>0</v>
      </c>
      <c r="R2311">
        <v>-67</v>
      </c>
      <c r="S2311">
        <v>3.5</v>
      </c>
      <c r="T2311">
        <v>120</v>
      </c>
      <c r="U2311">
        <v>0</v>
      </c>
      <c r="V2311">
        <v>0</v>
      </c>
      <c r="W2311">
        <v>-2570</v>
      </c>
      <c r="X2311">
        <v>-3</v>
      </c>
      <c r="Y2311" s="12" t="str">
        <f>IFERROR(VLOOKUP(C2311,[1]Index!$D:$F,3,FALSE),"Non List")</f>
        <v>zdelist</v>
      </c>
      <c r="Z2311">
        <f>IFERROR(VLOOKUP(C2311,[1]LP!$B:$C,2,FALSE),0)</f>
        <v>0</v>
      </c>
      <c r="AA2311" s="11">
        <f t="shared" si="36"/>
        <v>0</v>
      </c>
      <c r="AB2311" s="5">
        <f>IFERROR(VLOOKUP(C2311,[2]Sheet1!$B:$F,5,FALSE),0)</f>
        <v>0</v>
      </c>
      <c r="AC2311" s="11">
        <v>1.24</v>
      </c>
      <c r="AD2311" s="11">
        <v>0</v>
      </c>
      <c r="AE2311" s="10"/>
      <c r="AF2311" s="10"/>
      <c r="AG2311" s="10"/>
      <c r="AH2311" s="10"/>
    </row>
    <row r="2312" spans="1:34" x14ac:dyDescent="0.45">
      <c r="A2312" t="s">
        <v>24</v>
      </c>
      <c r="B2312" t="s">
        <v>56</v>
      </c>
      <c r="C2312" t="s">
        <v>161</v>
      </c>
      <c r="D2312">
        <v>424</v>
      </c>
      <c r="E2312" s="11">
        <v>403394</v>
      </c>
      <c r="F2312" s="5">
        <v>299384</v>
      </c>
      <c r="G2312" s="11">
        <v>1432741</v>
      </c>
      <c r="H2312" s="11">
        <v>1364402</v>
      </c>
      <c r="I2312">
        <v>5778</v>
      </c>
      <c r="J2312">
        <v>7118</v>
      </c>
      <c r="K2312">
        <v>3878</v>
      </c>
      <c r="L2312">
        <v>2766</v>
      </c>
      <c r="M2312">
        <v>3</v>
      </c>
      <c r="N2312">
        <v>156</v>
      </c>
      <c r="O2312">
        <v>2</v>
      </c>
      <c r="P2312">
        <v>2</v>
      </c>
      <c r="Q2312">
        <v>0</v>
      </c>
      <c r="R2312">
        <v>379</v>
      </c>
      <c r="S2312">
        <v>7</v>
      </c>
      <c r="T2312">
        <v>174</v>
      </c>
      <c r="U2312">
        <v>103</v>
      </c>
      <c r="V2312">
        <v>-0.76</v>
      </c>
      <c r="W2312">
        <v>2766</v>
      </c>
      <c r="X2312">
        <v>3</v>
      </c>
      <c r="Y2312" s="12" t="str">
        <f>IFERROR(VLOOKUP(C2312,[1]Index!$D:$F,3,FALSE),"Non List")</f>
        <v>Finance</v>
      </c>
      <c r="Z2312">
        <f>IFERROR(VLOOKUP(C2312,[1]LP!$B:$C,2,FALSE),0)</f>
        <v>491</v>
      </c>
      <c r="AA2312" s="11">
        <f t="shared" si="36"/>
        <v>163.69999999999999</v>
      </c>
      <c r="AB2312" s="5">
        <f>IFERROR(VLOOKUP(C2312,[2]Sheet1!$B:$F,5,FALSE),0)</f>
        <v>3383316.92</v>
      </c>
      <c r="AC2312" s="11">
        <v>22</v>
      </c>
      <c r="AD2312" s="11">
        <v>1.1599999999999999</v>
      </c>
      <c r="AE2312" s="10"/>
      <c r="AF2312" s="10"/>
      <c r="AG2312" s="10"/>
      <c r="AH2312" s="10"/>
    </row>
    <row r="2313" spans="1:34" x14ac:dyDescent="0.45">
      <c r="A2313" t="s">
        <v>24</v>
      </c>
      <c r="B2313" t="s">
        <v>56</v>
      </c>
      <c r="C2313" t="s">
        <v>175</v>
      </c>
      <c r="D2313">
        <v>126</v>
      </c>
      <c r="E2313" s="11">
        <v>236875</v>
      </c>
      <c r="F2313" s="5">
        <v>-127861</v>
      </c>
      <c r="G2313" s="11">
        <v>109427</v>
      </c>
      <c r="H2313" s="11">
        <v>415911</v>
      </c>
      <c r="I2313">
        <v>1314</v>
      </c>
      <c r="J2313">
        <v>2959</v>
      </c>
      <c r="K2313">
        <v>-1583</v>
      </c>
      <c r="L2313">
        <v>17299</v>
      </c>
      <c r="M2313">
        <v>29</v>
      </c>
      <c r="N2313">
        <v>4</v>
      </c>
      <c r="O2313">
        <v>3</v>
      </c>
      <c r="P2313">
        <v>63</v>
      </c>
      <c r="Q2313">
        <v>2</v>
      </c>
      <c r="R2313">
        <v>12</v>
      </c>
      <c r="S2313">
        <v>98.9</v>
      </c>
      <c r="T2313">
        <v>46</v>
      </c>
      <c r="U2313">
        <v>174</v>
      </c>
      <c r="V2313">
        <v>0.38</v>
      </c>
      <c r="W2313">
        <v>17299</v>
      </c>
      <c r="X2313">
        <v>29</v>
      </c>
      <c r="Y2313" s="12" t="str">
        <f>IFERROR(VLOOKUP(C2313,[1]Index!$D:$F,3,FALSE),"Non List")</f>
        <v>zdelist</v>
      </c>
      <c r="Z2313">
        <f>IFERROR(VLOOKUP(C2313,[1]LP!$B:$C,2,FALSE),0)</f>
        <v>0</v>
      </c>
      <c r="AA2313" s="11">
        <f t="shared" si="36"/>
        <v>0</v>
      </c>
      <c r="AB2313" s="5">
        <f>IFERROR(VLOOKUP(C2313,[2]Sheet1!$B:$F,5,FALSE),0)</f>
        <v>0</v>
      </c>
      <c r="AC2313" s="11">
        <v>0</v>
      </c>
      <c r="AD2313" s="11">
        <v>0</v>
      </c>
      <c r="AE2313" s="10"/>
      <c r="AF2313" s="10"/>
      <c r="AG2313" s="10"/>
      <c r="AH2313" s="10"/>
    </row>
    <row r="2314" spans="1:34" x14ac:dyDescent="0.45">
      <c r="A2314" t="s">
        <v>24</v>
      </c>
      <c r="B2314" t="s">
        <v>56</v>
      </c>
      <c r="C2314" t="s">
        <v>162</v>
      </c>
      <c r="D2314">
        <v>498</v>
      </c>
      <c r="E2314" s="11">
        <v>724379</v>
      </c>
      <c r="F2314" s="5">
        <v>104330</v>
      </c>
      <c r="G2314" s="11">
        <v>4802678</v>
      </c>
      <c r="H2314" s="11">
        <v>3999371</v>
      </c>
      <c r="I2314">
        <v>29352</v>
      </c>
      <c r="J2314">
        <v>37223</v>
      </c>
      <c r="K2314">
        <v>10921</v>
      </c>
      <c r="L2314">
        <v>6612</v>
      </c>
      <c r="M2314">
        <v>4</v>
      </c>
      <c r="N2314">
        <v>137</v>
      </c>
      <c r="O2314">
        <v>4</v>
      </c>
      <c r="P2314">
        <v>3</v>
      </c>
      <c r="Q2314">
        <v>0</v>
      </c>
      <c r="R2314">
        <v>595</v>
      </c>
      <c r="S2314">
        <v>1.8</v>
      </c>
      <c r="T2314">
        <v>114</v>
      </c>
      <c r="U2314">
        <v>97</v>
      </c>
      <c r="V2314">
        <v>-0.81</v>
      </c>
      <c r="W2314">
        <v>6612</v>
      </c>
      <c r="X2314">
        <v>4</v>
      </c>
      <c r="Y2314" s="12" t="str">
        <f>IFERROR(VLOOKUP(C2314,[1]Index!$D:$F,3,FALSE),"Non List")</f>
        <v>Finance</v>
      </c>
      <c r="Z2314">
        <f>IFERROR(VLOOKUP(C2314,[1]LP!$B:$C,2,FALSE),0)</f>
        <v>511</v>
      </c>
      <c r="AA2314" s="11">
        <f t="shared" si="36"/>
        <v>127.8</v>
      </c>
      <c r="AB2314" s="5">
        <f>IFERROR(VLOOKUP(C2314,[2]Sheet1!$B:$F,5,FALSE),0)</f>
        <v>6622606.8200000003</v>
      </c>
      <c r="AC2314" s="11">
        <v>0</v>
      </c>
      <c r="AD2314" s="11">
        <v>2.9</v>
      </c>
      <c r="AE2314" s="10"/>
      <c r="AF2314" s="10"/>
      <c r="AG2314" s="10"/>
      <c r="AH2314" s="10"/>
    </row>
    <row r="2315" spans="1:34" x14ac:dyDescent="0.45">
      <c r="A2315" t="s">
        <v>24</v>
      </c>
      <c r="B2315" t="s">
        <v>56</v>
      </c>
      <c r="C2315" t="s">
        <v>178</v>
      </c>
      <c r="D2315">
        <v>347.8</v>
      </c>
      <c r="E2315" s="11">
        <v>41474</v>
      </c>
      <c r="F2315" s="5">
        <v>17517</v>
      </c>
      <c r="G2315" s="11">
        <v>185857</v>
      </c>
      <c r="H2315" s="11">
        <v>191870</v>
      </c>
      <c r="I2315">
        <v>2377</v>
      </c>
      <c r="J2315">
        <v>2766</v>
      </c>
      <c r="K2315">
        <v>1177</v>
      </c>
      <c r="L2315">
        <v>808</v>
      </c>
      <c r="M2315">
        <v>8</v>
      </c>
      <c r="N2315">
        <v>45</v>
      </c>
      <c r="O2315">
        <v>2</v>
      </c>
      <c r="P2315">
        <v>5</v>
      </c>
      <c r="Q2315">
        <v>0</v>
      </c>
      <c r="R2315">
        <v>110</v>
      </c>
      <c r="S2315">
        <v>3.8</v>
      </c>
      <c r="T2315">
        <v>142</v>
      </c>
      <c r="U2315">
        <v>158</v>
      </c>
      <c r="V2315">
        <v>-0.55000000000000004</v>
      </c>
      <c r="W2315">
        <v>808</v>
      </c>
      <c r="X2315">
        <v>8</v>
      </c>
      <c r="Y2315" s="12" t="str">
        <f>IFERROR(VLOOKUP(C2315,[1]Index!$D:$F,3,FALSE),"Non List")</f>
        <v>Finance</v>
      </c>
      <c r="Z2315">
        <f>IFERROR(VLOOKUP(C2315,[1]LP!$B:$C,2,FALSE),0)</f>
        <v>422.8</v>
      </c>
      <c r="AA2315" s="11">
        <f t="shared" si="36"/>
        <v>52.9</v>
      </c>
      <c r="AB2315" s="5">
        <f>IFERROR(VLOOKUP(C2315,[2]Sheet1!$B:$F,5,FALSE),0)</f>
        <v>2989980</v>
      </c>
      <c r="AC2315" s="11">
        <v>0</v>
      </c>
      <c r="AD2315" s="11">
        <v>0</v>
      </c>
      <c r="AE2315" s="10"/>
      <c r="AF2315" s="10"/>
      <c r="AG2315" s="10"/>
      <c r="AH2315" s="10"/>
    </row>
    <row r="2316" spans="1:34" x14ac:dyDescent="0.45">
      <c r="A2316" t="s">
        <v>24</v>
      </c>
      <c r="B2316" t="s">
        <v>56</v>
      </c>
      <c r="C2316" t="s">
        <v>163</v>
      </c>
      <c r="D2316">
        <v>403</v>
      </c>
      <c r="E2316" s="11">
        <v>655788</v>
      </c>
      <c r="F2316" s="5">
        <v>425305</v>
      </c>
      <c r="G2316" s="11">
        <v>3803509</v>
      </c>
      <c r="H2316" s="11">
        <v>3537013</v>
      </c>
      <c r="I2316">
        <v>27855</v>
      </c>
      <c r="J2316">
        <v>46287</v>
      </c>
      <c r="K2316">
        <v>24607</v>
      </c>
      <c r="L2316">
        <v>14894</v>
      </c>
      <c r="M2316">
        <v>9</v>
      </c>
      <c r="N2316">
        <v>44</v>
      </c>
      <c r="O2316">
        <v>2</v>
      </c>
      <c r="P2316">
        <v>6</v>
      </c>
      <c r="Q2316">
        <v>0</v>
      </c>
      <c r="R2316">
        <v>108</v>
      </c>
      <c r="S2316">
        <v>1.3</v>
      </c>
      <c r="T2316">
        <v>165</v>
      </c>
      <c r="U2316">
        <v>184</v>
      </c>
      <c r="V2316">
        <v>-0.54</v>
      </c>
      <c r="W2316">
        <v>14894</v>
      </c>
      <c r="X2316">
        <v>9</v>
      </c>
      <c r="Y2316" s="12" t="str">
        <f>IFERROR(VLOOKUP(C2316,[1]Index!$D:$F,3,FALSE),"Non List")</f>
        <v>Finance</v>
      </c>
      <c r="Z2316">
        <f>IFERROR(VLOOKUP(C2316,[1]LP!$B:$C,2,FALSE),0)</f>
        <v>693.6</v>
      </c>
      <c r="AA2316" s="11">
        <f t="shared" si="36"/>
        <v>77.099999999999994</v>
      </c>
      <c r="AB2316" s="5">
        <f>IFERROR(VLOOKUP(C2316,[2]Sheet1!$B:$F,5,FALSE),0)</f>
        <v>4330226.4000000004</v>
      </c>
      <c r="AC2316" s="11">
        <v>5</v>
      </c>
      <c r="AD2316" s="11">
        <v>8.6839999999999993</v>
      </c>
      <c r="AE2316" s="10"/>
      <c r="AF2316" s="10"/>
      <c r="AG2316" s="10"/>
      <c r="AH2316" s="10"/>
    </row>
    <row r="2317" spans="1:34" x14ac:dyDescent="0.45">
      <c r="A2317" t="s">
        <v>24</v>
      </c>
      <c r="B2317" t="s">
        <v>56</v>
      </c>
      <c r="C2317" t="s">
        <v>164</v>
      </c>
      <c r="D2317">
        <v>306</v>
      </c>
      <c r="E2317" s="11">
        <v>210000</v>
      </c>
      <c r="F2317" s="5">
        <v>3417</v>
      </c>
      <c r="G2317" s="11">
        <v>644820</v>
      </c>
      <c r="H2317" s="11">
        <v>578779</v>
      </c>
      <c r="I2317">
        <v>8867</v>
      </c>
      <c r="J2317">
        <v>9816</v>
      </c>
      <c r="K2317">
        <v>5783</v>
      </c>
      <c r="L2317">
        <v>-10953</v>
      </c>
      <c r="M2317">
        <v>-21</v>
      </c>
      <c r="N2317">
        <v>-15</v>
      </c>
      <c r="O2317">
        <v>3</v>
      </c>
      <c r="P2317">
        <v>-21</v>
      </c>
      <c r="Q2317">
        <v>-1</v>
      </c>
      <c r="R2317">
        <v>-44</v>
      </c>
      <c r="S2317">
        <v>2.4</v>
      </c>
      <c r="T2317">
        <v>102</v>
      </c>
      <c r="U2317">
        <v>0</v>
      </c>
      <c r="V2317">
        <v>0</v>
      </c>
      <c r="W2317">
        <v>-10953</v>
      </c>
      <c r="X2317">
        <v>-21</v>
      </c>
      <c r="Y2317" s="12" t="str">
        <f>IFERROR(VLOOKUP(C2317,[1]Index!$D:$F,3,FALSE),"Non List")</f>
        <v>Finance</v>
      </c>
      <c r="Z2317">
        <f>IFERROR(VLOOKUP(C2317,[1]LP!$B:$C,2,FALSE),0)</f>
        <v>337.8</v>
      </c>
      <c r="AA2317" s="11">
        <f t="shared" si="36"/>
        <v>-16.100000000000001</v>
      </c>
      <c r="AB2317" s="5">
        <f>IFERROR(VLOOKUP(C2317,[2]Sheet1!$B:$F,5,FALSE),0)</f>
        <v>4155719.4</v>
      </c>
      <c r="AC2317" s="11">
        <v>0</v>
      </c>
      <c r="AD2317" s="11">
        <v>0</v>
      </c>
      <c r="AE2317" s="10"/>
      <c r="AF2317" s="10"/>
      <c r="AG2317" s="10"/>
      <c r="AH2317" s="10"/>
    </row>
    <row r="2318" spans="1:34" x14ac:dyDescent="0.45">
      <c r="A2318" t="s">
        <v>24</v>
      </c>
      <c r="B2318" t="s">
        <v>56</v>
      </c>
      <c r="C2318" t="s">
        <v>165</v>
      </c>
      <c r="D2318">
        <v>210</v>
      </c>
      <c r="E2318" s="11">
        <v>400680</v>
      </c>
      <c r="F2318" s="5">
        <v>161623</v>
      </c>
      <c r="G2318" s="11">
        <v>3796751</v>
      </c>
      <c r="H2318" s="11">
        <v>2894021</v>
      </c>
      <c r="I2318">
        <v>25537</v>
      </c>
      <c r="J2318">
        <v>36353</v>
      </c>
      <c r="K2318">
        <v>17295</v>
      </c>
      <c r="L2318">
        <v>-20156</v>
      </c>
      <c r="M2318">
        <v>-20</v>
      </c>
      <c r="N2318">
        <v>-10</v>
      </c>
      <c r="O2318">
        <v>2</v>
      </c>
      <c r="P2318">
        <v>-14</v>
      </c>
      <c r="Q2318">
        <v>0</v>
      </c>
      <c r="R2318">
        <v>-16</v>
      </c>
      <c r="S2318">
        <v>1.7</v>
      </c>
      <c r="T2318">
        <v>140</v>
      </c>
      <c r="U2318">
        <v>0</v>
      </c>
      <c r="V2318">
        <v>0</v>
      </c>
      <c r="W2318">
        <v>-20156</v>
      </c>
      <c r="X2318">
        <v>-20</v>
      </c>
      <c r="Y2318" s="12" t="str">
        <f>IFERROR(VLOOKUP(C2318,[1]Index!$D:$F,3,FALSE),"Non List")</f>
        <v>zdelist</v>
      </c>
      <c r="Z2318">
        <f>IFERROR(VLOOKUP(C2318,[1]LP!$B:$C,2,FALSE),0)</f>
        <v>0</v>
      </c>
      <c r="AA2318" s="11">
        <f t="shared" si="36"/>
        <v>0</v>
      </c>
      <c r="AB2318" s="5">
        <f>IFERROR(VLOOKUP(C2318,[2]Sheet1!$B:$F,5,FALSE),0)</f>
        <v>0</v>
      </c>
      <c r="AC2318" s="11">
        <v>15</v>
      </c>
      <c r="AD2318" s="11">
        <v>9.5</v>
      </c>
      <c r="AE2318" s="10"/>
      <c r="AF2318" s="10"/>
      <c r="AG2318" s="10"/>
      <c r="AH2318" s="10"/>
    </row>
    <row r="2319" spans="1:34" x14ac:dyDescent="0.45">
      <c r="A2319" t="s">
        <v>24</v>
      </c>
      <c r="B2319" t="s">
        <v>56</v>
      </c>
      <c r="C2319" t="s">
        <v>166</v>
      </c>
      <c r="D2319">
        <v>381.3</v>
      </c>
      <c r="E2319" s="11">
        <v>345449</v>
      </c>
      <c r="F2319" s="5">
        <v>317953</v>
      </c>
      <c r="G2319" s="11">
        <v>3362864</v>
      </c>
      <c r="H2319" s="11">
        <v>2795684</v>
      </c>
      <c r="I2319">
        <v>27324</v>
      </c>
      <c r="J2319">
        <v>32602</v>
      </c>
      <c r="K2319">
        <v>15960</v>
      </c>
      <c r="L2319">
        <v>10024</v>
      </c>
      <c r="M2319">
        <v>12</v>
      </c>
      <c r="N2319">
        <v>33</v>
      </c>
      <c r="O2319">
        <v>2</v>
      </c>
      <c r="P2319">
        <v>6</v>
      </c>
      <c r="Q2319">
        <v>0</v>
      </c>
      <c r="R2319">
        <v>65</v>
      </c>
      <c r="S2319">
        <v>0.1</v>
      </c>
      <c r="T2319">
        <v>192</v>
      </c>
      <c r="U2319">
        <v>224</v>
      </c>
      <c r="V2319">
        <v>-0.41</v>
      </c>
      <c r="W2319">
        <v>10024</v>
      </c>
      <c r="X2319">
        <v>12</v>
      </c>
      <c r="Y2319" s="12" t="str">
        <f>IFERROR(VLOOKUP(C2319,[1]Index!$D:$F,3,FALSE),"Non List")</f>
        <v>Finance</v>
      </c>
      <c r="Z2319">
        <f>IFERROR(VLOOKUP(C2319,[1]LP!$B:$C,2,FALSE),0)</f>
        <v>419.8</v>
      </c>
      <c r="AA2319" s="11">
        <f t="shared" si="36"/>
        <v>35</v>
      </c>
      <c r="AB2319" s="5">
        <f>IFERROR(VLOOKUP(C2319,[2]Sheet1!$B:$F,5,FALSE),0)</f>
        <v>4810249.01</v>
      </c>
      <c r="AC2319" s="11">
        <v>1.23</v>
      </c>
      <c r="AD2319" s="11">
        <v>8.77</v>
      </c>
      <c r="AE2319" s="10"/>
      <c r="AF2319" s="10"/>
      <c r="AG2319" s="10"/>
      <c r="AH2319" s="10"/>
    </row>
    <row r="2320" spans="1:34" x14ac:dyDescent="0.45">
      <c r="A2320" t="s">
        <v>24</v>
      </c>
      <c r="B2320" t="s">
        <v>56</v>
      </c>
      <c r="C2320" t="s">
        <v>167</v>
      </c>
      <c r="D2320">
        <v>145</v>
      </c>
      <c r="E2320" s="11">
        <v>474409</v>
      </c>
      <c r="F2320" s="5">
        <v>-65158</v>
      </c>
      <c r="G2320" s="11">
        <v>1856436</v>
      </c>
      <c r="H2320" s="11">
        <v>1716635</v>
      </c>
      <c r="I2320">
        <v>3157</v>
      </c>
      <c r="J2320">
        <v>5917</v>
      </c>
      <c r="K2320">
        <v>-20037</v>
      </c>
      <c r="L2320">
        <v>-30944</v>
      </c>
      <c r="M2320">
        <v>-26</v>
      </c>
      <c r="N2320">
        <v>-6</v>
      </c>
      <c r="O2320">
        <v>2</v>
      </c>
      <c r="P2320">
        <v>-30</v>
      </c>
      <c r="Q2320">
        <v>-1</v>
      </c>
      <c r="R2320">
        <v>-9</v>
      </c>
      <c r="S2320">
        <v>21.1</v>
      </c>
      <c r="T2320">
        <v>86</v>
      </c>
      <c r="U2320">
        <v>0</v>
      </c>
      <c r="V2320">
        <v>0</v>
      </c>
      <c r="W2320">
        <v>-30944</v>
      </c>
      <c r="X2320">
        <v>-26</v>
      </c>
      <c r="Y2320" s="12" t="str">
        <f>IFERROR(VLOOKUP(C2320,[1]Index!$D:$F,3,FALSE),"Non List")</f>
        <v>zdelist</v>
      </c>
      <c r="Z2320">
        <f>IFERROR(VLOOKUP(C2320,[1]LP!$B:$C,2,FALSE),0)</f>
        <v>0</v>
      </c>
      <c r="AA2320" s="11">
        <f t="shared" si="36"/>
        <v>0</v>
      </c>
      <c r="AB2320" s="5">
        <f>IFERROR(VLOOKUP(C2320,[2]Sheet1!$B:$F,5,FALSE),0)</f>
        <v>0</v>
      </c>
      <c r="AC2320" s="11">
        <v>0</v>
      </c>
      <c r="AD2320" s="11">
        <v>0</v>
      </c>
      <c r="AE2320" s="10"/>
      <c r="AF2320" s="10"/>
      <c r="AG2320" s="10"/>
      <c r="AH2320" s="10"/>
    </row>
    <row r="2321" spans="1:34" x14ac:dyDescent="0.45">
      <c r="A2321" t="s">
        <v>24</v>
      </c>
      <c r="B2321" t="s">
        <v>56</v>
      </c>
      <c r="C2321" t="s">
        <v>169</v>
      </c>
      <c r="D2321">
        <v>423</v>
      </c>
      <c r="E2321" s="11">
        <v>800519</v>
      </c>
      <c r="F2321" s="5">
        <v>327419</v>
      </c>
      <c r="G2321" s="11">
        <v>5582971</v>
      </c>
      <c r="H2321" s="11">
        <v>4640678</v>
      </c>
      <c r="I2321">
        <v>26337</v>
      </c>
      <c r="J2321">
        <v>35121</v>
      </c>
      <c r="K2321">
        <v>-1020</v>
      </c>
      <c r="L2321">
        <v>-34502</v>
      </c>
      <c r="M2321">
        <v>-17</v>
      </c>
      <c r="N2321">
        <v>-25</v>
      </c>
      <c r="O2321">
        <v>3</v>
      </c>
      <c r="P2321">
        <v>-12</v>
      </c>
      <c r="Q2321">
        <v>-1</v>
      </c>
      <c r="R2321">
        <v>-74</v>
      </c>
      <c r="S2321">
        <v>1.3</v>
      </c>
      <c r="T2321">
        <v>141</v>
      </c>
      <c r="U2321">
        <v>0</v>
      </c>
      <c r="V2321">
        <v>0</v>
      </c>
      <c r="W2321">
        <v>-34502</v>
      </c>
      <c r="X2321">
        <v>-17</v>
      </c>
      <c r="Y2321" s="12" t="str">
        <f>IFERROR(VLOOKUP(C2321,[1]Index!$D:$F,3,FALSE),"Non List")</f>
        <v>zdelist</v>
      </c>
      <c r="Z2321">
        <f>IFERROR(VLOOKUP(C2321,[1]LP!$B:$C,2,FALSE),0)</f>
        <v>0</v>
      </c>
      <c r="AA2321" s="11">
        <f t="shared" si="36"/>
        <v>0</v>
      </c>
      <c r="AB2321" s="5">
        <f>IFERROR(VLOOKUP(C2321,[2]Sheet1!$B:$F,5,FALSE),0)</f>
        <v>0</v>
      </c>
      <c r="AC2321" s="11">
        <v>0</v>
      </c>
      <c r="AD2321" s="11">
        <v>5</v>
      </c>
      <c r="AE2321" s="10"/>
      <c r="AF2321" s="10"/>
      <c r="AG2321" s="10"/>
      <c r="AH2321" s="10"/>
    </row>
    <row r="2322" spans="1:34" x14ac:dyDescent="0.45">
      <c r="A2322" t="s">
        <v>24</v>
      </c>
      <c r="B2322" t="s">
        <v>56</v>
      </c>
      <c r="C2322" t="s">
        <v>170</v>
      </c>
      <c r="D2322">
        <v>360</v>
      </c>
      <c r="E2322" s="11">
        <v>512571</v>
      </c>
      <c r="F2322" s="5">
        <v>205660</v>
      </c>
      <c r="G2322" s="11">
        <v>3290768</v>
      </c>
      <c r="H2322" s="11">
        <v>2722402</v>
      </c>
      <c r="I2322">
        <v>18604</v>
      </c>
      <c r="J2322">
        <v>23993</v>
      </c>
      <c r="K2322">
        <v>5386</v>
      </c>
      <c r="L2322">
        <v>-27153</v>
      </c>
      <c r="M2322">
        <v>-21</v>
      </c>
      <c r="N2322">
        <v>-17</v>
      </c>
      <c r="O2322">
        <v>3</v>
      </c>
      <c r="P2322">
        <v>-15</v>
      </c>
      <c r="Q2322">
        <v>-1</v>
      </c>
      <c r="R2322">
        <v>-44</v>
      </c>
      <c r="S2322">
        <v>3</v>
      </c>
      <c r="T2322">
        <v>140</v>
      </c>
      <c r="U2322">
        <v>0</v>
      </c>
      <c r="V2322">
        <v>0</v>
      </c>
      <c r="W2322">
        <v>-27153</v>
      </c>
      <c r="X2322">
        <v>-21</v>
      </c>
      <c r="Y2322" s="12" t="str">
        <f>IFERROR(VLOOKUP(C2322,[1]Index!$D:$F,3,FALSE),"Non List")</f>
        <v>Finance</v>
      </c>
      <c r="Z2322">
        <f>IFERROR(VLOOKUP(C2322,[1]LP!$B:$C,2,FALSE),0)</f>
        <v>397</v>
      </c>
      <c r="AA2322" s="11">
        <f t="shared" si="36"/>
        <v>-18.899999999999999</v>
      </c>
      <c r="AB2322" s="5">
        <f>IFERROR(VLOOKUP(C2322,[2]Sheet1!$B:$F,5,FALSE),0)</f>
        <v>5495113.7199999997</v>
      </c>
      <c r="AC2322" s="11">
        <v>0</v>
      </c>
      <c r="AD2322" s="11">
        <v>2.63</v>
      </c>
      <c r="AE2322" s="10"/>
      <c r="AF2322" s="10"/>
      <c r="AG2322" s="10"/>
      <c r="AH2322" s="10"/>
    </row>
    <row r="2323" spans="1:34" x14ac:dyDescent="0.45">
      <c r="A2323" t="s">
        <v>24</v>
      </c>
      <c r="B2323" t="s">
        <v>56</v>
      </c>
      <c r="C2323" t="s">
        <v>171</v>
      </c>
      <c r="D2323">
        <v>464.2</v>
      </c>
      <c r="E2323" s="11">
        <v>867994</v>
      </c>
      <c r="F2323" s="5">
        <v>315773</v>
      </c>
      <c r="G2323" s="11">
        <v>4110825</v>
      </c>
      <c r="H2323" s="11">
        <v>3649741</v>
      </c>
      <c r="I2323">
        <v>15210</v>
      </c>
      <c r="J2323">
        <v>21821</v>
      </c>
      <c r="K2323">
        <v>-4590</v>
      </c>
      <c r="L2323">
        <v>-36231</v>
      </c>
      <c r="M2323">
        <v>-17</v>
      </c>
      <c r="N2323">
        <v>-28</v>
      </c>
      <c r="O2323">
        <v>3</v>
      </c>
      <c r="P2323">
        <v>-12</v>
      </c>
      <c r="Q2323">
        <v>-1</v>
      </c>
      <c r="R2323">
        <v>-95</v>
      </c>
      <c r="S2323">
        <v>4.9000000000000004</v>
      </c>
      <c r="T2323">
        <v>136</v>
      </c>
      <c r="U2323">
        <v>0</v>
      </c>
      <c r="V2323">
        <v>0</v>
      </c>
      <c r="W2323">
        <v>-36231</v>
      </c>
      <c r="X2323">
        <v>-17</v>
      </c>
      <c r="Y2323" s="12" t="str">
        <f>IFERROR(VLOOKUP(C2323,[1]Index!$D:$F,3,FALSE),"Non List")</f>
        <v>Finance</v>
      </c>
      <c r="Z2323">
        <f>IFERROR(VLOOKUP(C2323,[1]LP!$B:$C,2,FALSE),0)</f>
        <v>670</v>
      </c>
      <c r="AA2323" s="11">
        <f t="shared" si="36"/>
        <v>-39.4</v>
      </c>
      <c r="AB2323" s="5">
        <f>IFERROR(VLOOKUP(C2323,[2]Sheet1!$B:$F,5,FALSE),0)</f>
        <v>4253169.62</v>
      </c>
      <c r="AC2323" s="11">
        <v>0</v>
      </c>
      <c r="AD2323" s="11">
        <v>0</v>
      </c>
      <c r="AE2323" s="10"/>
      <c r="AF2323" s="10"/>
      <c r="AG2323" s="10"/>
      <c r="AH2323" s="10"/>
    </row>
    <row r="2324" spans="1:34" x14ac:dyDescent="0.45">
      <c r="A2324" t="s">
        <v>24</v>
      </c>
      <c r="B2324" t="s">
        <v>56</v>
      </c>
      <c r="C2324" t="s">
        <v>172</v>
      </c>
      <c r="D2324">
        <v>420</v>
      </c>
      <c r="E2324" s="11">
        <v>220195</v>
      </c>
      <c r="F2324" s="5">
        <v>-91965</v>
      </c>
      <c r="G2324" s="11">
        <v>121200</v>
      </c>
      <c r="H2324" s="11">
        <v>190182</v>
      </c>
      <c r="I2324">
        <v>2619</v>
      </c>
      <c r="J2324">
        <v>2753</v>
      </c>
      <c r="K2324">
        <v>-1117</v>
      </c>
      <c r="L2324">
        <v>23527</v>
      </c>
      <c r="M2324">
        <v>43</v>
      </c>
      <c r="N2324">
        <v>10</v>
      </c>
      <c r="O2324">
        <v>7</v>
      </c>
      <c r="P2324">
        <v>73</v>
      </c>
      <c r="Q2324">
        <v>5</v>
      </c>
      <c r="R2324">
        <v>71</v>
      </c>
      <c r="S2324">
        <v>83.9</v>
      </c>
      <c r="T2324">
        <v>58</v>
      </c>
      <c r="U2324">
        <v>237</v>
      </c>
      <c r="V2324">
        <v>-0.44</v>
      </c>
      <c r="W2324">
        <v>23527</v>
      </c>
      <c r="X2324">
        <v>43</v>
      </c>
      <c r="Y2324" s="12" t="str">
        <f>IFERROR(VLOOKUP(C2324,[1]Index!$D:$F,3,FALSE),"Non List")</f>
        <v>Finance</v>
      </c>
      <c r="Z2324">
        <f>IFERROR(VLOOKUP(C2324,[1]LP!$B:$C,2,FALSE),0)</f>
        <v>399.9</v>
      </c>
      <c r="AA2324" s="11">
        <f t="shared" si="36"/>
        <v>9.3000000000000007</v>
      </c>
      <c r="AB2324" s="5">
        <f>IFERROR(VLOOKUP(C2324,[2]Sheet1!$B:$F,5,FALSE),0)</f>
        <v>3419267.12</v>
      </c>
      <c r="AC2324" s="11">
        <v>0</v>
      </c>
      <c r="AD2324" s="11">
        <v>0</v>
      </c>
      <c r="AE2324" s="10"/>
      <c r="AF2324" s="10"/>
      <c r="AG2324" s="10"/>
      <c r="AH2324" s="10"/>
    </row>
    <row r="2325" spans="1:34" x14ac:dyDescent="0.45">
      <c r="A2325" t="s">
        <v>24</v>
      </c>
      <c r="B2325" t="s">
        <v>56</v>
      </c>
      <c r="C2325" t="s">
        <v>176</v>
      </c>
      <c r="D2325">
        <v>101</v>
      </c>
      <c r="E2325" s="11">
        <v>280225</v>
      </c>
      <c r="F2325" s="5">
        <v>-247577</v>
      </c>
      <c r="G2325" s="11">
        <v>71301</v>
      </c>
      <c r="H2325" s="11">
        <v>2600</v>
      </c>
      <c r="I2325">
        <v>168</v>
      </c>
      <c r="J2325">
        <v>180</v>
      </c>
      <c r="K2325">
        <v>-3047</v>
      </c>
      <c r="L2325">
        <v>5385</v>
      </c>
      <c r="M2325">
        <v>8</v>
      </c>
      <c r="N2325">
        <v>13</v>
      </c>
      <c r="O2325">
        <v>9</v>
      </c>
      <c r="P2325">
        <v>66</v>
      </c>
      <c r="Q2325">
        <v>3</v>
      </c>
      <c r="R2325">
        <v>114</v>
      </c>
      <c r="S2325">
        <v>100</v>
      </c>
      <c r="T2325">
        <v>12</v>
      </c>
      <c r="U2325">
        <v>45</v>
      </c>
      <c r="V2325">
        <v>-0.56000000000000005</v>
      </c>
      <c r="W2325">
        <v>5385</v>
      </c>
      <c r="X2325">
        <v>8</v>
      </c>
      <c r="Y2325" s="12" t="str">
        <f>IFERROR(VLOOKUP(C2325,[1]Index!$D:$F,3,FALSE),"Non List")</f>
        <v>zdelist</v>
      </c>
      <c r="Z2325">
        <f>IFERROR(VLOOKUP(C2325,[1]LP!$B:$C,2,FALSE),0)</f>
        <v>0</v>
      </c>
      <c r="AA2325" s="11">
        <f t="shared" si="36"/>
        <v>0</v>
      </c>
      <c r="AB2325" s="5">
        <f>IFERROR(VLOOKUP(C2325,[2]Sheet1!$B:$F,5,FALSE),0)</f>
        <v>0</v>
      </c>
      <c r="AC2325" s="11">
        <v>0</v>
      </c>
      <c r="AD2325" s="11">
        <v>0</v>
      </c>
      <c r="AE2325" s="10"/>
      <c r="AF2325" s="10"/>
      <c r="AG2325" s="10"/>
      <c r="AH2325" s="10"/>
    </row>
    <row r="2326" spans="1:34" x14ac:dyDescent="0.45">
      <c r="A2326" t="s">
        <v>24</v>
      </c>
      <c r="B2326" t="s">
        <v>56</v>
      </c>
      <c r="C2326" t="s">
        <v>173</v>
      </c>
      <c r="D2326">
        <v>116</v>
      </c>
      <c r="E2326" s="11">
        <v>300000</v>
      </c>
      <c r="F2326" s="5">
        <v>-132633</v>
      </c>
      <c r="G2326" s="11">
        <v>76058</v>
      </c>
      <c r="H2326" s="11">
        <v>44848</v>
      </c>
      <c r="I2326">
        <v>22919</v>
      </c>
      <c r="J2326">
        <v>28780</v>
      </c>
      <c r="K2326">
        <v>-24705</v>
      </c>
      <c r="L2326">
        <v>5093</v>
      </c>
      <c r="M2326">
        <v>7</v>
      </c>
      <c r="N2326">
        <v>17</v>
      </c>
      <c r="O2326">
        <v>2</v>
      </c>
      <c r="P2326">
        <v>12</v>
      </c>
      <c r="Q2326">
        <v>3</v>
      </c>
      <c r="R2326">
        <v>36</v>
      </c>
      <c r="S2326">
        <v>31.9</v>
      </c>
      <c r="T2326">
        <v>56</v>
      </c>
      <c r="U2326">
        <v>92</v>
      </c>
      <c r="V2326">
        <v>-0.21</v>
      </c>
      <c r="W2326">
        <v>5093</v>
      </c>
      <c r="X2326">
        <v>7</v>
      </c>
      <c r="Y2326" s="12" t="str">
        <f>IFERROR(VLOOKUP(C2326,[1]Index!$D:$F,3,FALSE),"Non List")</f>
        <v>zdelist</v>
      </c>
      <c r="Z2326">
        <f>IFERROR(VLOOKUP(C2326,[1]LP!$B:$C,2,FALSE),0)</f>
        <v>0</v>
      </c>
      <c r="AA2326" s="11">
        <f t="shared" si="36"/>
        <v>0</v>
      </c>
      <c r="AB2326" s="5">
        <f>IFERROR(VLOOKUP(C2326,[2]Sheet1!$B:$F,5,FALSE),0)</f>
        <v>0</v>
      </c>
      <c r="AC2326" s="11">
        <v>0</v>
      </c>
      <c r="AD2326" s="11">
        <v>0</v>
      </c>
      <c r="AE2326" s="10"/>
      <c r="AF2326" s="10"/>
      <c r="AG2326" s="10"/>
      <c r="AH2326" s="10"/>
    </row>
    <row r="2327" spans="1:34" x14ac:dyDescent="0.45">
      <c r="A2327" t="s">
        <v>24</v>
      </c>
      <c r="B2327" t="s">
        <v>56</v>
      </c>
      <c r="C2327" t="s">
        <v>179</v>
      </c>
      <c r="D2327">
        <v>296</v>
      </c>
      <c r="E2327" s="11">
        <v>181980</v>
      </c>
      <c r="F2327" s="5">
        <v>-257684</v>
      </c>
      <c r="G2327" s="11">
        <v>107375</v>
      </c>
      <c r="H2327" s="11">
        <v>240438</v>
      </c>
      <c r="I2327">
        <v>-97</v>
      </c>
      <c r="J2327">
        <v>-96</v>
      </c>
      <c r="K2327">
        <v>-2976</v>
      </c>
      <c r="L2327">
        <v>302</v>
      </c>
      <c r="M2327">
        <v>1</v>
      </c>
      <c r="N2327">
        <v>463</v>
      </c>
      <c r="O2327">
        <v>-7</v>
      </c>
      <c r="P2327">
        <v>-2</v>
      </c>
      <c r="Q2327">
        <v>0</v>
      </c>
      <c r="R2327">
        <v>-3293</v>
      </c>
      <c r="S2327">
        <v>100</v>
      </c>
      <c r="T2327">
        <v>-42</v>
      </c>
      <c r="U2327">
        <v>0</v>
      </c>
      <c r="V2327">
        <v>0</v>
      </c>
      <c r="W2327">
        <v>302</v>
      </c>
      <c r="X2327">
        <v>1</v>
      </c>
      <c r="Y2327" s="12" t="str">
        <f>IFERROR(VLOOKUP(C2327,[1]Index!$D:$F,3,FALSE),"Non List")</f>
        <v>Finance</v>
      </c>
      <c r="Z2327">
        <f>IFERROR(VLOOKUP(C2327,[1]LP!$B:$C,2,FALSE),0)</f>
        <v>341</v>
      </c>
      <c r="AA2327" s="11">
        <f t="shared" si="36"/>
        <v>341</v>
      </c>
      <c r="AB2327" s="5">
        <f>IFERROR(VLOOKUP(C2327,[2]Sheet1!$B:$F,5,FALSE),0)</f>
        <v>3327237.42</v>
      </c>
      <c r="AC2327" s="11">
        <v>0</v>
      </c>
      <c r="AD2327" s="11">
        <v>0</v>
      </c>
      <c r="AE2327" s="10"/>
      <c r="AF2327" s="10"/>
      <c r="AG2327" s="10"/>
      <c r="AH2327" s="10"/>
    </row>
    <row r="2328" spans="1:34" x14ac:dyDescent="0.45">
      <c r="A2328" t="s">
        <v>53</v>
      </c>
      <c r="B2328" t="s">
        <v>56</v>
      </c>
      <c r="C2328" t="s">
        <v>157</v>
      </c>
      <c r="D2328">
        <v>356</v>
      </c>
      <c r="E2328" s="11">
        <v>520663</v>
      </c>
      <c r="F2328" s="5">
        <v>181801</v>
      </c>
      <c r="G2328" s="11">
        <v>2887524</v>
      </c>
      <c r="H2328" s="11">
        <v>2458958</v>
      </c>
      <c r="I2328">
        <v>47838</v>
      </c>
      <c r="J2328">
        <v>61018</v>
      </c>
      <c r="K2328">
        <v>34778</v>
      </c>
      <c r="L2328">
        <v>22614</v>
      </c>
      <c r="M2328">
        <v>9</v>
      </c>
      <c r="N2328">
        <v>41</v>
      </c>
      <c r="O2328">
        <v>3</v>
      </c>
      <c r="P2328">
        <v>6</v>
      </c>
      <c r="Q2328">
        <v>1</v>
      </c>
      <c r="R2328">
        <v>108</v>
      </c>
      <c r="S2328">
        <v>1.4</v>
      </c>
      <c r="T2328">
        <v>135</v>
      </c>
      <c r="U2328">
        <v>162</v>
      </c>
      <c r="V2328">
        <v>-0.54</v>
      </c>
      <c r="W2328">
        <v>22614</v>
      </c>
      <c r="X2328">
        <v>9</v>
      </c>
      <c r="Y2328" s="12" t="str">
        <f>IFERROR(VLOOKUP(C2328,[1]Index!$D:$F,3,FALSE),"Non List")</f>
        <v>Finance</v>
      </c>
      <c r="Z2328">
        <f>IFERROR(VLOOKUP(C2328,[1]LP!$B:$C,2,FALSE),0)</f>
        <v>387</v>
      </c>
      <c r="AA2328" s="11">
        <f t="shared" si="36"/>
        <v>43</v>
      </c>
      <c r="AB2328" s="5">
        <f>IFERROR(VLOOKUP(C2328,[2]Sheet1!$B:$F,5,FALSE),0)</f>
        <v>4626716.74</v>
      </c>
      <c r="AC2328" s="11">
        <v>0</v>
      </c>
      <c r="AD2328" s="11">
        <v>7</v>
      </c>
      <c r="AE2328" s="10"/>
      <c r="AF2328" s="10"/>
      <c r="AG2328" s="10"/>
      <c r="AH2328" s="10"/>
    </row>
    <row r="2329" spans="1:34" x14ac:dyDescent="0.45">
      <c r="A2329" t="s">
        <v>53</v>
      </c>
      <c r="B2329" t="s">
        <v>56</v>
      </c>
      <c r="C2329" t="s">
        <v>158</v>
      </c>
      <c r="D2329">
        <v>496</v>
      </c>
      <c r="E2329" s="11">
        <v>800000</v>
      </c>
      <c r="F2329" s="5">
        <v>148693</v>
      </c>
      <c r="G2329" s="11">
        <v>4798772</v>
      </c>
      <c r="H2329" s="11">
        <v>4077968</v>
      </c>
      <c r="I2329">
        <v>68166</v>
      </c>
      <c r="J2329">
        <v>100216</v>
      </c>
      <c r="K2329">
        <v>47258</v>
      </c>
      <c r="L2329">
        <v>30885</v>
      </c>
      <c r="M2329">
        <v>8</v>
      </c>
      <c r="N2329">
        <v>64</v>
      </c>
      <c r="O2329">
        <v>4</v>
      </c>
      <c r="P2329">
        <v>7</v>
      </c>
      <c r="Q2329">
        <v>0</v>
      </c>
      <c r="R2329">
        <v>269</v>
      </c>
      <c r="S2329">
        <v>2.2000000000000002</v>
      </c>
      <c r="T2329">
        <v>119</v>
      </c>
      <c r="U2329">
        <v>144</v>
      </c>
      <c r="V2329">
        <v>-0.71</v>
      </c>
      <c r="W2329">
        <v>30885</v>
      </c>
      <c r="X2329">
        <v>8</v>
      </c>
      <c r="Y2329" s="12" t="str">
        <f>IFERROR(VLOOKUP(C2329,[1]Index!$D:$F,3,FALSE),"Non List")</f>
        <v>Finance</v>
      </c>
      <c r="Z2329">
        <f>IFERROR(VLOOKUP(C2329,[1]LP!$B:$C,2,FALSE),0)</f>
        <v>458</v>
      </c>
      <c r="AA2329" s="11">
        <f t="shared" si="36"/>
        <v>57.3</v>
      </c>
      <c r="AB2329" s="5">
        <f>IFERROR(VLOOKUP(C2329,[2]Sheet1!$B:$F,5,FALSE),0)</f>
        <v>4635964.4800000004</v>
      </c>
      <c r="AC2329" s="11">
        <v>0</v>
      </c>
      <c r="AD2329" s="11">
        <v>5.26</v>
      </c>
      <c r="AE2329" s="10"/>
      <c r="AF2329" s="10"/>
      <c r="AG2329" s="10"/>
      <c r="AH2329" s="10"/>
    </row>
    <row r="2330" spans="1:34" x14ac:dyDescent="0.45">
      <c r="A2330" t="s">
        <v>53</v>
      </c>
      <c r="B2330" t="s">
        <v>56</v>
      </c>
      <c r="C2330" t="s">
        <v>174</v>
      </c>
      <c r="D2330">
        <v>349</v>
      </c>
      <c r="E2330" s="11">
        <v>800000</v>
      </c>
      <c r="F2330" s="5">
        <v>136503</v>
      </c>
      <c r="G2330" s="11">
        <v>2775262</v>
      </c>
      <c r="H2330" s="11">
        <v>2409936</v>
      </c>
      <c r="I2330">
        <v>58639</v>
      </c>
      <c r="J2330">
        <v>72239</v>
      </c>
      <c r="K2330">
        <v>50974</v>
      </c>
      <c r="L2330">
        <v>30541</v>
      </c>
      <c r="M2330">
        <v>8</v>
      </c>
      <c r="N2330">
        <v>46</v>
      </c>
      <c r="O2330">
        <v>3</v>
      </c>
      <c r="P2330">
        <v>7</v>
      </c>
      <c r="Q2330">
        <v>1</v>
      </c>
      <c r="R2330">
        <v>136</v>
      </c>
      <c r="S2330">
        <v>0.6</v>
      </c>
      <c r="T2330">
        <v>117</v>
      </c>
      <c r="U2330">
        <v>142</v>
      </c>
      <c r="V2330">
        <v>-0.59</v>
      </c>
      <c r="W2330">
        <v>30541</v>
      </c>
      <c r="X2330">
        <v>8</v>
      </c>
      <c r="Y2330" s="12" t="str">
        <f>IFERROR(VLOOKUP(C2330,[1]Index!$D:$F,3,FALSE),"Non List")</f>
        <v>Finance</v>
      </c>
      <c r="Z2330">
        <f>IFERROR(VLOOKUP(C2330,[1]LP!$B:$C,2,FALSE),0)</f>
        <v>395</v>
      </c>
      <c r="AA2330" s="11">
        <f t="shared" si="36"/>
        <v>49.4</v>
      </c>
      <c r="AB2330" s="5">
        <f>IFERROR(VLOOKUP(C2330,[2]Sheet1!$B:$F,5,FALSE),0)</f>
        <v>4824030.82</v>
      </c>
      <c r="AC2330" s="11">
        <v>0</v>
      </c>
      <c r="AD2330" s="11">
        <v>5.26</v>
      </c>
      <c r="AE2330" s="10"/>
      <c r="AF2330" s="10"/>
      <c r="AG2330" s="10"/>
      <c r="AH2330" s="10"/>
    </row>
    <row r="2331" spans="1:34" x14ac:dyDescent="0.45">
      <c r="A2331" t="s">
        <v>53</v>
      </c>
      <c r="B2331" t="s">
        <v>56</v>
      </c>
      <c r="C2331" t="s">
        <v>159</v>
      </c>
      <c r="D2331">
        <v>508</v>
      </c>
      <c r="E2331" s="11">
        <v>882173</v>
      </c>
      <c r="F2331" s="5">
        <v>256479</v>
      </c>
      <c r="G2331" s="11">
        <v>7577386</v>
      </c>
      <c r="H2331" s="11">
        <v>6068281</v>
      </c>
      <c r="I2331">
        <v>121522</v>
      </c>
      <c r="J2331">
        <v>144994</v>
      </c>
      <c r="K2331">
        <v>66668</v>
      </c>
      <c r="L2331">
        <v>71810</v>
      </c>
      <c r="M2331">
        <v>16</v>
      </c>
      <c r="N2331">
        <v>31</v>
      </c>
      <c r="O2331">
        <v>4</v>
      </c>
      <c r="P2331">
        <v>13</v>
      </c>
      <c r="Q2331">
        <v>1</v>
      </c>
      <c r="R2331">
        <v>123</v>
      </c>
      <c r="S2331">
        <v>0.2</v>
      </c>
      <c r="T2331">
        <v>129</v>
      </c>
      <c r="U2331">
        <v>217</v>
      </c>
      <c r="V2331">
        <v>-0.56999999999999995</v>
      </c>
      <c r="W2331">
        <v>71810</v>
      </c>
      <c r="X2331">
        <v>16</v>
      </c>
      <c r="Y2331" s="12" t="str">
        <f>IFERROR(VLOOKUP(C2331,[1]Index!$D:$F,3,FALSE),"Non List")</f>
        <v>Finance</v>
      </c>
      <c r="Z2331">
        <f>IFERROR(VLOOKUP(C2331,[1]LP!$B:$C,2,FALSE),0)</f>
        <v>510</v>
      </c>
      <c r="AA2331" s="11">
        <f t="shared" si="36"/>
        <v>31.9</v>
      </c>
      <c r="AB2331" s="5">
        <f>IFERROR(VLOOKUP(C2331,[2]Sheet1!$B:$F,5,FALSE),0)</f>
        <v>5799007.7000000002</v>
      </c>
      <c r="AC2331" s="11">
        <v>0</v>
      </c>
      <c r="AD2331" s="11">
        <v>8</v>
      </c>
      <c r="AE2331" s="10"/>
      <c r="AF2331" s="10"/>
      <c r="AG2331" s="10"/>
      <c r="AH2331" s="10"/>
    </row>
    <row r="2332" spans="1:34" x14ac:dyDescent="0.45">
      <c r="A2332" t="s">
        <v>53</v>
      </c>
      <c r="B2332" t="s">
        <v>56</v>
      </c>
      <c r="C2332" t="s">
        <v>160</v>
      </c>
      <c r="D2332">
        <v>146</v>
      </c>
      <c r="E2332" s="11">
        <v>577912</v>
      </c>
      <c r="F2332" s="5">
        <v>49053</v>
      </c>
      <c r="G2332" s="11">
        <v>1100986</v>
      </c>
      <c r="H2332" s="11">
        <v>1103583</v>
      </c>
      <c r="I2332">
        <v>29180</v>
      </c>
      <c r="J2332">
        <v>32094</v>
      </c>
      <c r="K2332">
        <v>15779</v>
      </c>
      <c r="L2332">
        <v>2507</v>
      </c>
      <c r="M2332">
        <v>1</v>
      </c>
      <c r="N2332">
        <v>170</v>
      </c>
      <c r="O2332">
        <v>1</v>
      </c>
      <c r="P2332">
        <v>1</v>
      </c>
      <c r="Q2332">
        <v>0</v>
      </c>
      <c r="R2332">
        <v>229</v>
      </c>
      <c r="S2332">
        <v>4.8</v>
      </c>
      <c r="T2332">
        <v>108</v>
      </c>
      <c r="U2332">
        <v>46</v>
      </c>
      <c r="V2332">
        <v>-0.69</v>
      </c>
      <c r="W2332">
        <v>2507</v>
      </c>
      <c r="X2332">
        <v>1</v>
      </c>
      <c r="Y2332" s="12" t="str">
        <f>IFERROR(VLOOKUP(C2332,[1]Index!$D:$F,3,FALSE),"Non List")</f>
        <v>zdelist</v>
      </c>
      <c r="Z2332">
        <f>IFERROR(VLOOKUP(C2332,[1]LP!$B:$C,2,FALSE),0)</f>
        <v>0</v>
      </c>
      <c r="AA2332" s="11">
        <f t="shared" si="36"/>
        <v>0</v>
      </c>
      <c r="AB2332" s="5">
        <f>IFERROR(VLOOKUP(C2332,[2]Sheet1!$B:$F,5,FALSE),0)</f>
        <v>0</v>
      </c>
      <c r="AC2332" s="11">
        <v>1.24</v>
      </c>
      <c r="AD2332" s="11">
        <v>0</v>
      </c>
      <c r="AE2332" s="10"/>
      <c r="AF2332" s="10"/>
      <c r="AG2332" s="10"/>
      <c r="AH2332" s="10"/>
    </row>
    <row r="2333" spans="1:34" x14ac:dyDescent="0.45">
      <c r="A2333" t="s">
        <v>53</v>
      </c>
      <c r="B2333" t="s">
        <v>56</v>
      </c>
      <c r="C2333" t="s">
        <v>161</v>
      </c>
      <c r="D2333">
        <v>424</v>
      </c>
      <c r="E2333" s="11">
        <v>403394</v>
      </c>
      <c r="F2333" s="5">
        <v>184356</v>
      </c>
      <c r="G2333" s="11">
        <v>1492258</v>
      </c>
      <c r="H2333" s="11">
        <v>1300471</v>
      </c>
      <c r="I2333">
        <v>38128</v>
      </c>
      <c r="J2333">
        <v>40907</v>
      </c>
      <c r="K2333">
        <v>34168</v>
      </c>
      <c r="L2333">
        <v>24041</v>
      </c>
      <c r="M2333">
        <v>12</v>
      </c>
      <c r="N2333">
        <v>36</v>
      </c>
      <c r="O2333">
        <v>3</v>
      </c>
      <c r="P2333">
        <v>8</v>
      </c>
      <c r="Q2333">
        <v>1</v>
      </c>
      <c r="R2333">
        <v>104</v>
      </c>
      <c r="S2333">
        <v>9.6999999999999993</v>
      </c>
      <c r="T2333">
        <v>146</v>
      </c>
      <c r="U2333">
        <v>198</v>
      </c>
      <c r="V2333">
        <v>-0.53</v>
      </c>
      <c r="W2333">
        <v>24041</v>
      </c>
      <c r="X2333">
        <v>12</v>
      </c>
      <c r="Y2333" s="12" t="str">
        <f>IFERROR(VLOOKUP(C2333,[1]Index!$D:$F,3,FALSE),"Non List")</f>
        <v>Finance</v>
      </c>
      <c r="Z2333">
        <f>IFERROR(VLOOKUP(C2333,[1]LP!$B:$C,2,FALSE),0)</f>
        <v>491</v>
      </c>
      <c r="AA2333" s="11">
        <f t="shared" si="36"/>
        <v>40.9</v>
      </c>
      <c r="AB2333" s="5">
        <f>IFERROR(VLOOKUP(C2333,[2]Sheet1!$B:$F,5,FALSE),0)</f>
        <v>3383316.92</v>
      </c>
      <c r="AC2333" s="11">
        <v>22</v>
      </c>
      <c r="AD2333" s="11">
        <v>1.1599999999999999</v>
      </c>
      <c r="AE2333" s="10"/>
      <c r="AF2333" s="10"/>
      <c r="AG2333" s="10"/>
      <c r="AH2333" s="10"/>
    </row>
    <row r="2334" spans="1:34" x14ac:dyDescent="0.45">
      <c r="A2334" t="s">
        <v>53</v>
      </c>
      <c r="B2334" t="s">
        <v>56</v>
      </c>
      <c r="C2334" t="s">
        <v>175</v>
      </c>
      <c r="D2334">
        <v>126</v>
      </c>
      <c r="E2334" s="11">
        <v>236875</v>
      </c>
      <c r="F2334" s="5">
        <v>-90720</v>
      </c>
      <c r="G2334" s="11">
        <v>168723</v>
      </c>
      <c r="H2334" s="11">
        <v>339533</v>
      </c>
      <c r="I2334">
        <v>2379</v>
      </c>
      <c r="J2334">
        <v>6410</v>
      </c>
      <c r="K2334">
        <v>-2288</v>
      </c>
      <c r="L2334">
        <v>54430</v>
      </c>
      <c r="M2334">
        <v>46</v>
      </c>
      <c r="N2334">
        <v>3</v>
      </c>
      <c r="O2334">
        <v>2</v>
      </c>
      <c r="P2334">
        <v>74</v>
      </c>
      <c r="Q2334">
        <v>8</v>
      </c>
      <c r="R2334">
        <v>6</v>
      </c>
      <c r="S2334">
        <v>94.4</v>
      </c>
      <c r="T2334">
        <v>62</v>
      </c>
      <c r="U2334">
        <v>253</v>
      </c>
      <c r="V2334">
        <v>1</v>
      </c>
      <c r="W2334">
        <v>54430</v>
      </c>
      <c r="X2334">
        <v>46</v>
      </c>
      <c r="Y2334" s="12" t="str">
        <f>IFERROR(VLOOKUP(C2334,[1]Index!$D:$F,3,FALSE),"Non List")</f>
        <v>zdelist</v>
      </c>
      <c r="Z2334">
        <f>IFERROR(VLOOKUP(C2334,[1]LP!$B:$C,2,FALSE),0)</f>
        <v>0</v>
      </c>
      <c r="AA2334" s="11">
        <f t="shared" si="36"/>
        <v>0</v>
      </c>
      <c r="AB2334" s="5">
        <f>IFERROR(VLOOKUP(C2334,[2]Sheet1!$B:$F,5,FALSE),0)</f>
        <v>0</v>
      </c>
      <c r="AC2334" s="11">
        <v>0</v>
      </c>
      <c r="AD2334" s="11">
        <v>0</v>
      </c>
      <c r="AE2334" s="10"/>
      <c r="AF2334" s="10"/>
      <c r="AG2334" s="10"/>
      <c r="AH2334" s="10"/>
    </row>
    <row r="2335" spans="1:34" x14ac:dyDescent="0.45">
      <c r="A2335" t="s">
        <v>53</v>
      </c>
      <c r="B2335" t="s">
        <v>56</v>
      </c>
      <c r="C2335" t="s">
        <v>162</v>
      </c>
      <c r="D2335">
        <v>498</v>
      </c>
      <c r="E2335" s="11">
        <v>724379</v>
      </c>
      <c r="F2335" s="5">
        <v>139117</v>
      </c>
      <c r="G2335" s="11">
        <v>4839697</v>
      </c>
      <c r="H2335" s="11">
        <v>4390640</v>
      </c>
      <c r="I2335">
        <v>74553</v>
      </c>
      <c r="J2335">
        <v>93179</v>
      </c>
      <c r="K2335">
        <v>43590</v>
      </c>
      <c r="L2335">
        <v>41400</v>
      </c>
      <c r="M2335">
        <v>11</v>
      </c>
      <c r="N2335">
        <v>44</v>
      </c>
      <c r="O2335">
        <v>4</v>
      </c>
      <c r="P2335">
        <v>10</v>
      </c>
      <c r="Q2335">
        <v>1</v>
      </c>
      <c r="R2335">
        <v>182</v>
      </c>
      <c r="S2335">
        <v>2.4</v>
      </c>
      <c r="T2335">
        <v>119</v>
      </c>
      <c r="U2335">
        <v>175</v>
      </c>
      <c r="V2335">
        <v>-0.65</v>
      </c>
      <c r="W2335">
        <v>41400</v>
      </c>
      <c r="X2335">
        <v>11</v>
      </c>
      <c r="Y2335" s="12" t="str">
        <f>IFERROR(VLOOKUP(C2335,[1]Index!$D:$F,3,FALSE),"Non List")</f>
        <v>Finance</v>
      </c>
      <c r="Z2335">
        <f>IFERROR(VLOOKUP(C2335,[1]LP!$B:$C,2,FALSE),0)</f>
        <v>511</v>
      </c>
      <c r="AA2335" s="11">
        <f t="shared" si="36"/>
        <v>46.5</v>
      </c>
      <c r="AB2335" s="5">
        <f>IFERROR(VLOOKUP(C2335,[2]Sheet1!$B:$F,5,FALSE),0)</f>
        <v>6622606.8200000003</v>
      </c>
      <c r="AC2335" s="11">
        <v>0</v>
      </c>
      <c r="AD2335" s="11">
        <v>2.9</v>
      </c>
      <c r="AE2335" s="10"/>
      <c r="AF2335" s="10"/>
      <c r="AG2335" s="10"/>
      <c r="AH2335" s="10"/>
    </row>
    <row r="2336" spans="1:34" x14ac:dyDescent="0.45">
      <c r="A2336" t="s">
        <v>53</v>
      </c>
      <c r="B2336" t="s">
        <v>56</v>
      </c>
      <c r="C2336" t="s">
        <v>178</v>
      </c>
      <c r="D2336">
        <v>347.8</v>
      </c>
      <c r="E2336" s="11">
        <v>41474</v>
      </c>
      <c r="F2336" s="5">
        <v>17977</v>
      </c>
      <c r="G2336" s="11">
        <v>190913</v>
      </c>
      <c r="H2336" s="11">
        <v>196514</v>
      </c>
      <c r="I2336">
        <v>3963</v>
      </c>
      <c r="J2336">
        <v>4674</v>
      </c>
      <c r="K2336">
        <v>2095</v>
      </c>
      <c r="L2336">
        <v>1268</v>
      </c>
      <c r="M2336">
        <v>6</v>
      </c>
      <c r="N2336">
        <v>57</v>
      </c>
      <c r="O2336">
        <v>2</v>
      </c>
      <c r="P2336">
        <v>4</v>
      </c>
      <c r="Q2336">
        <v>0</v>
      </c>
      <c r="R2336">
        <v>139</v>
      </c>
      <c r="S2336">
        <v>5.0999999999999996</v>
      </c>
      <c r="T2336">
        <v>143</v>
      </c>
      <c r="U2336">
        <v>140</v>
      </c>
      <c r="V2336">
        <v>-0.6</v>
      </c>
      <c r="W2336">
        <v>1268</v>
      </c>
      <c r="X2336">
        <v>6</v>
      </c>
      <c r="Y2336" s="12" t="str">
        <f>IFERROR(VLOOKUP(C2336,[1]Index!$D:$F,3,FALSE),"Non List")</f>
        <v>Finance</v>
      </c>
      <c r="Z2336">
        <f>IFERROR(VLOOKUP(C2336,[1]LP!$B:$C,2,FALSE),0)</f>
        <v>422.8</v>
      </c>
      <c r="AA2336" s="11">
        <f t="shared" si="36"/>
        <v>70.5</v>
      </c>
      <c r="AB2336" s="5">
        <f>IFERROR(VLOOKUP(C2336,[2]Sheet1!$B:$F,5,FALSE),0)</f>
        <v>2989980</v>
      </c>
      <c r="AC2336" s="11">
        <v>0</v>
      </c>
      <c r="AD2336" s="11">
        <v>0</v>
      </c>
      <c r="AE2336" s="10"/>
      <c r="AF2336" s="10"/>
      <c r="AG2336" s="10"/>
      <c r="AH2336" s="10"/>
    </row>
    <row r="2337" spans="1:34" x14ac:dyDescent="0.45">
      <c r="A2337" t="s">
        <v>53</v>
      </c>
      <c r="B2337" t="s">
        <v>56</v>
      </c>
      <c r="C2337" t="s">
        <v>163</v>
      </c>
      <c r="D2337">
        <v>403</v>
      </c>
      <c r="E2337" s="11">
        <v>655788</v>
      </c>
      <c r="F2337" s="5">
        <v>417391</v>
      </c>
      <c r="G2337" s="11">
        <v>3947798</v>
      </c>
      <c r="H2337" s="11">
        <v>3701755</v>
      </c>
      <c r="I2337">
        <v>74062</v>
      </c>
      <c r="J2337">
        <v>112705</v>
      </c>
      <c r="K2337">
        <v>70249</v>
      </c>
      <c r="L2337">
        <v>40338</v>
      </c>
      <c r="M2337">
        <v>12</v>
      </c>
      <c r="N2337">
        <v>33</v>
      </c>
      <c r="O2337">
        <v>2</v>
      </c>
      <c r="P2337">
        <v>8</v>
      </c>
      <c r="Q2337">
        <v>1</v>
      </c>
      <c r="R2337">
        <v>81</v>
      </c>
      <c r="S2337">
        <v>1.3</v>
      </c>
      <c r="T2337">
        <v>164</v>
      </c>
      <c r="U2337">
        <v>213</v>
      </c>
      <c r="V2337">
        <v>-0.47</v>
      </c>
      <c r="W2337">
        <v>40338</v>
      </c>
      <c r="X2337">
        <v>12</v>
      </c>
      <c r="Y2337" s="12" t="str">
        <f>IFERROR(VLOOKUP(C2337,[1]Index!$D:$F,3,FALSE),"Non List")</f>
        <v>Finance</v>
      </c>
      <c r="Z2337">
        <f>IFERROR(VLOOKUP(C2337,[1]LP!$B:$C,2,FALSE),0)</f>
        <v>693.6</v>
      </c>
      <c r="AA2337" s="11">
        <f t="shared" si="36"/>
        <v>57.8</v>
      </c>
      <c r="AB2337" s="5">
        <f>IFERROR(VLOOKUP(C2337,[2]Sheet1!$B:$F,5,FALSE),0)</f>
        <v>4330226.4000000004</v>
      </c>
      <c r="AC2337" s="11">
        <v>5</v>
      </c>
      <c r="AD2337" s="11">
        <v>8.6839999999999993</v>
      </c>
      <c r="AE2337" s="10"/>
      <c r="AF2337" s="10"/>
      <c r="AG2337" s="10"/>
      <c r="AH2337" s="10"/>
    </row>
    <row r="2338" spans="1:34" x14ac:dyDescent="0.45">
      <c r="A2338" t="s">
        <v>53</v>
      </c>
      <c r="B2338" t="s">
        <v>56</v>
      </c>
      <c r="C2338" t="s">
        <v>164</v>
      </c>
      <c r="D2338">
        <v>306</v>
      </c>
      <c r="E2338" s="11">
        <v>210000</v>
      </c>
      <c r="F2338" s="5">
        <v>4336</v>
      </c>
      <c r="G2338" s="11">
        <v>508539</v>
      </c>
      <c r="H2338" s="11">
        <v>486249</v>
      </c>
      <c r="I2338">
        <v>14542</v>
      </c>
      <c r="J2338">
        <v>16129</v>
      </c>
      <c r="K2338">
        <v>8628</v>
      </c>
      <c r="L2338">
        <v>-8027</v>
      </c>
      <c r="M2338">
        <v>-8</v>
      </c>
      <c r="N2338">
        <v>-40</v>
      </c>
      <c r="O2338">
        <v>3</v>
      </c>
      <c r="P2338">
        <v>-7</v>
      </c>
      <c r="Q2338">
        <v>-1</v>
      </c>
      <c r="R2338">
        <v>-120</v>
      </c>
      <c r="S2338">
        <v>3.8</v>
      </c>
      <c r="T2338">
        <v>102</v>
      </c>
      <c r="U2338">
        <v>0</v>
      </c>
      <c r="V2338">
        <v>0</v>
      </c>
      <c r="W2338">
        <v>-8027</v>
      </c>
      <c r="X2338">
        <v>-8</v>
      </c>
      <c r="Y2338" s="12" t="str">
        <f>IFERROR(VLOOKUP(C2338,[1]Index!$D:$F,3,FALSE),"Non List")</f>
        <v>Finance</v>
      </c>
      <c r="Z2338">
        <f>IFERROR(VLOOKUP(C2338,[1]LP!$B:$C,2,FALSE),0)</f>
        <v>337.8</v>
      </c>
      <c r="AA2338" s="11">
        <f t="shared" si="36"/>
        <v>-42.2</v>
      </c>
      <c r="AB2338" s="5">
        <f>IFERROR(VLOOKUP(C2338,[2]Sheet1!$B:$F,5,FALSE),0)</f>
        <v>4155719.4</v>
      </c>
      <c r="AC2338" s="11">
        <v>0</v>
      </c>
      <c r="AD2338" s="11">
        <v>0</v>
      </c>
      <c r="AE2338" s="10"/>
      <c r="AF2338" s="10"/>
      <c r="AG2338" s="10"/>
      <c r="AH2338" s="10"/>
    </row>
    <row r="2339" spans="1:34" x14ac:dyDescent="0.45">
      <c r="A2339" t="s">
        <v>53</v>
      </c>
      <c r="B2339" t="s">
        <v>56</v>
      </c>
      <c r="C2339" t="s">
        <v>165</v>
      </c>
      <c r="D2339">
        <v>210</v>
      </c>
      <c r="E2339" s="11">
        <v>400680</v>
      </c>
      <c r="F2339" s="5">
        <v>114147</v>
      </c>
      <c r="G2339" s="11">
        <v>4281785</v>
      </c>
      <c r="H2339" s="11">
        <v>3235600</v>
      </c>
      <c r="I2339">
        <v>82758</v>
      </c>
      <c r="J2339">
        <v>128278</v>
      </c>
      <c r="K2339">
        <v>90925</v>
      </c>
      <c r="L2339">
        <v>35509</v>
      </c>
      <c r="M2339">
        <v>18</v>
      </c>
      <c r="N2339">
        <v>12</v>
      </c>
      <c r="O2339">
        <v>2</v>
      </c>
      <c r="P2339">
        <v>14</v>
      </c>
      <c r="Q2339">
        <v>1</v>
      </c>
      <c r="R2339">
        <v>19</v>
      </c>
      <c r="S2339">
        <v>3.4</v>
      </c>
      <c r="T2339">
        <v>128</v>
      </c>
      <c r="U2339">
        <v>226</v>
      </c>
      <c r="V2339">
        <v>0.08</v>
      </c>
      <c r="W2339">
        <v>35509</v>
      </c>
      <c r="X2339">
        <v>18</v>
      </c>
      <c r="Y2339" s="12" t="str">
        <f>IFERROR(VLOOKUP(C2339,[1]Index!$D:$F,3,FALSE),"Non List")</f>
        <v>zdelist</v>
      </c>
      <c r="Z2339">
        <f>IFERROR(VLOOKUP(C2339,[1]LP!$B:$C,2,FALSE),0)</f>
        <v>0</v>
      </c>
      <c r="AA2339" s="11">
        <f t="shared" si="36"/>
        <v>0</v>
      </c>
      <c r="AB2339" s="5">
        <f>IFERROR(VLOOKUP(C2339,[2]Sheet1!$B:$F,5,FALSE),0)</f>
        <v>0</v>
      </c>
      <c r="AC2339" s="11">
        <v>15</v>
      </c>
      <c r="AD2339" s="11">
        <v>9.5</v>
      </c>
      <c r="AE2339" s="10"/>
      <c r="AF2339" s="10"/>
      <c r="AG2339" s="10"/>
      <c r="AH2339" s="10"/>
    </row>
    <row r="2340" spans="1:34" x14ac:dyDescent="0.45">
      <c r="A2340" t="s">
        <v>53</v>
      </c>
      <c r="B2340" t="s">
        <v>56</v>
      </c>
      <c r="C2340" t="s">
        <v>166</v>
      </c>
      <c r="D2340">
        <v>381.3</v>
      </c>
      <c r="E2340" s="11">
        <v>345449</v>
      </c>
      <c r="F2340" s="5">
        <v>342899</v>
      </c>
      <c r="G2340" s="11">
        <v>3509487</v>
      </c>
      <c r="H2340" s="11">
        <v>3005243</v>
      </c>
      <c r="I2340">
        <v>72034</v>
      </c>
      <c r="J2340">
        <v>89919</v>
      </c>
      <c r="K2340">
        <v>53919</v>
      </c>
      <c r="L2340">
        <v>34824</v>
      </c>
      <c r="M2340">
        <v>20</v>
      </c>
      <c r="N2340">
        <v>19</v>
      </c>
      <c r="O2340">
        <v>2</v>
      </c>
      <c r="P2340">
        <v>10</v>
      </c>
      <c r="Q2340">
        <v>1</v>
      </c>
      <c r="R2340">
        <v>36</v>
      </c>
      <c r="S2340">
        <v>0.2</v>
      </c>
      <c r="T2340">
        <v>199</v>
      </c>
      <c r="U2340">
        <v>301</v>
      </c>
      <c r="V2340">
        <v>-0.21</v>
      </c>
      <c r="W2340">
        <v>34824</v>
      </c>
      <c r="X2340">
        <v>20</v>
      </c>
      <c r="Y2340" s="12" t="str">
        <f>IFERROR(VLOOKUP(C2340,[1]Index!$D:$F,3,FALSE),"Non List")</f>
        <v>Finance</v>
      </c>
      <c r="Z2340">
        <f>IFERROR(VLOOKUP(C2340,[1]LP!$B:$C,2,FALSE),0)</f>
        <v>419.8</v>
      </c>
      <c r="AA2340" s="11">
        <f t="shared" si="36"/>
        <v>21</v>
      </c>
      <c r="AB2340" s="5">
        <f>IFERROR(VLOOKUP(C2340,[2]Sheet1!$B:$F,5,FALSE),0)</f>
        <v>4810249.01</v>
      </c>
      <c r="AC2340" s="11">
        <v>1.23</v>
      </c>
      <c r="AD2340" s="11">
        <v>8.77</v>
      </c>
      <c r="AE2340" s="10"/>
      <c r="AF2340" s="10"/>
      <c r="AG2340" s="10"/>
      <c r="AH2340" s="10"/>
    </row>
    <row r="2341" spans="1:34" x14ac:dyDescent="0.45">
      <c r="A2341" t="s">
        <v>53</v>
      </c>
      <c r="B2341" t="s">
        <v>56</v>
      </c>
      <c r="C2341" t="s">
        <v>167</v>
      </c>
      <c r="D2341">
        <v>145</v>
      </c>
      <c r="E2341" s="11">
        <v>474409</v>
      </c>
      <c r="F2341" s="5">
        <v>-74566</v>
      </c>
      <c r="G2341" s="11">
        <v>1922581</v>
      </c>
      <c r="H2341" s="11">
        <v>1565679</v>
      </c>
      <c r="I2341">
        <v>24503</v>
      </c>
      <c r="J2341">
        <v>29639</v>
      </c>
      <c r="K2341">
        <v>-19426</v>
      </c>
      <c r="L2341">
        <v>15508</v>
      </c>
      <c r="M2341">
        <v>7</v>
      </c>
      <c r="N2341">
        <v>22</v>
      </c>
      <c r="O2341">
        <v>2</v>
      </c>
      <c r="P2341">
        <v>8</v>
      </c>
      <c r="Q2341">
        <v>1</v>
      </c>
      <c r="R2341">
        <v>38</v>
      </c>
      <c r="S2341">
        <v>27.6</v>
      </c>
      <c r="T2341">
        <v>84</v>
      </c>
      <c r="U2341">
        <v>111</v>
      </c>
      <c r="V2341">
        <v>-0.23</v>
      </c>
      <c r="W2341">
        <v>15508</v>
      </c>
      <c r="X2341">
        <v>7</v>
      </c>
      <c r="Y2341" s="12" t="str">
        <f>IFERROR(VLOOKUP(C2341,[1]Index!$D:$F,3,FALSE),"Non List")</f>
        <v>zdelist</v>
      </c>
      <c r="Z2341">
        <f>IFERROR(VLOOKUP(C2341,[1]LP!$B:$C,2,FALSE),0)</f>
        <v>0</v>
      </c>
      <c r="AA2341" s="11">
        <f t="shared" si="36"/>
        <v>0</v>
      </c>
      <c r="AB2341" s="5">
        <f>IFERROR(VLOOKUP(C2341,[2]Sheet1!$B:$F,5,FALSE),0)</f>
        <v>0</v>
      </c>
      <c r="AC2341" s="11">
        <v>0</v>
      </c>
      <c r="AD2341" s="11">
        <v>0</v>
      </c>
      <c r="AE2341" s="10"/>
      <c r="AF2341" s="10"/>
      <c r="AG2341" s="10"/>
      <c r="AH2341" s="10"/>
    </row>
    <row r="2342" spans="1:34" x14ac:dyDescent="0.45">
      <c r="A2342" t="s">
        <v>53</v>
      </c>
      <c r="B2342" t="s">
        <v>56</v>
      </c>
      <c r="C2342" t="s">
        <v>169</v>
      </c>
      <c r="D2342">
        <v>423</v>
      </c>
      <c r="E2342" s="11">
        <v>800519</v>
      </c>
      <c r="F2342" s="5">
        <v>170636</v>
      </c>
      <c r="G2342" s="11">
        <v>5581574</v>
      </c>
      <c r="H2342" s="11">
        <v>4614820</v>
      </c>
      <c r="I2342">
        <v>92652</v>
      </c>
      <c r="J2342">
        <v>116706</v>
      </c>
      <c r="K2342">
        <v>47625</v>
      </c>
      <c r="L2342">
        <v>10445</v>
      </c>
      <c r="M2342">
        <v>3</v>
      </c>
      <c r="N2342">
        <v>163</v>
      </c>
      <c r="O2342">
        <v>3</v>
      </c>
      <c r="P2342">
        <v>2</v>
      </c>
      <c r="Q2342">
        <v>0</v>
      </c>
      <c r="R2342">
        <v>568</v>
      </c>
      <c r="S2342">
        <v>1.6</v>
      </c>
      <c r="T2342">
        <v>121</v>
      </c>
      <c r="U2342">
        <v>84</v>
      </c>
      <c r="V2342">
        <v>-0.8</v>
      </c>
      <c r="W2342">
        <v>10445</v>
      </c>
      <c r="X2342">
        <v>3</v>
      </c>
      <c r="Y2342" s="12" t="str">
        <f>IFERROR(VLOOKUP(C2342,[1]Index!$D:$F,3,FALSE),"Non List")</f>
        <v>zdelist</v>
      </c>
      <c r="Z2342">
        <f>IFERROR(VLOOKUP(C2342,[1]LP!$B:$C,2,FALSE),0)</f>
        <v>0</v>
      </c>
      <c r="AA2342" s="11">
        <f t="shared" si="36"/>
        <v>0</v>
      </c>
      <c r="AB2342" s="5">
        <f>IFERROR(VLOOKUP(C2342,[2]Sheet1!$B:$F,5,FALSE),0)</f>
        <v>0</v>
      </c>
      <c r="AC2342" s="11">
        <v>0</v>
      </c>
      <c r="AD2342" s="11">
        <v>5</v>
      </c>
      <c r="AE2342" s="10"/>
      <c r="AF2342" s="10"/>
      <c r="AG2342" s="10"/>
      <c r="AH2342" s="10"/>
    </row>
    <row r="2343" spans="1:34" x14ac:dyDescent="0.45">
      <c r="A2343" t="s">
        <v>53</v>
      </c>
      <c r="B2343" t="s">
        <v>56</v>
      </c>
      <c r="C2343" t="s">
        <v>170</v>
      </c>
      <c r="D2343">
        <v>360</v>
      </c>
      <c r="E2343" s="11">
        <v>512571</v>
      </c>
      <c r="F2343" s="5">
        <v>247834</v>
      </c>
      <c r="G2343" s="11">
        <v>3595110</v>
      </c>
      <c r="H2343" s="11">
        <v>2801468</v>
      </c>
      <c r="I2343">
        <v>64585</v>
      </c>
      <c r="J2343">
        <v>76924</v>
      </c>
      <c r="K2343">
        <v>41347</v>
      </c>
      <c r="L2343">
        <v>15020</v>
      </c>
      <c r="M2343">
        <v>6</v>
      </c>
      <c r="N2343">
        <v>61</v>
      </c>
      <c r="O2343">
        <v>2</v>
      </c>
      <c r="P2343">
        <v>4</v>
      </c>
      <c r="Q2343">
        <v>0</v>
      </c>
      <c r="R2343">
        <v>149</v>
      </c>
      <c r="S2343">
        <v>2.6</v>
      </c>
      <c r="T2343">
        <v>148</v>
      </c>
      <c r="U2343">
        <v>140</v>
      </c>
      <c r="V2343">
        <v>-0.61</v>
      </c>
      <c r="W2343">
        <v>15020</v>
      </c>
      <c r="X2343">
        <v>6</v>
      </c>
      <c r="Y2343" s="12" t="str">
        <f>IFERROR(VLOOKUP(C2343,[1]Index!$D:$F,3,FALSE),"Non List")</f>
        <v>Finance</v>
      </c>
      <c r="Z2343">
        <f>IFERROR(VLOOKUP(C2343,[1]LP!$B:$C,2,FALSE),0)</f>
        <v>397</v>
      </c>
      <c r="AA2343" s="11">
        <f t="shared" si="36"/>
        <v>66.2</v>
      </c>
      <c r="AB2343" s="5">
        <f>IFERROR(VLOOKUP(C2343,[2]Sheet1!$B:$F,5,FALSE),0)</f>
        <v>5495113.7199999997</v>
      </c>
      <c r="AC2343" s="11">
        <v>0</v>
      </c>
      <c r="AD2343" s="11">
        <v>2.63</v>
      </c>
      <c r="AE2343" s="10"/>
      <c r="AF2343" s="10"/>
      <c r="AG2343" s="10"/>
      <c r="AH2343" s="10"/>
    </row>
    <row r="2344" spans="1:34" x14ac:dyDescent="0.45">
      <c r="A2344" t="s">
        <v>53</v>
      </c>
      <c r="B2344" t="s">
        <v>56</v>
      </c>
      <c r="C2344" t="s">
        <v>171</v>
      </c>
      <c r="D2344">
        <v>464</v>
      </c>
      <c r="E2344" s="11">
        <v>867994</v>
      </c>
      <c r="F2344" s="5">
        <v>343484</v>
      </c>
      <c r="G2344" s="11">
        <v>4520948</v>
      </c>
      <c r="H2344" s="11">
        <v>4008414</v>
      </c>
      <c r="I2344">
        <v>98701</v>
      </c>
      <c r="J2344">
        <v>115007</v>
      </c>
      <c r="K2344">
        <v>51314</v>
      </c>
      <c r="L2344">
        <v>22470</v>
      </c>
      <c r="M2344">
        <v>5</v>
      </c>
      <c r="N2344">
        <v>90</v>
      </c>
      <c r="O2344">
        <v>3</v>
      </c>
      <c r="P2344">
        <v>4</v>
      </c>
      <c r="Q2344">
        <v>0</v>
      </c>
      <c r="R2344">
        <v>299</v>
      </c>
      <c r="S2344">
        <v>3.6</v>
      </c>
      <c r="T2344">
        <v>140</v>
      </c>
      <c r="U2344">
        <v>127</v>
      </c>
      <c r="V2344">
        <v>-0.73</v>
      </c>
      <c r="W2344">
        <v>22470</v>
      </c>
      <c r="X2344">
        <v>5</v>
      </c>
      <c r="Y2344" s="12" t="str">
        <f>IFERROR(VLOOKUP(C2344,[1]Index!$D:$F,3,FALSE),"Non List")</f>
        <v>Finance</v>
      </c>
      <c r="Z2344">
        <f>IFERROR(VLOOKUP(C2344,[1]LP!$B:$C,2,FALSE),0)</f>
        <v>670</v>
      </c>
      <c r="AA2344" s="11">
        <f t="shared" si="36"/>
        <v>134</v>
      </c>
      <c r="AB2344" s="5">
        <f>IFERROR(VLOOKUP(C2344,[2]Sheet1!$B:$F,5,FALSE),0)</f>
        <v>4253169.62</v>
      </c>
      <c r="AC2344" s="11">
        <v>0</v>
      </c>
      <c r="AD2344" s="11">
        <v>0</v>
      </c>
      <c r="AE2344" s="10"/>
      <c r="AF2344" s="10"/>
      <c r="AG2344" s="10"/>
      <c r="AH2344" s="10"/>
    </row>
    <row r="2345" spans="1:34" x14ac:dyDescent="0.45">
      <c r="A2345" t="s">
        <v>53</v>
      </c>
      <c r="B2345" t="s">
        <v>56</v>
      </c>
      <c r="C2345" t="s">
        <v>172</v>
      </c>
      <c r="D2345">
        <v>422</v>
      </c>
      <c r="E2345" s="11">
        <v>286699</v>
      </c>
      <c r="F2345" s="5">
        <v>-84481</v>
      </c>
      <c r="G2345" s="11">
        <v>173692</v>
      </c>
      <c r="H2345" s="11">
        <v>204982</v>
      </c>
      <c r="I2345">
        <v>12186</v>
      </c>
      <c r="J2345">
        <v>12548</v>
      </c>
      <c r="K2345">
        <v>4683</v>
      </c>
      <c r="L2345">
        <v>35938</v>
      </c>
      <c r="M2345">
        <v>25</v>
      </c>
      <c r="N2345">
        <v>17</v>
      </c>
      <c r="O2345">
        <v>6</v>
      </c>
      <c r="P2345">
        <v>36</v>
      </c>
      <c r="Q2345">
        <v>7</v>
      </c>
      <c r="R2345">
        <v>101</v>
      </c>
      <c r="S2345">
        <v>72.099999999999994</v>
      </c>
      <c r="T2345">
        <v>71</v>
      </c>
      <c r="U2345">
        <v>199</v>
      </c>
      <c r="V2345">
        <v>-0.53</v>
      </c>
      <c r="W2345">
        <v>35938</v>
      </c>
      <c r="X2345">
        <v>25</v>
      </c>
      <c r="Y2345" s="12" t="str">
        <f>IFERROR(VLOOKUP(C2345,[1]Index!$D:$F,3,FALSE),"Non List")</f>
        <v>Finance</v>
      </c>
      <c r="Z2345">
        <f>IFERROR(VLOOKUP(C2345,[1]LP!$B:$C,2,FALSE),0)</f>
        <v>399.9</v>
      </c>
      <c r="AA2345" s="11">
        <f t="shared" si="36"/>
        <v>16</v>
      </c>
      <c r="AB2345" s="5">
        <f>IFERROR(VLOOKUP(C2345,[2]Sheet1!$B:$F,5,FALSE),0)</f>
        <v>3419267.12</v>
      </c>
      <c r="AC2345" s="11">
        <v>0</v>
      </c>
      <c r="AD2345" s="11">
        <v>0</v>
      </c>
      <c r="AE2345" s="10"/>
      <c r="AF2345" s="10"/>
      <c r="AG2345" s="10"/>
      <c r="AH2345" s="10"/>
    </row>
    <row r="2346" spans="1:34" x14ac:dyDescent="0.45">
      <c r="A2346" t="s">
        <v>53</v>
      </c>
      <c r="B2346" t="s">
        <v>56</v>
      </c>
      <c r="C2346" t="s">
        <v>176</v>
      </c>
      <c r="D2346">
        <v>101</v>
      </c>
      <c r="E2346" s="11">
        <v>280225</v>
      </c>
      <c r="F2346" s="5">
        <v>-224683</v>
      </c>
      <c r="G2346" s="11">
        <v>33611</v>
      </c>
      <c r="H2346" s="11">
        <v>0</v>
      </c>
      <c r="I2346">
        <v>-7540</v>
      </c>
      <c r="J2346">
        <v>-7428</v>
      </c>
      <c r="K2346">
        <v>-14131</v>
      </c>
      <c r="L2346">
        <v>28280</v>
      </c>
      <c r="M2346">
        <v>20</v>
      </c>
      <c r="N2346">
        <v>5</v>
      </c>
      <c r="O2346">
        <v>5</v>
      </c>
      <c r="P2346">
        <v>102</v>
      </c>
      <c r="Q2346">
        <v>22</v>
      </c>
      <c r="R2346">
        <v>26</v>
      </c>
      <c r="S2346">
        <v>100</v>
      </c>
      <c r="T2346">
        <v>20</v>
      </c>
      <c r="U2346">
        <v>95</v>
      </c>
      <c r="V2346">
        <v>-0.06</v>
      </c>
      <c r="W2346">
        <v>28280</v>
      </c>
      <c r="X2346">
        <v>20</v>
      </c>
      <c r="Y2346" s="12" t="str">
        <f>IFERROR(VLOOKUP(C2346,[1]Index!$D:$F,3,FALSE),"Non List")</f>
        <v>zdelist</v>
      </c>
      <c r="Z2346">
        <f>IFERROR(VLOOKUP(C2346,[1]LP!$B:$C,2,FALSE),0)</f>
        <v>0</v>
      </c>
      <c r="AA2346" s="11">
        <f t="shared" si="36"/>
        <v>0</v>
      </c>
      <c r="AB2346" s="5">
        <f>IFERROR(VLOOKUP(C2346,[2]Sheet1!$B:$F,5,FALSE),0)</f>
        <v>0</v>
      </c>
      <c r="AC2346" s="11">
        <v>0</v>
      </c>
      <c r="AD2346" s="11">
        <v>0</v>
      </c>
      <c r="AE2346" s="10"/>
      <c r="AF2346" s="10"/>
      <c r="AG2346" s="10"/>
      <c r="AH2346" s="10"/>
    </row>
    <row r="2347" spans="1:34" x14ac:dyDescent="0.45">
      <c r="A2347" t="s">
        <v>53</v>
      </c>
      <c r="B2347" t="s">
        <v>56</v>
      </c>
      <c r="C2347" t="s">
        <v>173</v>
      </c>
      <c r="D2347">
        <v>116</v>
      </c>
      <c r="E2347" s="11">
        <v>300000</v>
      </c>
      <c r="F2347" s="5">
        <v>-123679</v>
      </c>
      <c r="G2347" s="11">
        <v>69377</v>
      </c>
      <c r="H2347" s="11">
        <v>108148</v>
      </c>
      <c r="I2347">
        <v>27609</v>
      </c>
      <c r="J2347">
        <v>35392</v>
      </c>
      <c r="K2347">
        <v>-22151</v>
      </c>
      <c r="L2347">
        <v>8723</v>
      </c>
      <c r="M2347">
        <v>6</v>
      </c>
      <c r="N2347">
        <v>20</v>
      </c>
      <c r="O2347">
        <v>2</v>
      </c>
      <c r="P2347">
        <v>10</v>
      </c>
      <c r="Q2347">
        <v>3</v>
      </c>
      <c r="R2347">
        <v>39</v>
      </c>
      <c r="S2347">
        <v>14.9</v>
      </c>
      <c r="T2347">
        <v>59</v>
      </c>
      <c r="U2347">
        <v>88</v>
      </c>
      <c r="V2347">
        <v>-0.25</v>
      </c>
      <c r="W2347">
        <v>8723</v>
      </c>
      <c r="X2347">
        <v>6</v>
      </c>
      <c r="Y2347" s="12" t="str">
        <f>IFERROR(VLOOKUP(C2347,[1]Index!$D:$F,3,FALSE),"Non List")</f>
        <v>zdelist</v>
      </c>
      <c r="Z2347">
        <f>IFERROR(VLOOKUP(C2347,[1]LP!$B:$C,2,FALSE),0)</f>
        <v>0</v>
      </c>
      <c r="AA2347" s="11">
        <f t="shared" si="36"/>
        <v>0</v>
      </c>
      <c r="AB2347" s="5">
        <f>IFERROR(VLOOKUP(C2347,[2]Sheet1!$B:$F,5,FALSE),0)</f>
        <v>0</v>
      </c>
      <c r="AC2347" s="11">
        <v>0</v>
      </c>
      <c r="AD2347" s="11">
        <v>0</v>
      </c>
      <c r="AE2347" s="10"/>
      <c r="AF2347" s="10"/>
      <c r="AG2347" s="10"/>
      <c r="AH2347" s="10"/>
    </row>
    <row r="2348" spans="1:34" x14ac:dyDescent="0.45">
      <c r="A2348" t="s">
        <v>53</v>
      </c>
      <c r="B2348" t="s">
        <v>56</v>
      </c>
      <c r="C2348" t="s">
        <v>179</v>
      </c>
      <c r="D2348">
        <v>296</v>
      </c>
      <c r="E2348" s="11">
        <v>181980</v>
      </c>
      <c r="F2348" s="5">
        <v>-223902</v>
      </c>
      <c r="G2348" s="11">
        <v>87386</v>
      </c>
      <c r="H2348" s="11">
        <v>230210</v>
      </c>
      <c r="I2348">
        <v>26319</v>
      </c>
      <c r="J2348">
        <v>26325</v>
      </c>
      <c r="K2348">
        <v>20580</v>
      </c>
      <c r="L2348">
        <v>34084</v>
      </c>
      <c r="M2348">
        <v>37</v>
      </c>
      <c r="N2348">
        <v>8</v>
      </c>
      <c r="O2348">
        <v>-13</v>
      </c>
      <c r="P2348">
        <v>-163</v>
      </c>
      <c r="Q2348">
        <v>5</v>
      </c>
      <c r="R2348">
        <v>-102</v>
      </c>
      <c r="S2348">
        <v>100</v>
      </c>
      <c r="T2348">
        <v>-23</v>
      </c>
      <c r="U2348">
        <v>0</v>
      </c>
      <c r="V2348">
        <v>0</v>
      </c>
      <c r="W2348">
        <v>34084</v>
      </c>
      <c r="X2348">
        <v>37</v>
      </c>
      <c r="Y2348" s="12" t="str">
        <f>IFERROR(VLOOKUP(C2348,[1]Index!$D:$F,3,FALSE),"Non List")</f>
        <v>Finance</v>
      </c>
      <c r="Z2348">
        <f>IFERROR(VLOOKUP(C2348,[1]LP!$B:$C,2,FALSE),0)</f>
        <v>341</v>
      </c>
      <c r="AA2348" s="11">
        <f t="shared" si="36"/>
        <v>9.1999999999999993</v>
      </c>
      <c r="AB2348" s="5">
        <f>IFERROR(VLOOKUP(C2348,[2]Sheet1!$B:$F,5,FALSE),0)</f>
        <v>3327237.42</v>
      </c>
      <c r="AC2348" s="11">
        <v>0</v>
      </c>
      <c r="AD2348" s="11">
        <v>0</v>
      </c>
      <c r="AE2348" s="10"/>
      <c r="AF2348" s="10"/>
      <c r="AG2348" s="10"/>
      <c r="AH2348" s="10"/>
    </row>
    <row r="2349" spans="1:34" x14ac:dyDescent="0.45">
      <c r="A2349" t="s">
        <v>54</v>
      </c>
      <c r="B2349" t="s">
        <v>56</v>
      </c>
      <c r="C2349" t="s">
        <v>157</v>
      </c>
      <c r="D2349">
        <v>356</v>
      </c>
      <c r="E2349" s="11">
        <v>780995</v>
      </c>
      <c r="F2349" s="5">
        <v>200998</v>
      </c>
      <c r="G2349" s="11">
        <v>2878844</v>
      </c>
      <c r="H2349" s="11">
        <v>2589631</v>
      </c>
      <c r="I2349">
        <v>85816</v>
      </c>
      <c r="J2349">
        <v>106404</v>
      </c>
      <c r="K2349">
        <v>67916</v>
      </c>
      <c r="L2349">
        <v>45326</v>
      </c>
      <c r="M2349">
        <v>8</v>
      </c>
      <c r="N2349">
        <v>46</v>
      </c>
      <c r="O2349">
        <v>3</v>
      </c>
      <c r="P2349">
        <v>6</v>
      </c>
      <c r="Q2349">
        <v>1</v>
      </c>
      <c r="R2349">
        <v>130</v>
      </c>
      <c r="S2349">
        <v>0.9</v>
      </c>
      <c r="T2349">
        <v>126</v>
      </c>
      <c r="U2349">
        <v>148</v>
      </c>
      <c r="V2349">
        <v>-0.57999999999999996</v>
      </c>
      <c r="W2349">
        <v>45326</v>
      </c>
      <c r="X2349">
        <v>8</v>
      </c>
      <c r="Y2349" s="12" t="str">
        <f>IFERROR(VLOOKUP(C2349,[1]Index!$D:$F,3,FALSE),"Non List")</f>
        <v>Finance</v>
      </c>
      <c r="Z2349">
        <f>IFERROR(VLOOKUP(C2349,[1]LP!$B:$C,2,FALSE),0)</f>
        <v>387</v>
      </c>
      <c r="AA2349" s="11">
        <f t="shared" si="36"/>
        <v>48.4</v>
      </c>
      <c r="AB2349" s="5">
        <f>IFERROR(VLOOKUP(C2349,[2]Sheet1!$B:$F,5,FALSE),0)</f>
        <v>4626716.74</v>
      </c>
      <c r="AC2349" s="11">
        <v>0</v>
      </c>
      <c r="AD2349" s="11">
        <v>7</v>
      </c>
      <c r="AE2349" s="10"/>
      <c r="AF2349" s="10"/>
      <c r="AG2349" s="10"/>
      <c r="AH2349" s="10"/>
    </row>
    <row r="2350" spans="1:34" x14ac:dyDescent="0.45">
      <c r="A2350" t="s">
        <v>54</v>
      </c>
      <c r="B2350" t="s">
        <v>56</v>
      </c>
      <c r="C2350" t="s">
        <v>158</v>
      </c>
      <c r="D2350">
        <v>496</v>
      </c>
      <c r="E2350" s="11">
        <v>800000</v>
      </c>
      <c r="F2350" s="5">
        <v>140400</v>
      </c>
      <c r="G2350" s="11">
        <v>5122200</v>
      </c>
      <c r="H2350" s="11">
        <v>4353863</v>
      </c>
      <c r="I2350">
        <v>92466</v>
      </c>
      <c r="J2350">
        <v>145036</v>
      </c>
      <c r="K2350">
        <v>63159</v>
      </c>
      <c r="L2350">
        <v>27097</v>
      </c>
      <c r="M2350">
        <v>5</v>
      </c>
      <c r="N2350">
        <v>110</v>
      </c>
      <c r="O2350">
        <v>4</v>
      </c>
      <c r="P2350">
        <v>4</v>
      </c>
      <c r="Q2350">
        <v>0</v>
      </c>
      <c r="R2350">
        <v>464</v>
      </c>
      <c r="S2350">
        <v>3</v>
      </c>
      <c r="T2350">
        <v>118</v>
      </c>
      <c r="U2350">
        <v>109</v>
      </c>
      <c r="V2350">
        <v>-0.78</v>
      </c>
      <c r="W2350">
        <v>27097</v>
      </c>
      <c r="X2350">
        <v>5</v>
      </c>
      <c r="Y2350" s="12" t="str">
        <f>IFERROR(VLOOKUP(C2350,[1]Index!$D:$F,3,FALSE),"Non List")</f>
        <v>Finance</v>
      </c>
      <c r="Z2350">
        <f>IFERROR(VLOOKUP(C2350,[1]LP!$B:$C,2,FALSE),0)</f>
        <v>458</v>
      </c>
      <c r="AA2350" s="11">
        <f t="shared" si="36"/>
        <v>91.6</v>
      </c>
      <c r="AB2350" s="5">
        <f>IFERROR(VLOOKUP(C2350,[2]Sheet1!$B:$F,5,FALSE),0)</f>
        <v>4635964.4800000004</v>
      </c>
      <c r="AC2350" s="11">
        <v>0</v>
      </c>
      <c r="AD2350" s="11">
        <v>5.26</v>
      </c>
      <c r="AE2350" s="10"/>
      <c r="AF2350" s="10"/>
      <c r="AG2350" s="10"/>
      <c r="AH2350" s="10"/>
    </row>
    <row r="2351" spans="1:34" x14ac:dyDescent="0.45">
      <c r="A2351" t="s">
        <v>54</v>
      </c>
      <c r="B2351" t="s">
        <v>56</v>
      </c>
      <c r="C2351" t="s">
        <v>174</v>
      </c>
      <c r="D2351">
        <v>349</v>
      </c>
      <c r="E2351" s="11">
        <v>800000</v>
      </c>
      <c r="F2351" s="5">
        <v>145128</v>
      </c>
      <c r="G2351" s="11">
        <v>2678574</v>
      </c>
      <c r="H2351" s="11">
        <v>2390342</v>
      </c>
      <c r="I2351">
        <v>99125</v>
      </c>
      <c r="J2351">
        <v>117803</v>
      </c>
      <c r="K2351">
        <v>86848</v>
      </c>
      <c r="L2351">
        <v>37808</v>
      </c>
      <c r="M2351">
        <v>6</v>
      </c>
      <c r="N2351">
        <v>55</v>
      </c>
      <c r="O2351">
        <v>3</v>
      </c>
      <c r="P2351">
        <v>5</v>
      </c>
      <c r="Q2351">
        <v>1</v>
      </c>
      <c r="R2351">
        <v>164</v>
      </c>
      <c r="S2351">
        <v>0.4</v>
      </c>
      <c r="T2351">
        <v>118</v>
      </c>
      <c r="U2351">
        <v>129</v>
      </c>
      <c r="V2351">
        <v>-0.63</v>
      </c>
      <c r="W2351">
        <v>37808</v>
      </c>
      <c r="X2351">
        <v>6</v>
      </c>
      <c r="Y2351" s="12" t="str">
        <f>IFERROR(VLOOKUP(C2351,[1]Index!$D:$F,3,FALSE),"Non List")</f>
        <v>Finance</v>
      </c>
      <c r="Z2351">
        <f>IFERROR(VLOOKUP(C2351,[1]LP!$B:$C,2,FALSE),0)</f>
        <v>395</v>
      </c>
      <c r="AA2351" s="11">
        <f t="shared" si="36"/>
        <v>65.8</v>
      </c>
      <c r="AB2351" s="5">
        <f>IFERROR(VLOOKUP(C2351,[2]Sheet1!$B:$F,5,FALSE),0)</f>
        <v>4824030.82</v>
      </c>
      <c r="AC2351" s="11">
        <v>0</v>
      </c>
      <c r="AD2351" s="11">
        <v>5.26</v>
      </c>
      <c r="AE2351" s="10"/>
      <c r="AF2351" s="10"/>
      <c r="AG2351" s="10"/>
      <c r="AH2351" s="10"/>
    </row>
    <row r="2352" spans="1:34" x14ac:dyDescent="0.45">
      <c r="A2352" t="s">
        <v>54</v>
      </c>
      <c r="B2352" t="s">
        <v>56</v>
      </c>
      <c r="C2352" t="s">
        <v>159</v>
      </c>
      <c r="D2352">
        <v>508</v>
      </c>
      <c r="E2352" s="11">
        <v>882173</v>
      </c>
      <c r="F2352" s="5">
        <v>265481</v>
      </c>
      <c r="G2352" s="11">
        <v>8072239</v>
      </c>
      <c r="H2352" s="11">
        <v>6512348</v>
      </c>
      <c r="I2352">
        <v>186736</v>
      </c>
      <c r="J2352">
        <v>227139</v>
      </c>
      <c r="K2352">
        <v>106858</v>
      </c>
      <c r="L2352">
        <v>80814</v>
      </c>
      <c r="M2352">
        <v>12</v>
      </c>
      <c r="N2352">
        <v>42</v>
      </c>
      <c r="O2352">
        <v>4</v>
      </c>
      <c r="P2352">
        <v>9</v>
      </c>
      <c r="Q2352">
        <v>1</v>
      </c>
      <c r="R2352">
        <v>162</v>
      </c>
      <c r="S2352">
        <v>0.6</v>
      </c>
      <c r="T2352">
        <v>130</v>
      </c>
      <c r="U2352">
        <v>189</v>
      </c>
      <c r="V2352">
        <v>-0.63</v>
      </c>
      <c r="W2352">
        <v>80814</v>
      </c>
      <c r="X2352">
        <v>12</v>
      </c>
      <c r="Y2352" s="12" t="str">
        <f>IFERROR(VLOOKUP(C2352,[1]Index!$D:$F,3,FALSE),"Non List")</f>
        <v>Finance</v>
      </c>
      <c r="Z2352">
        <f>IFERROR(VLOOKUP(C2352,[1]LP!$B:$C,2,FALSE),0)</f>
        <v>510</v>
      </c>
      <c r="AA2352" s="11">
        <f t="shared" si="36"/>
        <v>42.5</v>
      </c>
      <c r="AB2352" s="5">
        <f>IFERROR(VLOOKUP(C2352,[2]Sheet1!$B:$F,5,FALSE),0)</f>
        <v>5799007.7000000002</v>
      </c>
      <c r="AC2352" s="11">
        <v>0</v>
      </c>
      <c r="AD2352" s="11">
        <v>8</v>
      </c>
      <c r="AE2352" s="10"/>
      <c r="AF2352" s="10"/>
      <c r="AG2352" s="10"/>
      <c r="AH2352" s="10"/>
    </row>
    <row r="2353" spans="1:34" x14ac:dyDescent="0.45">
      <c r="A2353" t="s">
        <v>54</v>
      </c>
      <c r="B2353" t="s">
        <v>56</v>
      </c>
      <c r="C2353" t="s">
        <v>160</v>
      </c>
      <c r="D2353">
        <v>146</v>
      </c>
      <c r="E2353" s="11">
        <v>606808</v>
      </c>
      <c r="F2353" s="5">
        <v>53088</v>
      </c>
      <c r="G2353" s="11">
        <v>1061577</v>
      </c>
      <c r="H2353" s="11">
        <v>1118088</v>
      </c>
      <c r="I2353">
        <v>45576</v>
      </c>
      <c r="J2353">
        <v>50709</v>
      </c>
      <c r="K2353">
        <v>26650</v>
      </c>
      <c r="L2353">
        <v>5334</v>
      </c>
      <c r="M2353">
        <v>1</v>
      </c>
      <c r="N2353">
        <v>126</v>
      </c>
      <c r="O2353">
        <v>1</v>
      </c>
      <c r="P2353">
        <v>1</v>
      </c>
      <c r="Q2353">
        <v>0</v>
      </c>
      <c r="R2353">
        <v>169</v>
      </c>
      <c r="S2353">
        <v>5.5</v>
      </c>
      <c r="T2353">
        <v>109</v>
      </c>
      <c r="U2353">
        <v>53</v>
      </c>
      <c r="V2353">
        <v>-0.64</v>
      </c>
      <c r="W2353">
        <v>5334</v>
      </c>
      <c r="X2353">
        <v>1</v>
      </c>
      <c r="Y2353" s="12" t="str">
        <f>IFERROR(VLOOKUP(C2353,[1]Index!$D:$F,3,FALSE),"Non List")</f>
        <v>zdelist</v>
      </c>
      <c r="Z2353">
        <f>IFERROR(VLOOKUP(C2353,[1]LP!$B:$C,2,FALSE),0)</f>
        <v>0</v>
      </c>
      <c r="AA2353" s="11">
        <f t="shared" si="36"/>
        <v>0</v>
      </c>
      <c r="AB2353" s="5">
        <f>IFERROR(VLOOKUP(C2353,[2]Sheet1!$B:$F,5,FALSE),0)</f>
        <v>0</v>
      </c>
      <c r="AC2353" s="11">
        <v>1.24</v>
      </c>
      <c r="AD2353" s="11">
        <v>0</v>
      </c>
      <c r="AE2353" s="10"/>
      <c r="AF2353" s="10"/>
      <c r="AG2353" s="10"/>
      <c r="AH2353" s="10"/>
    </row>
    <row r="2354" spans="1:34" x14ac:dyDescent="0.45">
      <c r="A2354" t="s">
        <v>54</v>
      </c>
      <c r="B2354" t="s">
        <v>56</v>
      </c>
      <c r="C2354" t="s">
        <v>161</v>
      </c>
      <c r="D2354">
        <v>424</v>
      </c>
      <c r="E2354" s="11">
        <v>403394</v>
      </c>
      <c r="F2354" s="5">
        <v>188306</v>
      </c>
      <c r="G2354" s="11">
        <v>1503811</v>
      </c>
      <c r="H2354" s="11">
        <v>1333347</v>
      </c>
      <c r="I2354">
        <v>83046</v>
      </c>
      <c r="J2354">
        <v>89379</v>
      </c>
      <c r="K2354">
        <v>76388</v>
      </c>
      <c r="L2354">
        <v>26554</v>
      </c>
      <c r="M2354">
        <v>9</v>
      </c>
      <c r="N2354">
        <v>48</v>
      </c>
      <c r="O2354">
        <v>3</v>
      </c>
      <c r="P2354">
        <v>6</v>
      </c>
      <c r="Q2354">
        <v>1</v>
      </c>
      <c r="R2354">
        <v>140</v>
      </c>
      <c r="S2354">
        <v>16.8</v>
      </c>
      <c r="T2354">
        <v>147</v>
      </c>
      <c r="U2354">
        <v>170</v>
      </c>
      <c r="V2354">
        <v>-0.6</v>
      </c>
      <c r="W2354">
        <v>26554</v>
      </c>
      <c r="X2354">
        <v>9</v>
      </c>
      <c r="Y2354" s="12" t="str">
        <f>IFERROR(VLOOKUP(C2354,[1]Index!$D:$F,3,FALSE),"Non List")</f>
        <v>Finance</v>
      </c>
      <c r="Z2354">
        <f>IFERROR(VLOOKUP(C2354,[1]LP!$B:$C,2,FALSE),0)</f>
        <v>491</v>
      </c>
      <c r="AA2354" s="11">
        <f t="shared" si="36"/>
        <v>54.6</v>
      </c>
      <c r="AB2354" s="5">
        <f>IFERROR(VLOOKUP(C2354,[2]Sheet1!$B:$F,5,FALSE),0)</f>
        <v>3383316.92</v>
      </c>
      <c r="AC2354" s="11">
        <v>22</v>
      </c>
      <c r="AD2354" s="11">
        <v>1.1599999999999999</v>
      </c>
      <c r="AE2354" s="10"/>
      <c r="AF2354" s="10"/>
      <c r="AG2354" s="10"/>
      <c r="AH2354" s="10"/>
    </row>
    <row r="2355" spans="1:34" x14ac:dyDescent="0.45">
      <c r="A2355" t="s">
        <v>54</v>
      </c>
      <c r="B2355" t="s">
        <v>56</v>
      </c>
      <c r="C2355" t="s">
        <v>175</v>
      </c>
      <c r="D2355">
        <v>126</v>
      </c>
      <c r="E2355" s="11">
        <v>236875</v>
      </c>
      <c r="F2355" s="5">
        <v>-71910</v>
      </c>
      <c r="G2355" s="11">
        <v>252583</v>
      </c>
      <c r="H2355" s="11">
        <v>382847</v>
      </c>
      <c r="I2355">
        <v>9568</v>
      </c>
      <c r="J2355">
        <v>19989</v>
      </c>
      <c r="K2355">
        <v>6285</v>
      </c>
      <c r="L2355">
        <v>81706</v>
      </c>
      <c r="M2355">
        <v>46</v>
      </c>
      <c r="N2355">
        <v>3</v>
      </c>
      <c r="O2355">
        <v>2</v>
      </c>
      <c r="P2355">
        <v>66</v>
      </c>
      <c r="Q2355">
        <v>11</v>
      </c>
      <c r="R2355">
        <v>5</v>
      </c>
      <c r="S2355">
        <v>78.8</v>
      </c>
      <c r="T2355">
        <v>70</v>
      </c>
      <c r="U2355">
        <v>268</v>
      </c>
      <c r="V2355">
        <v>1.1299999999999999</v>
      </c>
      <c r="W2355">
        <v>81706</v>
      </c>
      <c r="X2355">
        <v>46</v>
      </c>
      <c r="Y2355" s="12" t="str">
        <f>IFERROR(VLOOKUP(C2355,[1]Index!$D:$F,3,FALSE),"Non List")</f>
        <v>zdelist</v>
      </c>
      <c r="Z2355">
        <f>IFERROR(VLOOKUP(C2355,[1]LP!$B:$C,2,FALSE),0)</f>
        <v>0</v>
      </c>
      <c r="AA2355" s="11">
        <f t="shared" si="36"/>
        <v>0</v>
      </c>
      <c r="AB2355" s="5">
        <f>IFERROR(VLOOKUP(C2355,[2]Sheet1!$B:$F,5,FALSE),0)</f>
        <v>0</v>
      </c>
      <c r="AC2355" s="11">
        <v>0</v>
      </c>
      <c r="AD2355" s="11">
        <v>0</v>
      </c>
      <c r="AE2355" s="10"/>
      <c r="AF2355" s="10"/>
      <c r="AG2355" s="10"/>
      <c r="AH2355" s="10"/>
    </row>
    <row r="2356" spans="1:34" x14ac:dyDescent="0.45">
      <c r="A2356" t="s">
        <v>54</v>
      </c>
      <c r="B2356" t="s">
        <v>56</v>
      </c>
      <c r="C2356" t="s">
        <v>162</v>
      </c>
      <c r="D2356">
        <v>498</v>
      </c>
      <c r="E2356" s="11">
        <v>804028</v>
      </c>
      <c r="F2356" s="5">
        <v>152396</v>
      </c>
      <c r="G2356" s="11">
        <v>5618241</v>
      </c>
      <c r="H2356" s="11">
        <v>4977859</v>
      </c>
      <c r="I2356">
        <v>116176</v>
      </c>
      <c r="J2356">
        <v>145560</v>
      </c>
      <c r="K2356">
        <v>72066</v>
      </c>
      <c r="L2356">
        <v>54677</v>
      </c>
      <c r="M2356">
        <v>9</v>
      </c>
      <c r="N2356">
        <v>55</v>
      </c>
      <c r="O2356">
        <v>4</v>
      </c>
      <c r="P2356">
        <v>8</v>
      </c>
      <c r="Q2356">
        <v>1</v>
      </c>
      <c r="R2356">
        <v>230</v>
      </c>
      <c r="S2356">
        <v>2.1</v>
      </c>
      <c r="T2356">
        <v>119</v>
      </c>
      <c r="U2356">
        <v>156</v>
      </c>
      <c r="V2356">
        <v>-0.69</v>
      </c>
      <c r="W2356">
        <v>54677</v>
      </c>
      <c r="X2356">
        <v>9</v>
      </c>
      <c r="Y2356" s="12" t="str">
        <f>IFERROR(VLOOKUP(C2356,[1]Index!$D:$F,3,FALSE),"Non List")</f>
        <v>Finance</v>
      </c>
      <c r="Z2356">
        <f>IFERROR(VLOOKUP(C2356,[1]LP!$B:$C,2,FALSE),0)</f>
        <v>511</v>
      </c>
      <c r="AA2356" s="11">
        <f t="shared" si="36"/>
        <v>56.8</v>
      </c>
      <c r="AB2356" s="5">
        <f>IFERROR(VLOOKUP(C2356,[2]Sheet1!$B:$F,5,FALSE),0)</f>
        <v>6622606.8200000003</v>
      </c>
      <c r="AC2356" s="11">
        <v>0</v>
      </c>
      <c r="AD2356" s="11">
        <v>2.9</v>
      </c>
      <c r="AE2356" s="10"/>
      <c r="AF2356" s="10"/>
      <c r="AG2356" s="10"/>
      <c r="AH2356" s="10"/>
    </row>
    <row r="2357" spans="1:34" x14ac:dyDescent="0.45">
      <c r="A2357" t="s">
        <v>54</v>
      </c>
      <c r="B2357" t="s">
        <v>56</v>
      </c>
      <c r="C2357" t="s">
        <v>178</v>
      </c>
      <c r="D2357">
        <v>347.8</v>
      </c>
      <c r="E2357" s="11">
        <v>41474</v>
      </c>
      <c r="F2357" s="5">
        <v>12720</v>
      </c>
      <c r="G2357" s="11">
        <v>204012</v>
      </c>
      <c r="H2357" s="11">
        <v>209987</v>
      </c>
      <c r="I2357">
        <v>10149</v>
      </c>
      <c r="J2357">
        <v>11390</v>
      </c>
      <c r="K2357">
        <v>7784</v>
      </c>
      <c r="L2357">
        <v>4233</v>
      </c>
      <c r="M2357">
        <v>14</v>
      </c>
      <c r="N2357">
        <v>26</v>
      </c>
      <c r="O2357">
        <v>3</v>
      </c>
      <c r="P2357">
        <v>10</v>
      </c>
      <c r="Q2357">
        <v>1</v>
      </c>
      <c r="R2357">
        <v>68</v>
      </c>
      <c r="S2357">
        <v>5</v>
      </c>
      <c r="T2357">
        <v>131</v>
      </c>
      <c r="U2357">
        <v>200</v>
      </c>
      <c r="V2357">
        <v>-0.43</v>
      </c>
      <c r="W2357">
        <v>4233</v>
      </c>
      <c r="X2357">
        <v>14</v>
      </c>
      <c r="Y2357" s="12" t="str">
        <f>IFERROR(VLOOKUP(C2357,[1]Index!$D:$F,3,FALSE),"Non List")</f>
        <v>Finance</v>
      </c>
      <c r="Z2357">
        <f>IFERROR(VLOOKUP(C2357,[1]LP!$B:$C,2,FALSE),0)</f>
        <v>422.8</v>
      </c>
      <c r="AA2357" s="11">
        <f t="shared" si="36"/>
        <v>30.2</v>
      </c>
      <c r="AB2357" s="5">
        <f>IFERROR(VLOOKUP(C2357,[2]Sheet1!$B:$F,5,FALSE),0)</f>
        <v>2989980</v>
      </c>
      <c r="AC2357" s="11">
        <v>0</v>
      </c>
      <c r="AD2357" s="11">
        <v>0</v>
      </c>
      <c r="AE2357" s="10"/>
      <c r="AF2357" s="10"/>
      <c r="AG2357" s="10"/>
      <c r="AH2357" s="10"/>
    </row>
    <row r="2358" spans="1:34" x14ac:dyDescent="0.45">
      <c r="A2358" t="s">
        <v>54</v>
      </c>
      <c r="B2358" t="s">
        <v>56</v>
      </c>
      <c r="C2358" t="s">
        <v>163</v>
      </c>
      <c r="D2358">
        <v>403</v>
      </c>
      <c r="E2358" s="11">
        <v>816450</v>
      </c>
      <c r="F2358" s="5">
        <v>392292</v>
      </c>
      <c r="G2358" s="11">
        <v>4048787</v>
      </c>
      <c r="H2358" s="11">
        <v>3898657</v>
      </c>
      <c r="I2358">
        <v>126138</v>
      </c>
      <c r="J2358">
        <v>178744</v>
      </c>
      <c r="K2358">
        <v>112464</v>
      </c>
      <c r="L2358">
        <v>65316</v>
      </c>
      <c r="M2358">
        <v>11</v>
      </c>
      <c r="N2358">
        <v>38</v>
      </c>
      <c r="O2358">
        <v>3</v>
      </c>
      <c r="P2358">
        <v>7</v>
      </c>
      <c r="Q2358">
        <v>1</v>
      </c>
      <c r="R2358">
        <v>103</v>
      </c>
      <c r="S2358">
        <v>1.3</v>
      </c>
      <c r="T2358">
        <v>148</v>
      </c>
      <c r="U2358">
        <v>189</v>
      </c>
      <c r="V2358">
        <v>-0.53</v>
      </c>
      <c r="W2358">
        <v>65316</v>
      </c>
      <c r="X2358">
        <v>11</v>
      </c>
      <c r="Y2358" s="12" t="str">
        <f>IFERROR(VLOOKUP(C2358,[1]Index!$D:$F,3,FALSE),"Non List")</f>
        <v>Finance</v>
      </c>
      <c r="Z2358">
        <f>IFERROR(VLOOKUP(C2358,[1]LP!$B:$C,2,FALSE),0)</f>
        <v>693.6</v>
      </c>
      <c r="AA2358" s="11">
        <f t="shared" si="36"/>
        <v>63.1</v>
      </c>
      <c r="AB2358" s="5">
        <f>IFERROR(VLOOKUP(C2358,[2]Sheet1!$B:$F,5,FALSE),0)</f>
        <v>4330226.4000000004</v>
      </c>
      <c r="AC2358" s="11">
        <v>5</v>
      </c>
      <c r="AD2358" s="11">
        <v>8.6839999999999993</v>
      </c>
      <c r="AE2358" s="10"/>
      <c r="AF2358" s="10"/>
      <c r="AG2358" s="10"/>
      <c r="AH2358" s="10"/>
    </row>
    <row r="2359" spans="1:34" x14ac:dyDescent="0.45">
      <c r="A2359" t="s">
        <v>54</v>
      </c>
      <c r="B2359" t="s">
        <v>56</v>
      </c>
      <c r="C2359" t="s">
        <v>164</v>
      </c>
      <c r="D2359">
        <v>306</v>
      </c>
      <c r="E2359" s="11">
        <v>210000</v>
      </c>
      <c r="F2359" s="5">
        <v>2654</v>
      </c>
      <c r="G2359" s="11">
        <v>488812</v>
      </c>
      <c r="H2359" s="11">
        <v>466759</v>
      </c>
      <c r="I2359">
        <v>18790</v>
      </c>
      <c r="J2359">
        <v>20896</v>
      </c>
      <c r="K2359">
        <v>7692</v>
      </c>
      <c r="L2359">
        <v>-9711</v>
      </c>
      <c r="M2359">
        <v>-6</v>
      </c>
      <c r="N2359">
        <v>-50</v>
      </c>
      <c r="O2359">
        <v>3</v>
      </c>
      <c r="P2359">
        <v>-6</v>
      </c>
      <c r="Q2359">
        <v>-1</v>
      </c>
      <c r="R2359">
        <v>-150</v>
      </c>
      <c r="S2359">
        <v>3.8</v>
      </c>
      <c r="T2359">
        <v>101</v>
      </c>
      <c r="U2359">
        <v>0</v>
      </c>
      <c r="V2359">
        <v>0</v>
      </c>
      <c r="W2359">
        <v>-9711</v>
      </c>
      <c r="X2359">
        <v>-6</v>
      </c>
      <c r="Y2359" s="12" t="str">
        <f>IFERROR(VLOOKUP(C2359,[1]Index!$D:$F,3,FALSE),"Non List")</f>
        <v>Finance</v>
      </c>
      <c r="Z2359">
        <f>IFERROR(VLOOKUP(C2359,[1]LP!$B:$C,2,FALSE),0)</f>
        <v>337.8</v>
      </c>
      <c r="AA2359" s="11">
        <f t="shared" si="36"/>
        <v>-56.3</v>
      </c>
      <c r="AB2359" s="5">
        <f>IFERROR(VLOOKUP(C2359,[2]Sheet1!$B:$F,5,FALSE),0)</f>
        <v>4155719.4</v>
      </c>
      <c r="AC2359" s="11">
        <v>0</v>
      </c>
      <c r="AD2359" s="11">
        <v>0</v>
      </c>
      <c r="AE2359" s="10"/>
      <c r="AF2359" s="10"/>
      <c r="AG2359" s="10"/>
      <c r="AH2359" s="10"/>
    </row>
    <row r="2360" spans="1:34" x14ac:dyDescent="0.45">
      <c r="A2360" t="s">
        <v>54</v>
      </c>
      <c r="B2360" t="s">
        <v>56</v>
      </c>
      <c r="C2360" t="s">
        <v>165</v>
      </c>
      <c r="D2360">
        <v>210</v>
      </c>
      <c r="E2360" s="11">
        <v>400680</v>
      </c>
      <c r="F2360" s="5">
        <v>134478</v>
      </c>
      <c r="G2360" s="11">
        <v>4565817</v>
      </c>
      <c r="H2360" s="11">
        <v>3623722</v>
      </c>
      <c r="I2360">
        <v>123881</v>
      </c>
      <c r="J2360">
        <v>205685</v>
      </c>
      <c r="K2360">
        <v>148459</v>
      </c>
      <c r="L2360">
        <v>55839</v>
      </c>
      <c r="M2360">
        <v>19</v>
      </c>
      <c r="N2360">
        <v>11</v>
      </c>
      <c r="O2360">
        <v>2</v>
      </c>
      <c r="P2360">
        <v>14</v>
      </c>
      <c r="Q2360">
        <v>1</v>
      </c>
      <c r="R2360">
        <v>18</v>
      </c>
      <c r="S2360">
        <v>3.7</v>
      </c>
      <c r="T2360">
        <v>134</v>
      </c>
      <c r="U2360">
        <v>236</v>
      </c>
      <c r="V2360">
        <v>0.12</v>
      </c>
      <c r="W2360">
        <v>55839</v>
      </c>
      <c r="X2360">
        <v>19</v>
      </c>
      <c r="Y2360" s="12" t="str">
        <f>IFERROR(VLOOKUP(C2360,[1]Index!$D:$F,3,FALSE),"Non List")</f>
        <v>zdelist</v>
      </c>
      <c r="Z2360">
        <f>IFERROR(VLOOKUP(C2360,[1]LP!$B:$C,2,FALSE),0)</f>
        <v>0</v>
      </c>
      <c r="AA2360" s="11">
        <f t="shared" si="36"/>
        <v>0</v>
      </c>
      <c r="AB2360" s="5">
        <f>IFERROR(VLOOKUP(C2360,[2]Sheet1!$B:$F,5,FALSE),0)</f>
        <v>0</v>
      </c>
      <c r="AC2360" s="11">
        <v>15</v>
      </c>
      <c r="AD2360" s="11">
        <v>9.5</v>
      </c>
      <c r="AE2360" s="10"/>
      <c r="AF2360" s="10"/>
      <c r="AG2360" s="10"/>
      <c r="AH2360" s="10"/>
    </row>
    <row r="2361" spans="1:34" x14ac:dyDescent="0.45">
      <c r="A2361" t="s">
        <v>54</v>
      </c>
      <c r="B2361" t="s">
        <v>56</v>
      </c>
      <c r="C2361" t="s">
        <v>166</v>
      </c>
      <c r="D2361">
        <v>381.3</v>
      </c>
      <c r="E2361" s="11">
        <v>345449</v>
      </c>
      <c r="F2361" s="5">
        <v>638141</v>
      </c>
      <c r="G2361" s="11">
        <v>3403884</v>
      </c>
      <c r="H2361" s="11">
        <v>3183124</v>
      </c>
      <c r="I2361">
        <v>125196</v>
      </c>
      <c r="J2361">
        <v>154002</v>
      </c>
      <c r="K2361">
        <v>104372</v>
      </c>
      <c r="L2361">
        <v>65000</v>
      </c>
      <c r="M2361">
        <v>25</v>
      </c>
      <c r="N2361">
        <v>15</v>
      </c>
      <c r="O2361">
        <v>1</v>
      </c>
      <c r="P2361">
        <v>9</v>
      </c>
      <c r="Q2361">
        <v>1</v>
      </c>
      <c r="R2361">
        <v>20</v>
      </c>
      <c r="S2361">
        <v>0.2</v>
      </c>
      <c r="T2361">
        <v>285</v>
      </c>
      <c r="U2361">
        <v>401</v>
      </c>
      <c r="V2361">
        <v>0.05</v>
      </c>
      <c r="W2361">
        <v>65000</v>
      </c>
      <c r="X2361">
        <v>25</v>
      </c>
      <c r="Y2361" s="12" t="str">
        <f>IFERROR(VLOOKUP(C2361,[1]Index!$D:$F,3,FALSE),"Non List")</f>
        <v>Finance</v>
      </c>
      <c r="Z2361">
        <f>IFERROR(VLOOKUP(C2361,[1]LP!$B:$C,2,FALSE),0)</f>
        <v>419.8</v>
      </c>
      <c r="AA2361" s="11">
        <f t="shared" si="36"/>
        <v>16.8</v>
      </c>
      <c r="AB2361" s="5">
        <f>IFERROR(VLOOKUP(C2361,[2]Sheet1!$B:$F,5,FALSE),0)</f>
        <v>4810249.01</v>
      </c>
      <c r="AC2361" s="11">
        <v>1.23</v>
      </c>
      <c r="AD2361" s="11">
        <v>8.77</v>
      </c>
      <c r="AE2361" s="10"/>
      <c r="AF2361" s="10"/>
      <c r="AG2361" s="10"/>
      <c r="AH2361" s="10"/>
    </row>
    <row r="2362" spans="1:34" x14ac:dyDescent="0.45">
      <c r="A2362" t="s">
        <v>54</v>
      </c>
      <c r="B2362" t="s">
        <v>56</v>
      </c>
      <c r="C2362" t="s">
        <v>167</v>
      </c>
      <c r="D2362">
        <v>145</v>
      </c>
      <c r="E2362" s="11">
        <v>474409</v>
      </c>
      <c r="F2362" s="5">
        <v>-160291</v>
      </c>
      <c r="G2362" s="11">
        <v>1952328</v>
      </c>
      <c r="H2362" s="11">
        <v>1612817</v>
      </c>
      <c r="I2362">
        <v>62710</v>
      </c>
      <c r="J2362">
        <v>71616</v>
      </c>
      <c r="K2362">
        <v>-923</v>
      </c>
      <c r="L2362">
        <v>25715</v>
      </c>
      <c r="M2362">
        <v>7</v>
      </c>
      <c r="N2362">
        <v>20</v>
      </c>
      <c r="O2362">
        <v>2</v>
      </c>
      <c r="P2362">
        <v>11</v>
      </c>
      <c r="Q2362">
        <v>1</v>
      </c>
      <c r="R2362">
        <v>44</v>
      </c>
      <c r="S2362">
        <v>23.4</v>
      </c>
      <c r="T2362">
        <v>66</v>
      </c>
      <c r="U2362">
        <v>104</v>
      </c>
      <c r="V2362">
        <v>-0.28000000000000003</v>
      </c>
      <c r="W2362">
        <v>25715</v>
      </c>
      <c r="X2362">
        <v>7</v>
      </c>
      <c r="Y2362" s="12" t="str">
        <f>IFERROR(VLOOKUP(C2362,[1]Index!$D:$F,3,FALSE),"Non List")</f>
        <v>zdelist</v>
      </c>
      <c r="Z2362">
        <f>IFERROR(VLOOKUP(C2362,[1]LP!$B:$C,2,FALSE),0)</f>
        <v>0</v>
      </c>
      <c r="AA2362" s="11">
        <f t="shared" si="36"/>
        <v>0</v>
      </c>
      <c r="AB2362" s="5">
        <f>IFERROR(VLOOKUP(C2362,[2]Sheet1!$B:$F,5,FALSE),0)</f>
        <v>0</v>
      </c>
      <c r="AC2362" s="11">
        <v>0</v>
      </c>
      <c r="AD2362" s="11">
        <v>0</v>
      </c>
      <c r="AE2362" s="10"/>
      <c r="AF2362" s="10"/>
      <c r="AG2362" s="10"/>
      <c r="AH2362" s="10"/>
    </row>
    <row r="2363" spans="1:34" x14ac:dyDescent="0.45">
      <c r="A2363" t="s">
        <v>54</v>
      </c>
      <c r="B2363" t="s">
        <v>56</v>
      </c>
      <c r="C2363" t="s">
        <v>169</v>
      </c>
      <c r="D2363">
        <v>423</v>
      </c>
      <c r="E2363" s="11">
        <v>800519</v>
      </c>
      <c r="F2363" s="5">
        <v>210965</v>
      </c>
      <c r="G2363" s="11">
        <v>5487599</v>
      </c>
      <c r="H2363" s="11">
        <v>4833254</v>
      </c>
      <c r="I2363">
        <v>159213</v>
      </c>
      <c r="J2363">
        <v>196597</v>
      </c>
      <c r="K2363">
        <v>93527</v>
      </c>
      <c r="L2363">
        <v>50774</v>
      </c>
      <c r="M2363">
        <v>8</v>
      </c>
      <c r="N2363">
        <v>50</v>
      </c>
      <c r="O2363">
        <v>3</v>
      </c>
      <c r="P2363">
        <v>7</v>
      </c>
      <c r="Q2363">
        <v>1</v>
      </c>
      <c r="R2363">
        <v>168</v>
      </c>
      <c r="S2363">
        <v>0.9</v>
      </c>
      <c r="T2363">
        <v>126</v>
      </c>
      <c r="U2363">
        <v>155</v>
      </c>
      <c r="V2363">
        <v>-0.63</v>
      </c>
      <c r="W2363">
        <v>50774</v>
      </c>
      <c r="X2363">
        <v>8</v>
      </c>
      <c r="Y2363" s="12" t="str">
        <f>IFERROR(VLOOKUP(C2363,[1]Index!$D:$F,3,FALSE),"Non List")</f>
        <v>zdelist</v>
      </c>
      <c r="Z2363">
        <f>IFERROR(VLOOKUP(C2363,[1]LP!$B:$C,2,FALSE),0)</f>
        <v>0</v>
      </c>
      <c r="AA2363" s="11">
        <f t="shared" si="36"/>
        <v>0</v>
      </c>
      <c r="AB2363" s="5">
        <f>IFERROR(VLOOKUP(C2363,[2]Sheet1!$B:$F,5,FALSE),0)</f>
        <v>0</v>
      </c>
      <c r="AC2363" s="11">
        <v>0</v>
      </c>
      <c r="AD2363" s="11">
        <v>5</v>
      </c>
      <c r="AE2363" s="10"/>
      <c r="AF2363" s="10"/>
      <c r="AG2363" s="10"/>
      <c r="AH2363" s="10"/>
    </row>
    <row r="2364" spans="1:34" x14ac:dyDescent="0.45">
      <c r="A2364" t="s">
        <v>54</v>
      </c>
      <c r="B2364" t="s">
        <v>56</v>
      </c>
      <c r="C2364" t="s">
        <v>170</v>
      </c>
      <c r="D2364">
        <v>360</v>
      </c>
      <c r="E2364" s="11">
        <v>689697</v>
      </c>
      <c r="F2364" s="5">
        <v>251379</v>
      </c>
      <c r="G2364" s="11">
        <v>3564593</v>
      </c>
      <c r="H2364" s="11">
        <v>3071641</v>
      </c>
      <c r="I2364">
        <v>101409</v>
      </c>
      <c r="J2364">
        <v>119689</v>
      </c>
      <c r="K2364">
        <v>65529</v>
      </c>
      <c r="L2364">
        <v>17442</v>
      </c>
      <c r="M2364">
        <v>3</v>
      </c>
      <c r="N2364">
        <v>107</v>
      </c>
      <c r="O2364">
        <v>3</v>
      </c>
      <c r="P2364">
        <v>2</v>
      </c>
      <c r="Q2364">
        <v>0</v>
      </c>
      <c r="R2364">
        <v>283</v>
      </c>
      <c r="S2364">
        <v>1.9</v>
      </c>
      <c r="T2364">
        <v>136</v>
      </c>
      <c r="U2364">
        <v>102</v>
      </c>
      <c r="V2364">
        <v>-0.72</v>
      </c>
      <c r="W2364">
        <v>17442</v>
      </c>
      <c r="X2364">
        <v>3</v>
      </c>
      <c r="Y2364" s="12" t="str">
        <f>IFERROR(VLOOKUP(C2364,[1]Index!$D:$F,3,FALSE),"Non List")</f>
        <v>Finance</v>
      </c>
      <c r="Z2364">
        <f>IFERROR(VLOOKUP(C2364,[1]LP!$B:$C,2,FALSE),0)</f>
        <v>397</v>
      </c>
      <c r="AA2364" s="11">
        <f t="shared" si="36"/>
        <v>132.30000000000001</v>
      </c>
      <c r="AB2364" s="5">
        <f>IFERROR(VLOOKUP(C2364,[2]Sheet1!$B:$F,5,FALSE),0)</f>
        <v>5495113.7199999997</v>
      </c>
      <c r="AC2364" s="11">
        <v>0</v>
      </c>
      <c r="AD2364" s="11">
        <v>2.63</v>
      </c>
      <c r="AE2364" s="10"/>
      <c r="AF2364" s="10"/>
      <c r="AG2364" s="10"/>
      <c r="AH2364" s="10"/>
    </row>
    <row r="2365" spans="1:34" x14ac:dyDescent="0.45">
      <c r="A2365" t="s">
        <v>54</v>
      </c>
      <c r="B2365" t="s">
        <v>56</v>
      </c>
      <c r="C2365" t="s">
        <v>171</v>
      </c>
      <c r="D2365">
        <v>464</v>
      </c>
      <c r="E2365" s="11">
        <v>867994</v>
      </c>
      <c r="F2365" s="5">
        <v>326120</v>
      </c>
      <c r="G2365" s="11">
        <v>4499886</v>
      </c>
      <c r="H2365" s="11">
        <v>4124376</v>
      </c>
      <c r="I2365">
        <v>133525</v>
      </c>
      <c r="J2365">
        <v>153631</v>
      </c>
      <c r="K2365">
        <v>47546</v>
      </c>
      <c r="L2365">
        <v>5106</v>
      </c>
      <c r="M2365">
        <v>1</v>
      </c>
      <c r="N2365">
        <v>603</v>
      </c>
      <c r="O2365">
        <v>3</v>
      </c>
      <c r="P2365">
        <v>1</v>
      </c>
      <c r="Q2365">
        <v>0</v>
      </c>
      <c r="R2365">
        <v>2031</v>
      </c>
      <c r="S2365">
        <v>4.8</v>
      </c>
      <c r="T2365">
        <v>138</v>
      </c>
      <c r="U2365">
        <v>49</v>
      </c>
      <c r="V2365">
        <v>-0.89</v>
      </c>
      <c r="W2365">
        <v>5106</v>
      </c>
      <c r="X2365">
        <v>1</v>
      </c>
      <c r="Y2365" s="12" t="str">
        <f>IFERROR(VLOOKUP(C2365,[1]Index!$D:$F,3,FALSE),"Non List")</f>
        <v>Finance</v>
      </c>
      <c r="Z2365">
        <f>IFERROR(VLOOKUP(C2365,[1]LP!$B:$C,2,FALSE),0)</f>
        <v>670</v>
      </c>
      <c r="AA2365" s="11">
        <f t="shared" si="36"/>
        <v>670</v>
      </c>
      <c r="AB2365" s="5">
        <f>IFERROR(VLOOKUP(C2365,[2]Sheet1!$B:$F,5,FALSE),0)</f>
        <v>4253169.62</v>
      </c>
      <c r="AC2365" s="11">
        <v>0</v>
      </c>
      <c r="AD2365" s="11">
        <v>0</v>
      </c>
      <c r="AE2365" s="10"/>
      <c r="AF2365" s="10"/>
      <c r="AG2365" s="10"/>
      <c r="AH2365" s="10"/>
    </row>
    <row r="2366" spans="1:34" x14ac:dyDescent="0.45">
      <c r="A2366" t="s">
        <v>54</v>
      </c>
      <c r="B2366" t="s">
        <v>56</v>
      </c>
      <c r="C2366" t="s">
        <v>172</v>
      </c>
      <c r="D2366">
        <v>422</v>
      </c>
      <c r="E2366" s="11">
        <v>286699</v>
      </c>
      <c r="F2366" s="5">
        <v>-85561</v>
      </c>
      <c r="G2366" s="11">
        <v>187664</v>
      </c>
      <c r="H2366" s="11">
        <v>253812</v>
      </c>
      <c r="I2366">
        <v>14877</v>
      </c>
      <c r="J2366">
        <v>15807</v>
      </c>
      <c r="K2366">
        <v>3757</v>
      </c>
      <c r="L2366">
        <v>34669</v>
      </c>
      <c r="M2366">
        <v>16</v>
      </c>
      <c r="N2366">
        <v>26</v>
      </c>
      <c r="O2366">
        <v>6</v>
      </c>
      <c r="P2366">
        <v>23</v>
      </c>
      <c r="Q2366">
        <v>6</v>
      </c>
      <c r="R2366">
        <v>158</v>
      </c>
      <c r="S2366">
        <v>58.2</v>
      </c>
      <c r="T2366">
        <v>70</v>
      </c>
      <c r="U2366">
        <v>160</v>
      </c>
      <c r="V2366">
        <v>-0.62</v>
      </c>
      <c r="W2366">
        <v>34669</v>
      </c>
      <c r="X2366">
        <v>16</v>
      </c>
      <c r="Y2366" s="12" t="str">
        <f>IFERROR(VLOOKUP(C2366,[1]Index!$D:$F,3,FALSE),"Non List")</f>
        <v>Finance</v>
      </c>
      <c r="Z2366">
        <f>IFERROR(VLOOKUP(C2366,[1]LP!$B:$C,2,FALSE),0)</f>
        <v>399.9</v>
      </c>
      <c r="AA2366" s="11">
        <f t="shared" si="36"/>
        <v>25</v>
      </c>
      <c r="AB2366" s="5">
        <f>IFERROR(VLOOKUP(C2366,[2]Sheet1!$B:$F,5,FALSE),0)</f>
        <v>3419267.12</v>
      </c>
      <c r="AC2366" s="11">
        <v>0</v>
      </c>
      <c r="AD2366" s="11">
        <v>0</v>
      </c>
      <c r="AE2366" s="10"/>
      <c r="AF2366" s="10"/>
      <c r="AG2366" s="10"/>
      <c r="AH2366" s="10"/>
    </row>
    <row r="2367" spans="1:34" x14ac:dyDescent="0.45">
      <c r="A2367" t="s">
        <v>54</v>
      </c>
      <c r="B2367" t="s">
        <v>56</v>
      </c>
      <c r="C2367" t="s">
        <v>176</v>
      </c>
      <c r="D2367">
        <v>101</v>
      </c>
      <c r="E2367" s="11">
        <v>280225</v>
      </c>
      <c r="F2367" s="5">
        <v>-223412</v>
      </c>
      <c r="G2367" s="11">
        <v>32983</v>
      </c>
      <c r="H2367" s="11">
        <v>0</v>
      </c>
      <c r="I2367">
        <v>-4551</v>
      </c>
      <c r="J2367">
        <v>-4442</v>
      </c>
      <c r="K2367">
        <v>-16698</v>
      </c>
      <c r="L2367">
        <v>32490</v>
      </c>
      <c r="M2367">
        <v>15</v>
      </c>
      <c r="N2367">
        <v>7</v>
      </c>
      <c r="O2367">
        <v>5</v>
      </c>
      <c r="P2367">
        <v>76</v>
      </c>
      <c r="Q2367">
        <v>26</v>
      </c>
      <c r="R2367">
        <v>33</v>
      </c>
      <c r="S2367">
        <v>100</v>
      </c>
      <c r="T2367">
        <v>20</v>
      </c>
      <c r="U2367">
        <v>84</v>
      </c>
      <c r="V2367">
        <v>-0.17</v>
      </c>
      <c r="W2367">
        <v>32490</v>
      </c>
      <c r="X2367">
        <v>15</v>
      </c>
      <c r="Y2367" s="12" t="str">
        <f>IFERROR(VLOOKUP(C2367,[1]Index!$D:$F,3,FALSE),"Non List")</f>
        <v>zdelist</v>
      </c>
      <c r="Z2367">
        <f>IFERROR(VLOOKUP(C2367,[1]LP!$B:$C,2,FALSE),0)</f>
        <v>0</v>
      </c>
      <c r="AA2367" s="11">
        <f t="shared" si="36"/>
        <v>0</v>
      </c>
      <c r="AB2367" s="5">
        <f>IFERROR(VLOOKUP(C2367,[2]Sheet1!$B:$F,5,FALSE),0)</f>
        <v>0</v>
      </c>
      <c r="AC2367" s="11">
        <v>0</v>
      </c>
      <c r="AD2367" s="11">
        <v>0</v>
      </c>
      <c r="AE2367" s="10"/>
      <c r="AF2367" s="10"/>
      <c r="AG2367" s="10"/>
      <c r="AH2367" s="10"/>
    </row>
    <row r="2368" spans="1:34" x14ac:dyDescent="0.45">
      <c r="A2368" t="s">
        <v>54</v>
      </c>
      <c r="B2368" t="s">
        <v>56</v>
      </c>
      <c r="C2368" t="s">
        <v>173</v>
      </c>
      <c r="D2368">
        <v>116</v>
      </c>
      <c r="E2368" s="11">
        <v>300000</v>
      </c>
      <c r="F2368" s="5">
        <v>-118357</v>
      </c>
      <c r="G2368" s="11">
        <v>137101</v>
      </c>
      <c r="H2368" s="11">
        <v>207751</v>
      </c>
      <c r="I2368">
        <v>31635</v>
      </c>
      <c r="J2368">
        <v>47476</v>
      </c>
      <c r="K2368">
        <v>-14342</v>
      </c>
      <c r="L2368">
        <v>17747</v>
      </c>
      <c r="M2368">
        <v>8</v>
      </c>
      <c r="N2368">
        <v>15</v>
      </c>
      <c r="O2368">
        <v>2</v>
      </c>
      <c r="P2368">
        <v>13</v>
      </c>
      <c r="Q2368">
        <v>4</v>
      </c>
      <c r="R2368">
        <v>28</v>
      </c>
      <c r="S2368">
        <v>8.4</v>
      </c>
      <c r="T2368">
        <v>61</v>
      </c>
      <c r="U2368">
        <v>104</v>
      </c>
      <c r="V2368">
        <v>-0.11</v>
      </c>
      <c r="W2368">
        <v>17747</v>
      </c>
      <c r="X2368">
        <v>8</v>
      </c>
      <c r="Y2368" s="12" t="str">
        <f>IFERROR(VLOOKUP(C2368,[1]Index!$D:$F,3,FALSE),"Non List")</f>
        <v>zdelist</v>
      </c>
      <c r="Z2368">
        <f>IFERROR(VLOOKUP(C2368,[1]LP!$B:$C,2,FALSE),0)</f>
        <v>0</v>
      </c>
      <c r="AA2368" s="11">
        <f t="shared" si="36"/>
        <v>0</v>
      </c>
      <c r="AB2368" s="5">
        <f>IFERROR(VLOOKUP(C2368,[2]Sheet1!$B:$F,5,FALSE),0)</f>
        <v>0</v>
      </c>
      <c r="AC2368" s="11">
        <v>0</v>
      </c>
      <c r="AD2368" s="11">
        <v>0</v>
      </c>
      <c r="AE2368" s="10"/>
      <c r="AF2368" s="10"/>
      <c r="AG2368" s="10"/>
      <c r="AH2368" s="10"/>
    </row>
    <row r="2369" spans="1:34" x14ac:dyDescent="0.45">
      <c r="A2369" t="s">
        <v>54</v>
      </c>
      <c r="B2369" t="s">
        <v>56</v>
      </c>
      <c r="C2369" t="s">
        <v>179</v>
      </c>
      <c r="D2369">
        <v>296</v>
      </c>
      <c r="E2369" s="11">
        <v>181980</v>
      </c>
      <c r="F2369" s="5">
        <v>-231543</v>
      </c>
      <c r="G2369" s="11">
        <v>77246</v>
      </c>
      <c r="H2369" s="11">
        <v>219667</v>
      </c>
      <c r="I2369">
        <v>49059</v>
      </c>
      <c r="J2369">
        <v>49086</v>
      </c>
      <c r="K2369">
        <v>40507</v>
      </c>
      <c r="L2369">
        <v>46092</v>
      </c>
      <c r="M2369">
        <v>34</v>
      </c>
      <c r="N2369">
        <v>9</v>
      </c>
      <c r="O2369">
        <v>-11</v>
      </c>
      <c r="P2369">
        <v>-124</v>
      </c>
      <c r="Q2369">
        <v>7</v>
      </c>
      <c r="R2369">
        <v>-95</v>
      </c>
      <c r="S2369">
        <v>100</v>
      </c>
      <c r="T2369">
        <v>-27</v>
      </c>
      <c r="U2369">
        <v>0</v>
      </c>
      <c r="V2369">
        <v>0</v>
      </c>
      <c r="W2369">
        <v>46092</v>
      </c>
      <c r="X2369">
        <v>34</v>
      </c>
      <c r="Y2369" s="12" t="str">
        <f>IFERROR(VLOOKUP(C2369,[1]Index!$D:$F,3,FALSE),"Non List")</f>
        <v>Finance</v>
      </c>
      <c r="Z2369">
        <f>IFERROR(VLOOKUP(C2369,[1]LP!$B:$C,2,FALSE),0)</f>
        <v>341</v>
      </c>
      <c r="AA2369" s="11">
        <f t="shared" si="36"/>
        <v>10</v>
      </c>
      <c r="AB2369" s="5">
        <f>IFERROR(VLOOKUP(C2369,[2]Sheet1!$B:$F,5,FALSE),0)</f>
        <v>3327237.42</v>
      </c>
      <c r="AC2369" s="11">
        <v>0</v>
      </c>
      <c r="AD2369" s="11">
        <v>0</v>
      </c>
      <c r="AE2369" s="10"/>
      <c r="AF2369" s="10"/>
      <c r="AG2369" s="10"/>
      <c r="AH2369" s="10"/>
    </row>
    <row r="2370" spans="1:34" x14ac:dyDescent="0.45">
      <c r="A2370" t="s">
        <v>55</v>
      </c>
      <c r="B2370" t="s">
        <v>56</v>
      </c>
      <c r="C2370" t="s">
        <v>157</v>
      </c>
      <c r="D2370">
        <v>356</v>
      </c>
      <c r="E2370" s="11">
        <v>801748</v>
      </c>
      <c r="F2370" s="5">
        <v>170002</v>
      </c>
      <c r="G2370" s="11">
        <v>3184591</v>
      </c>
      <c r="H2370" s="11">
        <v>2686612</v>
      </c>
      <c r="I2370">
        <v>152387</v>
      </c>
      <c r="J2370">
        <v>182843</v>
      </c>
      <c r="K2370">
        <v>121500</v>
      </c>
      <c r="L2370">
        <v>79396</v>
      </c>
      <c r="M2370">
        <v>10</v>
      </c>
      <c r="N2370">
        <v>36</v>
      </c>
      <c r="O2370">
        <v>3</v>
      </c>
      <c r="P2370">
        <v>8</v>
      </c>
      <c r="Q2370">
        <v>2</v>
      </c>
      <c r="R2370">
        <v>106</v>
      </c>
      <c r="S2370">
        <v>0.9</v>
      </c>
      <c r="T2370">
        <v>121</v>
      </c>
      <c r="U2370">
        <v>164</v>
      </c>
      <c r="V2370">
        <v>-0.54</v>
      </c>
      <c r="W2370">
        <v>79396</v>
      </c>
      <c r="X2370">
        <v>10</v>
      </c>
      <c r="Y2370" s="12" t="str">
        <f>IFERROR(VLOOKUP(C2370,[1]Index!$D:$F,3,FALSE),"Non List")</f>
        <v>Finance</v>
      </c>
      <c r="Z2370">
        <f>IFERROR(VLOOKUP(C2370,[1]LP!$B:$C,2,FALSE),0)</f>
        <v>387</v>
      </c>
      <c r="AA2370" s="11">
        <f t="shared" si="36"/>
        <v>38.700000000000003</v>
      </c>
      <c r="AB2370" s="5">
        <f>IFERROR(VLOOKUP(C2370,[2]Sheet1!$B:$F,5,FALSE),0)</f>
        <v>4626716.74</v>
      </c>
      <c r="AC2370" s="11">
        <v>0</v>
      </c>
      <c r="AD2370" s="11">
        <v>7</v>
      </c>
      <c r="AE2370" s="10"/>
      <c r="AF2370" s="10"/>
      <c r="AG2370" s="10"/>
      <c r="AH2370" s="10"/>
    </row>
    <row r="2371" spans="1:34" x14ac:dyDescent="0.45">
      <c r="A2371" t="s">
        <v>55</v>
      </c>
      <c r="B2371" t="s">
        <v>56</v>
      </c>
      <c r="C2371" t="s">
        <v>158</v>
      </c>
      <c r="D2371">
        <v>496</v>
      </c>
      <c r="E2371" s="11">
        <v>800000</v>
      </c>
      <c r="F2371" s="5">
        <v>178727</v>
      </c>
      <c r="G2371" s="11">
        <v>5426454</v>
      </c>
      <c r="H2371" s="11">
        <v>4673265</v>
      </c>
      <c r="I2371">
        <v>162202</v>
      </c>
      <c r="J2371">
        <v>236717</v>
      </c>
      <c r="K2371">
        <v>118046</v>
      </c>
      <c r="L2371">
        <v>65424</v>
      </c>
      <c r="M2371">
        <v>8</v>
      </c>
      <c r="N2371">
        <v>61</v>
      </c>
      <c r="O2371">
        <v>4</v>
      </c>
      <c r="P2371">
        <v>7</v>
      </c>
      <c r="Q2371">
        <v>1</v>
      </c>
      <c r="R2371">
        <v>246</v>
      </c>
      <c r="S2371">
        <v>2.1</v>
      </c>
      <c r="T2371">
        <v>122</v>
      </c>
      <c r="U2371">
        <v>150</v>
      </c>
      <c r="V2371">
        <v>-0.7</v>
      </c>
      <c r="W2371">
        <v>65424</v>
      </c>
      <c r="X2371">
        <v>8</v>
      </c>
      <c r="Y2371" s="12" t="str">
        <f>IFERROR(VLOOKUP(C2371,[1]Index!$D:$F,3,FALSE),"Non List")</f>
        <v>Finance</v>
      </c>
      <c r="Z2371">
        <f>IFERROR(VLOOKUP(C2371,[1]LP!$B:$C,2,FALSE),0)</f>
        <v>458</v>
      </c>
      <c r="AA2371" s="11">
        <f t="shared" ref="AA2371:AA2434" si="37">ROUND(IFERROR(Z2371/M2371,0),1)</f>
        <v>57.3</v>
      </c>
      <c r="AB2371" s="5">
        <f>IFERROR(VLOOKUP(C2371,[2]Sheet1!$B:$F,5,FALSE),0)</f>
        <v>4635964.4800000004</v>
      </c>
      <c r="AC2371" s="11">
        <v>0</v>
      </c>
      <c r="AD2371" s="11">
        <v>5.26</v>
      </c>
      <c r="AE2371" s="10"/>
      <c r="AF2371" s="10"/>
      <c r="AG2371" s="10"/>
      <c r="AH2371" s="10"/>
    </row>
    <row r="2372" spans="1:34" x14ac:dyDescent="0.45">
      <c r="A2372" t="s">
        <v>55</v>
      </c>
      <c r="B2372" t="s">
        <v>56</v>
      </c>
      <c r="C2372" t="s">
        <v>174</v>
      </c>
      <c r="D2372">
        <v>349</v>
      </c>
      <c r="E2372" s="11">
        <v>800000</v>
      </c>
      <c r="F2372" s="5">
        <v>163819</v>
      </c>
      <c r="G2372" s="11">
        <v>3086955</v>
      </c>
      <c r="H2372" s="11">
        <v>2499383</v>
      </c>
      <c r="I2372">
        <v>139365</v>
      </c>
      <c r="J2372">
        <v>165851</v>
      </c>
      <c r="K2372">
        <v>117737</v>
      </c>
      <c r="L2372">
        <v>56516</v>
      </c>
      <c r="M2372">
        <v>7</v>
      </c>
      <c r="N2372">
        <v>49</v>
      </c>
      <c r="O2372">
        <v>3</v>
      </c>
      <c r="P2372">
        <v>6</v>
      </c>
      <c r="Q2372">
        <v>1</v>
      </c>
      <c r="R2372">
        <v>143</v>
      </c>
      <c r="S2372">
        <v>0.3</v>
      </c>
      <c r="T2372">
        <v>120</v>
      </c>
      <c r="U2372">
        <v>138</v>
      </c>
      <c r="V2372">
        <v>-0.6</v>
      </c>
      <c r="W2372">
        <v>56516</v>
      </c>
      <c r="X2372">
        <v>7</v>
      </c>
      <c r="Y2372" s="12" t="str">
        <f>IFERROR(VLOOKUP(C2372,[1]Index!$D:$F,3,FALSE),"Non List")</f>
        <v>Finance</v>
      </c>
      <c r="Z2372">
        <f>IFERROR(VLOOKUP(C2372,[1]LP!$B:$C,2,FALSE),0)</f>
        <v>395</v>
      </c>
      <c r="AA2372" s="11">
        <f t="shared" si="37"/>
        <v>56.4</v>
      </c>
      <c r="AB2372" s="5">
        <f>IFERROR(VLOOKUP(C2372,[2]Sheet1!$B:$F,5,FALSE),0)</f>
        <v>4824030.82</v>
      </c>
      <c r="AC2372" s="11">
        <v>0</v>
      </c>
      <c r="AD2372" s="11">
        <v>5.26</v>
      </c>
      <c r="AE2372" s="10"/>
      <c r="AF2372" s="10"/>
      <c r="AG2372" s="10"/>
      <c r="AH2372" s="10"/>
    </row>
    <row r="2373" spans="1:34" x14ac:dyDescent="0.45">
      <c r="A2373" t="s">
        <v>55</v>
      </c>
      <c r="B2373" t="s">
        <v>56</v>
      </c>
      <c r="C2373" t="s">
        <v>159</v>
      </c>
      <c r="D2373">
        <v>508</v>
      </c>
      <c r="E2373" s="11">
        <v>882172</v>
      </c>
      <c r="F2373" s="5">
        <v>283127</v>
      </c>
      <c r="G2373" s="11">
        <v>8878570</v>
      </c>
      <c r="H2373" s="11">
        <v>6986827</v>
      </c>
      <c r="I2373">
        <v>270525</v>
      </c>
      <c r="J2373">
        <v>330180</v>
      </c>
      <c r="K2373">
        <v>157087</v>
      </c>
      <c r="L2373">
        <v>98460</v>
      </c>
      <c r="M2373">
        <v>11</v>
      </c>
      <c r="N2373">
        <v>46</v>
      </c>
      <c r="O2373">
        <v>4</v>
      </c>
      <c r="P2373">
        <v>8</v>
      </c>
      <c r="Q2373">
        <v>1</v>
      </c>
      <c r="R2373">
        <v>175</v>
      </c>
      <c r="S2373">
        <v>0.1</v>
      </c>
      <c r="T2373">
        <v>132</v>
      </c>
      <c r="U2373">
        <v>182</v>
      </c>
      <c r="V2373">
        <v>-0.64</v>
      </c>
      <c r="W2373">
        <v>98460</v>
      </c>
      <c r="X2373">
        <v>11</v>
      </c>
      <c r="Y2373" s="12" t="str">
        <f>IFERROR(VLOOKUP(C2373,[1]Index!$D:$F,3,FALSE),"Non List")</f>
        <v>Finance</v>
      </c>
      <c r="Z2373">
        <f>IFERROR(VLOOKUP(C2373,[1]LP!$B:$C,2,FALSE),0)</f>
        <v>510</v>
      </c>
      <c r="AA2373" s="11">
        <f t="shared" si="37"/>
        <v>46.4</v>
      </c>
      <c r="AB2373" s="5">
        <f>IFERROR(VLOOKUP(C2373,[2]Sheet1!$B:$F,5,FALSE),0)</f>
        <v>5799007.7000000002</v>
      </c>
      <c r="AC2373" s="11">
        <v>0</v>
      </c>
      <c r="AD2373" s="11">
        <v>8</v>
      </c>
      <c r="AE2373" s="10"/>
      <c r="AF2373" s="10"/>
      <c r="AG2373" s="10"/>
      <c r="AH2373" s="10"/>
    </row>
    <row r="2374" spans="1:34" x14ac:dyDescent="0.45">
      <c r="A2374" t="s">
        <v>55</v>
      </c>
      <c r="B2374" t="s">
        <v>56</v>
      </c>
      <c r="C2374" t="s">
        <v>160</v>
      </c>
      <c r="D2374">
        <v>146</v>
      </c>
      <c r="E2374" s="11">
        <v>633633</v>
      </c>
      <c r="F2374" s="5">
        <v>64838</v>
      </c>
      <c r="G2374" s="11">
        <v>1137710</v>
      </c>
      <c r="H2374" s="11">
        <v>1278457</v>
      </c>
      <c r="I2374">
        <v>77413</v>
      </c>
      <c r="J2374">
        <v>86006</v>
      </c>
      <c r="K2374">
        <v>49170</v>
      </c>
      <c r="L2374">
        <v>20308</v>
      </c>
      <c r="M2374">
        <v>3</v>
      </c>
      <c r="N2374">
        <v>46</v>
      </c>
      <c r="O2374">
        <v>1</v>
      </c>
      <c r="P2374">
        <v>3</v>
      </c>
      <c r="Q2374">
        <v>1</v>
      </c>
      <c r="R2374">
        <v>60</v>
      </c>
      <c r="S2374">
        <v>3.8</v>
      </c>
      <c r="T2374">
        <v>110</v>
      </c>
      <c r="U2374">
        <v>89</v>
      </c>
      <c r="V2374">
        <v>-0.39</v>
      </c>
      <c r="W2374">
        <v>20308</v>
      </c>
      <c r="X2374">
        <v>3</v>
      </c>
      <c r="Y2374" s="12" t="str">
        <f>IFERROR(VLOOKUP(C2374,[1]Index!$D:$F,3,FALSE),"Non List")</f>
        <v>zdelist</v>
      </c>
      <c r="Z2374">
        <f>IFERROR(VLOOKUP(C2374,[1]LP!$B:$C,2,FALSE),0)</f>
        <v>0</v>
      </c>
      <c r="AA2374" s="11">
        <f t="shared" si="37"/>
        <v>0</v>
      </c>
      <c r="AB2374" s="5">
        <f>IFERROR(VLOOKUP(C2374,[2]Sheet1!$B:$F,5,FALSE),0)</f>
        <v>0</v>
      </c>
      <c r="AC2374" s="11">
        <v>1.24</v>
      </c>
      <c r="AD2374" s="11">
        <v>0</v>
      </c>
      <c r="AE2374" s="10"/>
      <c r="AF2374" s="10"/>
      <c r="AG2374" s="10"/>
      <c r="AH2374" s="10"/>
    </row>
    <row r="2375" spans="1:34" x14ac:dyDescent="0.45">
      <c r="A2375" t="s">
        <v>55</v>
      </c>
      <c r="B2375" t="s">
        <v>56</v>
      </c>
      <c r="C2375" t="s">
        <v>161</v>
      </c>
      <c r="D2375">
        <v>424</v>
      </c>
      <c r="E2375" s="11">
        <v>492140</v>
      </c>
      <c r="F2375" s="5">
        <v>280471</v>
      </c>
      <c r="G2375" s="11">
        <v>1651635</v>
      </c>
      <c r="H2375" s="11">
        <v>1595624</v>
      </c>
      <c r="I2375">
        <v>156299</v>
      </c>
      <c r="J2375">
        <v>169025</v>
      </c>
      <c r="K2375">
        <v>150288</v>
      </c>
      <c r="L2375">
        <v>133893</v>
      </c>
      <c r="M2375">
        <v>27</v>
      </c>
      <c r="N2375">
        <v>16</v>
      </c>
      <c r="O2375">
        <v>3</v>
      </c>
      <c r="P2375">
        <v>17</v>
      </c>
      <c r="Q2375">
        <v>5</v>
      </c>
      <c r="R2375">
        <v>42</v>
      </c>
      <c r="S2375">
        <v>1.7</v>
      </c>
      <c r="T2375">
        <v>157</v>
      </c>
      <c r="U2375">
        <v>310</v>
      </c>
      <c r="V2375">
        <v>-0.27</v>
      </c>
      <c r="W2375">
        <v>133893</v>
      </c>
      <c r="X2375">
        <v>27</v>
      </c>
      <c r="Y2375" s="12" t="str">
        <f>IFERROR(VLOOKUP(C2375,[1]Index!$D:$F,3,FALSE),"Non List")</f>
        <v>Finance</v>
      </c>
      <c r="Z2375">
        <f>IFERROR(VLOOKUP(C2375,[1]LP!$B:$C,2,FALSE),0)</f>
        <v>491</v>
      </c>
      <c r="AA2375" s="11">
        <f t="shared" si="37"/>
        <v>18.2</v>
      </c>
      <c r="AB2375" s="5">
        <f>IFERROR(VLOOKUP(C2375,[2]Sheet1!$B:$F,5,FALSE),0)</f>
        <v>3383316.92</v>
      </c>
      <c r="AC2375" s="11">
        <v>22</v>
      </c>
      <c r="AD2375" s="11">
        <v>1.1599999999999999</v>
      </c>
      <c r="AE2375" s="10"/>
      <c r="AF2375" s="10"/>
      <c r="AG2375" s="10"/>
      <c r="AH2375" s="10"/>
    </row>
    <row r="2376" spans="1:34" x14ac:dyDescent="0.45">
      <c r="A2376" t="s">
        <v>55</v>
      </c>
      <c r="B2376" t="s">
        <v>56</v>
      </c>
      <c r="C2376" t="s">
        <v>175</v>
      </c>
      <c r="D2376">
        <v>126</v>
      </c>
      <c r="E2376" s="11">
        <v>236875</v>
      </c>
      <c r="F2376" s="5">
        <v>-76153</v>
      </c>
      <c r="G2376" s="11">
        <v>287968</v>
      </c>
      <c r="H2376" s="11">
        <v>467573</v>
      </c>
      <c r="I2376">
        <v>23355</v>
      </c>
      <c r="J2376">
        <v>25169</v>
      </c>
      <c r="K2376">
        <v>4658</v>
      </c>
      <c r="L2376">
        <v>77463</v>
      </c>
      <c r="M2376">
        <v>33</v>
      </c>
      <c r="N2376">
        <v>4</v>
      </c>
      <c r="O2376">
        <v>2</v>
      </c>
      <c r="P2376">
        <v>48</v>
      </c>
      <c r="Q2376">
        <v>10</v>
      </c>
      <c r="R2376">
        <v>7</v>
      </c>
      <c r="S2376">
        <v>62.4</v>
      </c>
      <c r="T2376">
        <v>68</v>
      </c>
      <c r="U2376">
        <v>223</v>
      </c>
      <c r="V2376">
        <v>0.77</v>
      </c>
      <c r="W2376">
        <v>77463</v>
      </c>
      <c r="X2376">
        <v>33</v>
      </c>
      <c r="Y2376" s="12" t="str">
        <f>IFERROR(VLOOKUP(C2376,[1]Index!$D:$F,3,FALSE),"Non List")</f>
        <v>zdelist</v>
      </c>
      <c r="Z2376">
        <f>IFERROR(VLOOKUP(C2376,[1]LP!$B:$C,2,FALSE),0)</f>
        <v>0</v>
      </c>
      <c r="AA2376" s="11">
        <f t="shared" si="37"/>
        <v>0</v>
      </c>
      <c r="AB2376" s="5">
        <f>IFERROR(VLOOKUP(C2376,[2]Sheet1!$B:$F,5,FALSE),0)</f>
        <v>0</v>
      </c>
      <c r="AC2376" s="11">
        <v>0</v>
      </c>
      <c r="AD2376" s="11">
        <v>0</v>
      </c>
      <c r="AE2376" s="10"/>
      <c r="AF2376" s="10"/>
      <c r="AG2376" s="10"/>
      <c r="AH2376" s="10"/>
    </row>
    <row r="2377" spans="1:34" x14ac:dyDescent="0.45">
      <c r="A2377" t="s">
        <v>55</v>
      </c>
      <c r="B2377" t="s">
        <v>56</v>
      </c>
      <c r="C2377" t="s">
        <v>162</v>
      </c>
      <c r="D2377">
        <v>498</v>
      </c>
      <c r="E2377" s="11">
        <v>804060</v>
      </c>
      <c r="F2377" s="5">
        <v>136024</v>
      </c>
      <c r="G2377" s="11">
        <v>6074039</v>
      </c>
      <c r="H2377" s="11">
        <v>5188950</v>
      </c>
      <c r="I2377">
        <v>206053</v>
      </c>
      <c r="J2377">
        <v>245081</v>
      </c>
      <c r="K2377">
        <v>138082</v>
      </c>
      <c r="L2377">
        <v>97008</v>
      </c>
      <c r="M2377">
        <v>12</v>
      </c>
      <c r="N2377">
        <v>41</v>
      </c>
      <c r="O2377">
        <v>4</v>
      </c>
      <c r="P2377">
        <v>10</v>
      </c>
      <c r="Q2377">
        <v>1</v>
      </c>
      <c r="R2377">
        <v>176</v>
      </c>
      <c r="S2377">
        <v>2.1</v>
      </c>
      <c r="T2377">
        <v>117</v>
      </c>
      <c r="U2377">
        <v>178</v>
      </c>
      <c r="V2377">
        <v>-0.64</v>
      </c>
      <c r="W2377">
        <v>97008</v>
      </c>
      <c r="X2377">
        <v>12</v>
      </c>
      <c r="Y2377" s="12" t="str">
        <f>IFERROR(VLOOKUP(C2377,[1]Index!$D:$F,3,FALSE),"Non List")</f>
        <v>Finance</v>
      </c>
      <c r="Z2377">
        <f>IFERROR(VLOOKUP(C2377,[1]LP!$B:$C,2,FALSE),0)</f>
        <v>511</v>
      </c>
      <c r="AA2377" s="11">
        <f t="shared" si="37"/>
        <v>42.6</v>
      </c>
      <c r="AB2377" s="5">
        <f>IFERROR(VLOOKUP(C2377,[2]Sheet1!$B:$F,5,FALSE),0)</f>
        <v>6622606.8200000003</v>
      </c>
      <c r="AC2377" s="11">
        <v>0</v>
      </c>
      <c r="AD2377" s="11">
        <v>2.9</v>
      </c>
      <c r="AE2377" s="10"/>
      <c r="AF2377" s="10"/>
      <c r="AG2377" s="10"/>
      <c r="AH2377" s="10"/>
    </row>
    <row r="2378" spans="1:34" x14ac:dyDescent="0.45">
      <c r="A2378" t="s">
        <v>55</v>
      </c>
      <c r="B2378" t="s">
        <v>56</v>
      </c>
      <c r="C2378" t="s">
        <v>178</v>
      </c>
      <c r="D2378">
        <v>347.8</v>
      </c>
      <c r="E2378" s="11">
        <v>41474</v>
      </c>
      <c r="F2378" s="5">
        <v>21256</v>
      </c>
      <c r="G2378" s="11">
        <v>189681</v>
      </c>
      <c r="H2378" s="11">
        <v>193121</v>
      </c>
      <c r="I2378">
        <v>16081</v>
      </c>
      <c r="J2378">
        <v>17783</v>
      </c>
      <c r="K2378">
        <v>11221</v>
      </c>
      <c r="L2378">
        <v>6474</v>
      </c>
      <c r="M2378">
        <v>16</v>
      </c>
      <c r="N2378">
        <v>22</v>
      </c>
      <c r="O2378">
        <v>2</v>
      </c>
      <c r="P2378">
        <v>10</v>
      </c>
      <c r="Q2378">
        <v>2</v>
      </c>
      <c r="R2378">
        <v>51</v>
      </c>
      <c r="S2378">
        <v>4.5999999999999996</v>
      </c>
      <c r="T2378">
        <v>151</v>
      </c>
      <c r="U2378">
        <v>230</v>
      </c>
      <c r="V2378">
        <v>-0.34</v>
      </c>
      <c r="W2378">
        <v>6474</v>
      </c>
      <c r="X2378">
        <v>16</v>
      </c>
      <c r="Y2378" s="12" t="str">
        <f>IFERROR(VLOOKUP(C2378,[1]Index!$D:$F,3,FALSE),"Non List")</f>
        <v>Finance</v>
      </c>
      <c r="Z2378">
        <f>IFERROR(VLOOKUP(C2378,[1]LP!$B:$C,2,FALSE),0)</f>
        <v>422.8</v>
      </c>
      <c r="AA2378" s="11">
        <f t="shared" si="37"/>
        <v>26.4</v>
      </c>
      <c r="AB2378" s="5">
        <f>IFERROR(VLOOKUP(C2378,[2]Sheet1!$B:$F,5,FALSE),0)</f>
        <v>2989980</v>
      </c>
      <c r="AC2378" s="11">
        <v>0</v>
      </c>
      <c r="AD2378" s="11">
        <v>0</v>
      </c>
      <c r="AE2378" s="10"/>
      <c r="AF2378" s="10"/>
      <c r="AG2378" s="10"/>
      <c r="AH2378" s="10"/>
    </row>
    <row r="2379" spans="1:34" x14ac:dyDescent="0.45">
      <c r="A2379" t="s">
        <v>55</v>
      </c>
      <c r="B2379" t="s">
        <v>56</v>
      </c>
      <c r="C2379" t="s">
        <v>163</v>
      </c>
      <c r="D2379">
        <v>403</v>
      </c>
      <c r="E2379" s="11">
        <v>816450</v>
      </c>
      <c r="F2379" s="5">
        <v>357537</v>
      </c>
      <c r="G2379" s="11">
        <v>4321233</v>
      </c>
      <c r="H2379" s="11">
        <v>4001480</v>
      </c>
      <c r="I2379">
        <v>169909</v>
      </c>
      <c r="J2379">
        <v>248655</v>
      </c>
      <c r="K2379">
        <v>149471</v>
      </c>
      <c r="L2379">
        <v>91368</v>
      </c>
      <c r="M2379">
        <v>11</v>
      </c>
      <c r="N2379">
        <v>36</v>
      </c>
      <c r="O2379">
        <v>3</v>
      </c>
      <c r="P2379">
        <v>8</v>
      </c>
      <c r="Q2379">
        <v>2</v>
      </c>
      <c r="R2379">
        <v>101</v>
      </c>
      <c r="S2379">
        <v>1.1000000000000001</v>
      </c>
      <c r="T2379">
        <v>144</v>
      </c>
      <c r="U2379">
        <v>190</v>
      </c>
      <c r="V2379">
        <v>-0.53</v>
      </c>
      <c r="W2379">
        <v>91368</v>
      </c>
      <c r="X2379">
        <v>11</v>
      </c>
      <c r="Y2379" s="12" t="str">
        <f>IFERROR(VLOOKUP(C2379,[1]Index!$D:$F,3,FALSE),"Non List")</f>
        <v>Finance</v>
      </c>
      <c r="Z2379">
        <f>IFERROR(VLOOKUP(C2379,[1]LP!$B:$C,2,FALSE),0)</f>
        <v>693.6</v>
      </c>
      <c r="AA2379" s="11">
        <f t="shared" si="37"/>
        <v>63.1</v>
      </c>
      <c r="AB2379" s="5">
        <f>IFERROR(VLOOKUP(C2379,[2]Sheet1!$B:$F,5,FALSE),0)</f>
        <v>4330226.4000000004</v>
      </c>
      <c r="AC2379" s="11">
        <v>5</v>
      </c>
      <c r="AD2379" s="11">
        <v>8.6839999999999993</v>
      </c>
      <c r="AE2379" s="10"/>
      <c r="AF2379" s="10"/>
      <c r="AG2379" s="10"/>
      <c r="AH2379" s="10"/>
    </row>
    <row r="2380" spans="1:34" x14ac:dyDescent="0.45">
      <c r="A2380" t="s">
        <v>55</v>
      </c>
      <c r="B2380" t="s">
        <v>56</v>
      </c>
      <c r="C2380" t="s">
        <v>164</v>
      </c>
      <c r="D2380">
        <v>306</v>
      </c>
      <c r="E2380" s="11">
        <v>210000</v>
      </c>
      <c r="F2380" s="5">
        <v>11977</v>
      </c>
      <c r="G2380" s="11">
        <v>784638</v>
      </c>
      <c r="H2380" s="11">
        <v>510272</v>
      </c>
      <c r="I2380">
        <v>30275</v>
      </c>
      <c r="J2380">
        <v>35157</v>
      </c>
      <c r="K2380">
        <v>13937</v>
      </c>
      <c r="L2380">
        <v>3547</v>
      </c>
      <c r="M2380">
        <v>2</v>
      </c>
      <c r="N2380">
        <v>182</v>
      </c>
      <c r="O2380">
        <v>3</v>
      </c>
      <c r="P2380">
        <v>2</v>
      </c>
      <c r="Q2380">
        <v>0</v>
      </c>
      <c r="R2380">
        <v>526</v>
      </c>
      <c r="S2380">
        <v>1.5</v>
      </c>
      <c r="T2380">
        <v>106</v>
      </c>
      <c r="U2380">
        <v>63</v>
      </c>
      <c r="V2380">
        <v>-0.79</v>
      </c>
      <c r="W2380">
        <v>3547</v>
      </c>
      <c r="X2380">
        <v>2</v>
      </c>
      <c r="Y2380" s="12" t="str">
        <f>IFERROR(VLOOKUP(C2380,[1]Index!$D:$F,3,FALSE),"Non List")</f>
        <v>Finance</v>
      </c>
      <c r="Z2380">
        <f>IFERROR(VLOOKUP(C2380,[1]LP!$B:$C,2,FALSE),0)</f>
        <v>337.8</v>
      </c>
      <c r="AA2380" s="11">
        <f t="shared" si="37"/>
        <v>168.9</v>
      </c>
      <c r="AB2380" s="5">
        <f>IFERROR(VLOOKUP(C2380,[2]Sheet1!$B:$F,5,FALSE),0)</f>
        <v>4155719.4</v>
      </c>
      <c r="AC2380" s="11">
        <v>0</v>
      </c>
      <c r="AD2380" s="11">
        <v>0</v>
      </c>
      <c r="AE2380" s="10"/>
      <c r="AF2380" s="10"/>
      <c r="AG2380" s="10"/>
      <c r="AH2380" s="10"/>
    </row>
    <row r="2381" spans="1:34" x14ac:dyDescent="0.45">
      <c r="A2381" t="s">
        <v>55</v>
      </c>
      <c r="B2381" t="s">
        <v>56</v>
      </c>
      <c r="C2381" t="s">
        <v>165</v>
      </c>
      <c r="D2381">
        <v>210</v>
      </c>
      <c r="E2381" s="11">
        <v>400680</v>
      </c>
      <c r="F2381" s="5">
        <v>200819</v>
      </c>
      <c r="G2381" s="11">
        <v>5409337</v>
      </c>
      <c r="H2381" s="11">
        <v>3859806</v>
      </c>
      <c r="I2381">
        <v>251294</v>
      </c>
      <c r="J2381">
        <v>326126</v>
      </c>
      <c r="K2381">
        <v>218133</v>
      </c>
      <c r="L2381">
        <v>122180</v>
      </c>
      <c r="M2381">
        <v>30</v>
      </c>
      <c r="N2381">
        <v>7</v>
      </c>
      <c r="O2381">
        <v>1</v>
      </c>
      <c r="P2381">
        <v>20</v>
      </c>
      <c r="Q2381">
        <v>2</v>
      </c>
      <c r="R2381">
        <v>10</v>
      </c>
      <c r="S2381">
        <v>1.3</v>
      </c>
      <c r="T2381">
        <v>150</v>
      </c>
      <c r="U2381">
        <v>321</v>
      </c>
      <c r="V2381">
        <v>0.53</v>
      </c>
      <c r="W2381">
        <v>122180</v>
      </c>
      <c r="X2381">
        <v>30</v>
      </c>
      <c r="Y2381" s="12" t="str">
        <f>IFERROR(VLOOKUP(C2381,[1]Index!$D:$F,3,FALSE),"Non List")</f>
        <v>zdelist</v>
      </c>
      <c r="Z2381">
        <f>IFERROR(VLOOKUP(C2381,[1]LP!$B:$C,2,FALSE),0)</f>
        <v>0</v>
      </c>
      <c r="AA2381" s="11">
        <f t="shared" si="37"/>
        <v>0</v>
      </c>
      <c r="AB2381" s="5">
        <f>IFERROR(VLOOKUP(C2381,[2]Sheet1!$B:$F,5,FALSE),0)</f>
        <v>0</v>
      </c>
      <c r="AC2381" s="11">
        <v>15</v>
      </c>
      <c r="AD2381" s="11">
        <v>9.5</v>
      </c>
      <c r="AE2381" s="10"/>
      <c r="AF2381" s="10"/>
      <c r="AG2381" s="10"/>
      <c r="AH2381" s="10"/>
    </row>
    <row r="2382" spans="1:34" x14ac:dyDescent="0.45">
      <c r="A2382" t="s">
        <v>55</v>
      </c>
      <c r="B2382" t="s">
        <v>56</v>
      </c>
      <c r="C2382" t="s">
        <v>166</v>
      </c>
      <c r="D2382">
        <v>381.3</v>
      </c>
      <c r="E2382" s="11">
        <v>800150</v>
      </c>
      <c r="F2382" s="5">
        <v>240841</v>
      </c>
      <c r="G2382" s="11">
        <v>3719477</v>
      </c>
      <c r="H2382" s="11">
        <v>3562178</v>
      </c>
      <c r="I2382">
        <v>187721</v>
      </c>
      <c r="J2382">
        <v>230823</v>
      </c>
      <c r="K2382">
        <v>154933</v>
      </c>
      <c r="L2382">
        <v>92103</v>
      </c>
      <c r="M2382">
        <v>12</v>
      </c>
      <c r="N2382">
        <v>33</v>
      </c>
      <c r="O2382">
        <v>3</v>
      </c>
      <c r="P2382">
        <v>9</v>
      </c>
      <c r="Q2382">
        <v>2</v>
      </c>
      <c r="R2382">
        <v>97</v>
      </c>
      <c r="S2382">
        <v>0.2</v>
      </c>
      <c r="T2382">
        <v>130</v>
      </c>
      <c r="U2382">
        <v>184</v>
      </c>
      <c r="V2382">
        <v>-0.52</v>
      </c>
      <c r="W2382">
        <v>92103</v>
      </c>
      <c r="X2382">
        <v>12</v>
      </c>
      <c r="Y2382" s="12" t="str">
        <f>IFERROR(VLOOKUP(C2382,[1]Index!$D:$F,3,FALSE),"Non List")</f>
        <v>Finance</v>
      </c>
      <c r="Z2382">
        <f>IFERROR(VLOOKUP(C2382,[1]LP!$B:$C,2,FALSE),0)</f>
        <v>419.8</v>
      </c>
      <c r="AA2382" s="11">
        <f t="shared" si="37"/>
        <v>35</v>
      </c>
      <c r="AB2382" s="5">
        <f>IFERROR(VLOOKUP(C2382,[2]Sheet1!$B:$F,5,FALSE),0)</f>
        <v>4810249.01</v>
      </c>
      <c r="AC2382" s="11">
        <v>1.23</v>
      </c>
      <c r="AD2382" s="11">
        <v>8.77</v>
      </c>
      <c r="AE2382" s="10"/>
      <c r="AF2382" s="10"/>
      <c r="AG2382" s="10"/>
      <c r="AH2382" s="10"/>
    </row>
    <row r="2383" spans="1:34" x14ac:dyDescent="0.45">
      <c r="A2383" t="s">
        <v>55</v>
      </c>
      <c r="B2383" t="s">
        <v>56</v>
      </c>
      <c r="C2383" t="s">
        <v>167</v>
      </c>
      <c r="D2383">
        <v>145</v>
      </c>
      <c r="E2383" s="11">
        <v>474409</v>
      </c>
      <c r="F2383" s="5">
        <v>-133716</v>
      </c>
      <c r="G2383" s="11">
        <v>2025153</v>
      </c>
      <c r="H2383" s="11">
        <v>1710136</v>
      </c>
      <c r="I2383">
        <v>105259</v>
      </c>
      <c r="J2383">
        <v>119296</v>
      </c>
      <c r="K2383">
        <v>5328</v>
      </c>
      <c r="L2383">
        <v>52290</v>
      </c>
      <c r="M2383">
        <v>11</v>
      </c>
      <c r="N2383">
        <v>13</v>
      </c>
      <c r="O2383">
        <v>2</v>
      </c>
      <c r="P2383">
        <v>15</v>
      </c>
      <c r="Q2383">
        <v>2</v>
      </c>
      <c r="R2383">
        <v>27</v>
      </c>
      <c r="S2383">
        <v>18.3</v>
      </c>
      <c r="T2383">
        <v>72</v>
      </c>
      <c r="U2383">
        <v>133</v>
      </c>
      <c r="V2383">
        <v>-0.08</v>
      </c>
      <c r="W2383">
        <v>52290</v>
      </c>
      <c r="X2383">
        <v>11</v>
      </c>
      <c r="Y2383" s="12" t="str">
        <f>IFERROR(VLOOKUP(C2383,[1]Index!$D:$F,3,FALSE),"Non List")</f>
        <v>zdelist</v>
      </c>
      <c r="Z2383">
        <f>IFERROR(VLOOKUP(C2383,[1]LP!$B:$C,2,FALSE),0)</f>
        <v>0</v>
      </c>
      <c r="AA2383" s="11">
        <f t="shared" si="37"/>
        <v>0</v>
      </c>
      <c r="AB2383" s="5">
        <f>IFERROR(VLOOKUP(C2383,[2]Sheet1!$B:$F,5,FALSE),0)</f>
        <v>0</v>
      </c>
      <c r="AC2383" s="11">
        <v>0</v>
      </c>
      <c r="AD2383" s="11">
        <v>0</v>
      </c>
      <c r="AE2383" s="10"/>
      <c r="AF2383" s="10"/>
      <c r="AG2383" s="10"/>
      <c r="AH2383" s="10"/>
    </row>
    <row r="2384" spans="1:34" x14ac:dyDescent="0.45">
      <c r="A2384" t="s">
        <v>55</v>
      </c>
      <c r="B2384" t="s">
        <v>56</v>
      </c>
      <c r="C2384" t="s">
        <v>169</v>
      </c>
      <c r="D2384">
        <v>423</v>
      </c>
      <c r="E2384" s="11">
        <v>800519</v>
      </c>
      <c r="F2384" s="5">
        <v>224339</v>
      </c>
      <c r="G2384" s="11">
        <v>5993706</v>
      </c>
      <c r="H2384" s="11">
        <v>5222007</v>
      </c>
      <c r="I2384">
        <v>227285</v>
      </c>
      <c r="J2384">
        <v>279940</v>
      </c>
      <c r="K2384">
        <v>137105</v>
      </c>
      <c r="L2384">
        <v>64147</v>
      </c>
      <c r="M2384">
        <v>8</v>
      </c>
      <c r="N2384">
        <v>53</v>
      </c>
      <c r="O2384">
        <v>3</v>
      </c>
      <c r="P2384">
        <v>6</v>
      </c>
      <c r="Q2384">
        <v>1</v>
      </c>
      <c r="R2384">
        <v>174</v>
      </c>
      <c r="S2384">
        <v>0.7</v>
      </c>
      <c r="T2384">
        <v>128</v>
      </c>
      <c r="U2384">
        <v>152</v>
      </c>
      <c r="V2384">
        <v>-0.64</v>
      </c>
      <c r="W2384">
        <v>64147</v>
      </c>
      <c r="X2384">
        <v>8</v>
      </c>
      <c r="Y2384" s="12" t="str">
        <f>IFERROR(VLOOKUP(C2384,[1]Index!$D:$F,3,FALSE),"Non List")</f>
        <v>zdelist</v>
      </c>
      <c r="Z2384">
        <f>IFERROR(VLOOKUP(C2384,[1]LP!$B:$C,2,FALSE),0)</f>
        <v>0</v>
      </c>
      <c r="AA2384" s="11">
        <f t="shared" si="37"/>
        <v>0</v>
      </c>
      <c r="AB2384" s="5">
        <f>IFERROR(VLOOKUP(C2384,[2]Sheet1!$B:$F,5,FALSE),0)</f>
        <v>0</v>
      </c>
      <c r="AC2384" s="11">
        <v>0</v>
      </c>
      <c r="AD2384" s="11">
        <v>5</v>
      </c>
      <c r="AE2384" s="10"/>
      <c r="AF2384" s="10"/>
      <c r="AG2384" s="10"/>
      <c r="AH2384" s="10"/>
    </row>
    <row r="2385" spans="1:34" x14ac:dyDescent="0.45">
      <c r="A2385" t="s">
        <v>55</v>
      </c>
      <c r="B2385" t="s">
        <v>56</v>
      </c>
      <c r="C2385" t="s">
        <v>170</v>
      </c>
      <c r="D2385">
        <v>360</v>
      </c>
      <c r="E2385" s="11">
        <v>713101</v>
      </c>
      <c r="F2385" s="5">
        <v>210097</v>
      </c>
      <c r="G2385" s="11">
        <v>0</v>
      </c>
      <c r="H2385" s="11">
        <v>3134798</v>
      </c>
      <c r="I2385">
        <v>156973</v>
      </c>
      <c r="J2385">
        <v>182569</v>
      </c>
      <c r="K2385">
        <v>103919</v>
      </c>
      <c r="L2385">
        <v>44688</v>
      </c>
      <c r="M2385">
        <v>6</v>
      </c>
      <c r="N2385">
        <v>58</v>
      </c>
      <c r="O2385">
        <v>3</v>
      </c>
      <c r="P2385">
        <v>5</v>
      </c>
      <c r="Q2385">
        <v>1</v>
      </c>
      <c r="R2385">
        <v>160</v>
      </c>
      <c r="S2385">
        <v>1.2</v>
      </c>
      <c r="T2385">
        <v>129</v>
      </c>
      <c r="U2385">
        <v>135</v>
      </c>
      <c r="V2385">
        <v>-0.62</v>
      </c>
      <c r="W2385">
        <v>44688</v>
      </c>
      <c r="X2385">
        <v>6</v>
      </c>
      <c r="Y2385" s="12" t="str">
        <f>IFERROR(VLOOKUP(C2385,[1]Index!$D:$F,3,FALSE),"Non List")</f>
        <v>Finance</v>
      </c>
      <c r="Z2385">
        <f>IFERROR(VLOOKUP(C2385,[1]LP!$B:$C,2,FALSE),0)</f>
        <v>397</v>
      </c>
      <c r="AA2385" s="11">
        <f t="shared" si="37"/>
        <v>66.2</v>
      </c>
      <c r="AB2385" s="5">
        <f>IFERROR(VLOOKUP(C2385,[2]Sheet1!$B:$F,5,FALSE),0)</f>
        <v>5495113.7199999997</v>
      </c>
      <c r="AC2385" s="11">
        <v>0</v>
      </c>
      <c r="AD2385" s="11">
        <v>2.63</v>
      </c>
      <c r="AE2385" s="10"/>
      <c r="AF2385" s="10"/>
      <c r="AG2385" s="10"/>
      <c r="AH2385" s="10"/>
    </row>
    <row r="2386" spans="1:34" x14ac:dyDescent="0.45">
      <c r="A2386" t="s">
        <v>55</v>
      </c>
      <c r="B2386" t="s">
        <v>56</v>
      </c>
      <c r="C2386" t="s">
        <v>171</v>
      </c>
      <c r="D2386">
        <v>464</v>
      </c>
      <c r="E2386" s="11">
        <v>867994</v>
      </c>
      <c r="F2386" s="5">
        <v>333679</v>
      </c>
      <c r="G2386" s="11">
        <v>5524238</v>
      </c>
      <c r="H2386" s="11">
        <v>4286515</v>
      </c>
      <c r="I2386">
        <v>215977</v>
      </c>
      <c r="J2386">
        <v>243779</v>
      </c>
      <c r="K2386">
        <v>84032</v>
      </c>
      <c r="L2386">
        <v>12902</v>
      </c>
      <c r="M2386">
        <v>1</v>
      </c>
      <c r="N2386">
        <v>314</v>
      </c>
      <c r="O2386">
        <v>3</v>
      </c>
      <c r="P2386">
        <v>1</v>
      </c>
      <c r="Q2386">
        <v>0</v>
      </c>
      <c r="R2386">
        <v>1050</v>
      </c>
      <c r="S2386">
        <v>4.7</v>
      </c>
      <c r="T2386">
        <v>138</v>
      </c>
      <c r="U2386">
        <v>68</v>
      </c>
      <c r="V2386">
        <v>-0.85</v>
      </c>
      <c r="W2386">
        <v>12902</v>
      </c>
      <c r="X2386">
        <v>1</v>
      </c>
      <c r="Y2386" s="12" t="str">
        <f>IFERROR(VLOOKUP(C2386,[1]Index!$D:$F,3,FALSE),"Non List")</f>
        <v>Finance</v>
      </c>
      <c r="Z2386">
        <f>IFERROR(VLOOKUP(C2386,[1]LP!$B:$C,2,FALSE),0)</f>
        <v>670</v>
      </c>
      <c r="AA2386" s="11">
        <f t="shared" si="37"/>
        <v>670</v>
      </c>
      <c r="AB2386" s="5">
        <f>IFERROR(VLOOKUP(C2386,[2]Sheet1!$B:$F,5,FALSE),0)</f>
        <v>4253169.62</v>
      </c>
      <c r="AC2386" s="11">
        <v>0</v>
      </c>
      <c r="AD2386" s="11">
        <v>0</v>
      </c>
      <c r="AE2386" s="10"/>
      <c r="AF2386" s="10"/>
      <c r="AG2386" s="10"/>
      <c r="AH2386" s="10"/>
    </row>
    <row r="2387" spans="1:34" x14ac:dyDescent="0.45">
      <c r="A2387" t="s">
        <v>55</v>
      </c>
      <c r="B2387" t="s">
        <v>56</v>
      </c>
      <c r="C2387" t="s">
        <v>172</v>
      </c>
      <c r="D2387">
        <v>422</v>
      </c>
      <c r="E2387" s="11">
        <v>297513</v>
      </c>
      <c r="F2387" s="5">
        <v>-75894</v>
      </c>
      <c r="G2387" s="11">
        <v>210011</v>
      </c>
      <c r="H2387" s="11">
        <v>280397</v>
      </c>
      <c r="I2387">
        <v>23405</v>
      </c>
      <c r="J2387">
        <v>25916</v>
      </c>
      <c r="K2387">
        <v>8455</v>
      </c>
      <c r="L2387">
        <v>44255</v>
      </c>
      <c r="M2387">
        <v>15</v>
      </c>
      <c r="N2387">
        <v>28</v>
      </c>
      <c r="O2387">
        <v>6</v>
      </c>
      <c r="P2387">
        <v>20</v>
      </c>
      <c r="Q2387">
        <v>7</v>
      </c>
      <c r="R2387">
        <v>161</v>
      </c>
      <c r="S2387">
        <v>49.3</v>
      </c>
      <c r="T2387">
        <v>74</v>
      </c>
      <c r="U2387">
        <v>158</v>
      </c>
      <c r="V2387">
        <v>-0.63</v>
      </c>
      <c r="W2387">
        <v>44255</v>
      </c>
      <c r="X2387">
        <v>15</v>
      </c>
      <c r="Y2387" s="12" t="str">
        <f>IFERROR(VLOOKUP(C2387,[1]Index!$D:$F,3,FALSE),"Non List")</f>
        <v>Finance</v>
      </c>
      <c r="Z2387">
        <f>IFERROR(VLOOKUP(C2387,[1]LP!$B:$C,2,FALSE),0)</f>
        <v>399.9</v>
      </c>
      <c r="AA2387" s="11">
        <f t="shared" si="37"/>
        <v>26.7</v>
      </c>
      <c r="AB2387" s="5">
        <f>IFERROR(VLOOKUP(C2387,[2]Sheet1!$B:$F,5,FALSE),0)</f>
        <v>3419267.12</v>
      </c>
      <c r="AC2387" s="11">
        <v>0</v>
      </c>
      <c r="AD2387" s="11">
        <v>0</v>
      </c>
      <c r="AE2387" s="10"/>
      <c r="AF2387" s="10"/>
      <c r="AG2387" s="10"/>
      <c r="AH2387" s="10"/>
    </row>
    <row r="2388" spans="1:34" x14ac:dyDescent="0.45">
      <c r="A2388" t="s">
        <v>55</v>
      </c>
      <c r="B2388" t="s">
        <v>56</v>
      </c>
      <c r="C2388" t="s">
        <v>176</v>
      </c>
      <c r="D2388">
        <v>101</v>
      </c>
      <c r="E2388" s="11">
        <v>280225</v>
      </c>
      <c r="F2388" s="5">
        <v>-234361</v>
      </c>
      <c r="G2388" s="11">
        <v>46671</v>
      </c>
      <c r="H2388" s="11">
        <v>0</v>
      </c>
      <c r="I2388">
        <v>-1854</v>
      </c>
      <c r="J2388">
        <v>-1721</v>
      </c>
      <c r="K2388">
        <v>-23964</v>
      </c>
      <c r="L2388">
        <v>21543</v>
      </c>
      <c r="M2388">
        <v>8</v>
      </c>
      <c r="N2388">
        <v>13</v>
      </c>
      <c r="O2388">
        <v>6</v>
      </c>
      <c r="P2388">
        <v>47</v>
      </c>
      <c r="Q2388">
        <v>14</v>
      </c>
      <c r="R2388">
        <v>81</v>
      </c>
      <c r="S2388">
        <v>100</v>
      </c>
      <c r="T2388">
        <v>16</v>
      </c>
      <c r="U2388">
        <v>53</v>
      </c>
      <c r="V2388">
        <v>-0.47</v>
      </c>
      <c r="W2388">
        <v>21543</v>
      </c>
      <c r="X2388">
        <v>8</v>
      </c>
      <c r="Y2388" s="12" t="str">
        <f>IFERROR(VLOOKUP(C2388,[1]Index!$D:$F,3,FALSE),"Non List")</f>
        <v>zdelist</v>
      </c>
      <c r="Z2388">
        <f>IFERROR(VLOOKUP(C2388,[1]LP!$B:$C,2,FALSE),0)</f>
        <v>0</v>
      </c>
      <c r="AA2388" s="11">
        <f t="shared" si="37"/>
        <v>0</v>
      </c>
      <c r="AB2388" s="5">
        <f>IFERROR(VLOOKUP(C2388,[2]Sheet1!$B:$F,5,FALSE),0)</f>
        <v>0</v>
      </c>
      <c r="AC2388" s="11">
        <v>0</v>
      </c>
      <c r="AD2388" s="11">
        <v>0</v>
      </c>
      <c r="AE2388" s="10"/>
      <c r="AF2388" s="10"/>
      <c r="AG2388" s="10"/>
      <c r="AH2388" s="10"/>
    </row>
    <row r="2389" spans="1:34" x14ac:dyDescent="0.45">
      <c r="A2389" t="s">
        <v>55</v>
      </c>
      <c r="B2389" t="s">
        <v>56</v>
      </c>
      <c r="C2389" t="s">
        <v>173</v>
      </c>
      <c r="D2389">
        <v>116</v>
      </c>
      <c r="E2389" s="11">
        <v>300000</v>
      </c>
      <c r="F2389" s="5">
        <v>-79200</v>
      </c>
      <c r="G2389" s="11">
        <v>305086</v>
      </c>
      <c r="H2389" s="11">
        <v>282968</v>
      </c>
      <c r="I2389">
        <v>33881</v>
      </c>
      <c r="J2389">
        <v>58051</v>
      </c>
      <c r="K2389">
        <v>-15893</v>
      </c>
      <c r="L2389">
        <v>56664</v>
      </c>
      <c r="M2389">
        <v>19</v>
      </c>
      <c r="N2389">
        <v>6</v>
      </c>
      <c r="O2389">
        <v>2</v>
      </c>
      <c r="P2389">
        <v>26</v>
      </c>
      <c r="Q2389">
        <v>9</v>
      </c>
      <c r="R2389">
        <v>10</v>
      </c>
      <c r="S2389">
        <v>4.4000000000000004</v>
      </c>
      <c r="T2389">
        <v>74</v>
      </c>
      <c r="U2389">
        <v>177</v>
      </c>
      <c r="V2389">
        <v>0.52</v>
      </c>
      <c r="W2389">
        <v>56664</v>
      </c>
      <c r="X2389">
        <v>19</v>
      </c>
      <c r="Y2389" s="12" t="str">
        <f>IFERROR(VLOOKUP(C2389,[1]Index!$D:$F,3,FALSE),"Non List")</f>
        <v>zdelist</v>
      </c>
      <c r="Z2389">
        <f>IFERROR(VLOOKUP(C2389,[1]LP!$B:$C,2,FALSE),0)</f>
        <v>0</v>
      </c>
      <c r="AA2389" s="11">
        <f t="shared" si="37"/>
        <v>0</v>
      </c>
      <c r="AB2389" s="5">
        <f>IFERROR(VLOOKUP(C2389,[2]Sheet1!$B:$F,5,FALSE),0)</f>
        <v>0</v>
      </c>
      <c r="AC2389" s="11">
        <v>0</v>
      </c>
      <c r="AD2389" s="11">
        <v>0</v>
      </c>
      <c r="AE2389" s="10"/>
      <c r="AF2389" s="10"/>
      <c r="AG2389" s="10"/>
      <c r="AH2389" s="10"/>
    </row>
    <row r="2390" spans="1:34" x14ac:dyDescent="0.45">
      <c r="A2390" t="s">
        <v>55</v>
      </c>
      <c r="B2390" t="s">
        <v>56</v>
      </c>
      <c r="C2390" t="s">
        <v>179</v>
      </c>
      <c r="D2390">
        <v>296</v>
      </c>
      <c r="E2390" s="11">
        <v>181980</v>
      </c>
      <c r="F2390" s="5">
        <v>-236054</v>
      </c>
      <c r="G2390" s="11">
        <v>74852</v>
      </c>
      <c r="H2390" s="11">
        <v>214885</v>
      </c>
      <c r="I2390">
        <v>48933</v>
      </c>
      <c r="J2390">
        <v>48962</v>
      </c>
      <c r="K2390">
        <v>35738</v>
      </c>
      <c r="L2390">
        <v>41580</v>
      </c>
      <c r="M2390">
        <v>23</v>
      </c>
      <c r="N2390">
        <v>13</v>
      </c>
      <c r="O2390">
        <v>-10</v>
      </c>
      <c r="P2390">
        <v>-77</v>
      </c>
      <c r="Q2390">
        <v>7</v>
      </c>
      <c r="R2390">
        <v>-129</v>
      </c>
      <c r="S2390">
        <v>100</v>
      </c>
      <c r="T2390">
        <v>-30</v>
      </c>
      <c r="U2390">
        <v>0</v>
      </c>
      <c r="V2390">
        <v>0</v>
      </c>
      <c r="W2390">
        <v>41580</v>
      </c>
      <c r="X2390">
        <v>23</v>
      </c>
      <c r="Y2390" s="12" t="str">
        <f>IFERROR(VLOOKUP(C2390,[1]Index!$D:$F,3,FALSE),"Non List")</f>
        <v>Finance</v>
      </c>
      <c r="Z2390">
        <f>IFERROR(VLOOKUP(C2390,[1]LP!$B:$C,2,FALSE),0)</f>
        <v>341</v>
      </c>
      <c r="AA2390" s="11">
        <f t="shared" si="37"/>
        <v>14.8</v>
      </c>
      <c r="AB2390" s="5">
        <f>IFERROR(VLOOKUP(C2390,[2]Sheet1!$B:$F,5,FALSE),0)</f>
        <v>3327237.42</v>
      </c>
      <c r="AC2390" s="11">
        <v>0</v>
      </c>
      <c r="AD2390" s="11">
        <v>0</v>
      </c>
      <c r="AE2390" s="10"/>
      <c r="AF2390" s="10"/>
      <c r="AG2390" s="10"/>
      <c r="AH2390" s="10"/>
    </row>
    <row r="2391" spans="1:34" x14ac:dyDescent="0.45">
      <c r="A2391" t="s">
        <v>24</v>
      </c>
      <c r="B2391" t="s">
        <v>57</v>
      </c>
      <c r="C2391" t="s">
        <v>157</v>
      </c>
      <c r="D2391">
        <v>356</v>
      </c>
      <c r="E2391" s="11">
        <v>823398</v>
      </c>
      <c r="F2391" s="5">
        <v>176989</v>
      </c>
      <c r="G2391" s="11">
        <v>3181019</v>
      </c>
      <c r="H2391" s="11">
        <v>2815164</v>
      </c>
      <c r="I2391">
        <v>20291</v>
      </c>
      <c r="J2391">
        <v>28719</v>
      </c>
      <c r="K2391">
        <v>12759</v>
      </c>
      <c r="L2391">
        <v>7352</v>
      </c>
      <c r="M2391">
        <v>4</v>
      </c>
      <c r="N2391">
        <v>100</v>
      </c>
      <c r="O2391">
        <v>3</v>
      </c>
      <c r="P2391">
        <v>3</v>
      </c>
      <c r="Q2391">
        <v>0</v>
      </c>
      <c r="R2391">
        <v>293</v>
      </c>
      <c r="S2391">
        <v>0.7</v>
      </c>
      <c r="T2391">
        <v>121</v>
      </c>
      <c r="U2391">
        <v>99</v>
      </c>
      <c r="V2391">
        <v>-0.72</v>
      </c>
      <c r="W2391">
        <v>7352</v>
      </c>
      <c r="X2391">
        <v>4</v>
      </c>
      <c r="Y2391" s="12" t="str">
        <f>IFERROR(VLOOKUP(C2391,[1]Index!$D:$F,3,FALSE),"Non List")</f>
        <v>Finance</v>
      </c>
      <c r="Z2391">
        <f>IFERROR(VLOOKUP(C2391,[1]LP!$B:$C,2,FALSE),0)</f>
        <v>387</v>
      </c>
      <c r="AA2391" s="11">
        <f t="shared" si="37"/>
        <v>96.8</v>
      </c>
      <c r="AB2391" s="5">
        <f>IFERROR(VLOOKUP(C2391,[2]Sheet1!$B:$F,5,FALSE),0)</f>
        <v>4626716.74</v>
      </c>
      <c r="AC2391" s="11">
        <v>0</v>
      </c>
      <c r="AD2391" s="11">
        <v>7</v>
      </c>
      <c r="AE2391" s="10"/>
      <c r="AF2391" s="10"/>
      <c r="AG2391" s="10"/>
      <c r="AH2391" s="10"/>
    </row>
    <row r="2392" spans="1:34" x14ac:dyDescent="0.45">
      <c r="A2392" t="s">
        <v>24</v>
      </c>
      <c r="B2392" t="s">
        <v>57</v>
      </c>
      <c r="C2392" t="s">
        <v>158</v>
      </c>
      <c r="D2392">
        <v>496</v>
      </c>
      <c r="E2392" s="11">
        <v>800000</v>
      </c>
      <c r="F2392" s="5">
        <v>184796</v>
      </c>
      <c r="G2392" s="11">
        <v>5609831</v>
      </c>
      <c r="H2392" s="11">
        <v>4947459</v>
      </c>
      <c r="I2392">
        <v>58552</v>
      </c>
      <c r="J2392">
        <v>82657</v>
      </c>
      <c r="K2392">
        <v>47253</v>
      </c>
      <c r="L2392">
        <v>10464</v>
      </c>
      <c r="M2392">
        <v>5</v>
      </c>
      <c r="N2392">
        <v>95</v>
      </c>
      <c r="O2392">
        <v>4</v>
      </c>
      <c r="P2392">
        <v>4</v>
      </c>
      <c r="Q2392">
        <v>0</v>
      </c>
      <c r="R2392">
        <v>384</v>
      </c>
      <c r="S2392">
        <v>0.8</v>
      </c>
      <c r="T2392">
        <v>123</v>
      </c>
      <c r="U2392">
        <v>120</v>
      </c>
      <c r="V2392">
        <v>-0.76</v>
      </c>
      <c r="W2392">
        <v>10464</v>
      </c>
      <c r="X2392">
        <v>5</v>
      </c>
      <c r="Y2392" s="12" t="str">
        <f>IFERROR(VLOOKUP(C2392,[1]Index!$D:$F,3,FALSE),"Non List")</f>
        <v>Finance</v>
      </c>
      <c r="Z2392">
        <f>IFERROR(VLOOKUP(C2392,[1]LP!$B:$C,2,FALSE),0)</f>
        <v>458</v>
      </c>
      <c r="AA2392" s="11">
        <f t="shared" si="37"/>
        <v>91.6</v>
      </c>
      <c r="AB2392" s="5">
        <f>IFERROR(VLOOKUP(C2392,[2]Sheet1!$B:$F,5,FALSE),0)</f>
        <v>4635964.4800000004</v>
      </c>
      <c r="AC2392" s="11">
        <v>0</v>
      </c>
      <c r="AD2392" s="11">
        <v>10</v>
      </c>
      <c r="AE2392" s="10"/>
      <c r="AF2392" s="10"/>
      <c r="AG2392" s="10"/>
      <c r="AH2392" s="10"/>
    </row>
    <row r="2393" spans="1:34" x14ac:dyDescent="0.45">
      <c r="A2393" t="s">
        <v>24</v>
      </c>
      <c r="B2393" t="s">
        <v>57</v>
      </c>
      <c r="C2393" t="s">
        <v>174</v>
      </c>
      <c r="D2393">
        <v>344</v>
      </c>
      <c r="E2393" s="11">
        <v>800000</v>
      </c>
      <c r="F2393" s="5">
        <v>129541</v>
      </c>
      <c r="G2393" s="11">
        <v>3158765</v>
      </c>
      <c r="H2393" s="11">
        <v>2726148</v>
      </c>
      <c r="I2393">
        <v>34130</v>
      </c>
      <c r="J2393">
        <v>43352</v>
      </c>
      <c r="K2393">
        <v>30044</v>
      </c>
      <c r="L2393">
        <v>11544</v>
      </c>
      <c r="M2393">
        <v>6</v>
      </c>
      <c r="N2393">
        <v>60</v>
      </c>
      <c r="O2393">
        <v>3</v>
      </c>
      <c r="P2393">
        <v>5</v>
      </c>
      <c r="Q2393">
        <v>0</v>
      </c>
      <c r="R2393">
        <v>177</v>
      </c>
      <c r="S2393">
        <v>0.3</v>
      </c>
      <c r="T2393">
        <v>116</v>
      </c>
      <c r="U2393">
        <v>123</v>
      </c>
      <c r="V2393">
        <v>-0.64</v>
      </c>
      <c r="W2393">
        <v>11544</v>
      </c>
      <c r="X2393">
        <v>6</v>
      </c>
      <c r="Y2393" s="12" t="str">
        <f>IFERROR(VLOOKUP(C2393,[1]Index!$D:$F,3,FALSE),"Non List")</f>
        <v>Finance</v>
      </c>
      <c r="Z2393">
        <f>IFERROR(VLOOKUP(C2393,[1]LP!$B:$C,2,FALSE),0)</f>
        <v>395</v>
      </c>
      <c r="AA2393" s="11">
        <f t="shared" si="37"/>
        <v>65.8</v>
      </c>
      <c r="AB2393" s="5">
        <f>IFERROR(VLOOKUP(C2393,[2]Sheet1!$B:$F,5,FALSE),0)</f>
        <v>4824030.82</v>
      </c>
      <c r="AC2393" s="11">
        <v>0</v>
      </c>
      <c r="AD2393" s="11">
        <v>6.5</v>
      </c>
      <c r="AE2393" s="10"/>
      <c r="AF2393" s="10"/>
      <c r="AG2393" s="10"/>
      <c r="AH2393" s="10"/>
    </row>
    <row r="2394" spans="1:34" x14ac:dyDescent="0.45">
      <c r="A2394" t="s">
        <v>24</v>
      </c>
      <c r="B2394" t="s">
        <v>57</v>
      </c>
      <c r="C2394" t="s">
        <v>159</v>
      </c>
      <c r="D2394">
        <v>508</v>
      </c>
      <c r="E2394" s="11">
        <v>882172</v>
      </c>
      <c r="F2394" s="5">
        <v>253761</v>
      </c>
      <c r="G2394" s="11">
        <v>8523058</v>
      </c>
      <c r="H2394" s="11">
        <v>7022801</v>
      </c>
      <c r="I2394">
        <v>81487</v>
      </c>
      <c r="J2394">
        <v>101298</v>
      </c>
      <c r="K2394">
        <v>51931</v>
      </c>
      <c r="L2394">
        <v>41328</v>
      </c>
      <c r="M2394">
        <v>19</v>
      </c>
      <c r="N2394">
        <v>27</v>
      </c>
      <c r="O2394">
        <v>4</v>
      </c>
      <c r="P2394">
        <v>15</v>
      </c>
      <c r="Q2394">
        <v>0</v>
      </c>
      <c r="R2394">
        <v>107</v>
      </c>
      <c r="S2394">
        <v>0.1</v>
      </c>
      <c r="T2394">
        <v>129</v>
      </c>
      <c r="U2394">
        <v>233</v>
      </c>
      <c r="V2394">
        <v>-0.54</v>
      </c>
      <c r="W2394">
        <v>41328</v>
      </c>
      <c r="X2394">
        <v>19</v>
      </c>
      <c r="Y2394" s="12" t="str">
        <f>IFERROR(VLOOKUP(C2394,[1]Index!$D:$F,3,FALSE),"Non List")</f>
        <v>Finance</v>
      </c>
      <c r="Z2394">
        <f>IFERROR(VLOOKUP(C2394,[1]LP!$B:$C,2,FALSE),0)</f>
        <v>510</v>
      </c>
      <c r="AA2394" s="11">
        <f t="shared" si="37"/>
        <v>26.8</v>
      </c>
      <c r="AB2394" s="5">
        <f>IFERROR(VLOOKUP(C2394,[2]Sheet1!$B:$F,5,FALSE),0)</f>
        <v>5799007.7000000002</v>
      </c>
      <c r="AC2394" s="11">
        <v>5</v>
      </c>
      <c r="AD2394" s="11">
        <v>8</v>
      </c>
      <c r="AE2394" s="10"/>
      <c r="AF2394" s="10"/>
      <c r="AG2394" s="10"/>
      <c r="AH2394" s="10"/>
    </row>
    <row r="2395" spans="1:34" x14ac:dyDescent="0.45">
      <c r="A2395" t="s">
        <v>24</v>
      </c>
      <c r="B2395" t="s">
        <v>57</v>
      </c>
      <c r="C2395" t="s">
        <v>160</v>
      </c>
      <c r="D2395">
        <v>146</v>
      </c>
      <c r="E2395" s="11">
        <v>738210</v>
      </c>
      <c r="F2395" s="5">
        <v>67846</v>
      </c>
      <c r="G2395" s="11">
        <v>1081083</v>
      </c>
      <c r="H2395" s="11">
        <v>1273901</v>
      </c>
      <c r="I2395">
        <v>10832</v>
      </c>
      <c r="J2395">
        <v>13917</v>
      </c>
      <c r="K2395">
        <v>5833</v>
      </c>
      <c r="L2395">
        <v>1136</v>
      </c>
      <c r="M2395">
        <v>1</v>
      </c>
      <c r="N2395">
        <v>243</v>
      </c>
      <c r="O2395">
        <v>1</v>
      </c>
      <c r="P2395">
        <v>1</v>
      </c>
      <c r="Q2395">
        <v>0</v>
      </c>
      <c r="R2395">
        <v>326</v>
      </c>
      <c r="S2395">
        <v>3.8</v>
      </c>
      <c r="T2395">
        <v>109</v>
      </c>
      <c r="U2395">
        <v>38</v>
      </c>
      <c r="V2395">
        <v>-0.74</v>
      </c>
      <c r="W2395">
        <v>1136</v>
      </c>
      <c r="X2395">
        <v>1</v>
      </c>
      <c r="Y2395" s="12" t="str">
        <f>IFERROR(VLOOKUP(C2395,[1]Index!$D:$F,3,FALSE),"Non List")</f>
        <v>zdelist</v>
      </c>
      <c r="Z2395">
        <f>IFERROR(VLOOKUP(C2395,[1]LP!$B:$C,2,FALSE),0)</f>
        <v>0</v>
      </c>
      <c r="AA2395" s="11">
        <f t="shared" si="37"/>
        <v>0</v>
      </c>
      <c r="AB2395" s="5">
        <f>IFERROR(VLOOKUP(C2395,[2]Sheet1!$B:$F,5,FALSE),0)</f>
        <v>0</v>
      </c>
      <c r="AC2395" s="11">
        <v>0</v>
      </c>
      <c r="AD2395" s="11">
        <v>0</v>
      </c>
      <c r="AE2395" s="10"/>
      <c r="AF2395" s="10"/>
      <c r="AG2395" s="10"/>
      <c r="AH2395" s="10"/>
    </row>
    <row r="2396" spans="1:34" x14ac:dyDescent="0.45">
      <c r="A2396" t="s">
        <v>24</v>
      </c>
      <c r="B2396" t="s">
        <v>57</v>
      </c>
      <c r="C2396" t="s">
        <v>161</v>
      </c>
      <c r="D2396">
        <v>424</v>
      </c>
      <c r="E2396" s="11">
        <v>492140</v>
      </c>
      <c r="F2396" s="5">
        <v>179307</v>
      </c>
      <c r="G2396" s="11">
        <v>1731334</v>
      </c>
      <c r="H2396" s="11">
        <v>1744097</v>
      </c>
      <c r="I2396">
        <v>24721</v>
      </c>
      <c r="J2396">
        <v>30010</v>
      </c>
      <c r="K2396">
        <v>24427</v>
      </c>
      <c r="L2396">
        <v>8600</v>
      </c>
      <c r="M2396">
        <v>7</v>
      </c>
      <c r="N2396">
        <v>61</v>
      </c>
      <c r="O2396">
        <v>3</v>
      </c>
      <c r="P2396">
        <v>5</v>
      </c>
      <c r="Q2396">
        <v>0</v>
      </c>
      <c r="R2396">
        <v>189</v>
      </c>
      <c r="S2396">
        <v>4.7</v>
      </c>
      <c r="T2396">
        <v>136</v>
      </c>
      <c r="U2396">
        <v>146</v>
      </c>
      <c r="V2396">
        <v>-0.66</v>
      </c>
      <c r="W2396">
        <v>8600</v>
      </c>
      <c r="X2396">
        <v>7</v>
      </c>
      <c r="Y2396" s="12" t="str">
        <f>IFERROR(VLOOKUP(C2396,[1]Index!$D:$F,3,FALSE),"Non List")</f>
        <v>Finance</v>
      </c>
      <c r="Z2396">
        <f>IFERROR(VLOOKUP(C2396,[1]LP!$B:$C,2,FALSE),0)</f>
        <v>491</v>
      </c>
      <c r="AA2396" s="11">
        <f t="shared" si="37"/>
        <v>70.099999999999994</v>
      </c>
      <c r="AB2396" s="5">
        <f>IFERROR(VLOOKUP(C2396,[2]Sheet1!$B:$F,5,FALSE),0)</f>
        <v>3383316.92</v>
      </c>
      <c r="AC2396" s="11">
        <v>22</v>
      </c>
      <c r="AD2396" s="11">
        <v>1.1599999999999999</v>
      </c>
      <c r="AE2396" s="10"/>
      <c r="AF2396" s="10"/>
      <c r="AG2396" s="10"/>
      <c r="AH2396" s="10"/>
    </row>
    <row r="2397" spans="1:34" x14ac:dyDescent="0.45">
      <c r="A2397" t="s">
        <v>24</v>
      </c>
      <c r="B2397" t="s">
        <v>57</v>
      </c>
      <c r="C2397" t="s">
        <v>175</v>
      </c>
      <c r="D2397">
        <v>126</v>
      </c>
      <c r="E2397" s="11">
        <v>236875</v>
      </c>
      <c r="F2397" s="5">
        <v>-87689</v>
      </c>
      <c r="G2397" s="11">
        <v>298823</v>
      </c>
      <c r="H2397" s="11">
        <v>515348</v>
      </c>
      <c r="I2397">
        <v>1475</v>
      </c>
      <c r="J2397">
        <v>2055</v>
      </c>
      <c r="K2397">
        <v>-5170</v>
      </c>
      <c r="L2397">
        <v>-11536</v>
      </c>
      <c r="M2397">
        <v>-19</v>
      </c>
      <c r="N2397">
        <v>-6</v>
      </c>
      <c r="O2397">
        <v>2</v>
      </c>
      <c r="P2397">
        <v>-31</v>
      </c>
      <c r="Q2397">
        <v>-1</v>
      </c>
      <c r="R2397">
        <v>-13</v>
      </c>
      <c r="S2397">
        <v>60.6</v>
      </c>
      <c r="T2397">
        <v>63</v>
      </c>
      <c r="U2397">
        <v>0</v>
      </c>
      <c r="V2397">
        <v>0</v>
      </c>
      <c r="W2397">
        <v>-11536</v>
      </c>
      <c r="X2397">
        <v>-19</v>
      </c>
      <c r="Y2397" s="12" t="str">
        <f>IFERROR(VLOOKUP(C2397,[1]Index!$D:$F,3,FALSE),"Non List")</f>
        <v>zdelist</v>
      </c>
      <c r="Z2397">
        <f>IFERROR(VLOOKUP(C2397,[1]LP!$B:$C,2,FALSE),0)</f>
        <v>0</v>
      </c>
      <c r="AA2397" s="11">
        <f t="shared" si="37"/>
        <v>0</v>
      </c>
      <c r="AB2397" s="5">
        <f>IFERROR(VLOOKUP(C2397,[2]Sheet1!$B:$F,5,FALSE),0)</f>
        <v>0</v>
      </c>
      <c r="AC2397" s="11">
        <v>0</v>
      </c>
      <c r="AD2397" s="11">
        <v>0</v>
      </c>
      <c r="AE2397" s="10"/>
      <c r="AF2397" s="10"/>
      <c r="AG2397" s="10"/>
      <c r="AH2397" s="10"/>
    </row>
    <row r="2398" spans="1:34" x14ac:dyDescent="0.45">
      <c r="A2398" t="s">
        <v>24</v>
      </c>
      <c r="B2398" t="s">
        <v>57</v>
      </c>
      <c r="C2398" t="s">
        <v>162</v>
      </c>
      <c r="D2398">
        <v>498</v>
      </c>
      <c r="E2398" s="11">
        <v>804060</v>
      </c>
      <c r="F2398" s="5">
        <v>67754</v>
      </c>
      <c r="G2398" s="11">
        <v>6346987</v>
      </c>
      <c r="H2398" s="11">
        <v>5461435</v>
      </c>
      <c r="I2398">
        <v>47196</v>
      </c>
      <c r="J2398">
        <v>56705</v>
      </c>
      <c r="K2398">
        <v>25752</v>
      </c>
      <c r="L2398">
        <v>10674</v>
      </c>
      <c r="M2398">
        <v>5</v>
      </c>
      <c r="N2398">
        <v>94</v>
      </c>
      <c r="O2398">
        <v>5</v>
      </c>
      <c r="P2398">
        <v>5</v>
      </c>
      <c r="Q2398">
        <v>0</v>
      </c>
      <c r="R2398">
        <v>433</v>
      </c>
      <c r="S2398">
        <v>2.2999999999999998</v>
      </c>
      <c r="T2398">
        <v>108</v>
      </c>
      <c r="U2398">
        <v>114</v>
      </c>
      <c r="V2398">
        <v>-0.77</v>
      </c>
      <c r="W2398">
        <v>10675</v>
      </c>
      <c r="X2398">
        <v>5</v>
      </c>
      <c r="Y2398" s="12" t="str">
        <f>IFERROR(VLOOKUP(C2398,[1]Index!$D:$F,3,FALSE),"Non List")</f>
        <v>Finance</v>
      </c>
      <c r="Z2398">
        <f>IFERROR(VLOOKUP(C2398,[1]LP!$B:$C,2,FALSE),0)</f>
        <v>511</v>
      </c>
      <c r="AA2398" s="11">
        <f t="shared" si="37"/>
        <v>102.2</v>
      </c>
      <c r="AB2398" s="5">
        <f>IFERROR(VLOOKUP(C2398,[2]Sheet1!$B:$F,5,FALSE),0)</f>
        <v>6622606.8200000003</v>
      </c>
      <c r="AC2398" s="11">
        <v>1.75</v>
      </c>
      <c r="AD2398" s="11">
        <v>9.8000000000000007</v>
      </c>
      <c r="AE2398" s="10"/>
      <c r="AF2398" s="10"/>
      <c r="AG2398" s="10"/>
      <c r="AH2398" s="10"/>
    </row>
    <row r="2399" spans="1:34" x14ac:dyDescent="0.45">
      <c r="A2399" t="s">
        <v>24</v>
      </c>
      <c r="B2399" t="s">
        <v>57</v>
      </c>
      <c r="C2399" t="s">
        <v>178</v>
      </c>
      <c r="D2399">
        <v>347.8</v>
      </c>
      <c r="E2399" s="11">
        <v>41474</v>
      </c>
      <c r="F2399" s="5">
        <v>26001</v>
      </c>
      <c r="G2399" s="11">
        <v>210964</v>
      </c>
      <c r="H2399" s="11">
        <v>210801</v>
      </c>
      <c r="I2399">
        <v>3889</v>
      </c>
      <c r="J2399">
        <v>4589</v>
      </c>
      <c r="K2399">
        <v>2451</v>
      </c>
      <c r="L2399">
        <v>595</v>
      </c>
      <c r="M2399">
        <v>6</v>
      </c>
      <c r="N2399">
        <v>61</v>
      </c>
      <c r="O2399">
        <v>2</v>
      </c>
      <c r="P2399">
        <v>4</v>
      </c>
      <c r="Q2399">
        <v>0</v>
      </c>
      <c r="R2399">
        <v>130</v>
      </c>
      <c r="S2399">
        <v>4.5</v>
      </c>
      <c r="T2399">
        <v>163</v>
      </c>
      <c r="U2399">
        <v>145</v>
      </c>
      <c r="V2399">
        <v>-0.57999999999999996</v>
      </c>
      <c r="W2399">
        <v>595</v>
      </c>
      <c r="X2399">
        <v>6</v>
      </c>
      <c r="Y2399" s="12" t="str">
        <f>IFERROR(VLOOKUP(C2399,[1]Index!$D:$F,3,FALSE),"Non List")</f>
        <v>Finance</v>
      </c>
      <c r="Z2399">
        <f>IFERROR(VLOOKUP(C2399,[1]LP!$B:$C,2,FALSE),0)</f>
        <v>422.8</v>
      </c>
      <c r="AA2399" s="11">
        <f t="shared" si="37"/>
        <v>70.5</v>
      </c>
      <c r="AB2399" s="5">
        <f>IFERROR(VLOOKUP(C2399,[2]Sheet1!$B:$F,5,FALSE),0)</f>
        <v>2989980</v>
      </c>
      <c r="AC2399" s="11">
        <v>0</v>
      </c>
      <c r="AD2399" s="11">
        <v>0</v>
      </c>
      <c r="AE2399" s="10"/>
      <c r="AF2399" s="10"/>
      <c r="AG2399" s="10"/>
      <c r="AH2399" s="10"/>
    </row>
    <row r="2400" spans="1:34" x14ac:dyDescent="0.45">
      <c r="A2400" t="s">
        <v>24</v>
      </c>
      <c r="B2400" t="s">
        <v>57</v>
      </c>
      <c r="C2400" t="s">
        <v>163</v>
      </c>
      <c r="D2400">
        <v>405</v>
      </c>
      <c r="E2400" s="11">
        <v>857273</v>
      </c>
      <c r="F2400" s="5">
        <v>379787</v>
      </c>
      <c r="G2400" s="11">
        <v>4777041</v>
      </c>
      <c r="H2400" s="11">
        <v>4407040</v>
      </c>
      <c r="I2400">
        <v>56157</v>
      </c>
      <c r="J2400">
        <v>67608</v>
      </c>
      <c r="K2400">
        <v>35277</v>
      </c>
      <c r="L2400">
        <v>18862</v>
      </c>
      <c r="M2400">
        <v>9</v>
      </c>
      <c r="N2400">
        <v>46</v>
      </c>
      <c r="O2400">
        <v>3</v>
      </c>
      <c r="P2400">
        <v>6</v>
      </c>
      <c r="Q2400">
        <v>0</v>
      </c>
      <c r="R2400">
        <v>129</v>
      </c>
      <c r="S2400">
        <v>1.2</v>
      </c>
      <c r="T2400">
        <v>144</v>
      </c>
      <c r="U2400">
        <v>169</v>
      </c>
      <c r="V2400">
        <v>-0.57999999999999996</v>
      </c>
      <c r="W2400">
        <v>18863</v>
      </c>
      <c r="X2400">
        <v>9</v>
      </c>
      <c r="Y2400" s="12" t="str">
        <f>IFERROR(VLOOKUP(C2400,[1]Index!$D:$F,3,FALSE),"Non List")</f>
        <v>Finance</v>
      </c>
      <c r="Z2400">
        <f>IFERROR(VLOOKUP(C2400,[1]LP!$B:$C,2,FALSE),0)</f>
        <v>693.6</v>
      </c>
      <c r="AA2400" s="11">
        <f t="shared" si="37"/>
        <v>77.099999999999994</v>
      </c>
      <c r="AB2400" s="5">
        <f>IFERROR(VLOOKUP(C2400,[2]Sheet1!$B:$F,5,FALSE),0)</f>
        <v>4330226.4000000004</v>
      </c>
      <c r="AC2400" s="11">
        <v>7</v>
      </c>
      <c r="AD2400" s="11">
        <v>7.2</v>
      </c>
      <c r="AE2400" s="10"/>
      <c r="AF2400" s="10"/>
      <c r="AG2400" s="10"/>
      <c r="AH2400" s="10"/>
    </row>
    <row r="2401" spans="1:34" x14ac:dyDescent="0.45">
      <c r="A2401" t="s">
        <v>24</v>
      </c>
      <c r="B2401" t="s">
        <v>57</v>
      </c>
      <c r="C2401" t="s">
        <v>164</v>
      </c>
      <c r="D2401">
        <v>306</v>
      </c>
      <c r="E2401" s="11">
        <v>210000</v>
      </c>
      <c r="F2401" s="5">
        <v>31012</v>
      </c>
      <c r="G2401" s="11">
        <v>707522</v>
      </c>
      <c r="H2401" s="11">
        <v>610602</v>
      </c>
      <c r="I2401">
        <v>4872</v>
      </c>
      <c r="J2401">
        <v>7146</v>
      </c>
      <c r="K2401">
        <v>-633</v>
      </c>
      <c r="L2401">
        <v>17822</v>
      </c>
      <c r="M2401">
        <v>34</v>
      </c>
      <c r="N2401">
        <v>9</v>
      </c>
      <c r="O2401">
        <v>3</v>
      </c>
      <c r="P2401">
        <v>30</v>
      </c>
      <c r="Q2401">
        <v>2</v>
      </c>
      <c r="R2401">
        <v>24</v>
      </c>
      <c r="S2401">
        <v>1.9</v>
      </c>
      <c r="T2401">
        <v>115</v>
      </c>
      <c r="U2401">
        <v>296</v>
      </c>
      <c r="V2401">
        <v>-0.03</v>
      </c>
      <c r="W2401">
        <v>17822</v>
      </c>
      <c r="X2401">
        <v>34</v>
      </c>
      <c r="Y2401" s="12" t="str">
        <f>IFERROR(VLOOKUP(C2401,[1]Index!$D:$F,3,FALSE),"Non List")</f>
        <v>Finance</v>
      </c>
      <c r="Z2401">
        <f>IFERROR(VLOOKUP(C2401,[1]LP!$B:$C,2,FALSE),0)</f>
        <v>337.8</v>
      </c>
      <c r="AA2401" s="11">
        <f t="shared" si="37"/>
        <v>9.9</v>
      </c>
      <c r="AB2401" s="5">
        <f>IFERROR(VLOOKUP(C2401,[2]Sheet1!$B:$F,5,FALSE),0)</f>
        <v>4155719.4</v>
      </c>
      <c r="AC2401" s="11">
        <v>0</v>
      </c>
      <c r="AD2401" s="11">
        <v>0</v>
      </c>
      <c r="AE2401" s="10"/>
      <c r="AF2401" s="10"/>
      <c r="AG2401" s="10"/>
      <c r="AH2401" s="10"/>
    </row>
    <row r="2402" spans="1:34" x14ac:dyDescent="0.45">
      <c r="A2402" t="s">
        <v>24</v>
      </c>
      <c r="B2402" t="s">
        <v>57</v>
      </c>
      <c r="C2402" t="s">
        <v>165</v>
      </c>
      <c r="D2402">
        <v>210</v>
      </c>
      <c r="E2402" s="11">
        <v>400680</v>
      </c>
      <c r="F2402" s="5">
        <v>204308</v>
      </c>
      <c r="G2402" s="11">
        <v>5801224</v>
      </c>
      <c r="H2402" s="11">
        <v>3967554</v>
      </c>
      <c r="I2402">
        <v>15943</v>
      </c>
      <c r="J2402">
        <v>64486</v>
      </c>
      <c r="K2402">
        <v>36146</v>
      </c>
      <c r="L2402">
        <v>4699</v>
      </c>
      <c r="M2402">
        <v>5</v>
      </c>
      <c r="N2402">
        <v>45</v>
      </c>
      <c r="O2402">
        <v>1</v>
      </c>
      <c r="P2402">
        <v>3</v>
      </c>
      <c r="Q2402">
        <v>0</v>
      </c>
      <c r="R2402">
        <v>62</v>
      </c>
      <c r="S2402">
        <v>2.4</v>
      </c>
      <c r="T2402">
        <v>151</v>
      </c>
      <c r="U2402">
        <v>126</v>
      </c>
      <c r="V2402">
        <v>-0.4</v>
      </c>
      <c r="W2402">
        <v>4699</v>
      </c>
      <c r="X2402">
        <v>5</v>
      </c>
      <c r="Y2402" s="12" t="str">
        <f>IFERROR(VLOOKUP(C2402,[1]Index!$D:$F,3,FALSE),"Non List")</f>
        <v>zdelist</v>
      </c>
      <c r="Z2402">
        <f>IFERROR(VLOOKUP(C2402,[1]LP!$B:$C,2,FALSE),0)</f>
        <v>0</v>
      </c>
      <c r="AA2402" s="11">
        <f t="shared" si="37"/>
        <v>0</v>
      </c>
      <c r="AB2402" s="5">
        <f>IFERROR(VLOOKUP(C2402,[2]Sheet1!$B:$F,5,FALSE),0)</f>
        <v>0</v>
      </c>
      <c r="AC2402" s="11">
        <v>15</v>
      </c>
      <c r="AD2402" s="11">
        <v>0.78900000000000003</v>
      </c>
      <c r="AE2402" s="10"/>
      <c r="AF2402" s="10"/>
      <c r="AG2402" s="10"/>
      <c r="AH2402" s="10"/>
    </row>
    <row r="2403" spans="1:34" x14ac:dyDescent="0.45">
      <c r="A2403" t="s">
        <v>24</v>
      </c>
      <c r="B2403" t="s">
        <v>57</v>
      </c>
      <c r="C2403" t="s">
        <v>166</v>
      </c>
      <c r="D2403">
        <v>381.3</v>
      </c>
      <c r="E2403" s="11">
        <v>809992</v>
      </c>
      <c r="F2403" s="5">
        <v>195553</v>
      </c>
      <c r="G2403" s="11">
        <v>4076083</v>
      </c>
      <c r="H2403" s="11">
        <v>3878050</v>
      </c>
      <c r="I2403">
        <v>52396</v>
      </c>
      <c r="J2403">
        <v>62801</v>
      </c>
      <c r="K2403">
        <v>45403</v>
      </c>
      <c r="L2403">
        <v>25228</v>
      </c>
      <c r="M2403">
        <v>12</v>
      </c>
      <c r="N2403">
        <v>31</v>
      </c>
      <c r="O2403">
        <v>3</v>
      </c>
      <c r="P2403">
        <v>10</v>
      </c>
      <c r="Q2403">
        <v>0</v>
      </c>
      <c r="R2403">
        <v>94</v>
      </c>
      <c r="S2403">
        <v>0.1</v>
      </c>
      <c r="T2403">
        <v>124</v>
      </c>
      <c r="U2403">
        <v>186</v>
      </c>
      <c r="V2403">
        <v>-0.51</v>
      </c>
      <c r="W2403">
        <v>25228</v>
      </c>
      <c r="X2403">
        <v>12</v>
      </c>
      <c r="Y2403" s="12" t="str">
        <f>IFERROR(VLOOKUP(C2403,[1]Index!$D:$F,3,FALSE),"Non List")</f>
        <v>Finance</v>
      </c>
      <c r="Z2403">
        <f>IFERROR(VLOOKUP(C2403,[1]LP!$B:$C,2,FALSE),0)</f>
        <v>419.8</v>
      </c>
      <c r="AA2403" s="11">
        <f t="shared" si="37"/>
        <v>35</v>
      </c>
      <c r="AB2403" s="5">
        <f>IFERROR(VLOOKUP(C2403,[2]Sheet1!$B:$F,5,FALSE),0)</f>
        <v>4810249.01</v>
      </c>
      <c r="AC2403" s="11">
        <v>2.35</v>
      </c>
      <c r="AD2403" s="11">
        <v>10.65</v>
      </c>
      <c r="AE2403" s="10"/>
      <c r="AF2403" s="10"/>
      <c r="AG2403" s="10"/>
      <c r="AH2403" s="10"/>
    </row>
    <row r="2404" spans="1:34" x14ac:dyDescent="0.45">
      <c r="A2404" t="s">
        <v>24</v>
      </c>
      <c r="B2404" t="s">
        <v>57</v>
      </c>
      <c r="C2404" t="s">
        <v>169</v>
      </c>
      <c r="D2404">
        <v>423</v>
      </c>
      <c r="E2404" s="11">
        <v>800519</v>
      </c>
      <c r="F2404" s="5">
        <v>265684</v>
      </c>
      <c r="G2404" s="11">
        <v>5578988</v>
      </c>
      <c r="H2404" s="11">
        <v>5105235</v>
      </c>
      <c r="I2404">
        <v>61540</v>
      </c>
      <c r="J2404">
        <v>71826</v>
      </c>
      <c r="K2404">
        <v>33659</v>
      </c>
      <c r="L2404">
        <v>1831</v>
      </c>
      <c r="M2404">
        <v>1</v>
      </c>
      <c r="N2404">
        <v>481</v>
      </c>
      <c r="O2404">
        <v>3</v>
      </c>
      <c r="P2404">
        <v>1</v>
      </c>
      <c r="Q2404">
        <v>0</v>
      </c>
      <c r="R2404">
        <v>1529</v>
      </c>
      <c r="S2404">
        <v>1.3</v>
      </c>
      <c r="T2404">
        <v>133</v>
      </c>
      <c r="U2404">
        <v>51</v>
      </c>
      <c r="V2404">
        <v>-0.88</v>
      </c>
      <c r="W2404">
        <v>1830</v>
      </c>
      <c r="X2404">
        <v>1</v>
      </c>
      <c r="Y2404" s="12" t="str">
        <f>IFERROR(VLOOKUP(C2404,[1]Index!$D:$F,3,FALSE),"Non List")</f>
        <v>zdelist</v>
      </c>
      <c r="Z2404">
        <f>IFERROR(VLOOKUP(C2404,[1]LP!$B:$C,2,FALSE),0)</f>
        <v>0</v>
      </c>
      <c r="AA2404" s="11">
        <f t="shared" si="37"/>
        <v>0</v>
      </c>
      <c r="AB2404" s="5">
        <f>IFERROR(VLOOKUP(C2404,[2]Sheet1!$B:$F,5,FALSE),0)</f>
        <v>0</v>
      </c>
      <c r="AC2404" s="11">
        <v>3</v>
      </c>
      <c r="AD2404" s="11">
        <v>7.5259999999999998</v>
      </c>
      <c r="AE2404" s="10"/>
      <c r="AF2404" s="10"/>
      <c r="AG2404" s="10"/>
      <c r="AH2404" s="10"/>
    </row>
    <row r="2405" spans="1:34" x14ac:dyDescent="0.45">
      <c r="A2405" t="s">
        <v>24</v>
      </c>
      <c r="B2405" t="s">
        <v>57</v>
      </c>
      <c r="C2405" t="s">
        <v>170</v>
      </c>
      <c r="D2405">
        <v>354</v>
      </c>
      <c r="E2405" s="11">
        <v>724341</v>
      </c>
      <c r="F2405" s="5">
        <v>220764</v>
      </c>
      <c r="G2405" s="11">
        <v>3538619</v>
      </c>
      <c r="H2405" s="11">
        <v>3266274</v>
      </c>
      <c r="I2405">
        <v>23040</v>
      </c>
      <c r="J2405">
        <v>30779</v>
      </c>
      <c r="K2405">
        <v>10281</v>
      </c>
      <c r="L2405">
        <v>-14931</v>
      </c>
      <c r="M2405">
        <v>-8</v>
      </c>
      <c r="N2405">
        <v>-43</v>
      </c>
      <c r="O2405">
        <v>3</v>
      </c>
      <c r="P2405">
        <v>-6</v>
      </c>
      <c r="Q2405">
        <v>0</v>
      </c>
      <c r="R2405">
        <v>-116</v>
      </c>
      <c r="S2405">
        <v>1.9</v>
      </c>
      <c r="T2405">
        <v>130</v>
      </c>
      <c r="U2405">
        <v>0</v>
      </c>
      <c r="V2405">
        <v>0</v>
      </c>
      <c r="W2405">
        <v>-14931</v>
      </c>
      <c r="X2405">
        <v>-8</v>
      </c>
      <c r="Y2405" s="12" t="str">
        <f>IFERROR(VLOOKUP(C2405,[1]Index!$D:$F,3,FALSE),"Non List")</f>
        <v>Finance</v>
      </c>
      <c r="Z2405">
        <f>IFERROR(VLOOKUP(C2405,[1]LP!$B:$C,2,FALSE),0)</f>
        <v>397</v>
      </c>
      <c r="AA2405" s="11">
        <f t="shared" si="37"/>
        <v>-49.6</v>
      </c>
      <c r="AB2405" s="5">
        <f>IFERROR(VLOOKUP(C2405,[2]Sheet1!$B:$F,5,FALSE),0)</f>
        <v>5495113.7199999997</v>
      </c>
      <c r="AC2405" s="11">
        <v>0</v>
      </c>
      <c r="AD2405" s="11">
        <v>6.58</v>
      </c>
      <c r="AE2405" s="10"/>
      <c r="AF2405" s="10"/>
      <c r="AG2405" s="10"/>
      <c r="AH2405" s="10"/>
    </row>
    <row r="2406" spans="1:34" x14ac:dyDescent="0.45">
      <c r="A2406" t="s">
        <v>24</v>
      </c>
      <c r="B2406" t="s">
        <v>57</v>
      </c>
      <c r="C2406" t="s">
        <v>171</v>
      </c>
      <c r="D2406">
        <v>464</v>
      </c>
      <c r="E2406" s="11">
        <v>867994</v>
      </c>
      <c r="F2406" s="5">
        <v>299277</v>
      </c>
      <c r="G2406" s="11">
        <v>5801865</v>
      </c>
      <c r="H2406" s="11">
        <v>4337781</v>
      </c>
      <c r="I2406">
        <v>5721</v>
      </c>
      <c r="J2406">
        <v>12503</v>
      </c>
      <c r="K2406">
        <v>-28277</v>
      </c>
      <c r="L2406">
        <v>12394</v>
      </c>
      <c r="M2406">
        <v>6</v>
      </c>
      <c r="N2406">
        <v>82</v>
      </c>
      <c r="O2406">
        <v>3</v>
      </c>
      <c r="P2406">
        <v>4</v>
      </c>
      <c r="Q2406">
        <v>0</v>
      </c>
      <c r="R2406">
        <v>282</v>
      </c>
      <c r="S2406">
        <v>5</v>
      </c>
      <c r="T2406">
        <v>134</v>
      </c>
      <c r="U2406">
        <v>131</v>
      </c>
      <c r="V2406">
        <v>-0.72</v>
      </c>
      <c r="W2406">
        <v>12395</v>
      </c>
      <c r="X2406">
        <v>6</v>
      </c>
      <c r="Y2406" s="12" t="str">
        <f>IFERROR(VLOOKUP(C2406,[1]Index!$D:$F,3,FALSE),"Non List")</f>
        <v>Finance</v>
      </c>
      <c r="Z2406">
        <f>IFERROR(VLOOKUP(C2406,[1]LP!$B:$C,2,FALSE),0)</f>
        <v>670</v>
      </c>
      <c r="AA2406" s="11">
        <f t="shared" si="37"/>
        <v>111.7</v>
      </c>
      <c r="AB2406" s="5">
        <f>IFERROR(VLOOKUP(C2406,[2]Sheet1!$B:$F,5,FALSE),0)</f>
        <v>4253169.62</v>
      </c>
      <c r="AC2406" s="11">
        <v>0</v>
      </c>
      <c r="AD2406" s="11">
        <v>0</v>
      </c>
      <c r="AE2406" s="10"/>
      <c r="AF2406" s="10"/>
      <c r="AG2406" s="10"/>
      <c r="AH2406" s="10"/>
    </row>
    <row r="2407" spans="1:34" x14ac:dyDescent="0.45">
      <c r="A2407" t="s">
        <v>24</v>
      </c>
      <c r="B2407" t="s">
        <v>57</v>
      </c>
      <c r="C2407" t="s">
        <v>172</v>
      </c>
      <c r="D2407">
        <v>422</v>
      </c>
      <c r="E2407" s="11">
        <v>810016</v>
      </c>
      <c r="F2407" s="5">
        <v>-192519</v>
      </c>
      <c r="G2407" s="11">
        <v>2288494</v>
      </c>
      <c r="H2407" s="11">
        <v>1998327</v>
      </c>
      <c r="I2407">
        <v>27738</v>
      </c>
      <c r="J2407">
        <v>31110</v>
      </c>
      <c r="K2407">
        <v>-3869</v>
      </c>
      <c r="L2407">
        <v>4040</v>
      </c>
      <c r="M2407">
        <v>2</v>
      </c>
      <c r="N2407">
        <v>215</v>
      </c>
      <c r="O2407">
        <v>6</v>
      </c>
      <c r="P2407">
        <v>3</v>
      </c>
      <c r="Q2407">
        <v>0</v>
      </c>
      <c r="R2407">
        <v>1193</v>
      </c>
      <c r="S2407">
        <v>20.5</v>
      </c>
      <c r="T2407">
        <v>76</v>
      </c>
      <c r="U2407">
        <v>58</v>
      </c>
      <c r="V2407">
        <v>-0.86</v>
      </c>
      <c r="W2407">
        <v>4040</v>
      </c>
      <c r="X2407">
        <v>2</v>
      </c>
      <c r="Y2407" s="12" t="str">
        <f>IFERROR(VLOOKUP(C2407,[1]Index!$D:$F,3,FALSE),"Non List")</f>
        <v>Finance</v>
      </c>
      <c r="Z2407">
        <f>IFERROR(VLOOKUP(C2407,[1]LP!$B:$C,2,FALSE),0)</f>
        <v>399.9</v>
      </c>
      <c r="AA2407" s="11">
        <f t="shared" si="37"/>
        <v>200</v>
      </c>
      <c r="AB2407" s="5">
        <f>IFERROR(VLOOKUP(C2407,[2]Sheet1!$B:$F,5,FALSE),0)</f>
        <v>3419267.12</v>
      </c>
      <c r="AC2407" s="11">
        <v>0</v>
      </c>
      <c r="AD2407" s="11">
        <v>0</v>
      </c>
      <c r="AE2407" s="10"/>
      <c r="AF2407" s="10"/>
      <c r="AG2407" s="10"/>
      <c r="AH2407" s="10"/>
    </row>
    <row r="2408" spans="1:34" x14ac:dyDescent="0.45">
      <c r="A2408" t="s">
        <v>24</v>
      </c>
      <c r="B2408" t="s">
        <v>57</v>
      </c>
      <c r="C2408" t="s">
        <v>176</v>
      </c>
      <c r="D2408">
        <v>101</v>
      </c>
      <c r="E2408" s="11">
        <v>317596</v>
      </c>
      <c r="F2408" s="5">
        <v>-211988</v>
      </c>
      <c r="G2408" s="11">
        <v>49565</v>
      </c>
      <c r="H2408" s="11">
        <v>71359</v>
      </c>
      <c r="I2408">
        <v>1312</v>
      </c>
      <c r="J2408">
        <v>1657</v>
      </c>
      <c r="K2408">
        <v>-6471</v>
      </c>
      <c r="L2408">
        <v>-10977</v>
      </c>
      <c r="M2408">
        <v>-14</v>
      </c>
      <c r="N2408">
        <v>-7</v>
      </c>
      <c r="O2408">
        <v>3</v>
      </c>
      <c r="P2408">
        <v>-42</v>
      </c>
      <c r="Q2408">
        <v>-3</v>
      </c>
      <c r="R2408">
        <v>-22</v>
      </c>
      <c r="S2408">
        <v>54.8</v>
      </c>
      <c r="T2408">
        <v>33</v>
      </c>
      <c r="U2408">
        <v>0</v>
      </c>
      <c r="V2408">
        <v>0</v>
      </c>
      <c r="W2408">
        <v>-10978</v>
      </c>
      <c r="X2408">
        <v>-14</v>
      </c>
      <c r="Y2408" s="12" t="str">
        <f>IFERROR(VLOOKUP(C2408,[1]Index!$D:$F,3,FALSE),"Non List")</f>
        <v>zdelist</v>
      </c>
      <c r="Z2408">
        <f>IFERROR(VLOOKUP(C2408,[1]LP!$B:$C,2,FALSE),0)</f>
        <v>0</v>
      </c>
      <c r="AA2408" s="11">
        <f t="shared" si="37"/>
        <v>0</v>
      </c>
      <c r="AB2408" s="5">
        <f>IFERROR(VLOOKUP(C2408,[2]Sheet1!$B:$F,5,FALSE),0)</f>
        <v>0</v>
      </c>
      <c r="AC2408" s="11">
        <v>0</v>
      </c>
      <c r="AD2408" s="11">
        <v>0</v>
      </c>
      <c r="AE2408" s="10"/>
      <c r="AF2408" s="10"/>
      <c r="AG2408" s="10"/>
      <c r="AH2408" s="10"/>
    </row>
    <row r="2409" spans="1:34" x14ac:dyDescent="0.45">
      <c r="A2409" t="s">
        <v>24</v>
      </c>
      <c r="B2409" t="s">
        <v>57</v>
      </c>
      <c r="C2409" t="s">
        <v>173</v>
      </c>
      <c r="D2409">
        <v>116</v>
      </c>
      <c r="E2409" s="11">
        <v>300000</v>
      </c>
      <c r="F2409" s="5">
        <v>-70132</v>
      </c>
      <c r="G2409" s="11">
        <v>305807</v>
      </c>
      <c r="H2409" s="11">
        <v>335044</v>
      </c>
      <c r="I2409">
        <v>7270</v>
      </c>
      <c r="J2409">
        <v>12227</v>
      </c>
      <c r="K2409">
        <v>4504</v>
      </c>
      <c r="L2409">
        <v>3776</v>
      </c>
      <c r="M2409">
        <v>5</v>
      </c>
      <c r="N2409">
        <v>23</v>
      </c>
      <c r="O2409">
        <v>2</v>
      </c>
      <c r="P2409">
        <v>7</v>
      </c>
      <c r="Q2409">
        <v>1</v>
      </c>
      <c r="R2409">
        <v>35</v>
      </c>
      <c r="S2409">
        <v>2.6</v>
      </c>
      <c r="T2409">
        <v>77</v>
      </c>
      <c r="U2409">
        <v>93</v>
      </c>
      <c r="V2409">
        <v>-0.2</v>
      </c>
      <c r="W2409">
        <v>3776</v>
      </c>
      <c r="X2409">
        <v>5</v>
      </c>
      <c r="Y2409" s="12" t="str">
        <f>IFERROR(VLOOKUP(C2409,[1]Index!$D:$F,3,FALSE),"Non List")</f>
        <v>zdelist</v>
      </c>
      <c r="Z2409">
        <f>IFERROR(VLOOKUP(C2409,[1]LP!$B:$C,2,FALSE),0)</f>
        <v>0</v>
      </c>
      <c r="AA2409" s="11">
        <f t="shared" si="37"/>
        <v>0</v>
      </c>
      <c r="AB2409" s="5">
        <f>IFERROR(VLOOKUP(C2409,[2]Sheet1!$B:$F,5,FALSE),0)</f>
        <v>0</v>
      </c>
      <c r="AC2409" s="11">
        <v>0</v>
      </c>
      <c r="AD2409" s="11">
        <v>0</v>
      </c>
      <c r="AE2409" s="10"/>
      <c r="AF2409" s="10"/>
      <c r="AG2409" s="10"/>
      <c r="AH2409" s="10"/>
    </row>
    <row r="2410" spans="1:34" x14ac:dyDescent="0.45">
      <c r="A2410" t="s">
        <v>24</v>
      </c>
      <c r="B2410" t="s">
        <v>57</v>
      </c>
      <c r="C2410" t="s">
        <v>179</v>
      </c>
      <c r="D2410">
        <v>296</v>
      </c>
      <c r="E2410" s="11">
        <v>265674</v>
      </c>
      <c r="F2410" s="5">
        <v>-226107</v>
      </c>
      <c r="G2410" s="11">
        <v>74150</v>
      </c>
      <c r="H2410" s="11">
        <v>177977</v>
      </c>
      <c r="I2410">
        <v>870</v>
      </c>
      <c r="J2410">
        <v>871</v>
      </c>
      <c r="K2410">
        <v>-2042</v>
      </c>
      <c r="L2410">
        <v>7159</v>
      </c>
      <c r="M2410">
        <v>11</v>
      </c>
      <c r="N2410">
        <v>28</v>
      </c>
      <c r="O2410">
        <v>20</v>
      </c>
      <c r="P2410">
        <v>72</v>
      </c>
      <c r="Q2410">
        <v>1</v>
      </c>
      <c r="R2410">
        <v>547</v>
      </c>
      <c r="S2410">
        <v>100</v>
      </c>
      <c r="T2410">
        <v>15</v>
      </c>
      <c r="U2410">
        <v>60</v>
      </c>
      <c r="V2410">
        <v>-0.8</v>
      </c>
      <c r="W2410">
        <v>7159</v>
      </c>
      <c r="X2410">
        <v>11</v>
      </c>
      <c r="Y2410" s="12" t="str">
        <f>IFERROR(VLOOKUP(C2410,[1]Index!$D:$F,3,FALSE),"Non List")</f>
        <v>Finance</v>
      </c>
      <c r="Z2410">
        <f>IFERROR(VLOOKUP(C2410,[1]LP!$B:$C,2,FALSE),0)</f>
        <v>341</v>
      </c>
      <c r="AA2410" s="11">
        <f t="shared" si="37"/>
        <v>31</v>
      </c>
      <c r="AB2410" s="5">
        <f>IFERROR(VLOOKUP(C2410,[2]Sheet1!$B:$F,5,FALSE),0)</f>
        <v>3327237.42</v>
      </c>
      <c r="AC2410" s="11">
        <v>0</v>
      </c>
      <c r="AD2410" s="11">
        <v>0</v>
      </c>
      <c r="AE2410" s="10"/>
      <c r="AF2410" s="10"/>
      <c r="AG2410" s="10"/>
      <c r="AH2410" s="10"/>
    </row>
    <row r="2411" spans="1:34" x14ac:dyDescent="0.45">
      <c r="A2411" t="s">
        <v>53</v>
      </c>
      <c r="B2411" t="s">
        <v>57</v>
      </c>
      <c r="C2411" t="s">
        <v>157</v>
      </c>
      <c r="D2411">
        <v>356</v>
      </c>
      <c r="E2411" s="11">
        <v>823398</v>
      </c>
      <c r="F2411" s="5">
        <v>187218</v>
      </c>
      <c r="G2411" s="11">
        <v>3123538</v>
      </c>
      <c r="H2411" s="11">
        <v>2954026</v>
      </c>
      <c r="I2411">
        <v>73631</v>
      </c>
      <c r="J2411">
        <v>90348</v>
      </c>
      <c r="K2411">
        <v>60904</v>
      </c>
      <c r="L2411">
        <v>28207</v>
      </c>
      <c r="M2411">
        <v>7</v>
      </c>
      <c r="N2411">
        <v>52</v>
      </c>
      <c r="O2411">
        <v>3</v>
      </c>
      <c r="P2411">
        <v>6</v>
      </c>
      <c r="Q2411">
        <v>1</v>
      </c>
      <c r="R2411">
        <v>151</v>
      </c>
      <c r="S2411">
        <v>1.5</v>
      </c>
      <c r="T2411">
        <v>123</v>
      </c>
      <c r="U2411">
        <v>137</v>
      </c>
      <c r="V2411">
        <v>-0.61</v>
      </c>
      <c r="W2411">
        <v>28207</v>
      </c>
      <c r="X2411">
        <v>7</v>
      </c>
      <c r="Y2411" s="12" t="str">
        <f>IFERROR(VLOOKUP(C2411,[1]Index!$D:$F,3,FALSE),"Non List")</f>
        <v>Finance</v>
      </c>
      <c r="Z2411">
        <f>IFERROR(VLOOKUP(C2411,[1]LP!$B:$C,2,FALSE),0)</f>
        <v>387</v>
      </c>
      <c r="AA2411" s="11">
        <f t="shared" si="37"/>
        <v>55.3</v>
      </c>
      <c r="AB2411" s="5">
        <f>IFERROR(VLOOKUP(C2411,[2]Sheet1!$B:$F,5,FALSE),0)</f>
        <v>4626716.74</v>
      </c>
      <c r="AC2411" s="11">
        <v>0</v>
      </c>
      <c r="AD2411" s="11">
        <v>7</v>
      </c>
      <c r="AE2411" s="10"/>
      <c r="AF2411" s="10"/>
      <c r="AG2411" s="10"/>
      <c r="AH2411" s="10"/>
    </row>
    <row r="2412" spans="1:34" x14ac:dyDescent="0.45">
      <c r="A2412" t="s">
        <v>53</v>
      </c>
      <c r="B2412" t="s">
        <v>57</v>
      </c>
      <c r="C2412" t="s">
        <v>158</v>
      </c>
      <c r="D2412">
        <v>496</v>
      </c>
      <c r="E2412" s="11">
        <v>800000</v>
      </c>
      <c r="F2412" s="5">
        <v>156870</v>
      </c>
      <c r="G2412" s="11">
        <v>6263172</v>
      </c>
      <c r="H2412" s="11">
        <v>5375817</v>
      </c>
      <c r="I2412">
        <v>117841</v>
      </c>
      <c r="J2412">
        <v>167594</v>
      </c>
      <c r="K2412">
        <v>101859</v>
      </c>
      <c r="L2412">
        <v>32242</v>
      </c>
      <c r="M2412">
        <v>8</v>
      </c>
      <c r="N2412">
        <v>62</v>
      </c>
      <c r="O2412">
        <v>4</v>
      </c>
      <c r="P2412">
        <v>7</v>
      </c>
      <c r="Q2412">
        <v>0</v>
      </c>
      <c r="R2412">
        <v>255</v>
      </c>
      <c r="S2412">
        <v>0.9</v>
      </c>
      <c r="T2412">
        <v>120</v>
      </c>
      <c r="U2412">
        <v>147</v>
      </c>
      <c r="V2412">
        <v>-0.7</v>
      </c>
      <c r="W2412">
        <v>32242</v>
      </c>
      <c r="X2412">
        <v>8</v>
      </c>
      <c r="Y2412" s="12" t="str">
        <f>IFERROR(VLOOKUP(C2412,[1]Index!$D:$F,3,FALSE),"Non List")</f>
        <v>Finance</v>
      </c>
      <c r="Z2412">
        <f>IFERROR(VLOOKUP(C2412,[1]LP!$B:$C,2,FALSE),0)</f>
        <v>458</v>
      </c>
      <c r="AA2412" s="11">
        <f t="shared" si="37"/>
        <v>57.3</v>
      </c>
      <c r="AB2412" s="5">
        <f>IFERROR(VLOOKUP(C2412,[2]Sheet1!$B:$F,5,FALSE),0)</f>
        <v>4635964.4800000004</v>
      </c>
      <c r="AC2412" s="11">
        <v>0</v>
      </c>
      <c r="AD2412" s="11">
        <v>10</v>
      </c>
      <c r="AE2412" s="10"/>
      <c r="AF2412" s="10"/>
      <c r="AG2412" s="10"/>
      <c r="AH2412" s="10"/>
    </row>
    <row r="2413" spans="1:34" x14ac:dyDescent="0.45">
      <c r="A2413" t="s">
        <v>53</v>
      </c>
      <c r="B2413" t="s">
        <v>57</v>
      </c>
      <c r="C2413" t="s">
        <v>174</v>
      </c>
      <c r="D2413">
        <v>344</v>
      </c>
      <c r="E2413" s="11">
        <v>800000</v>
      </c>
      <c r="F2413" s="5">
        <v>159655</v>
      </c>
      <c r="G2413" s="11">
        <v>3296487</v>
      </c>
      <c r="H2413" s="11">
        <v>2903263</v>
      </c>
      <c r="I2413">
        <v>74587</v>
      </c>
      <c r="J2413">
        <v>91940</v>
      </c>
      <c r="K2413">
        <v>66091</v>
      </c>
      <c r="L2413">
        <v>33493</v>
      </c>
      <c r="M2413">
        <v>8</v>
      </c>
      <c r="N2413">
        <v>41</v>
      </c>
      <c r="O2413">
        <v>3</v>
      </c>
      <c r="P2413">
        <v>7</v>
      </c>
      <c r="Q2413">
        <v>1</v>
      </c>
      <c r="R2413">
        <v>118</v>
      </c>
      <c r="S2413">
        <v>0.7</v>
      </c>
      <c r="T2413">
        <v>120</v>
      </c>
      <c r="U2413">
        <v>150</v>
      </c>
      <c r="V2413">
        <v>-0.56000000000000005</v>
      </c>
      <c r="W2413">
        <v>33493</v>
      </c>
      <c r="X2413">
        <v>8</v>
      </c>
      <c r="Y2413" s="12" t="str">
        <f>IFERROR(VLOOKUP(C2413,[1]Index!$D:$F,3,FALSE),"Non List")</f>
        <v>Finance</v>
      </c>
      <c r="Z2413">
        <f>IFERROR(VLOOKUP(C2413,[1]LP!$B:$C,2,FALSE),0)</f>
        <v>395</v>
      </c>
      <c r="AA2413" s="11">
        <f t="shared" si="37"/>
        <v>49.4</v>
      </c>
      <c r="AB2413" s="5">
        <f>IFERROR(VLOOKUP(C2413,[2]Sheet1!$B:$F,5,FALSE),0)</f>
        <v>4824030.82</v>
      </c>
      <c r="AC2413" s="11">
        <v>0</v>
      </c>
      <c r="AD2413" s="11">
        <v>6.5</v>
      </c>
      <c r="AE2413" s="10"/>
      <c r="AF2413" s="10"/>
      <c r="AG2413" s="10"/>
      <c r="AH2413" s="10"/>
    </row>
    <row r="2414" spans="1:34" x14ac:dyDescent="0.45">
      <c r="A2414" t="s">
        <v>53</v>
      </c>
      <c r="B2414" t="s">
        <v>57</v>
      </c>
      <c r="C2414" t="s">
        <v>159</v>
      </c>
      <c r="D2414">
        <v>508</v>
      </c>
      <c r="E2414" s="11">
        <v>882172</v>
      </c>
      <c r="F2414" s="5">
        <v>274141</v>
      </c>
      <c r="G2414" s="11">
        <v>9020329</v>
      </c>
      <c r="H2414" s="11">
        <v>7605200</v>
      </c>
      <c r="I2414">
        <v>164646</v>
      </c>
      <c r="J2414">
        <v>206214</v>
      </c>
      <c r="K2414">
        <v>101450</v>
      </c>
      <c r="L2414">
        <v>61707</v>
      </c>
      <c r="M2414">
        <v>14</v>
      </c>
      <c r="N2414">
        <v>36</v>
      </c>
      <c r="O2414">
        <v>4</v>
      </c>
      <c r="P2414">
        <v>11</v>
      </c>
      <c r="Q2414">
        <v>0</v>
      </c>
      <c r="R2414">
        <v>141</v>
      </c>
      <c r="S2414">
        <v>0.3</v>
      </c>
      <c r="T2414">
        <v>131</v>
      </c>
      <c r="U2414">
        <v>203</v>
      </c>
      <c r="V2414">
        <v>-0.6</v>
      </c>
      <c r="W2414">
        <v>61707</v>
      </c>
      <c r="X2414">
        <v>14</v>
      </c>
      <c r="Y2414" s="12" t="str">
        <f>IFERROR(VLOOKUP(C2414,[1]Index!$D:$F,3,FALSE),"Non List")</f>
        <v>Finance</v>
      </c>
      <c r="Z2414">
        <f>IFERROR(VLOOKUP(C2414,[1]LP!$B:$C,2,FALSE),0)</f>
        <v>510</v>
      </c>
      <c r="AA2414" s="11">
        <f t="shared" si="37"/>
        <v>36.4</v>
      </c>
      <c r="AB2414" s="5">
        <f>IFERROR(VLOOKUP(C2414,[2]Sheet1!$B:$F,5,FALSE),0)</f>
        <v>5799007.7000000002</v>
      </c>
      <c r="AC2414" s="11">
        <v>5</v>
      </c>
      <c r="AD2414" s="11">
        <v>8</v>
      </c>
      <c r="AE2414" s="10"/>
      <c r="AF2414" s="10"/>
      <c r="AG2414" s="10"/>
      <c r="AH2414" s="10"/>
    </row>
    <row r="2415" spans="1:34" x14ac:dyDescent="0.45">
      <c r="A2415" t="s">
        <v>53</v>
      </c>
      <c r="B2415" t="s">
        <v>57</v>
      </c>
      <c r="C2415" t="s">
        <v>160</v>
      </c>
      <c r="D2415">
        <v>146</v>
      </c>
      <c r="E2415" s="11">
        <v>842545</v>
      </c>
      <c r="F2415" s="5">
        <v>76811</v>
      </c>
      <c r="G2415" s="11">
        <v>1076451</v>
      </c>
      <c r="H2415" s="11">
        <v>1301250</v>
      </c>
      <c r="I2415">
        <v>35394</v>
      </c>
      <c r="J2415">
        <v>40148</v>
      </c>
      <c r="K2415">
        <v>24461</v>
      </c>
      <c r="L2415">
        <v>9068</v>
      </c>
      <c r="M2415">
        <v>2</v>
      </c>
      <c r="N2415">
        <v>68</v>
      </c>
      <c r="O2415">
        <v>1</v>
      </c>
      <c r="P2415">
        <v>2</v>
      </c>
      <c r="Q2415">
        <v>0</v>
      </c>
      <c r="R2415">
        <v>91</v>
      </c>
      <c r="S2415">
        <v>3.9</v>
      </c>
      <c r="T2415">
        <v>109</v>
      </c>
      <c r="U2415">
        <v>72</v>
      </c>
      <c r="V2415">
        <v>-0.5</v>
      </c>
      <c r="W2415">
        <v>9068</v>
      </c>
      <c r="X2415">
        <v>2</v>
      </c>
      <c r="Y2415" s="12" t="str">
        <f>IFERROR(VLOOKUP(C2415,[1]Index!$D:$F,3,FALSE),"Non List")</f>
        <v>zdelist</v>
      </c>
      <c r="Z2415">
        <f>IFERROR(VLOOKUP(C2415,[1]LP!$B:$C,2,FALSE),0)</f>
        <v>0</v>
      </c>
      <c r="AA2415" s="11">
        <f t="shared" si="37"/>
        <v>0</v>
      </c>
      <c r="AB2415" s="5">
        <f>IFERROR(VLOOKUP(C2415,[2]Sheet1!$B:$F,5,FALSE),0)</f>
        <v>0</v>
      </c>
      <c r="AC2415" s="11">
        <v>0</v>
      </c>
      <c r="AD2415" s="11">
        <v>0</v>
      </c>
      <c r="AE2415" s="10"/>
      <c r="AF2415" s="10"/>
      <c r="AG2415" s="10"/>
      <c r="AH2415" s="10"/>
    </row>
    <row r="2416" spans="1:34" x14ac:dyDescent="0.45">
      <c r="A2416" t="s">
        <v>53</v>
      </c>
      <c r="B2416" t="s">
        <v>57</v>
      </c>
      <c r="C2416" t="s">
        <v>161</v>
      </c>
      <c r="D2416">
        <v>424</v>
      </c>
      <c r="E2416" s="11">
        <v>492140</v>
      </c>
      <c r="F2416" s="5">
        <v>209388</v>
      </c>
      <c r="G2416" s="11">
        <v>1862063</v>
      </c>
      <c r="H2416" s="11">
        <v>1863943</v>
      </c>
      <c r="I2416">
        <v>71060</v>
      </c>
      <c r="J2416">
        <v>80102</v>
      </c>
      <c r="K2416">
        <v>66910</v>
      </c>
      <c r="L2416">
        <v>38777</v>
      </c>
      <c r="M2416">
        <v>16</v>
      </c>
      <c r="N2416">
        <v>27</v>
      </c>
      <c r="O2416">
        <v>3</v>
      </c>
      <c r="P2416">
        <v>11</v>
      </c>
      <c r="Q2416">
        <v>1</v>
      </c>
      <c r="R2416">
        <v>80</v>
      </c>
      <c r="S2416">
        <v>4.8</v>
      </c>
      <c r="T2416">
        <v>143</v>
      </c>
      <c r="U2416">
        <v>225</v>
      </c>
      <c r="V2416">
        <v>-0.47</v>
      </c>
      <c r="W2416">
        <v>38777</v>
      </c>
      <c r="X2416">
        <v>16</v>
      </c>
      <c r="Y2416" s="12" t="str">
        <f>IFERROR(VLOOKUP(C2416,[1]Index!$D:$F,3,FALSE),"Non List")</f>
        <v>Finance</v>
      </c>
      <c r="Z2416">
        <f>IFERROR(VLOOKUP(C2416,[1]LP!$B:$C,2,FALSE),0)</f>
        <v>491</v>
      </c>
      <c r="AA2416" s="11">
        <f t="shared" si="37"/>
        <v>30.7</v>
      </c>
      <c r="AB2416" s="5">
        <f>IFERROR(VLOOKUP(C2416,[2]Sheet1!$B:$F,5,FALSE),0)</f>
        <v>3383316.92</v>
      </c>
      <c r="AC2416" s="11">
        <v>22</v>
      </c>
      <c r="AD2416" s="11">
        <v>1.1599999999999999</v>
      </c>
      <c r="AE2416" s="10"/>
      <c r="AF2416" s="10"/>
      <c r="AG2416" s="10"/>
      <c r="AH2416" s="10"/>
    </row>
    <row r="2417" spans="1:34" x14ac:dyDescent="0.45">
      <c r="A2417" t="s">
        <v>53</v>
      </c>
      <c r="B2417" t="s">
        <v>57</v>
      </c>
      <c r="C2417" t="s">
        <v>175</v>
      </c>
      <c r="D2417">
        <v>126</v>
      </c>
      <c r="E2417" s="11">
        <v>236875</v>
      </c>
      <c r="F2417" s="5">
        <v>-109457</v>
      </c>
      <c r="G2417" s="11">
        <v>300021</v>
      </c>
      <c r="H2417" s="11">
        <v>509992</v>
      </c>
      <c r="I2417">
        <v>4809</v>
      </c>
      <c r="J2417">
        <v>5423</v>
      </c>
      <c r="K2417">
        <v>-8187</v>
      </c>
      <c r="L2417">
        <v>-33305</v>
      </c>
      <c r="M2417">
        <v>-28</v>
      </c>
      <c r="N2417">
        <v>-4</v>
      </c>
      <c r="O2417">
        <v>2</v>
      </c>
      <c r="P2417">
        <v>-52</v>
      </c>
      <c r="Q2417">
        <v>-4</v>
      </c>
      <c r="R2417">
        <v>-10</v>
      </c>
      <c r="S2417">
        <v>69.400000000000006</v>
      </c>
      <c r="T2417">
        <v>54</v>
      </c>
      <c r="U2417">
        <v>0</v>
      </c>
      <c r="V2417">
        <v>0</v>
      </c>
      <c r="W2417">
        <v>-33305</v>
      </c>
      <c r="X2417">
        <v>-28</v>
      </c>
      <c r="Y2417" s="12" t="str">
        <f>IFERROR(VLOOKUP(C2417,[1]Index!$D:$F,3,FALSE),"Non List")</f>
        <v>zdelist</v>
      </c>
      <c r="Z2417">
        <f>IFERROR(VLOOKUP(C2417,[1]LP!$B:$C,2,FALSE),0)</f>
        <v>0</v>
      </c>
      <c r="AA2417" s="11">
        <f t="shared" si="37"/>
        <v>0</v>
      </c>
      <c r="AB2417" s="5">
        <f>IFERROR(VLOOKUP(C2417,[2]Sheet1!$B:$F,5,FALSE),0)</f>
        <v>0</v>
      </c>
      <c r="AC2417" s="11">
        <v>0</v>
      </c>
      <c r="AD2417" s="11">
        <v>0</v>
      </c>
      <c r="AE2417" s="10"/>
      <c r="AF2417" s="10"/>
      <c r="AG2417" s="10"/>
      <c r="AH2417" s="10"/>
    </row>
    <row r="2418" spans="1:34" x14ac:dyDescent="0.45">
      <c r="A2418" t="s">
        <v>53</v>
      </c>
      <c r="B2418" t="s">
        <v>57</v>
      </c>
      <c r="C2418" t="s">
        <v>162</v>
      </c>
      <c r="D2418">
        <v>498</v>
      </c>
      <c r="E2418" s="11">
        <v>804060</v>
      </c>
      <c r="F2418" s="5">
        <v>116868</v>
      </c>
      <c r="G2418" s="11">
        <v>6408661</v>
      </c>
      <c r="H2418" s="11">
        <v>5681182</v>
      </c>
      <c r="I2418">
        <v>111717</v>
      </c>
      <c r="J2418">
        <v>129851</v>
      </c>
      <c r="K2418">
        <v>70931</v>
      </c>
      <c r="L2418">
        <v>10741</v>
      </c>
      <c r="M2418">
        <v>3</v>
      </c>
      <c r="N2418">
        <v>187</v>
      </c>
      <c r="O2418">
        <v>4</v>
      </c>
      <c r="P2418">
        <v>2</v>
      </c>
      <c r="Q2418">
        <v>0</v>
      </c>
      <c r="R2418">
        <v>814</v>
      </c>
      <c r="S2418">
        <v>3.1</v>
      </c>
      <c r="T2418">
        <v>115</v>
      </c>
      <c r="U2418">
        <v>83</v>
      </c>
      <c r="V2418">
        <v>-0.83</v>
      </c>
      <c r="W2418">
        <v>10742</v>
      </c>
      <c r="X2418">
        <v>3</v>
      </c>
      <c r="Y2418" s="12" t="str">
        <f>IFERROR(VLOOKUP(C2418,[1]Index!$D:$F,3,FALSE),"Non List")</f>
        <v>Finance</v>
      </c>
      <c r="Z2418">
        <f>IFERROR(VLOOKUP(C2418,[1]LP!$B:$C,2,FALSE),0)</f>
        <v>511</v>
      </c>
      <c r="AA2418" s="11">
        <f t="shared" si="37"/>
        <v>170.3</v>
      </c>
      <c r="AB2418" s="5">
        <f>IFERROR(VLOOKUP(C2418,[2]Sheet1!$B:$F,5,FALSE),0)</f>
        <v>6622606.8200000003</v>
      </c>
      <c r="AC2418" s="11">
        <v>1.75</v>
      </c>
      <c r="AD2418" s="11">
        <v>9.8000000000000007</v>
      </c>
      <c r="AE2418" s="10"/>
      <c r="AF2418" s="10"/>
      <c r="AG2418" s="10"/>
      <c r="AH2418" s="10"/>
    </row>
    <row r="2419" spans="1:34" x14ac:dyDescent="0.45">
      <c r="A2419" t="s">
        <v>53</v>
      </c>
      <c r="B2419" t="s">
        <v>57</v>
      </c>
      <c r="C2419" t="s">
        <v>178</v>
      </c>
      <c r="D2419">
        <v>347.8</v>
      </c>
      <c r="E2419" s="11">
        <v>41474</v>
      </c>
      <c r="F2419" s="5">
        <v>27312</v>
      </c>
      <c r="G2419" s="11">
        <v>221366</v>
      </c>
      <c r="H2419" s="11">
        <v>218048</v>
      </c>
      <c r="I2419">
        <v>7111</v>
      </c>
      <c r="J2419">
        <v>8467</v>
      </c>
      <c r="K2419">
        <v>4521</v>
      </c>
      <c r="L2419">
        <v>3603</v>
      </c>
      <c r="M2419">
        <v>17</v>
      </c>
      <c r="N2419">
        <v>20</v>
      </c>
      <c r="O2419">
        <v>2</v>
      </c>
      <c r="P2419">
        <v>10</v>
      </c>
      <c r="Q2419">
        <v>1</v>
      </c>
      <c r="R2419">
        <v>42</v>
      </c>
      <c r="S2419">
        <v>7</v>
      </c>
      <c r="T2419">
        <v>166</v>
      </c>
      <c r="U2419">
        <v>255</v>
      </c>
      <c r="V2419">
        <v>-0.27</v>
      </c>
      <c r="W2419">
        <v>0</v>
      </c>
      <c r="X2419">
        <v>0</v>
      </c>
      <c r="Y2419" s="12" t="str">
        <f>IFERROR(VLOOKUP(C2419,[1]Index!$D:$F,3,FALSE),"Non List")</f>
        <v>Finance</v>
      </c>
      <c r="Z2419">
        <f>IFERROR(VLOOKUP(C2419,[1]LP!$B:$C,2,FALSE),0)</f>
        <v>422.8</v>
      </c>
      <c r="AA2419" s="11">
        <f t="shared" si="37"/>
        <v>24.9</v>
      </c>
      <c r="AB2419" s="5">
        <f>IFERROR(VLOOKUP(C2419,[2]Sheet1!$B:$F,5,FALSE),0)</f>
        <v>2989980</v>
      </c>
      <c r="AC2419" s="11">
        <v>0</v>
      </c>
      <c r="AD2419" s="11">
        <v>0</v>
      </c>
      <c r="AE2419" s="10"/>
      <c r="AF2419" s="10"/>
      <c r="AG2419" s="10"/>
      <c r="AH2419" s="10"/>
    </row>
    <row r="2420" spans="1:34" x14ac:dyDescent="0.45">
      <c r="A2420" t="s">
        <v>53</v>
      </c>
      <c r="B2420" t="s">
        <v>57</v>
      </c>
      <c r="C2420" t="s">
        <v>163</v>
      </c>
      <c r="D2420">
        <v>405</v>
      </c>
      <c r="E2420" s="11">
        <v>857273</v>
      </c>
      <c r="F2420" s="5">
        <v>290231</v>
      </c>
      <c r="G2420" s="11">
        <v>5180622</v>
      </c>
      <c r="H2420" s="11">
        <v>4639284</v>
      </c>
      <c r="I2420">
        <v>121206</v>
      </c>
      <c r="J2420">
        <v>141290</v>
      </c>
      <c r="K2420">
        <v>75078</v>
      </c>
      <c r="L2420">
        <v>41030</v>
      </c>
      <c r="M2420">
        <v>10</v>
      </c>
      <c r="N2420">
        <v>42</v>
      </c>
      <c r="O2420">
        <v>3</v>
      </c>
      <c r="P2420">
        <v>7</v>
      </c>
      <c r="Q2420">
        <v>1</v>
      </c>
      <c r="R2420">
        <v>128</v>
      </c>
      <c r="S2420">
        <v>1.1000000000000001</v>
      </c>
      <c r="T2420">
        <v>134</v>
      </c>
      <c r="U2420">
        <v>170</v>
      </c>
      <c r="V2420">
        <v>-0.57999999999999996</v>
      </c>
      <c r="W2420">
        <v>41029</v>
      </c>
      <c r="X2420">
        <v>10</v>
      </c>
      <c r="Y2420" s="12" t="str">
        <f>IFERROR(VLOOKUP(C2420,[1]Index!$D:$F,3,FALSE),"Non List")</f>
        <v>Finance</v>
      </c>
      <c r="Z2420">
        <f>IFERROR(VLOOKUP(C2420,[1]LP!$B:$C,2,FALSE),0)</f>
        <v>693.6</v>
      </c>
      <c r="AA2420" s="11">
        <f t="shared" si="37"/>
        <v>69.400000000000006</v>
      </c>
      <c r="AB2420" s="5">
        <f>IFERROR(VLOOKUP(C2420,[2]Sheet1!$B:$F,5,FALSE),0)</f>
        <v>4330226.4000000004</v>
      </c>
      <c r="AC2420" s="11">
        <v>7</v>
      </c>
      <c r="AD2420" s="11">
        <v>7.2</v>
      </c>
      <c r="AE2420" s="10"/>
      <c r="AF2420" s="10"/>
      <c r="AG2420" s="10"/>
      <c r="AH2420" s="10"/>
    </row>
    <row r="2421" spans="1:34" x14ac:dyDescent="0.45">
      <c r="A2421" t="s">
        <v>53</v>
      </c>
      <c r="B2421" t="s">
        <v>57</v>
      </c>
      <c r="C2421" t="s">
        <v>164</v>
      </c>
      <c r="D2421">
        <v>306</v>
      </c>
      <c r="E2421" s="11">
        <v>645810</v>
      </c>
      <c r="F2421" s="5">
        <v>37763</v>
      </c>
      <c r="G2421" s="11">
        <v>752948</v>
      </c>
      <c r="H2421" s="11">
        <v>772096</v>
      </c>
      <c r="I2421">
        <v>20570</v>
      </c>
      <c r="J2421">
        <v>26182</v>
      </c>
      <c r="K2421">
        <v>11321</v>
      </c>
      <c r="L2421">
        <v>24506</v>
      </c>
      <c r="M2421">
        <v>8</v>
      </c>
      <c r="N2421">
        <v>40</v>
      </c>
      <c r="O2421">
        <v>3</v>
      </c>
      <c r="P2421">
        <v>7</v>
      </c>
      <c r="Q2421">
        <v>2</v>
      </c>
      <c r="R2421">
        <v>117</v>
      </c>
      <c r="S2421">
        <v>1.5</v>
      </c>
      <c r="T2421">
        <v>106</v>
      </c>
      <c r="U2421">
        <v>134</v>
      </c>
      <c r="V2421">
        <v>-0.56000000000000005</v>
      </c>
      <c r="W2421">
        <v>24506</v>
      </c>
      <c r="X2421">
        <v>8</v>
      </c>
      <c r="Y2421" s="12" t="str">
        <f>IFERROR(VLOOKUP(C2421,[1]Index!$D:$F,3,FALSE),"Non List")</f>
        <v>Finance</v>
      </c>
      <c r="Z2421">
        <f>IFERROR(VLOOKUP(C2421,[1]LP!$B:$C,2,FALSE),0)</f>
        <v>337.8</v>
      </c>
      <c r="AA2421" s="11">
        <f t="shared" si="37"/>
        <v>42.2</v>
      </c>
      <c r="AB2421" s="5">
        <f>IFERROR(VLOOKUP(C2421,[2]Sheet1!$B:$F,5,FALSE),0)</f>
        <v>4155719.4</v>
      </c>
      <c r="AC2421" s="11">
        <v>0</v>
      </c>
      <c r="AD2421" s="11">
        <v>0</v>
      </c>
      <c r="AE2421" s="10"/>
      <c r="AF2421" s="10"/>
      <c r="AG2421" s="10"/>
      <c r="AH2421" s="10"/>
    </row>
    <row r="2422" spans="1:34" x14ac:dyDescent="0.45">
      <c r="A2422" t="s">
        <v>53</v>
      </c>
      <c r="B2422" t="s">
        <v>57</v>
      </c>
      <c r="C2422" t="s">
        <v>165</v>
      </c>
      <c r="D2422">
        <v>210</v>
      </c>
      <c r="E2422" s="11">
        <v>460782</v>
      </c>
      <c r="F2422" s="5">
        <v>140816</v>
      </c>
      <c r="G2422" s="11">
        <v>5993155</v>
      </c>
      <c r="H2422" s="11">
        <v>4159548</v>
      </c>
      <c r="I2422">
        <v>61201</v>
      </c>
      <c r="J2422">
        <v>164691</v>
      </c>
      <c r="K2422">
        <v>107709</v>
      </c>
      <c r="L2422">
        <v>42826</v>
      </c>
      <c r="M2422">
        <v>19</v>
      </c>
      <c r="N2422">
        <v>11</v>
      </c>
      <c r="O2422">
        <v>2</v>
      </c>
      <c r="P2422">
        <v>14</v>
      </c>
      <c r="Q2422">
        <v>1</v>
      </c>
      <c r="R2422">
        <v>18</v>
      </c>
      <c r="S2422">
        <v>3.3</v>
      </c>
      <c r="T2422">
        <v>131</v>
      </c>
      <c r="U2422">
        <v>234</v>
      </c>
      <c r="V2422">
        <v>0.11</v>
      </c>
      <c r="W2422">
        <v>42826</v>
      </c>
      <c r="X2422">
        <v>19</v>
      </c>
      <c r="Y2422" s="12" t="str">
        <f>IFERROR(VLOOKUP(C2422,[1]Index!$D:$F,3,FALSE),"Non List")</f>
        <v>zdelist</v>
      </c>
      <c r="Z2422">
        <f>IFERROR(VLOOKUP(C2422,[1]LP!$B:$C,2,FALSE),0)</f>
        <v>0</v>
      </c>
      <c r="AA2422" s="11">
        <f t="shared" si="37"/>
        <v>0</v>
      </c>
      <c r="AB2422" s="5">
        <f>IFERROR(VLOOKUP(C2422,[2]Sheet1!$B:$F,5,FALSE),0)</f>
        <v>0</v>
      </c>
      <c r="AC2422" s="11">
        <v>15</v>
      </c>
      <c r="AD2422" s="11">
        <v>0.78900000000000003</v>
      </c>
      <c r="AE2422" s="10"/>
      <c r="AF2422" s="10"/>
      <c r="AG2422" s="10"/>
      <c r="AH2422" s="10"/>
    </row>
    <row r="2423" spans="1:34" x14ac:dyDescent="0.45">
      <c r="A2423" t="s">
        <v>53</v>
      </c>
      <c r="B2423" t="s">
        <v>57</v>
      </c>
      <c r="C2423" t="s">
        <v>166</v>
      </c>
      <c r="D2423">
        <v>381.3</v>
      </c>
      <c r="E2423" s="11">
        <v>810000</v>
      </c>
      <c r="F2423" s="5">
        <v>217964</v>
      </c>
      <c r="G2423" s="11">
        <v>4356267</v>
      </c>
      <c r="H2423" s="11">
        <v>3982594</v>
      </c>
      <c r="I2423">
        <v>118740</v>
      </c>
      <c r="J2423">
        <v>137607</v>
      </c>
      <c r="K2423">
        <v>98771</v>
      </c>
      <c r="L2423">
        <v>57655</v>
      </c>
      <c r="M2423">
        <v>14</v>
      </c>
      <c r="N2423">
        <v>27</v>
      </c>
      <c r="O2423">
        <v>3</v>
      </c>
      <c r="P2423">
        <v>11</v>
      </c>
      <c r="Q2423">
        <v>1</v>
      </c>
      <c r="R2423">
        <v>80</v>
      </c>
      <c r="S2423">
        <v>0.2</v>
      </c>
      <c r="T2423">
        <v>127</v>
      </c>
      <c r="U2423">
        <v>202</v>
      </c>
      <c r="V2423">
        <v>-0.47</v>
      </c>
      <c r="W2423">
        <v>57655</v>
      </c>
      <c r="X2423">
        <v>14</v>
      </c>
      <c r="Y2423" s="12" t="str">
        <f>IFERROR(VLOOKUP(C2423,[1]Index!$D:$F,3,FALSE),"Non List")</f>
        <v>Finance</v>
      </c>
      <c r="Z2423">
        <f>IFERROR(VLOOKUP(C2423,[1]LP!$B:$C,2,FALSE),0)</f>
        <v>419.8</v>
      </c>
      <c r="AA2423" s="11">
        <f t="shared" si="37"/>
        <v>30</v>
      </c>
      <c r="AB2423" s="5">
        <f>IFERROR(VLOOKUP(C2423,[2]Sheet1!$B:$F,5,FALSE),0)</f>
        <v>4810249.01</v>
      </c>
      <c r="AC2423" s="11">
        <v>2.35</v>
      </c>
      <c r="AD2423" s="11">
        <v>10.65</v>
      </c>
      <c r="AE2423" s="10"/>
      <c r="AF2423" s="10"/>
      <c r="AG2423" s="10"/>
      <c r="AH2423" s="10"/>
    </row>
    <row r="2424" spans="1:34" x14ac:dyDescent="0.45">
      <c r="A2424" t="s">
        <v>53</v>
      </c>
      <c r="B2424" t="s">
        <v>57</v>
      </c>
      <c r="C2424" t="s">
        <v>169</v>
      </c>
      <c r="D2424">
        <v>423</v>
      </c>
      <c r="E2424" s="11">
        <v>800519</v>
      </c>
      <c r="F2424" s="5">
        <v>216895</v>
      </c>
      <c r="G2424" s="11">
        <v>5977002</v>
      </c>
      <c r="H2424" s="11">
        <v>5342957</v>
      </c>
      <c r="I2424">
        <v>140143</v>
      </c>
      <c r="J2424">
        <v>161686</v>
      </c>
      <c r="K2424">
        <v>85430</v>
      </c>
      <c r="L2424">
        <v>33338</v>
      </c>
      <c r="M2424">
        <v>8</v>
      </c>
      <c r="N2424">
        <v>51</v>
      </c>
      <c r="O2424">
        <v>3</v>
      </c>
      <c r="P2424">
        <v>7</v>
      </c>
      <c r="Q2424">
        <v>0</v>
      </c>
      <c r="R2424">
        <v>169</v>
      </c>
      <c r="S2424">
        <v>1</v>
      </c>
      <c r="T2424">
        <v>127</v>
      </c>
      <c r="U2424">
        <v>154</v>
      </c>
      <c r="V2424">
        <v>-0.64</v>
      </c>
      <c r="W2424">
        <v>33340</v>
      </c>
      <c r="X2424">
        <v>8</v>
      </c>
      <c r="Y2424" s="12" t="str">
        <f>IFERROR(VLOOKUP(C2424,[1]Index!$D:$F,3,FALSE),"Non List")</f>
        <v>zdelist</v>
      </c>
      <c r="Z2424">
        <f>IFERROR(VLOOKUP(C2424,[1]LP!$B:$C,2,FALSE),0)</f>
        <v>0</v>
      </c>
      <c r="AA2424" s="11">
        <f t="shared" si="37"/>
        <v>0</v>
      </c>
      <c r="AB2424" s="5">
        <f>IFERROR(VLOOKUP(C2424,[2]Sheet1!$B:$F,5,FALSE),0)</f>
        <v>0</v>
      </c>
      <c r="AC2424" s="11">
        <v>3</v>
      </c>
      <c r="AD2424" s="11">
        <v>7.5259999999999998</v>
      </c>
      <c r="AE2424" s="10"/>
      <c r="AF2424" s="10"/>
      <c r="AG2424" s="10"/>
      <c r="AH2424" s="10"/>
    </row>
    <row r="2425" spans="1:34" x14ac:dyDescent="0.45">
      <c r="A2425" t="s">
        <v>53</v>
      </c>
      <c r="B2425" t="s">
        <v>57</v>
      </c>
      <c r="C2425" t="s">
        <v>170</v>
      </c>
      <c r="D2425">
        <v>354</v>
      </c>
      <c r="E2425" s="11">
        <v>724341</v>
      </c>
      <c r="F2425" s="5">
        <v>240045</v>
      </c>
      <c r="G2425" s="11">
        <v>3610471</v>
      </c>
      <c r="H2425" s="11">
        <v>3418860</v>
      </c>
      <c r="I2425">
        <v>84990</v>
      </c>
      <c r="J2425">
        <v>98950</v>
      </c>
      <c r="K2425">
        <v>60020</v>
      </c>
      <c r="L2425">
        <v>4351</v>
      </c>
      <c r="M2425">
        <v>1</v>
      </c>
      <c r="N2425">
        <v>295</v>
      </c>
      <c r="O2425">
        <v>3</v>
      </c>
      <c r="P2425">
        <v>1</v>
      </c>
      <c r="Q2425">
        <v>0</v>
      </c>
      <c r="R2425">
        <v>785</v>
      </c>
      <c r="S2425">
        <v>1.7</v>
      </c>
      <c r="T2425">
        <v>133</v>
      </c>
      <c r="U2425">
        <v>60</v>
      </c>
      <c r="V2425">
        <v>-0.83</v>
      </c>
      <c r="W2425">
        <v>0</v>
      </c>
      <c r="X2425">
        <v>0</v>
      </c>
      <c r="Y2425" s="12" t="str">
        <f>IFERROR(VLOOKUP(C2425,[1]Index!$D:$F,3,FALSE),"Non List")</f>
        <v>Finance</v>
      </c>
      <c r="Z2425">
        <f>IFERROR(VLOOKUP(C2425,[1]LP!$B:$C,2,FALSE),0)</f>
        <v>397</v>
      </c>
      <c r="AA2425" s="11">
        <f t="shared" si="37"/>
        <v>397</v>
      </c>
      <c r="AB2425" s="5">
        <f>IFERROR(VLOOKUP(C2425,[2]Sheet1!$B:$F,5,FALSE),0)</f>
        <v>5495113.7199999997</v>
      </c>
      <c r="AC2425" s="11">
        <v>0</v>
      </c>
      <c r="AD2425" s="11">
        <v>6.58</v>
      </c>
      <c r="AE2425" s="10"/>
      <c r="AF2425" s="10"/>
      <c r="AG2425" s="10"/>
      <c r="AH2425" s="10"/>
    </row>
    <row r="2426" spans="1:34" x14ac:dyDescent="0.45">
      <c r="A2426" t="s">
        <v>53</v>
      </c>
      <c r="B2426" t="s">
        <v>57</v>
      </c>
      <c r="C2426" t="s">
        <v>171</v>
      </c>
      <c r="D2426">
        <v>464</v>
      </c>
      <c r="E2426" s="11">
        <v>867994</v>
      </c>
      <c r="F2426" s="5">
        <v>349435</v>
      </c>
      <c r="G2426" s="11">
        <v>5903672</v>
      </c>
      <c r="H2426" s="11">
        <v>4815280</v>
      </c>
      <c r="I2426">
        <v>75477</v>
      </c>
      <c r="J2426">
        <v>91035</v>
      </c>
      <c r="K2426">
        <v>6904</v>
      </c>
      <c r="L2426">
        <v>60938</v>
      </c>
      <c r="M2426">
        <v>14</v>
      </c>
      <c r="N2426">
        <v>33</v>
      </c>
      <c r="O2426">
        <v>3</v>
      </c>
      <c r="P2426">
        <v>10</v>
      </c>
      <c r="Q2426">
        <v>1</v>
      </c>
      <c r="R2426">
        <v>109</v>
      </c>
      <c r="S2426">
        <v>4.3</v>
      </c>
      <c r="T2426">
        <v>140</v>
      </c>
      <c r="U2426">
        <v>210</v>
      </c>
      <c r="V2426">
        <v>-0.55000000000000004</v>
      </c>
      <c r="W2426">
        <v>60938</v>
      </c>
      <c r="X2426">
        <v>14</v>
      </c>
      <c r="Y2426" s="12" t="str">
        <f>IFERROR(VLOOKUP(C2426,[1]Index!$D:$F,3,FALSE),"Non List")</f>
        <v>Finance</v>
      </c>
      <c r="Z2426">
        <f>IFERROR(VLOOKUP(C2426,[1]LP!$B:$C,2,FALSE),0)</f>
        <v>670</v>
      </c>
      <c r="AA2426" s="11">
        <f t="shared" si="37"/>
        <v>47.9</v>
      </c>
      <c r="AB2426" s="5">
        <f>IFERROR(VLOOKUP(C2426,[2]Sheet1!$B:$F,5,FALSE),0)</f>
        <v>4253169.62</v>
      </c>
      <c r="AC2426" s="11">
        <v>0</v>
      </c>
      <c r="AD2426" s="11">
        <v>0</v>
      </c>
      <c r="AE2426" s="10"/>
      <c r="AF2426" s="10"/>
      <c r="AG2426" s="10"/>
      <c r="AH2426" s="10"/>
    </row>
    <row r="2427" spans="1:34" x14ac:dyDescent="0.45">
      <c r="A2427" t="s">
        <v>53</v>
      </c>
      <c r="B2427" t="s">
        <v>57</v>
      </c>
      <c r="C2427" t="s">
        <v>172</v>
      </c>
      <c r="D2427">
        <v>422</v>
      </c>
      <c r="E2427" s="11">
        <v>810016</v>
      </c>
      <c r="F2427" s="5">
        <v>-164799</v>
      </c>
      <c r="G2427" s="11">
        <v>2334973</v>
      </c>
      <c r="H2427" s="11">
        <v>2175328</v>
      </c>
      <c r="I2427">
        <v>78227</v>
      </c>
      <c r="J2427">
        <v>87382</v>
      </c>
      <c r="K2427">
        <v>26442</v>
      </c>
      <c r="L2427">
        <v>36124</v>
      </c>
      <c r="M2427">
        <v>9</v>
      </c>
      <c r="N2427">
        <v>47</v>
      </c>
      <c r="O2427">
        <v>5</v>
      </c>
      <c r="P2427">
        <v>11</v>
      </c>
      <c r="Q2427">
        <v>1</v>
      </c>
      <c r="R2427">
        <v>251</v>
      </c>
      <c r="S2427">
        <v>21.7</v>
      </c>
      <c r="T2427">
        <v>80</v>
      </c>
      <c r="U2427">
        <v>126</v>
      </c>
      <c r="V2427">
        <v>-0.7</v>
      </c>
      <c r="W2427">
        <v>36124</v>
      </c>
      <c r="X2427">
        <v>9</v>
      </c>
      <c r="Y2427" s="12" t="str">
        <f>IFERROR(VLOOKUP(C2427,[1]Index!$D:$F,3,FALSE),"Non List")</f>
        <v>Finance</v>
      </c>
      <c r="Z2427">
        <f>IFERROR(VLOOKUP(C2427,[1]LP!$B:$C,2,FALSE),0)</f>
        <v>399.9</v>
      </c>
      <c r="AA2427" s="11">
        <f t="shared" si="37"/>
        <v>44.4</v>
      </c>
      <c r="AB2427" s="5">
        <f>IFERROR(VLOOKUP(C2427,[2]Sheet1!$B:$F,5,FALSE),0)</f>
        <v>3419267.12</v>
      </c>
      <c r="AC2427" s="11">
        <v>0</v>
      </c>
      <c r="AD2427" s="11">
        <v>0</v>
      </c>
      <c r="AE2427" s="10"/>
      <c r="AF2427" s="10"/>
      <c r="AG2427" s="10"/>
      <c r="AH2427" s="10"/>
    </row>
    <row r="2428" spans="1:34" x14ac:dyDescent="0.45">
      <c r="A2428" t="s">
        <v>53</v>
      </c>
      <c r="B2428" t="s">
        <v>57</v>
      </c>
      <c r="C2428" t="s">
        <v>176</v>
      </c>
      <c r="D2428">
        <v>101</v>
      </c>
      <c r="E2428" s="11">
        <v>328533</v>
      </c>
      <c r="F2428" s="5">
        <v>-192826</v>
      </c>
      <c r="G2428" s="11">
        <v>57455</v>
      </c>
      <c r="H2428" s="11">
        <v>93388</v>
      </c>
      <c r="I2428">
        <v>6003</v>
      </c>
      <c r="J2428">
        <v>7159</v>
      </c>
      <c r="K2428">
        <v>-8503</v>
      </c>
      <c r="L2428">
        <v>8010</v>
      </c>
      <c r="M2428">
        <v>5</v>
      </c>
      <c r="N2428">
        <v>21</v>
      </c>
      <c r="O2428">
        <v>2</v>
      </c>
      <c r="P2428">
        <v>12</v>
      </c>
      <c r="Q2428">
        <v>2</v>
      </c>
      <c r="R2428">
        <v>51</v>
      </c>
      <c r="S2428">
        <v>25.3</v>
      </c>
      <c r="T2428">
        <v>41</v>
      </c>
      <c r="U2428">
        <v>67</v>
      </c>
      <c r="V2428">
        <v>-0.33</v>
      </c>
      <c r="W2428">
        <v>8010</v>
      </c>
      <c r="X2428">
        <v>5</v>
      </c>
      <c r="Y2428" s="12" t="str">
        <f>IFERROR(VLOOKUP(C2428,[1]Index!$D:$F,3,FALSE),"Non List")</f>
        <v>zdelist</v>
      </c>
      <c r="Z2428">
        <f>IFERROR(VLOOKUP(C2428,[1]LP!$B:$C,2,FALSE),0)</f>
        <v>0</v>
      </c>
      <c r="AA2428" s="11">
        <f t="shared" si="37"/>
        <v>0</v>
      </c>
      <c r="AB2428" s="5">
        <f>IFERROR(VLOOKUP(C2428,[2]Sheet1!$B:$F,5,FALSE),0)</f>
        <v>0</v>
      </c>
      <c r="AC2428" s="11">
        <v>0</v>
      </c>
      <c r="AD2428" s="11">
        <v>0</v>
      </c>
      <c r="AE2428" s="10"/>
      <c r="AF2428" s="10"/>
      <c r="AG2428" s="10"/>
      <c r="AH2428" s="10"/>
    </row>
    <row r="2429" spans="1:34" x14ac:dyDescent="0.45">
      <c r="A2429" t="s">
        <v>53</v>
      </c>
      <c r="B2429" t="s">
        <v>57</v>
      </c>
      <c r="C2429" t="s">
        <v>173</v>
      </c>
      <c r="D2429">
        <v>116</v>
      </c>
      <c r="E2429" s="11">
        <v>300000</v>
      </c>
      <c r="F2429" s="5">
        <v>-83564</v>
      </c>
      <c r="G2429" s="11">
        <v>341167</v>
      </c>
      <c r="H2429" s="11">
        <v>375734</v>
      </c>
      <c r="I2429">
        <v>9318</v>
      </c>
      <c r="J2429">
        <v>20300</v>
      </c>
      <c r="K2429">
        <v>9927</v>
      </c>
      <c r="L2429">
        <v>12085</v>
      </c>
      <c r="M2429">
        <v>8</v>
      </c>
      <c r="N2429">
        <v>14</v>
      </c>
      <c r="O2429">
        <v>2</v>
      </c>
      <c r="P2429">
        <v>11</v>
      </c>
      <c r="Q2429">
        <v>2</v>
      </c>
      <c r="R2429">
        <v>23</v>
      </c>
      <c r="S2429">
        <v>3.2</v>
      </c>
      <c r="T2429">
        <v>72</v>
      </c>
      <c r="U2429">
        <v>114</v>
      </c>
      <c r="V2429">
        <v>-0.02</v>
      </c>
      <c r="W2429">
        <v>12085</v>
      </c>
      <c r="X2429">
        <v>8</v>
      </c>
      <c r="Y2429" s="12" t="str">
        <f>IFERROR(VLOOKUP(C2429,[1]Index!$D:$F,3,FALSE),"Non List")</f>
        <v>zdelist</v>
      </c>
      <c r="Z2429">
        <f>IFERROR(VLOOKUP(C2429,[1]LP!$B:$C,2,FALSE),0)</f>
        <v>0</v>
      </c>
      <c r="AA2429" s="11">
        <f t="shared" si="37"/>
        <v>0</v>
      </c>
      <c r="AB2429" s="5">
        <f>IFERROR(VLOOKUP(C2429,[2]Sheet1!$B:$F,5,FALSE),0)</f>
        <v>0</v>
      </c>
      <c r="AC2429" s="11">
        <v>0</v>
      </c>
      <c r="AD2429" s="11">
        <v>0</v>
      </c>
      <c r="AE2429" s="10"/>
      <c r="AF2429" s="10"/>
      <c r="AG2429" s="10"/>
      <c r="AH2429" s="10"/>
    </row>
    <row r="2430" spans="1:34" x14ac:dyDescent="0.45">
      <c r="A2430" t="s">
        <v>53</v>
      </c>
      <c r="B2430" t="s">
        <v>57</v>
      </c>
      <c r="C2430" t="s">
        <v>179</v>
      </c>
      <c r="D2430">
        <v>296</v>
      </c>
      <c r="E2430" s="11">
        <v>265674</v>
      </c>
      <c r="F2430" s="5">
        <v>-230006</v>
      </c>
      <c r="G2430" s="11">
        <v>74447</v>
      </c>
      <c r="H2430" s="11">
        <v>177975</v>
      </c>
      <c r="I2430">
        <v>2601</v>
      </c>
      <c r="J2430">
        <v>2624</v>
      </c>
      <c r="K2430">
        <v>-3887</v>
      </c>
      <c r="L2430">
        <v>3261</v>
      </c>
      <c r="M2430">
        <v>2</v>
      </c>
      <c r="N2430">
        <v>121</v>
      </c>
      <c r="O2430">
        <v>22</v>
      </c>
      <c r="P2430">
        <v>18</v>
      </c>
      <c r="Q2430">
        <v>1</v>
      </c>
      <c r="R2430">
        <v>2675</v>
      </c>
      <c r="S2430">
        <v>100</v>
      </c>
      <c r="T2430">
        <v>13</v>
      </c>
      <c r="U2430">
        <v>27</v>
      </c>
      <c r="V2430">
        <v>-0.91</v>
      </c>
      <c r="W2430">
        <v>3261</v>
      </c>
      <c r="X2430">
        <v>2</v>
      </c>
      <c r="Y2430" s="12" t="str">
        <f>IFERROR(VLOOKUP(C2430,[1]Index!$D:$F,3,FALSE),"Non List")</f>
        <v>Finance</v>
      </c>
      <c r="Z2430">
        <f>IFERROR(VLOOKUP(C2430,[1]LP!$B:$C,2,FALSE),0)</f>
        <v>341</v>
      </c>
      <c r="AA2430" s="11">
        <f t="shared" si="37"/>
        <v>170.5</v>
      </c>
      <c r="AB2430" s="5">
        <f>IFERROR(VLOOKUP(C2430,[2]Sheet1!$B:$F,5,FALSE),0)</f>
        <v>3327237.42</v>
      </c>
      <c r="AC2430" s="11">
        <v>0</v>
      </c>
      <c r="AD2430" s="11">
        <v>0</v>
      </c>
      <c r="AE2430" s="10"/>
      <c r="AF2430" s="10"/>
      <c r="AG2430" s="10"/>
      <c r="AH2430" s="10"/>
    </row>
    <row r="2431" spans="1:34" x14ac:dyDescent="0.45">
      <c r="A2431" t="s">
        <v>54</v>
      </c>
      <c r="B2431" t="s">
        <v>57</v>
      </c>
      <c r="C2431" t="s">
        <v>157</v>
      </c>
      <c r="D2431">
        <v>356</v>
      </c>
      <c r="E2431" s="11">
        <v>823398</v>
      </c>
      <c r="F2431" s="5">
        <v>143319</v>
      </c>
      <c r="G2431" s="11">
        <v>3261992</v>
      </c>
      <c r="H2431" s="11">
        <v>3045067</v>
      </c>
      <c r="I2431">
        <v>119751</v>
      </c>
      <c r="J2431">
        <v>144154</v>
      </c>
      <c r="K2431">
        <v>99688</v>
      </c>
      <c r="L2431">
        <v>32467</v>
      </c>
      <c r="M2431">
        <v>5</v>
      </c>
      <c r="N2431">
        <v>68</v>
      </c>
      <c r="O2431">
        <v>3</v>
      </c>
      <c r="P2431">
        <v>4</v>
      </c>
      <c r="Q2431">
        <v>1</v>
      </c>
      <c r="R2431">
        <v>205</v>
      </c>
      <c r="S2431">
        <v>3.2</v>
      </c>
      <c r="T2431">
        <v>117</v>
      </c>
      <c r="U2431">
        <v>118</v>
      </c>
      <c r="V2431">
        <v>-0.67</v>
      </c>
      <c r="W2431">
        <v>32467</v>
      </c>
      <c r="X2431">
        <v>5</v>
      </c>
      <c r="Y2431" s="12" t="str">
        <f>IFERROR(VLOOKUP(C2431,[1]Index!$D:$F,3,FALSE),"Non List")</f>
        <v>Finance</v>
      </c>
      <c r="Z2431">
        <f>IFERROR(VLOOKUP(C2431,[1]LP!$B:$C,2,FALSE),0)</f>
        <v>387</v>
      </c>
      <c r="AA2431" s="11">
        <f t="shared" si="37"/>
        <v>77.400000000000006</v>
      </c>
      <c r="AB2431" s="5">
        <f>IFERROR(VLOOKUP(C2431,[2]Sheet1!$B:$F,5,FALSE),0)</f>
        <v>4626716.74</v>
      </c>
      <c r="AC2431" s="11">
        <v>0</v>
      </c>
      <c r="AD2431" s="11">
        <v>7</v>
      </c>
      <c r="AE2431" s="10"/>
      <c r="AF2431" s="10"/>
      <c r="AG2431" s="10"/>
      <c r="AH2431" s="10"/>
    </row>
    <row r="2432" spans="1:34" x14ac:dyDescent="0.45">
      <c r="A2432" t="s">
        <v>54</v>
      </c>
      <c r="B2432" t="s">
        <v>57</v>
      </c>
      <c r="C2432" t="s">
        <v>158</v>
      </c>
      <c r="D2432">
        <v>496</v>
      </c>
      <c r="E2432" s="11">
        <v>800000</v>
      </c>
      <c r="F2432" s="5">
        <v>156101</v>
      </c>
      <c r="G2432" s="11">
        <v>6914043</v>
      </c>
      <c r="H2432" s="11">
        <v>5704777</v>
      </c>
      <c r="I2432">
        <v>163694</v>
      </c>
      <c r="J2432">
        <v>238747</v>
      </c>
      <c r="K2432">
        <v>134453</v>
      </c>
      <c r="L2432">
        <v>31472</v>
      </c>
      <c r="M2432">
        <v>5</v>
      </c>
      <c r="N2432">
        <v>95</v>
      </c>
      <c r="O2432">
        <v>4</v>
      </c>
      <c r="P2432">
        <v>4</v>
      </c>
      <c r="Q2432">
        <v>0</v>
      </c>
      <c r="R2432">
        <v>393</v>
      </c>
      <c r="S2432">
        <v>1</v>
      </c>
      <c r="T2432">
        <v>120</v>
      </c>
      <c r="U2432">
        <v>119</v>
      </c>
      <c r="V2432">
        <v>-0.76</v>
      </c>
      <c r="W2432">
        <v>31472</v>
      </c>
      <c r="X2432">
        <v>5</v>
      </c>
      <c r="Y2432" s="12" t="str">
        <f>IFERROR(VLOOKUP(C2432,[1]Index!$D:$F,3,FALSE),"Non List")</f>
        <v>Finance</v>
      </c>
      <c r="Z2432">
        <f>IFERROR(VLOOKUP(C2432,[1]LP!$B:$C,2,FALSE),0)</f>
        <v>458</v>
      </c>
      <c r="AA2432" s="11">
        <f t="shared" si="37"/>
        <v>91.6</v>
      </c>
      <c r="AB2432" s="5">
        <f>IFERROR(VLOOKUP(C2432,[2]Sheet1!$B:$F,5,FALSE),0)</f>
        <v>4635964.4800000004</v>
      </c>
      <c r="AC2432" s="11">
        <v>0</v>
      </c>
      <c r="AD2432" s="11">
        <v>10</v>
      </c>
      <c r="AE2432" s="10"/>
      <c r="AF2432" s="10"/>
      <c r="AG2432" s="10"/>
      <c r="AH2432" s="10"/>
    </row>
    <row r="2433" spans="1:34" x14ac:dyDescent="0.45">
      <c r="A2433" t="s">
        <v>54</v>
      </c>
      <c r="B2433" t="s">
        <v>57</v>
      </c>
      <c r="C2433" t="s">
        <v>174</v>
      </c>
      <c r="D2433">
        <v>344</v>
      </c>
      <c r="E2433" s="11">
        <v>800000</v>
      </c>
      <c r="F2433" s="5">
        <v>179054</v>
      </c>
      <c r="G2433" s="11">
        <v>3402598</v>
      </c>
      <c r="H2433" s="11">
        <v>3068492</v>
      </c>
      <c r="I2433">
        <v>117171</v>
      </c>
      <c r="J2433">
        <v>141175</v>
      </c>
      <c r="K2433">
        <v>101619</v>
      </c>
      <c r="L2433">
        <v>53110</v>
      </c>
      <c r="M2433">
        <v>9</v>
      </c>
      <c r="N2433">
        <v>39</v>
      </c>
      <c r="O2433">
        <v>3</v>
      </c>
      <c r="P2433">
        <v>7</v>
      </c>
      <c r="Q2433">
        <v>1</v>
      </c>
      <c r="R2433">
        <v>109</v>
      </c>
      <c r="S2433">
        <v>0.8</v>
      </c>
      <c r="T2433">
        <v>122</v>
      </c>
      <c r="U2433">
        <v>156</v>
      </c>
      <c r="V2433">
        <v>-0.55000000000000004</v>
      </c>
      <c r="W2433">
        <v>53110</v>
      </c>
      <c r="X2433">
        <v>9</v>
      </c>
      <c r="Y2433" s="12" t="str">
        <f>IFERROR(VLOOKUP(C2433,[1]Index!$D:$F,3,FALSE),"Non List")</f>
        <v>Finance</v>
      </c>
      <c r="Z2433">
        <f>IFERROR(VLOOKUP(C2433,[1]LP!$B:$C,2,FALSE),0)</f>
        <v>395</v>
      </c>
      <c r="AA2433" s="11">
        <f t="shared" si="37"/>
        <v>43.9</v>
      </c>
      <c r="AB2433" s="5">
        <f>IFERROR(VLOOKUP(C2433,[2]Sheet1!$B:$F,5,FALSE),0)</f>
        <v>4824030.82</v>
      </c>
      <c r="AC2433" s="11">
        <v>0</v>
      </c>
      <c r="AD2433" s="11">
        <v>6.5</v>
      </c>
      <c r="AE2433" s="10"/>
      <c r="AF2433" s="10"/>
      <c r="AG2433" s="10"/>
      <c r="AH2433" s="10"/>
    </row>
    <row r="2434" spans="1:34" x14ac:dyDescent="0.45">
      <c r="A2434" t="s">
        <v>54</v>
      </c>
      <c r="B2434" t="s">
        <v>57</v>
      </c>
      <c r="C2434" t="s">
        <v>159</v>
      </c>
      <c r="D2434">
        <v>508</v>
      </c>
      <c r="E2434" s="11">
        <v>882172</v>
      </c>
      <c r="F2434" s="5">
        <v>307953</v>
      </c>
      <c r="G2434" s="11">
        <v>9858138</v>
      </c>
      <c r="H2434" s="11">
        <v>8036921</v>
      </c>
      <c r="I2434">
        <v>249983</v>
      </c>
      <c r="J2434">
        <v>314428</v>
      </c>
      <c r="K2434">
        <v>159605</v>
      </c>
      <c r="L2434">
        <v>95519</v>
      </c>
      <c r="M2434">
        <v>14</v>
      </c>
      <c r="N2434">
        <v>35</v>
      </c>
      <c r="O2434">
        <v>4</v>
      </c>
      <c r="P2434">
        <v>11</v>
      </c>
      <c r="Q2434">
        <v>1</v>
      </c>
      <c r="R2434">
        <v>133</v>
      </c>
      <c r="S2434">
        <v>0.4</v>
      </c>
      <c r="T2434">
        <v>135</v>
      </c>
      <c r="U2434">
        <v>209</v>
      </c>
      <c r="V2434">
        <v>-0.59</v>
      </c>
      <c r="W2434">
        <v>95519</v>
      </c>
      <c r="X2434">
        <v>14</v>
      </c>
      <c r="Y2434" s="12" t="str">
        <f>IFERROR(VLOOKUP(C2434,[1]Index!$D:$F,3,FALSE),"Non List")</f>
        <v>Finance</v>
      </c>
      <c r="Z2434">
        <f>IFERROR(VLOOKUP(C2434,[1]LP!$B:$C,2,FALSE),0)</f>
        <v>510</v>
      </c>
      <c r="AA2434" s="11">
        <f t="shared" si="37"/>
        <v>36.4</v>
      </c>
      <c r="AB2434" s="5">
        <f>IFERROR(VLOOKUP(C2434,[2]Sheet1!$B:$F,5,FALSE),0)</f>
        <v>5799007.7000000002</v>
      </c>
      <c r="AC2434" s="11">
        <v>5</v>
      </c>
      <c r="AD2434" s="11">
        <v>8</v>
      </c>
      <c r="AE2434" s="10"/>
      <c r="AF2434" s="10"/>
      <c r="AG2434" s="10"/>
      <c r="AH2434" s="10"/>
    </row>
    <row r="2435" spans="1:34" x14ac:dyDescent="0.45">
      <c r="A2435" t="s">
        <v>54</v>
      </c>
      <c r="B2435" t="s">
        <v>57</v>
      </c>
      <c r="C2435" t="s">
        <v>160</v>
      </c>
      <c r="D2435">
        <v>146</v>
      </c>
      <c r="E2435" s="11">
        <v>849531</v>
      </c>
      <c r="F2435" s="5">
        <v>61748</v>
      </c>
      <c r="G2435" s="11">
        <v>1017180</v>
      </c>
      <c r="H2435" s="11">
        <v>1168970</v>
      </c>
      <c r="I2435">
        <v>66905</v>
      </c>
      <c r="J2435">
        <v>73168</v>
      </c>
      <c r="K2435">
        <v>49764</v>
      </c>
      <c r="L2435">
        <v>5438</v>
      </c>
      <c r="M2435">
        <v>1</v>
      </c>
      <c r="N2435">
        <v>172</v>
      </c>
      <c r="O2435">
        <v>1</v>
      </c>
      <c r="P2435">
        <v>1</v>
      </c>
      <c r="Q2435">
        <v>0</v>
      </c>
      <c r="R2435">
        <v>234</v>
      </c>
      <c r="S2435">
        <v>6</v>
      </c>
      <c r="T2435">
        <v>107</v>
      </c>
      <c r="U2435">
        <v>45</v>
      </c>
      <c r="V2435">
        <v>-0.69</v>
      </c>
      <c r="W2435">
        <v>5438</v>
      </c>
      <c r="X2435">
        <v>1</v>
      </c>
      <c r="Y2435" s="12" t="str">
        <f>IFERROR(VLOOKUP(C2435,[1]Index!$D:$F,3,FALSE),"Non List")</f>
        <v>zdelist</v>
      </c>
      <c r="Z2435">
        <f>IFERROR(VLOOKUP(C2435,[1]LP!$B:$C,2,FALSE),0)</f>
        <v>0</v>
      </c>
      <c r="AA2435" s="11">
        <f t="shared" ref="AA2435:AA2498" si="38">ROUND(IFERROR(Z2435/M2435,0),1)</f>
        <v>0</v>
      </c>
      <c r="AB2435" s="5">
        <f>IFERROR(VLOOKUP(C2435,[2]Sheet1!$B:$F,5,FALSE),0)</f>
        <v>0</v>
      </c>
      <c r="AC2435" s="11">
        <v>0</v>
      </c>
      <c r="AD2435" s="11">
        <v>0</v>
      </c>
      <c r="AE2435" s="10"/>
      <c r="AF2435" s="10"/>
      <c r="AG2435" s="10"/>
      <c r="AH2435" s="10"/>
    </row>
    <row r="2436" spans="1:34" x14ac:dyDescent="0.45">
      <c r="A2436" t="s">
        <v>54</v>
      </c>
      <c r="B2436" t="s">
        <v>57</v>
      </c>
      <c r="C2436" t="s">
        <v>161</v>
      </c>
      <c r="D2436">
        <v>424</v>
      </c>
      <c r="E2436" s="11">
        <v>492140</v>
      </c>
      <c r="F2436" s="5">
        <v>227514</v>
      </c>
      <c r="G2436" s="11">
        <v>1982250</v>
      </c>
      <c r="H2436" s="11">
        <v>2038895</v>
      </c>
      <c r="I2436">
        <v>108826</v>
      </c>
      <c r="J2436">
        <v>121766</v>
      </c>
      <c r="K2436">
        <v>99271</v>
      </c>
      <c r="L2436">
        <v>56807</v>
      </c>
      <c r="M2436">
        <v>15</v>
      </c>
      <c r="N2436">
        <v>28</v>
      </c>
      <c r="O2436">
        <v>3</v>
      </c>
      <c r="P2436">
        <v>11</v>
      </c>
      <c r="Q2436">
        <v>2</v>
      </c>
      <c r="R2436">
        <v>80</v>
      </c>
      <c r="S2436">
        <v>5</v>
      </c>
      <c r="T2436">
        <v>146</v>
      </c>
      <c r="U2436">
        <v>225</v>
      </c>
      <c r="V2436">
        <v>-0.47</v>
      </c>
      <c r="W2436">
        <v>56807</v>
      </c>
      <c r="X2436">
        <v>15</v>
      </c>
      <c r="Y2436" s="12" t="str">
        <f>IFERROR(VLOOKUP(C2436,[1]Index!$D:$F,3,FALSE),"Non List")</f>
        <v>Finance</v>
      </c>
      <c r="Z2436">
        <f>IFERROR(VLOOKUP(C2436,[1]LP!$B:$C,2,FALSE),0)</f>
        <v>491</v>
      </c>
      <c r="AA2436" s="11">
        <f t="shared" si="38"/>
        <v>32.700000000000003</v>
      </c>
      <c r="AB2436" s="5">
        <f>IFERROR(VLOOKUP(C2436,[2]Sheet1!$B:$F,5,FALSE),0)</f>
        <v>3383316.92</v>
      </c>
      <c r="AC2436" s="11">
        <v>22</v>
      </c>
      <c r="AD2436" s="11">
        <v>1.1599999999999999</v>
      </c>
      <c r="AE2436" s="10"/>
      <c r="AF2436" s="10"/>
      <c r="AG2436" s="10"/>
      <c r="AH2436" s="10"/>
    </row>
    <row r="2437" spans="1:34" x14ac:dyDescent="0.45">
      <c r="A2437" t="s">
        <v>54</v>
      </c>
      <c r="B2437" t="s">
        <v>57</v>
      </c>
      <c r="C2437" t="s">
        <v>175</v>
      </c>
      <c r="D2437">
        <v>126</v>
      </c>
      <c r="E2437" s="11">
        <v>236875</v>
      </c>
      <c r="F2437" s="5">
        <v>-117435</v>
      </c>
      <c r="G2437" s="11">
        <v>312265</v>
      </c>
      <c r="H2437" s="11">
        <v>486290</v>
      </c>
      <c r="I2437">
        <v>8070</v>
      </c>
      <c r="J2437">
        <v>9268</v>
      </c>
      <c r="K2437">
        <v>-10219</v>
      </c>
      <c r="L2437">
        <v>-41847</v>
      </c>
      <c r="M2437">
        <v>-24</v>
      </c>
      <c r="N2437">
        <v>-5</v>
      </c>
      <c r="O2437">
        <v>3</v>
      </c>
      <c r="P2437">
        <v>-47</v>
      </c>
      <c r="Q2437">
        <v>-5</v>
      </c>
      <c r="R2437">
        <v>-13</v>
      </c>
      <c r="S2437">
        <v>75.3</v>
      </c>
      <c r="T2437">
        <v>50</v>
      </c>
      <c r="U2437">
        <v>0</v>
      </c>
      <c r="V2437">
        <v>0</v>
      </c>
      <c r="W2437">
        <v>-41847</v>
      </c>
      <c r="X2437">
        <v>-24</v>
      </c>
      <c r="Y2437" s="12" t="str">
        <f>IFERROR(VLOOKUP(C2437,[1]Index!$D:$F,3,FALSE),"Non List")</f>
        <v>zdelist</v>
      </c>
      <c r="Z2437">
        <f>IFERROR(VLOOKUP(C2437,[1]LP!$B:$C,2,FALSE),0)</f>
        <v>0</v>
      </c>
      <c r="AA2437" s="11">
        <f t="shared" si="38"/>
        <v>0</v>
      </c>
      <c r="AB2437" s="5">
        <f>IFERROR(VLOOKUP(C2437,[2]Sheet1!$B:$F,5,FALSE),0)</f>
        <v>0</v>
      </c>
      <c r="AC2437" s="11">
        <v>0</v>
      </c>
      <c r="AD2437" s="11">
        <v>0</v>
      </c>
      <c r="AE2437" s="10"/>
      <c r="AF2437" s="10"/>
      <c r="AG2437" s="10"/>
      <c r="AH2437" s="10"/>
    </row>
    <row r="2438" spans="1:34" x14ac:dyDescent="0.45">
      <c r="A2438" t="s">
        <v>54</v>
      </c>
      <c r="B2438" t="s">
        <v>57</v>
      </c>
      <c r="C2438" t="s">
        <v>162</v>
      </c>
      <c r="D2438">
        <v>498</v>
      </c>
      <c r="E2438" s="11">
        <v>804060</v>
      </c>
      <c r="F2438" s="5">
        <v>146478</v>
      </c>
      <c r="G2438" s="11">
        <v>6547648</v>
      </c>
      <c r="H2438" s="11">
        <v>5845537</v>
      </c>
      <c r="I2438">
        <v>189449</v>
      </c>
      <c r="J2438">
        <v>217446</v>
      </c>
      <c r="K2438">
        <v>128045</v>
      </c>
      <c r="L2438">
        <v>40352</v>
      </c>
      <c r="M2438">
        <v>7</v>
      </c>
      <c r="N2438">
        <v>75</v>
      </c>
      <c r="O2438">
        <v>4</v>
      </c>
      <c r="P2438">
        <v>6</v>
      </c>
      <c r="Q2438">
        <v>0</v>
      </c>
      <c r="R2438">
        <v>314</v>
      </c>
      <c r="S2438">
        <v>3</v>
      </c>
      <c r="T2438">
        <v>118</v>
      </c>
      <c r="U2438">
        <v>133</v>
      </c>
      <c r="V2438">
        <v>-0.73</v>
      </c>
      <c r="W2438">
        <v>40351</v>
      </c>
      <c r="X2438">
        <v>7</v>
      </c>
      <c r="Y2438" s="12" t="str">
        <f>IFERROR(VLOOKUP(C2438,[1]Index!$D:$F,3,FALSE),"Non List")</f>
        <v>Finance</v>
      </c>
      <c r="Z2438">
        <f>IFERROR(VLOOKUP(C2438,[1]LP!$B:$C,2,FALSE),0)</f>
        <v>511</v>
      </c>
      <c r="AA2438" s="11">
        <f t="shared" si="38"/>
        <v>73</v>
      </c>
      <c r="AB2438" s="5">
        <f>IFERROR(VLOOKUP(C2438,[2]Sheet1!$B:$F,5,FALSE),0)</f>
        <v>6622606.8200000003</v>
      </c>
      <c r="AC2438" s="11">
        <v>1.75</v>
      </c>
      <c r="AD2438" s="11">
        <v>9.8000000000000007</v>
      </c>
      <c r="AE2438" s="10"/>
      <c r="AF2438" s="10"/>
      <c r="AG2438" s="10"/>
      <c r="AH2438" s="10"/>
    </row>
    <row r="2439" spans="1:34" x14ac:dyDescent="0.45">
      <c r="A2439" t="s">
        <v>54</v>
      </c>
      <c r="B2439" t="s">
        <v>57</v>
      </c>
      <c r="C2439" t="s">
        <v>178</v>
      </c>
      <c r="D2439">
        <v>347.8</v>
      </c>
      <c r="E2439" s="11">
        <v>41474</v>
      </c>
      <c r="F2439" s="5">
        <v>27328</v>
      </c>
      <c r="G2439" s="11">
        <v>219766</v>
      </c>
      <c r="H2439" s="11">
        <v>223644</v>
      </c>
      <c r="I2439">
        <v>10019</v>
      </c>
      <c r="J2439">
        <v>12019</v>
      </c>
      <c r="K2439">
        <v>6718</v>
      </c>
      <c r="L2439">
        <v>2499</v>
      </c>
      <c r="M2439">
        <v>8</v>
      </c>
      <c r="N2439">
        <v>43</v>
      </c>
      <c r="O2439">
        <v>2</v>
      </c>
      <c r="P2439">
        <v>5</v>
      </c>
      <c r="Q2439">
        <v>1</v>
      </c>
      <c r="R2439">
        <v>91</v>
      </c>
      <c r="S2439">
        <v>3.7</v>
      </c>
      <c r="T2439">
        <v>166</v>
      </c>
      <c r="U2439">
        <v>173</v>
      </c>
      <c r="V2439">
        <v>-0.5</v>
      </c>
      <c r="W2439">
        <v>0</v>
      </c>
      <c r="X2439">
        <v>0</v>
      </c>
      <c r="Y2439" s="12" t="str">
        <f>IFERROR(VLOOKUP(C2439,[1]Index!$D:$F,3,FALSE),"Non List")</f>
        <v>Finance</v>
      </c>
      <c r="Z2439">
        <f>IFERROR(VLOOKUP(C2439,[1]LP!$B:$C,2,FALSE),0)</f>
        <v>422.8</v>
      </c>
      <c r="AA2439" s="11">
        <f t="shared" si="38"/>
        <v>52.9</v>
      </c>
      <c r="AB2439" s="5">
        <f>IFERROR(VLOOKUP(C2439,[2]Sheet1!$B:$F,5,FALSE),0)</f>
        <v>2989980</v>
      </c>
      <c r="AC2439" s="11">
        <v>0</v>
      </c>
      <c r="AD2439" s="11">
        <v>0</v>
      </c>
      <c r="AE2439" s="10"/>
      <c r="AF2439" s="10"/>
      <c r="AG2439" s="10"/>
      <c r="AH2439" s="10"/>
    </row>
    <row r="2440" spans="1:34" x14ac:dyDescent="0.45">
      <c r="A2440" t="s">
        <v>54</v>
      </c>
      <c r="B2440" t="s">
        <v>57</v>
      </c>
      <c r="C2440" t="s">
        <v>163</v>
      </c>
      <c r="D2440">
        <v>405</v>
      </c>
      <c r="E2440" s="11">
        <v>857273</v>
      </c>
      <c r="F2440" s="5">
        <v>312020</v>
      </c>
      <c r="G2440" s="11">
        <v>5653702</v>
      </c>
      <c r="H2440" s="11">
        <v>5206653</v>
      </c>
      <c r="I2440">
        <v>186334</v>
      </c>
      <c r="J2440">
        <v>217649</v>
      </c>
      <c r="K2440">
        <v>119489</v>
      </c>
      <c r="L2440">
        <v>62818</v>
      </c>
      <c r="M2440">
        <v>10</v>
      </c>
      <c r="N2440">
        <v>42</v>
      </c>
      <c r="O2440">
        <v>3</v>
      </c>
      <c r="P2440">
        <v>7</v>
      </c>
      <c r="Q2440">
        <v>1</v>
      </c>
      <c r="R2440">
        <v>123</v>
      </c>
      <c r="S2440">
        <v>1</v>
      </c>
      <c r="T2440">
        <v>136</v>
      </c>
      <c r="U2440">
        <v>173</v>
      </c>
      <c r="V2440">
        <v>-0.56999999999999995</v>
      </c>
      <c r="W2440">
        <v>62818</v>
      </c>
      <c r="X2440">
        <v>10</v>
      </c>
      <c r="Y2440" s="12" t="str">
        <f>IFERROR(VLOOKUP(C2440,[1]Index!$D:$F,3,FALSE),"Non List")</f>
        <v>Finance</v>
      </c>
      <c r="Z2440">
        <f>IFERROR(VLOOKUP(C2440,[1]LP!$B:$C,2,FALSE),0)</f>
        <v>693.6</v>
      </c>
      <c r="AA2440" s="11">
        <f t="shared" si="38"/>
        <v>69.400000000000006</v>
      </c>
      <c r="AB2440" s="5">
        <f>IFERROR(VLOOKUP(C2440,[2]Sheet1!$B:$F,5,FALSE),0)</f>
        <v>4330226.4000000004</v>
      </c>
      <c r="AC2440" s="11">
        <v>7</v>
      </c>
      <c r="AD2440" s="11">
        <v>7.2</v>
      </c>
      <c r="AE2440" s="10"/>
      <c r="AF2440" s="10"/>
      <c r="AG2440" s="10"/>
      <c r="AH2440" s="10"/>
    </row>
    <row r="2441" spans="1:34" x14ac:dyDescent="0.45">
      <c r="A2441" t="s">
        <v>54</v>
      </c>
      <c r="B2441" t="s">
        <v>57</v>
      </c>
      <c r="C2441" t="s">
        <v>164</v>
      </c>
      <c r="D2441">
        <v>306</v>
      </c>
      <c r="E2441" s="11">
        <v>712105</v>
      </c>
      <c r="F2441" s="5">
        <v>42509</v>
      </c>
      <c r="G2441" s="11">
        <v>827266</v>
      </c>
      <c r="H2441" s="11">
        <v>884498</v>
      </c>
      <c r="I2441">
        <v>41277</v>
      </c>
      <c r="J2441">
        <v>48414</v>
      </c>
      <c r="K2441">
        <v>25739</v>
      </c>
      <c r="L2441">
        <v>29191</v>
      </c>
      <c r="M2441">
        <v>5</v>
      </c>
      <c r="N2441">
        <v>56</v>
      </c>
      <c r="O2441">
        <v>3</v>
      </c>
      <c r="P2441">
        <v>5</v>
      </c>
      <c r="Q2441">
        <v>2</v>
      </c>
      <c r="R2441">
        <v>162</v>
      </c>
      <c r="S2441">
        <v>3.4</v>
      </c>
      <c r="T2441">
        <v>106</v>
      </c>
      <c r="U2441">
        <v>114</v>
      </c>
      <c r="V2441">
        <v>-0.63</v>
      </c>
      <c r="W2441">
        <v>29191</v>
      </c>
      <c r="X2441">
        <v>5</v>
      </c>
      <c r="Y2441" s="12" t="str">
        <f>IFERROR(VLOOKUP(C2441,[1]Index!$D:$F,3,FALSE),"Non List")</f>
        <v>Finance</v>
      </c>
      <c r="Z2441">
        <f>IFERROR(VLOOKUP(C2441,[1]LP!$B:$C,2,FALSE),0)</f>
        <v>337.8</v>
      </c>
      <c r="AA2441" s="11">
        <f t="shared" si="38"/>
        <v>67.599999999999994</v>
      </c>
      <c r="AB2441" s="5">
        <f>IFERROR(VLOOKUP(C2441,[2]Sheet1!$B:$F,5,FALSE),0)</f>
        <v>4155719.4</v>
      </c>
      <c r="AC2441" s="11">
        <v>0</v>
      </c>
      <c r="AD2441" s="11">
        <v>0</v>
      </c>
      <c r="AE2441" s="10"/>
      <c r="AF2441" s="10"/>
      <c r="AG2441" s="10"/>
      <c r="AH2441" s="10"/>
    </row>
    <row r="2442" spans="1:34" x14ac:dyDescent="0.45">
      <c r="A2442" t="s">
        <v>54</v>
      </c>
      <c r="B2442" t="s">
        <v>57</v>
      </c>
      <c r="C2442" t="s">
        <v>165</v>
      </c>
      <c r="D2442">
        <v>210</v>
      </c>
      <c r="E2442" s="11">
        <v>460816</v>
      </c>
      <c r="F2442" s="5">
        <v>167073</v>
      </c>
      <c r="G2442" s="11">
        <v>6174118</v>
      </c>
      <c r="H2442" s="11">
        <v>4444155</v>
      </c>
      <c r="I2442">
        <v>108709</v>
      </c>
      <c r="J2442">
        <v>271667</v>
      </c>
      <c r="K2442">
        <v>183564</v>
      </c>
      <c r="L2442">
        <v>69082</v>
      </c>
      <c r="M2442">
        <v>20</v>
      </c>
      <c r="N2442">
        <v>11</v>
      </c>
      <c r="O2442">
        <v>2</v>
      </c>
      <c r="P2442">
        <v>15</v>
      </c>
      <c r="Q2442">
        <v>1</v>
      </c>
      <c r="R2442">
        <v>16</v>
      </c>
      <c r="S2442">
        <v>4.8</v>
      </c>
      <c r="T2442">
        <v>136</v>
      </c>
      <c r="U2442">
        <v>248</v>
      </c>
      <c r="V2442">
        <v>0.18</v>
      </c>
      <c r="W2442">
        <v>69082</v>
      </c>
      <c r="X2442">
        <v>20</v>
      </c>
      <c r="Y2442" s="12" t="str">
        <f>IFERROR(VLOOKUP(C2442,[1]Index!$D:$F,3,FALSE),"Non List")</f>
        <v>zdelist</v>
      </c>
      <c r="Z2442">
        <f>IFERROR(VLOOKUP(C2442,[1]LP!$B:$C,2,FALSE),0)</f>
        <v>0</v>
      </c>
      <c r="AA2442" s="11">
        <f t="shared" si="38"/>
        <v>0</v>
      </c>
      <c r="AB2442" s="5">
        <f>IFERROR(VLOOKUP(C2442,[2]Sheet1!$B:$F,5,FALSE),0)</f>
        <v>0</v>
      </c>
      <c r="AC2442" s="11">
        <v>15</v>
      </c>
      <c r="AD2442" s="11">
        <v>0.78900000000000003</v>
      </c>
      <c r="AE2442" s="10"/>
      <c r="AF2442" s="10"/>
      <c r="AG2442" s="10"/>
      <c r="AH2442" s="10"/>
    </row>
    <row r="2443" spans="1:34" x14ac:dyDescent="0.45">
      <c r="A2443" t="s">
        <v>54</v>
      </c>
      <c r="B2443" t="s">
        <v>57</v>
      </c>
      <c r="C2443" t="s">
        <v>166</v>
      </c>
      <c r="D2443">
        <v>381.3</v>
      </c>
      <c r="E2443" s="11">
        <v>810000</v>
      </c>
      <c r="F2443" s="5">
        <v>256011</v>
      </c>
      <c r="G2443" s="11">
        <v>4423329</v>
      </c>
      <c r="H2443" s="11">
        <v>4101925</v>
      </c>
      <c r="I2443">
        <v>185117</v>
      </c>
      <c r="J2443">
        <v>215347</v>
      </c>
      <c r="K2443">
        <v>160138</v>
      </c>
      <c r="L2443">
        <v>95734</v>
      </c>
      <c r="M2443">
        <v>16</v>
      </c>
      <c r="N2443">
        <v>24</v>
      </c>
      <c r="O2443">
        <v>3</v>
      </c>
      <c r="P2443">
        <v>12</v>
      </c>
      <c r="Q2443">
        <v>2</v>
      </c>
      <c r="R2443">
        <v>70</v>
      </c>
      <c r="S2443">
        <v>0.2</v>
      </c>
      <c r="T2443">
        <v>132</v>
      </c>
      <c r="U2443">
        <v>216</v>
      </c>
      <c r="V2443">
        <v>-0.43</v>
      </c>
      <c r="W2443">
        <v>95734</v>
      </c>
      <c r="X2443">
        <v>16</v>
      </c>
      <c r="Y2443" s="12" t="str">
        <f>IFERROR(VLOOKUP(C2443,[1]Index!$D:$F,3,FALSE),"Non List")</f>
        <v>Finance</v>
      </c>
      <c r="Z2443">
        <f>IFERROR(VLOOKUP(C2443,[1]LP!$B:$C,2,FALSE),0)</f>
        <v>419.8</v>
      </c>
      <c r="AA2443" s="11">
        <f t="shared" si="38"/>
        <v>26.2</v>
      </c>
      <c r="AB2443" s="5">
        <f>IFERROR(VLOOKUP(C2443,[2]Sheet1!$B:$F,5,FALSE),0)</f>
        <v>4810249.01</v>
      </c>
      <c r="AC2443" s="11">
        <v>2.35</v>
      </c>
      <c r="AD2443" s="11">
        <v>10.65</v>
      </c>
      <c r="AE2443" s="10"/>
      <c r="AF2443" s="10"/>
      <c r="AG2443" s="10"/>
      <c r="AH2443" s="10"/>
    </row>
    <row r="2444" spans="1:34" x14ac:dyDescent="0.45">
      <c r="A2444" t="s">
        <v>54</v>
      </c>
      <c r="B2444" t="s">
        <v>57</v>
      </c>
      <c r="C2444" t="s">
        <v>169</v>
      </c>
      <c r="D2444">
        <v>423</v>
      </c>
      <c r="E2444" s="11">
        <v>1010519</v>
      </c>
      <c r="F2444" s="5">
        <v>421943</v>
      </c>
      <c r="G2444" s="11">
        <v>6260737</v>
      </c>
      <c r="H2444" s="11">
        <v>5521955</v>
      </c>
      <c r="I2444">
        <v>206346</v>
      </c>
      <c r="J2444">
        <v>242602</v>
      </c>
      <c r="K2444">
        <v>126967</v>
      </c>
      <c r="L2444">
        <v>51247</v>
      </c>
      <c r="M2444">
        <v>7</v>
      </c>
      <c r="N2444">
        <v>63</v>
      </c>
      <c r="O2444">
        <v>3</v>
      </c>
      <c r="P2444">
        <v>5</v>
      </c>
      <c r="Q2444">
        <v>1</v>
      </c>
      <c r="R2444">
        <v>186</v>
      </c>
      <c r="S2444">
        <v>1.2</v>
      </c>
      <c r="T2444">
        <v>142</v>
      </c>
      <c r="U2444">
        <v>147</v>
      </c>
      <c r="V2444">
        <v>-0.65</v>
      </c>
      <c r="W2444">
        <v>51248</v>
      </c>
      <c r="X2444">
        <v>7</v>
      </c>
      <c r="Y2444" s="12" t="str">
        <f>IFERROR(VLOOKUP(C2444,[1]Index!$D:$F,3,FALSE),"Non List")</f>
        <v>zdelist</v>
      </c>
      <c r="Z2444">
        <f>IFERROR(VLOOKUP(C2444,[1]LP!$B:$C,2,FALSE),0)</f>
        <v>0</v>
      </c>
      <c r="AA2444" s="11">
        <f t="shared" si="38"/>
        <v>0</v>
      </c>
      <c r="AB2444" s="5">
        <f>IFERROR(VLOOKUP(C2444,[2]Sheet1!$B:$F,5,FALSE),0)</f>
        <v>0</v>
      </c>
      <c r="AC2444" s="11">
        <v>3</v>
      </c>
      <c r="AD2444" s="11">
        <v>7.5259999999999998</v>
      </c>
      <c r="AE2444" s="10"/>
      <c r="AF2444" s="10"/>
      <c r="AG2444" s="10"/>
      <c r="AH2444" s="10"/>
    </row>
    <row r="2445" spans="1:34" x14ac:dyDescent="0.45">
      <c r="A2445" t="s">
        <v>54</v>
      </c>
      <c r="B2445" t="s">
        <v>57</v>
      </c>
      <c r="C2445" t="s">
        <v>170</v>
      </c>
      <c r="D2445">
        <v>354</v>
      </c>
      <c r="E2445" s="11">
        <v>832416</v>
      </c>
      <c r="F2445" s="5">
        <v>262828</v>
      </c>
      <c r="G2445" s="11">
        <v>3817605</v>
      </c>
      <c r="H2445" s="11">
        <v>3467945</v>
      </c>
      <c r="I2445">
        <v>135237</v>
      </c>
      <c r="J2445">
        <v>155211</v>
      </c>
      <c r="K2445">
        <v>95835</v>
      </c>
      <c r="L2445">
        <v>27135</v>
      </c>
      <c r="M2445">
        <v>4</v>
      </c>
      <c r="N2445">
        <v>82</v>
      </c>
      <c r="O2445">
        <v>3</v>
      </c>
      <c r="P2445">
        <v>3</v>
      </c>
      <c r="Q2445">
        <v>1</v>
      </c>
      <c r="R2445">
        <v>220</v>
      </c>
      <c r="S2445">
        <v>3.4</v>
      </c>
      <c r="T2445">
        <v>132</v>
      </c>
      <c r="U2445">
        <v>113</v>
      </c>
      <c r="V2445">
        <v>-0.68</v>
      </c>
      <c r="W2445">
        <v>27135</v>
      </c>
      <c r="X2445">
        <v>4</v>
      </c>
      <c r="Y2445" s="12" t="str">
        <f>IFERROR(VLOOKUP(C2445,[1]Index!$D:$F,3,FALSE),"Non List")</f>
        <v>Finance</v>
      </c>
      <c r="Z2445">
        <f>IFERROR(VLOOKUP(C2445,[1]LP!$B:$C,2,FALSE),0)</f>
        <v>397</v>
      </c>
      <c r="AA2445" s="11">
        <f t="shared" si="38"/>
        <v>99.3</v>
      </c>
      <c r="AB2445" s="5">
        <f>IFERROR(VLOOKUP(C2445,[2]Sheet1!$B:$F,5,FALSE),0)</f>
        <v>5495113.7199999997</v>
      </c>
      <c r="AC2445" s="11">
        <v>0</v>
      </c>
      <c r="AD2445" s="11">
        <v>6.58</v>
      </c>
      <c r="AE2445" s="10"/>
      <c r="AF2445" s="10"/>
      <c r="AG2445" s="10"/>
      <c r="AH2445" s="10"/>
    </row>
    <row r="2446" spans="1:34" x14ac:dyDescent="0.45">
      <c r="A2446" t="s">
        <v>54</v>
      </c>
      <c r="B2446" t="s">
        <v>57</v>
      </c>
      <c r="C2446" t="s">
        <v>171</v>
      </c>
      <c r="D2446">
        <v>464</v>
      </c>
      <c r="E2446" s="11">
        <v>867994</v>
      </c>
      <c r="F2446" s="5">
        <v>352032</v>
      </c>
      <c r="G2446" s="11">
        <v>5823218</v>
      </c>
      <c r="H2446" s="11">
        <v>5158643</v>
      </c>
      <c r="I2446">
        <v>116223</v>
      </c>
      <c r="J2446">
        <v>138765</v>
      </c>
      <c r="K2446">
        <v>6646</v>
      </c>
      <c r="L2446">
        <v>63538</v>
      </c>
      <c r="M2446">
        <v>10</v>
      </c>
      <c r="N2446">
        <v>48</v>
      </c>
      <c r="O2446">
        <v>3</v>
      </c>
      <c r="P2446">
        <v>7</v>
      </c>
      <c r="Q2446">
        <v>1</v>
      </c>
      <c r="R2446">
        <v>157</v>
      </c>
      <c r="S2446">
        <v>4.9000000000000004</v>
      </c>
      <c r="T2446">
        <v>141</v>
      </c>
      <c r="U2446">
        <v>176</v>
      </c>
      <c r="V2446">
        <v>-0.62</v>
      </c>
      <c r="W2446">
        <v>63535</v>
      </c>
      <c r="X2446">
        <v>10</v>
      </c>
      <c r="Y2446" s="12" t="str">
        <f>IFERROR(VLOOKUP(C2446,[1]Index!$D:$F,3,FALSE),"Non List")</f>
        <v>Finance</v>
      </c>
      <c r="Z2446">
        <f>IFERROR(VLOOKUP(C2446,[1]LP!$B:$C,2,FALSE),0)</f>
        <v>670</v>
      </c>
      <c r="AA2446" s="11">
        <f t="shared" si="38"/>
        <v>67</v>
      </c>
      <c r="AB2446" s="5">
        <f>IFERROR(VLOOKUP(C2446,[2]Sheet1!$B:$F,5,FALSE),0)</f>
        <v>4253169.62</v>
      </c>
      <c r="AC2446" s="11">
        <v>0</v>
      </c>
      <c r="AD2446" s="11">
        <v>0</v>
      </c>
      <c r="AE2446" s="10"/>
      <c r="AF2446" s="10"/>
      <c r="AG2446" s="10"/>
      <c r="AH2446" s="10"/>
    </row>
    <row r="2447" spans="1:34" x14ac:dyDescent="0.45">
      <c r="A2447" t="s">
        <v>54</v>
      </c>
      <c r="B2447" t="s">
        <v>57</v>
      </c>
      <c r="C2447" t="s">
        <v>172</v>
      </c>
      <c r="D2447">
        <v>422</v>
      </c>
      <c r="E2447" s="11">
        <v>810016</v>
      </c>
      <c r="F2447" s="5">
        <v>-104945</v>
      </c>
      <c r="G2447" s="11">
        <v>2280314</v>
      </c>
      <c r="H2447" s="11">
        <v>2182340</v>
      </c>
      <c r="I2447">
        <v>107178</v>
      </c>
      <c r="J2447">
        <v>120267</v>
      </c>
      <c r="K2447">
        <v>32955</v>
      </c>
      <c r="L2447">
        <v>77314</v>
      </c>
      <c r="M2447">
        <v>13</v>
      </c>
      <c r="N2447">
        <v>33</v>
      </c>
      <c r="O2447">
        <v>5</v>
      </c>
      <c r="P2447">
        <v>15</v>
      </c>
      <c r="Q2447">
        <v>2</v>
      </c>
      <c r="R2447">
        <v>161</v>
      </c>
      <c r="S2447">
        <v>17</v>
      </c>
      <c r="T2447">
        <v>87</v>
      </c>
      <c r="U2447">
        <v>158</v>
      </c>
      <c r="V2447">
        <v>-0.63</v>
      </c>
      <c r="W2447">
        <v>77314</v>
      </c>
      <c r="X2447">
        <v>13</v>
      </c>
      <c r="Y2447" s="12" t="str">
        <f>IFERROR(VLOOKUP(C2447,[1]Index!$D:$F,3,FALSE),"Non List")</f>
        <v>Finance</v>
      </c>
      <c r="Z2447">
        <f>IFERROR(VLOOKUP(C2447,[1]LP!$B:$C,2,FALSE),0)</f>
        <v>399.9</v>
      </c>
      <c r="AA2447" s="11">
        <f t="shared" si="38"/>
        <v>30.8</v>
      </c>
      <c r="AB2447" s="5">
        <f>IFERROR(VLOOKUP(C2447,[2]Sheet1!$B:$F,5,FALSE),0)</f>
        <v>3419267.12</v>
      </c>
      <c r="AC2447" s="11">
        <v>0</v>
      </c>
      <c r="AD2447" s="11">
        <v>0</v>
      </c>
      <c r="AE2447" s="10"/>
      <c r="AF2447" s="10"/>
      <c r="AG2447" s="10"/>
      <c r="AH2447" s="10"/>
    </row>
    <row r="2448" spans="1:34" x14ac:dyDescent="0.45">
      <c r="A2448" t="s">
        <v>54</v>
      </c>
      <c r="B2448" t="s">
        <v>57</v>
      </c>
      <c r="C2448" t="s">
        <v>176</v>
      </c>
      <c r="D2448">
        <v>101</v>
      </c>
      <c r="E2448" s="11">
        <v>402142</v>
      </c>
      <c r="F2448" s="5">
        <v>-187167</v>
      </c>
      <c r="G2448" s="11">
        <v>106599</v>
      </c>
      <c r="H2448" s="11">
        <v>159292</v>
      </c>
      <c r="I2448">
        <v>9697</v>
      </c>
      <c r="J2448">
        <v>11613</v>
      </c>
      <c r="K2448">
        <v>-12212</v>
      </c>
      <c r="L2448">
        <v>9495</v>
      </c>
      <c r="M2448">
        <v>3</v>
      </c>
      <c r="N2448">
        <v>32</v>
      </c>
      <c r="O2448">
        <v>2</v>
      </c>
      <c r="P2448">
        <v>6</v>
      </c>
      <c r="Q2448">
        <v>2</v>
      </c>
      <c r="R2448">
        <v>61</v>
      </c>
      <c r="S2448">
        <v>9.6</v>
      </c>
      <c r="T2448">
        <v>53</v>
      </c>
      <c r="U2448">
        <v>62</v>
      </c>
      <c r="V2448">
        <v>-0.39</v>
      </c>
      <c r="W2448">
        <v>9495</v>
      </c>
      <c r="X2448">
        <v>3</v>
      </c>
      <c r="Y2448" s="12" t="str">
        <f>IFERROR(VLOOKUP(C2448,[1]Index!$D:$F,3,FALSE),"Non List")</f>
        <v>zdelist</v>
      </c>
      <c r="Z2448">
        <f>IFERROR(VLOOKUP(C2448,[1]LP!$B:$C,2,FALSE),0)</f>
        <v>0</v>
      </c>
      <c r="AA2448" s="11">
        <f t="shared" si="38"/>
        <v>0</v>
      </c>
      <c r="AB2448" s="5">
        <f>IFERROR(VLOOKUP(C2448,[2]Sheet1!$B:$F,5,FALSE),0)</f>
        <v>0</v>
      </c>
      <c r="AC2448" s="11">
        <v>0</v>
      </c>
      <c r="AD2448" s="11">
        <v>0</v>
      </c>
      <c r="AE2448" s="10"/>
      <c r="AF2448" s="10"/>
      <c r="AG2448" s="10"/>
      <c r="AH2448" s="10"/>
    </row>
    <row r="2449" spans="1:34" x14ac:dyDescent="0.45">
      <c r="A2449" t="s">
        <v>54</v>
      </c>
      <c r="B2449" t="s">
        <v>57</v>
      </c>
      <c r="C2449" t="s">
        <v>173</v>
      </c>
      <c r="D2449">
        <v>116</v>
      </c>
      <c r="E2449" s="11">
        <v>300000</v>
      </c>
      <c r="F2449" s="5">
        <v>-75790</v>
      </c>
      <c r="G2449" s="11">
        <v>338287</v>
      </c>
      <c r="H2449" s="11">
        <v>377412</v>
      </c>
      <c r="I2449">
        <v>18520</v>
      </c>
      <c r="J2449">
        <v>33091</v>
      </c>
      <c r="K2449">
        <v>17786</v>
      </c>
      <c r="L2449">
        <v>19859</v>
      </c>
      <c r="M2449">
        <v>9</v>
      </c>
      <c r="N2449">
        <v>13</v>
      </c>
      <c r="O2449">
        <v>2</v>
      </c>
      <c r="P2449">
        <v>12</v>
      </c>
      <c r="Q2449">
        <v>3</v>
      </c>
      <c r="R2449">
        <v>20</v>
      </c>
      <c r="S2449">
        <v>2.2999999999999998</v>
      </c>
      <c r="T2449">
        <v>75</v>
      </c>
      <c r="U2449">
        <v>122</v>
      </c>
      <c r="V2449">
        <v>0.05</v>
      </c>
      <c r="W2449">
        <v>19859</v>
      </c>
      <c r="X2449">
        <v>9</v>
      </c>
      <c r="Y2449" s="12" t="str">
        <f>IFERROR(VLOOKUP(C2449,[1]Index!$D:$F,3,FALSE),"Non List")</f>
        <v>zdelist</v>
      </c>
      <c r="Z2449">
        <f>IFERROR(VLOOKUP(C2449,[1]LP!$B:$C,2,FALSE),0)</f>
        <v>0</v>
      </c>
      <c r="AA2449" s="11">
        <f t="shared" si="38"/>
        <v>0</v>
      </c>
      <c r="AB2449" s="5">
        <f>IFERROR(VLOOKUP(C2449,[2]Sheet1!$B:$F,5,FALSE),0)</f>
        <v>0</v>
      </c>
      <c r="AC2449" s="11">
        <v>0</v>
      </c>
      <c r="AD2449" s="11">
        <v>0</v>
      </c>
      <c r="AE2449" s="10"/>
      <c r="AF2449" s="10"/>
      <c r="AG2449" s="10"/>
      <c r="AH2449" s="10"/>
    </row>
    <row r="2450" spans="1:34" x14ac:dyDescent="0.45">
      <c r="A2450" t="s">
        <v>54</v>
      </c>
      <c r="B2450" t="s">
        <v>57</v>
      </c>
      <c r="C2450" t="s">
        <v>179</v>
      </c>
      <c r="D2450">
        <v>296</v>
      </c>
      <c r="E2450" s="11">
        <v>265674</v>
      </c>
      <c r="F2450" s="5">
        <v>-226893</v>
      </c>
      <c r="G2450" s="11">
        <v>74862</v>
      </c>
      <c r="H2450" s="11">
        <v>174314</v>
      </c>
      <c r="I2450">
        <v>6173</v>
      </c>
      <c r="J2450">
        <v>6197</v>
      </c>
      <c r="K2450">
        <v>-2656</v>
      </c>
      <c r="L2450">
        <v>6373</v>
      </c>
      <c r="M2450">
        <v>3</v>
      </c>
      <c r="N2450">
        <v>93</v>
      </c>
      <c r="O2450">
        <v>20</v>
      </c>
      <c r="P2450">
        <v>22</v>
      </c>
      <c r="Q2450">
        <v>1</v>
      </c>
      <c r="R2450">
        <v>1882</v>
      </c>
      <c r="S2450">
        <v>100</v>
      </c>
      <c r="T2450">
        <v>15</v>
      </c>
      <c r="U2450">
        <v>32</v>
      </c>
      <c r="V2450">
        <v>-0.89</v>
      </c>
      <c r="W2450">
        <v>6373</v>
      </c>
      <c r="X2450">
        <v>3</v>
      </c>
      <c r="Y2450" s="12" t="str">
        <f>IFERROR(VLOOKUP(C2450,[1]Index!$D:$F,3,FALSE),"Non List")</f>
        <v>Finance</v>
      </c>
      <c r="Z2450">
        <f>IFERROR(VLOOKUP(C2450,[1]LP!$B:$C,2,FALSE),0)</f>
        <v>341</v>
      </c>
      <c r="AA2450" s="11">
        <f t="shared" si="38"/>
        <v>113.7</v>
      </c>
      <c r="AB2450" s="5">
        <f>IFERROR(VLOOKUP(C2450,[2]Sheet1!$B:$F,5,FALSE),0)</f>
        <v>3327237.42</v>
      </c>
      <c r="AC2450" s="11">
        <v>0</v>
      </c>
      <c r="AD2450" s="11">
        <v>0</v>
      </c>
      <c r="AE2450" s="10"/>
      <c r="AF2450" s="10"/>
      <c r="AG2450" s="10"/>
      <c r="AH2450" s="10"/>
    </row>
    <row r="2451" spans="1:34" x14ac:dyDescent="0.45">
      <c r="A2451" t="s">
        <v>55</v>
      </c>
      <c r="B2451" t="s">
        <v>57</v>
      </c>
      <c r="C2451" t="s">
        <v>157</v>
      </c>
      <c r="D2451">
        <v>356</v>
      </c>
      <c r="E2451" s="11">
        <v>823398</v>
      </c>
      <c r="F2451" s="5">
        <v>194336</v>
      </c>
      <c r="G2451" s="11">
        <v>3651459</v>
      </c>
      <c r="H2451" s="11">
        <v>3226490</v>
      </c>
      <c r="I2451">
        <v>192596</v>
      </c>
      <c r="J2451">
        <v>228445</v>
      </c>
      <c r="K2451">
        <v>153159</v>
      </c>
      <c r="L2451">
        <v>83596</v>
      </c>
      <c r="M2451">
        <v>10</v>
      </c>
      <c r="N2451">
        <v>35</v>
      </c>
      <c r="O2451">
        <v>3</v>
      </c>
      <c r="P2451">
        <v>8</v>
      </c>
      <c r="Q2451">
        <v>2</v>
      </c>
      <c r="R2451">
        <v>101</v>
      </c>
      <c r="S2451">
        <v>1.1000000000000001</v>
      </c>
      <c r="T2451">
        <v>124</v>
      </c>
      <c r="U2451">
        <v>168</v>
      </c>
      <c r="V2451">
        <v>-0.53</v>
      </c>
      <c r="W2451">
        <v>57411</v>
      </c>
      <c r="X2451">
        <v>7</v>
      </c>
      <c r="Y2451" s="12" t="str">
        <f>IFERROR(VLOOKUP(C2451,[1]Index!$D:$F,3,FALSE),"Non List")</f>
        <v>Finance</v>
      </c>
      <c r="Z2451">
        <f>IFERROR(VLOOKUP(C2451,[1]LP!$B:$C,2,FALSE),0)</f>
        <v>387</v>
      </c>
      <c r="AA2451" s="11">
        <f t="shared" si="38"/>
        <v>38.700000000000003</v>
      </c>
      <c r="AB2451" s="5">
        <f>IFERROR(VLOOKUP(C2451,[2]Sheet1!$B:$F,5,FALSE),0)</f>
        <v>4626716.74</v>
      </c>
      <c r="AC2451" s="11">
        <v>0</v>
      </c>
      <c r="AD2451" s="11">
        <v>7</v>
      </c>
      <c r="AE2451" s="10"/>
      <c r="AF2451" s="10"/>
      <c r="AG2451" s="10"/>
      <c r="AH2451" s="10"/>
    </row>
    <row r="2452" spans="1:34" x14ac:dyDescent="0.45">
      <c r="A2452" t="s">
        <v>55</v>
      </c>
      <c r="B2452" t="s">
        <v>57</v>
      </c>
      <c r="C2452" t="s">
        <v>158</v>
      </c>
      <c r="D2452">
        <v>496</v>
      </c>
      <c r="E2452" s="11">
        <v>800000</v>
      </c>
      <c r="F2452" s="5">
        <v>460555</v>
      </c>
      <c r="G2452" s="11">
        <v>6895614</v>
      </c>
      <c r="H2452" s="11">
        <v>5789494</v>
      </c>
      <c r="I2452">
        <v>249321</v>
      </c>
      <c r="J2452">
        <v>362507</v>
      </c>
      <c r="K2452">
        <v>166087</v>
      </c>
      <c r="L2452">
        <v>151685</v>
      </c>
      <c r="M2452">
        <v>19</v>
      </c>
      <c r="N2452">
        <v>26</v>
      </c>
      <c r="O2452">
        <v>3</v>
      </c>
      <c r="P2452">
        <v>12</v>
      </c>
      <c r="Q2452">
        <v>2</v>
      </c>
      <c r="R2452">
        <v>82</v>
      </c>
      <c r="S2452">
        <v>1.2</v>
      </c>
      <c r="T2452">
        <v>158</v>
      </c>
      <c r="U2452">
        <v>259</v>
      </c>
      <c r="V2452">
        <v>-0.48</v>
      </c>
      <c r="W2452">
        <v>47406</v>
      </c>
      <c r="X2452">
        <v>6</v>
      </c>
      <c r="Y2452" s="12" t="str">
        <f>IFERROR(VLOOKUP(C2452,[1]Index!$D:$F,3,FALSE),"Non List")</f>
        <v>Finance</v>
      </c>
      <c r="Z2452">
        <f>IFERROR(VLOOKUP(C2452,[1]LP!$B:$C,2,FALSE),0)</f>
        <v>458</v>
      </c>
      <c r="AA2452" s="11">
        <f t="shared" si="38"/>
        <v>24.1</v>
      </c>
      <c r="AB2452" s="5">
        <f>IFERROR(VLOOKUP(C2452,[2]Sheet1!$B:$F,5,FALSE),0)</f>
        <v>4635964.4800000004</v>
      </c>
      <c r="AC2452" s="11">
        <v>0</v>
      </c>
      <c r="AD2452" s="11">
        <v>10</v>
      </c>
      <c r="AE2452" s="10"/>
      <c r="AF2452" s="10"/>
      <c r="AG2452" s="10"/>
      <c r="AH2452" s="10"/>
    </row>
    <row r="2453" spans="1:34" x14ac:dyDescent="0.45">
      <c r="A2453" t="s">
        <v>55</v>
      </c>
      <c r="B2453" t="s">
        <v>57</v>
      </c>
      <c r="C2453" t="s">
        <v>174</v>
      </c>
      <c r="D2453">
        <v>344</v>
      </c>
      <c r="E2453" s="11">
        <v>800000</v>
      </c>
      <c r="F2453" s="5">
        <v>205102</v>
      </c>
      <c r="G2453" s="11">
        <v>3619912</v>
      </c>
      <c r="H2453" s="11">
        <v>3150085</v>
      </c>
      <c r="I2453">
        <v>166602</v>
      </c>
      <c r="J2453">
        <v>200000</v>
      </c>
      <c r="K2453">
        <v>137763</v>
      </c>
      <c r="L2453">
        <v>79592</v>
      </c>
      <c r="M2453">
        <v>10</v>
      </c>
      <c r="N2453">
        <v>35</v>
      </c>
      <c r="O2453">
        <v>3</v>
      </c>
      <c r="P2453">
        <v>8</v>
      </c>
      <c r="Q2453">
        <v>2</v>
      </c>
      <c r="R2453">
        <v>95</v>
      </c>
      <c r="S2453">
        <v>0.4</v>
      </c>
      <c r="T2453">
        <v>126</v>
      </c>
      <c r="U2453">
        <v>168</v>
      </c>
      <c r="V2453">
        <v>-0.51</v>
      </c>
      <c r="W2453">
        <v>79591</v>
      </c>
      <c r="X2453">
        <v>10</v>
      </c>
      <c r="Y2453" s="12" t="str">
        <f>IFERROR(VLOOKUP(C2453,[1]Index!$D:$F,3,FALSE),"Non List")</f>
        <v>Finance</v>
      </c>
      <c r="Z2453">
        <f>IFERROR(VLOOKUP(C2453,[1]LP!$B:$C,2,FALSE),0)</f>
        <v>395</v>
      </c>
      <c r="AA2453" s="11">
        <f t="shared" si="38"/>
        <v>39.5</v>
      </c>
      <c r="AB2453" s="5">
        <f>IFERROR(VLOOKUP(C2453,[2]Sheet1!$B:$F,5,FALSE),0)</f>
        <v>4824030.82</v>
      </c>
      <c r="AC2453" s="11">
        <v>0</v>
      </c>
      <c r="AD2453" s="11">
        <v>6.5</v>
      </c>
      <c r="AE2453" s="10"/>
      <c r="AF2453" s="10"/>
      <c r="AG2453" s="10"/>
      <c r="AH2453" s="10"/>
    </row>
    <row r="2454" spans="1:34" x14ac:dyDescent="0.45">
      <c r="A2454" t="s">
        <v>55</v>
      </c>
      <c r="B2454" t="s">
        <v>57</v>
      </c>
      <c r="C2454" t="s">
        <v>159</v>
      </c>
      <c r="D2454">
        <v>508</v>
      </c>
      <c r="E2454" s="11">
        <v>882172</v>
      </c>
      <c r="F2454" s="5">
        <v>351420</v>
      </c>
      <c r="G2454" s="11">
        <v>10932872</v>
      </c>
      <c r="H2454" s="11">
        <v>8713492</v>
      </c>
      <c r="I2454">
        <v>354642</v>
      </c>
      <c r="J2454">
        <v>448916</v>
      </c>
      <c r="K2454">
        <v>223548</v>
      </c>
      <c r="L2454">
        <v>138986</v>
      </c>
      <c r="M2454">
        <v>16</v>
      </c>
      <c r="N2454">
        <v>32</v>
      </c>
      <c r="O2454">
        <v>4</v>
      </c>
      <c r="P2454">
        <v>11</v>
      </c>
      <c r="Q2454">
        <v>1</v>
      </c>
      <c r="R2454">
        <v>117</v>
      </c>
      <c r="S2454">
        <v>0.1</v>
      </c>
      <c r="T2454">
        <v>140</v>
      </c>
      <c r="U2454">
        <v>223</v>
      </c>
      <c r="V2454">
        <v>-0.56000000000000005</v>
      </c>
      <c r="W2454">
        <v>140233</v>
      </c>
      <c r="X2454">
        <v>16</v>
      </c>
      <c r="Y2454" s="12" t="str">
        <f>IFERROR(VLOOKUP(C2454,[1]Index!$D:$F,3,FALSE),"Non List")</f>
        <v>Finance</v>
      </c>
      <c r="Z2454">
        <f>IFERROR(VLOOKUP(C2454,[1]LP!$B:$C,2,FALSE),0)</f>
        <v>510</v>
      </c>
      <c r="AA2454" s="11">
        <f t="shared" si="38"/>
        <v>31.9</v>
      </c>
      <c r="AB2454" s="5">
        <f>IFERROR(VLOOKUP(C2454,[2]Sheet1!$B:$F,5,FALSE),0)</f>
        <v>5799007.7000000002</v>
      </c>
      <c r="AC2454" s="11">
        <v>5</v>
      </c>
      <c r="AD2454" s="11">
        <v>8</v>
      </c>
      <c r="AE2454" s="10"/>
      <c r="AF2454" s="10"/>
      <c r="AG2454" s="10"/>
      <c r="AH2454" s="10"/>
    </row>
    <row r="2455" spans="1:34" x14ac:dyDescent="0.45">
      <c r="A2455" t="s">
        <v>55</v>
      </c>
      <c r="B2455" t="s">
        <v>57</v>
      </c>
      <c r="C2455" t="s">
        <v>161</v>
      </c>
      <c r="D2455">
        <v>420</v>
      </c>
      <c r="E2455" s="11">
        <v>492140</v>
      </c>
      <c r="F2455" s="5">
        <v>286759</v>
      </c>
      <c r="G2455" s="11">
        <v>2038370</v>
      </c>
      <c r="H2455" s="11">
        <v>2117784</v>
      </c>
      <c r="I2455">
        <v>164913</v>
      </c>
      <c r="J2455">
        <v>183165</v>
      </c>
      <c r="K2455">
        <v>149400</v>
      </c>
      <c r="L2455">
        <v>116148</v>
      </c>
      <c r="M2455">
        <v>24</v>
      </c>
      <c r="N2455">
        <v>18</v>
      </c>
      <c r="O2455">
        <v>3</v>
      </c>
      <c r="P2455">
        <v>15</v>
      </c>
      <c r="Q2455">
        <v>4</v>
      </c>
      <c r="R2455">
        <v>47</v>
      </c>
      <c r="S2455">
        <v>2.1</v>
      </c>
      <c r="T2455">
        <v>158</v>
      </c>
      <c r="U2455">
        <v>290</v>
      </c>
      <c r="V2455">
        <v>-0.31</v>
      </c>
      <c r="W2455">
        <v>88155</v>
      </c>
      <c r="X2455">
        <v>18</v>
      </c>
      <c r="Y2455" s="12" t="str">
        <f>IFERROR(VLOOKUP(C2455,[1]Index!$D:$F,3,FALSE),"Non List")</f>
        <v>Finance</v>
      </c>
      <c r="Z2455">
        <f>IFERROR(VLOOKUP(C2455,[1]LP!$B:$C,2,FALSE),0)</f>
        <v>491</v>
      </c>
      <c r="AA2455" s="11">
        <f t="shared" si="38"/>
        <v>20.5</v>
      </c>
      <c r="AB2455" s="5">
        <f>IFERROR(VLOOKUP(C2455,[2]Sheet1!$B:$F,5,FALSE),0)</f>
        <v>3383316.92</v>
      </c>
      <c r="AC2455" s="11">
        <v>22</v>
      </c>
      <c r="AD2455" s="11">
        <v>1.1599999999999999</v>
      </c>
      <c r="AE2455" s="10"/>
      <c r="AF2455" s="10"/>
      <c r="AG2455" s="10"/>
      <c r="AH2455" s="10"/>
    </row>
    <row r="2456" spans="1:34" x14ac:dyDescent="0.45">
      <c r="A2456" t="s">
        <v>55</v>
      </c>
      <c r="B2456" t="s">
        <v>57</v>
      </c>
      <c r="C2456" t="s">
        <v>175</v>
      </c>
      <c r="D2456">
        <v>126</v>
      </c>
      <c r="E2456" s="11">
        <v>236875</v>
      </c>
      <c r="F2456" s="5">
        <v>-96380</v>
      </c>
      <c r="G2456" s="11">
        <v>304366</v>
      </c>
      <c r="H2456" s="11">
        <v>449161</v>
      </c>
      <c r="I2456">
        <v>37465</v>
      </c>
      <c r="J2456">
        <v>38982</v>
      </c>
      <c r="K2456">
        <v>6970</v>
      </c>
      <c r="L2456">
        <v>-13492</v>
      </c>
      <c r="M2456">
        <v>-6</v>
      </c>
      <c r="N2456">
        <v>-22</v>
      </c>
      <c r="O2456">
        <v>2</v>
      </c>
      <c r="P2456">
        <v>-10</v>
      </c>
      <c r="Q2456">
        <v>-2</v>
      </c>
      <c r="R2456">
        <v>-47</v>
      </c>
      <c r="S2456">
        <v>80.900000000000006</v>
      </c>
      <c r="T2456">
        <v>59</v>
      </c>
      <c r="U2456">
        <v>0</v>
      </c>
      <c r="V2456">
        <v>0</v>
      </c>
      <c r="W2456">
        <v>-13491</v>
      </c>
      <c r="X2456">
        <v>-6</v>
      </c>
      <c r="Y2456" s="12" t="str">
        <f>IFERROR(VLOOKUP(C2456,[1]Index!$D:$F,3,FALSE),"Non List")</f>
        <v>zdelist</v>
      </c>
      <c r="Z2456">
        <f>IFERROR(VLOOKUP(C2456,[1]LP!$B:$C,2,FALSE),0)</f>
        <v>0</v>
      </c>
      <c r="AA2456" s="11">
        <f t="shared" si="38"/>
        <v>0</v>
      </c>
      <c r="AB2456" s="5">
        <f>IFERROR(VLOOKUP(C2456,[2]Sheet1!$B:$F,5,FALSE),0)</f>
        <v>0</v>
      </c>
      <c r="AC2456" s="11">
        <v>0</v>
      </c>
      <c r="AD2456" s="11">
        <v>0</v>
      </c>
      <c r="AE2456" s="10"/>
      <c r="AF2456" s="10"/>
      <c r="AG2456" s="10"/>
      <c r="AH2456" s="10"/>
    </row>
    <row r="2457" spans="1:34" x14ac:dyDescent="0.45">
      <c r="A2457" t="s">
        <v>55</v>
      </c>
      <c r="B2457" t="s">
        <v>57</v>
      </c>
      <c r="C2457" t="s">
        <v>162</v>
      </c>
      <c r="D2457">
        <v>498</v>
      </c>
      <c r="E2457" s="11">
        <v>804060</v>
      </c>
      <c r="F2457" s="5">
        <v>376522</v>
      </c>
      <c r="G2457" s="11">
        <v>4789346</v>
      </c>
      <c r="H2457" s="11">
        <v>5572722</v>
      </c>
      <c r="I2457">
        <v>341976</v>
      </c>
      <c r="J2457">
        <v>383913</v>
      </c>
      <c r="K2457">
        <v>233404</v>
      </c>
      <c r="L2457">
        <v>133189</v>
      </c>
      <c r="M2457">
        <v>17</v>
      </c>
      <c r="N2457">
        <v>30</v>
      </c>
      <c r="O2457">
        <v>3</v>
      </c>
      <c r="P2457">
        <v>11</v>
      </c>
      <c r="Q2457">
        <v>1</v>
      </c>
      <c r="R2457">
        <v>102</v>
      </c>
      <c r="S2457">
        <v>2.2000000000000002</v>
      </c>
      <c r="T2457">
        <v>147</v>
      </c>
      <c r="U2457">
        <v>234</v>
      </c>
      <c r="V2457">
        <v>-0.53</v>
      </c>
      <c r="W2457">
        <v>133189</v>
      </c>
      <c r="X2457">
        <v>17</v>
      </c>
      <c r="Y2457" s="12" t="str">
        <f>IFERROR(VLOOKUP(C2457,[1]Index!$D:$F,3,FALSE),"Non List")</f>
        <v>Finance</v>
      </c>
      <c r="Z2457">
        <f>IFERROR(VLOOKUP(C2457,[1]LP!$B:$C,2,FALSE),0)</f>
        <v>511</v>
      </c>
      <c r="AA2457" s="11">
        <f t="shared" si="38"/>
        <v>30.1</v>
      </c>
      <c r="AB2457" s="5">
        <f>IFERROR(VLOOKUP(C2457,[2]Sheet1!$B:$F,5,FALSE),0)</f>
        <v>6622606.8200000003</v>
      </c>
      <c r="AC2457" s="11">
        <v>1.75</v>
      </c>
      <c r="AD2457" s="11">
        <v>9.8000000000000007</v>
      </c>
      <c r="AE2457" s="10"/>
      <c r="AF2457" s="10"/>
      <c r="AG2457" s="10"/>
      <c r="AH2457" s="10"/>
    </row>
    <row r="2458" spans="1:34" x14ac:dyDescent="0.45">
      <c r="A2458" t="s">
        <v>55</v>
      </c>
      <c r="B2458" t="s">
        <v>57</v>
      </c>
      <c r="C2458" t="s">
        <v>178</v>
      </c>
      <c r="D2458">
        <v>347.8</v>
      </c>
      <c r="E2458" s="11">
        <v>41474</v>
      </c>
      <c r="F2458" s="5">
        <v>30799</v>
      </c>
      <c r="G2458" s="11">
        <v>213198</v>
      </c>
      <c r="H2458" s="11">
        <v>219474</v>
      </c>
      <c r="I2458">
        <v>15731</v>
      </c>
      <c r="J2458">
        <v>18247</v>
      </c>
      <c r="K2458">
        <v>11719</v>
      </c>
      <c r="L2458">
        <v>9052</v>
      </c>
      <c r="M2458">
        <v>22</v>
      </c>
      <c r="N2458">
        <v>16</v>
      </c>
      <c r="O2458">
        <v>2</v>
      </c>
      <c r="P2458">
        <v>13</v>
      </c>
      <c r="Q2458">
        <v>3</v>
      </c>
      <c r="R2458">
        <v>32</v>
      </c>
      <c r="S2458">
        <v>4.5</v>
      </c>
      <c r="T2458">
        <v>174</v>
      </c>
      <c r="U2458">
        <v>292</v>
      </c>
      <c r="V2458">
        <v>-0.16</v>
      </c>
      <c r="W2458">
        <v>0</v>
      </c>
      <c r="X2458">
        <v>0</v>
      </c>
      <c r="Y2458" s="12" t="str">
        <f>IFERROR(VLOOKUP(C2458,[1]Index!$D:$F,3,FALSE),"Non List")</f>
        <v>Finance</v>
      </c>
      <c r="Z2458">
        <f>IFERROR(VLOOKUP(C2458,[1]LP!$B:$C,2,FALSE),0)</f>
        <v>422.8</v>
      </c>
      <c r="AA2458" s="11">
        <f t="shared" si="38"/>
        <v>19.2</v>
      </c>
      <c r="AB2458" s="5">
        <f>IFERROR(VLOOKUP(C2458,[2]Sheet1!$B:$F,5,FALSE),0)</f>
        <v>2989980</v>
      </c>
      <c r="AC2458" s="11">
        <v>0</v>
      </c>
      <c r="AD2458" s="11">
        <v>0</v>
      </c>
      <c r="AE2458" s="10"/>
      <c r="AF2458" s="10"/>
      <c r="AG2458" s="10"/>
      <c r="AH2458" s="10"/>
    </row>
    <row r="2459" spans="1:34" x14ac:dyDescent="0.45">
      <c r="A2459" t="s">
        <v>55</v>
      </c>
      <c r="B2459" t="s">
        <v>57</v>
      </c>
      <c r="C2459" t="s">
        <v>180</v>
      </c>
      <c r="D2459">
        <v>521</v>
      </c>
      <c r="E2459" s="11">
        <v>135801</v>
      </c>
      <c r="F2459" s="5">
        <v>62865</v>
      </c>
      <c r="G2459" s="11">
        <v>44810</v>
      </c>
      <c r="H2459" s="11">
        <v>0</v>
      </c>
      <c r="I2459">
        <v>21340</v>
      </c>
      <c r="J2459">
        <v>22451</v>
      </c>
      <c r="K2459">
        <v>6510</v>
      </c>
      <c r="L2459">
        <v>8323</v>
      </c>
      <c r="M2459">
        <v>6</v>
      </c>
      <c r="N2459">
        <v>85</v>
      </c>
      <c r="O2459">
        <v>4</v>
      </c>
      <c r="P2459">
        <v>4</v>
      </c>
      <c r="Q2459">
        <v>3</v>
      </c>
      <c r="R2459">
        <v>303</v>
      </c>
      <c r="S2459">
        <v>100</v>
      </c>
      <c r="T2459">
        <v>146</v>
      </c>
      <c r="U2459">
        <v>142</v>
      </c>
      <c r="V2459">
        <v>-0.73</v>
      </c>
      <c r="W2459">
        <v>0</v>
      </c>
      <c r="X2459">
        <v>0</v>
      </c>
      <c r="Y2459" s="12" t="str">
        <f>IFERROR(VLOOKUP(C2459,[1]Index!$D:$F,3,FALSE),"Non List")</f>
        <v>Finance</v>
      </c>
      <c r="Z2459">
        <f>IFERROR(VLOOKUP(C2459,[1]LP!$B:$C,2,FALSE),0)</f>
        <v>493.3</v>
      </c>
      <c r="AA2459" s="11">
        <f t="shared" si="38"/>
        <v>82.2</v>
      </c>
      <c r="AB2459" s="5">
        <f>IFERROR(VLOOKUP(C2459,[2]Sheet1!$B:$F,5,FALSE),0)</f>
        <v>2918008</v>
      </c>
      <c r="AC2459" s="11">
        <v>0</v>
      </c>
      <c r="AD2459" s="11">
        <v>0</v>
      </c>
      <c r="AE2459" s="10"/>
      <c r="AF2459" s="10"/>
      <c r="AG2459" s="10"/>
      <c r="AH2459" s="10"/>
    </row>
    <row r="2460" spans="1:34" x14ac:dyDescent="0.45">
      <c r="A2460" t="s">
        <v>55</v>
      </c>
      <c r="B2460" t="s">
        <v>57</v>
      </c>
      <c r="C2460" t="s">
        <v>163</v>
      </c>
      <c r="D2460">
        <v>405</v>
      </c>
      <c r="E2460" s="11">
        <v>857273</v>
      </c>
      <c r="F2460" s="5">
        <v>341103</v>
      </c>
      <c r="G2460" s="11">
        <v>6291677</v>
      </c>
      <c r="H2460" s="11">
        <v>5775702</v>
      </c>
      <c r="I2460">
        <v>266438</v>
      </c>
      <c r="J2460">
        <v>309803</v>
      </c>
      <c r="K2460">
        <v>162407</v>
      </c>
      <c r="L2460">
        <v>91902</v>
      </c>
      <c r="M2460">
        <v>11</v>
      </c>
      <c r="N2460">
        <v>38</v>
      </c>
      <c r="O2460">
        <v>3</v>
      </c>
      <c r="P2460">
        <v>8</v>
      </c>
      <c r="Q2460">
        <v>1</v>
      </c>
      <c r="R2460">
        <v>110</v>
      </c>
      <c r="S2460">
        <v>0.8</v>
      </c>
      <c r="T2460">
        <v>140</v>
      </c>
      <c r="U2460">
        <v>184</v>
      </c>
      <c r="V2460">
        <v>-0.55000000000000004</v>
      </c>
      <c r="W2460">
        <v>62781</v>
      </c>
      <c r="X2460">
        <v>7</v>
      </c>
      <c r="Y2460" s="12" t="str">
        <f>IFERROR(VLOOKUP(C2460,[1]Index!$D:$F,3,FALSE),"Non List")</f>
        <v>Finance</v>
      </c>
      <c r="Z2460">
        <f>IFERROR(VLOOKUP(C2460,[1]LP!$B:$C,2,FALSE),0)</f>
        <v>693.6</v>
      </c>
      <c r="AA2460" s="11">
        <f t="shared" si="38"/>
        <v>63.1</v>
      </c>
      <c r="AB2460" s="5">
        <f>IFERROR(VLOOKUP(C2460,[2]Sheet1!$B:$F,5,FALSE),0)</f>
        <v>4330226.4000000004</v>
      </c>
      <c r="AC2460" s="11">
        <v>7</v>
      </c>
      <c r="AD2460" s="11">
        <v>7.2</v>
      </c>
      <c r="AE2460" s="10"/>
      <c r="AF2460" s="10"/>
      <c r="AG2460" s="10"/>
      <c r="AH2460" s="10"/>
    </row>
    <row r="2461" spans="1:34" x14ac:dyDescent="0.45">
      <c r="A2461" t="s">
        <v>55</v>
      </c>
      <c r="B2461" t="s">
        <v>57</v>
      </c>
      <c r="C2461" t="s">
        <v>164</v>
      </c>
      <c r="D2461">
        <v>306</v>
      </c>
      <c r="E2461" s="11">
        <v>800100</v>
      </c>
      <c r="F2461" s="5">
        <v>52924</v>
      </c>
      <c r="G2461" s="11">
        <v>1111009</v>
      </c>
      <c r="H2461" s="11">
        <v>1007210</v>
      </c>
      <c r="I2461">
        <v>70544</v>
      </c>
      <c r="J2461">
        <v>81010</v>
      </c>
      <c r="K2461">
        <v>38856</v>
      </c>
      <c r="L2461">
        <v>34996</v>
      </c>
      <c r="M2461">
        <v>4</v>
      </c>
      <c r="N2461">
        <v>70</v>
      </c>
      <c r="O2461">
        <v>3</v>
      </c>
      <c r="P2461">
        <v>4</v>
      </c>
      <c r="Q2461">
        <v>2</v>
      </c>
      <c r="R2461">
        <v>201</v>
      </c>
      <c r="S2461">
        <v>1.4</v>
      </c>
      <c r="T2461">
        <v>107</v>
      </c>
      <c r="U2461">
        <v>102</v>
      </c>
      <c r="V2461">
        <v>-0.67</v>
      </c>
      <c r="W2461">
        <v>34996</v>
      </c>
      <c r="X2461">
        <v>4</v>
      </c>
      <c r="Y2461" s="12" t="str">
        <f>IFERROR(VLOOKUP(C2461,[1]Index!$D:$F,3,FALSE),"Non List")</f>
        <v>Finance</v>
      </c>
      <c r="Z2461">
        <f>IFERROR(VLOOKUP(C2461,[1]LP!$B:$C,2,FALSE),0)</f>
        <v>337.8</v>
      </c>
      <c r="AA2461" s="11">
        <f t="shared" si="38"/>
        <v>84.5</v>
      </c>
      <c r="AB2461" s="5">
        <f>IFERROR(VLOOKUP(C2461,[2]Sheet1!$B:$F,5,FALSE),0)</f>
        <v>4155719.4</v>
      </c>
      <c r="AC2461" s="11">
        <v>0</v>
      </c>
      <c r="AD2461" s="11">
        <v>0</v>
      </c>
      <c r="AE2461" s="10"/>
      <c r="AF2461" s="10"/>
      <c r="AG2461" s="10"/>
      <c r="AH2461" s="10"/>
    </row>
    <row r="2462" spans="1:34" x14ac:dyDescent="0.45">
      <c r="A2462" t="s">
        <v>55</v>
      </c>
      <c r="B2462" t="s">
        <v>57</v>
      </c>
      <c r="C2462" t="s">
        <v>165</v>
      </c>
      <c r="D2462">
        <v>210</v>
      </c>
      <c r="E2462" s="11">
        <v>460816</v>
      </c>
      <c r="F2462" s="5">
        <v>259845</v>
      </c>
      <c r="G2462" s="11">
        <v>7152625</v>
      </c>
      <c r="H2462" s="11">
        <v>4826253</v>
      </c>
      <c r="I2462">
        <v>156329</v>
      </c>
      <c r="J2462">
        <v>385923</v>
      </c>
      <c r="K2462">
        <v>247530</v>
      </c>
      <c r="L2462">
        <v>157303</v>
      </c>
      <c r="M2462">
        <v>34</v>
      </c>
      <c r="N2462">
        <v>6</v>
      </c>
      <c r="O2462">
        <v>1</v>
      </c>
      <c r="P2462">
        <v>22</v>
      </c>
      <c r="Q2462">
        <v>2</v>
      </c>
      <c r="R2462">
        <v>8</v>
      </c>
      <c r="S2462">
        <v>0.3</v>
      </c>
      <c r="T2462">
        <v>156</v>
      </c>
      <c r="U2462">
        <v>347</v>
      </c>
      <c r="V2462">
        <v>0.65</v>
      </c>
      <c r="W2462">
        <v>157769</v>
      </c>
      <c r="X2462">
        <v>34</v>
      </c>
      <c r="Y2462" s="12" t="str">
        <f>IFERROR(VLOOKUP(C2462,[1]Index!$D:$F,3,FALSE),"Non List")</f>
        <v>zdelist</v>
      </c>
      <c r="Z2462">
        <f>IFERROR(VLOOKUP(C2462,[1]LP!$B:$C,2,FALSE),0)</f>
        <v>0</v>
      </c>
      <c r="AA2462" s="11">
        <f t="shared" si="38"/>
        <v>0</v>
      </c>
      <c r="AB2462" s="5">
        <f>IFERROR(VLOOKUP(C2462,[2]Sheet1!$B:$F,5,FALSE),0)</f>
        <v>0</v>
      </c>
      <c r="AC2462" s="11">
        <v>15</v>
      </c>
      <c r="AD2462" s="11">
        <v>0.78900000000000003</v>
      </c>
      <c r="AE2462" s="10"/>
      <c r="AF2462" s="10"/>
      <c r="AG2462" s="10"/>
      <c r="AH2462" s="10"/>
    </row>
    <row r="2463" spans="1:34" x14ac:dyDescent="0.45">
      <c r="A2463" t="s">
        <v>55</v>
      </c>
      <c r="B2463" t="s">
        <v>57</v>
      </c>
      <c r="C2463" t="s">
        <v>166</v>
      </c>
      <c r="D2463">
        <v>381.3</v>
      </c>
      <c r="E2463" s="11">
        <v>810000</v>
      </c>
      <c r="F2463" s="5">
        <v>311252</v>
      </c>
      <c r="G2463" s="11">
        <v>4346882</v>
      </c>
      <c r="H2463" s="11">
        <v>4093515</v>
      </c>
      <c r="I2463">
        <v>261160</v>
      </c>
      <c r="J2463">
        <v>299913</v>
      </c>
      <c r="K2463">
        <v>194301</v>
      </c>
      <c r="L2463">
        <v>133165</v>
      </c>
      <c r="M2463">
        <v>16</v>
      </c>
      <c r="N2463">
        <v>23</v>
      </c>
      <c r="O2463">
        <v>3</v>
      </c>
      <c r="P2463">
        <v>12</v>
      </c>
      <c r="Q2463">
        <v>2</v>
      </c>
      <c r="R2463">
        <v>64</v>
      </c>
      <c r="S2463">
        <v>0.1</v>
      </c>
      <c r="T2463">
        <v>138</v>
      </c>
      <c r="U2463">
        <v>226</v>
      </c>
      <c r="V2463">
        <v>-0.41</v>
      </c>
      <c r="W2463">
        <v>133165</v>
      </c>
      <c r="X2463">
        <v>16</v>
      </c>
      <c r="Y2463" s="12" t="str">
        <f>IFERROR(VLOOKUP(C2463,[1]Index!$D:$F,3,FALSE),"Non List")</f>
        <v>Finance</v>
      </c>
      <c r="Z2463">
        <f>IFERROR(VLOOKUP(C2463,[1]LP!$B:$C,2,FALSE),0)</f>
        <v>419.8</v>
      </c>
      <c r="AA2463" s="11">
        <f t="shared" si="38"/>
        <v>26.2</v>
      </c>
      <c r="AB2463" s="5">
        <f>IFERROR(VLOOKUP(C2463,[2]Sheet1!$B:$F,5,FALSE),0)</f>
        <v>4810249.01</v>
      </c>
      <c r="AC2463" s="11">
        <v>2.35</v>
      </c>
      <c r="AD2463" s="11">
        <v>10.65</v>
      </c>
      <c r="AE2463" s="10"/>
      <c r="AF2463" s="10"/>
      <c r="AG2463" s="10"/>
      <c r="AH2463" s="10"/>
    </row>
    <row r="2464" spans="1:34" x14ac:dyDescent="0.45">
      <c r="A2464" t="s">
        <v>55</v>
      </c>
      <c r="B2464" t="s">
        <v>57</v>
      </c>
      <c r="C2464" t="s">
        <v>169</v>
      </c>
      <c r="D2464">
        <v>423</v>
      </c>
      <c r="E2464" s="11">
        <v>1010519</v>
      </c>
      <c r="F2464" s="5">
        <v>577053</v>
      </c>
      <c r="G2464" s="11">
        <v>6557593</v>
      </c>
      <c r="H2464" s="11">
        <v>6197618</v>
      </c>
      <c r="I2464">
        <v>309224</v>
      </c>
      <c r="J2464">
        <v>358337</v>
      </c>
      <c r="K2464">
        <v>185334</v>
      </c>
      <c r="L2464">
        <v>133252</v>
      </c>
      <c r="M2464">
        <v>13</v>
      </c>
      <c r="N2464">
        <v>32</v>
      </c>
      <c r="O2464">
        <v>3</v>
      </c>
      <c r="P2464">
        <v>8</v>
      </c>
      <c r="Q2464">
        <v>2</v>
      </c>
      <c r="R2464">
        <v>86</v>
      </c>
      <c r="S2464">
        <v>0.7</v>
      </c>
      <c r="T2464">
        <v>157</v>
      </c>
      <c r="U2464">
        <v>216</v>
      </c>
      <c r="V2464">
        <v>-0.49</v>
      </c>
      <c r="W2464">
        <v>81048</v>
      </c>
      <c r="X2464">
        <v>8</v>
      </c>
      <c r="Y2464" s="12" t="str">
        <f>IFERROR(VLOOKUP(C2464,[1]Index!$D:$F,3,FALSE),"Non List")</f>
        <v>zdelist</v>
      </c>
      <c r="Z2464">
        <f>IFERROR(VLOOKUP(C2464,[1]LP!$B:$C,2,FALSE),0)</f>
        <v>0</v>
      </c>
      <c r="AA2464" s="11">
        <f t="shared" si="38"/>
        <v>0</v>
      </c>
      <c r="AB2464" s="5">
        <f>IFERROR(VLOOKUP(C2464,[2]Sheet1!$B:$F,5,FALSE),0)</f>
        <v>0</v>
      </c>
      <c r="AC2464" s="11">
        <v>3</v>
      </c>
      <c r="AD2464" s="11">
        <v>7.5259999999999998</v>
      </c>
      <c r="AE2464" s="10"/>
      <c r="AF2464" s="10"/>
      <c r="AG2464" s="10"/>
      <c r="AH2464" s="10"/>
    </row>
    <row r="2465" spans="1:34" x14ac:dyDescent="0.45">
      <c r="A2465" t="s">
        <v>55</v>
      </c>
      <c r="B2465" t="s">
        <v>57</v>
      </c>
      <c r="C2465" t="s">
        <v>170</v>
      </c>
      <c r="D2465">
        <v>354</v>
      </c>
      <c r="E2465" s="11">
        <v>830145</v>
      </c>
      <c r="F2465" s="5">
        <v>250498</v>
      </c>
      <c r="G2465" s="11">
        <v>4135375</v>
      </c>
      <c r="H2465" s="11">
        <v>3723235</v>
      </c>
      <c r="I2465">
        <v>204096</v>
      </c>
      <c r="J2465">
        <v>237251</v>
      </c>
      <c r="K2465">
        <v>140937</v>
      </c>
      <c r="L2465">
        <v>66804</v>
      </c>
      <c r="M2465">
        <v>8</v>
      </c>
      <c r="N2465">
        <v>44</v>
      </c>
      <c r="O2465">
        <v>3</v>
      </c>
      <c r="P2465">
        <v>6</v>
      </c>
      <c r="Q2465">
        <v>1</v>
      </c>
      <c r="R2465">
        <v>120</v>
      </c>
      <c r="S2465">
        <v>2</v>
      </c>
      <c r="T2465">
        <v>130</v>
      </c>
      <c r="U2465">
        <v>153</v>
      </c>
      <c r="V2465">
        <v>-0.56999999999999995</v>
      </c>
      <c r="W2465">
        <v>56160</v>
      </c>
      <c r="X2465">
        <v>7</v>
      </c>
      <c r="Y2465" s="12" t="str">
        <f>IFERROR(VLOOKUP(C2465,[1]Index!$D:$F,3,FALSE),"Non List")</f>
        <v>Finance</v>
      </c>
      <c r="Z2465">
        <f>IFERROR(VLOOKUP(C2465,[1]LP!$B:$C,2,FALSE),0)</f>
        <v>397</v>
      </c>
      <c r="AA2465" s="11">
        <f t="shared" si="38"/>
        <v>49.6</v>
      </c>
      <c r="AB2465" s="5">
        <f>IFERROR(VLOOKUP(C2465,[2]Sheet1!$B:$F,5,FALSE),0)</f>
        <v>5495113.7199999997</v>
      </c>
      <c r="AC2465" s="11">
        <v>0</v>
      </c>
      <c r="AD2465" s="11">
        <v>6.58</v>
      </c>
      <c r="AE2465" s="10"/>
      <c r="AF2465" s="10"/>
      <c r="AG2465" s="10"/>
      <c r="AH2465" s="10"/>
    </row>
    <row r="2466" spans="1:34" x14ac:dyDescent="0.45">
      <c r="A2466" t="s">
        <v>55</v>
      </c>
      <c r="B2466" t="s">
        <v>57</v>
      </c>
      <c r="C2466" t="s">
        <v>171</v>
      </c>
      <c r="D2466">
        <v>464</v>
      </c>
      <c r="E2466" s="11">
        <v>866537</v>
      </c>
      <c r="F2466" s="5">
        <v>527846</v>
      </c>
      <c r="G2466" s="11">
        <v>6839303</v>
      </c>
      <c r="H2466" s="11">
        <v>5137793</v>
      </c>
      <c r="I2466">
        <v>247199</v>
      </c>
      <c r="J2466">
        <v>309453</v>
      </c>
      <c r="K2466">
        <v>96510</v>
      </c>
      <c r="L2466">
        <v>71014</v>
      </c>
      <c r="M2466">
        <v>8</v>
      </c>
      <c r="N2466">
        <v>57</v>
      </c>
      <c r="O2466">
        <v>3</v>
      </c>
      <c r="P2466">
        <v>5</v>
      </c>
      <c r="Q2466">
        <v>1</v>
      </c>
      <c r="R2466">
        <v>163</v>
      </c>
      <c r="S2466">
        <v>4.5999999999999996</v>
      </c>
      <c r="T2466">
        <v>161</v>
      </c>
      <c r="U2466">
        <v>172</v>
      </c>
      <c r="V2466">
        <v>-0.63</v>
      </c>
      <c r="W2466">
        <v>71014</v>
      </c>
      <c r="X2466">
        <v>8</v>
      </c>
      <c r="Y2466" s="12" t="str">
        <f>IFERROR(VLOOKUP(C2466,[1]Index!$D:$F,3,FALSE),"Non List")</f>
        <v>Finance</v>
      </c>
      <c r="Z2466">
        <f>IFERROR(VLOOKUP(C2466,[1]LP!$B:$C,2,FALSE),0)</f>
        <v>670</v>
      </c>
      <c r="AA2466" s="11">
        <f t="shared" si="38"/>
        <v>83.8</v>
      </c>
      <c r="AB2466" s="5">
        <f>IFERROR(VLOOKUP(C2466,[2]Sheet1!$B:$F,5,FALSE),0)</f>
        <v>4253169.62</v>
      </c>
      <c r="AC2466" s="11">
        <v>0</v>
      </c>
      <c r="AD2466" s="11">
        <v>0</v>
      </c>
      <c r="AE2466" s="10"/>
      <c r="AF2466" s="10"/>
      <c r="AG2466" s="10"/>
      <c r="AH2466" s="10"/>
    </row>
    <row r="2467" spans="1:34" x14ac:dyDescent="0.45">
      <c r="A2467" t="s">
        <v>55</v>
      </c>
      <c r="B2467" t="s">
        <v>57</v>
      </c>
      <c r="C2467" t="s">
        <v>172</v>
      </c>
      <c r="D2467">
        <v>420</v>
      </c>
      <c r="E2467" s="11">
        <v>810016</v>
      </c>
      <c r="F2467" s="5">
        <v>-145593</v>
      </c>
      <c r="G2467" s="11">
        <v>2292399</v>
      </c>
      <c r="H2467" s="11">
        <v>1837662</v>
      </c>
      <c r="I2467">
        <v>164940</v>
      </c>
      <c r="J2467">
        <v>184758</v>
      </c>
      <c r="K2467">
        <v>42146</v>
      </c>
      <c r="L2467">
        <v>3181</v>
      </c>
      <c r="M2467">
        <v>0</v>
      </c>
      <c r="N2467">
        <v>1077</v>
      </c>
      <c r="O2467">
        <v>5</v>
      </c>
      <c r="P2467">
        <v>0</v>
      </c>
      <c r="Q2467">
        <v>0</v>
      </c>
      <c r="R2467">
        <v>5514</v>
      </c>
      <c r="S2467">
        <v>18.5</v>
      </c>
      <c r="T2467">
        <v>82</v>
      </c>
      <c r="U2467">
        <v>27</v>
      </c>
      <c r="V2467">
        <v>-0.94</v>
      </c>
      <c r="W2467">
        <v>3181</v>
      </c>
      <c r="X2467">
        <v>0</v>
      </c>
      <c r="Y2467" s="12" t="str">
        <f>IFERROR(VLOOKUP(C2467,[1]Index!$D:$F,3,FALSE),"Non List")</f>
        <v>Finance</v>
      </c>
      <c r="Z2467">
        <f>IFERROR(VLOOKUP(C2467,[1]LP!$B:$C,2,FALSE),0)</f>
        <v>399.9</v>
      </c>
      <c r="AA2467" s="11">
        <f t="shared" si="38"/>
        <v>0</v>
      </c>
      <c r="AB2467" s="5">
        <f>IFERROR(VLOOKUP(C2467,[2]Sheet1!$B:$F,5,FALSE),0)</f>
        <v>3419267.12</v>
      </c>
      <c r="AC2467" s="11">
        <v>0</v>
      </c>
      <c r="AD2467" s="11">
        <v>0</v>
      </c>
      <c r="AE2467" s="10"/>
      <c r="AF2467" s="10"/>
      <c r="AG2467" s="10"/>
      <c r="AH2467" s="10"/>
    </row>
    <row r="2468" spans="1:34" x14ac:dyDescent="0.45">
      <c r="A2468" t="s">
        <v>55</v>
      </c>
      <c r="B2468" t="s">
        <v>57</v>
      </c>
      <c r="C2468" t="s">
        <v>176</v>
      </c>
      <c r="D2468">
        <v>101</v>
      </c>
      <c r="E2468" s="11">
        <v>402142</v>
      </c>
      <c r="F2468" s="5">
        <v>-137203</v>
      </c>
      <c r="G2468" s="11">
        <v>139394</v>
      </c>
      <c r="H2468" s="11">
        <v>205778</v>
      </c>
      <c r="I2468">
        <v>18355</v>
      </c>
      <c r="J2468">
        <v>18905</v>
      </c>
      <c r="K2468">
        <v>-17506</v>
      </c>
      <c r="L2468">
        <v>4354</v>
      </c>
      <c r="M2468">
        <v>1</v>
      </c>
      <c r="N2468">
        <v>94</v>
      </c>
      <c r="O2468">
        <v>2</v>
      </c>
      <c r="P2468">
        <v>2</v>
      </c>
      <c r="Q2468">
        <v>1</v>
      </c>
      <c r="R2468">
        <v>143</v>
      </c>
      <c r="S2468">
        <v>2</v>
      </c>
      <c r="T2468">
        <v>66</v>
      </c>
      <c r="U2468">
        <v>40</v>
      </c>
      <c r="V2468">
        <v>-0.6</v>
      </c>
      <c r="W2468">
        <v>20965</v>
      </c>
      <c r="X2468">
        <v>5</v>
      </c>
      <c r="Y2468" s="12" t="str">
        <f>IFERROR(VLOOKUP(C2468,[1]Index!$D:$F,3,FALSE),"Non List")</f>
        <v>zdelist</v>
      </c>
      <c r="Z2468">
        <f>IFERROR(VLOOKUP(C2468,[1]LP!$B:$C,2,FALSE),0)</f>
        <v>0</v>
      </c>
      <c r="AA2468" s="11">
        <f t="shared" si="38"/>
        <v>0</v>
      </c>
      <c r="AB2468" s="5">
        <f>IFERROR(VLOOKUP(C2468,[2]Sheet1!$B:$F,5,FALSE),0)</f>
        <v>0</v>
      </c>
      <c r="AC2468" s="11">
        <v>0</v>
      </c>
      <c r="AD2468" s="11">
        <v>0</v>
      </c>
      <c r="AE2468" s="10"/>
      <c r="AF2468" s="10"/>
      <c r="AG2468" s="10"/>
      <c r="AH2468" s="10"/>
    </row>
    <row r="2469" spans="1:34" x14ac:dyDescent="0.45">
      <c r="A2469" t="s">
        <v>55</v>
      </c>
      <c r="B2469" t="s">
        <v>57</v>
      </c>
      <c r="C2469" t="s">
        <v>173</v>
      </c>
      <c r="D2469">
        <v>116</v>
      </c>
      <c r="E2469" s="11">
        <v>300000</v>
      </c>
      <c r="F2469" s="5">
        <v>-76437</v>
      </c>
      <c r="G2469" s="11">
        <v>321402</v>
      </c>
      <c r="H2469" s="11">
        <v>347386</v>
      </c>
      <c r="I2469">
        <v>26367</v>
      </c>
      <c r="J2469">
        <v>44348</v>
      </c>
      <c r="K2469">
        <v>22027</v>
      </c>
      <c r="L2469">
        <v>24836</v>
      </c>
      <c r="M2469">
        <v>8</v>
      </c>
      <c r="N2469">
        <v>14</v>
      </c>
      <c r="O2469">
        <v>2</v>
      </c>
      <c r="P2469">
        <v>11</v>
      </c>
      <c r="Q2469">
        <v>4</v>
      </c>
      <c r="R2469">
        <v>22</v>
      </c>
      <c r="S2469">
        <v>2.5</v>
      </c>
      <c r="T2469">
        <v>75</v>
      </c>
      <c r="U2469">
        <v>118</v>
      </c>
      <c r="V2469">
        <v>0.02</v>
      </c>
      <c r="W2469">
        <v>24836</v>
      </c>
      <c r="X2469">
        <v>8</v>
      </c>
      <c r="Y2469" s="12" t="str">
        <f>IFERROR(VLOOKUP(C2469,[1]Index!$D:$F,3,FALSE),"Non List")</f>
        <v>zdelist</v>
      </c>
      <c r="Z2469">
        <f>IFERROR(VLOOKUP(C2469,[1]LP!$B:$C,2,FALSE),0)</f>
        <v>0</v>
      </c>
      <c r="AA2469" s="11">
        <f t="shared" si="38"/>
        <v>0</v>
      </c>
      <c r="AB2469" s="5">
        <f>IFERROR(VLOOKUP(C2469,[2]Sheet1!$B:$F,5,FALSE),0)</f>
        <v>0</v>
      </c>
      <c r="AC2469" s="11">
        <v>0</v>
      </c>
      <c r="AD2469" s="11">
        <v>0</v>
      </c>
      <c r="AE2469" s="10"/>
      <c r="AF2469" s="10"/>
      <c r="AG2469" s="10"/>
      <c r="AH2469" s="10"/>
    </row>
    <row r="2470" spans="1:34" x14ac:dyDescent="0.45">
      <c r="A2470" t="s">
        <v>55</v>
      </c>
      <c r="B2470" t="s">
        <v>57</v>
      </c>
      <c r="C2470" t="s">
        <v>179</v>
      </c>
      <c r="D2470">
        <v>295</v>
      </c>
      <c r="E2470" s="11">
        <v>265674</v>
      </c>
      <c r="F2470" s="5">
        <v>-169577</v>
      </c>
      <c r="G2470" s="11">
        <v>75274</v>
      </c>
      <c r="H2470" s="11">
        <v>176223</v>
      </c>
      <c r="I2470">
        <v>7070</v>
      </c>
      <c r="J2470">
        <v>7094</v>
      </c>
      <c r="K2470">
        <v>-6216</v>
      </c>
      <c r="L2470">
        <v>4894</v>
      </c>
      <c r="M2470">
        <v>2</v>
      </c>
      <c r="N2470">
        <v>160</v>
      </c>
      <c r="O2470">
        <v>8</v>
      </c>
      <c r="P2470">
        <v>5</v>
      </c>
      <c r="Q2470">
        <v>1</v>
      </c>
      <c r="R2470">
        <v>1308</v>
      </c>
      <c r="S2470">
        <v>100</v>
      </c>
      <c r="T2470">
        <v>36</v>
      </c>
      <c r="U2470">
        <v>39</v>
      </c>
      <c r="V2470">
        <v>-0.87</v>
      </c>
      <c r="W2470">
        <v>4894</v>
      </c>
      <c r="X2470">
        <v>2</v>
      </c>
      <c r="Y2470" s="12" t="str">
        <f>IFERROR(VLOOKUP(C2470,[1]Index!$D:$F,3,FALSE),"Non List")</f>
        <v>Finance</v>
      </c>
      <c r="Z2470">
        <f>IFERROR(VLOOKUP(C2470,[1]LP!$B:$C,2,FALSE),0)</f>
        <v>341</v>
      </c>
      <c r="AA2470" s="11">
        <f t="shared" si="38"/>
        <v>170.5</v>
      </c>
      <c r="AB2470" s="5">
        <f>IFERROR(VLOOKUP(C2470,[2]Sheet1!$B:$F,5,FALSE),0)</f>
        <v>3327237.42</v>
      </c>
      <c r="AC2470" s="11">
        <v>0</v>
      </c>
      <c r="AD2470" s="11">
        <v>0</v>
      </c>
      <c r="AE2470" s="10"/>
      <c r="AF2470" s="10"/>
      <c r="AG2470" s="10"/>
      <c r="AH2470" s="10"/>
    </row>
    <row r="2471" spans="1:34" x14ac:dyDescent="0.45">
      <c r="A2471" t="s">
        <v>24</v>
      </c>
      <c r="B2471" t="s">
        <v>58</v>
      </c>
      <c r="C2471" t="s">
        <v>157</v>
      </c>
      <c r="D2471">
        <v>356</v>
      </c>
      <c r="E2471" s="11">
        <v>823398</v>
      </c>
      <c r="F2471" s="5">
        <v>238273</v>
      </c>
      <c r="G2471" s="11">
        <v>3763256</v>
      </c>
      <c r="H2471" s="11">
        <v>3131557</v>
      </c>
      <c r="I2471">
        <v>51875</v>
      </c>
      <c r="J2471">
        <v>67967</v>
      </c>
      <c r="K2471">
        <v>43872</v>
      </c>
      <c r="L2471">
        <v>29346</v>
      </c>
      <c r="M2471">
        <v>14</v>
      </c>
      <c r="N2471">
        <v>25</v>
      </c>
      <c r="O2471">
        <v>3</v>
      </c>
      <c r="P2471">
        <v>11</v>
      </c>
      <c r="Q2471">
        <v>1</v>
      </c>
      <c r="R2471">
        <v>69</v>
      </c>
      <c r="S2471">
        <v>1.3</v>
      </c>
      <c r="T2471">
        <v>129</v>
      </c>
      <c r="U2471">
        <v>203</v>
      </c>
      <c r="V2471">
        <v>-0.43</v>
      </c>
      <c r="W2471">
        <v>29346</v>
      </c>
      <c r="X2471">
        <v>14</v>
      </c>
      <c r="Y2471" s="12" t="str">
        <f>IFERROR(VLOOKUP(C2471,[1]Index!$D:$F,3,FALSE),"Non List")</f>
        <v>Finance</v>
      </c>
      <c r="Z2471">
        <f>IFERROR(VLOOKUP(C2471,[1]LP!$B:$C,2,FALSE),0)</f>
        <v>387</v>
      </c>
      <c r="AA2471" s="11">
        <f t="shared" si="38"/>
        <v>27.6</v>
      </c>
      <c r="AB2471" s="5">
        <f>IFERROR(VLOOKUP(C2471,[2]Sheet1!$B:$F,5,FALSE),0)</f>
        <v>4626716.74</v>
      </c>
      <c r="AC2471" s="11">
        <v>7</v>
      </c>
      <c r="AD2471" s="11">
        <v>3</v>
      </c>
      <c r="AE2471" s="10"/>
      <c r="AF2471" s="10"/>
      <c r="AG2471" s="10"/>
      <c r="AH2471" s="10"/>
    </row>
    <row r="2472" spans="1:34" x14ac:dyDescent="0.45">
      <c r="A2472" t="s">
        <v>24</v>
      </c>
      <c r="B2472" t="s">
        <v>58</v>
      </c>
      <c r="C2472" t="s">
        <v>158</v>
      </c>
      <c r="D2472">
        <v>496</v>
      </c>
      <c r="E2472" s="11">
        <v>800000</v>
      </c>
      <c r="F2472" s="5">
        <v>465983</v>
      </c>
      <c r="G2472" s="11">
        <v>7391666</v>
      </c>
      <c r="H2472" s="11">
        <v>5767935</v>
      </c>
      <c r="I2472">
        <v>74533</v>
      </c>
      <c r="J2472">
        <v>101842</v>
      </c>
      <c r="K2472">
        <v>28274</v>
      </c>
      <c r="L2472">
        <v>12189</v>
      </c>
      <c r="M2472">
        <v>6</v>
      </c>
      <c r="N2472">
        <v>82</v>
      </c>
      <c r="O2472">
        <v>3</v>
      </c>
      <c r="P2472">
        <v>4</v>
      </c>
      <c r="Q2472">
        <v>0</v>
      </c>
      <c r="R2472">
        <v>255</v>
      </c>
      <c r="S2472">
        <v>1.2</v>
      </c>
      <c r="T2472">
        <v>158</v>
      </c>
      <c r="U2472">
        <v>147</v>
      </c>
      <c r="V2472">
        <v>-0.7</v>
      </c>
      <c r="W2472">
        <v>12189</v>
      </c>
      <c r="X2472">
        <v>6</v>
      </c>
      <c r="Y2472" s="12" t="str">
        <f>IFERROR(VLOOKUP(C2472,[1]Index!$D:$F,3,FALSE),"Non List")</f>
        <v>Finance</v>
      </c>
      <c r="Z2472">
        <f>IFERROR(VLOOKUP(C2472,[1]LP!$B:$C,2,FALSE),0)</f>
        <v>458</v>
      </c>
      <c r="AA2472" s="11">
        <f t="shared" si="38"/>
        <v>76.3</v>
      </c>
      <c r="AB2472" s="5">
        <f>IFERROR(VLOOKUP(C2472,[2]Sheet1!$B:$F,5,FALSE),0)</f>
        <v>4635964.4800000004</v>
      </c>
      <c r="AC2472" s="11">
        <v>8.4</v>
      </c>
      <c r="AD2472" s="11">
        <v>3.6</v>
      </c>
      <c r="AE2472" s="10"/>
      <c r="AF2472" s="10"/>
      <c r="AG2472" s="10"/>
      <c r="AH2472" s="10"/>
    </row>
    <row r="2473" spans="1:34" x14ac:dyDescent="0.45">
      <c r="A2473" t="s">
        <v>24</v>
      </c>
      <c r="B2473" t="s">
        <v>58</v>
      </c>
      <c r="C2473" t="s">
        <v>174</v>
      </c>
      <c r="D2473">
        <v>344</v>
      </c>
      <c r="E2473" s="11">
        <v>800000</v>
      </c>
      <c r="F2473" s="5">
        <v>237146</v>
      </c>
      <c r="G2473" s="11">
        <v>3815198</v>
      </c>
      <c r="H2473" s="11">
        <v>3033693</v>
      </c>
      <c r="I2473">
        <v>46006</v>
      </c>
      <c r="J2473">
        <v>54409</v>
      </c>
      <c r="K2473">
        <v>31216</v>
      </c>
      <c r="L2473">
        <v>16353</v>
      </c>
      <c r="M2473">
        <v>8</v>
      </c>
      <c r="N2473">
        <v>42</v>
      </c>
      <c r="O2473">
        <v>3</v>
      </c>
      <c r="P2473">
        <v>6</v>
      </c>
      <c r="Q2473">
        <v>0</v>
      </c>
      <c r="R2473">
        <v>112</v>
      </c>
      <c r="S2473">
        <v>0.6</v>
      </c>
      <c r="T2473">
        <v>130</v>
      </c>
      <c r="U2473">
        <v>154</v>
      </c>
      <c r="V2473">
        <v>-0.55000000000000004</v>
      </c>
      <c r="W2473">
        <v>16353</v>
      </c>
      <c r="X2473">
        <v>8</v>
      </c>
      <c r="Y2473" s="12" t="str">
        <f>IFERROR(VLOOKUP(C2473,[1]Index!$D:$F,3,FALSE),"Non List")</f>
        <v>Finance</v>
      </c>
      <c r="Z2473">
        <f>IFERROR(VLOOKUP(C2473,[1]LP!$B:$C,2,FALSE),0)</f>
        <v>395</v>
      </c>
      <c r="AA2473" s="11">
        <f t="shared" si="38"/>
        <v>49.4</v>
      </c>
      <c r="AB2473" s="5">
        <f>IFERROR(VLOOKUP(C2473,[2]Sheet1!$B:$F,5,FALSE),0)</f>
        <v>4824030.82</v>
      </c>
      <c r="AC2473" s="11">
        <v>8</v>
      </c>
      <c r="AD2473" s="11">
        <v>3.4</v>
      </c>
      <c r="AE2473" s="10"/>
      <c r="AF2473" s="10"/>
      <c r="AG2473" s="10"/>
      <c r="AH2473" s="10"/>
    </row>
    <row r="2474" spans="1:34" x14ac:dyDescent="0.45">
      <c r="A2474" t="s">
        <v>24</v>
      </c>
      <c r="B2474" t="s">
        <v>58</v>
      </c>
      <c r="C2474" t="s">
        <v>159</v>
      </c>
      <c r="D2474">
        <v>508</v>
      </c>
      <c r="E2474" s="11">
        <v>882172</v>
      </c>
      <c r="F2474" s="5">
        <v>437655</v>
      </c>
      <c r="G2474" s="11">
        <v>11053828</v>
      </c>
      <c r="H2474" s="11">
        <v>8366279</v>
      </c>
      <c r="I2474">
        <v>107956</v>
      </c>
      <c r="J2474">
        <v>114553</v>
      </c>
      <c r="K2474">
        <v>52432</v>
      </c>
      <c r="L2474">
        <v>30578</v>
      </c>
      <c r="M2474">
        <v>14</v>
      </c>
      <c r="N2474">
        <v>37</v>
      </c>
      <c r="O2474">
        <v>3</v>
      </c>
      <c r="P2474">
        <v>9</v>
      </c>
      <c r="Q2474">
        <v>0</v>
      </c>
      <c r="R2474">
        <v>125</v>
      </c>
      <c r="S2474">
        <v>0.3</v>
      </c>
      <c r="T2474">
        <v>150</v>
      </c>
      <c r="U2474">
        <v>216</v>
      </c>
      <c r="V2474">
        <v>-0.57999999999999996</v>
      </c>
      <c r="W2474">
        <v>30577</v>
      </c>
      <c r="X2474">
        <v>14</v>
      </c>
      <c r="Y2474" s="12" t="str">
        <f>IFERROR(VLOOKUP(C2474,[1]Index!$D:$F,3,FALSE),"Non List")</f>
        <v>Finance</v>
      </c>
      <c r="Z2474">
        <f>IFERROR(VLOOKUP(C2474,[1]LP!$B:$C,2,FALSE),0)</f>
        <v>510</v>
      </c>
      <c r="AA2474" s="11">
        <f t="shared" si="38"/>
        <v>36.4</v>
      </c>
      <c r="AB2474" s="5">
        <f>IFERROR(VLOOKUP(C2474,[2]Sheet1!$B:$F,5,FALSE),0)</f>
        <v>5799007.7000000002</v>
      </c>
      <c r="AC2474" s="11">
        <v>10.5</v>
      </c>
      <c r="AD2474" s="11">
        <v>4.5</v>
      </c>
      <c r="AE2474" s="10"/>
      <c r="AF2474" s="10"/>
      <c r="AG2474" s="10"/>
      <c r="AH2474" s="10"/>
    </row>
    <row r="2475" spans="1:34" x14ac:dyDescent="0.45">
      <c r="A2475" t="s">
        <v>24</v>
      </c>
      <c r="B2475" t="s">
        <v>58</v>
      </c>
      <c r="C2475" t="s">
        <v>161</v>
      </c>
      <c r="D2475">
        <v>420</v>
      </c>
      <c r="E2475" s="11">
        <v>492140</v>
      </c>
      <c r="F2475" s="5">
        <v>367464</v>
      </c>
      <c r="G2475" s="11">
        <v>2181211</v>
      </c>
      <c r="H2475" s="11">
        <v>2186793</v>
      </c>
      <c r="I2475">
        <v>46827</v>
      </c>
      <c r="J2475">
        <v>49776</v>
      </c>
      <c r="K2475">
        <v>39038</v>
      </c>
      <c r="L2475">
        <v>14200</v>
      </c>
      <c r="M2475">
        <v>12</v>
      </c>
      <c r="N2475">
        <v>36</v>
      </c>
      <c r="O2475">
        <v>2</v>
      </c>
      <c r="P2475">
        <v>7</v>
      </c>
      <c r="Q2475">
        <v>0</v>
      </c>
      <c r="R2475">
        <v>88</v>
      </c>
      <c r="S2475">
        <v>3.6</v>
      </c>
      <c r="T2475">
        <v>175</v>
      </c>
      <c r="U2475">
        <v>213</v>
      </c>
      <c r="V2475">
        <v>-0.49</v>
      </c>
      <c r="W2475">
        <v>14200</v>
      </c>
      <c r="X2475">
        <v>12</v>
      </c>
      <c r="Y2475" s="12" t="str">
        <f>IFERROR(VLOOKUP(C2475,[1]Index!$D:$F,3,FALSE),"Non List")</f>
        <v>Finance</v>
      </c>
      <c r="Z2475">
        <f>IFERROR(VLOOKUP(C2475,[1]LP!$B:$C,2,FALSE),0)</f>
        <v>491</v>
      </c>
      <c r="AA2475" s="11">
        <f t="shared" si="38"/>
        <v>40.9</v>
      </c>
      <c r="AB2475" s="5">
        <f>IFERROR(VLOOKUP(C2475,[2]Sheet1!$B:$F,5,FALSE),0)</f>
        <v>3383316.92</v>
      </c>
      <c r="AC2475" s="11">
        <v>0</v>
      </c>
      <c r="AD2475" s="11">
        <v>0</v>
      </c>
      <c r="AE2475" s="10"/>
      <c r="AF2475" s="10"/>
      <c r="AG2475" s="10"/>
      <c r="AH2475" s="10"/>
    </row>
    <row r="2476" spans="1:34" x14ac:dyDescent="0.45">
      <c r="A2476" t="s">
        <v>24</v>
      </c>
      <c r="B2476" t="s">
        <v>58</v>
      </c>
      <c r="C2476" t="s">
        <v>175</v>
      </c>
      <c r="D2476">
        <v>126</v>
      </c>
      <c r="E2476" s="11">
        <v>236875</v>
      </c>
      <c r="F2476" s="5">
        <v>-77939</v>
      </c>
      <c r="G2476" s="11">
        <v>277249</v>
      </c>
      <c r="H2476" s="11">
        <v>409026</v>
      </c>
      <c r="I2476">
        <v>13351</v>
      </c>
      <c r="J2476">
        <v>13390</v>
      </c>
      <c r="K2476">
        <v>6095</v>
      </c>
      <c r="L2476">
        <v>18441</v>
      </c>
      <c r="M2476">
        <v>31</v>
      </c>
      <c r="N2476">
        <v>4</v>
      </c>
      <c r="O2476">
        <v>2</v>
      </c>
      <c r="P2476">
        <v>46</v>
      </c>
      <c r="Q2476">
        <v>2</v>
      </c>
      <c r="R2476">
        <v>8</v>
      </c>
      <c r="S2476">
        <v>74.599999999999994</v>
      </c>
      <c r="T2476">
        <v>67</v>
      </c>
      <c r="U2476">
        <v>217</v>
      </c>
      <c r="V2476">
        <v>0.72</v>
      </c>
      <c r="W2476">
        <v>18441</v>
      </c>
      <c r="X2476">
        <v>31</v>
      </c>
      <c r="Y2476" s="12" t="str">
        <f>IFERROR(VLOOKUP(C2476,[1]Index!$D:$F,3,FALSE),"Non List")</f>
        <v>zdelist</v>
      </c>
      <c r="Z2476">
        <f>IFERROR(VLOOKUP(C2476,[1]LP!$B:$C,2,FALSE),0)</f>
        <v>0</v>
      </c>
      <c r="AA2476" s="11">
        <f t="shared" si="38"/>
        <v>0</v>
      </c>
      <c r="AB2476" s="5">
        <f>IFERROR(VLOOKUP(C2476,[2]Sheet1!$B:$F,5,FALSE),0)</f>
        <v>0</v>
      </c>
      <c r="AC2476" s="11">
        <v>0</v>
      </c>
      <c r="AD2476" s="11">
        <v>0</v>
      </c>
      <c r="AE2476" s="10"/>
      <c r="AF2476" s="10"/>
      <c r="AG2476" s="10"/>
      <c r="AH2476" s="10"/>
    </row>
    <row r="2477" spans="1:34" x14ac:dyDescent="0.45">
      <c r="A2477" t="s">
        <v>24</v>
      </c>
      <c r="B2477" t="s">
        <v>58</v>
      </c>
      <c r="C2477" t="s">
        <v>162</v>
      </c>
      <c r="D2477">
        <v>498</v>
      </c>
      <c r="E2477" s="11">
        <v>804060</v>
      </c>
      <c r="F2477" s="5">
        <v>312142</v>
      </c>
      <c r="G2477" s="11">
        <v>5285505</v>
      </c>
      <c r="H2477" s="11">
        <v>5440188</v>
      </c>
      <c r="I2477">
        <v>129834</v>
      </c>
      <c r="J2477">
        <v>141592</v>
      </c>
      <c r="K2477">
        <v>97660</v>
      </c>
      <c r="L2477">
        <v>27593</v>
      </c>
      <c r="M2477">
        <v>14</v>
      </c>
      <c r="N2477">
        <v>36</v>
      </c>
      <c r="O2477">
        <v>4</v>
      </c>
      <c r="P2477">
        <v>10</v>
      </c>
      <c r="Q2477">
        <v>0</v>
      </c>
      <c r="R2477">
        <v>130</v>
      </c>
      <c r="S2477">
        <v>4</v>
      </c>
      <c r="T2477">
        <v>139</v>
      </c>
      <c r="U2477">
        <v>207</v>
      </c>
      <c r="V2477">
        <v>-0.57999999999999996</v>
      </c>
      <c r="W2477">
        <v>5820</v>
      </c>
      <c r="X2477">
        <v>3</v>
      </c>
      <c r="Y2477" s="12" t="str">
        <f>IFERROR(VLOOKUP(C2477,[1]Index!$D:$F,3,FALSE),"Non List")</f>
        <v>Finance</v>
      </c>
      <c r="Z2477">
        <f>IFERROR(VLOOKUP(C2477,[1]LP!$B:$C,2,FALSE),0)</f>
        <v>511</v>
      </c>
      <c r="AA2477" s="11">
        <f t="shared" si="38"/>
        <v>36.5</v>
      </c>
      <c r="AB2477" s="5">
        <f>IFERROR(VLOOKUP(C2477,[2]Sheet1!$B:$F,5,FALSE),0)</f>
        <v>6622606.8200000003</v>
      </c>
      <c r="AC2477" s="11">
        <v>18</v>
      </c>
      <c r="AD2477" s="11">
        <v>5.5</v>
      </c>
      <c r="AE2477" s="10"/>
      <c r="AF2477" s="10"/>
      <c r="AG2477" s="10"/>
      <c r="AH2477" s="10"/>
    </row>
    <row r="2478" spans="1:34" x14ac:dyDescent="0.45">
      <c r="A2478" t="s">
        <v>24</v>
      </c>
      <c r="B2478" t="s">
        <v>58</v>
      </c>
      <c r="C2478" t="s">
        <v>178</v>
      </c>
      <c r="D2478">
        <v>347.8</v>
      </c>
      <c r="E2478" s="11">
        <v>151093</v>
      </c>
      <c r="F2478" s="5">
        <v>30755</v>
      </c>
      <c r="G2478" s="11">
        <v>257751</v>
      </c>
      <c r="H2478" s="11">
        <v>243153</v>
      </c>
      <c r="I2478">
        <v>1828</v>
      </c>
      <c r="J2478">
        <v>2994</v>
      </c>
      <c r="K2478">
        <v>1097</v>
      </c>
      <c r="L2478">
        <v>2189</v>
      </c>
      <c r="M2478">
        <v>6</v>
      </c>
      <c r="N2478">
        <v>60</v>
      </c>
      <c r="O2478">
        <v>3</v>
      </c>
      <c r="P2478">
        <v>5</v>
      </c>
      <c r="Q2478">
        <v>0</v>
      </c>
      <c r="R2478">
        <v>175</v>
      </c>
      <c r="S2478">
        <v>2.9</v>
      </c>
      <c r="T2478">
        <v>120</v>
      </c>
      <c r="U2478">
        <v>125</v>
      </c>
      <c r="V2478">
        <v>-0.64</v>
      </c>
      <c r="W2478">
        <v>0</v>
      </c>
      <c r="X2478">
        <v>0</v>
      </c>
      <c r="Y2478" s="12" t="str">
        <f>IFERROR(VLOOKUP(C2478,[1]Index!$D:$F,3,FALSE),"Non List")</f>
        <v>Finance</v>
      </c>
      <c r="Z2478">
        <f>IFERROR(VLOOKUP(C2478,[1]LP!$B:$C,2,FALSE),0)</f>
        <v>422.8</v>
      </c>
      <c r="AA2478" s="11">
        <f t="shared" si="38"/>
        <v>70.5</v>
      </c>
      <c r="AB2478" s="5">
        <f>IFERROR(VLOOKUP(C2478,[2]Sheet1!$B:$F,5,FALSE),0)</f>
        <v>2989980</v>
      </c>
      <c r="AC2478" s="11">
        <v>0</v>
      </c>
      <c r="AD2478" s="11">
        <v>0</v>
      </c>
      <c r="AE2478" s="10"/>
      <c r="AF2478" s="10"/>
      <c r="AG2478" s="10"/>
      <c r="AH2478" s="10"/>
    </row>
    <row r="2479" spans="1:34" x14ac:dyDescent="0.45">
      <c r="A2479" t="s">
        <v>24</v>
      </c>
      <c r="B2479" t="s">
        <v>58</v>
      </c>
      <c r="C2479" t="s">
        <v>163</v>
      </c>
      <c r="D2479">
        <v>405</v>
      </c>
      <c r="E2479" s="11">
        <v>857273</v>
      </c>
      <c r="F2479" s="5">
        <v>385623</v>
      </c>
      <c r="G2479" s="11">
        <v>6054543</v>
      </c>
      <c r="H2479" s="11">
        <v>5518776</v>
      </c>
      <c r="I2479">
        <v>85400</v>
      </c>
      <c r="J2479">
        <v>97111</v>
      </c>
      <c r="K2479">
        <v>51731</v>
      </c>
      <c r="L2479">
        <v>29360</v>
      </c>
      <c r="M2479">
        <v>14</v>
      </c>
      <c r="N2479">
        <v>30</v>
      </c>
      <c r="O2479">
        <v>3</v>
      </c>
      <c r="P2479">
        <v>9</v>
      </c>
      <c r="Q2479">
        <v>0</v>
      </c>
      <c r="R2479">
        <v>83</v>
      </c>
      <c r="S2479">
        <v>1</v>
      </c>
      <c r="T2479">
        <v>145</v>
      </c>
      <c r="U2479">
        <v>211</v>
      </c>
      <c r="V2479">
        <v>-0.48</v>
      </c>
      <c r="W2479">
        <v>29360</v>
      </c>
      <c r="X2479">
        <v>14</v>
      </c>
      <c r="Y2479" s="12" t="str">
        <f>IFERROR(VLOOKUP(C2479,[1]Index!$D:$F,3,FALSE),"Non List")</f>
        <v>Finance</v>
      </c>
      <c r="Z2479">
        <f>IFERROR(VLOOKUP(C2479,[1]LP!$B:$C,2,FALSE),0)</f>
        <v>693.6</v>
      </c>
      <c r="AA2479" s="11">
        <f t="shared" si="38"/>
        <v>49.5</v>
      </c>
      <c r="AB2479" s="5">
        <f>IFERROR(VLOOKUP(C2479,[2]Sheet1!$B:$F,5,FALSE),0)</f>
        <v>4330226.4000000004</v>
      </c>
      <c r="AC2479" s="11">
        <v>5</v>
      </c>
      <c r="AD2479" s="11">
        <v>0.26300000000000001</v>
      </c>
      <c r="AE2479" s="10"/>
      <c r="AF2479" s="10"/>
      <c r="AG2479" s="10"/>
      <c r="AH2479" s="10"/>
    </row>
    <row r="2480" spans="1:34" x14ac:dyDescent="0.45">
      <c r="A2480" t="s">
        <v>24</v>
      </c>
      <c r="B2480" t="s">
        <v>58</v>
      </c>
      <c r="C2480" t="s">
        <v>164</v>
      </c>
      <c r="D2480">
        <v>306</v>
      </c>
      <c r="E2480" s="11">
        <v>797275</v>
      </c>
      <c r="F2480" s="5">
        <v>49838</v>
      </c>
      <c r="G2480" s="11">
        <v>1232295</v>
      </c>
      <c r="H2480" s="11">
        <v>1037617</v>
      </c>
      <c r="I2480">
        <v>25299</v>
      </c>
      <c r="J2480">
        <v>27171</v>
      </c>
      <c r="K2480">
        <v>10967</v>
      </c>
      <c r="L2480">
        <v>3082</v>
      </c>
      <c r="M2480">
        <v>2</v>
      </c>
      <c r="N2480">
        <v>201</v>
      </c>
      <c r="O2480">
        <v>3</v>
      </c>
      <c r="P2480">
        <v>1</v>
      </c>
      <c r="Q2480">
        <v>0</v>
      </c>
      <c r="R2480">
        <v>580</v>
      </c>
      <c r="S2480">
        <v>1.2</v>
      </c>
      <c r="T2480">
        <v>106</v>
      </c>
      <c r="U2480">
        <v>60</v>
      </c>
      <c r="V2480">
        <v>-0.8</v>
      </c>
      <c r="W2480">
        <v>3082</v>
      </c>
      <c r="X2480">
        <v>2</v>
      </c>
      <c r="Y2480" s="12" t="str">
        <f>IFERROR(VLOOKUP(C2480,[1]Index!$D:$F,3,FALSE),"Non List")</f>
        <v>Finance</v>
      </c>
      <c r="Z2480">
        <f>IFERROR(VLOOKUP(C2480,[1]LP!$B:$C,2,FALSE),0)</f>
        <v>337.8</v>
      </c>
      <c r="AA2480" s="11">
        <f t="shared" si="38"/>
        <v>168.9</v>
      </c>
      <c r="AB2480" s="5">
        <f>IFERROR(VLOOKUP(C2480,[2]Sheet1!$B:$F,5,FALSE),0)</f>
        <v>4155719.4</v>
      </c>
      <c r="AC2480" s="11">
        <v>0</v>
      </c>
      <c r="AD2480" s="11">
        <v>0</v>
      </c>
      <c r="AE2480" s="10"/>
      <c r="AF2480" s="10"/>
      <c r="AG2480" s="10"/>
      <c r="AH2480" s="10"/>
    </row>
    <row r="2481" spans="1:34" x14ac:dyDescent="0.45">
      <c r="A2481" t="s">
        <v>24</v>
      </c>
      <c r="B2481" t="s">
        <v>58</v>
      </c>
      <c r="C2481" t="s">
        <v>165</v>
      </c>
      <c r="D2481">
        <v>210</v>
      </c>
      <c r="E2481" s="11">
        <v>502442</v>
      </c>
      <c r="F2481" s="5">
        <v>271837</v>
      </c>
      <c r="G2481" s="11">
        <v>7542944</v>
      </c>
      <c r="H2481" s="11">
        <v>5550177</v>
      </c>
      <c r="I2481">
        <v>52079</v>
      </c>
      <c r="J2481">
        <v>84699</v>
      </c>
      <c r="K2481">
        <v>45411</v>
      </c>
      <c r="L2481">
        <v>2758</v>
      </c>
      <c r="M2481">
        <v>2</v>
      </c>
      <c r="N2481">
        <v>97</v>
      </c>
      <c r="O2481">
        <v>1</v>
      </c>
      <c r="P2481">
        <v>1</v>
      </c>
      <c r="Q2481">
        <v>0</v>
      </c>
      <c r="R2481">
        <v>132</v>
      </c>
      <c r="S2481">
        <v>1.7</v>
      </c>
      <c r="T2481">
        <v>154</v>
      </c>
      <c r="U2481">
        <v>87</v>
      </c>
      <c r="V2481">
        <v>-0.59</v>
      </c>
      <c r="W2481">
        <v>2758</v>
      </c>
      <c r="X2481">
        <v>2</v>
      </c>
      <c r="Y2481" s="12" t="str">
        <f>IFERROR(VLOOKUP(C2481,[1]Index!$D:$F,3,FALSE),"Non List")</f>
        <v>zdelist</v>
      </c>
      <c r="Z2481">
        <f>IFERROR(VLOOKUP(C2481,[1]LP!$B:$C,2,FALSE),0)</f>
        <v>0</v>
      </c>
      <c r="AA2481" s="11">
        <f t="shared" si="38"/>
        <v>0</v>
      </c>
      <c r="AB2481" s="5">
        <f>IFERROR(VLOOKUP(C2481,[2]Sheet1!$B:$F,5,FALSE),0)</f>
        <v>0</v>
      </c>
      <c r="AC2481" s="11">
        <v>13.59</v>
      </c>
      <c r="AD2481" s="11">
        <v>0.68</v>
      </c>
      <c r="AE2481" s="10"/>
      <c r="AF2481" s="10"/>
      <c r="AG2481" s="10"/>
      <c r="AH2481" s="10"/>
    </row>
    <row r="2482" spans="1:34" x14ac:dyDescent="0.45">
      <c r="A2482" t="s">
        <v>24</v>
      </c>
      <c r="B2482" t="s">
        <v>58</v>
      </c>
      <c r="C2482" t="s">
        <v>166</v>
      </c>
      <c r="D2482">
        <v>381.3</v>
      </c>
      <c r="E2482" s="11">
        <v>810000</v>
      </c>
      <c r="F2482" s="5">
        <v>332835</v>
      </c>
      <c r="G2482" s="11">
        <v>4466794</v>
      </c>
      <c r="H2482" s="11">
        <v>4170660</v>
      </c>
      <c r="I2482">
        <v>68878</v>
      </c>
      <c r="J2482">
        <v>80647</v>
      </c>
      <c r="K2482">
        <v>51140</v>
      </c>
      <c r="L2482">
        <v>29621</v>
      </c>
      <c r="M2482">
        <v>15</v>
      </c>
      <c r="N2482">
        <v>26</v>
      </c>
      <c r="O2482">
        <v>3</v>
      </c>
      <c r="P2482">
        <v>10</v>
      </c>
      <c r="Q2482">
        <v>0</v>
      </c>
      <c r="R2482">
        <v>71</v>
      </c>
      <c r="S2482">
        <v>0.2</v>
      </c>
      <c r="T2482">
        <v>141</v>
      </c>
      <c r="U2482">
        <v>215</v>
      </c>
      <c r="V2482">
        <v>-0.44</v>
      </c>
      <c r="W2482">
        <v>29621</v>
      </c>
      <c r="X2482">
        <v>15</v>
      </c>
      <c r="Y2482" s="12" t="str">
        <f>IFERROR(VLOOKUP(C2482,[1]Index!$D:$F,3,FALSE),"Non List")</f>
        <v>Finance</v>
      </c>
      <c r="Z2482">
        <f>IFERROR(VLOOKUP(C2482,[1]LP!$B:$C,2,FALSE),0)</f>
        <v>419.8</v>
      </c>
      <c r="AA2482" s="11">
        <f t="shared" si="38"/>
        <v>28</v>
      </c>
      <c r="AB2482" s="5">
        <f>IFERROR(VLOOKUP(C2482,[2]Sheet1!$B:$F,5,FALSE),0)</f>
        <v>4810249.01</v>
      </c>
      <c r="AC2482" s="11">
        <v>7.37</v>
      </c>
      <c r="AD2482" s="11">
        <v>3.16</v>
      </c>
      <c r="AE2482" s="10"/>
      <c r="AF2482" s="10"/>
      <c r="AG2482" s="10"/>
      <c r="AH2482" s="10"/>
    </row>
    <row r="2483" spans="1:34" x14ac:dyDescent="0.45">
      <c r="A2483" t="s">
        <v>24</v>
      </c>
      <c r="B2483" t="s">
        <v>58</v>
      </c>
      <c r="C2483" t="s">
        <v>169</v>
      </c>
      <c r="D2483">
        <v>423</v>
      </c>
      <c r="E2483" s="11">
        <v>1040835</v>
      </c>
      <c r="F2483" s="5">
        <v>501027</v>
      </c>
      <c r="G2483" s="11">
        <v>6645672</v>
      </c>
      <c r="H2483" s="11">
        <v>5945840</v>
      </c>
      <c r="I2483">
        <v>90720</v>
      </c>
      <c r="J2483">
        <v>102664</v>
      </c>
      <c r="K2483">
        <v>55857</v>
      </c>
      <c r="L2483">
        <v>3751</v>
      </c>
      <c r="M2483">
        <v>1</v>
      </c>
      <c r="N2483">
        <v>294</v>
      </c>
      <c r="O2483">
        <v>3</v>
      </c>
      <c r="P2483">
        <v>1</v>
      </c>
      <c r="Q2483">
        <v>0</v>
      </c>
      <c r="R2483">
        <v>840</v>
      </c>
      <c r="S2483">
        <v>1.5</v>
      </c>
      <c r="T2483">
        <v>148</v>
      </c>
      <c r="U2483">
        <v>69</v>
      </c>
      <c r="V2483">
        <v>-0.84</v>
      </c>
      <c r="W2483">
        <v>-14931</v>
      </c>
      <c r="X2483">
        <v>-6</v>
      </c>
      <c r="Y2483" s="12" t="str">
        <f>IFERROR(VLOOKUP(C2483,[1]Index!$D:$F,3,FALSE),"Non List")</f>
        <v>zdelist</v>
      </c>
      <c r="Z2483">
        <f>IFERROR(VLOOKUP(C2483,[1]LP!$B:$C,2,FALSE),0)</f>
        <v>0</v>
      </c>
      <c r="AA2483" s="11">
        <f t="shared" si="38"/>
        <v>0</v>
      </c>
      <c r="AB2483" s="5">
        <f>IFERROR(VLOOKUP(C2483,[2]Sheet1!$B:$F,5,FALSE),0)</f>
        <v>0</v>
      </c>
      <c r="AC2483" s="11">
        <v>0</v>
      </c>
      <c r="AD2483" s="11">
        <v>0</v>
      </c>
      <c r="AE2483" s="10"/>
      <c r="AF2483" s="10"/>
      <c r="AG2483" s="10"/>
      <c r="AH2483" s="10"/>
    </row>
    <row r="2484" spans="1:34" x14ac:dyDescent="0.45">
      <c r="A2484" t="s">
        <v>24</v>
      </c>
      <c r="B2484" t="s">
        <v>58</v>
      </c>
      <c r="C2484" t="s">
        <v>170</v>
      </c>
      <c r="D2484">
        <v>354</v>
      </c>
      <c r="E2484" s="11">
        <v>830145</v>
      </c>
      <c r="F2484" s="5">
        <v>208964</v>
      </c>
      <c r="G2484" s="11">
        <v>4249500</v>
      </c>
      <c r="H2484" s="11">
        <v>3754594</v>
      </c>
      <c r="I2484">
        <v>59097</v>
      </c>
      <c r="J2484">
        <v>68354</v>
      </c>
      <c r="K2484">
        <v>41298</v>
      </c>
      <c r="L2484">
        <v>-10031</v>
      </c>
      <c r="M2484">
        <v>-5</v>
      </c>
      <c r="N2484">
        <v>-74</v>
      </c>
      <c r="O2484">
        <v>3</v>
      </c>
      <c r="P2484">
        <v>-4</v>
      </c>
      <c r="Q2484">
        <v>0</v>
      </c>
      <c r="R2484">
        <v>-209</v>
      </c>
      <c r="S2484">
        <v>3.6</v>
      </c>
      <c r="T2484">
        <v>125</v>
      </c>
      <c r="U2484">
        <v>0</v>
      </c>
      <c r="V2484">
        <v>0</v>
      </c>
      <c r="W2484">
        <v>-36266</v>
      </c>
      <c r="X2484">
        <v>-17</v>
      </c>
      <c r="Y2484" s="12" t="str">
        <f>IFERROR(VLOOKUP(C2484,[1]Index!$D:$F,3,FALSE),"Non List")</f>
        <v>Finance</v>
      </c>
      <c r="Z2484">
        <f>IFERROR(VLOOKUP(C2484,[1]LP!$B:$C,2,FALSE),0)</f>
        <v>397</v>
      </c>
      <c r="AA2484" s="11">
        <f t="shared" si="38"/>
        <v>-79.400000000000006</v>
      </c>
      <c r="AB2484" s="5">
        <f>IFERROR(VLOOKUP(C2484,[2]Sheet1!$B:$F,5,FALSE),0)</f>
        <v>5495113.7199999997</v>
      </c>
      <c r="AC2484" s="11">
        <v>10</v>
      </c>
      <c r="AD2484" s="11">
        <v>0.53</v>
      </c>
      <c r="AE2484" s="10"/>
      <c r="AF2484" s="10"/>
      <c r="AG2484" s="10"/>
      <c r="AH2484" s="10"/>
    </row>
    <row r="2485" spans="1:34" x14ac:dyDescent="0.45">
      <c r="A2485" t="s">
        <v>24</v>
      </c>
      <c r="B2485" t="s">
        <v>58</v>
      </c>
      <c r="C2485" t="s">
        <v>171</v>
      </c>
      <c r="D2485">
        <v>464</v>
      </c>
      <c r="E2485" s="11">
        <v>866537</v>
      </c>
      <c r="F2485" s="5">
        <v>530164</v>
      </c>
      <c r="G2485" s="11">
        <v>6520447</v>
      </c>
      <c r="H2485" s="11">
        <v>5475944</v>
      </c>
      <c r="I2485">
        <v>81801</v>
      </c>
      <c r="J2485">
        <v>98897</v>
      </c>
      <c r="K2485">
        <v>48699</v>
      </c>
      <c r="L2485">
        <v>20428</v>
      </c>
      <c r="M2485">
        <v>9</v>
      </c>
      <c r="N2485">
        <v>49</v>
      </c>
      <c r="O2485">
        <v>3</v>
      </c>
      <c r="P2485">
        <v>6</v>
      </c>
      <c r="Q2485">
        <v>0</v>
      </c>
      <c r="R2485">
        <v>142</v>
      </c>
      <c r="S2485">
        <v>4.4000000000000004</v>
      </c>
      <c r="T2485">
        <v>161</v>
      </c>
      <c r="U2485">
        <v>185</v>
      </c>
      <c r="V2485">
        <v>-0.6</v>
      </c>
      <c r="W2485">
        <v>20428</v>
      </c>
      <c r="X2485">
        <v>9</v>
      </c>
      <c r="Y2485" s="12" t="str">
        <f>IFERROR(VLOOKUP(C2485,[1]Index!$D:$F,3,FALSE),"Non List")</f>
        <v>Finance</v>
      </c>
      <c r="Z2485">
        <f>IFERROR(VLOOKUP(C2485,[1]LP!$B:$C,2,FALSE),0)</f>
        <v>670</v>
      </c>
      <c r="AA2485" s="11">
        <f t="shared" si="38"/>
        <v>74.400000000000006</v>
      </c>
      <c r="AB2485" s="5">
        <f>IFERROR(VLOOKUP(C2485,[2]Sheet1!$B:$F,5,FALSE),0)</f>
        <v>4253169.62</v>
      </c>
      <c r="AC2485" s="11">
        <v>0</v>
      </c>
      <c r="AD2485" s="11">
        <v>0</v>
      </c>
      <c r="AE2485" s="10"/>
      <c r="AF2485" s="10"/>
      <c r="AG2485" s="10"/>
      <c r="AH2485" s="10"/>
    </row>
    <row r="2486" spans="1:34" x14ac:dyDescent="0.45">
      <c r="A2486" t="s">
        <v>24</v>
      </c>
      <c r="B2486" t="s">
        <v>58</v>
      </c>
      <c r="C2486" t="s">
        <v>172</v>
      </c>
      <c r="D2486">
        <v>420</v>
      </c>
      <c r="E2486" s="11">
        <v>828914</v>
      </c>
      <c r="F2486" s="5">
        <v>-115584</v>
      </c>
      <c r="G2486" s="11">
        <v>2463047</v>
      </c>
      <c r="H2486" s="11">
        <v>1916709</v>
      </c>
      <c r="I2486">
        <v>44534</v>
      </c>
      <c r="J2486">
        <v>47881</v>
      </c>
      <c r="K2486">
        <v>15464</v>
      </c>
      <c r="L2486">
        <v>5465</v>
      </c>
      <c r="M2486">
        <v>3</v>
      </c>
      <c r="N2486">
        <v>162</v>
      </c>
      <c r="O2486">
        <v>5</v>
      </c>
      <c r="P2486">
        <v>3</v>
      </c>
      <c r="Q2486">
        <v>0</v>
      </c>
      <c r="R2486">
        <v>788</v>
      </c>
      <c r="S2486">
        <v>15.5</v>
      </c>
      <c r="T2486">
        <v>86</v>
      </c>
      <c r="U2486">
        <v>71</v>
      </c>
      <c r="V2486">
        <v>-0.83</v>
      </c>
      <c r="W2486">
        <v>-24520</v>
      </c>
      <c r="X2486">
        <v>-12</v>
      </c>
      <c r="Y2486" s="12" t="str">
        <f>IFERROR(VLOOKUP(C2486,[1]Index!$D:$F,3,FALSE),"Non List")</f>
        <v>Finance</v>
      </c>
      <c r="Z2486">
        <f>IFERROR(VLOOKUP(C2486,[1]LP!$B:$C,2,FALSE),0)</f>
        <v>399.9</v>
      </c>
      <c r="AA2486" s="11">
        <f t="shared" si="38"/>
        <v>133.30000000000001</v>
      </c>
      <c r="AB2486" s="5">
        <f>IFERROR(VLOOKUP(C2486,[2]Sheet1!$B:$F,5,FALSE),0)</f>
        <v>3419267.12</v>
      </c>
      <c r="AC2486" s="11">
        <v>0</v>
      </c>
      <c r="AD2486" s="11">
        <v>0</v>
      </c>
      <c r="AE2486" s="10"/>
      <c r="AF2486" s="10"/>
      <c r="AG2486" s="10"/>
      <c r="AH2486" s="10"/>
    </row>
    <row r="2487" spans="1:34" x14ac:dyDescent="0.45">
      <c r="A2487" t="s">
        <v>24</v>
      </c>
      <c r="B2487" t="s">
        <v>58</v>
      </c>
      <c r="C2487" t="s">
        <v>176</v>
      </c>
      <c r="D2487">
        <v>101</v>
      </c>
      <c r="E2487" s="11">
        <v>402142</v>
      </c>
      <c r="F2487" s="5">
        <v>-142905</v>
      </c>
      <c r="G2487" s="11">
        <v>120753</v>
      </c>
      <c r="H2487" s="11">
        <v>173026</v>
      </c>
      <c r="I2487">
        <v>4983</v>
      </c>
      <c r="J2487">
        <v>5354</v>
      </c>
      <c r="K2487">
        <v>-4189</v>
      </c>
      <c r="L2487">
        <v>-2506</v>
      </c>
      <c r="M2487">
        <v>-2</v>
      </c>
      <c r="N2487">
        <v>-41</v>
      </c>
      <c r="O2487">
        <v>2</v>
      </c>
      <c r="P2487">
        <v>-4</v>
      </c>
      <c r="Q2487">
        <v>-1</v>
      </c>
      <c r="R2487">
        <v>-64</v>
      </c>
      <c r="S2487">
        <v>2.2000000000000002</v>
      </c>
      <c r="T2487">
        <v>64</v>
      </c>
      <c r="U2487">
        <v>0</v>
      </c>
      <c r="V2487">
        <v>0</v>
      </c>
      <c r="W2487">
        <v>1142</v>
      </c>
      <c r="X2487">
        <v>1</v>
      </c>
      <c r="Y2487" s="12" t="str">
        <f>IFERROR(VLOOKUP(C2487,[1]Index!$D:$F,3,FALSE),"Non List")</f>
        <v>zdelist</v>
      </c>
      <c r="Z2487">
        <f>IFERROR(VLOOKUP(C2487,[1]LP!$B:$C,2,FALSE),0)</f>
        <v>0</v>
      </c>
      <c r="AA2487" s="11">
        <f t="shared" si="38"/>
        <v>0</v>
      </c>
      <c r="AB2487" s="5">
        <f>IFERROR(VLOOKUP(C2487,[2]Sheet1!$B:$F,5,FALSE),0)</f>
        <v>0</v>
      </c>
      <c r="AC2487" s="11">
        <v>0</v>
      </c>
      <c r="AD2487" s="11">
        <v>0</v>
      </c>
      <c r="AE2487" s="10"/>
      <c r="AF2487" s="10"/>
      <c r="AG2487" s="10"/>
      <c r="AH2487" s="10"/>
    </row>
    <row r="2488" spans="1:34" x14ac:dyDescent="0.45">
      <c r="A2488" t="s">
        <v>24</v>
      </c>
      <c r="B2488" t="s">
        <v>58</v>
      </c>
      <c r="C2488" t="s">
        <v>179</v>
      </c>
      <c r="D2488">
        <v>295</v>
      </c>
      <c r="E2488" s="11">
        <v>265674</v>
      </c>
      <c r="F2488" s="5">
        <v>-165578</v>
      </c>
      <c r="G2488" s="11">
        <v>76038</v>
      </c>
      <c r="H2488" s="11">
        <v>175074</v>
      </c>
      <c r="I2488">
        <v>1764</v>
      </c>
      <c r="J2488">
        <v>1892</v>
      </c>
      <c r="K2488">
        <v>-2232</v>
      </c>
      <c r="L2488">
        <v>-1011</v>
      </c>
      <c r="M2488">
        <v>-2</v>
      </c>
      <c r="N2488">
        <v>-194</v>
      </c>
      <c r="O2488">
        <v>8</v>
      </c>
      <c r="P2488">
        <v>-4</v>
      </c>
      <c r="Q2488">
        <v>0</v>
      </c>
      <c r="R2488">
        <v>-1520</v>
      </c>
      <c r="S2488">
        <v>100</v>
      </c>
      <c r="T2488">
        <v>38</v>
      </c>
      <c r="U2488">
        <v>0</v>
      </c>
      <c r="V2488">
        <v>0</v>
      </c>
      <c r="W2488">
        <v>-1011</v>
      </c>
      <c r="X2488">
        <v>-2</v>
      </c>
      <c r="Y2488" s="12" t="str">
        <f>IFERROR(VLOOKUP(C2488,[1]Index!$D:$F,3,FALSE),"Non List")</f>
        <v>Finance</v>
      </c>
      <c r="Z2488">
        <f>IFERROR(VLOOKUP(C2488,[1]LP!$B:$C,2,FALSE),0)</f>
        <v>341</v>
      </c>
      <c r="AA2488" s="11">
        <f t="shared" si="38"/>
        <v>-170.5</v>
      </c>
      <c r="AB2488" s="5">
        <f>IFERROR(VLOOKUP(C2488,[2]Sheet1!$B:$F,5,FALSE),0)</f>
        <v>3327237.42</v>
      </c>
      <c r="AC2488" s="11">
        <v>0</v>
      </c>
      <c r="AD2488" s="11">
        <v>0</v>
      </c>
      <c r="AE2488" s="10"/>
      <c r="AF2488" s="10"/>
      <c r="AG2488" s="10"/>
      <c r="AH2488" s="10"/>
    </row>
    <row r="2489" spans="1:34" x14ac:dyDescent="0.45">
      <c r="A2489" t="s">
        <v>53</v>
      </c>
      <c r="B2489" t="s">
        <v>58</v>
      </c>
      <c r="C2489" t="s">
        <v>157</v>
      </c>
      <c r="D2489">
        <v>356</v>
      </c>
      <c r="E2489" s="11">
        <v>823398</v>
      </c>
      <c r="F2489" s="5">
        <v>249728</v>
      </c>
      <c r="G2489" s="11">
        <v>4009625</v>
      </c>
      <c r="H2489" s="11">
        <v>3203782</v>
      </c>
      <c r="I2489">
        <v>103642</v>
      </c>
      <c r="J2489">
        <v>126799</v>
      </c>
      <c r="K2489">
        <v>79442</v>
      </c>
      <c r="L2489">
        <v>45195</v>
      </c>
      <c r="M2489">
        <v>11</v>
      </c>
      <c r="N2489">
        <v>32</v>
      </c>
      <c r="O2489">
        <v>3</v>
      </c>
      <c r="P2489">
        <v>8</v>
      </c>
      <c r="Q2489">
        <v>1</v>
      </c>
      <c r="R2489">
        <v>89</v>
      </c>
      <c r="S2489">
        <v>0.9</v>
      </c>
      <c r="T2489">
        <v>130</v>
      </c>
      <c r="U2489">
        <v>179</v>
      </c>
      <c r="V2489">
        <v>-0.5</v>
      </c>
      <c r="W2489">
        <v>45195</v>
      </c>
      <c r="X2489">
        <v>11</v>
      </c>
      <c r="Y2489" s="12" t="str">
        <f>IFERROR(VLOOKUP(C2489,[1]Index!$D:$F,3,FALSE),"Non List")</f>
        <v>Finance</v>
      </c>
      <c r="Z2489">
        <f>IFERROR(VLOOKUP(C2489,[1]LP!$B:$C,2,FALSE),0)</f>
        <v>387</v>
      </c>
      <c r="AA2489" s="11">
        <f t="shared" si="38"/>
        <v>35.200000000000003</v>
      </c>
      <c r="AB2489" s="5">
        <f>IFERROR(VLOOKUP(C2489,[2]Sheet1!$B:$F,5,FALSE),0)</f>
        <v>4626716.74</v>
      </c>
      <c r="AC2489" s="11">
        <v>7</v>
      </c>
      <c r="AD2489" s="11">
        <v>3</v>
      </c>
      <c r="AE2489" s="10"/>
      <c r="AF2489" s="10"/>
      <c r="AG2489" s="10"/>
      <c r="AH2489" s="10"/>
    </row>
    <row r="2490" spans="1:34" x14ac:dyDescent="0.45">
      <c r="A2490" t="s">
        <v>53</v>
      </c>
      <c r="B2490" t="s">
        <v>58</v>
      </c>
      <c r="C2490" t="s">
        <v>158</v>
      </c>
      <c r="D2490">
        <v>496</v>
      </c>
      <c r="E2490" s="11">
        <v>800000</v>
      </c>
      <c r="F2490" s="5">
        <v>499151</v>
      </c>
      <c r="G2490" s="11">
        <v>7925364</v>
      </c>
      <c r="H2490" s="11">
        <v>6027480</v>
      </c>
      <c r="I2490">
        <v>115418</v>
      </c>
      <c r="J2490">
        <v>178815</v>
      </c>
      <c r="K2490">
        <v>88935</v>
      </c>
      <c r="L2490">
        <v>60114</v>
      </c>
      <c r="M2490">
        <v>15</v>
      </c>
      <c r="N2490">
        <v>33</v>
      </c>
      <c r="O2490">
        <v>3</v>
      </c>
      <c r="P2490">
        <v>9</v>
      </c>
      <c r="Q2490">
        <v>1</v>
      </c>
      <c r="R2490">
        <v>101</v>
      </c>
      <c r="S2490">
        <v>1.3</v>
      </c>
      <c r="T2490">
        <v>162</v>
      </c>
      <c r="U2490">
        <v>234</v>
      </c>
      <c r="V2490">
        <v>-0.53</v>
      </c>
      <c r="W2490">
        <v>60114</v>
      </c>
      <c r="X2490">
        <v>15</v>
      </c>
      <c r="Y2490" s="12" t="str">
        <f>IFERROR(VLOOKUP(C2490,[1]Index!$D:$F,3,FALSE),"Non List")</f>
        <v>Finance</v>
      </c>
      <c r="Z2490">
        <f>IFERROR(VLOOKUP(C2490,[1]LP!$B:$C,2,FALSE),0)</f>
        <v>458</v>
      </c>
      <c r="AA2490" s="11">
        <f t="shared" si="38"/>
        <v>30.5</v>
      </c>
      <c r="AB2490" s="5">
        <f>IFERROR(VLOOKUP(C2490,[2]Sheet1!$B:$F,5,FALSE),0)</f>
        <v>4635964.4800000004</v>
      </c>
      <c r="AC2490" s="11">
        <v>8.4</v>
      </c>
      <c r="AD2490" s="11">
        <v>3.6</v>
      </c>
      <c r="AE2490" s="10"/>
      <c r="AF2490" s="10"/>
      <c r="AG2490" s="10"/>
      <c r="AH2490" s="10"/>
    </row>
    <row r="2491" spans="1:34" x14ac:dyDescent="0.45">
      <c r="A2491" t="s">
        <v>53</v>
      </c>
      <c r="B2491" t="s">
        <v>58</v>
      </c>
      <c r="C2491" t="s">
        <v>174</v>
      </c>
      <c r="D2491">
        <v>344</v>
      </c>
      <c r="E2491" s="11">
        <v>800000</v>
      </c>
      <c r="F2491" s="5">
        <v>221985</v>
      </c>
      <c r="G2491" s="11">
        <v>4310861</v>
      </c>
      <c r="H2491" s="11">
        <v>3221513</v>
      </c>
      <c r="I2491">
        <v>90352</v>
      </c>
      <c r="J2491">
        <v>111766</v>
      </c>
      <c r="K2491">
        <v>62640</v>
      </c>
      <c r="L2491">
        <v>38201</v>
      </c>
      <c r="M2491">
        <v>10</v>
      </c>
      <c r="N2491">
        <v>36</v>
      </c>
      <c r="O2491">
        <v>3</v>
      </c>
      <c r="P2491">
        <v>7</v>
      </c>
      <c r="Q2491">
        <v>1</v>
      </c>
      <c r="R2491">
        <v>97</v>
      </c>
      <c r="S2491">
        <v>1.1000000000000001</v>
      </c>
      <c r="T2491">
        <v>128</v>
      </c>
      <c r="U2491">
        <v>166</v>
      </c>
      <c r="V2491">
        <v>-0.52</v>
      </c>
      <c r="W2491">
        <v>38200</v>
      </c>
      <c r="X2491">
        <v>10</v>
      </c>
      <c r="Y2491" s="12" t="str">
        <f>IFERROR(VLOOKUP(C2491,[1]Index!$D:$F,3,FALSE),"Non List")</f>
        <v>Finance</v>
      </c>
      <c r="Z2491">
        <f>IFERROR(VLOOKUP(C2491,[1]LP!$B:$C,2,FALSE),0)</f>
        <v>395</v>
      </c>
      <c r="AA2491" s="11">
        <f t="shared" si="38"/>
        <v>39.5</v>
      </c>
      <c r="AB2491" s="5">
        <f>IFERROR(VLOOKUP(C2491,[2]Sheet1!$B:$F,5,FALSE),0)</f>
        <v>4824030.82</v>
      </c>
      <c r="AC2491" s="11">
        <v>8</v>
      </c>
      <c r="AD2491" s="11">
        <v>3.4</v>
      </c>
      <c r="AE2491" s="10"/>
      <c r="AF2491" s="10"/>
      <c r="AG2491" s="10"/>
      <c r="AH2491" s="10"/>
    </row>
    <row r="2492" spans="1:34" x14ac:dyDescent="0.45">
      <c r="A2492" t="s">
        <v>53</v>
      </c>
      <c r="B2492" t="s">
        <v>58</v>
      </c>
      <c r="C2492" t="s">
        <v>159</v>
      </c>
      <c r="D2492">
        <v>508</v>
      </c>
      <c r="E2492" s="11">
        <v>926502</v>
      </c>
      <c r="F2492" s="5">
        <v>420123</v>
      </c>
      <c r="G2492" s="11">
        <v>11596359</v>
      </c>
      <c r="H2492" s="11">
        <v>8868759</v>
      </c>
      <c r="I2492">
        <v>222125</v>
      </c>
      <c r="J2492">
        <v>267139</v>
      </c>
      <c r="K2492">
        <v>142426</v>
      </c>
      <c r="L2492">
        <v>81971</v>
      </c>
      <c r="M2492">
        <v>18</v>
      </c>
      <c r="N2492">
        <v>29</v>
      </c>
      <c r="O2492">
        <v>4</v>
      </c>
      <c r="P2492">
        <v>12</v>
      </c>
      <c r="Q2492">
        <v>1</v>
      </c>
      <c r="R2492">
        <v>101</v>
      </c>
      <c r="S2492">
        <v>0.6</v>
      </c>
      <c r="T2492">
        <v>145</v>
      </c>
      <c r="U2492">
        <v>240</v>
      </c>
      <c r="V2492">
        <v>-0.53</v>
      </c>
      <c r="W2492">
        <v>60268</v>
      </c>
      <c r="X2492">
        <v>13</v>
      </c>
      <c r="Y2492" s="12" t="str">
        <f>IFERROR(VLOOKUP(C2492,[1]Index!$D:$F,3,FALSE),"Non List")</f>
        <v>Finance</v>
      </c>
      <c r="Z2492">
        <f>IFERROR(VLOOKUP(C2492,[1]LP!$B:$C,2,FALSE),0)</f>
        <v>510</v>
      </c>
      <c r="AA2492" s="11">
        <f t="shared" si="38"/>
        <v>28.3</v>
      </c>
      <c r="AB2492" s="5">
        <f>IFERROR(VLOOKUP(C2492,[2]Sheet1!$B:$F,5,FALSE),0)</f>
        <v>5799007.7000000002</v>
      </c>
      <c r="AC2492" s="11">
        <v>10.5</v>
      </c>
      <c r="AD2492" s="11">
        <v>4.5</v>
      </c>
      <c r="AE2492" s="10"/>
      <c r="AF2492" s="10"/>
      <c r="AG2492" s="10"/>
      <c r="AH2492" s="10"/>
    </row>
    <row r="2493" spans="1:34" x14ac:dyDescent="0.45">
      <c r="A2493" t="s">
        <v>53</v>
      </c>
      <c r="B2493" t="s">
        <v>58</v>
      </c>
      <c r="C2493" t="s">
        <v>161</v>
      </c>
      <c r="D2493">
        <v>420</v>
      </c>
      <c r="E2493" s="11">
        <v>600411</v>
      </c>
      <c r="F2493" s="5">
        <v>203417</v>
      </c>
      <c r="G2493" s="11">
        <v>2330497</v>
      </c>
      <c r="H2493" s="11">
        <v>2230685</v>
      </c>
      <c r="I2493">
        <v>95761</v>
      </c>
      <c r="J2493">
        <v>104973</v>
      </c>
      <c r="K2493">
        <v>82442</v>
      </c>
      <c r="L2493">
        <v>24459</v>
      </c>
      <c r="M2493">
        <v>8</v>
      </c>
      <c r="N2493">
        <v>52</v>
      </c>
      <c r="O2493">
        <v>3</v>
      </c>
      <c r="P2493">
        <v>6</v>
      </c>
      <c r="Q2493">
        <v>1</v>
      </c>
      <c r="R2493">
        <v>162</v>
      </c>
      <c r="S2493">
        <v>8.6</v>
      </c>
      <c r="T2493">
        <v>134</v>
      </c>
      <c r="U2493">
        <v>157</v>
      </c>
      <c r="V2493">
        <v>-0.63</v>
      </c>
      <c r="W2493">
        <v>24459</v>
      </c>
      <c r="X2493">
        <v>8</v>
      </c>
      <c r="Y2493" s="12" t="str">
        <f>IFERROR(VLOOKUP(C2493,[1]Index!$D:$F,3,FALSE),"Non List")</f>
        <v>Finance</v>
      </c>
      <c r="Z2493">
        <f>IFERROR(VLOOKUP(C2493,[1]LP!$B:$C,2,FALSE),0)</f>
        <v>491</v>
      </c>
      <c r="AA2493" s="11">
        <f t="shared" si="38"/>
        <v>61.4</v>
      </c>
      <c r="AB2493" s="5">
        <f>IFERROR(VLOOKUP(C2493,[2]Sheet1!$B:$F,5,FALSE),0)</f>
        <v>3383316.92</v>
      </c>
      <c r="AC2493" s="11">
        <v>0</v>
      </c>
      <c r="AD2493" s="11">
        <v>0</v>
      </c>
      <c r="AE2493" s="10"/>
      <c r="AF2493" s="10"/>
      <c r="AG2493" s="10"/>
      <c r="AH2493" s="10"/>
    </row>
    <row r="2494" spans="1:34" x14ac:dyDescent="0.45">
      <c r="A2494" t="s">
        <v>53</v>
      </c>
      <c r="B2494" t="s">
        <v>58</v>
      </c>
      <c r="C2494" t="s">
        <v>175</v>
      </c>
      <c r="D2494">
        <v>126</v>
      </c>
      <c r="E2494" s="11">
        <v>236875</v>
      </c>
      <c r="F2494" s="5">
        <v>-51899</v>
      </c>
      <c r="G2494" s="11">
        <v>254466</v>
      </c>
      <c r="H2494" s="11">
        <v>103348</v>
      </c>
      <c r="I2494">
        <v>21703</v>
      </c>
      <c r="J2494">
        <v>21742</v>
      </c>
      <c r="K2494">
        <v>6370</v>
      </c>
      <c r="L2494">
        <v>40066</v>
      </c>
      <c r="M2494">
        <v>34</v>
      </c>
      <c r="N2494">
        <v>4</v>
      </c>
      <c r="O2494">
        <v>2</v>
      </c>
      <c r="P2494">
        <v>43</v>
      </c>
      <c r="Q2494">
        <v>8</v>
      </c>
      <c r="R2494">
        <v>6</v>
      </c>
      <c r="S2494">
        <v>85.3</v>
      </c>
      <c r="T2494">
        <v>78</v>
      </c>
      <c r="U2494">
        <v>244</v>
      </c>
      <c r="V2494">
        <v>0.93</v>
      </c>
      <c r="W2494">
        <v>29674</v>
      </c>
      <c r="X2494">
        <v>25</v>
      </c>
      <c r="Y2494" s="12" t="str">
        <f>IFERROR(VLOOKUP(C2494,[1]Index!$D:$F,3,FALSE),"Non List")</f>
        <v>zdelist</v>
      </c>
      <c r="Z2494">
        <f>IFERROR(VLOOKUP(C2494,[1]LP!$B:$C,2,FALSE),0)</f>
        <v>0</v>
      </c>
      <c r="AA2494" s="11">
        <f t="shared" si="38"/>
        <v>0</v>
      </c>
      <c r="AB2494" s="5">
        <f>IFERROR(VLOOKUP(C2494,[2]Sheet1!$B:$F,5,FALSE),0)</f>
        <v>0</v>
      </c>
      <c r="AC2494" s="11">
        <v>0</v>
      </c>
      <c r="AD2494" s="11">
        <v>0</v>
      </c>
      <c r="AE2494" s="10"/>
      <c r="AF2494" s="10"/>
      <c r="AG2494" s="10"/>
      <c r="AH2494" s="10"/>
    </row>
    <row r="2495" spans="1:34" x14ac:dyDescent="0.45">
      <c r="A2495" t="s">
        <v>53</v>
      </c>
      <c r="B2495" t="s">
        <v>58</v>
      </c>
      <c r="C2495" t="s">
        <v>162</v>
      </c>
      <c r="D2495">
        <v>498</v>
      </c>
      <c r="E2495" s="11">
        <v>818131</v>
      </c>
      <c r="F2495" s="5">
        <v>256926</v>
      </c>
      <c r="G2495" s="11">
        <v>5404789</v>
      </c>
      <c r="H2495" s="11">
        <v>5506271</v>
      </c>
      <c r="I2495">
        <v>196967</v>
      </c>
      <c r="J2495">
        <v>214137</v>
      </c>
      <c r="K2495">
        <v>110020</v>
      </c>
      <c r="L2495">
        <v>143373</v>
      </c>
      <c r="M2495">
        <v>35</v>
      </c>
      <c r="N2495">
        <v>14</v>
      </c>
      <c r="O2495">
        <v>4</v>
      </c>
      <c r="P2495">
        <v>27</v>
      </c>
      <c r="Q2495">
        <v>2</v>
      </c>
      <c r="R2495">
        <v>54</v>
      </c>
      <c r="S2495">
        <v>3.4</v>
      </c>
      <c r="T2495">
        <v>131</v>
      </c>
      <c r="U2495">
        <v>322</v>
      </c>
      <c r="V2495">
        <v>-0.35</v>
      </c>
      <c r="W2495">
        <v>93140</v>
      </c>
      <c r="X2495">
        <v>23</v>
      </c>
      <c r="Y2495" s="12" t="str">
        <f>IFERROR(VLOOKUP(C2495,[1]Index!$D:$F,3,FALSE),"Non List")</f>
        <v>Finance</v>
      </c>
      <c r="Z2495">
        <f>IFERROR(VLOOKUP(C2495,[1]LP!$B:$C,2,FALSE),0)</f>
        <v>511</v>
      </c>
      <c r="AA2495" s="11">
        <f t="shared" si="38"/>
        <v>14.6</v>
      </c>
      <c r="AB2495" s="5">
        <f>IFERROR(VLOOKUP(C2495,[2]Sheet1!$B:$F,5,FALSE),0)</f>
        <v>6622606.8200000003</v>
      </c>
      <c r="AC2495" s="11">
        <v>18</v>
      </c>
      <c r="AD2495" s="11">
        <v>5.5</v>
      </c>
      <c r="AE2495" s="10"/>
      <c r="AF2495" s="10"/>
      <c r="AG2495" s="10"/>
      <c r="AH2495" s="10"/>
    </row>
    <row r="2496" spans="1:34" x14ac:dyDescent="0.45">
      <c r="A2496" t="s">
        <v>53</v>
      </c>
      <c r="B2496" t="s">
        <v>58</v>
      </c>
      <c r="C2496" t="s">
        <v>178</v>
      </c>
      <c r="D2496">
        <v>347.8</v>
      </c>
      <c r="E2496" s="11">
        <v>199962</v>
      </c>
      <c r="F2496" s="5">
        <v>31379</v>
      </c>
      <c r="G2496" s="11">
        <v>242959</v>
      </c>
      <c r="H2496" s="11">
        <v>288895</v>
      </c>
      <c r="I2496">
        <v>7443</v>
      </c>
      <c r="J2496">
        <v>11868</v>
      </c>
      <c r="K2496">
        <v>7590</v>
      </c>
      <c r="L2496">
        <v>1947</v>
      </c>
      <c r="M2496">
        <v>2</v>
      </c>
      <c r="N2496">
        <v>179</v>
      </c>
      <c r="O2496">
        <v>3</v>
      </c>
      <c r="P2496">
        <v>2</v>
      </c>
      <c r="Q2496">
        <v>0</v>
      </c>
      <c r="R2496">
        <v>540</v>
      </c>
      <c r="S2496">
        <v>4.9000000000000004</v>
      </c>
      <c r="T2496">
        <v>116</v>
      </c>
      <c r="U2496">
        <v>71</v>
      </c>
      <c r="V2496">
        <v>-0.8</v>
      </c>
      <c r="W2496">
        <v>0</v>
      </c>
      <c r="X2496">
        <v>0</v>
      </c>
      <c r="Y2496" s="12" t="str">
        <f>IFERROR(VLOOKUP(C2496,[1]Index!$D:$F,3,FALSE),"Non List")</f>
        <v>Finance</v>
      </c>
      <c r="Z2496">
        <f>IFERROR(VLOOKUP(C2496,[1]LP!$B:$C,2,FALSE),0)</f>
        <v>422.8</v>
      </c>
      <c r="AA2496" s="11">
        <f t="shared" si="38"/>
        <v>211.4</v>
      </c>
      <c r="AB2496" s="5">
        <f>IFERROR(VLOOKUP(C2496,[2]Sheet1!$B:$F,5,FALSE),0)</f>
        <v>2989980</v>
      </c>
      <c r="AC2496" s="11">
        <v>0</v>
      </c>
      <c r="AD2496" s="11">
        <v>0</v>
      </c>
      <c r="AE2496" s="10"/>
      <c r="AF2496" s="10"/>
      <c r="AG2496" s="10"/>
      <c r="AH2496" s="10"/>
    </row>
    <row r="2497" spans="1:34" x14ac:dyDescent="0.45">
      <c r="A2497" t="s">
        <v>53</v>
      </c>
      <c r="B2497" t="s">
        <v>58</v>
      </c>
      <c r="C2497" t="s">
        <v>180</v>
      </c>
      <c r="D2497">
        <v>521</v>
      </c>
      <c r="E2497" s="11">
        <v>220731</v>
      </c>
      <c r="F2497" s="5">
        <v>42947</v>
      </c>
      <c r="G2497" s="11">
        <v>42264</v>
      </c>
      <c r="H2497" s="11">
        <v>5000</v>
      </c>
      <c r="I2497">
        <v>14344</v>
      </c>
      <c r="J2497">
        <v>14423</v>
      </c>
      <c r="K2497">
        <v>8298</v>
      </c>
      <c r="L2497">
        <v>22731</v>
      </c>
      <c r="M2497">
        <v>21</v>
      </c>
      <c r="N2497">
        <v>25</v>
      </c>
      <c r="O2497">
        <v>4</v>
      </c>
      <c r="P2497">
        <v>17</v>
      </c>
      <c r="Q2497">
        <v>7</v>
      </c>
      <c r="R2497">
        <v>110</v>
      </c>
      <c r="S2497">
        <v>94.6</v>
      </c>
      <c r="T2497">
        <v>119</v>
      </c>
      <c r="U2497">
        <v>235</v>
      </c>
      <c r="V2497">
        <v>-0.55000000000000004</v>
      </c>
      <c r="W2497">
        <v>20788</v>
      </c>
      <c r="X2497">
        <v>19</v>
      </c>
      <c r="Y2497" s="12" t="str">
        <f>IFERROR(VLOOKUP(C2497,[1]Index!$D:$F,3,FALSE),"Non List")</f>
        <v>Finance</v>
      </c>
      <c r="Z2497">
        <f>IFERROR(VLOOKUP(C2497,[1]LP!$B:$C,2,FALSE),0)</f>
        <v>493.3</v>
      </c>
      <c r="AA2497" s="11">
        <f t="shared" si="38"/>
        <v>23.5</v>
      </c>
      <c r="AB2497" s="5">
        <f>IFERROR(VLOOKUP(C2497,[2]Sheet1!$B:$F,5,FALSE),0)</f>
        <v>2918008</v>
      </c>
      <c r="AC2497" s="11">
        <v>0</v>
      </c>
      <c r="AD2497" s="11">
        <v>0</v>
      </c>
      <c r="AE2497" s="10"/>
      <c r="AF2497" s="10"/>
      <c r="AG2497" s="10"/>
      <c r="AH2497" s="10"/>
    </row>
    <row r="2498" spans="1:34" x14ac:dyDescent="0.45">
      <c r="A2498" t="s">
        <v>53</v>
      </c>
      <c r="B2498" t="s">
        <v>58</v>
      </c>
      <c r="C2498" t="s">
        <v>163</v>
      </c>
      <c r="D2498">
        <v>405</v>
      </c>
      <c r="E2498" s="11">
        <v>917282</v>
      </c>
      <c r="F2498" s="5">
        <v>294380</v>
      </c>
      <c r="G2498" s="11">
        <v>6563514</v>
      </c>
      <c r="H2498" s="11">
        <v>5753064</v>
      </c>
      <c r="I2498">
        <v>165219</v>
      </c>
      <c r="J2498">
        <v>189296</v>
      </c>
      <c r="K2498">
        <v>101076</v>
      </c>
      <c r="L2498">
        <v>56482</v>
      </c>
      <c r="M2498">
        <v>12</v>
      </c>
      <c r="N2498">
        <v>33</v>
      </c>
      <c r="O2498">
        <v>3</v>
      </c>
      <c r="P2498">
        <v>9</v>
      </c>
      <c r="Q2498">
        <v>1</v>
      </c>
      <c r="R2498">
        <v>101</v>
      </c>
      <c r="S2498">
        <v>1.2</v>
      </c>
      <c r="T2498">
        <v>132</v>
      </c>
      <c r="U2498">
        <v>191</v>
      </c>
      <c r="V2498">
        <v>-0.53</v>
      </c>
      <c r="W2498">
        <v>43911</v>
      </c>
      <c r="X2498">
        <v>10</v>
      </c>
      <c r="Y2498" s="12" t="str">
        <f>IFERROR(VLOOKUP(C2498,[1]Index!$D:$F,3,FALSE),"Non List")</f>
        <v>Finance</v>
      </c>
      <c r="Z2498">
        <f>IFERROR(VLOOKUP(C2498,[1]LP!$B:$C,2,FALSE),0)</f>
        <v>693.6</v>
      </c>
      <c r="AA2498" s="11">
        <f t="shared" si="38"/>
        <v>57.8</v>
      </c>
      <c r="AB2498" s="5">
        <f>IFERROR(VLOOKUP(C2498,[2]Sheet1!$B:$F,5,FALSE),0)</f>
        <v>4330226.4000000004</v>
      </c>
      <c r="AC2498" s="11">
        <v>5</v>
      </c>
      <c r="AD2498" s="11">
        <v>0.26300000000000001</v>
      </c>
      <c r="AE2498" s="10"/>
      <c r="AF2498" s="10"/>
      <c r="AG2498" s="10"/>
      <c r="AH2498" s="10"/>
    </row>
    <row r="2499" spans="1:34" x14ac:dyDescent="0.45">
      <c r="A2499" t="s">
        <v>53</v>
      </c>
      <c r="B2499" t="s">
        <v>58</v>
      </c>
      <c r="C2499" t="s">
        <v>164</v>
      </c>
      <c r="D2499">
        <v>306</v>
      </c>
      <c r="E2499" s="11">
        <v>800100</v>
      </c>
      <c r="F2499" s="5">
        <v>20556</v>
      </c>
      <c r="G2499" s="11">
        <v>956801</v>
      </c>
      <c r="H2499" s="11">
        <v>1058883</v>
      </c>
      <c r="I2499">
        <v>41907</v>
      </c>
      <c r="J2499">
        <v>47560</v>
      </c>
      <c r="K2499">
        <v>14546</v>
      </c>
      <c r="L2499">
        <v>-20997</v>
      </c>
      <c r="M2499">
        <v>-5</v>
      </c>
      <c r="N2499">
        <v>-58</v>
      </c>
      <c r="O2499">
        <v>3</v>
      </c>
      <c r="P2499">
        <v>-5</v>
      </c>
      <c r="Q2499">
        <v>-1</v>
      </c>
      <c r="R2499">
        <v>-174</v>
      </c>
      <c r="S2499">
        <v>3.4</v>
      </c>
      <c r="T2499">
        <v>103</v>
      </c>
      <c r="U2499">
        <v>0</v>
      </c>
      <c r="V2499">
        <v>0</v>
      </c>
      <c r="W2499">
        <v>-20997</v>
      </c>
      <c r="X2499">
        <v>-5</v>
      </c>
      <c r="Y2499" s="12" t="str">
        <f>IFERROR(VLOOKUP(C2499,[1]Index!$D:$F,3,FALSE),"Non List")</f>
        <v>Finance</v>
      </c>
      <c r="Z2499">
        <f>IFERROR(VLOOKUP(C2499,[1]LP!$B:$C,2,FALSE),0)</f>
        <v>337.8</v>
      </c>
      <c r="AA2499" s="11">
        <f t="shared" ref="AA2499:AA2562" si="39">ROUND(IFERROR(Z2499/M2499,0),1)</f>
        <v>-67.599999999999994</v>
      </c>
      <c r="AB2499" s="5">
        <f>IFERROR(VLOOKUP(C2499,[2]Sheet1!$B:$F,5,FALSE),0)</f>
        <v>4155719.4</v>
      </c>
      <c r="AC2499" s="11">
        <v>0</v>
      </c>
      <c r="AD2499" s="11">
        <v>0</v>
      </c>
      <c r="AE2499" s="10"/>
      <c r="AF2499" s="10"/>
      <c r="AG2499" s="10"/>
      <c r="AH2499" s="10"/>
    </row>
    <row r="2500" spans="1:34" x14ac:dyDescent="0.45">
      <c r="A2500" t="s">
        <v>53</v>
      </c>
      <c r="B2500" t="s">
        <v>58</v>
      </c>
      <c r="C2500" t="s">
        <v>165</v>
      </c>
      <c r="D2500">
        <v>210</v>
      </c>
      <c r="E2500" s="11">
        <v>737251</v>
      </c>
      <c r="F2500" s="5">
        <v>311778</v>
      </c>
      <c r="G2500" s="11">
        <v>7313018</v>
      </c>
      <c r="H2500" s="11">
        <v>6176464</v>
      </c>
      <c r="I2500">
        <v>134969</v>
      </c>
      <c r="J2500">
        <v>190626</v>
      </c>
      <c r="K2500">
        <v>107758</v>
      </c>
      <c r="L2500">
        <v>31266</v>
      </c>
      <c r="M2500">
        <v>8</v>
      </c>
      <c r="N2500">
        <v>25</v>
      </c>
      <c r="O2500">
        <v>1</v>
      </c>
      <c r="P2500">
        <v>6</v>
      </c>
      <c r="Q2500">
        <v>0</v>
      </c>
      <c r="R2500">
        <v>37</v>
      </c>
      <c r="S2500">
        <v>3.2</v>
      </c>
      <c r="T2500">
        <v>142</v>
      </c>
      <c r="U2500">
        <v>165</v>
      </c>
      <c r="V2500">
        <v>-0.22</v>
      </c>
      <c r="W2500">
        <v>15593</v>
      </c>
      <c r="X2500">
        <v>4</v>
      </c>
      <c r="Y2500" s="12" t="str">
        <f>IFERROR(VLOOKUP(C2500,[1]Index!$D:$F,3,FALSE),"Non List")</f>
        <v>zdelist</v>
      </c>
      <c r="Z2500">
        <f>IFERROR(VLOOKUP(C2500,[1]LP!$B:$C,2,FALSE),0)</f>
        <v>0</v>
      </c>
      <c r="AA2500" s="11">
        <f t="shared" si="39"/>
        <v>0</v>
      </c>
      <c r="AB2500" s="5">
        <f>IFERROR(VLOOKUP(C2500,[2]Sheet1!$B:$F,5,FALSE),0)</f>
        <v>0</v>
      </c>
      <c r="AC2500" s="11">
        <v>13.59</v>
      </c>
      <c r="AD2500" s="11">
        <v>0.68</v>
      </c>
      <c r="AE2500" s="10"/>
      <c r="AF2500" s="10"/>
      <c r="AG2500" s="10"/>
      <c r="AH2500" s="10"/>
    </row>
    <row r="2501" spans="1:34" x14ac:dyDescent="0.45">
      <c r="A2501" t="s">
        <v>53</v>
      </c>
      <c r="B2501" t="s">
        <v>58</v>
      </c>
      <c r="C2501" t="s">
        <v>166</v>
      </c>
      <c r="D2501">
        <v>381.3</v>
      </c>
      <c r="E2501" s="11">
        <v>829035</v>
      </c>
      <c r="F2501" s="5">
        <v>267197</v>
      </c>
      <c r="G2501" s="11">
        <v>4760769</v>
      </c>
      <c r="H2501" s="11">
        <v>4328889</v>
      </c>
      <c r="I2501">
        <v>140642</v>
      </c>
      <c r="J2501">
        <v>164072</v>
      </c>
      <c r="K2501">
        <v>106334</v>
      </c>
      <c r="L2501">
        <v>67997</v>
      </c>
      <c r="M2501">
        <v>16</v>
      </c>
      <c r="N2501">
        <v>23</v>
      </c>
      <c r="O2501">
        <v>3</v>
      </c>
      <c r="P2501">
        <v>12</v>
      </c>
      <c r="Q2501">
        <v>1</v>
      </c>
      <c r="R2501">
        <v>67</v>
      </c>
      <c r="S2501">
        <v>0.4</v>
      </c>
      <c r="T2501">
        <v>132</v>
      </c>
      <c r="U2501">
        <v>221</v>
      </c>
      <c r="V2501">
        <v>-0.42</v>
      </c>
      <c r="W2501">
        <v>49547</v>
      </c>
      <c r="X2501">
        <v>12</v>
      </c>
      <c r="Y2501" s="12" t="str">
        <f>IFERROR(VLOOKUP(C2501,[1]Index!$D:$F,3,FALSE),"Non List")</f>
        <v>Finance</v>
      </c>
      <c r="Z2501">
        <f>IFERROR(VLOOKUP(C2501,[1]LP!$B:$C,2,FALSE),0)</f>
        <v>419.8</v>
      </c>
      <c r="AA2501" s="11">
        <f t="shared" si="39"/>
        <v>26.2</v>
      </c>
      <c r="AB2501" s="5">
        <f>IFERROR(VLOOKUP(C2501,[2]Sheet1!$B:$F,5,FALSE),0)</f>
        <v>4810249.01</v>
      </c>
      <c r="AC2501" s="11">
        <v>7.37</v>
      </c>
      <c r="AD2501" s="11">
        <v>3.16</v>
      </c>
      <c r="AE2501" s="10"/>
      <c r="AF2501" s="10"/>
      <c r="AG2501" s="10"/>
      <c r="AH2501" s="10"/>
    </row>
    <row r="2502" spans="1:34" x14ac:dyDescent="0.45">
      <c r="A2502" t="s">
        <v>53</v>
      </c>
      <c r="B2502" t="s">
        <v>58</v>
      </c>
      <c r="C2502" t="s">
        <v>169</v>
      </c>
      <c r="D2502">
        <v>423</v>
      </c>
      <c r="E2502" s="11">
        <v>1040835</v>
      </c>
      <c r="F2502" s="5">
        <v>447620</v>
      </c>
      <c r="G2502" s="11">
        <v>6818603</v>
      </c>
      <c r="H2502" s="11">
        <v>5742209</v>
      </c>
      <c r="I2502">
        <v>178022</v>
      </c>
      <c r="J2502">
        <v>198789</v>
      </c>
      <c r="K2502">
        <v>98622</v>
      </c>
      <c r="L2502">
        <v>41187</v>
      </c>
      <c r="M2502">
        <v>8</v>
      </c>
      <c r="N2502">
        <v>54</v>
      </c>
      <c r="O2502">
        <v>3</v>
      </c>
      <c r="P2502">
        <v>6</v>
      </c>
      <c r="Q2502">
        <v>0</v>
      </c>
      <c r="R2502">
        <v>158</v>
      </c>
      <c r="S2502">
        <v>1.3</v>
      </c>
      <c r="T2502">
        <v>143</v>
      </c>
      <c r="U2502">
        <v>159</v>
      </c>
      <c r="V2502">
        <v>-0.62</v>
      </c>
      <c r="W2502">
        <v>21909</v>
      </c>
      <c r="X2502">
        <v>4</v>
      </c>
      <c r="Y2502" s="12" t="str">
        <f>IFERROR(VLOOKUP(C2502,[1]Index!$D:$F,3,FALSE),"Non List")</f>
        <v>zdelist</v>
      </c>
      <c r="Z2502">
        <f>IFERROR(VLOOKUP(C2502,[1]LP!$B:$C,2,FALSE),0)</f>
        <v>0</v>
      </c>
      <c r="AA2502" s="11">
        <f t="shared" si="39"/>
        <v>0</v>
      </c>
      <c r="AB2502" s="5">
        <f>IFERROR(VLOOKUP(C2502,[2]Sheet1!$B:$F,5,FALSE),0)</f>
        <v>0</v>
      </c>
      <c r="AC2502" s="11">
        <v>0</v>
      </c>
      <c r="AD2502" s="11">
        <v>0</v>
      </c>
      <c r="AE2502" s="10"/>
      <c r="AF2502" s="10"/>
      <c r="AG2502" s="10"/>
      <c r="AH2502" s="10"/>
    </row>
    <row r="2503" spans="1:34" x14ac:dyDescent="0.45">
      <c r="A2503" t="s">
        <v>53</v>
      </c>
      <c r="B2503" t="s">
        <v>58</v>
      </c>
      <c r="C2503" t="s">
        <v>170</v>
      </c>
      <c r="D2503">
        <v>354</v>
      </c>
      <c r="E2503" s="11">
        <v>832416</v>
      </c>
      <c r="F2503" s="5">
        <v>307321</v>
      </c>
      <c r="G2503" s="11">
        <v>4631705</v>
      </c>
      <c r="H2503" s="11">
        <v>3481578</v>
      </c>
      <c r="I2503">
        <v>118292</v>
      </c>
      <c r="J2503">
        <v>139718</v>
      </c>
      <c r="K2503">
        <v>76497</v>
      </c>
      <c r="L2503">
        <v>62239</v>
      </c>
      <c r="M2503">
        <v>15</v>
      </c>
      <c r="N2503">
        <v>24</v>
      </c>
      <c r="O2503">
        <v>3</v>
      </c>
      <c r="P2503">
        <v>11</v>
      </c>
      <c r="Q2503">
        <v>1</v>
      </c>
      <c r="R2503">
        <v>61</v>
      </c>
      <c r="S2503">
        <v>1.7</v>
      </c>
      <c r="T2503">
        <v>137</v>
      </c>
      <c r="U2503">
        <v>215</v>
      </c>
      <c r="V2503">
        <v>-0.39</v>
      </c>
      <c r="W2503">
        <v>42944</v>
      </c>
      <c r="X2503">
        <v>10</v>
      </c>
      <c r="Y2503" s="12" t="str">
        <f>IFERROR(VLOOKUP(C2503,[1]Index!$D:$F,3,FALSE),"Non List")</f>
        <v>Finance</v>
      </c>
      <c r="Z2503">
        <f>IFERROR(VLOOKUP(C2503,[1]LP!$B:$C,2,FALSE),0)</f>
        <v>397</v>
      </c>
      <c r="AA2503" s="11">
        <f t="shared" si="39"/>
        <v>26.5</v>
      </c>
      <c r="AB2503" s="5">
        <f>IFERROR(VLOOKUP(C2503,[2]Sheet1!$B:$F,5,FALSE),0)</f>
        <v>5495113.7199999997</v>
      </c>
      <c r="AC2503" s="11">
        <v>10</v>
      </c>
      <c r="AD2503" s="11">
        <v>0.53</v>
      </c>
      <c r="AE2503" s="10"/>
      <c r="AF2503" s="10"/>
      <c r="AG2503" s="10"/>
      <c r="AH2503" s="10"/>
    </row>
    <row r="2504" spans="1:34" x14ac:dyDescent="0.45">
      <c r="A2504" t="s">
        <v>53</v>
      </c>
      <c r="B2504" t="s">
        <v>58</v>
      </c>
      <c r="C2504" t="s">
        <v>171</v>
      </c>
      <c r="D2504">
        <v>464</v>
      </c>
      <c r="E2504" s="11">
        <v>866537</v>
      </c>
      <c r="F2504" s="5">
        <v>586102</v>
      </c>
      <c r="G2504" s="11">
        <v>6678465</v>
      </c>
      <c r="H2504" s="11">
        <v>5739792</v>
      </c>
      <c r="I2504">
        <v>172882</v>
      </c>
      <c r="J2504">
        <v>204246</v>
      </c>
      <c r="K2504">
        <v>99035</v>
      </c>
      <c r="L2504">
        <v>61235</v>
      </c>
      <c r="M2504">
        <v>14</v>
      </c>
      <c r="N2504">
        <v>33</v>
      </c>
      <c r="O2504">
        <v>3</v>
      </c>
      <c r="P2504">
        <v>8</v>
      </c>
      <c r="Q2504">
        <v>1</v>
      </c>
      <c r="R2504">
        <v>91</v>
      </c>
      <c r="S2504">
        <v>4.3</v>
      </c>
      <c r="T2504">
        <v>168</v>
      </c>
      <c r="U2504">
        <v>231</v>
      </c>
      <c r="V2504">
        <v>-0.5</v>
      </c>
      <c r="W2504">
        <v>-1719</v>
      </c>
      <c r="X2504">
        <v>0</v>
      </c>
      <c r="Y2504" s="12" t="str">
        <f>IFERROR(VLOOKUP(C2504,[1]Index!$D:$F,3,FALSE),"Non List")</f>
        <v>Finance</v>
      </c>
      <c r="Z2504">
        <f>IFERROR(VLOOKUP(C2504,[1]LP!$B:$C,2,FALSE),0)</f>
        <v>670</v>
      </c>
      <c r="AA2504" s="11">
        <f t="shared" si="39"/>
        <v>47.9</v>
      </c>
      <c r="AB2504" s="5">
        <f>IFERROR(VLOOKUP(C2504,[2]Sheet1!$B:$F,5,FALSE),0)</f>
        <v>4253169.62</v>
      </c>
      <c r="AC2504" s="11">
        <v>0</v>
      </c>
      <c r="AD2504" s="11">
        <v>0</v>
      </c>
      <c r="AE2504" s="10"/>
      <c r="AF2504" s="10"/>
      <c r="AG2504" s="10"/>
      <c r="AH2504" s="10"/>
    </row>
    <row r="2505" spans="1:34" x14ac:dyDescent="0.45">
      <c r="A2505" t="s">
        <v>53</v>
      </c>
      <c r="B2505" t="s">
        <v>58</v>
      </c>
      <c r="C2505" t="s">
        <v>172</v>
      </c>
      <c r="D2505">
        <v>420</v>
      </c>
      <c r="E2505" s="11">
        <v>828914</v>
      </c>
      <c r="F2505" s="5">
        <v>65384</v>
      </c>
      <c r="G2505" s="11">
        <v>2600336</v>
      </c>
      <c r="H2505" s="11">
        <v>1877595</v>
      </c>
      <c r="I2505">
        <v>80333</v>
      </c>
      <c r="J2505">
        <v>88321</v>
      </c>
      <c r="K2505">
        <v>24051</v>
      </c>
      <c r="L2505">
        <v>47479</v>
      </c>
      <c r="M2505">
        <v>11</v>
      </c>
      <c r="N2505">
        <v>37</v>
      </c>
      <c r="O2505">
        <v>4</v>
      </c>
      <c r="P2505">
        <v>11</v>
      </c>
      <c r="Q2505">
        <v>1</v>
      </c>
      <c r="R2505">
        <v>143</v>
      </c>
      <c r="S2505">
        <v>14.7</v>
      </c>
      <c r="T2505">
        <v>108</v>
      </c>
      <c r="U2505">
        <v>167</v>
      </c>
      <c r="V2505">
        <v>-0.6</v>
      </c>
      <c r="W2505">
        <v>18531</v>
      </c>
      <c r="X2505">
        <v>4</v>
      </c>
      <c r="Y2505" s="12" t="str">
        <f>IFERROR(VLOOKUP(C2505,[1]Index!$D:$F,3,FALSE),"Non List")</f>
        <v>Finance</v>
      </c>
      <c r="Z2505">
        <f>IFERROR(VLOOKUP(C2505,[1]LP!$B:$C,2,FALSE),0)</f>
        <v>399.9</v>
      </c>
      <c r="AA2505" s="11">
        <f t="shared" si="39"/>
        <v>36.4</v>
      </c>
      <c r="AB2505" s="5">
        <f>IFERROR(VLOOKUP(C2505,[2]Sheet1!$B:$F,5,FALSE),0)</f>
        <v>3419267.12</v>
      </c>
      <c r="AC2505" s="11">
        <v>0</v>
      </c>
      <c r="AD2505" s="11">
        <v>0</v>
      </c>
      <c r="AE2505" s="10"/>
      <c r="AF2505" s="10"/>
      <c r="AG2505" s="10"/>
      <c r="AH2505" s="10"/>
    </row>
    <row r="2506" spans="1:34" x14ac:dyDescent="0.45">
      <c r="A2506" t="s">
        <v>53</v>
      </c>
      <c r="B2506" t="s">
        <v>58</v>
      </c>
      <c r="C2506" t="s">
        <v>176</v>
      </c>
      <c r="D2506">
        <v>101</v>
      </c>
      <c r="E2506" s="11">
        <v>400000</v>
      </c>
      <c r="F2506" s="5">
        <v>-123372</v>
      </c>
      <c r="G2506" s="11">
        <v>115573</v>
      </c>
      <c r="H2506" s="11">
        <v>148095</v>
      </c>
      <c r="I2506">
        <v>11189</v>
      </c>
      <c r="J2506">
        <v>12124</v>
      </c>
      <c r="K2506">
        <v>-5380</v>
      </c>
      <c r="L2506">
        <v>-532</v>
      </c>
      <c r="M2506">
        <v>0</v>
      </c>
      <c r="N2506">
        <v>-388</v>
      </c>
      <c r="O2506">
        <v>1</v>
      </c>
      <c r="P2506">
        <v>0</v>
      </c>
      <c r="Q2506">
        <v>0</v>
      </c>
      <c r="R2506">
        <v>-567</v>
      </c>
      <c r="S2506">
        <v>0</v>
      </c>
      <c r="T2506">
        <v>69</v>
      </c>
      <c r="U2506">
        <v>0</v>
      </c>
      <c r="V2506">
        <v>0</v>
      </c>
      <c r="W2506">
        <v>2984</v>
      </c>
      <c r="X2506">
        <v>1</v>
      </c>
      <c r="Y2506" s="12" t="str">
        <f>IFERROR(VLOOKUP(C2506,[1]Index!$D:$F,3,FALSE),"Non List")</f>
        <v>zdelist</v>
      </c>
      <c r="Z2506">
        <f>IFERROR(VLOOKUP(C2506,[1]LP!$B:$C,2,FALSE),0)</f>
        <v>0</v>
      </c>
      <c r="AA2506" s="11">
        <f t="shared" si="39"/>
        <v>0</v>
      </c>
      <c r="AB2506" s="5">
        <f>IFERROR(VLOOKUP(C2506,[2]Sheet1!$B:$F,5,FALSE),0)</f>
        <v>0</v>
      </c>
      <c r="AC2506" s="11">
        <v>0</v>
      </c>
      <c r="AD2506" s="11">
        <v>0</v>
      </c>
      <c r="AE2506" s="10"/>
      <c r="AF2506" s="10"/>
      <c r="AG2506" s="10"/>
      <c r="AH2506" s="10"/>
    </row>
    <row r="2507" spans="1:34" x14ac:dyDescent="0.45">
      <c r="A2507" t="s">
        <v>53</v>
      </c>
      <c r="B2507" t="s">
        <v>58</v>
      </c>
      <c r="C2507" t="s">
        <v>179</v>
      </c>
      <c r="D2507">
        <v>295</v>
      </c>
      <c r="E2507" s="11">
        <v>181980</v>
      </c>
      <c r="F2507" s="5">
        <v>-91665</v>
      </c>
      <c r="G2507" s="11">
        <v>118336</v>
      </c>
      <c r="H2507" s="11">
        <v>603</v>
      </c>
      <c r="I2507">
        <v>1754</v>
      </c>
      <c r="J2507">
        <v>1760</v>
      </c>
      <c r="K2507">
        <v>-10591</v>
      </c>
      <c r="L2507">
        <v>-8786</v>
      </c>
      <c r="M2507">
        <v>-10</v>
      </c>
      <c r="N2507">
        <v>-31</v>
      </c>
      <c r="O2507">
        <v>6</v>
      </c>
      <c r="P2507">
        <v>-19</v>
      </c>
      <c r="Q2507">
        <v>-3</v>
      </c>
      <c r="R2507">
        <v>-182</v>
      </c>
      <c r="S2507">
        <v>100</v>
      </c>
      <c r="T2507">
        <v>50</v>
      </c>
      <c r="U2507">
        <v>0</v>
      </c>
      <c r="V2507">
        <v>0</v>
      </c>
      <c r="W2507">
        <v>-8786</v>
      </c>
      <c r="X2507">
        <v>-10</v>
      </c>
      <c r="Y2507" s="12" t="str">
        <f>IFERROR(VLOOKUP(C2507,[1]Index!$D:$F,3,FALSE),"Non List")</f>
        <v>Finance</v>
      </c>
      <c r="Z2507">
        <f>IFERROR(VLOOKUP(C2507,[1]LP!$B:$C,2,FALSE),0)</f>
        <v>341</v>
      </c>
      <c r="AA2507" s="11">
        <f t="shared" si="39"/>
        <v>-34.1</v>
      </c>
      <c r="AB2507" s="5">
        <f>IFERROR(VLOOKUP(C2507,[2]Sheet1!$B:$F,5,FALSE),0)</f>
        <v>3327237.42</v>
      </c>
      <c r="AC2507" s="11">
        <v>0</v>
      </c>
      <c r="AD2507" s="11">
        <v>0</v>
      </c>
      <c r="AE2507" s="10"/>
      <c r="AF2507" s="10"/>
      <c r="AG2507" s="10"/>
      <c r="AH2507" s="10"/>
    </row>
    <row r="2508" spans="1:34" x14ac:dyDescent="0.45">
      <c r="A2508" t="s">
        <v>54</v>
      </c>
      <c r="B2508" t="s">
        <v>58</v>
      </c>
      <c r="C2508" t="s">
        <v>157</v>
      </c>
      <c r="D2508">
        <v>356</v>
      </c>
      <c r="E2508" s="11">
        <v>823398</v>
      </c>
      <c r="F2508" s="5">
        <v>223768</v>
      </c>
      <c r="G2508" s="11">
        <v>4036697</v>
      </c>
      <c r="H2508" s="11">
        <v>3444454</v>
      </c>
      <c r="I2508">
        <v>155302</v>
      </c>
      <c r="J2508">
        <v>187218</v>
      </c>
      <c r="K2508">
        <v>113947</v>
      </c>
      <c r="L2508">
        <v>69094</v>
      </c>
      <c r="M2508">
        <v>11</v>
      </c>
      <c r="N2508">
        <v>32</v>
      </c>
      <c r="O2508">
        <v>3</v>
      </c>
      <c r="P2508">
        <v>9</v>
      </c>
      <c r="Q2508">
        <v>1</v>
      </c>
      <c r="R2508">
        <v>89</v>
      </c>
      <c r="S2508">
        <v>0.6</v>
      </c>
      <c r="T2508">
        <v>127</v>
      </c>
      <c r="U2508">
        <v>179</v>
      </c>
      <c r="V2508">
        <v>-0.5</v>
      </c>
      <c r="W2508">
        <v>69093</v>
      </c>
      <c r="X2508">
        <v>11</v>
      </c>
      <c r="Y2508" s="12" t="str">
        <f>IFERROR(VLOOKUP(C2508,[1]Index!$D:$F,3,FALSE),"Non List")</f>
        <v>Finance</v>
      </c>
      <c r="Z2508">
        <f>IFERROR(VLOOKUP(C2508,[1]LP!$B:$C,2,FALSE),0)</f>
        <v>387</v>
      </c>
      <c r="AA2508" s="11">
        <f t="shared" si="39"/>
        <v>35.200000000000003</v>
      </c>
      <c r="AB2508" s="5">
        <f>IFERROR(VLOOKUP(C2508,[2]Sheet1!$B:$F,5,FALSE),0)</f>
        <v>4626716.74</v>
      </c>
      <c r="AC2508" s="11">
        <v>7</v>
      </c>
      <c r="AD2508" s="11">
        <v>3</v>
      </c>
      <c r="AE2508" s="10"/>
      <c r="AF2508" s="10"/>
      <c r="AG2508" s="10"/>
      <c r="AH2508" s="10"/>
    </row>
    <row r="2509" spans="1:34" x14ac:dyDescent="0.45">
      <c r="A2509" t="s">
        <v>54</v>
      </c>
      <c r="B2509" t="s">
        <v>58</v>
      </c>
      <c r="C2509" t="s">
        <v>158</v>
      </c>
      <c r="D2509">
        <v>496</v>
      </c>
      <c r="E2509" s="11">
        <v>800000</v>
      </c>
      <c r="F2509" s="5">
        <v>454723</v>
      </c>
      <c r="G2509" s="11">
        <v>7997693</v>
      </c>
      <c r="H2509" s="11">
        <v>6380534</v>
      </c>
      <c r="I2509">
        <v>270760</v>
      </c>
      <c r="J2509">
        <v>356478</v>
      </c>
      <c r="K2509">
        <v>210856</v>
      </c>
      <c r="L2509">
        <v>110854</v>
      </c>
      <c r="M2509">
        <v>18</v>
      </c>
      <c r="N2509">
        <v>27</v>
      </c>
      <c r="O2509">
        <v>3</v>
      </c>
      <c r="P2509">
        <v>12</v>
      </c>
      <c r="Q2509">
        <v>1</v>
      </c>
      <c r="R2509">
        <v>85</v>
      </c>
      <c r="S2509">
        <v>0</v>
      </c>
      <c r="T2509">
        <v>157</v>
      </c>
      <c r="U2509">
        <v>255</v>
      </c>
      <c r="V2509">
        <v>-0.49</v>
      </c>
      <c r="W2509">
        <v>2005</v>
      </c>
      <c r="X2509">
        <v>0</v>
      </c>
      <c r="Y2509" s="12" t="str">
        <f>IFERROR(VLOOKUP(C2509,[1]Index!$D:$F,3,FALSE),"Non List")</f>
        <v>Finance</v>
      </c>
      <c r="Z2509">
        <f>IFERROR(VLOOKUP(C2509,[1]LP!$B:$C,2,FALSE),0)</f>
        <v>458</v>
      </c>
      <c r="AA2509" s="11">
        <f t="shared" si="39"/>
        <v>25.4</v>
      </c>
      <c r="AB2509" s="5">
        <f>IFERROR(VLOOKUP(C2509,[2]Sheet1!$B:$F,5,FALSE),0)</f>
        <v>4635964.4800000004</v>
      </c>
      <c r="AC2509" s="11">
        <v>8.4</v>
      </c>
      <c r="AD2509" s="11">
        <v>3.6</v>
      </c>
      <c r="AE2509" s="10"/>
      <c r="AF2509" s="10"/>
      <c r="AG2509" s="10"/>
      <c r="AH2509" s="10"/>
    </row>
    <row r="2510" spans="1:34" x14ac:dyDescent="0.45">
      <c r="A2510" t="s">
        <v>54</v>
      </c>
      <c r="B2510" t="s">
        <v>58</v>
      </c>
      <c r="C2510" t="s">
        <v>174</v>
      </c>
      <c r="D2510">
        <v>344</v>
      </c>
      <c r="E2510" s="11">
        <v>800000</v>
      </c>
      <c r="F2510" s="5">
        <v>231266</v>
      </c>
      <c r="G2510" s="11">
        <v>4448226</v>
      </c>
      <c r="H2510" s="11">
        <v>3350379</v>
      </c>
      <c r="I2510">
        <v>119001</v>
      </c>
      <c r="J2510">
        <v>152633</v>
      </c>
      <c r="K2510">
        <v>83264</v>
      </c>
      <c r="L2510">
        <v>52068</v>
      </c>
      <c r="M2510">
        <v>9</v>
      </c>
      <c r="N2510">
        <v>40</v>
      </c>
      <c r="O2510">
        <v>3</v>
      </c>
      <c r="P2510">
        <v>7</v>
      </c>
      <c r="Q2510">
        <v>1</v>
      </c>
      <c r="R2510">
        <v>106</v>
      </c>
      <c r="S2510">
        <v>1.1000000000000001</v>
      </c>
      <c r="T2510">
        <v>129</v>
      </c>
      <c r="U2510">
        <v>159</v>
      </c>
      <c r="V2510">
        <v>-0.54</v>
      </c>
      <c r="W2510">
        <v>52068</v>
      </c>
      <c r="X2510">
        <v>9</v>
      </c>
      <c r="Y2510" s="12" t="str">
        <f>IFERROR(VLOOKUP(C2510,[1]Index!$D:$F,3,FALSE),"Non List")</f>
        <v>Finance</v>
      </c>
      <c r="Z2510">
        <f>IFERROR(VLOOKUP(C2510,[1]LP!$B:$C,2,FALSE),0)</f>
        <v>395</v>
      </c>
      <c r="AA2510" s="11">
        <f t="shared" si="39"/>
        <v>43.9</v>
      </c>
      <c r="AB2510" s="5">
        <f>IFERROR(VLOOKUP(C2510,[2]Sheet1!$B:$F,5,FALSE),0)</f>
        <v>4824030.82</v>
      </c>
      <c r="AC2510" s="11">
        <v>8</v>
      </c>
      <c r="AD2510" s="11">
        <v>3.4</v>
      </c>
      <c r="AE2510" s="10"/>
      <c r="AF2510" s="10"/>
      <c r="AG2510" s="10"/>
      <c r="AH2510" s="10"/>
    </row>
    <row r="2511" spans="1:34" x14ac:dyDescent="0.45">
      <c r="A2511" t="s">
        <v>54</v>
      </c>
      <c r="B2511" t="s">
        <v>58</v>
      </c>
      <c r="C2511" t="s">
        <v>159</v>
      </c>
      <c r="D2511">
        <v>508</v>
      </c>
      <c r="E2511" s="11">
        <v>926502</v>
      </c>
      <c r="F2511" s="5">
        <v>390758</v>
      </c>
      <c r="G2511" s="11">
        <v>11624424</v>
      </c>
      <c r="H2511" s="11">
        <v>9075066</v>
      </c>
      <c r="I2511">
        <v>327184</v>
      </c>
      <c r="J2511">
        <v>402550</v>
      </c>
      <c r="K2511">
        <v>209694</v>
      </c>
      <c r="L2511">
        <v>107371</v>
      </c>
      <c r="M2511">
        <v>15</v>
      </c>
      <c r="N2511">
        <v>33</v>
      </c>
      <c r="O2511">
        <v>4</v>
      </c>
      <c r="P2511">
        <v>11</v>
      </c>
      <c r="Q2511">
        <v>1</v>
      </c>
      <c r="R2511">
        <v>117</v>
      </c>
      <c r="S2511">
        <v>0.7</v>
      </c>
      <c r="T2511">
        <v>142</v>
      </c>
      <c r="U2511">
        <v>222</v>
      </c>
      <c r="V2511">
        <v>-0.56000000000000005</v>
      </c>
      <c r="W2511">
        <v>107370</v>
      </c>
      <c r="X2511">
        <v>15</v>
      </c>
      <c r="Y2511" s="12" t="str">
        <f>IFERROR(VLOOKUP(C2511,[1]Index!$D:$F,3,FALSE),"Non List")</f>
        <v>Finance</v>
      </c>
      <c r="Z2511">
        <f>IFERROR(VLOOKUP(C2511,[1]LP!$B:$C,2,FALSE),0)</f>
        <v>510</v>
      </c>
      <c r="AA2511" s="11">
        <f t="shared" si="39"/>
        <v>34</v>
      </c>
      <c r="AB2511" s="5">
        <f>IFERROR(VLOOKUP(C2511,[2]Sheet1!$B:$F,5,FALSE),0)</f>
        <v>5799007.7000000002</v>
      </c>
      <c r="AC2511" s="11">
        <v>10.5</v>
      </c>
      <c r="AD2511" s="11">
        <v>4.5</v>
      </c>
      <c r="AE2511" s="10"/>
      <c r="AF2511" s="10"/>
      <c r="AG2511" s="10"/>
      <c r="AH2511" s="10"/>
    </row>
    <row r="2512" spans="1:34" x14ac:dyDescent="0.45">
      <c r="A2512" t="s">
        <v>54</v>
      </c>
      <c r="B2512" t="s">
        <v>58</v>
      </c>
      <c r="C2512" t="s">
        <v>161</v>
      </c>
      <c r="D2512">
        <v>420</v>
      </c>
      <c r="E2512" s="11">
        <v>600411</v>
      </c>
      <c r="F2512" s="5">
        <v>226161</v>
      </c>
      <c r="G2512" s="11">
        <v>2448269</v>
      </c>
      <c r="H2512" s="11">
        <v>2203665</v>
      </c>
      <c r="I2512">
        <v>145143</v>
      </c>
      <c r="J2512">
        <v>157471</v>
      </c>
      <c r="K2512">
        <v>125194</v>
      </c>
      <c r="L2512">
        <v>47203</v>
      </c>
      <c r="M2512">
        <v>10</v>
      </c>
      <c r="N2512">
        <v>40</v>
      </c>
      <c r="O2512">
        <v>3</v>
      </c>
      <c r="P2512">
        <v>8</v>
      </c>
      <c r="Q2512">
        <v>1</v>
      </c>
      <c r="R2512">
        <v>122</v>
      </c>
      <c r="S2512">
        <v>8.3000000000000007</v>
      </c>
      <c r="T2512">
        <v>138</v>
      </c>
      <c r="U2512">
        <v>180</v>
      </c>
      <c r="V2512">
        <v>-0.56999999999999995</v>
      </c>
      <c r="W2512">
        <v>47203</v>
      </c>
      <c r="X2512">
        <v>10</v>
      </c>
      <c r="Y2512" s="12" t="str">
        <f>IFERROR(VLOOKUP(C2512,[1]Index!$D:$F,3,FALSE),"Non List")</f>
        <v>Finance</v>
      </c>
      <c r="Z2512">
        <f>IFERROR(VLOOKUP(C2512,[1]LP!$B:$C,2,FALSE),0)</f>
        <v>491</v>
      </c>
      <c r="AA2512" s="11">
        <f t="shared" si="39"/>
        <v>49.1</v>
      </c>
      <c r="AB2512" s="5">
        <f>IFERROR(VLOOKUP(C2512,[2]Sheet1!$B:$F,5,FALSE),0)</f>
        <v>3383316.92</v>
      </c>
      <c r="AC2512" s="11">
        <v>0</v>
      </c>
      <c r="AD2512" s="11">
        <v>0</v>
      </c>
      <c r="AE2512" s="10"/>
      <c r="AF2512" s="10"/>
      <c r="AG2512" s="10"/>
      <c r="AH2512" s="10"/>
    </row>
    <row r="2513" spans="1:34" x14ac:dyDescent="0.45">
      <c r="A2513" t="s">
        <v>54</v>
      </c>
      <c r="B2513" t="s">
        <v>58</v>
      </c>
      <c r="C2513" t="s">
        <v>175</v>
      </c>
      <c r="D2513">
        <v>126</v>
      </c>
      <c r="E2513" s="11">
        <v>236875</v>
      </c>
      <c r="F2513" s="5">
        <v>-66840</v>
      </c>
      <c r="G2513" s="11">
        <v>233891</v>
      </c>
      <c r="H2513" s="11">
        <v>63368</v>
      </c>
      <c r="I2513">
        <v>23326</v>
      </c>
      <c r="J2513">
        <v>24312</v>
      </c>
      <c r="K2513">
        <v>2175</v>
      </c>
      <c r="L2513">
        <v>27485</v>
      </c>
      <c r="M2513">
        <v>15</v>
      </c>
      <c r="N2513">
        <v>8</v>
      </c>
      <c r="O2513">
        <v>2</v>
      </c>
      <c r="P2513">
        <v>22</v>
      </c>
      <c r="Q2513">
        <v>6</v>
      </c>
      <c r="R2513">
        <v>14</v>
      </c>
      <c r="S2513">
        <v>94</v>
      </c>
      <c r="T2513">
        <v>72</v>
      </c>
      <c r="U2513">
        <v>158</v>
      </c>
      <c r="V2513">
        <v>0.25</v>
      </c>
      <c r="W2513">
        <v>16646</v>
      </c>
      <c r="X2513">
        <v>9</v>
      </c>
      <c r="Y2513" s="12" t="str">
        <f>IFERROR(VLOOKUP(C2513,[1]Index!$D:$F,3,FALSE),"Non List")</f>
        <v>zdelist</v>
      </c>
      <c r="Z2513">
        <f>IFERROR(VLOOKUP(C2513,[1]LP!$B:$C,2,FALSE),0)</f>
        <v>0</v>
      </c>
      <c r="AA2513" s="11">
        <f t="shared" si="39"/>
        <v>0</v>
      </c>
      <c r="AB2513" s="5">
        <f>IFERROR(VLOOKUP(C2513,[2]Sheet1!$B:$F,5,FALSE),0)</f>
        <v>0</v>
      </c>
      <c r="AC2513" s="11">
        <v>0</v>
      </c>
      <c r="AD2513" s="11">
        <v>0</v>
      </c>
      <c r="AE2513" s="10"/>
      <c r="AF2513" s="10"/>
      <c r="AG2513" s="10"/>
      <c r="AH2513" s="10"/>
    </row>
    <row r="2514" spans="1:34" x14ac:dyDescent="0.45">
      <c r="A2514" t="s">
        <v>54</v>
      </c>
      <c r="B2514" t="s">
        <v>58</v>
      </c>
      <c r="C2514" t="s">
        <v>162</v>
      </c>
      <c r="D2514">
        <v>498</v>
      </c>
      <c r="E2514" s="11">
        <v>818131</v>
      </c>
      <c r="F2514" s="5">
        <v>308213</v>
      </c>
      <c r="G2514" s="11">
        <v>5506239</v>
      </c>
      <c r="H2514" s="11">
        <v>5612015</v>
      </c>
      <c r="I2514">
        <v>291156</v>
      </c>
      <c r="J2514">
        <v>317404</v>
      </c>
      <c r="K2514">
        <v>172827</v>
      </c>
      <c r="L2514">
        <v>193228</v>
      </c>
      <c r="M2514">
        <v>31</v>
      </c>
      <c r="N2514">
        <v>16</v>
      </c>
      <c r="O2514">
        <v>4</v>
      </c>
      <c r="P2514">
        <v>23</v>
      </c>
      <c r="Q2514">
        <v>2</v>
      </c>
      <c r="R2514">
        <v>57</v>
      </c>
      <c r="S2514">
        <v>3.4</v>
      </c>
      <c r="T2514">
        <v>138</v>
      </c>
      <c r="U2514">
        <v>312</v>
      </c>
      <c r="V2514">
        <v>-0.37</v>
      </c>
      <c r="W2514">
        <v>110637</v>
      </c>
      <c r="X2514">
        <v>18</v>
      </c>
      <c r="Y2514" s="12" t="str">
        <f>IFERROR(VLOOKUP(C2514,[1]Index!$D:$F,3,FALSE),"Non List")</f>
        <v>Finance</v>
      </c>
      <c r="Z2514">
        <f>IFERROR(VLOOKUP(C2514,[1]LP!$B:$C,2,FALSE),0)</f>
        <v>511</v>
      </c>
      <c r="AA2514" s="11">
        <f t="shared" si="39"/>
        <v>16.5</v>
      </c>
      <c r="AB2514" s="5">
        <f>IFERROR(VLOOKUP(C2514,[2]Sheet1!$B:$F,5,FALSE),0)</f>
        <v>6622606.8200000003</v>
      </c>
      <c r="AC2514" s="11">
        <v>18</v>
      </c>
      <c r="AD2514" s="11">
        <v>5.5</v>
      </c>
      <c r="AE2514" s="10"/>
      <c r="AF2514" s="10"/>
      <c r="AG2514" s="10"/>
      <c r="AH2514" s="10"/>
    </row>
    <row r="2515" spans="1:34" x14ac:dyDescent="0.45">
      <c r="A2515" t="s">
        <v>54</v>
      </c>
      <c r="B2515" t="s">
        <v>58</v>
      </c>
      <c r="C2515" t="s">
        <v>180</v>
      </c>
      <c r="D2515">
        <v>525</v>
      </c>
      <c r="E2515" s="11">
        <v>220731</v>
      </c>
      <c r="F2515" s="5">
        <v>121752</v>
      </c>
      <c r="G2515" s="11">
        <v>45605</v>
      </c>
      <c r="H2515" s="11">
        <v>25564</v>
      </c>
      <c r="I2515">
        <v>22906</v>
      </c>
      <c r="J2515">
        <v>24162</v>
      </c>
      <c r="K2515">
        <v>12640</v>
      </c>
      <c r="L2515">
        <v>31232</v>
      </c>
      <c r="M2515">
        <v>19</v>
      </c>
      <c r="N2515">
        <v>28</v>
      </c>
      <c r="O2515">
        <v>3</v>
      </c>
      <c r="P2515">
        <v>12</v>
      </c>
      <c r="Q2515">
        <v>8</v>
      </c>
      <c r="R2515">
        <v>94</v>
      </c>
      <c r="S2515">
        <v>76.8</v>
      </c>
      <c r="T2515">
        <v>155</v>
      </c>
      <c r="U2515">
        <v>257</v>
      </c>
      <c r="V2515">
        <v>-0.51</v>
      </c>
      <c r="W2515">
        <v>6073</v>
      </c>
      <c r="X2515">
        <v>4</v>
      </c>
      <c r="Y2515" s="12" t="str">
        <f>IFERROR(VLOOKUP(C2515,[1]Index!$D:$F,3,FALSE),"Non List")</f>
        <v>Finance</v>
      </c>
      <c r="Z2515">
        <f>IFERROR(VLOOKUP(C2515,[1]LP!$B:$C,2,FALSE),0)</f>
        <v>493.3</v>
      </c>
      <c r="AA2515" s="11">
        <f t="shared" si="39"/>
        <v>26</v>
      </c>
      <c r="AB2515" s="5">
        <f>IFERROR(VLOOKUP(C2515,[2]Sheet1!$B:$F,5,FALSE),0)</f>
        <v>2918008</v>
      </c>
      <c r="AC2515" s="11">
        <v>0</v>
      </c>
      <c r="AD2515" s="11">
        <v>0</v>
      </c>
      <c r="AE2515" s="10"/>
      <c r="AF2515" s="10"/>
      <c r="AG2515" s="10"/>
      <c r="AH2515" s="10"/>
    </row>
    <row r="2516" spans="1:34" x14ac:dyDescent="0.45">
      <c r="A2516" t="s">
        <v>54</v>
      </c>
      <c r="B2516" t="s">
        <v>58</v>
      </c>
      <c r="C2516" t="s">
        <v>163</v>
      </c>
      <c r="D2516">
        <v>405</v>
      </c>
      <c r="E2516" s="11">
        <v>917282</v>
      </c>
      <c r="F2516" s="5">
        <v>325701</v>
      </c>
      <c r="G2516" s="11">
        <v>6925081</v>
      </c>
      <c r="H2516" s="11">
        <v>6035780</v>
      </c>
      <c r="I2516">
        <v>243590</v>
      </c>
      <c r="J2516">
        <v>275346</v>
      </c>
      <c r="K2516">
        <v>144177</v>
      </c>
      <c r="L2516">
        <v>87886</v>
      </c>
      <c r="M2516">
        <v>13</v>
      </c>
      <c r="N2516">
        <v>32</v>
      </c>
      <c r="O2516">
        <v>3</v>
      </c>
      <c r="P2516">
        <v>9</v>
      </c>
      <c r="Q2516">
        <v>1</v>
      </c>
      <c r="R2516">
        <v>95</v>
      </c>
      <c r="S2516">
        <v>0.9</v>
      </c>
      <c r="T2516">
        <v>136</v>
      </c>
      <c r="U2516">
        <v>197</v>
      </c>
      <c r="V2516">
        <v>-0.51</v>
      </c>
      <c r="W2516">
        <v>25128</v>
      </c>
      <c r="X2516">
        <v>4</v>
      </c>
      <c r="Y2516" s="12" t="str">
        <f>IFERROR(VLOOKUP(C2516,[1]Index!$D:$F,3,FALSE),"Non List")</f>
        <v>Finance</v>
      </c>
      <c r="Z2516">
        <f>IFERROR(VLOOKUP(C2516,[1]LP!$B:$C,2,FALSE),0)</f>
        <v>693.6</v>
      </c>
      <c r="AA2516" s="11">
        <f t="shared" si="39"/>
        <v>53.4</v>
      </c>
      <c r="AB2516" s="5">
        <f>IFERROR(VLOOKUP(C2516,[2]Sheet1!$B:$F,5,FALSE),0)</f>
        <v>4330226.4000000004</v>
      </c>
      <c r="AC2516" s="11">
        <v>5</v>
      </c>
      <c r="AD2516" s="11">
        <v>0.26300000000000001</v>
      </c>
      <c r="AE2516" s="10"/>
      <c r="AF2516" s="10"/>
      <c r="AG2516" s="10"/>
      <c r="AH2516" s="10"/>
    </row>
    <row r="2517" spans="1:34" x14ac:dyDescent="0.45">
      <c r="A2517" t="s">
        <v>54</v>
      </c>
      <c r="B2517" t="s">
        <v>58</v>
      </c>
      <c r="C2517" t="s">
        <v>164</v>
      </c>
      <c r="D2517">
        <v>306</v>
      </c>
      <c r="E2517" s="11">
        <v>800100</v>
      </c>
      <c r="F2517" s="5">
        <v>43498</v>
      </c>
      <c r="G2517" s="11">
        <v>1489720</v>
      </c>
      <c r="H2517" s="11">
        <v>1178988</v>
      </c>
      <c r="I2517">
        <v>75924</v>
      </c>
      <c r="J2517">
        <v>84286</v>
      </c>
      <c r="K2517">
        <v>33590</v>
      </c>
      <c r="L2517">
        <v>-2002</v>
      </c>
      <c r="M2517">
        <v>0</v>
      </c>
      <c r="N2517">
        <v>-927</v>
      </c>
      <c r="O2517">
        <v>3</v>
      </c>
      <c r="P2517">
        <v>0</v>
      </c>
      <c r="Q2517">
        <v>0</v>
      </c>
      <c r="R2517">
        <v>-2689</v>
      </c>
      <c r="S2517">
        <v>3</v>
      </c>
      <c r="T2517">
        <v>105</v>
      </c>
      <c r="U2517">
        <v>0</v>
      </c>
      <c r="V2517">
        <v>0</v>
      </c>
      <c r="W2517">
        <v>-2002</v>
      </c>
      <c r="X2517">
        <v>0</v>
      </c>
      <c r="Y2517" s="12" t="str">
        <f>IFERROR(VLOOKUP(C2517,[1]Index!$D:$F,3,FALSE),"Non List")</f>
        <v>Finance</v>
      </c>
      <c r="Z2517">
        <f>IFERROR(VLOOKUP(C2517,[1]LP!$B:$C,2,FALSE),0)</f>
        <v>337.8</v>
      </c>
      <c r="AA2517" s="11">
        <f t="shared" si="39"/>
        <v>0</v>
      </c>
      <c r="AB2517" s="5">
        <f>IFERROR(VLOOKUP(C2517,[2]Sheet1!$B:$F,5,FALSE),0)</f>
        <v>4155719.4</v>
      </c>
      <c r="AC2517" s="11">
        <v>0</v>
      </c>
      <c r="AD2517" s="11">
        <v>0</v>
      </c>
      <c r="AE2517" s="10"/>
      <c r="AF2517" s="10"/>
      <c r="AG2517" s="10"/>
      <c r="AH2517" s="10"/>
    </row>
    <row r="2518" spans="1:34" x14ac:dyDescent="0.45">
      <c r="A2518" t="s">
        <v>54</v>
      </c>
      <c r="B2518" t="s">
        <v>58</v>
      </c>
      <c r="C2518" t="s">
        <v>165</v>
      </c>
      <c r="D2518">
        <v>210</v>
      </c>
      <c r="E2518" s="11">
        <v>737251</v>
      </c>
      <c r="F2518" s="5">
        <v>342144</v>
      </c>
      <c r="G2518" s="11">
        <v>7357408</v>
      </c>
      <c r="H2518" s="11">
        <v>6236879</v>
      </c>
      <c r="I2518">
        <v>223698</v>
      </c>
      <c r="J2518">
        <v>293068</v>
      </c>
      <c r="K2518">
        <v>162082</v>
      </c>
      <c r="L2518">
        <v>67462</v>
      </c>
      <c r="M2518">
        <v>12</v>
      </c>
      <c r="N2518">
        <v>17</v>
      </c>
      <c r="O2518">
        <v>1</v>
      </c>
      <c r="P2518">
        <v>8</v>
      </c>
      <c r="Q2518">
        <v>1</v>
      </c>
      <c r="R2518">
        <v>25</v>
      </c>
      <c r="S2518">
        <v>2.1</v>
      </c>
      <c r="T2518">
        <v>146</v>
      </c>
      <c r="U2518">
        <v>200</v>
      </c>
      <c r="V2518">
        <v>-0.05</v>
      </c>
      <c r="W2518">
        <v>25183</v>
      </c>
      <c r="X2518">
        <v>5</v>
      </c>
      <c r="Y2518" s="12" t="str">
        <f>IFERROR(VLOOKUP(C2518,[1]Index!$D:$F,3,FALSE),"Non List")</f>
        <v>zdelist</v>
      </c>
      <c r="Z2518">
        <f>IFERROR(VLOOKUP(C2518,[1]LP!$B:$C,2,FALSE),0)</f>
        <v>0</v>
      </c>
      <c r="AA2518" s="11">
        <f t="shared" si="39"/>
        <v>0</v>
      </c>
      <c r="AB2518" s="5">
        <f>IFERROR(VLOOKUP(C2518,[2]Sheet1!$B:$F,5,FALSE),0)</f>
        <v>0</v>
      </c>
      <c r="AC2518" s="11">
        <v>13.59</v>
      </c>
      <c r="AD2518" s="11">
        <v>0.68</v>
      </c>
      <c r="AE2518" s="10"/>
      <c r="AF2518" s="10"/>
      <c r="AG2518" s="10"/>
      <c r="AH2518" s="10"/>
    </row>
    <row r="2519" spans="1:34" x14ac:dyDescent="0.45">
      <c r="A2519" t="s">
        <v>54</v>
      </c>
      <c r="B2519" t="s">
        <v>58</v>
      </c>
      <c r="C2519" t="s">
        <v>166</v>
      </c>
      <c r="D2519">
        <v>381.3</v>
      </c>
      <c r="E2519" s="11">
        <v>829035</v>
      </c>
      <c r="F2519" s="5">
        <v>291054</v>
      </c>
      <c r="G2519" s="11">
        <v>4913574</v>
      </c>
      <c r="H2519" s="11">
        <v>4538428</v>
      </c>
      <c r="I2519">
        <v>204198</v>
      </c>
      <c r="J2519">
        <v>235019</v>
      </c>
      <c r="K2519">
        <v>153668</v>
      </c>
      <c r="L2519">
        <v>93928</v>
      </c>
      <c r="M2519">
        <v>15</v>
      </c>
      <c r="N2519">
        <v>25</v>
      </c>
      <c r="O2519">
        <v>3</v>
      </c>
      <c r="P2519">
        <v>11</v>
      </c>
      <c r="Q2519">
        <v>1</v>
      </c>
      <c r="R2519">
        <v>71</v>
      </c>
      <c r="S2519">
        <v>0.7</v>
      </c>
      <c r="T2519">
        <v>135</v>
      </c>
      <c r="U2519">
        <v>214</v>
      </c>
      <c r="V2519">
        <v>-0.44</v>
      </c>
      <c r="W2519">
        <v>93928</v>
      </c>
      <c r="X2519">
        <v>15</v>
      </c>
      <c r="Y2519" s="12" t="str">
        <f>IFERROR(VLOOKUP(C2519,[1]Index!$D:$F,3,FALSE),"Non List")</f>
        <v>Finance</v>
      </c>
      <c r="Z2519">
        <f>IFERROR(VLOOKUP(C2519,[1]LP!$B:$C,2,FALSE),0)</f>
        <v>419.8</v>
      </c>
      <c r="AA2519" s="11">
        <f t="shared" si="39"/>
        <v>28</v>
      </c>
      <c r="AB2519" s="5">
        <f>IFERROR(VLOOKUP(C2519,[2]Sheet1!$B:$F,5,FALSE),0)</f>
        <v>4810249.01</v>
      </c>
      <c r="AC2519" s="11">
        <v>7.37</v>
      </c>
      <c r="AD2519" s="11">
        <v>3.16</v>
      </c>
      <c r="AE2519" s="10"/>
      <c r="AF2519" s="10"/>
      <c r="AG2519" s="10"/>
      <c r="AH2519" s="10"/>
    </row>
    <row r="2520" spans="1:34" x14ac:dyDescent="0.45">
      <c r="A2520" t="s">
        <v>54</v>
      </c>
      <c r="B2520" t="s">
        <v>58</v>
      </c>
      <c r="C2520" t="s">
        <v>169</v>
      </c>
      <c r="D2520">
        <v>423</v>
      </c>
      <c r="E2520" s="11">
        <v>1040835</v>
      </c>
      <c r="F2520" s="5">
        <v>477896</v>
      </c>
      <c r="G2520" s="11">
        <v>6590355</v>
      </c>
      <c r="H2520" s="11">
        <v>5816943</v>
      </c>
      <c r="I2520">
        <v>266268</v>
      </c>
      <c r="J2520">
        <v>297215</v>
      </c>
      <c r="K2520">
        <v>136704</v>
      </c>
      <c r="L2520">
        <v>71693</v>
      </c>
      <c r="M2520">
        <v>9</v>
      </c>
      <c r="N2520">
        <v>46</v>
      </c>
      <c r="O2520">
        <v>3</v>
      </c>
      <c r="P2520">
        <v>6</v>
      </c>
      <c r="Q2520">
        <v>1</v>
      </c>
      <c r="R2520">
        <v>134</v>
      </c>
      <c r="S2520">
        <v>1.2</v>
      </c>
      <c r="T2520">
        <v>146</v>
      </c>
      <c r="U2520">
        <v>174</v>
      </c>
      <c r="V2520">
        <v>-0.59</v>
      </c>
      <c r="W2520">
        <v>-7763</v>
      </c>
      <c r="X2520">
        <v>-1</v>
      </c>
      <c r="Y2520" s="12" t="str">
        <f>IFERROR(VLOOKUP(C2520,[1]Index!$D:$F,3,FALSE),"Non List")</f>
        <v>zdelist</v>
      </c>
      <c r="Z2520">
        <f>IFERROR(VLOOKUP(C2520,[1]LP!$B:$C,2,FALSE),0)</f>
        <v>0</v>
      </c>
      <c r="AA2520" s="11">
        <f t="shared" si="39"/>
        <v>0</v>
      </c>
      <c r="AB2520" s="5">
        <f>IFERROR(VLOOKUP(C2520,[2]Sheet1!$B:$F,5,FALSE),0)</f>
        <v>0</v>
      </c>
      <c r="AC2520" s="11">
        <v>0</v>
      </c>
      <c r="AD2520" s="11">
        <v>0</v>
      </c>
      <c r="AE2520" s="10"/>
      <c r="AF2520" s="10"/>
      <c r="AG2520" s="10"/>
      <c r="AH2520" s="10"/>
    </row>
    <row r="2521" spans="1:34" x14ac:dyDescent="0.45">
      <c r="A2521" t="s">
        <v>54</v>
      </c>
      <c r="B2521" t="s">
        <v>58</v>
      </c>
      <c r="C2521" t="s">
        <v>170</v>
      </c>
      <c r="D2521">
        <v>354</v>
      </c>
      <c r="E2521" s="11">
        <v>832416</v>
      </c>
      <c r="F2521" s="5">
        <v>236883</v>
      </c>
      <c r="G2521" s="11">
        <v>4877790</v>
      </c>
      <c r="H2521" s="11">
        <v>3602354</v>
      </c>
      <c r="I2521">
        <v>160112</v>
      </c>
      <c r="J2521">
        <v>189416</v>
      </c>
      <c r="K2521">
        <v>95099</v>
      </c>
      <c r="L2521">
        <v>63240</v>
      </c>
      <c r="M2521">
        <v>10</v>
      </c>
      <c r="N2521">
        <v>35</v>
      </c>
      <c r="O2521">
        <v>3</v>
      </c>
      <c r="P2521">
        <v>8</v>
      </c>
      <c r="Q2521">
        <v>1</v>
      </c>
      <c r="R2521">
        <v>97</v>
      </c>
      <c r="S2521">
        <v>2.6</v>
      </c>
      <c r="T2521">
        <v>128</v>
      </c>
      <c r="U2521">
        <v>171</v>
      </c>
      <c r="V2521">
        <v>-0.52</v>
      </c>
      <c r="W2521">
        <v>9652</v>
      </c>
      <c r="X2521">
        <v>2</v>
      </c>
      <c r="Y2521" s="12" t="str">
        <f>IFERROR(VLOOKUP(C2521,[1]Index!$D:$F,3,FALSE),"Non List")</f>
        <v>Finance</v>
      </c>
      <c r="Z2521">
        <f>IFERROR(VLOOKUP(C2521,[1]LP!$B:$C,2,FALSE),0)</f>
        <v>397</v>
      </c>
      <c r="AA2521" s="11">
        <f t="shared" si="39"/>
        <v>39.700000000000003</v>
      </c>
      <c r="AB2521" s="5">
        <f>IFERROR(VLOOKUP(C2521,[2]Sheet1!$B:$F,5,FALSE),0)</f>
        <v>5495113.7199999997</v>
      </c>
      <c r="AC2521" s="11">
        <v>10</v>
      </c>
      <c r="AD2521" s="11">
        <v>0.53</v>
      </c>
      <c r="AE2521" s="10"/>
      <c r="AF2521" s="10"/>
      <c r="AG2521" s="10"/>
      <c r="AH2521" s="10"/>
    </row>
    <row r="2522" spans="1:34" x14ac:dyDescent="0.45">
      <c r="A2522" t="s">
        <v>54</v>
      </c>
      <c r="B2522" t="s">
        <v>58</v>
      </c>
      <c r="C2522" t="s">
        <v>171</v>
      </c>
      <c r="D2522">
        <v>464</v>
      </c>
      <c r="E2522" s="11">
        <v>866537</v>
      </c>
      <c r="F2522" s="5">
        <v>598742</v>
      </c>
      <c r="G2522" s="11">
        <v>6822449</v>
      </c>
      <c r="H2522" s="11">
        <v>5681003</v>
      </c>
      <c r="I2522">
        <v>253127</v>
      </c>
      <c r="J2522">
        <v>295591</v>
      </c>
      <c r="K2522">
        <v>139043</v>
      </c>
      <c r="L2522">
        <v>74658</v>
      </c>
      <c r="M2522">
        <v>11</v>
      </c>
      <c r="N2522">
        <v>40</v>
      </c>
      <c r="O2522">
        <v>3</v>
      </c>
      <c r="P2522">
        <v>7</v>
      </c>
      <c r="Q2522">
        <v>1</v>
      </c>
      <c r="R2522">
        <v>111</v>
      </c>
      <c r="S2522">
        <v>4.9000000000000004</v>
      </c>
      <c r="T2522">
        <v>169</v>
      </c>
      <c r="U2522">
        <v>209</v>
      </c>
      <c r="V2522">
        <v>-0.55000000000000004</v>
      </c>
      <c r="W2522">
        <v>-68110</v>
      </c>
      <c r="X2522">
        <v>-10</v>
      </c>
      <c r="Y2522" s="12" t="str">
        <f>IFERROR(VLOOKUP(C2522,[1]Index!$D:$F,3,FALSE),"Non List")</f>
        <v>Finance</v>
      </c>
      <c r="Z2522">
        <f>IFERROR(VLOOKUP(C2522,[1]LP!$B:$C,2,FALSE),0)</f>
        <v>670</v>
      </c>
      <c r="AA2522" s="11">
        <f t="shared" si="39"/>
        <v>60.9</v>
      </c>
      <c r="AB2522" s="5">
        <f>IFERROR(VLOOKUP(C2522,[2]Sheet1!$B:$F,5,FALSE),0)</f>
        <v>4253169.62</v>
      </c>
      <c r="AC2522" s="11">
        <v>0</v>
      </c>
      <c r="AD2522" s="11">
        <v>0</v>
      </c>
      <c r="AE2522" s="10"/>
      <c r="AF2522" s="10"/>
      <c r="AG2522" s="10"/>
      <c r="AH2522" s="10"/>
    </row>
    <row r="2523" spans="1:34" x14ac:dyDescent="0.45">
      <c r="A2523" t="s">
        <v>54</v>
      </c>
      <c r="B2523" t="s">
        <v>58</v>
      </c>
      <c r="C2523" t="s">
        <v>172</v>
      </c>
      <c r="D2523">
        <v>420</v>
      </c>
      <c r="E2523" s="11">
        <v>828914</v>
      </c>
      <c r="F2523" s="5">
        <v>32558</v>
      </c>
      <c r="G2523" s="11">
        <v>2407607</v>
      </c>
      <c r="H2523" s="11">
        <v>1896579</v>
      </c>
      <c r="I2523">
        <v>121116</v>
      </c>
      <c r="J2523">
        <v>132260</v>
      </c>
      <c r="K2523">
        <v>40936</v>
      </c>
      <c r="L2523">
        <v>60662</v>
      </c>
      <c r="M2523">
        <v>10</v>
      </c>
      <c r="N2523">
        <v>43</v>
      </c>
      <c r="O2523">
        <v>4</v>
      </c>
      <c r="P2523">
        <v>9</v>
      </c>
      <c r="Q2523">
        <v>2</v>
      </c>
      <c r="R2523">
        <v>174</v>
      </c>
      <c r="S2523">
        <v>13.3</v>
      </c>
      <c r="T2523">
        <v>104</v>
      </c>
      <c r="U2523">
        <v>151</v>
      </c>
      <c r="V2523">
        <v>-0.64</v>
      </c>
      <c r="W2523">
        <v>2875</v>
      </c>
      <c r="X2523">
        <v>0</v>
      </c>
      <c r="Y2523" s="12" t="str">
        <f>IFERROR(VLOOKUP(C2523,[1]Index!$D:$F,3,FALSE),"Non List")</f>
        <v>Finance</v>
      </c>
      <c r="Z2523">
        <f>IFERROR(VLOOKUP(C2523,[1]LP!$B:$C,2,FALSE),0)</f>
        <v>399.9</v>
      </c>
      <c r="AA2523" s="11">
        <f t="shared" si="39"/>
        <v>40</v>
      </c>
      <c r="AB2523" s="5">
        <f>IFERROR(VLOOKUP(C2523,[2]Sheet1!$B:$F,5,FALSE),0)</f>
        <v>3419267.12</v>
      </c>
      <c r="AC2523" s="11">
        <v>0</v>
      </c>
      <c r="AD2523" s="11">
        <v>0</v>
      </c>
      <c r="AE2523" s="10"/>
      <c r="AF2523" s="10"/>
      <c r="AG2523" s="10"/>
      <c r="AH2523" s="10"/>
    </row>
    <row r="2524" spans="1:34" x14ac:dyDescent="0.45">
      <c r="A2524" t="s">
        <v>54</v>
      </c>
      <c r="B2524" t="s">
        <v>58</v>
      </c>
      <c r="C2524" t="s">
        <v>176</v>
      </c>
      <c r="D2524">
        <v>101</v>
      </c>
      <c r="E2524" s="11">
        <v>400000</v>
      </c>
      <c r="F2524" s="5">
        <v>-122211</v>
      </c>
      <c r="G2524" s="11">
        <v>104113</v>
      </c>
      <c r="H2524" s="11">
        <v>132734</v>
      </c>
      <c r="I2524">
        <v>16755</v>
      </c>
      <c r="J2524">
        <v>17833</v>
      </c>
      <c r="K2524">
        <v>-7710</v>
      </c>
      <c r="L2524">
        <v>-2315</v>
      </c>
      <c r="M2524">
        <v>-1</v>
      </c>
      <c r="N2524">
        <v>-133</v>
      </c>
      <c r="O2524">
        <v>1</v>
      </c>
      <c r="P2524">
        <v>-1</v>
      </c>
      <c r="Q2524">
        <v>-1</v>
      </c>
      <c r="R2524">
        <v>-193</v>
      </c>
      <c r="S2524">
        <v>0</v>
      </c>
      <c r="T2524">
        <v>69</v>
      </c>
      <c r="U2524">
        <v>0</v>
      </c>
      <c r="V2524">
        <v>0</v>
      </c>
      <c r="W2524">
        <v>1310</v>
      </c>
      <c r="X2524">
        <v>0</v>
      </c>
      <c r="Y2524" s="12" t="str">
        <f>IFERROR(VLOOKUP(C2524,[1]Index!$D:$F,3,FALSE),"Non List")</f>
        <v>zdelist</v>
      </c>
      <c r="Z2524">
        <f>IFERROR(VLOOKUP(C2524,[1]LP!$B:$C,2,FALSE),0)</f>
        <v>0</v>
      </c>
      <c r="AA2524" s="11">
        <f t="shared" si="39"/>
        <v>0</v>
      </c>
      <c r="AB2524" s="5">
        <f>IFERROR(VLOOKUP(C2524,[2]Sheet1!$B:$F,5,FALSE),0)</f>
        <v>0</v>
      </c>
      <c r="AC2524" s="11">
        <v>0</v>
      </c>
      <c r="AD2524" s="11">
        <v>0</v>
      </c>
      <c r="AE2524" s="10"/>
      <c r="AF2524" s="10"/>
      <c r="AG2524" s="10"/>
      <c r="AH2524" s="10"/>
    </row>
    <row r="2525" spans="1:34" x14ac:dyDescent="0.45">
      <c r="A2525" t="s">
        <v>54</v>
      </c>
      <c r="B2525" t="s">
        <v>58</v>
      </c>
      <c r="C2525" t="s">
        <v>179</v>
      </c>
      <c r="D2525">
        <v>294</v>
      </c>
      <c r="E2525" s="11">
        <v>181980</v>
      </c>
      <c r="F2525" s="5">
        <v>-58007</v>
      </c>
      <c r="G2525" s="11">
        <v>190259</v>
      </c>
      <c r="H2525" s="11">
        <v>1395</v>
      </c>
      <c r="I2525">
        <v>23630</v>
      </c>
      <c r="J2525">
        <v>23646</v>
      </c>
      <c r="K2525">
        <v>2416</v>
      </c>
      <c r="L2525">
        <v>24872</v>
      </c>
      <c r="M2525">
        <v>18</v>
      </c>
      <c r="N2525">
        <v>16</v>
      </c>
      <c r="O2525">
        <v>4</v>
      </c>
      <c r="P2525">
        <v>27</v>
      </c>
      <c r="Q2525">
        <v>7</v>
      </c>
      <c r="R2525">
        <v>70</v>
      </c>
      <c r="S2525">
        <v>99.5</v>
      </c>
      <c r="T2525">
        <v>68</v>
      </c>
      <c r="U2525">
        <v>167</v>
      </c>
      <c r="V2525">
        <v>-0.43</v>
      </c>
      <c r="W2525">
        <v>19897</v>
      </c>
      <c r="X2525">
        <v>15</v>
      </c>
      <c r="Y2525" s="12" t="str">
        <f>IFERROR(VLOOKUP(C2525,[1]Index!$D:$F,3,FALSE),"Non List")</f>
        <v>Finance</v>
      </c>
      <c r="Z2525">
        <f>IFERROR(VLOOKUP(C2525,[1]LP!$B:$C,2,FALSE),0)</f>
        <v>341</v>
      </c>
      <c r="AA2525" s="11">
        <f t="shared" si="39"/>
        <v>18.899999999999999</v>
      </c>
      <c r="AB2525" s="5">
        <f>IFERROR(VLOOKUP(C2525,[2]Sheet1!$B:$F,5,FALSE),0)</f>
        <v>3327237.42</v>
      </c>
      <c r="AC2525" s="11">
        <v>0</v>
      </c>
      <c r="AD2525" s="11">
        <v>0</v>
      </c>
      <c r="AE2525" s="10"/>
      <c r="AF2525" s="10"/>
      <c r="AG2525" s="10"/>
      <c r="AH2525" s="10"/>
    </row>
    <row r="2526" spans="1:34" x14ac:dyDescent="0.45">
      <c r="A2526" t="s">
        <v>55</v>
      </c>
      <c r="B2526" t="s">
        <v>58</v>
      </c>
      <c r="C2526" t="s">
        <v>157</v>
      </c>
      <c r="D2526">
        <v>356</v>
      </c>
      <c r="E2526" s="11">
        <v>823398</v>
      </c>
      <c r="F2526" s="5">
        <v>249086</v>
      </c>
      <c r="G2526" s="11">
        <v>4516249</v>
      </c>
      <c r="H2526" s="11">
        <v>3468998</v>
      </c>
      <c r="I2526">
        <v>207233</v>
      </c>
      <c r="J2526">
        <v>246902</v>
      </c>
      <c r="K2526">
        <v>147272</v>
      </c>
      <c r="L2526">
        <v>85620</v>
      </c>
      <c r="M2526">
        <v>10</v>
      </c>
      <c r="N2526">
        <v>34</v>
      </c>
      <c r="O2526">
        <v>3</v>
      </c>
      <c r="P2526">
        <v>8</v>
      </c>
      <c r="Q2526">
        <v>2</v>
      </c>
      <c r="R2526">
        <v>94</v>
      </c>
      <c r="S2526">
        <v>2</v>
      </c>
      <c r="T2526">
        <v>130</v>
      </c>
      <c r="U2526">
        <v>175</v>
      </c>
      <c r="V2526">
        <v>-0.51</v>
      </c>
      <c r="W2526">
        <v>85620</v>
      </c>
      <c r="X2526">
        <v>10</v>
      </c>
      <c r="Y2526" s="12" t="str">
        <f>IFERROR(VLOOKUP(C2526,[1]Index!$D:$F,3,FALSE),"Non List")</f>
        <v>Finance</v>
      </c>
      <c r="Z2526">
        <f>IFERROR(VLOOKUP(C2526,[1]LP!$B:$C,2,FALSE),0)</f>
        <v>387</v>
      </c>
      <c r="AA2526" s="11">
        <f t="shared" si="39"/>
        <v>38.700000000000003</v>
      </c>
      <c r="AB2526" s="5">
        <f>IFERROR(VLOOKUP(C2526,[2]Sheet1!$B:$F,5,FALSE),0)</f>
        <v>4626716.74</v>
      </c>
      <c r="AC2526" s="11">
        <v>7</v>
      </c>
      <c r="AD2526" s="11">
        <v>3</v>
      </c>
      <c r="AE2526" s="10"/>
      <c r="AF2526" s="10"/>
      <c r="AG2526" s="10"/>
      <c r="AH2526" s="10"/>
    </row>
    <row r="2527" spans="1:34" x14ac:dyDescent="0.45">
      <c r="A2527" t="s">
        <v>55</v>
      </c>
      <c r="B2527" t="s">
        <v>58</v>
      </c>
      <c r="C2527" t="s">
        <v>158</v>
      </c>
      <c r="D2527">
        <v>496</v>
      </c>
      <c r="E2527" s="11">
        <v>800000</v>
      </c>
      <c r="F2527" s="5">
        <v>430506</v>
      </c>
      <c r="G2527" s="11">
        <v>7453263</v>
      </c>
      <c r="H2527" s="11">
        <v>6451382</v>
      </c>
      <c r="I2527">
        <v>271243</v>
      </c>
      <c r="J2527">
        <v>380438</v>
      </c>
      <c r="K2527">
        <v>186697</v>
      </c>
      <c r="L2527">
        <v>107851</v>
      </c>
      <c r="M2527">
        <v>13</v>
      </c>
      <c r="N2527">
        <v>37</v>
      </c>
      <c r="O2527">
        <v>3</v>
      </c>
      <c r="P2527">
        <v>9</v>
      </c>
      <c r="Q2527">
        <v>1</v>
      </c>
      <c r="R2527">
        <v>119</v>
      </c>
      <c r="S2527">
        <v>0</v>
      </c>
      <c r="T2527">
        <v>154</v>
      </c>
      <c r="U2527">
        <v>216</v>
      </c>
      <c r="V2527">
        <v>-0.56000000000000005</v>
      </c>
      <c r="W2527">
        <v>48441</v>
      </c>
      <c r="X2527">
        <v>6</v>
      </c>
      <c r="Y2527" s="12" t="str">
        <f>IFERROR(VLOOKUP(C2527,[1]Index!$D:$F,3,FALSE),"Non List")</f>
        <v>Finance</v>
      </c>
      <c r="Z2527">
        <f>IFERROR(VLOOKUP(C2527,[1]LP!$B:$C,2,FALSE),0)</f>
        <v>458</v>
      </c>
      <c r="AA2527" s="11">
        <f t="shared" si="39"/>
        <v>35.200000000000003</v>
      </c>
      <c r="AB2527" s="5">
        <f>IFERROR(VLOOKUP(C2527,[2]Sheet1!$B:$F,5,FALSE),0)</f>
        <v>4635964.4800000004</v>
      </c>
      <c r="AC2527" s="11">
        <v>8.4</v>
      </c>
      <c r="AD2527" s="11">
        <v>3.6</v>
      </c>
      <c r="AE2527" s="10"/>
      <c r="AF2527" s="10"/>
      <c r="AG2527" s="10"/>
      <c r="AH2527" s="10"/>
    </row>
    <row r="2528" spans="1:34" x14ac:dyDescent="0.45">
      <c r="A2528" t="s">
        <v>55</v>
      </c>
      <c r="B2528" t="s">
        <v>58</v>
      </c>
      <c r="C2528" t="s">
        <v>174</v>
      </c>
      <c r="D2528">
        <v>344</v>
      </c>
      <c r="E2528" s="11">
        <v>800000</v>
      </c>
      <c r="F2528" s="5">
        <v>383212</v>
      </c>
      <c r="G2528" s="11">
        <v>4835339</v>
      </c>
      <c r="H2528" s="11">
        <v>3366237</v>
      </c>
      <c r="I2528">
        <v>176781</v>
      </c>
      <c r="J2528">
        <v>220315</v>
      </c>
      <c r="K2528">
        <v>108000</v>
      </c>
      <c r="L2528">
        <v>67610</v>
      </c>
      <c r="M2528">
        <v>8</v>
      </c>
      <c r="N2528">
        <v>41</v>
      </c>
      <c r="O2528">
        <v>2</v>
      </c>
      <c r="P2528">
        <v>6</v>
      </c>
      <c r="Q2528">
        <v>1</v>
      </c>
      <c r="R2528">
        <v>95</v>
      </c>
      <c r="S2528">
        <v>0.8</v>
      </c>
      <c r="T2528">
        <v>148</v>
      </c>
      <c r="U2528">
        <v>168</v>
      </c>
      <c r="V2528">
        <v>-0.51</v>
      </c>
      <c r="W2528">
        <v>67611</v>
      </c>
      <c r="X2528">
        <v>8</v>
      </c>
      <c r="Y2528" s="12" t="str">
        <f>IFERROR(VLOOKUP(C2528,[1]Index!$D:$F,3,FALSE),"Non List")</f>
        <v>Finance</v>
      </c>
      <c r="Z2528">
        <f>IFERROR(VLOOKUP(C2528,[1]LP!$B:$C,2,FALSE),0)</f>
        <v>395</v>
      </c>
      <c r="AA2528" s="11">
        <f t="shared" si="39"/>
        <v>49.4</v>
      </c>
      <c r="AB2528" s="5">
        <f>IFERROR(VLOOKUP(C2528,[2]Sheet1!$B:$F,5,FALSE),0)</f>
        <v>4824030.82</v>
      </c>
      <c r="AC2528" s="11">
        <v>8</v>
      </c>
      <c r="AD2528" s="11">
        <v>3.4</v>
      </c>
      <c r="AE2528" s="10"/>
      <c r="AF2528" s="10"/>
      <c r="AG2528" s="10"/>
      <c r="AH2528" s="10"/>
    </row>
    <row r="2529" spans="1:34" x14ac:dyDescent="0.45">
      <c r="A2529" t="s">
        <v>55</v>
      </c>
      <c r="B2529" t="s">
        <v>58</v>
      </c>
      <c r="C2529" t="s">
        <v>159</v>
      </c>
      <c r="D2529">
        <v>508</v>
      </c>
      <c r="E2529" s="11">
        <v>926502</v>
      </c>
      <c r="F2529" s="5">
        <v>380351</v>
      </c>
      <c r="G2529" s="11">
        <v>12627267</v>
      </c>
      <c r="H2529" s="11">
        <v>9155298</v>
      </c>
      <c r="I2529">
        <v>408064</v>
      </c>
      <c r="J2529">
        <v>494361</v>
      </c>
      <c r="K2529">
        <v>245136</v>
      </c>
      <c r="L2529">
        <v>102690</v>
      </c>
      <c r="M2529">
        <v>11</v>
      </c>
      <c r="N2529">
        <v>46</v>
      </c>
      <c r="O2529">
        <v>4</v>
      </c>
      <c r="P2529">
        <v>8</v>
      </c>
      <c r="Q2529">
        <v>1</v>
      </c>
      <c r="R2529">
        <v>165</v>
      </c>
      <c r="S2529">
        <v>0.5</v>
      </c>
      <c r="T2529">
        <v>141</v>
      </c>
      <c r="U2529">
        <v>188</v>
      </c>
      <c r="V2529">
        <v>-0.63</v>
      </c>
      <c r="W2529">
        <v>92553</v>
      </c>
      <c r="X2529">
        <v>10</v>
      </c>
      <c r="Y2529" s="12" t="str">
        <f>IFERROR(VLOOKUP(C2529,[1]Index!$D:$F,3,FALSE),"Non List")</f>
        <v>Finance</v>
      </c>
      <c r="Z2529">
        <f>IFERROR(VLOOKUP(C2529,[1]LP!$B:$C,2,FALSE),0)</f>
        <v>510</v>
      </c>
      <c r="AA2529" s="11">
        <f t="shared" si="39"/>
        <v>46.4</v>
      </c>
      <c r="AB2529" s="5">
        <f>IFERROR(VLOOKUP(C2529,[2]Sheet1!$B:$F,5,FALSE),0)</f>
        <v>5799007.7000000002</v>
      </c>
      <c r="AC2529" s="11">
        <v>10.5</v>
      </c>
      <c r="AD2529" s="11">
        <v>4.5</v>
      </c>
      <c r="AE2529" s="10"/>
      <c r="AF2529" s="10"/>
      <c r="AG2529" s="10"/>
      <c r="AH2529" s="10"/>
    </row>
    <row r="2530" spans="1:34" x14ac:dyDescent="0.45">
      <c r="A2530" t="s">
        <v>55</v>
      </c>
      <c r="B2530" t="s">
        <v>58</v>
      </c>
      <c r="C2530" t="s">
        <v>161</v>
      </c>
      <c r="D2530">
        <v>420</v>
      </c>
      <c r="E2530" s="11">
        <v>600411</v>
      </c>
      <c r="F2530" s="5">
        <v>267454</v>
      </c>
      <c r="G2530" s="11">
        <v>2481860</v>
      </c>
      <c r="H2530" s="11">
        <v>2222365</v>
      </c>
      <c r="I2530">
        <v>188799</v>
      </c>
      <c r="J2530">
        <v>212370</v>
      </c>
      <c r="K2530">
        <v>160541</v>
      </c>
      <c r="L2530">
        <v>85798</v>
      </c>
      <c r="M2530">
        <v>14</v>
      </c>
      <c r="N2530">
        <v>29</v>
      </c>
      <c r="O2530">
        <v>3</v>
      </c>
      <c r="P2530">
        <v>10</v>
      </c>
      <c r="Q2530">
        <v>2</v>
      </c>
      <c r="R2530">
        <v>86</v>
      </c>
      <c r="S2530">
        <v>2.9</v>
      </c>
      <c r="T2530">
        <v>145</v>
      </c>
      <c r="U2530">
        <v>216</v>
      </c>
      <c r="V2530">
        <v>-0.49</v>
      </c>
      <c r="W2530">
        <v>85798</v>
      </c>
      <c r="X2530">
        <v>14</v>
      </c>
      <c r="Y2530" s="12" t="str">
        <f>IFERROR(VLOOKUP(C2530,[1]Index!$D:$F,3,FALSE),"Non List")</f>
        <v>Finance</v>
      </c>
      <c r="Z2530">
        <f>IFERROR(VLOOKUP(C2530,[1]LP!$B:$C,2,FALSE),0)</f>
        <v>491</v>
      </c>
      <c r="AA2530" s="11">
        <f t="shared" si="39"/>
        <v>35.1</v>
      </c>
      <c r="AB2530" s="5">
        <f>IFERROR(VLOOKUP(C2530,[2]Sheet1!$B:$F,5,FALSE),0)</f>
        <v>3383316.92</v>
      </c>
      <c r="AC2530" s="11">
        <v>0</v>
      </c>
      <c r="AD2530" s="11">
        <v>0</v>
      </c>
      <c r="AE2530" s="10"/>
      <c r="AF2530" s="10"/>
      <c r="AG2530" s="10"/>
      <c r="AH2530" s="10"/>
    </row>
    <row r="2531" spans="1:34" x14ac:dyDescent="0.45">
      <c r="A2531" t="s">
        <v>55</v>
      </c>
      <c r="B2531" t="s">
        <v>58</v>
      </c>
      <c r="C2531" t="s">
        <v>175</v>
      </c>
      <c r="D2531">
        <v>126</v>
      </c>
      <c r="E2531" s="11">
        <v>236875</v>
      </c>
      <c r="F2531" s="5">
        <v>-97574</v>
      </c>
      <c r="G2531" s="11">
        <v>235490</v>
      </c>
      <c r="H2531" s="11">
        <v>37615</v>
      </c>
      <c r="I2531">
        <v>23378</v>
      </c>
      <c r="J2531">
        <v>24519</v>
      </c>
      <c r="K2531">
        <v>-5518</v>
      </c>
      <c r="L2531">
        <v>-3887</v>
      </c>
      <c r="M2531">
        <v>-2</v>
      </c>
      <c r="N2531">
        <v>-77</v>
      </c>
      <c r="O2531">
        <v>2</v>
      </c>
      <c r="P2531">
        <v>-3</v>
      </c>
      <c r="Q2531">
        <v>-1</v>
      </c>
      <c r="R2531">
        <v>-164</v>
      </c>
      <c r="S2531">
        <v>94.4</v>
      </c>
      <c r="T2531">
        <v>59</v>
      </c>
      <c r="U2531">
        <v>0</v>
      </c>
      <c r="V2531">
        <v>0</v>
      </c>
      <c r="W2531">
        <v>-3688</v>
      </c>
      <c r="X2531">
        <v>-2</v>
      </c>
      <c r="Y2531" s="12" t="str">
        <f>IFERROR(VLOOKUP(C2531,[1]Index!$D:$F,3,FALSE),"Non List")</f>
        <v>zdelist</v>
      </c>
      <c r="Z2531">
        <f>IFERROR(VLOOKUP(C2531,[1]LP!$B:$C,2,FALSE),0)</f>
        <v>0</v>
      </c>
      <c r="AA2531" s="11">
        <f t="shared" si="39"/>
        <v>0</v>
      </c>
      <c r="AB2531" s="5">
        <f>IFERROR(VLOOKUP(C2531,[2]Sheet1!$B:$F,5,FALSE),0)</f>
        <v>0</v>
      </c>
      <c r="AC2531" s="11">
        <v>0</v>
      </c>
      <c r="AD2531" s="11">
        <v>0</v>
      </c>
      <c r="AE2531" s="10"/>
      <c r="AF2531" s="10"/>
      <c r="AG2531" s="10"/>
      <c r="AH2531" s="10"/>
    </row>
    <row r="2532" spans="1:34" x14ac:dyDescent="0.45">
      <c r="A2532" t="s">
        <v>55</v>
      </c>
      <c r="B2532" t="s">
        <v>58</v>
      </c>
      <c r="C2532" t="s">
        <v>162</v>
      </c>
      <c r="D2532">
        <v>498</v>
      </c>
      <c r="E2532" s="11">
        <v>818131</v>
      </c>
      <c r="F2532" s="5">
        <v>395892</v>
      </c>
      <c r="G2532" s="11">
        <v>5848383</v>
      </c>
      <c r="H2532" s="11">
        <v>5818222</v>
      </c>
      <c r="I2532">
        <v>380532</v>
      </c>
      <c r="J2532">
        <v>413789</v>
      </c>
      <c r="K2532">
        <v>207427</v>
      </c>
      <c r="L2532">
        <v>280906</v>
      </c>
      <c r="M2532">
        <v>34</v>
      </c>
      <c r="N2532">
        <v>15</v>
      </c>
      <c r="O2532">
        <v>3</v>
      </c>
      <c r="P2532">
        <v>23</v>
      </c>
      <c r="Q2532">
        <v>3</v>
      </c>
      <c r="R2532">
        <v>49</v>
      </c>
      <c r="S2532">
        <v>3.4</v>
      </c>
      <c r="T2532">
        <v>148</v>
      </c>
      <c r="U2532">
        <v>339</v>
      </c>
      <c r="V2532">
        <v>-0.32</v>
      </c>
      <c r="W2532">
        <v>119475</v>
      </c>
      <c r="X2532">
        <v>15</v>
      </c>
      <c r="Y2532" s="12" t="str">
        <f>IFERROR(VLOOKUP(C2532,[1]Index!$D:$F,3,FALSE),"Non List")</f>
        <v>Finance</v>
      </c>
      <c r="Z2532">
        <f>IFERROR(VLOOKUP(C2532,[1]LP!$B:$C,2,FALSE),0)</f>
        <v>511</v>
      </c>
      <c r="AA2532" s="11">
        <f t="shared" si="39"/>
        <v>15</v>
      </c>
      <c r="AB2532" s="5">
        <f>IFERROR(VLOOKUP(C2532,[2]Sheet1!$B:$F,5,FALSE),0)</f>
        <v>6622606.8200000003</v>
      </c>
      <c r="AC2532" s="11">
        <v>18</v>
      </c>
      <c r="AD2532" s="11">
        <v>5.5</v>
      </c>
      <c r="AE2532" s="10"/>
      <c r="AF2532" s="10"/>
      <c r="AG2532" s="10"/>
      <c r="AH2532" s="10"/>
    </row>
    <row r="2533" spans="1:34" x14ac:dyDescent="0.45">
      <c r="A2533" t="s">
        <v>55</v>
      </c>
      <c r="B2533" t="s">
        <v>58</v>
      </c>
      <c r="C2533" t="s">
        <v>178</v>
      </c>
      <c r="D2533">
        <v>347.8</v>
      </c>
      <c r="E2533" s="11">
        <v>224038</v>
      </c>
      <c r="F2533" s="5">
        <v>75426</v>
      </c>
      <c r="G2533" s="11">
        <v>238884</v>
      </c>
      <c r="H2533" s="11">
        <v>322018</v>
      </c>
      <c r="I2533">
        <v>25096</v>
      </c>
      <c r="J2533">
        <v>28907</v>
      </c>
      <c r="K2533">
        <v>18650</v>
      </c>
      <c r="L2533">
        <v>13907</v>
      </c>
      <c r="M2533">
        <v>6</v>
      </c>
      <c r="N2533">
        <v>56</v>
      </c>
      <c r="O2533">
        <v>3</v>
      </c>
      <c r="P2533">
        <v>5</v>
      </c>
      <c r="Q2533">
        <v>2</v>
      </c>
      <c r="R2533">
        <v>146</v>
      </c>
      <c r="S2533">
        <v>1.5</v>
      </c>
      <c r="T2533">
        <v>134</v>
      </c>
      <c r="U2533">
        <v>137</v>
      </c>
      <c r="V2533">
        <v>-0.61</v>
      </c>
      <c r="W2533">
        <v>13907</v>
      </c>
      <c r="X2533">
        <v>6</v>
      </c>
      <c r="Y2533" s="12" t="str">
        <f>IFERROR(VLOOKUP(C2533,[1]Index!$D:$F,3,FALSE),"Non List")</f>
        <v>Finance</v>
      </c>
      <c r="Z2533">
        <f>IFERROR(VLOOKUP(C2533,[1]LP!$B:$C,2,FALSE),0)</f>
        <v>422.8</v>
      </c>
      <c r="AA2533" s="11">
        <f t="shared" si="39"/>
        <v>70.5</v>
      </c>
      <c r="AB2533" s="5">
        <f>IFERROR(VLOOKUP(C2533,[2]Sheet1!$B:$F,5,FALSE),0)</f>
        <v>2989980</v>
      </c>
      <c r="AC2533" s="11">
        <v>0</v>
      </c>
      <c r="AD2533" s="11">
        <v>0</v>
      </c>
      <c r="AE2533" s="10"/>
      <c r="AF2533" s="10"/>
      <c r="AG2533" s="10"/>
      <c r="AH2533" s="10"/>
    </row>
    <row r="2534" spans="1:34" x14ac:dyDescent="0.45">
      <c r="A2534" t="s">
        <v>55</v>
      </c>
      <c r="B2534" t="s">
        <v>58</v>
      </c>
      <c r="C2534" t="s">
        <v>180</v>
      </c>
      <c r="D2534">
        <v>525</v>
      </c>
      <c r="E2534" s="11">
        <v>135801</v>
      </c>
      <c r="F2534" s="5">
        <v>58762</v>
      </c>
      <c r="G2534" s="11">
        <v>210321</v>
      </c>
      <c r="H2534" s="11">
        <v>37112</v>
      </c>
      <c r="I2534">
        <v>26919</v>
      </c>
      <c r="J2534">
        <v>28395</v>
      </c>
      <c r="K2534">
        <v>10334</v>
      </c>
      <c r="L2534">
        <v>21529</v>
      </c>
      <c r="M2534">
        <v>16</v>
      </c>
      <c r="N2534">
        <v>33</v>
      </c>
      <c r="O2534">
        <v>4</v>
      </c>
      <c r="P2534">
        <v>11</v>
      </c>
      <c r="Q2534">
        <v>5</v>
      </c>
      <c r="R2534">
        <v>121</v>
      </c>
      <c r="S2534">
        <v>68.599999999999994</v>
      </c>
      <c r="T2534">
        <v>143</v>
      </c>
      <c r="U2534">
        <v>226</v>
      </c>
      <c r="V2534">
        <v>-0.56999999999999995</v>
      </c>
      <c r="W2534">
        <v>17008</v>
      </c>
      <c r="X2534">
        <v>13</v>
      </c>
      <c r="Y2534" s="12" t="str">
        <f>IFERROR(VLOOKUP(C2534,[1]Index!$D:$F,3,FALSE),"Non List")</f>
        <v>Finance</v>
      </c>
      <c r="Z2534">
        <f>IFERROR(VLOOKUP(C2534,[1]LP!$B:$C,2,FALSE),0)</f>
        <v>493.3</v>
      </c>
      <c r="AA2534" s="11">
        <f t="shared" si="39"/>
        <v>30.8</v>
      </c>
      <c r="AB2534" s="5">
        <f>IFERROR(VLOOKUP(C2534,[2]Sheet1!$B:$F,5,FALSE),0)</f>
        <v>2918008</v>
      </c>
      <c r="AC2534" s="11">
        <v>0</v>
      </c>
      <c r="AD2534" s="11">
        <v>0</v>
      </c>
      <c r="AE2534" s="10"/>
      <c r="AF2534" s="10"/>
      <c r="AG2534" s="10"/>
      <c r="AH2534" s="10"/>
    </row>
    <row r="2535" spans="1:34" x14ac:dyDescent="0.45">
      <c r="A2535" t="s">
        <v>55</v>
      </c>
      <c r="B2535" t="s">
        <v>58</v>
      </c>
      <c r="C2535" t="s">
        <v>163</v>
      </c>
      <c r="D2535">
        <v>405</v>
      </c>
      <c r="E2535" s="11">
        <v>917282</v>
      </c>
      <c r="F2535" s="5">
        <v>315195</v>
      </c>
      <c r="G2535" s="11">
        <v>7508302</v>
      </c>
      <c r="H2535" s="11">
        <v>5995605</v>
      </c>
      <c r="I2535">
        <v>306564</v>
      </c>
      <c r="J2535">
        <v>344645</v>
      </c>
      <c r="K2535">
        <v>162184</v>
      </c>
      <c r="L2535">
        <v>73014</v>
      </c>
      <c r="M2535">
        <v>8</v>
      </c>
      <c r="N2535">
        <v>51</v>
      </c>
      <c r="O2535">
        <v>3</v>
      </c>
      <c r="P2535">
        <v>6</v>
      </c>
      <c r="Q2535">
        <v>1</v>
      </c>
      <c r="R2535">
        <v>153</v>
      </c>
      <c r="S2535">
        <v>1</v>
      </c>
      <c r="T2535">
        <v>134</v>
      </c>
      <c r="U2535">
        <v>155</v>
      </c>
      <c r="V2535">
        <v>-0.62</v>
      </c>
      <c r="W2535">
        <v>20327</v>
      </c>
      <c r="X2535">
        <v>2</v>
      </c>
      <c r="Y2535" s="12" t="str">
        <f>IFERROR(VLOOKUP(C2535,[1]Index!$D:$F,3,FALSE),"Non List")</f>
        <v>Finance</v>
      </c>
      <c r="Z2535">
        <f>IFERROR(VLOOKUP(C2535,[1]LP!$B:$C,2,FALSE),0)</f>
        <v>693.6</v>
      </c>
      <c r="AA2535" s="11">
        <f t="shared" si="39"/>
        <v>86.7</v>
      </c>
      <c r="AB2535" s="5">
        <f>IFERROR(VLOOKUP(C2535,[2]Sheet1!$B:$F,5,FALSE),0)</f>
        <v>4330226.4000000004</v>
      </c>
      <c r="AC2535" s="11">
        <v>5</v>
      </c>
      <c r="AD2535" s="11">
        <v>0.26300000000000001</v>
      </c>
      <c r="AE2535" s="10"/>
      <c r="AF2535" s="10"/>
      <c r="AG2535" s="10"/>
      <c r="AH2535" s="10"/>
    </row>
    <row r="2536" spans="1:34" x14ac:dyDescent="0.45">
      <c r="A2536" t="s">
        <v>55</v>
      </c>
      <c r="B2536" t="s">
        <v>58</v>
      </c>
      <c r="C2536" t="s">
        <v>164</v>
      </c>
      <c r="D2536">
        <v>306</v>
      </c>
      <c r="E2536" s="11">
        <v>800100</v>
      </c>
      <c r="F2536" s="5">
        <v>55016</v>
      </c>
      <c r="G2536" s="11">
        <v>1744400</v>
      </c>
      <c r="H2536" s="11">
        <v>1197363</v>
      </c>
      <c r="I2536">
        <v>99476</v>
      </c>
      <c r="J2536">
        <v>108671</v>
      </c>
      <c r="K2536">
        <v>37780</v>
      </c>
      <c r="L2536">
        <v>111</v>
      </c>
      <c r="M2536">
        <v>0</v>
      </c>
      <c r="N2536">
        <v>30600</v>
      </c>
      <c r="O2536">
        <v>3</v>
      </c>
      <c r="P2536">
        <v>0</v>
      </c>
      <c r="Q2536">
        <v>0</v>
      </c>
      <c r="R2536">
        <v>87516</v>
      </c>
      <c r="S2536">
        <v>1.7</v>
      </c>
      <c r="T2536">
        <v>107</v>
      </c>
      <c r="U2536">
        <v>5</v>
      </c>
      <c r="V2536">
        <v>-0.98</v>
      </c>
      <c r="W2536">
        <v>-32425</v>
      </c>
      <c r="X2536">
        <v>-4</v>
      </c>
      <c r="Y2536" s="12" t="str">
        <f>IFERROR(VLOOKUP(C2536,[1]Index!$D:$F,3,FALSE),"Non List")</f>
        <v>Finance</v>
      </c>
      <c r="Z2536">
        <f>IFERROR(VLOOKUP(C2536,[1]LP!$B:$C,2,FALSE),0)</f>
        <v>337.8</v>
      </c>
      <c r="AA2536" s="11">
        <f t="shared" si="39"/>
        <v>0</v>
      </c>
      <c r="AB2536" s="5">
        <f>IFERROR(VLOOKUP(C2536,[2]Sheet1!$B:$F,5,FALSE),0)</f>
        <v>4155719.4</v>
      </c>
      <c r="AC2536" s="11">
        <v>0</v>
      </c>
      <c r="AD2536" s="11">
        <v>0</v>
      </c>
      <c r="AE2536" s="10"/>
      <c r="AF2536" s="10"/>
      <c r="AG2536" s="10"/>
      <c r="AH2536" s="10"/>
    </row>
    <row r="2537" spans="1:34" x14ac:dyDescent="0.45">
      <c r="A2537" t="s">
        <v>55</v>
      </c>
      <c r="B2537" t="s">
        <v>58</v>
      </c>
      <c r="C2537" t="s">
        <v>165</v>
      </c>
      <c r="D2537">
        <v>210</v>
      </c>
      <c r="E2537" s="11">
        <v>847839</v>
      </c>
      <c r="F2537" s="5">
        <v>288578</v>
      </c>
      <c r="G2537" s="11">
        <v>8444931</v>
      </c>
      <c r="H2537" s="11">
        <v>6157860</v>
      </c>
      <c r="I2537">
        <v>309538</v>
      </c>
      <c r="J2537">
        <v>391432</v>
      </c>
      <c r="K2537">
        <v>211451</v>
      </c>
      <c r="L2537">
        <v>125196</v>
      </c>
      <c r="M2537">
        <v>15</v>
      </c>
      <c r="N2537">
        <v>14</v>
      </c>
      <c r="O2537">
        <v>2</v>
      </c>
      <c r="P2537">
        <v>11</v>
      </c>
      <c r="Q2537">
        <v>1</v>
      </c>
      <c r="R2537">
        <v>22</v>
      </c>
      <c r="S2537">
        <v>0.8</v>
      </c>
      <c r="T2537">
        <v>134</v>
      </c>
      <c r="U2537">
        <v>211</v>
      </c>
      <c r="V2537">
        <v>0</v>
      </c>
      <c r="W2537">
        <v>90632</v>
      </c>
      <c r="X2537">
        <v>11</v>
      </c>
      <c r="Y2537" s="12" t="str">
        <f>IFERROR(VLOOKUP(C2537,[1]Index!$D:$F,3,FALSE),"Non List")</f>
        <v>zdelist</v>
      </c>
      <c r="Z2537">
        <f>IFERROR(VLOOKUP(C2537,[1]LP!$B:$C,2,FALSE),0)</f>
        <v>0</v>
      </c>
      <c r="AA2537" s="11">
        <f t="shared" si="39"/>
        <v>0</v>
      </c>
      <c r="AB2537" s="5">
        <f>IFERROR(VLOOKUP(C2537,[2]Sheet1!$B:$F,5,FALSE),0)</f>
        <v>0</v>
      </c>
      <c r="AC2537" s="11">
        <v>13.59</v>
      </c>
      <c r="AD2537" s="11">
        <v>0.68</v>
      </c>
      <c r="AE2537" s="10"/>
      <c r="AF2537" s="10"/>
      <c r="AG2537" s="10"/>
      <c r="AH2537" s="10"/>
    </row>
    <row r="2538" spans="1:34" x14ac:dyDescent="0.45">
      <c r="A2538" t="s">
        <v>55</v>
      </c>
      <c r="B2538" t="s">
        <v>58</v>
      </c>
      <c r="C2538" t="s">
        <v>166</v>
      </c>
      <c r="D2538">
        <v>381.3</v>
      </c>
      <c r="E2538" s="11">
        <v>829035</v>
      </c>
      <c r="F2538" s="5">
        <v>311096</v>
      </c>
      <c r="G2538" s="11">
        <v>4859221</v>
      </c>
      <c r="H2538" s="11">
        <v>4439425</v>
      </c>
      <c r="I2538">
        <v>264372</v>
      </c>
      <c r="J2538">
        <v>306799</v>
      </c>
      <c r="K2538">
        <v>192342</v>
      </c>
      <c r="L2538">
        <v>113755</v>
      </c>
      <c r="M2538">
        <v>14</v>
      </c>
      <c r="N2538">
        <v>28</v>
      </c>
      <c r="O2538">
        <v>3</v>
      </c>
      <c r="P2538">
        <v>10</v>
      </c>
      <c r="Q2538">
        <v>2</v>
      </c>
      <c r="R2538">
        <v>77</v>
      </c>
      <c r="S2538">
        <v>0.7</v>
      </c>
      <c r="T2538">
        <v>138</v>
      </c>
      <c r="U2538">
        <v>206</v>
      </c>
      <c r="V2538">
        <v>-0.46</v>
      </c>
      <c r="W2538">
        <v>73296</v>
      </c>
      <c r="X2538">
        <v>9</v>
      </c>
      <c r="Y2538" s="12" t="str">
        <f>IFERROR(VLOOKUP(C2538,[1]Index!$D:$F,3,FALSE),"Non List")</f>
        <v>Finance</v>
      </c>
      <c r="Z2538">
        <f>IFERROR(VLOOKUP(C2538,[1]LP!$B:$C,2,FALSE),0)</f>
        <v>419.8</v>
      </c>
      <c r="AA2538" s="11">
        <f t="shared" si="39"/>
        <v>30</v>
      </c>
      <c r="AB2538" s="5">
        <f>IFERROR(VLOOKUP(C2538,[2]Sheet1!$B:$F,5,FALSE),0)</f>
        <v>4810249.01</v>
      </c>
      <c r="AC2538" s="11">
        <v>7.37</v>
      </c>
      <c r="AD2538" s="11">
        <v>3.16</v>
      </c>
      <c r="AE2538" s="10"/>
      <c r="AF2538" s="10"/>
      <c r="AG2538" s="10"/>
      <c r="AH2538" s="10"/>
    </row>
    <row r="2539" spans="1:34" x14ac:dyDescent="0.45">
      <c r="A2539" t="s">
        <v>55</v>
      </c>
      <c r="B2539" t="s">
        <v>58</v>
      </c>
      <c r="C2539" t="s">
        <v>169</v>
      </c>
      <c r="D2539">
        <v>423</v>
      </c>
      <c r="E2539" s="11">
        <v>1040835</v>
      </c>
      <c r="F2539" s="5">
        <v>500651</v>
      </c>
      <c r="G2539" s="11">
        <v>7143639</v>
      </c>
      <c r="H2539" s="11">
        <v>5846901</v>
      </c>
      <c r="I2539">
        <v>339783</v>
      </c>
      <c r="J2539">
        <v>378167</v>
      </c>
      <c r="K2539">
        <v>157431</v>
      </c>
      <c r="L2539">
        <v>95087</v>
      </c>
      <c r="M2539">
        <v>9</v>
      </c>
      <c r="N2539">
        <v>46</v>
      </c>
      <c r="O2539">
        <v>3</v>
      </c>
      <c r="P2539">
        <v>6</v>
      </c>
      <c r="Q2539">
        <v>1</v>
      </c>
      <c r="R2539">
        <v>133</v>
      </c>
      <c r="S2539">
        <v>1.1000000000000001</v>
      </c>
      <c r="T2539">
        <v>148</v>
      </c>
      <c r="U2539">
        <v>174</v>
      </c>
      <c r="V2539">
        <v>-0.59</v>
      </c>
      <c r="W2539">
        <v>95087</v>
      </c>
      <c r="X2539">
        <v>9</v>
      </c>
      <c r="Y2539" s="12" t="str">
        <f>IFERROR(VLOOKUP(C2539,[1]Index!$D:$F,3,FALSE),"Non List")</f>
        <v>zdelist</v>
      </c>
      <c r="Z2539">
        <f>IFERROR(VLOOKUP(C2539,[1]LP!$B:$C,2,FALSE),0)</f>
        <v>0</v>
      </c>
      <c r="AA2539" s="11">
        <f t="shared" si="39"/>
        <v>0</v>
      </c>
      <c r="AB2539" s="5">
        <f>IFERROR(VLOOKUP(C2539,[2]Sheet1!$B:$F,5,FALSE),0)</f>
        <v>0</v>
      </c>
      <c r="AC2539" s="11">
        <v>0</v>
      </c>
      <c r="AD2539" s="11">
        <v>0</v>
      </c>
      <c r="AE2539" s="10"/>
      <c r="AF2539" s="10"/>
      <c r="AG2539" s="10"/>
      <c r="AH2539" s="10"/>
    </row>
    <row r="2540" spans="1:34" x14ac:dyDescent="0.45">
      <c r="A2540" t="s">
        <v>55</v>
      </c>
      <c r="B2540" t="s">
        <v>58</v>
      </c>
      <c r="C2540" t="s">
        <v>170</v>
      </c>
      <c r="D2540">
        <v>354</v>
      </c>
      <c r="E2540" s="11">
        <v>832416</v>
      </c>
      <c r="F2540" s="5">
        <v>221965</v>
      </c>
      <c r="G2540" s="11">
        <v>5207487</v>
      </c>
      <c r="H2540" s="11">
        <v>3717873</v>
      </c>
      <c r="I2540">
        <v>214369</v>
      </c>
      <c r="J2540">
        <v>253393</v>
      </c>
      <c r="K2540">
        <v>112156</v>
      </c>
      <c r="L2540">
        <v>86089</v>
      </c>
      <c r="M2540">
        <v>10</v>
      </c>
      <c r="N2540">
        <v>34</v>
      </c>
      <c r="O2540">
        <v>3</v>
      </c>
      <c r="P2540">
        <v>8</v>
      </c>
      <c r="Q2540">
        <v>1</v>
      </c>
      <c r="R2540">
        <v>96</v>
      </c>
      <c r="S2540">
        <v>1.8</v>
      </c>
      <c r="T2540">
        <v>127</v>
      </c>
      <c r="U2540">
        <v>172</v>
      </c>
      <c r="V2540">
        <v>-0.52</v>
      </c>
      <c r="W2540">
        <v>38423</v>
      </c>
      <c r="X2540">
        <v>5</v>
      </c>
      <c r="Y2540" s="12" t="str">
        <f>IFERROR(VLOOKUP(C2540,[1]Index!$D:$F,3,FALSE),"Non List")</f>
        <v>Finance</v>
      </c>
      <c r="Z2540">
        <f>IFERROR(VLOOKUP(C2540,[1]LP!$B:$C,2,FALSE),0)</f>
        <v>397</v>
      </c>
      <c r="AA2540" s="11">
        <f t="shared" si="39"/>
        <v>39.700000000000003</v>
      </c>
      <c r="AB2540" s="5">
        <f>IFERROR(VLOOKUP(C2540,[2]Sheet1!$B:$F,5,FALSE),0)</f>
        <v>5495113.7199999997</v>
      </c>
      <c r="AC2540" s="11">
        <v>10</v>
      </c>
      <c r="AD2540" s="11">
        <v>0.53</v>
      </c>
      <c r="AE2540" s="10"/>
      <c r="AF2540" s="10"/>
      <c r="AG2540" s="10"/>
      <c r="AH2540" s="10"/>
    </row>
    <row r="2541" spans="1:34" x14ac:dyDescent="0.45">
      <c r="A2541" t="s">
        <v>55</v>
      </c>
      <c r="B2541" t="s">
        <v>58</v>
      </c>
      <c r="C2541" t="s">
        <v>171</v>
      </c>
      <c r="D2541">
        <v>464</v>
      </c>
      <c r="E2541" s="11">
        <v>867994</v>
      </c>
      <c r="F2541" s="5">
        <v>585030</v>
      </c>
      <c r="G2541" s="11">
        <v>7317972</v>
      </c>
      <c r="H2541" s="11">
        <v>5344936</v>
      </c>
      <c r="I2541">
        <v>328156</v>
      </c>
      <c r="J2541">
        <v>385420</v>
      </c>
      <c r="K2541">
        <v>174610</v>
      </c>
      <c r="L2541">
        <v>25317</v>
      </c>
      <c r="M2541">
        <v>3</v>
      </c>
      <c r="N2541">
        <v>159</v>
      </c>
      <c r="O2541">
        <v>3</v>
      </c>
      <c r="P2541">
        <v>2</v>
      </c>
      <c r="Q2541">
        <v>0</v>
      </c>
      <c r="R2541">
        <v>442</v>
      </c>
      <c r="S2541">
        <v>6.6</v>
      </c>
      <c r="T2541">
        <v>167</v>
      </c>
      <c r="U2541">
        <v>105</v>
      </c>
      <c r="V2541">
        <v>-0.77</v>
      </c>
      <c r="W2541">
        <v>25317</v>
      </c>
      <c r="X2541">
        <v>3</v>
      </c>
      <c r="Y2541" s="12" t="str">
        <f>IFERROR(VLOOKUP(C2541,[1]Index!$D:$F,3,FALSE),"Non List")</f>
        <v>Finance</v>
      </c>
      <c r="Z2541">
        <f>IFERROR(VLOOKUP(C2541,[1]LP!$B:$C,2,FALSE),0)</f>
        <v>670</v>
      </c>
      <c r="AA2541" s="11">
        <f t="shared" si="39"/>
        <v>223.3</v>
      </c>
      <c r="AB2541" s="5">
        <f>IFERROR(VLOOKUP(C2541,[2]Sheet1!$B:$F,5,FALSE),0)</f>
        <v>4253169.62</v>
      </c>
      <c r="AC2541" s="11">
        <v>0</v>
      </c>
      <c r="AD2541" s="11">
        <v>0</v>
      </c>
      <c r="AE2541" s="10"/>
      <c r="AF2541" s="10"/>
      <c r="AG2541" s="10"/>
      <c r="AH2541" s="10"/>
    </row>
    <row r="2542" spans="1:34" x14ac:dyDescent="0.45">
      <c r="A2542" t="s">
        <v>55</v>
      </c>
      <c r="B2542" t="s">
        <v>58</v>
      </c>
      <c r="C2542" t="s">
        <v>172</v>
      </c>
      <c r="D2542">
        <v>420</v>
      </c>
      <c r="E2542" s="11">
        <v>828914</v>
      </c>
      <c r="F2542" s="5">
        <v>28250</v>
      </c>
      <c r="G2542" s="11">
        <v>2551875</v>
      </c>
      <c r="H2542" s="11">
        <v>1882565</v>
      </c>
      <c r="I2542">
        <v>156383</v>
      </c>
      <c r="J2542">
        <v>169863</v>
      </c>
      <c r="K2542">
        <v>45620</v>
      </c>
      <c r="L2542">
        <v>58003</v>
      </c>
      <c r="M2542">
        <v>7</v>
      </c>
      <c r="N2542">
        <v>60</v>
      </c>
      <c r="O2542">
        <v>4</v>
      </c>
      <c r="P2542">
        <v>7</v>
      </c>
      <c r="Q2542">
        <v>2</v>
      </c>
      <c r="R2542">
        <v>244</v>
      </c>
      <c r="S2542">
        <v>13.5</v>
      </c>
      <c r="T2542">
        <v>103</v>
      </c>
      <c r="U2542">
        <v>128</v>
      </c>
      <c r="V2542">
        <v>-0.7</v>
      </c>
      <c r="W2542">
        <v>-5458</v>
      </c>
      <c r="X2542">
        <v>-1</v>
      </c>
      <c r="Y2542" s="12" t="str">
        <f>IFERROR(VLOOKUP(C2542,[1]Index!$D:$F,3,FALSE),"Non List")</f>
        <v>Finance</v>
      </c>
      <c r="Z2542">
        <f>IFERROR(VLOOKUP(C2542,[1]LP!$B:$C,2,FALSE),0)</f>
        <v>399.9</v>
      </c>
      <c r="AA2542" s="11">
        <f t="shared" si="39"/>
        <v>57.1</v>
      </c>
      <c r="AB2542" s="5">
        <f>IFERROR(VLOOKUP(C2542,[2]Sheet1!$B:$F,5,FALSE),0)</f>
        <v>3419267.12</v>
      </c>
      <c r="AC2542" s="11">
        <v>0</v>
      </c>
      <c r="AD2542" s="11">
        <v>0</v>
      </c>
      <c r="AE2542" s="10"/>
      <c r="AF2542" s="10"/>
      <c r="AG2542" s="10"/>
      <c r="AH2542" s="10"/>
    </row>
    <row r="2543" spans="1:34" x14ac:dyDescent="0.45">
      <c r="A2543" t="s">
        <v>55</v>
      </c>
      <c r="B2543" t="s">
        <v>58</v>
      </c>
      <c r="C2543" t="s">
        <v>176</v>
      </c>
      <c r="D2543">
        <v>101</v>
      </c>
      <c r="E2543" s="11">
        <v>400000</v>
      </c>
      <c r="F2543" s="5">
        <v>-133241</v>
      </c>
      <c r="G2543" s="11">
        <v>128768</v>
      </c>
      <c r="H2543" s="11">
        <v>125497</v>
      </c>
      <c r="I2543">
        <v>21376</v>
      </c>
      <c r="J2543">
        <v>26524</v>
      </c>
      <c r="K2543">
        <v>-9952</v>
      </c>
      <c r="L2543">
        <v>4081</v>
      </c>
      <c r="M2543">
        <v>1</v>
      </c>
      <c r="N2543">
        <v>99</v>
      </c>
      <c r="O2543">
        <v>2</v>
      </c>
      <c r="P2543">
        <v>2</v>
      </c>
      <c r="Q2543">
        <v>1</v>
      </c>
      <c r="R2543">
        <v>150</v>
      </c>
      <c r="S2543">
        <v>0</v>
      </c>
      <c r="T2543">
        <v>67</v>
      </c>
      <c r="U2543">
        <v>39</v>
      </c>
      <c r="V2543">
        <v>-0.61</v>
      </c>
      <c r="W2543">
        <v>6985</v>
      </c>
      <c r="X2543">
        <v>2</v>
      </c>
      <c r="Y2543" s="12" t="str">
        <f>IFERROR(VLOOKUP(C2543,[1]Index!$D:$F,3,FALSE),"Non List")</f>
        <v>zdelist</v>
      </c>
      <c r="Z2543">
        <f>IFERROR(VLOOKUP(C2543,[1]LP!$B:$C,2,FALSE),0)</f>
        <v>0</v>
      </c>
      <c r="AA2543" s="11">
        <f t="shared" si="39"/>
        <v>0</v>
      </c>
      <c r="AB2543" s="5">
        <f>IFERROR(VLOOKUP(C2543,[2]Sheet1!$B:$F,5,FALSE),0)</f>
        <v>0</v>
      </c>
      <c r="AC2543" s="11">
        <v>0</v>
      </c>
      <c r="AD2543" s="11">
        <v>0</v>
      </c>
      <c r="AE2543" s="10"/>
      <c r="AF2543" s="10"/>
      <c r="AG2543" s="10"/>
      <c r="AH2543" s="10"/>
    </row>
    <row r="2544" spans="1:34" x14ac:dyDescent="0.45">
      <c r="A2544" t="s">
        <v>55</v>
      </c>
      <c r="B2544" t="s">
        <v>58</v>
      </c>
      <c r="C2544" t="s">
        <v>179</v>
      </c>
      <c r="D2544">
        <v>294</v>
      </c>
      <c r="E2544" s="11">
        <v>181980</v>
      </c>
      <c r="F2544" s="5">
        <v>-49326</v>
      </c>
      <c r="G2544" s="11">
        <v>205849</v>
      </c>
      <c r="H2544" s="11">
        <v>18690</v>
      </c>
      <c r="I2544">
        <v>30956</v>
      </c>
      <c r="J2544">
        <v>31155</v>
      </c>
      <c r="K2544">
        <v>-7581</v>
      </c>
      <c r="L2544">
        <v>33885</v>
      </c>
      <c r="M2544">
        <v>19</v>
      </c>
      <c r="N2544">
        <v>16</v>
      </c>
      <c r="O2544">
        <v>4</v>
      </c>
      <c r="P2544">
        <v>26</v>
      </c>
      <c r="Q2544">
        <v>9</v>
      </c>
      <c r="R2544">
        <v>64</v>
      </c>
      <c r="S2544">
        <v>86.6</v>
      </c>
      <c r="T2544">
        <v>73</v>
      </c>
      <c r="U2544">
        <v>175</v>
      </c>
      <c r="V2544">
        <v>-0.41</v>
      </c>
      <c r="W2544">
        <v>26605</v>
      </c>
      <c r="X2544">
        <v>15</v>
      </c>
      <c r="Y2544" s="12" t="str">
        <f>IFERROR(VLOOKUP(C2544,[1]Index!$D:$F,3,FALSE),"Non List")</f>
        <v>Finance</v>
      </c>
      <c r="Z2544">
        <f>IFERROR(VLOOKUP(C2544,[1]LP!$B:$C,2,FALSE),0)</f>
        <v>341</v>
      </c>
      <c r="AA2544" s="11">
        <f t="shared" si="39"/>
        <v>17.899999999999999</v>
      </c>
      <c r="AB2544" s="5">
        <f>IFERROR(VLOOKUP(C2544,[2]Sheet1!$B:$F,5,FALSE),0)</f>
        <v>3327237.42</v>
      </c>
      <c r="AC2544" s="11">
        <v>0</v>
      </c>
      <c r="AD2544" s="11">
        <v>0</v>
      </c>
      <c r="AE2544" s="10"/>
      <c r="AF2544" s="10"/>
      <c r="AG2544" s="10"/>
      <c r="AH2544" s="10"/>
    </row>
    <row r="2545" spans="1:34" x14ac:dyDescent="0.45">
      <c r="A2545" t="s">
        <v>24</v>
      </c>
      <c r="B2545" t="s">
        <v>59</v>
      </c>
      <c r="C2545" t="s">
        <v>157</v>
      </c>
      <c r="D2545">
        <v>356</v>
      </c>
      <c r="E2545" s="11">
        <v>823398</v>
      </c>
      <c r="F2545" s="5">
        <v>310479</v>
      </c>
      <c r="G2545" s="11">
        <v>5079918</v>
      </c>
      <c r="H2545" s="11">
        <v>3411753</v>
      </c>
      <c r="I2545">
        <v>48235</v>
      </c>
      <c r="J2545">
        <v>61747</v>
      </c>
      <c r="K2545">
        <v>39785</v>
      </c>
      <c r="L2545">
        <v>7350</v>
      </c>
      <c r="M2545">
        <v>4</v>
      </c>
      <c r="N2545">
        <v>100</v>
      </c>
      <c r="O2545">
        <v>3</v>
      </c>
      <c r="P2545">
        <v>3</v>
      </c>
      <c r="Q2545">
        <v>0</v>
      </c>
      <c r="R2545">
        <v>259</v>
      </c>
      <c r="S2545">
        <v>4.4000000000000004</v>
      </c>
      <c r="T2545">
        <v>138</v>
      </c>
      <c r="U2545">
        <v>105</v>
      </c>
      <c r="V2545">
        <v>-0.71</v>
      </c>
      <c r="W2545">
        <v>7350</v>
      </c>
      <c r="X2545">
        <v>4</v>
      </c>
      <c r="Y2545" s="12" t="str">
        <f>IFERROR(VLOOKUP(C2545,[1]Index!$D:$F,3,FALSE),"Non List")</f>
        <v>Finance</v>
      </c>
      <c r="Z2545">
        <f>IFERROR(VLOOKUP(C2545,[1]LP!$B:$C,2,FALSE),0)</f>
        <v>387</v>
      </c>
      <c r="AA2545" s="11">
        <f t="shared" si="39"/>
        <v>96.8</v>
      </c>
      <c r="AB2545" s="5">
        <f>IFERROR(VLOOKUP(C2545,[2]Sheet1!$B:$F,5,FALSE),0)</f>
        <v>4626716.74</v>
      </c>
      <c r="AC2545" s="11">
        <v>7.7</v>
      </c>
      <c r="AD2545" s="11">
        <v>3.3</v>
      </c>
      <c r="AE2545" s="10"/>
      <c r="AF2545" s="10"/>
      <c r="AG2545" s="10"/>
      <c r="AH2545" s="10"/>
    </row>
    <row r="2546" spans="1:34" x14ac:dyDescent="0.45">
      <c r="A2546" t="s">
        <v>24</v>
      </c>
      <c r="B2546" t="s">
        <v>59</v>
      </c>
      <c r="C2546" t="s">
        <v>158</v>
      </c>
      <c r="D2546">
        <v>496</v>
      </c>
      <c r="E2546" s="11">
        <v>800000</v>
      </c>
      <c r="F2546" s="5">
        <v>488228</v>
      </c>
      <c r="G2546" s="11">
        <v>8618129</v>
      </c>
      <c r="H2546" s="11">
        <v>6416470</v>
      </c>
      <c r="I2546">
        <v>62148</v>
      </c>
      <c r="J2546">
        <v>106331</v>
      </c>
      <c r="K2546">
        <v>68126</v>
      </c>
      <c r="L2546">
        <v>29160</v>
      </c>
      <c r="M2546">
        <v>15</v>
      </c>
      <c r="N2546">
        <v>34</v>
      </c>
      <c r="O2546">
        <v>3</v>
      </c>
      <c r="P2546">
        <v>9</v>
      </c>
      <c r="Q2546">
        <v>0</v>
      </c>
      <c r="R2546">
        <v>105</v>
      </c>
      <c r="S2546">
        <v>2</v>
      </c>
      <c r="T2546">
        <v>161</v>
      </c>
      <c r="U2546">
        <v>230</v>
      </c>
      <c r="V2546">
        <v>-0.54</v>
      </c>
      <c r="W2546">
        <v>45812</v>
      </c>
      <c r="X2546">
        <v>23</v>
      </c>
      <c r="Y2546" s="12" t="str">
        <f>IFERROR(VLOOKUP(C2546,[1]Index!$D:$F,3,FALSE),"Non List")</f>
        <v>Finance</v>
      </c>
      <c r="Z2546">
        <f>IFERROR(VLOOKUP(C2546,[1]LP!$B:$C,2,FALSE),0)</f>
        <v>458</v>
      </c>
      <c r="AA2546" s="11">
        <f t="shared" si="39"/>
        <v>30.5</v>
      </c>
      <c r="AB2546" s="5">
        <f>IFERROR(VLOOKUP(C2546,[2]Sheet1!$B:$F,5,FALSE),0)</f>
        <v>4635964.4800000004</v>
      </c>
      <c r="AC2546" s="11">
        <v>9.1</v>
      </c>
      <c r="AD2546" s="11">
        <v>3.9</v>
      </c>
      <c r="AE2546" s="10"/>
      <c r="AF2546" s="10"/>
      <c r="AG2546" s="10"/>
      <c r="AH2546" s="10"/>
    </row>
    <row r="2547" spans="1:34" x14ac:dyDescent="0.45">
      <c r="A2547" t="s">
        <v>24</v>
      </c>
      <c r="B2547" t="s">
        <v>59</v>
      </c>
      <c r="C2547" t="s">
        <v>174</v>
      </c>
      <c r="D2547">
        <v>344</v>
      </c>
      <c r="E2547" s="11">
        <v>800000</v>
      </c>
      <c r="F2547" s="5">
        <v>415801</v>
      </c>
      <c r="G2547" s="11">
        <v>5432877</v>
      </c>
      <c r="H2547" s="11">
        <v>3747207</v>
      </c>
      <c r="I2547">
        <v>46115</v>
      </c>
      <c r="J2547">
        <v>60684</v>
      </c>
      <c r="K2547">
        <v>35561</v>
      </c>
      <c r="L2547">
        <v>21509</v>
      </c>
      <c r="M2547">
        <v>11</v>
      </c>
      <c r="N2547">
        <v>32</v>
      </c>
      <c r="O2547">
        <v>2</v>
      </c>
      <c r="P2547">
        <v>7</v>
      </c>
      <c r="Q2547">
        <v>0</v>
      </c>
      <c r="R2547">
        <v>73</v>
      </c>
      <c r="S2547">
        <v>0.7</v>
      </c>
      <c r="T2547">
        <v>152</v>
      </c>
      <c r="U2547">
        <v>191</v>
      </c>
      <c r="V2547">
        <v>-0.44</v>
      </c>
      <c r="W2547">
        <v>21509</v>
      </c>
      <c r="X2547">
        <v>11</v>
      </c>
      <c r="Y2547" s="12" t="str">
        <f>IFERROR(VLOOKUP(C2547,[1]Index!$D:$F,3,FALSE),"Non List")</f>
        <v>Finance</v>
      </c>
      <c r="Z2547">
        <f>IFERROR(VLOOKUP(C2547,[1]LP!$B:$C,2,FALSE),0)</f>
        <v>395</v>
      </c>
      <c r="AA2547" s="11">
        <f t="shared" si="39"/>
        <v>35.9</v>
      </c>
      <c r="AB2547" s="5">
        <f>IFERROR(VLOOKUP(C2547,[2]Sheet1!$B:$F,5,FALSE),0)</f>
        <v>4824030.82</v>
      </c>
      <c r="AC2547" s="11">
        <v>10</v>
      </c>
      <c r="AD2547" s="11">
        <v>0.52629999999999999</v>
      </c>
      <c r="AE2547" s="10"/>
      <c r="AF2547" s="10"/>
      <c r="AG2547" s="10"/>
      <c r="AH2547" s="10"/>
    </row>
    <row r="2548" spans="1:34" x14ac:dyDescent="0.45">
      <c r="A2548" t="s">
        <v>24</v>
      </c>
      <c r="B2548" t="s">
        <v>59</v>
      </c>
      <c r="C2548" t="s">
        <v>159</v>
      </c>
      <c r="D2548">
        <v>508</v>
      </c>
      <c r="E2548" s="11">
        <v>926502</v>
      </c>
      <c r="F2548" s="5">
        <v>488150</v>
      </c>
      <c r="G2548" s="11">
        <v>13042124</v>
      </c>
      <c r="H2548" s="11">
        <v>8475013</v>
      </c>
      <c r="I2548">
        <v>102031</v>
      </c>
      <c r="J2548">
        <v>245904</v>
      </c>
      <c r="K2548">
        <v>174840</v>
      </c>
      <c r="L2548">
        <v>93720</v>
      </c>
      <c r="M2548">
        <v>40</v>
      </c>
      <c r="N2548">
        <v>13</v>
      </c>
      <c r="O2548">
        <v>3</v>
      </c>
      <c r="P2548">
        <v>27</v>
      </c>
      <c r="Q2548">
        <v>1</v>
      </c>
      <c r="R2548">
        <v>42</v>
      </c>
      <c r="S2548">
        <v>0.5</v>
      </c>
      <c r="T2548">
        <v>153</v>
      </c>
      <c r="U2548">
        <v>373</v>
      </c>
      <c r="V2548">
        <v>-0.27</v>
      </c>
      <c r="W2548">
        <v>30192</v>
      </c>
      <c r="X2548">
        <v>13</v>
      </c>
      <c r="Y2548" s="12" t="str">
        <f>IFERROR(VLOOKUP(C2548,[1]Index!$D:$F,3,FALSE),"Non List")</f>
        <v>Finance</v>
      </c>
      <c r="Z2548">
        <f>IFERROR(VLOOKUP(C2548,[1]LP!$B:$C,2,FALSE),0)</f>
        <v>510</v>
      </c>
      <c r="AA2548" s="11">
        <f t="shared" si="39"/>
        <v>12.8</v>
      </c>
      <c r="AB2548" s="5">
        <f>IFERROR(VLOOKUP(C2548,[2]Sheet1!$B:$F,5,FALSE),0)</f>
        <v>5799007.7000000002</v>
      </c>
      <c r="AC2548" s="11">
        <v>10</v>
      </c>
      <c r="AD2548" s="11">
        <v>4</v>
      </c>
      <c r="AE2548" s="10"/>
      <c r="AF2548" s="10"/>
      <c r="AG2548" s="10"/>
      <c r="AH2548" s="10"/>
    </row>
    <row r="2549" spans="1:34" x14ac:dyDescent="0.45">
      <c r="A2549" t="s">
        <v>24</v>
      </c>
      <c r="B2549" t="s">
        <v>59</v>
      </c>
      <c r="C2549" t="s">
        <v>161</v>
      </c>
      <c r="D2549">
        <v>420</v>
      </c>
      <c r="E2549" s="11">
        <v>600411</v>
      </c>
      <c r="F2549" s="5">
        <v>311349</v>
      </c>
      <c r="G2549" s="11">
        <v>2752195</v>
      </c>
      <c r="H2549" s="11">
        <v>2154147</v>
      </c>
      <c r="I2549">
        <v>32889</v>
      </c>
      <c r="J2549">
        <v>35966</v>
      </c>
      <c r="K2549">
        <v>26335</v>
      </c>
      <c r="L2549">
        <v>9665</v>
      </c>
      <c r="M2549">
        <v>6</v>
      </c>
      <c r="N2549">
        <v>66</v>
      </c>
      <c r="O2549">
        <v>3</v>
      </c>
      <c r="P2549">
        <v>4</v>
      </c>
      <c r="Q2549">
        <v>0</v>
      </c>
      <c r="R2549">
        <v>182</v>
      </c>
      <c r="S2549">
        <v>4.4000000000000004</v>
      </c>
      <c r="T2549">
        <v>152</v>
      </c>
      <c r="U2549">
        <v>148</v>
      </c>
      <c r="V2549">
        <v>-0.65</v>
      </c>
      <c r="W2549">
        <v>9665</v>
      </c>
      <c r="X2549">
        <v>6</v>
      </c>
      <c r="Y2549" s="12" t="str">
        <f>IFERROR(VLOOKUP(C2549,[1]Index!$D:$F,3,FALSE),"Non List")</f>
        <v>Finance</v>
      </c>
      <c r="Z2549">
        <f>IFERROR(VLOOKUP(C2549,[1]LP!$B:$C,2,FALSE),0)</f>
        <v>491</v>
      </c>
      <c r="AA2549" s="11">
        <f t="shared" si="39"/>
        <v>81.8</v>
      </c>
      <c r="AB2549" s="5">
        <f>IFERROR(VLOOKUP(C2549,[2]Sheet1!$B:$F,5,FALSE),0)</f>
        <v>3383316.92</v>
      </c>
      <c r="AC2549" s="11">
        <v>15</v>
      </c>
      <c r="AD2549" s="11">
        <v>0.78949999999999998</v>
      </c>
      <c r="AE2549" s="10"/>
      <c r="AF2549" s="10"/>
      <c r="AG2549" s="10"/>
      <c r="AH2549" s="10"/>
    </row>
    <row r="2550" spans="1:34" x14ac:dyDescent="0.45">
      <c r="A2550" t="s">
        <v>24</v>
      </c>
      <c r="B2550" t="s">
        <v>59</v>
      </c>
      <c r="C2550" t="s">
        <v>175</v>
      </c>
      <c r="D2550">
        <v>126</v>
      </c>
      <c r="E2550" s="11">
        <v>236875</v>
      </c>
      <c r="F2550" s="5">
        <v>-109063</v>
      </c>
      <c r="G2550" s="11">
        <v>228384</v>
      </c>
      <c r="H2550" s="11">
        <v>33421</v>
      </c>
      <c r="I2550">
        <v>-2298</v>
      </c>
      <c r="J2550">
        <v>-1801</v>
      </c>
      <c r="K2550">
        <v>-9704</v>
      </c>
      <c r="L2550">
        <v>-12039</v>
      </c>
      <c r="M2550">
        <v>-20</v>
      </c>
      <c r="N2550">
        <v>-6</v>
      </c>
      <c r="O2550">
        <v>2</v>
      </c>
      <c r="P2550">
        <v>-38</v>
      </c>
      <c r="Q2550">
        <v>-3</v>
      </c>
      <c r="R2550">
        <v>-15</v>
      </c>
      <c r="S2550">
        <v>95.9</v>
      </c>
      <c r="T2550">
        <v>54</v>
      </c>
      <c r="U2550">
        <v>0</v>
      </c>
      <c r="V2550">
        <v>0</v>
      </c>
      <c r="W2550">
        <v>-12455</v>
      </c>
      <c r="X2550">
        <v>-21</v>
      </c>
      <c r="Y2550" s="12" t="str">
        <f>IFERROR(VLOOKUP(C2550,[1]Index!$D:$F,3,FALSE),"Non List")</f>
        <v>zdelist</v>
      </c>
      <c r="Z2550">
        <f>IFERROR(VLOOKUP(C2550,[1]LP!$B:$C,2,FALSE),0)</f>
        <v>0</v>
      </c>
      <c r="AA2550" s="11">
        <f t="shared" si="39"/>
        <v>0</v>
      </c>
      <c r="AB2550" s="5">
        <f>IFERROR(VLOOKUP(C2550,[2]Sheet1!$B:$F,5,FALSE),0)</f>
        <v>0</v>
      </c>
      <c r="AC2550" s="11">
        <v>0</v>
      </c>
      <c r="AD2550" s="11">
        <v>0</v>
      </c>
      <c r="AE2550" s="10"/>
      <c r="AF2550" s="10"/>
      <c r="AG2550" s="10"/>
      <c r="AH2550" s="10"/>
    </row>
    <row r="2551" spans="1:34" x14ac:dyDescent="0.45">
      <c r="A2551" t="s">
        <v>24</v>
      </c>
      <c r="B2551" t="s">
        <v>59</v>
      </c>
      <c r="C2551" t="s">
        <v>162</v>
      </c>
      <c r="D2551">
        <v>498</v>
      </c>
      <c r="E2551" s="11">
        <v>818131</v>
      </c>
      <c r="F2551" s="5">
        <v>446567</v>
      </c>
      <c r="G2551" s="11">
        <v>7194199</v>
      </c>
      <c r="H2551" s="11">
        <v>5627413</v>
      </c>
      <c r="I2551">
        <v>93941</v>
      </c>
      <c r="J2551">
        <v>100759</v>
      </c>
      <c r="K2551">
        <v>53368</v>
      </c>
      <c r="L2551">
        <v>50676</v>
      </c>
      <c r="M2551">
        <v>25</v>
      </c>
      <c r="N2551">
        <v>20</v>
      </c>
      <c r="O2551">
        <v>3</v>
      </c>
      <c r="P2551">
        <v>16</v>
      </c>
      <c r="Q2551">
        <v>0</v>
      </c>
      <c r="R2551">
        <v>65</v>
      </c>
      <c r="S2551">
        <v>3.2</v>
      </c>
      <c r="T2551">
        <v>155</v>
      </c>
      <c r="U2551">
        <v>293</v>
      </c>
      <c r="V2551">
        <v>-0.41</v>
      </c>
      <c r="W2551">
        <v>28571</v>
      </c>
      <c r="X2551">
        <v>14</v>
      </c>
      <c r="Y2551" s="12" t="str">
        <f>IFERROR(VLOOKUP(C2551,[1]Index!$D:$F,3,FALSE),"Non List")</f>
        <v>Finance</v>
      </c>
      <c r="Z2551">
        <f>IFERROR(VLOOKUP(C2551,[1]LP!$B:$C,2,FALSE),0)</f>
        <v>511</v>
      </c>
      <c r="AA2551" s="11">
        <f t="shared" si="39"/>
        <v>20.399999999999999</v>
      </c>
      <c r="AB2551" s="5">
        <f>IFERROR(VLOOKUP(C2551,[2]Sheet1!$B:$F,5,FALSE),0)</f>
        <v>6622606.8200000003</v>
      </c>
      <c r="AC2551" s="11">
        <v>40</v>
      </c>
      <c r="AD2551" s="11">
        <v>6</v>
      </c>
      <c r="AE2551" s="10"/>
      <c r="AF2551" s="10"/>
      <c r="AG2551" s="10"/>
      <c r="AH2551" s="10"/>
    </row>
    <row r="2552" spans="1:34" x14ac:dyDescent="0.45">
      <c r="A2552" t="s">
        <v>24</v>
      </c>
      <c r="B2552" t="s">
        <v>59</v>
      </c>
      <c r="C2552" t="s">
        <v>178</v>
      </c>
      <c r="D2552">
        <v>347.8</v>
      </c>
      <c r="E2552" s="11">
        <v>224058</v>
      </c>
      <c r="F2552" s="5">
        <v>76540</v>
      </c>
      <c r="G2552" s="11">
        <v>305701</v>
      </c>
      <c r="H2552" s="11">
        <v>343867</v>
      </c>
      <c r="I2552">
        <v>1714</v>
      </c>
      <c r="J2552">
        <v>2232</v>
      </c>
      <c r="K2552">
        <v>768</v>
      </c>
      <c r="L2552">
        <v>1068</v>
      </c>
      <c r="M2552">
        <v>2</v>
      </c>
      <c r="N2552">
        <v>185</v>
      </c>
      <c r="O2552">
        <v>3</v>
      </c>
      <c r="P2552">
        <v>1</v>
      </c>
      <c r="Q2552">
        <v>0</v>
      </c>
      <c r="R2552">
        <v>479</v>
      </c>
      <c r="S2552">
        <v>3.8</v>
      </c>
      <c r="T2552">
        <v>134</v>
      </c>
      <c r="U2552">
        <v>75</v>
      </c>
      <c r="V2552">
        <v>-0.78</v>
      </c>
      <c r="W2552">
        <v>1068</v>
      </c>
      <c r="X2552">
        <v>2</v>
      </c>
      <c r="Y2552" s="12" t="str">
        <f>IFERROR(VLOOKUP(C2552,[1]Index!$D:$F,3,FALSE),"Non List")</f>
        <v>Finance</v>
      </c>
      <c r="Z2552">
        <f>IFERROR(VLOOKUP(C2552,[1]LP!$B:$C,2,FALSE),0)</f>
        <v>422.8</v>
      </c>
      <c r="AA2552" s="11">
        <f t="shared" si="39"/>
        <v>211.4</v>
      </c>
      <c r="AB2552" s="5">
        <f>IFERROR(VLOOKUP(C2552,[2]Sheet1!$B:$F,5,FALSE),0)</f>
        <v>2989980</v>
      </c>
      <c r="AC2552" s="11">
        <v>13</v>
      </c>
      <c r="AD2552" s="11">
        <v>0.68</v>
      </c>
      <c r="AE2552" s="10"/>
      <c r="AF2552" s="10"/>
      <c r="AG2552" s="10"/>
      <c r="AH2552" s="10"/>
    </row>
    <row r="2553" spans="1:34" x14ac:dyDescent="0.45">
      <c r="A2553" t="s">
        <v>24</v>
      </c>
      <c r="B2553" t="s">
        <v>59</v>
      </c>
      <c r="C2553" t="s">
        <v>180</v>
      </c>
      <c r="D2553">
        <v>525</v>
      </c>
      <c r="E2553" s="11">
        <v>135801</v>
      </c>
      <c r="F2553" s="5">
        <v>54103</v>
      </c>
      <c r="G2553" s="11">
        <v>201445</v>
      </c>
      <c r="H2553" s="11">
        <v>142338</v>
      </c>
      <c r="I2553">
        <v>-417</v>
      </c>
      <c r="J2553">
        <v>-14</v>
      </c>
      <c r="K2553">
        <v>-5998</v>
      </c>
      <c r="L2553">
        <v>-6368</v>
      </c>
      <c r="M2553">
        <v>-19</v>
      </c>
      <c r="N2553">
        <v>-28</v>
      </c>
      <c r="O2553">
        <v>4</v>
      </c>
      <c r="P2553">
        <v>-13</v>
      </c>
      <c r="Q2553">
        <v>-1</v>
      </c>
      <c r="R2553">
        <v>-105</v>
      </c>
      <c r="S2553">
        <v>46.4</v>
      </c>
      <c r="T2553">
        <v>140</v>
      </c>
      <c r="U2553">
        <v>0</v>
      </c>
      <c r="V2553">
        <v>0</v>
      </c>
      <c r="W2553">
        <v>-6369</v>
      </c>
      <c r="X2553">
        <v>-19</v>
      </c>
      <c r="Y2553" s="12" t="str">
        <f>IFERROR(VLOOKUP(C2553,[1]Index!$D:$F,3,FALSE),"Non List")</f>
        <v>Finance</v>
      </c>
      <c r="Z2553">
        <f>IFERROR(VLOOKUP(C2553,[1]LP!$B:$C,2,FALSE),0)</f>
        <v>493.3</v>
      </c>
      <c r="AA2553" s="11">
        <f t="shared" si="39"/>
        <v>-26</v>
      </c>
      <c r="AB2553" s="5">
        <f>IFERROR(VLOOKUP(C2553,[2]Sheet1!$B:$F,5,FALSE),0)</f>
        <v>2918008</v>
      </c>
      <c r="AC2553" s="11">
        <v>0</v>
      </c>
      <c r="AD2553" s="11">
        <v>0</v>
      </c>
      <c r="AE2553" s="10"/>
      <c r="AF2553" s="10"/>
      <c r="AG2553" s="10"/>
      <c r="AH2553" s="10"/>
    </row>
    <row r="2554" spans="1:34" x14ac:dyDescent="0.45">
      <c r="A2554" t="s">
        <v>24</v>
      </c>
      <c r="B2554" t="s">
        <v>59</v>
      </c>
      <c r="C2554" t="s">
        <v>163</v>
      </c>
      <c r="D2554">
        <v>405</v>
      </c>
      <c r="E2554" s="11">
        <v>917282</v>
      </c>
      <c r="F2554" s="5">
        <v>317927</v>
      </c>
      <c r="G2554" s="11">
        <v>8074634</v>
      </c>
      <c r="H2554" s="11">
        <v>5918569</v>
      </c>
      <c r="I2554">
        <v>65521</v>
      </c>
      <c r="J2554">
        <v>75365</v>
      </c>
      <c r="K2554">
        <v>37186</v>
      </c>
      <c r="L2554">
        <v>831</v>
      </c>
      <c r="M2554">
        <v>0</v>
      </c>
      <c r="N2554">
        <v>1125</v>
      </c>
      <c r="O2554">
        <v>3</v>
      </c>
      <c r="P2554">
        <v>0</v>
      </c>
      <c r="Q2554">
        <v>0</v>
      </c>
      <c r="R2554">
        <v>3386</v>
      </c>
      <c r="S2554">
        <v>1.9</v>
      </c>
      <c r="T2554">
        <v>135</v>
      </c>
      <c r="U2554">
        <v>33</v>
      </c>
      <c r="V2554">
        <v>-0.92</v>
      </c>
      <c r="W2554">
        <v>-12936</v>
      </c>
      <c r="X2554">
        <v>-6</v>
      </c>
      <c r="Y2554" s="12" t="str">
        <f>IFERROR(VLOOKUP(C2554,[1]Index!$D:$F,3,FALSE),"Non List")</f>
        <v>Finance</v>
      </c>
      <c r="Z2554">
        <f>IFERROR(VLOOKUP(C2554,[1]LP!$B:$C,2,FALSE),0)</f>
        <v>693.6</v>
      </c>
      <c r="AA2554" s="11">
        <f t="shared" si="39"/>
        <v>0</v>
      </c>
      <c r="AB2554" s="5">
        <f>IFERROR(VLOOKUP(C2554,[2]Sheet1!$B:$F,5,FALSE),0)</f>
        <v>4330226.4000000004</v>
      </c>
      <c r="AC2554" s="11">
        <v>8.0749999999999993</v>
      </c>
      <c r="AD2554" s="11">
        <v>0.42499999999999999</v>
      </c>
      <c r="AE2554" s="10"/>
      <c r="AF2554" s="10"/>
      <c r="AG2554" s="10"/>
      <c r="AH2554" s="10"/>
    </row>
    <row r="2555" spans="1:34" x14ac:dyDescent="0.45">
      <c r="A2555" t="s">
        <v>24</v>
      </c>
      <c r="B2555" t="s">
        <v>59</v>
      </c>
      <c r="C2555" t="s">
        <v>164</v>
      </c>
      <c r="D2555">
        <v>306</v>
      </c>
      <c r="E2555" s="11">
        <v>800100</v>
      </c>
      <c r="F2555" s="5">
        <v>33627</v>
      </c>
      <c r="G2555" s="11">
        <v>1948467</v>
      </c>
      <c r="H2555" s="11">
        <v>1221150</v>
      </c>
      <c r="I2555">
        <v>13460</v>
      </c>
      <c r="J2555">
        <v>16705</v>
      </c>
      <c r="K2555">
        <v>-3395</v>
      </c>
      <c r="L2555">
        <v>-23683</v>
      </c>
      <c r="M2555">
        <v>-12</v>
      </c>
      <c r="N2555">
        <v>-26</v>
      </c>
      <c r="O2555">
        <v>3</v>
      </c>
      <c r="P2555">
        <v>-11</v>
      </c>
      <c r="Q2555">
        <v>-1</v>
      </c>
      <c r="R2555">
        <v>-76</v>
      </c>
      <c r="S2555">
        <v>4.4000000000000004</v>
      </c>
      <c r="T2555">
        <v>104</v>
      </c>
      <c r="U2555">
        <v>0</v>
      </c>
      <c r="V2555">
        <v>0</v>
      </c>
      <c r="W2555">
        <v>-15557</v>
      </c>
      <c r="X2555">
        <v>-8</v>
      </c>
      <c r="Y2555" s="12" t="str">
        <f>IFERROR(VLOOKUP(C2555,[1]Index!$D:$F,3,FALSE),"Non List")</f>
        <v>Finance</v>
      </c>
      <c r="Z2555">
        <f>IFERROR(VLOOKUP(C2555,[1]LP!$B:$C,2,FALSE),0)</f>
        <v>337.8</v>
      </c>
      <c r="AA2555" s="11">
        <f t="shared" si="39"/>
        <v>-28.2</v>
      </c>
      <c r="AB2555" s="5">
        <f>IFERROR(VLOOKUP(C2555,[2]Sheet1!$B:$F,5,FALSE),0)</f>
        <v>4155719.4</v>
      </c>
      <c r="AC2555" s="11">
        <v>6</v>
      </c>
      <c r="AD2555" s="11">
        <v>0.31569999999999998</v>
      </c>
      <c r="AE2555" s="10"/>
      <c r="AF2555" s="10"/>
      <c r="AG2555" s="10"/>
      <c r="AH2555" s="10"/>
    </row>
    <row r="2556" spans="1:34" x14ac:dyDescent="0.45">
      <c r="A2556" t="s">
        <v>24</v>
      </c>
      <c r="B2556" t="s">
        <v>59</v>
      </c>
      <c r="C2556" t="s">
        <v>165</v>
      </c>
      <c r="D2556">
        <v>210</v>
      </c>
      <c r="E2556" s="11">
        <v>847839</v>
      </c>
      <c r="F2556" s="5">
        <v>289112</v>
      </c>
      <c r="G2556" s="11">
        <v>8596529</v>
      </c>
      <c r="H2556" s="11">
        <v>6089164</v>
      </c>
      <c r="I2556">
        <v>116421</v>
      </c>
      <c r="J2556">
        <v>132466</v>
      </c>
      <c r="K2556">
        <v>88753</v>
      </c>
      <c r="L2556">
        <v>19635</v>
      </c>
      <c r="M2556">
        <v>9</v>
      </c>
      <c r="N2556">
        <v>23</v>
      </c>
      <c r="O2556">
        <v>2</v>
      </c>
      <c r="P2556">
        <v>7</v>
      </c>
      <c r="Q2556">
        <v>0</v>
      </c>
      <c r="R2556">
        <v>36</v>
      </c>
      <c r="S2556">
        <v>2.2999999999999998</v>
      </c>
      <c r="T2556">
        <v>134</v>
      </c>
      <c r="U2556">
        <v>167</v>
      </c>
      <c r="V2556">
        <v>-0.2</v>
      </c>
      <c r="W2556">
        <v>-39708</v>
      </c>
      <c r="X2556">
        <v>-19</v>
      </c>
      <c r="Y2556" s="12" t="str">
        <f>IFERROR(VLOOKUP(C2556,[1]Index!$D:$F,3,FALSE),"Non List")</f>
        <v>zdelist</v>
      </c>
      <c r="Z2556">
        <f>IFERROR(VLOOKUP(C2556,[1]LP!$B:$C,2,FALSE),0)</f>
        <v>0</v>
      </c>
      <c r="AA2556" s="11">
        <f t="shared" si="39"/>
        <v>0</v>
      </c>
      <c r="AB2556" s="5">
        <f>IFERROR(VLOOKUP(C2556,[2]Sheet1!$B:$F,5,FALSE),0)</f>
        <v>0</v>
      </c>
      <c r="AC2556" s="11">
        <v>0</v>
      </c>
      <c r="AD2556" s="11">
        <v>0</v>
      </c>
      <c r="AE2556" s="10"/>
      <c r="AF2556" s="10"/>
      <c r="AG2556" s="10"/>
      <c r="AH2556" s="10"/>
    </row>
    <row r="2557" spans="1:34" x14ac:dyDescent="0.45">
      <c r="A2557" t="s">
        <v>24</v>
      </c>
      <c r="B2557" t="s">
        <v>59</v>
      </c>
      <c r="C2557" t="s">
        <v>166</v>
      </c>
      <c r="D2557">
        <v>381.3</v>
      </c>
      <c r="E2557" s="11">
        <v>829035</v>
      </c>
      <c r="F2557" s="5">
        <v>314270</v>
      </c>
      <c r="G2557" s="11">
        <v>5377939</v>
      </c>
      <c r="H2557" s="11">
        <v>4238293</v>
      </c>
      <c r="I2557">
        <v>66630</v>
      </c>
      <c r="J2557">
        <v>72324</v>
      </c>
      <c r="K2557">
        <v>45094</v>
      </c>
      <c r="L2557">
        <v>14982</v>
      </c>
      <c r="M2557">
        <v>7</v>
      </c>
      <c r="N2557">
        <v>53</v>
      </c>
      <c r="O2557">
        <v>3</v>
      </c>
      <c r="P2557">
        <v>5</v>
      </c>
      <c r="Q2557">
        <v>0</v>
      </c>
      <c r="R2557">
        <v>146</v>
      </c>
      <c r="S2557">
        <v>0.7</v>
      </c>
      <c r="T2557">
        <v>138</v>
      </c>
      <c r="U2557">
        <v>149</v>
      </c>
      <c r="V2557">
        <v>-0.61</v>
      </c>
      <c r="W2557">
        <v>14982</v>
      </c>
      <c r="X2557">
        <v>7</v>
      </c>
      <c r="Y2557" s="12" t="str">
        <f>IFERROR(VLOOKUP(C2557,[1]Index!$D:$F,3,FALSE),"Non List")</f>
        <v>Finance</v>
      </c>
      <c r="Z2557">
        <f>IFERROR(VLOOKUP(C2557,[1]LP!$B:$C,2,FALSE),0)</f>
        <v>419.8</v>
      </c>
      <c r="AA2557" s="11">
        <f t="shared" si="39"/>
        <v>60</v>
      </c>
      <c r="AB2557" s="5">
        <f>IFERROR(VLOOKUP(C2557,[2]Sheet1!$B:$F,5,FALSE),0)</f>
        <v>4810249.01</v>
      </c>
      <c r="AC2557" s="11">
        <v>7.7</v>
      </c>
      <c r="AD2557" s="11">
        <v>3.3</v>
      </c>
      <c r="AE2557" s="10"/>
      <c r="AF2557" s="10"/>
      <c r="AG2557" s="10"/>
      <c r="AH2557" s="10"/>
    </row>
    <row r="2558" spans="1:34" x14ac:dyDescent="0.45">
      <c r="A2558" t="s">
        <v>24</v>
      </c>
      <c r="B2558" t="s">
        <v>59</v>
      </c>
      <c r="C2558" t="s">
        <v>169</v>
      </c>
      <c r="D2558">
        <v>423</v>
      </c>
      <c r="E2558" s="11">
        <v>1040835</v>
      </c>
      <c r="F2558" s="5">
        <v>511410</v>
      </c>
      <c r="G2558" s="11">
        <v>6895557</v>
      </c>
      <c r="H2558" s="11">
        <v>5511267</v>
      </c>
      <c r="I2558">
        <v>87281</v>
      </c>
      <c r="J2558">
        <v>107369</v>
      </c>
      <c r="K2558">
        <v>57938</v>
      </c>
      <c r="L2558">
        <v>11448</v>
      </c>
      <c r="M2558">
        <v>4</v>
      </c>
      <c r="N2558">
        <v>97</v>
      </c>
      <c r="O2558">
        <v>3</v>
      </c>
      <c r="P2558">
        <v>3</v>
      </c>
      <c r="Q2558">
        <v>0</v>
      </c>
      <c r="R2558">
        <v>276</v>
      </c>
      <c r="S2558">
        <v>2.2000000000000002</v>
      </c>
      <c r="T2558">
        <v>149</v>
      </c>
      <c r="U2558">
        <v>121</v>
      </c>
      <c r="V2558">
        <v>-0.71</v>
      </c>
      <c r="W2558">
        <v>11448</v>
      </c>
      <c r="X2558">
        <v>4</v>
      </c>
      <c r="Y2558" s="12" t="str">
        <f>IFERROR(VLOOKUP(C2558,[1]Index!$D:$F,3,FALSE),"Non List")</f>
        <v>zdelist</v>
      </c>
      <c r="Z2558">
        <f>IFERROR(VLOOKUP(C2558,[1]LP!$B:$C,2,FALSE),0)</f>
        <v>0</v>
      </c>
      <c r="AA2558" s="11">
        <f t="shared" si="39"/>
        <v>0</v>
      </c>
      <c r="AB2558" s="5">
        <f>IFERROR(VLOOKUP(C2558,[2]Sheet1!$B:$F,5,FALSE),0)</f>
        <v>0</v>
      </c>
      <c r="AC2558" s="11">
        <v>0</v>
      </c>
      <c r="AD2558" s="11">
        <v>0</v>
      </c>
      <c r="AE2558" s="10"/>
      <c r="AF2558" s="10"/>
      <c r="AG2558" s="10"/>
      <c r="AH2558" s="10"/>
    </row>
    <row r="2559" spans="1:34" x14ac:dyDescent="0.45">
      <c r="A2559" t="s">
        <v>24</v>
      </c>
      <c r="B2559" t="s">
        <v>59</v>
      </c>
      <c r="C2559" t="s">
        <v>170</v>
      </c>
      <c r="D2559">
        <v>354</v>
      </c>
      <c r="E2559" s="11">
        <v>832416</v>
      </c>
      <c r="F2559" s="5">
        <v>276743</v>
      </c>
      <c r="G2559" s="11">
        <v>5600056</v>
      </c>
      <c r="H2559" s="11">
        <v>3728430</v>
      </c>
      <c r="I2559">
        <v>29572</v>
      </c>
      <c r="J2559">
        <v>99178</v>
      </c>
      <c r="K2559">
        <v>58998</v>
      </c>
      <c r="L2559">
        <v>20279</v>
      </c>
      <c r="M2559">
        <v>10</v>
      </c>
      <c r="N2559">
        <v>36</v>
      </c>
      <c r="O2559">
        <v>3</v>
      </c>
      <c r="P2559">
        <v>7</v>
      </c>
      <c r="Q2559">
        <v>0</v>
      </c>
      <c r="R2559">
        <v>97</v>
      </c>
      <c r="S2559">
        <v>0</v>
      </c>
      <c r="T2559">
        <v>133</v>
      </c>
      <c r="U2559">
        <v>171</v>
      </c>
      <c r="V2559">
        <v>-0.52</v>
      </c>
      <c r="W2559">
        <v>20279</v>
      </c>
      <c r="X2559">
        <v>10</v>
      </c>
      <c r="Y2559" s="12" t="str">
        <f>IFERROR(VLOOKUP(C2559,[1]Index!$D:$F,3,FALSE),"Non List")</f>
        <v>Finance</v>
      </c>
      <c r="Z2559">
        <f>IFERROR(VLOOKUP(C2559,[1]LP!$B:$C,2,FALSE),0)</f>
        <v>397</v>
      </c>
      <c r="AA2559" s="11">
        <f t="shared" si="39"/>
        <v>39.700000000000003</v>
      </c>
      <c r="AB2559" s="5">
        <f>IFERROR(VLOOKUP(C2559,[2]Sheet1!$B:$F,5,FALSE),0)</f>
        <v>5495113.7199999997</v>
      </c>
      <c r="AC2559" s="11">
        <v>15</v>
      </c>
      <c r="AD2559" s="11">
        <v>0.79</v>
      </c>
      <c r="AE2559" s="10"/>
      <c r="AF2559" s="10"/>
      <c r="AG2559" s="10"/>
      <c r="AH2559" s="10"/>
    </row>
    <row r="2560" spans="1:34" x14ac:dyDescent="0.45">
      <c r="A2560" t="s">
        <v>24</v>
      </c>
      <c r="B2560" t="s">
        <v>59</v>
      </c>
      <c r="C2560" t="s">
        <v>171</v>
      </c>
      <c r="D2560">
        <v>464</v>
      </c>
      <c r="E2560" s="11">
        <v>867994</v>
      </c>
      <c r="F2560" s="5">
        <v>671376</v>
      </c>
      <c r="G2560" s="11">
        <v>7404686</v>
      </c>
      <c r="H2560" s="11">
        <v>5676192</v>
      </c>
      <c r="I2560">
        <v>74115</v>
      </c>
      <c r="J2560">
        <v>83123</v>
      </c>
      <c r="K2560">
        <v>29389</v>
      </c>
      <c r="L2560">
        <v>65892</v>
      </c>
      <c r="M2560">
        <v>30</v>
      </c>
      <c r="N2560">
        <v>15</v>
      </c>
      <c r="O2560">
        <v>3</v>
      </c>
      <c r="P2560">
        <v>17</v>
      </c>
      <c r="Q2560">
        <v>1</v>
      </c>
      <c r="R2560">
        <v>40</v>
      </c>
      <c r="S2560">
        <v>4.7</v>
      </c>
      <c r="T2560">
        <v>177</v>
      </c>
      <c r="U2560">
        <v>348</v>
      </c>
      <c r="V2560">
        <v>-0.25</v>
      </c>
      <c r="W2560">
        <v>65892</v>
      </c>
      <c r="X2560">
        <v>30</v>
      </c>
      <c r="Y2560" s="12" t="str">
        <f>IFERROR(VLOOKUP(C2560,[1]Index!$D:$F,3,FALSE),"Non List")</f>
        <v>Finance</v>
      </c>
      <c r="Z2560">
        <f>IFERROR(VLOOKUP(C2560,[1]LP!$B:$C,2,FALSE),0)</f>
        <v>670</v>
      </c>
      <c r="AA2560" s="11">
        <f t="shared" si="39"/>
        <v>22.3</v>
      </c>
      <c r="AB2560" s="5">
        <f>IFERROR(VLOOKUP(C2560,[2]Sheet1!$B:$F,5,FALSE),0)</f>
        <v>4253169.62</v>
      </c>
      <c r="AC2560" s="11">
        <v>0</v>
      </c>
      <c r="AD2560" s="11">
        <v>0</v>
      </c>
      <c r="AE2560" s="10"/>
      <c r="AF2560" s="10"/>
      <c r="AG2560" s="10"/>
      <c r="AH2560" s="10"/>
    </row>
    <row r="2561" spans="1:34" x14ac:dyDescent="0.45">
      <c r="A2561" t="s">
        <v>24</v>
      </c>
      <c r="B2561" t="s">
        <v>59</v>
      </c>
      <c r="C2561" t="s">
        <v>172</v>
      </c>
      <c r="D2561">
        <v>420</v>
      </c>
      <c r="E2561" s="11">
        <v>828914</v>
      </c>
      <c r="F2561" s="5">
        <v>46852</v>
      </c>
      <c r="G2561" s="11">
        <v>2536134</v>
      </c>
      <c r="H2561" s="11">
        <v>1934977</v>
      </c>
      <c r="I2561">
        <v>28268</v>
      </c>
      <c r="J2561">
        <v>30602</v>
      </c>
      <c r="K2561">
        <v>-471</v>
      </c>
      <c r="L2561">
        <v>-8999</v>
      </c>
      <c r="M2561">
        <v>-4</v>
      </c>
      <c r="N2561">
        <v>-97</v>
      </c>
      <c r="O2561">
        <v>4</v>
      </c>
      <c r="P2561">
        <v>-4</v>
      </c>
      <c r="Q2561">
        <v>0</v>
      </c>
      <c r="R2561">
        <v>-387</v>
      </c>
      <c r="S2561">
        <v>14.3</v>
      </c>
      <c r="T2561">
        <v>106</v>
      </c>
      <c r="U2561">
        <v>0</v>
      </c>
      <c r="V2561">
        <v>0</v>
      </c>
      <c r="W2561">
        <v>-16933</v>
      </c>
      <c r="X2561">
        <v>-8</v>
      </c>
      <c r="Y2561" s="12" t="str">
        <f>IFERROR(VLOOKUP(C2561,[1]Index!$D:$F,3,FALSE),"Non List")</f>
        <v>Finance</v>
      </c>
      <c r="Z2561">
        <f>IFERROR(VLOOKUP(C2561,[1]LP!$B:$C,2,FALSE),0)</f>
        <v>399.9</v>
      </c>
      <c r="AA2561" s="11">
        <f t="shared" si="39"/>
        <v>-100</v>
      </c>
      <c r="AB2561" s="5">
        <f>IFERROR(VLOOKUP(C2561,[2]Sheet1!$B:$F,5,FALSE),0)</f>
        <v>3419267.12</v>
      </c>
      <c r="AC2561" s="11">
        <v>0</v>
      </c>
      <c r="AD2561" s="11">
        <v>0</v>
      </c>
      <c r="AE2561" s="10"/>
      <c r="AF2561" s="10"/>
      <c r="AG2561" s="10"/>
      <c r="AH2561" s="10"/>
    </row>
    <row r="2562" spans="1:34" x14ac:dyDescent="0.45">
      <c r="A2562" t="s">
        <v>24</v>
      </c>
      <c r="B2562" t="s">
        <v>59</v>
      </c>
      <c r="C2562" t="s">
        <v>176</v>
      </c>
      <c r="D2562">
        <v>101</v>
      </c>
      <c r="E2562" s="11">
        <v>400000</v>
      </c>
      <c r="F2562" s="5">
        <v>-116229</v>
      </c>
      <c r="G2562" s="11">
        <v>149647</v>
      </c>
      <c r="H2562" s="11">
        <v>106764</v>
      </c>
      <c r="I2562">
        <v>2460</v>
      </c>
      <c r="J2562">
        <v>2704</v>
      </c>
      <c r="K2562">
        <v>-5690</v>
      </c>
      <c r="L2562">
        <v>-5501</v>
      </c>
      <c r="M2562">
        <v>-5</v>
      </c>
      <c r="N2562">
        <v>-18</v>
      </c>
      <c r="O2562">
        <v>1</v>
      </c>
      <c r="P2562">
        <v>-8</v>
      </c>
      <c r="Q2562">
        <v>-1</v>
      </c>
      <c r="R2562">
        <v>-26</v>
      </c>
      <c r="S2562">
        <v>0</v>
      </c>
      <c r="T2562">
        <v>71</v>
      </c>
      <c r="U2562">
        <v>0</v>
      </c>
      <c r="V2562">
        <v>0</v>
      </c>
      <c r="W2562">
        <v>-5504</v>
      </c>
      <c r="X2562">
        <v>-5</v>
      </c>
      <c r="Y2562" s="12" t="str">
        <f>IFERROR(VLOOKUP(C2562,[1]Index!$D:$F,3,FALSE),"Non List")</f>
        <v>zdelist</v>
      </c>
      <c r="Z2562">
        <f>IFERROR(VLOOKUP(C2562,[1]LP!$B:$C,2,FALSE),0)</f>
        <v>0</v>
      </c>
      <c r="AA2562" s="11">
        <f t="shared" si="39"/>
        <v>0</v>
      </c>
      <c r="AB2562" s="5">
        <f>IFERROR(VLOOKUP(C2562,[2]Sheet1!$B:$F,5,FALSE),0)</f>
        <v>0</v>
      </c>
      <c r="AC2562" s="11">
        <v>0</v>
      </c>
      <c r="AD2562" s="11">
        <v>0</v>
      </c>
      <c r="AE2562" s="10"/>
      <c r="AF2562" s="10"/>
      <c r="AG2562" s="10"/>
      <c r="AH2562" s="10"/>
    </row>
    <row r="2563" spans="1:34" x14ac:dyDescent="0.45">
      <c r="A2563" t="s">
        <v>24</v>
      </c>
      <c r="B2563" t="s">
        <v>59</v>
      </c>
      <c r="C2563" t="s">
        <v>179</v>
      </c>
      <c r="D2563">
        <v>294</v>
      </c>
      <c r="E2563" s="11">
        <v>181980</v>
      </c>
      <c r="F2563" s="5">
        <v>-58253</v>
      </c>
      <c r="G2563" s="11">
        <v>248512</v>
      </c>
      <c r="H2563" s="11">
        <v>66732</v>
      </c>
      <c r="I2563">
        <v>-2735</v>
      </c>
      <c r="J2563">
        <v>-2054</v>
      </c>
      <c r="K2563">
        <v>-13624</v>
      </c>
      <c r="L2563">
        <v>4746</v>
      </c>
      <c r="M2563">
        <v>10</v>
      </c>
      <c r="N2563">
        <v>28</v>
      </c>
      <c r="O2563">
        <v>4</v>
      </c>
      <c r="P2563">
        <v>15</v>
      </c>
      <c r="Q2563">
        <v>1</v>
      </c>
      <c r="R2563">
        <v>122</v>
      </c>
      <c r="S2563">
        <v>63.3</v>
      </c>
      <c r="T2563">
        <v>68</v>
      </c>
      <c r="U2563">
        <v>126</v>
      </c>
      <c r="V2563">
        <v>-0.56999999999999995</v>
      </c>
      <c r="W2563">
        <v>3680</v>
      </c>
      <c r="X2563">
        <v>8</v>
      </c>
      <c r="Y2563" s="12" t="str">
        <f>IFERROR(VLOOKUP(C2563,[1]Index!$D:$F,3,FALSE),"Non List")</f>
        <v>Finance</v>
      </c>
      <c r="Z2563">
        <f>IFERROR(VLOOKUP(C2563,[1]LP!$B:$C,2,FALSE),0)</f>
        <v>341</v>
      </c>
      <c r="AA2563" s="11">
        <f t="shared" ref="AA2563:AA2626" si="40">ROUND(IFERROR(Z2563/M2563,0),1)</f>
        <v>34.1</v>
      </c>
      <c r="AB2563" s="5">
        <f>IFERROR(VLOOKUP(C2563,[2]Sheet1!$B:$F,5,FALSE),0)</f>
        <v>3327237.42</v>
      </c>
      <c r="AC2563" s="11">
        <v>0</v>
      </c>
      <c r="AD2563" s="11">
        <v>0</v>
      </c>
      <c r="AE2563" s="10"/>
      <c r="AF2563" s="10"/>
      <c r="AG2563" s="10"/>
      <c r="AH2563" s="10"/>
    </row>
    <row r="2564" spans="1:34" x14ac:dyDescent="0.45">
      <c r="A2564" t="s">
        <v>53</v>
      </c>
      <c r="B2564" t="s">
        <v>59</v>
      </c>
      <c r="C2564" t="s">
        <v>157</v>
      </c>
      <c r="D2564">
        <v>356</v>
      </c>
      <c r="E2564" s="11">
        <v>823398</v>
      </c>
      <c r="F2564" s="5">
        <v>355271</v>
      </c>
      <c r="G2564" s="11">
        <v>5257400</v>
      </c>
      <c r="H2564" s="11">
        <v>3460460</v>
      </c>
      <c r="I2564">
        <v>90509</v>
      </c>
      <c r="J2564">
        <v>132708</v>
      </c>
      <c r="K2564">
        <v>77097</v>
      </c>
      <c r="L2564">
        <v>43943</v>
      </c>
      <c r="M2564">
        <v>11</v>
      </c>
      <c r="N2564">
        <v>33</v>
      </c>
      <c r="O2564">
        <v>2</v>
      </c>
      <c r="P2564">
        <v>7</v>
      </c>
      <c r="Q2564">
        <v>1</v>
      </c>
      <c r="R2564">
        <v>83</v>
      </c>
      <c r="S2564">
        <v>3.2</v>
      </c>
      <c r="T2564">
        <v>143</v>
      </c>
      <c r="U2564">
        <v>185</v>
      </c>
      <c r="V2564">
        <v>-0.48</v>
      </c>
      <c r="W2564">
        <v>43943</v>
      </c>
      <c r="X2564">
        <v>11</v>
      </c>
      <c r="Y2564" s="12" t="str">
        <f>IFERROR(VLOOKUP(C2564,[1]Index!$D:$F,3,FALSE),"Non List")</f>
        <v>Finance</v>
      </c>
      <c r="Z2564">
        <f>IFERROR(VLOOKUP(C2564,[1]LP!$B:$C,2,FALSE),0)</f>
        <v>387</v>
      </c>
      <c r="AA2564" s="11">
        <f t="shared" si="40"/>
        <v>35.200000000000003</v>
      </c>
      <c r="AB2564" s="5">
        <f>IFERROR(VLOOKUP(C2564,[2]Sheet1!$B:$F,5,FALSE),0)</f>
        <v>4626716.74</v>
      </c>
      <c r="AC2564" s="11">
        <v>7.7</v>
      </c>
      <c r="AD2564" s="11">
        <v>3.3</v>
      </c>
      <c r="AE2564" s="10"/>
      <c r="AF2564" s="10"/>
      <c r="AG2564" s="10"/>
      <c r="AH2564" s="10"/>
    </row>
    <row r="2565" spans="1:34" x14ac:dyDescent="0.45">
      <c r="A2565" t="s">
        <v>53</v>
      </c>
      <c r="B2565" t="s">
        <v>59</v>
      </c>
      <c r="C2565" t="s">
        <v>158</v>
      </c>
      <c r="D2565">
        <v>496.1</v>
      </c>
      <c r="E2565" s="11">
        <v>867200</v>
      </c>
      <c r="F2565" s="5">
        <v>468898</v>
      </c>
      <c r="G2565" s="11">
        <v>8306668</v>
      </c>
      <c r="H2565" s="11">
        <v>7083531</v>
      </c>
      <c r="I2565">
        <v>82042</v>
      </c>
      <c r="J2565">
        <v>192480</v>
      </c>
      <c r="K2565">
        <v>112110</v>
      </c>
      <c r="L2565">
        <v>55491</v>
      </c>
      <c r="M2565">
        <v>13</v>
      </c>
      <c r="N2565">
        <v>39</v>
      </c>
      <c r="O2565">
        <v>3</v>
      </c>
      <c r="P2565">
        <v>8</v>
      </c>
      <c r="Q2565">
        <v>0</v>
      </c>
      <c r="R2565">
        <v>125</v>
      </c>
      <c r="S2565">
        <v>1.4</v>
      </c>
      <c r="T2565">
        <v>154</v>
      </c>
      <c r="U2565">
        <v>210</v>
      </c>
      <c r="V2565">
        <v>-0.57999999999999996</v>
      </c>
      <c r="W2565">
        <v>54303</v>
      </c>
      <c r="X2565">
        <v>13</v>
      </c>
      <c r="Y2565" s="12" t="str">
        <f>IFERROR(VLOOKUP(C2565,[1]Index!$D:$F,3,FALSE),"Non List")</f>
        <v>Finance</v>
      </c>
      <c r="Z2565">
        <f>IFERROR(VLOOKUP(C2565,[1]LP!$B:$C,2,FALSE),0)</f>
        <v>458</v>
      </c>
      <c r="AA2565" s="11">
        <f t="shared" si="40"/>
        <v>35.200000000000003</v>
      </c>
      <c r="AB2565" s="5">
        <f>IFERROR(VLOOKUP(C2565,[2]Sheet1!$B:$F,5,FALSE),0)</f>
        <v>4635964.4800000004</v>
      </c>
      <c r="AC2565" s="11">
        <v>9.1</v>
      </c>
      <c r="AD2565" s="11">
        <v>3.9</v>
      </c>
      <c r="AE2565" s="10"/>
      <c r="AF2565" s="10"/>
      <c r="AG2565" s="10"/>
      <c r="AH2565" s="10"/>
    </row>
    <row r="2566" spans="1:34" x14ac:dyDescent="0.45">
      <c r="A2566" t="s">
        <v>53</v>
      </c>
      <c r="B2566" t="s">
        <v>59</v>
      </c>
      <c r="C2566" t="s">
        <v>174</v>
      </c>
      <c r="D2566">
        <v>344</v>
      </c>
      <c r="E2566" s="11">
        <v>864000</v>
      </c>
      <c r="F2566" s="5">
        <v>326951</v>
      </c>
      <c r="G2566" s="11">
        <v>6065581</v>
      </c>
      <c r="H2566" s="11">
        <v>4233452</v>
      </c>
      <c r="I2566">
        <v>92471</v>
      </c>
      <c r="J2566">
        <v>134172</v>
      </c>
      <c r="K2566">
        <v>69588</v>
      </c>
      <c r="L2566">
        <v>34739</v>
      </c>
      <c r="M2566">
        <v>8</v>
      </c>
      <c r="N2566">
        <v>43</v>
      </c>
      <c r="O2566">
        <v>3</v>
      </c>
      <c r="P2566">
        <v>6</v>
      </c>
      <c r="Q2566">
        <v>0</v>
      </c>
      <c r="R2566">
        <v>107</v>
      </c>
      <c r="S2566">
        <v>1.7</v>
      </c>
      <c r="T2566">
        <v>138</v>
      </c>
      <c r="U2566">
        <v>158</v>
      </c>
      <c r="V2566">
        <v>-0.54</v>
      </c>
      <c r="W2566">
        <v>34740</v>
      </c>
      <c r="X2566">
        <v>8</v>
      </c>
      <c r="Y2566" s="12" t="str">
        <f>IFERROR(VLOOKUP(C2566,[1]Index!$D:$F,3,FALSE),"Non List")</f>
        <v>Finance</v>
      </c>
      <c r="Z2566">
        <f>IFERROR(VLOOKUP(C2566,[1]LP!$B:$C,2,FALSE),0)</f>
        <v>395</v>
      </c>
      <c r="AA2566" s="11">
        <f t="shared" si="40"/>
        <v>49.4</v>
      </c>
      <c r="AB2566" s="5">
        <f>IFERROR(VLOOKUP(C2566,[2]Sheet1!$B:$F,5,FALSE),0)</f>
        <v>4824030.82</v>
      </c>
      <c r="AC2566" s="11">
        <v>10</v>
      </c>
      <c r="AD2566" s="11">
        <v>0.52629999999999999</v>
      </c>
      <c r="AE2566" s="10"/>
      <c r="AF2566" s="10"/>
      <c r="AG2566" s="10"/>
      <c r="AH2566" s="10"/>
    </row>
    <row r="2567" spans="1:34" x14ac:dyDescent="0.45">
      <c r="A2567" t="s">
        <v>53</v>
      </c>
      <c r="B2567" t="s">
        <v>59</v>
      </c>
      <c r="C2567" t="s">
        <v>159</v>
      </c>
      <c r="D2567">
        <v>508</v>
      </c>
      <c r="E2567" s="11">
        <v>1024266</v>
      </c>
      <c r="F2567" s="5">
        <v>391302</v>
      </c>
      <c r="G2567" s="11">
        <v>14147361</v>
      </c>
      <c r="H2567" s="11">
        <v>8941060</v>
      </c>
      <c r="I2567">
        <v>157580</v>
      </c>
      <c r="J2567">
        <v>345944</v>
      </c>
      <c r="K2567">
        <v>211946</v>
      </c>
      <c r="L2567">
        <v>122570</v>
      </c>
      <c r="M2567">
        <v>24</v>
      </c>
      <c r="N2567">
        <v>21</v>
      </c>
      <c r="O2567">
        <v>4</v>
      </c>
      <c r="P2567">
        <v>17</v>
      </c>
      <c r="Q2567">
        <v>1</v>
      </c>
      <c r="R2567">
        <v>78</v>
      </c>
      <c r="S2567">
        <v>0.8</v>
      </c>
      <c r="T2567">
        <v>138</v>
      </c>
      <c r="U2567">
        <v>273</v>
      </c>
      <c r="V2567">
        <v>-0.46</v>
      </c>
      <c r="W2567">
        <v>52704</v>
      </c>
      <c r="X2567">
        <v>10</v>
      </c>
      <c r="Y2567" s="12" t="str">
        <f>IFERROR(VLOOKUP(C2567,[1]Index!$D:$F,3,FALSE),"Non List")</f>
        <v>Finance</v>
      </c>
      <c r="Z2567">
        <f>IFERROR(VLOOKUP(C2567,[1]LP!$B:$C,2,FALSE),0)</f>
        <v>510</v>
      </c>
      <c r="AA2567" s="11">
        <f t="shared" si="40"/>
        <v>21.3</v>
      </c>
      <c r="AB2567" s="5">
        <f>IFERROR(VLOOKUP(C2567,[2]Sheet1!$B:$F,5,FALSE),0)</f>
        <v>5799007.7000000002</v>
      </c>
      <c r="AC2567" s="11">
        <v>10</v>
      </c>
      <c r="AD2567" s="11">
        <v>4</v>
      </c>
      <c r="AE2567" s="10"/>
      <c r="AF2567" s="10"/>
      <c r="AG2567" s="10"/>
      <c r="AH2567" s="10"/>
    </row>
    <row r="2568" spans="1:34" x14ac:dyDescent="0.45">
      <c r="A2568" t="s">
        <v>53</v>
      </c>
      <c r="B2568" t="s">
        <v>59</v>
      </c>
      <c r="C2568" t="s">
        <v>161</v>
      </c>
      <c r="D2568">
        <v>424</v>
      </c>
      <c r="E2568" s="11">
        <v>600411</v>
      </c>
      <c r="F2568" s="5">
        <v>266651</v>
      </c>
      <c r="G2568" s="11">
        <v>2877184</v>
      </c>
      <c r="H2568" s="11">
        <v>2158356</v>
      </c>
      <c r="I2568">
        <v>57578</v>
      </c>
      <c r="J2568">
        <v>64116</v>
      </c>
      <c r="K2568">
        <v>47388</v>
      </c>
      <c r="L2568">
        <v>-33046</v>
      </c>
      <c r="M2568">
        <v>-11</v>
      </c>
      <c r="N2568">
        <v>-39</v>
      </c>
      <c r="O2568">
        <v>3</v>
      </c>
      <c r="P2568">
        <v>-8</v>
      </c>
      <c r="Q2568">
        <v>-1</v>
      </c>
      <c r="R2568">
        <v>-113</v>
      </c>
      <c r="S2568">
        <v>7.9</v>
      </c>
      <c r="T2568">
        <v>144</v>
      </c>
      <c r="U2568">
        <v>0</v>
      </c>
      <c r="V2568">
        <v>0</v>
      </c>
      <c r="W2568">
        <v>-33046</v>
      </c>
      <c r="X2568">
        <v>-11</v>
      </c>
      <c r="Y2568" s="12" t="str">
        <f>IFERROR(VLOOKUP(C2568,[1]Index!$D:$F,3,FALSE),"Non List")</f>
        <v>Finance</v>
      </c>
      <c r="Z2568">
        <f>IFERROR(VLOOKUP(C2568,[1]LP!$B:$C,2,FALSE),0)</f>
        <v>491</v>
      </c>
      <c r="AA2568" s="11">
        <f t="shared" si="40"/>
        <v>-44.6</v>
      </c>
      <c r="AB2568" s="5">
        <f>IFERROR(VLOOKUP(C2568,[2]Sheet1!$B:$F,5,FALSE),0)</f>
        <v>3383316.92</v>
      </c>
      <c r="AC2568" s="11">
        <v>15</v>
      </c>
      <c r="AD2568" s="11">
        <v>0.78949999999999998</v>
      </c>
      <c r="AE2568" s="10"/>
      <c r="AF2568" s="10"/>
      <c r="AG2568" s="10"/>
      <c r="AH2568" s="10"/>
    </row>
    <row r="2569" spans="1:34" x14ac:dyDescent="0.45">
      <c r="A2569" t="s">
        <v>53</v>
      </c>
      <c r="B2569" t="s">
        <v>59</v>
      </c>
      <c r="C2569" t="s">
        <v>175</v>
      </c>
      <c r="D2569">
        <v>126</v>
      </c>
      <c r="E2569" s="11">
        <v>236875</v>
      </c>
      <c r="F2569" s="5">
        <v>-72086</v>
      </c>
      <c r="G2569" s="11">
        <v>216840</v>
      </c>
      <c r="H2569" s="11">
        <v>29558</v>
      </c>
      <c r="I2569">
        <v>1194</v>
      </c>
      <c r="J2569">
        <v>8756</v>
      </c>
      <c r="K2569">
        <v>-9422</v>
      </c>
      <c r="L2569">
        <v>20882</v>
      </c>
      <c r="M2569">
        <v>18</v>
      </c>
      <c r="N2569">
        <v>7</v>
      </c>
      <c r="O2569">
        <v>2</v>
      </c>
      <c r="P2569">
        <v>25</v>
      </c>
      <c r="Q2569">
        <v>5</v>
      </c>
      <c r="R2569">
        <v>13</v>
      </c>
      <c r="S2569">
        <v>97.8</v>
      </c>
      <c r="T2569">
        <v>70</v>
      </c>
      <c r="U2569">
        <v>166</v>
      </c>
      <c r="V2569">
        <v>0.32</v>
      </c>
      <c r="W2569">
        <v>16282</v>
      </c>
      <c r="X2569">
        <v>14</v>
      </c>
      <c r="Y2569" s="12" t="str">
        <f>IFERROR(VLOOKUP(C2569,[1]Index!$D:$F,3,FALSE),"Non List")</f>
        <v>zdelist</v>
      </c>
      <c r="Z2569">
        <f>IFERROR(VLOOKUP(C2569,[1]LP!$B:$C,2,FALSE),0)</f>
        <v>0</v>
      </c>
      <c r="AA2569" s="11">
        <f t="shared" si="40"/>
        <v>0</v>
      </c>
      <c r="AB2569" s="5">
        <f>IFERROR(VLOOKUP(C2569,[2]Sheet1!$B:$F,5,FALSE),0)</f>
        <v>0</v>
      </c>
      <c r="AC2569" s="11">
        <v>0</v>
      </c>
      <c r="AD2569" s="11">
        <v>0</v>
      </c>
      <c r="AE2569" s="10"/>
      <c r="AF2569" s="10"/>
      <c r="AG2569" s="10"/>
      <c r="AH2569" s="10"/>
    </row>
    <row r="2570" spans="1:34" x14ac:dyDescent="0.45">
      <c r="A2570" t="s">
        <v>53</v>
      </c>
      <c r="B2570" t="s">
        <v>59</v>
      </c>
      <c r="C2570" t="s">
        <v>162</v>
      </c>
      <c r="D2570">
        <v>495</v>
      </c>
      <c r="E2570" s="11">
        <v>965395</v>
      </c>
      <c r="F2570" s="5">
        <v>406372</v>
      </c>
      <c r="G2570" s="11">
        <v>7895348</v>
      </c>
      <c r="H2570" s="11">
        <v>5834082</v>
      </c>
      <c r="I2570">
        <v>193387</v>
      </c>
      <c r="J2570">
        <v>212680</v>
      </c>
      <c r="K2570">
        <v>122137</v>
      </c>
      <c r="L2570">
        <v>113401</v>
      </c>
      <c r="M2570">
        <v>23</v>
      </c>
      <c r="N2570">
        <v>21</v>
      </c>
      <c r="O2570">
        <v>3</v>
      </c>
      <c r="P2570">
        <v>17</v>
      </c>
      <c r="Q2570">
        <v>1</v>
      </c>
      <c r="R2570">
        <v>73</v>
      </c>
      <c r="S2570">
        <v>3</v>
      </c>
      <c r="T2570">
        <v>142</v>
      </c>
      <c r="U2570">
        <v>274</v>
      </c>
      <c r="V2570">
        <v>-0.45</v>
      </c>
      <c r="W2570">
        <v>27957</v>
      </c>
      <c r="X2570">
        <v>6</v>
      </c>
      <c r="Y2570" s="12" t="str">
        <f>IFERROR(VLOOKUP(C2570,[1]Index!$D:$F,3,FALSE),"Non List")</f>
        <v>Finance</v>
      </c>
      <c r="Z2570">
        <f>IFERROR(VLOOKUP(C2570,[1]LP!$B:$C,2,FALSE),0)</f>
        <v>511</v>
      </c>
      <c r="AA2570" s="11">
        <f t="shared" si="40"/>
        <v>22.2</v>
      </c>
      <c r="AB2570" s="5">
        <f>IFERROR(VLOOKUP(C2570,[2]Sheet1!$B:$F,5,FALSE),0)</f>
        <v>6622606.8200000003</v>
      </c>
      <c r="AC2570" s="11">
        <v>40</v>
      </c>
      <c r="AD2570" s="11">
        <v>6</v>
      </c>
      <c r="AE2570" s="10"/>
      <c r="AF2570" s="10"/>
      <c r="AG2570" s="10"/>
      <c r="AH2570" s="10"/>
    </row>
    <row r="2571" spans="1:34" x14ac:dyDescent="0.45">
      <c r="A2571" t="s">
        <v>53</v>
      </c>
      <c r="B2571" t="s">
        <v>59</v>
      </c>
      <c r="C2571" t="s">
        <v>178</v>
      </c>
      <c r="D2571">
        <v>347.8</v>
      </c>
      <c r="E2571" s="11">
        <v>224038</v>
      </c>
      <c r="F2571" s="5">
        <v>78291</v>
      </c>
      <c r="G2571" s="11">
        <v>364515</v>
      </c>
      <c r="H2571" s="11">
        <v>362623</v>
      </c>
      <c r="I2571">
        <v>9280</v>
      </c>
      <c r="J2571">
        <v>10486</v>
      </c>
      <c r="K2571">
        <v>6501</v>
      </c>
      <c r="L2571">
        <v>2865</v>
      </c>
      <c r="M2571">
        <v>3</v>
      </c>
      <c r="N2571">
        <v>137</v>
      </c>
      <c r="O2571">
        <v>3</v>
      </c>
      <c r="P2571">
        <v>2</v>
      </c>
      <c r="Q2571">
        <v>0</v>
      </c>
      <c r="R2571">
        <v>353</v>
      </c>
      <c r="S2571">
        <v>2.1</v>
      </c>
      <c r="T2571">
        <v>135</v>
      </c>
      <c r="U2571">
        <v>88</v>
      </c>
      <c r="V2571">
        <v>-0.75</v>
      </c>
      <c r="W2571">
        <v>2865</v>
      </c>
      <c r="X2571">
        <v>3</v>
      </c>
      <c r="Y2571" s="12" t="str">
        <f>IFERROR(VLOOKUP(C2571,[1]Index!$D:$F,3,FALSE),"Non List")</f>
        <v>Finance</v>
      </c>
      <c r="Z2571">
        <f>IFERROR(VLOOKUP(C2571,[1]LP!$B:$C,2,FALSE),0)</f>
        <v>422.8</v>
      </c>
      <c r="AA2571" s="11">
        <f t="shared" si="40"/>
        <v>140.9</v>
      </c>
      <c r="AB2571" s="5">
        <f>IFERROR(VLOOKUP(C2571,[2]Sheet1!$B:$F,5,FALSE),0)</f>
        <v>2989980</v>
      </c>
      <c r="AC2571" s="11">
        <v>13</v>
      </c>
      <c r="AD2571" s="11">
        <v>0.68</v>
      </c>
      <c r="AE2571" s="10"/>
      <c r="AF2571" s="10"/>
      <c r="AG2571" s="10"/>
      <c r="AH2571" s="10"/>
    </row>
    <row r="2572" spans="1:34" x14ac:dyDescent="0.45">
      <c r="A2572" t="s">
        <v>53</v>
      </c>
      <c r="B2572" t="s">
        <v>59</v>
      </c>
      <c r="C2572" t="s">
        <v>180</v>
      </c>
      <c r="D2572">
        <v>520</v>
      </c>
      <c r="E2572" s="11">
        <v>305551</v>
      </c>
      <c r="F2572" s="5">
        <v>44737</v>
      </c>
      <c r="G2572" s="11">
        <v>205939</v>
      </c>
      <c r="H2572" s="11">
        <v>88905</v>
      </c>
      <c r="I2572">
        <v>1920</v>
      </c>
      <c r="J2572">
        <v>2797</v>
      </c>
      <c r="K2572">
        <v>-9801</v>
      </c>
      <c r="L2572">
        <v>-3904</v>
      </c>
      <c r="M2572">
        <v>-3</v>
      </c>
      <c r="N2572">
        <v>-205</v>
      </c>
      <c r="O2572">
        <v>5</v>
      </c>
      <c r="P2572">
        <v>-2</v>
      </c>
      <c r="Q2572">
        <v>-1</v>
      </c>
      <c r="R2572">
        <v>-929</v>
      </c>
      <c r="S2572">
        <v>41.1</v>
      </c>
      <c r="T2572">
        <v>115</v>
      </c>
      <c r="U2572">
        <v>0</v>
      </c>
      <c r="V2572">
        <v>0</v>
      </c>
      <c r="W2572">
        <v>-3905</v>
      </c>
      <c r="X2572">
        <v>-3</v>
      </c>
      <c r="Y2572" s="12" t="str">
        <f>IFERROR(VLOOKUP(C2572,[1]Index!$D:$F,3,FALSE),"Non List")</f>
        <v>Finance</v>
      </c>
      <c r="Z2572">
        <f>IFERROR(VLOOKUP(C2572,[1]LP!$B:$C,2,FALSE),0)</f>
        <v>493.3</v>
      </c>
      <c r="AA2572" s="11">
        <f t="shared" si="40"/>
        <v>-164.4</v>
      </c>
      <c r="AB2572" s="5">
        <f>IFERROR(VLOOKUP(C2572,[2]Sheet1!$B:$F,5,FALSE),0)</f>
        <v>2918008</v>
      </c>
      <c r="AC2572" s="11">
        <v>0</v>
      </c>
      <c r="AD2572" s="11">
        <v>0</v>
      </c>
      <c r="AE2572" s="10"/>
      <c r="AF2572" s="10"/>
      <c r="AG2572" s="10"/>
      <c r="AH2572" s="10"/>
    </row>
    <row r="2573" spans="1:34" x14ac:dyDescent="0.45">
      <c r="A2573" t="s">
        <v>53</v>
      </c>
      <c r="B2573" t="s">
        <v>59</v>
      </c>
      <c r="C2573" t="s">
        <v>163</v>
      </c>
      <c r="D2573">
        <v>405</v>
      </c>
      <c r="E2573" s="11">
        <v>917282</v>
      </c>
      <c r="F2573" s="5">
        <v>415571</v>
      </c>
      <c r="G2573" s="11">
        <v>8604946</v>
      </c>
      <c r="H2573" s="11">
        <v>5877243</v>
      </c>
      <c r="I2573">
        <v>196283</v>
      </c>
      <c r="J2573">
        <v>217383</v>
      </c>
      <c r="K2573">
        <v>115247</v>
      </c>
      <c r="L2573">
        <v>96886</v>
      </c>
      <c r="M2573">
        <v>21</v>
      </c>
      <c r="N2573">
        <v>19</v>
      </c>
      <c r="O2573">
        <v>3</v>
      </c>
      <c r="P2573">
        <v>15</v>
      </c>
      <c r="Q2573">
        <v>1</v>
      </c>
      <c r="R2573">
        <v>54</v>
      </c>
      <c r="S2573">
        <v>1.3</v>
      </c>
      <c r="T2573">
        <v>145</v>
      </c>
      <c r="U2573">
        <v>263</v>
      </c>
      <c r="V2573">
        <v>-0.35</v>
      </c>
      <c r="W2573">
        <v>24199</v>
      </c>
      <c r="X2573">
        <v>5</v>
      </c>
      <c r="Y2573" s="12" t="str">
        <f>IFERROR(VLOOKUP(C2573,[1]Index!$D:$F,3,FALSE),"Non List")</f>
        <v>Finance</v>
      </c>
      <c r="Z2573">
        <f>IFERROR(VLOOKUP(C2573,[1]LP!$B:$C,2,FALSE),0)</f>
        <v>693.6</v>
      </c>
      <c r="AA2573" s="11">
        <f t="shared" si="40"/>
        <v>33</v>
      </c>
      <c r="AB2573" s="5">
        <f>IFERROR(VLOOKUP(C2573,[2]Sheet1!$B:$F,5,FALSE),0)</f>
        <v>4330226.4000000004</v>
      </c>
      <c r="AC2573" s="11">
        <v>8.0749999999999993</v>
      </c>
      <c r="AD2573" s="11">
        <v>0.42499999999999999</v>
      </c>
      <c r="AE2573" s="10"/>
      <c r="AF2573" s="10"/>
      <c r="AG2573" s="10"/>
      <c r="AH2573" s="10"/>
    </row>
    <row r="2574" spans="1:34" x14ac:dyDescent="0.45">
      <c r="A2574" t="s">
        <v>53</v>
      </c>
      <c r="B2574" t="s">
        <v>59</v>
      </c>
      <c r="C2574" t="s">
        <v>164</v>
      </c>
      <c r="D2574">
        <v>306</v>
      </c>
      <c r="E2574" s="11">
        <v>800100</v>
      </c>
      <c r="F2574" s="5">
        <v>92623</v>
      </c>
      <c r="G2574" s="11">
        <v>2183775</v>
      </c>
      <c r="H2574" s="11">
        <v>1683867</v>
      </c>
      <c r="I2574">
        <v>36146</v>
      </c>
      <c r="J2574">
        <v>50172</v>
      </c>
      <c r="K2574">
        <v>4073</v>
      </c>
      <c r="L2574">
        <v>28203</v>
      </c>
      <c r="M2574">
        <v>7</v>
      </c>
      <c r="N2574">
        <v>43</v>
      </c>
      <c r="O2574">
        <v>3</v>
      </c>
      <c r="P2574">
        <v>6</v>
      </c>
      <c r="Q2574">
        <v>1</v>
      </c>
      <c r="R2574">
        <v>119</v>
      </c>
      <c r="S2574">
        <v>4</v>
      </c>
      <c r="T2574">
        <v>112</v>
      </c>
      <c r="U2574">
        <v>133</v>
      </c>
      <c r="V2574">
        <v>-0.56999999999999995</v>
      </c>
      <c r="W2574">
        <v>33871</v>
      </c>
      <c r="X2574">
        <v>8</v>
      </c>
      <c r="Y2574" s="12" t="str">
        <f>IFERROR(VLOOKUP(C2574,[1]Index!$D:$F,3,FALSE),"Non List")</f>
        <v>Finance</v>
      </c>
      <c r="Z2574">
        <f>IFERROR(VLOOKUP(C2574,[1]LP!$B:$C,2,FALSE),0)</f>
        <v>337.8</v>
      </c>
      <c r="AA2574" s="11">
        <f t="shared" si="40"/>
        <v>48.3</v>
      </c>
      <c r="AB2574" s="5">
        <f>IFERROR(VLOOKUP(C2574,[2]Sheet1!$B:$F,5,FALSE),0)</f>
        <v>4155719.4</v>
      </c>
      <c r="AC2574" s="11">
        <v>6</v>
      </c>
      <c r="AD2574" s="11">
        <v>0.31569999999999998</v>
      </c>
      <c r="AE2574" s="10"/>
      <c r="AF2574" s="10"/>
      <c r="AG2574" s="10"/>
      <c r="AH2574" s="10"/>
    </row>
    <row r="2575" spans="1:34" x14ac:dyDescent="0.45">
      <c r="A2575" t="s">
        <v>53</v>
      </c>
      <c r="B2575" t="s">
        <v>59</v>
      </c>
      <c r="C2575" t="s">
        <v>165</v>
      </c>
      <c r="D2575">
        <v>210</v>
      </c>
      <c r="E2575" s="11">
        <v>847839</v>
      </c>
      <c r="F2575" s="5">
        <v>314832</v>
      </c>
      <c r="G2575" s="11">
        <v>8913350</v>
      </c>
      <c r="H2575" s="11">
        <v>6209476</v>
      </c>
      <c r="I2575">
        <v>181660</v>
      </c>
      <c r="J2575">
        <v>216797</v>
      </c>
      <c r="K2575">
        <v>131105</v>
      </c>
      <c r="L2575">
        <v>23256</v>
      </c>
      <c r="M2575">
        <v>5</v>
      </c>
      <c r="N2575">
        <v>38</v>
      </c>
      <c r="O2575">
        <v>2</v>
      </c>
      <c r="P2575">
        <v>4</v>
      </c>
      <c r="Q2575">
        <v>0</v>
      </c>
      <c r="R2575">
        <v>59</v>
      </c>
      <c r="S2575">
        <v>3.5</v>
      </c>
      <c r="T2575">
        <v>137</v>
      </c>
      <c r="U2575">
        <v>130</v>
      </c>
      <c r="V2575">
        <v>-0.38</v>
      </c>
      <c r="W2575">
        <v>15750</v>
      </c>
      <c r="X2575">
        <v>4</v>
      </c>
      <c r="Y2575" s="12" t="str">
        <f>IFERROR(VLOOKUP(C2575,[1]Index!$D:$F,3,FALSE),"Non List")</f>
        <v>zdelist</v>
      </c>
      <c r="Z2575">
        <f>IFERROR(VLOOKUP(C2575,[1]LP!$B:$C,2,FALSE),0)</f>
        <v>0</v>
      </c>
      <c r="AA2575" s="11">
        <f t="shared" si="40"/>
        <v>0</v>
      </c>
      <c r="AB2575" s="5">
        <f>IFERROR(VLOOKUP(C2575,[2]Sheet1!$B:$F,5,FALSE),0)</f>
        <v>0</v>
      </c>
      <c r="AC2575" s="11">
        <v>0</v>
      </c>
      <c r="AD2575" s="11">
        <v>0</v>
      </c>
      <c r="AE2575" s="10"/>
      <c r="AF2575" s="10"/>
      <c r="AG2575" s="10"/>
      <c r="AH2575" s="10"/>
    </row>
    <row r="2576" spans="1:34" x14ac:dyDescent="0.45">
      <c r="A2576" t="s">
        <v>53</v>
      </c>
      <c r="B2576" t="s">
        <v>59</v>
      </c>
      <c r="C2576" t="s">
        <v>166</v>
      </c>
      <c r="D2576">
        <v>381.3</v>
      </c>
      <c r="E2576" s="11">
        <v>890135</v>
      </c>
      <c r="F2576" s="5">
        <v>323244</v>
      </c>
      <c r="G2576" s="11">
        <v>5656762</v>
      </c>
      <c r="H2576" s="11">
        <v>4251809</v>
      </c>
      <c r="I2576">
        <v>111790</v>
      </c>
      <c r="J2576">
        <v>131784</v>
      </c>
      <c r="K2576">
        <v>75899</v>
      </c>
      <c r="L2576">
        <v>59159</v>
      </c>
      <c r="M2576">
        <v>13</v>
      </c>
      <c r="N2576">
        <v>29</v>
      </c>
      <c r="O2576">
        <v>3</v>
      </c>
      <c r="P2576">
        <v>10</v>
      </c>
      <c r="Q2576">
        <v>1</v>
      </c>
      <c r="R2576">
        <v>80</v>
      </c>
      <c r="S2576">
        <v>0.7</v>
      </c>
      <c r="T2576">
        <v>136</v>
      </c>
      <c r="U2576">
        <v>202</v>
      </c>
      <c r="V2576">
        <v>-0.47</v>
      </c>
      <c r="W2576">
        <v>44992</v>
      </c>
      <c r="X2576">
        <v>10</v>
      </c>
      <c r="Y2576" s="12" t="str">
        <f>IFERROR(VLOOKUP(C2576,[1]Index!$D:$F,3,FALSE),"Non List")</f>
        <v>Finance</v>
      </c>
      <c r="Z2576">
        <f>IFERROR(VLOOKUP(C2576,[1]LP!$B:$C,2,FALSE),0)</f>
        <v>419.8</v>
      </c>
      <c r="AA2576" s="11">
        <f t="shared" si="40"/>
        <v>32.299999999999997</v>
      </c>
      <c r="AB2576" s="5">
        <f>IFERROR(VLOOKUP(C2576,[2]Sheet1!$B:$F,5,FALSE),0)</f>
        <v>4810249.01</v>
      </c>
      <c r="AC2576" s="11">
        <v>7.7</v>
      </c>
      <c r="AD2576" s="11">
        <v>3.3</v>
      </c>
      <c r="AE2576" s="10"/>
      <c r="AF2576" s="10"/>
      <c r="AG2576" s="10"/>
      <c r="AH2576" s="10"/>
    </row>
    <row r="2577" spans="1:34" x14ac:dyDescent="0.45">
      <c r="A2577" t="s">
        <v>53</v>
      </c>
      <c r="B2577" t="s">
        <v>59</v>
      </c>
      <c r="C2577" t="s">
        <v>169</v>
      </c>
      <c r="D2577">
        <v>423</v>
      </c>
      <c r="E2577" s="11">
        <v>1040835</v>
      </c>
      <c r="F2577" s="5">
        <v>586194</v>
      </c>
      <c r="G2577" s="11">
        <v>7603352</v>
      </c>
      <c r="H2577" s="11">
        <v>5330892</v>
      </c>
      <c r="I2577">
        <v>163069</v>
      </c>
      <c r="J2577">
        <v>226192</v>
      </c>
      <c r="K2577">
        <v>128229</v>
      </c>
      <c r="L2577">
        <v>24317</v>
      </c>
      <c r="M2577">
        <v>5</v>
      </c>
      <c r="N2577">
        <v>91</v>
      </c>
      <c r="O2577">
        <v>3</v>
      </c>
      <c r="P2577">
        <v>3</v>
      </c>
      <c r="Q2577">
        <v>0</v>
      </c>
      <c r="R2577">
        <v>246</v>
      </c>
      <c r="S2577">
        <v>3.9</v>
      </c>
      <c r="T2577">
        <v>156</v>
      </c>
      <c r="U2577">
        <v>128</v>
      </c>
      <c r="V2577">
        <v>-0.7</v>
      </c>
      <c r="W2577">
        <v>24317</v>
      </c>
      <c r="X2577">
        <v>5</v>
      </c>
      <c r="Y2577" s="12" t="str">
        <f>IFERROR(VLOOKUP(C2577,[1]Index!$D:$F,3,FALSE),"Non List")</f>
        <v>zdelist</v>
      </c>
      <c r="Z2577">
        <f>IFERROR(VLOOKUP(C2577,[1]LP!$B:$C,2,FALSE),0)</f>
        <v>0</v>
      </c>
      <c r="AA2577" s="11">
        <f t="shared" si="40"/>
        <v>0</v>
      </c>
      <c r="AB2577" s="5">
        <f>IFERROR(VLOOKUP(C2577,[2]Sheet1!$B:$F,5,FALSE),0)</f>
        <v>0</v>
      </c>
      <c r="AC2577" s="11">
        <v>0</v>
      </c>
      <c r="AD2577" s="11">
        <v>0</v>
      </c>
      <c r="AE2577" s="10"/>
      <c r="AF2577" s="10"/>
      <c r="AG2577" s="10"/>
      <c r="AH2577" s="10"/>
    </row>
    <row r="2578" spans="1:34" x14ac:dyDescent="0.45">
      <c r="A2578" t="s">
        <v>53</v>
      </c>
      <c r="B2578" t="s">
        <v>59</v>
      </c>
      <c r="C2578" t="s">
        <v>170</v>
      </c>
      <c r="D2578">
        <v>353</v>
      </c>
      <c r="E2578" s="11">
        <v>832416</v>
      </c>
      <c r="F2578" s="5">
        <v>343089</v>
      </c>
      <c r="G2578" s="11">
        <v>5581693</v>
      </c>
      <c r="H2578" s="11">
        <v>3873400</v>
      </c>
      <c r="I2578">
        <v>62635</v>
      </c>
      <c r="J2578">
        <v>155866</v>
      </c>
      <c r="K2578">
        <v>80490</v>
      </c>
      <c r="L2578">
        <v>7727</v>
      </c>
      <c r="M2578">
        <v>2</v>
      </c>
      <c r="N2578">
        <v>192</v>
      </c>
      <c r="O2578">
        <v>3</v>
      </c>
      <c r="P2578">
        <v>1</v>
      </c>
      <c r="Q2578">
        <v>0</v>
      </c>
      <c r="R2578">
        <v>480</v>
      </c>
      <c r="S2578">
        <v>4.8</v>
      </c>
      <c r="T2578">
        <v>141</v>
      </c>
      <c r="U2578">
        <v>76</v>
      </c>
      <c r="V2578">
        <v>-0.78</v>
      </c>
      <c r="W2578">
        <v>37576</v>
      </c>
      <c r="X2578">
        <v>9</v>
      </c>
      <c r="Y2578" s="12" t="str">
        <f>IFERROR(VLOOKUP(C2578,[1]Index!$D:$F,3,FALSE),"Non List")</f>
        <v>Finance</v>
      </c>
      <c r="Z2578">
        <f>IFERROR(VLOOKUP(C2578,[1]LP!$B:$C,2,FALSE),0)</f>
        <v>397</v>
      </c>
      <c r="AA2578" s="11">
        <f t="shared" si="40"/>
        <v>198.5</v>
      </c>
      <c r="AB2578" s="5">
        <f>IFERROR(VLOOKUP(C2578,[2]Sheet1!$B:$F,5,FALSE),0)</f>
        <v>5495113.7199999997</v>
      </c>
      <c r="AC2578" s="11">
        <v>15</v>
      </c>
      <c r="AD2578" s="11">
        <v>0.79</v>
      </c>
      <c r="AE2578" s="10"/>
      <c r="AF2578" s="10"/>
      <c r="AG2578" s="10"/>
      <c r="AH2578" s="10"/>
    </row>
    <row r="2579" spans="1:34" x14ac:dyDescent="0.45">
      <c r="A2579" t="s">
        <v>53</v>
      </c>
      <c r="B2579" t="s">
        <v>59</v>
      </c>
      <c r="C2579" t="s">
        <v>171</v>
      </c>
      <c r="D2579">
        <v>463.7</v>
      </c>
      <c r="E2579" s="11">
        <v>867994</v>
      </c>
      <c r="F2579" s="5">
        <v>760394</v>
      </c>
      <c r="G2579" s="11">
        <v>7724796</v>
      </c>
      <c r="H2579" s="11">
        <v>5467789</v>
      </c>
      <c r="I2579">
        <v>137369</v>
      </c>
      <c r="J2579">
        <v>296003</v>
      </c>
      <c r="K2579">
        <v>173580</v>
      </c>
      <c r="L2579">
        <v>170356</v>
      </c>
      <c r="M2579">
        <v>39</v>
      </c>
      <c r="N2579">
        <v>12</v>
      </c>
      <c r="O2579">
        <v>2</v>
      </c>
      <c r="P2579">
        <v>21</v>
      </c>
      <c r="Q2579">
        <v>2</v>
      </c>
      <c r="R2579">
        <v>29</v>
      </c>
      <c r="S2579">
        <v>4.4000000000000004</v>
      </c>
      <c r="T2579">
        <v>188</v>
      </c>
      <c r="U2579">
        <v>407</v>
      </c>
      <c r="V2579">
        <v>-0.12</v>
      </c>
      <c r="W2579">
        <v>-2366</v>
      </c>
      <c r="X2579">
        <v>-1</v>
      </c>
      <c r="Y2579" s="12" t="str">
        <f>IFERROR(VLOOKUP(C2579,[1]Index!$D:$F,3,FALSE),"Non List")</f>
        <v>Finance</v>
      </c>
      <c r="Z2579">
        <f>IFERROR(VLOOKUP(C2579,[1]LP!$B:$C,2,FALSE),0)</f>
        <v>670</v>
      </c>
      <c r="AA2579" s="11">
        <f t="shared" si="40"/>
        <v>17.2</v>
      </c>
      <c r="AB2579" s="5">
        <f>IFERROR(VLOOKUP(C2579,[2]Sheet1!$B:$F,5,FALSE),0)</f>
        <v>4253169.62</v>
      </c>
      <c r="AC2579" s="11">
        <v>0</v>
      </c>
      <c r="AD2579" s="11">
        <v>0</v>
      </c>
      <c r="AE2579" s="10"/>
      <c r="AF2579" s="10"/>
      <c r="AG2579" s="10"/>
      <c r="AH2579" s="10"/>
    </row>
    <row r="2580" spans="1:34" x14ac:dyDescent="0.45">
      <c r="A2580" t="s">
        <v>53</v>
      </c>
      <c r="B2580" t="s">
        <v>59</v>
      </c>
      <c r="C2580" t="s">
        <v>172</v>
      </c>
      <c r="D2580">
        <v>420</v>
      </c>
      <c r="E2580" s="11">
        <v>828914</v>
      </c>
      <c r="F2580" s="5">
        <v>-120227</v>
      </c>
      <c r="G2580" s="11">
        <v>2617620</v>
      </c>
      <c r="H2580" s="11">
        <v>1651003</v>
      </c>
      <c r="I2580">
        <v>97747</v>
      </c>
      <c r="J2580">
        <v>102524</v>
      </c>
      <c r="K2580">
        <v>47221</v>
      </c>
      <c r="L2580">
        <v>-100338</v>
      </c>
      <c r="M2580">
        <v>-24</v>
      </c>
      <c r="N2580">
        <v>-17</v>
      </c>
      <c r="O2580">
        <v>5</v>
      </c>
      <c r="P2580">
        <v>-28</v>
      </c>
      <c r="Q2580">
        <v>-3</v>
      </c>
      <c r="R2580">
        <v>-85</v>
      </c>
      <c r="S2580">
        <v>27.2</v>
      </c>
      <c r="T2580">
        <v>86</v>
      </c>
      <c r="U2580">
        <v>0</v>
      </c>
      <c r="V2580">
        <v>0</v>
      </c>
      <c r="W2580">
        <v>-121409</v>
      </c>
      <c r="X2580">
        <v>-29</v>
      </c>
      <c r="Y2580" s="12" t="str">
        <f>IFERROR(VLOOKUP(C2580,[1]Index!$D:$F,3,FALSE),"Non List")</f>
        <v>Finance</v>
      </c>
      <c r="Z2580">
        <f>IFERROR(VLOOKUP(C2580,[1]LP!$B:$C,2,FALSE),0)</f>
        <v>399.9</v>
      </c>
      <c r="AA2580" s="11">
        <f t="shared" si="40"/>
        <v>-16.7</v>
      </c>
      <c r="AB2580" s="5">
        <f>IFERROR(VLOOKUP(C2580,[2]Sheet1!$B:$F,5,FALSE),0)</f>
        <v>3419267.12</v>
      </c>
      <c r="AC2580" s="11">
        <v>0</v>
      </c>
      <c r="AD2580" s="11">
        <v>0</v>
      </c>
      <c r="AE2580" s="10"/>
      <c r="AF2580" s="10"/>
      <c r="AG2580" s="10"/>
      <c r="AH2580" s="10"/>
    </row>
    <row r="2581" spans="1:34" x14ac:dyDescent="0.45">
      <c r="A2581" t="s">
        <v>53</v>
      </c>
      <c r="B2581" t="s">
        <v>59</v>
      </c>
      <c r="C2581" t="s">
        <v>176</v>
      </c>
      <c r="D2581">
        <v>101</v>
      </c>
      <c r="E2581" s="11">
        <v>400000</v>
      </c>
      <c r="F2581" s="5">
        <v>-136991</v>
      </c>
      <c r="G2581" s="11">
        <v>141752</v>
      </c>
      <c r="H2581" s="11">
        <v>89080</v>
      </c>
      <c r="I2581">
        <v>4504</v>
      </c>
      <c r="J2581">
        <v>14757</v>
      </c>
      <c r="K2581">
        <v>-4170</v>
      </c>
      <c r="L2581">
        <v>-3790</v>
      </c>
      <c r="M2581">
        <v>-2</v>
      </c>
      <c r="N2581">
        <v>-54</v>
      </c>
      <c r="O2581">
        <v>2</v>
      </c>
      <c r="P2581">
        <v>-3</v>
      </c>
      <c r="Q2581">
        <v>-1</v>
      </c>
      <c r="R2581">
        <v>-83</v>
      </c>
      <c r="S2581">
        <v>0</v>
      </c>
      <c r="T2581">
        <v>66</v>
      </c>
      <c r="U2581">
        <v>0</v>
      </c>
      <c r="V2581">
        <v>0</v>
      </c>
      <c r="W2581">
        <v>-3722</v>
      </c>
      <c r="X2581">
        <v>-2</v>
      </c>
      <c r="Y2581" s="12" t="str">
        <f>IFERROR(VLOOKUP(C2581,[1]Index!$D:$F,3,FALSE),"Non List")</f>
        <v>zdelist</v>
      </c>
      <c r="Z2581">
        <f>IFERROR(VLOOKUP(C2581,[1]LP!$B:$C,2,FALSE),0)</f>
        <v>0</v>
      </c>
      <c r="AA2581" s="11">
        <f t="shared" si="40"/>
        <v>0</v>
      </c>
      <c r="AB2581" s="5">
        <f>IFERROR(VLOOKUP(C2581,[2]Sheet1!$B:$F,5,FALSE),0)</f>
        <v>0</v>
      </c>
      <c r="AC2581" s="11">
        <v>0</v>
      </c>
      <c r="AD2581" s="11">
        <v>0</v>
      </c>
      <c r="AE2581" s="10"/>
      <c r="AF2581" s="10"/>
      <c r="AG2581" s="10"/>
      <c r="AH2581" s="10"/>
    </row>
    <row r="2582" spans="1:34" x14ac:dyDescent="0.45">
      <c r="A2582" t="s">
        <v>53</v>
      </c>
      <c r="B2582" t="s">
        <v>59</v>
      </c>
      <c r="C2582" t="s">
        <v>179</v>
      </c>
      <c r="D2582">
        <v>294</v>
      </c>
      <c r="E2582" s="11">
        <v>403869</v>
      </c>
      <c r="F2582" s="5">
        <v>-138784</v>
      </c>
      <c r="G2582" s="11">
        <v>322514</v>
      </c>
      <c r="H2582" s="11">
        <v>246465</v>
      </c>
      <c r="I2582">
        <v>-1683</v>
      </c>
      <c r="J2582">
        <v>636</v>
      </c>
      <c r="K2582">
        <v>-25279</v>
      </c>
      <c r="L2582">
        <v>16705</v>
      </c>
      <c r="M2582">
        <v>8</v>
      </c>
      <c r="N2582">
        <v>36</v>
      </c>
      <c r="O2582">
        <v>4</v>
      </c>
      <c r="P2582">
        <v>13</v>
      </c>
      <c r="Q2582">
        <v>3</v>
      </c>
      <c r="R2582">
        <v>159</v>
      </c>
      <c r="S2582">
        <v>31.9</v>
      </c>
      <c r="T2582">
        <v>66</v>
      </c>
      <c r="U2582">
        <v>110</v>
      </c>
      <c r="V2582">
        <v>-0.62</v>
      </c>
      <c r="W2582">
        <v>12495</v>
      </c>
      <c r="X2582">
        <v>6</v>
      </c>
      <c r="Y2582" s="12" t="str">
        <f>IFERROR(VLOOKUP(C2582,[1]Index!$D:$F,3,FALSE),"Non List")</f>
        <v>Finance</v>
      </c>
      <c r="Z2582">
        <f>IFERROR(VLOOKUP(C2582,[1]LP!$B:$C,2,FALSE),0)</f>
        <v>341</v>
      </c>
      <c r="AA2582" s="11">
        <f t="shared" si="40"/>
        <v>42.6</v>
      </c>
      <c r="AB2582" s="5">
        <f>IFERROR(VLOOKUP(C2582,[2]Sheet1!$B:$F,5,FALSE),0)</f>
        <v>3327237.42</v>
      </c>
      <c r="AC2582" s="11">
        <v>0</v>
      </c>
      <c r="AD2582" s="11">
        <v>0</v>
      </c>
      <c r="AE2582" s="10"/>
      <c r="AF2582" s="10"/>
      <c r="AG2582" s="10"/>
      <c r="AH2582" s="10"/>
    </row>
    <row r="2583" spans="1:34" x14ac:dyDescent="0.45">
      <c r="A2583" t="s">
        <v>54</v>
      </c>
      <c r="B2583" t="s">
        <v>59</v>
      </c>
      <c r="C2583" t="s">
        <v>157</v>
      </c>
      <c r="D2583">
        <v>356</v>
      </c>
      <c r="E2583" s="11">
        <v>881036</v>
      </c>
      <c r="F2583" s="5">
        <v>275855</v>
      </c>
      <c r="G2583" s="11">
        <v>5266172</v>
      </c>
      <c r="H2583" s="11">
        <v>3728231</v>
      </c>
      <c r="I2583">
        <v>134174</v>
      </c>
      <c r="J2583">
        <v>197866</v>
      </c>
      <c r="K2583">
        <v>113208</v>
      </c>
      <c r="L2583">
        <v>70685</v>
      </c>
      <c r="M2583">
        <v>11</v>
      </c>
      <c r="N2583">
        <v>33</v>
      </c>
      <c r="O2583">
        <v>3</v>
      </c>
      <c r="P2583">
        <v>8</v>
      </c>
      <c r="Q2583">
        <v>1</v>
      </c>
      <c r="R2583">
        <v>90</v>
      </c>
      <c r="S2583">
        <v>3.3</v>
      </c>
      <c r="T2583">
        <v>131</v>
      </c>
      <c r="U2583">
        <v>178</v>
      </c>
      <c r="V2583">
        <v>-0.5</v>
      </c>
      <c r="W2583">
        <v>63056</v>
      </c>
      <c r="X2583">
        <v>10</v>
      </c>
      <c r="Y2583" s="12" t="str">
        <f>IFERROR(VLOOKUP(C2583,[1]Index!$D:$F,3,FALSE),"Non List")</f>
        <v>Finance</v>
      </c>
      <c r="Z2583">
        <f>IFERROR(VLOOKUP(C2583,[1]LP!$B:$C,2,FALSE),0)</f>
        <v>387</v>
      </c>
      <c r="AA2583" s="11">
        <f t="shared" si="40"/>
        <v>35.200000000000003</v>
      </c>
      <c r="AB2583" s="5">
        <f>IFERROR(VLOOKUP(C2583,[2]Sheet1!$B:$F,5,FALSE),0)</f>
        <v>4626716.74</v>
      </c>
      <c r="AC2583" s="11">
        <v>7.7</v>
      </c>
      <c r="AD2583" s="11">
        <v>3.3</v>
      </c>
      <c r="AE2583" s="10"/>
      <c r="AF2583" s="10"/>
      <c r="AG2583" s="10"/>
      <c r="AH2583" s="10"/>
    </row>
    <row r="2584" spans="1:34" x14ac:dyDescent="0.45">
      <c r="A2584" t="s">
        <v>54</v>
      </c>
      <c r="B2584" t="s">
        <v>59</v>
      </c>
      <c r="C2584" t="s">
        <v>158</v>
      </c>
      <c r="D2584">
        <v>496.1</v>
      </c>
      <c r="E2584" s="11">
        <v>867200</v>
      </c>
      <c r="F2584" s="5">
        <v>618193</v>
      </c>
      <c r="G2584" s="11">
        <v>8918971</v>
      </c>
      <c r="H2584" s="11">
        <v>7454713</v>
      </c>
      <c r="I2584">
        <v>200187</v>
      </c>
      <c r="J2584">
        <v>311426</v>
      </c>
      <c r="K2584">
        <v>174652</v>
      </c>
      <c r="L2584">
        <v>150093</v>
      </c>
      <c r="M2584">
        <v>23</v>
      </c>
      <c r="N2584">
        <v>22</v>
      </c>
      <c r="O2584">
        <v>3</v>
      </c>
      <c r="P2584">
        <v>13</v>
      </c>
      <c r="Q2584">
        <v>1</v>
      </c>
      <c r="R2584">
        <v>62</v>
      </c>
      <c r="S2584">
        <v>3.4</v>
      </c>
      <c r="T2584">
        <v>171</v>
      </c>
      <c r="U2584">
        <v>298</v>
      </c>
      <c r="V2584">
        <v>-0.4</v>
      </c>
      <c r="W2584">
        <v>112509</v>
      </c>
      <c r="X2584">
        <v>17</v>
      </c>
      <c r="Y2584" s="12" t="str">
        <f>IFERROR(VLOOKUP(C2584,[1]Index!$D:$F,3,FALSE),"Non List")</f>
        <v>Finance</v>
      </c>
      <c r="Z2584">
        <f>IFERROR(VLOOKUP(C2584,[1]LP!$B:$C,2,FALSE),0)</f>
        <v>458</v>
      </c>
      <c r="AA2584" s="11">
        <f t="shared" si="40"/>
        <v>19.899999999999999</v>
      </c>
      <c r="AB2584" s="5">
        <f>IFERROR(VLOOKUP(C2584,[2]Sheet1!$B:$F,5,FALSE),0)</f>
        <v>4635964.4800000004</v>
      </c>
      <c r="AC2584" s="11">
        <v>9.1</v>
      </c>
      <c r="AD2584" s="11">
        <v>3.9</v>
      </c>
      <c r="AE2584" s="10"/>
      <c r="AF2584" s="10"/>
      <c r="AG2584" s="10"/>
      <c r="AH2584" s="10"/>
    </row>
    <row r="2585" spans="1:34" x14ac:dyDescent="0.45">
      <c r="A2585" t="s">
        <v>54</v>
      </c>
      <c r="B2585" t="s">
        <v>59</v>
      </c>
      <c r="C2585" t="s">
        <v>174</v>
      </c>
      <c r="D2585">
        <v>344</v>
      </c>
      <c r="E2585" s="11">
        <v>864000</v>
      </c>
      <c r="F2585" s="5">
        <v>478711</v>
      </c>
      <c r="G2585" s="11">
        <v>6287890</v>
      </c>
      <c r="H2585" s="11">
        <v>4363775</v>
      </c>
      <c r="I2585">
        <v>137643</v>
      </c>
      <c r="J2585">
        <v>176816</v>
      </c>
      <c r="K2585">
        <v>76952</v>
      </c>
      <c r="L2585">
        <v>75886</v>
      </c>
      <c r="M2585">
        <v>12</v>
      </c>
      <c r="N2585">
        <v>29</v>
      </c>
      <c r="O2585">
        <v>2</v>
      </c>
      <c r="P2585">
        <v>8</v>
      </c>
      <c r="Q2585">
        <v>1</v>
      </c>
      <c r="R2585">
        <v>65</v>
      </c>
      <c r="S2585">
        <v>0.3</v>
      </c>
      <c r="T2585">
        <v>155</v>
      </c>
      <c r="U2585">
        <v>202</v>
      </c>
      <c r="V2585">
        <v>-0.41</v>
      </c>
      <c r="W2585">
        <v>75887</v>
      </c>
      <c r="X2585">
        <v>12</v>
      </c>
      <c r="Y2585" s="12" t="str">
        <f>IFERROR(VLOOKUP(C2585,[1]Index!$D:$F,3,FALSE),"Non List")</f>
        <v>Finance</v>
      </c>
      <c r="Z2585">
        <f>IFERROR(VLOOKUP(C2585,[1]LP!$B:$C,2,FALSE),0)</f>
        <v>395</v>
      </c>
      <c r="AA2585" s="11">
        <f t="shared" si="40"/>
        <v>32.9</v>
      </c>
      <c r="AB2585" s="5">
        <f>IFERROR(VLOOKUP(C2585,[2]Sheet1!$B:$F,5,FALSE),0)</f>
        <v>4824030.82</v>
      </c>
      <c r="AC2585" s="11">
        <v>10</v>
      </c>
      <c r="AD2585" s="11">
        <v>0.52629999999999999</v>
      </c>
      <c r="AE2585" s="10"/>
      <c r="AF2585" s="10"/>
      <c r="AG2585" s="10"/>
      <c r="AH2585" s="10"/>
    </row>
    <row r="2586" spans="1:34" x14ac:dyDescent="0.45">
      <c r="A2586" t="s">
        <v>54</v>
      </c>
      <c r="B2586" t="s">
        <v>59</v>
      </c>
      <c r="C2586" t="s">
        <v>159</v>
      </c>
      <c r="D2586">
        <v>508</v>
      </c>
      <c r="E2586" s="11">
        <v>1024266</v>
      </c>
      <c r="F2586" s="5">
        <v>446682</v>
      </c>
      <c r="G2586" s="11">
        <v>14331756</v>
      </c>
      <c r="H2586" s="11">
        <v>10227951</v>
      </c>
      <c r="I2586">
        <v>229393</v>
      </c>
      <c r="J2586">
        <v>488218</v>
      </c>
      <c r="K2586">
        <v>283779</v>
      </c>
      <c r="L2586">
        <v>177951</v>
      </c>
      <c r="M2586">
        <v>23</v>
      </c>
      <c r="N2586">
        <v>22</v>
      </c>
      <c r="O2586">
        <v>4</v>
      </c>
      <c r="P2586">
        <v>16</v>
      </c>
      <c r="Q2586">
        <v>1</v>
      </c>
      <c r="R2586">
        <v>78</v>
      </c>
      <c r="S2586">
        <v>0.5</v>
      </c>
      <c r="T2586">
        <v>144</v>
      </c>
      <c r="U2586">
        <v>274</v>
      </c>
      <c r="V2586">
        <v>-0.46</v>
      </c>
      <c r="W2586">
        <v>103034</v>
      </c>
      <c r="X2586">
        <v>13</v>
      </c>
      <c r="Y2586" s="12" t="str">
        <f>IFERROR(VLOOKUP(C2586,[1]Index!$D:$F,3,FALSE),"Non List")</f>
        <v>Finance</v>
      </c>
      <c r="Z2586">
        <f>IFERROR(VLOOKUP(C2586,[1]LP!$B:$C,2,FALSE),0)</f>
        <v>510</v>
      </c>
      <c r="AA2586" s="11">
        <f t="shared" si="40"/>
        <v>22.2</v>
      </c>
      <c r="AB2586" s="5">
        <f>IFERROR(VLOOKUP(C2586,[2]Sheet1!$B:$F,5,FALSE),0)</f>
        <v>5799007.7000000002</v>
      </c>
      <c r="AC2586" s="11">
        <v>10</v>
      </c>
      <c r="AD2586" s="11">
        <v>4</v>
      </c>
      <c r="AE2586" s="10"/>
      <c r="AF2586" s="10"/>
      <c r="AG2586" s="10"/>
      <c r="AH2586" s="10"/>
    </row>
    <row r="2587" spans="1:34" x14ac:dyDescent="0.45">
      <c r="A2587" t="s">
        <v>54</v>
      </c>
      <c r="B2587" t="s">
        <v>59</v>
      </c>
      <c r="C2587" t="s">
        <v>161</v>
      </c>
      <c r="D2587">
        <v>424</v>
      </c>
      <c r="E2587" s="11">
        <v>600411</v>
      </c>
      <c r="F2587" s="5">
        <v>273355</v>
      </c>
      <c r="G2587" s="11">
        <v>2974935</v>
      </c>
      <c r="H2587" s="11">
        <v>2304012</v>
      </c>
      <c r="I2587">
        <v>88965</v>
      </c>
      <c r="J2587">
        <v>100855</v>
      </c>
      <c r="K2587">
        <v>75706</v>
      </c>
      <c r="L2587">
        <v>14757</v>
      </c>
      <c r="M2587">
        <v>3</v>
      </c>
      <c r="N2587">
        <v>130</v>
      </c>
      <c r="O2587">
        <v>3</v>
      </c>
      <c r="P2587">
        <v>2</v>
      </c>
      <c r="Q2587">
        <v>0</v>
      </c>
      <c r="R2587">
        <v>377</v>
      </c>
      <c r="S2587">
        <v>5.4</v>
      </c>
      <c r="T2587">
        <v>146</v>
      </c>
      <c r="U2587">
        <v>103</v>
      </c>
      <c r="V2587">
        <v>-0.76</v>
      </c>
      <c r="W2587">
        <v>14757</v>
      </c>
      <c r="X2587">
        <v>3</v>
      </c>
      <c r="Y2587" s="12" t="str">
        <f>IFERROR(VLOOKUP(C2587,[1]Index!$D:$F,3,FALSE),"Non List")</f>
        <v>Finance</v>
      </c>
      <c r="Z2587">
        <f>IFERROR(VLOOKUP(C2587,[1]LP!$B:$C,2,FALSE),0)</f>
        <v>491</v>
      </c>
      <c r="AA2587" s="11">
        <f t="shared" si="40"/>
        <v>163.69999999999999</v>
      </c>
      <c r="AB2587" s="5">
        <f>IFERROR(VLOOKUP(C2587,[2]Sheet1!$B:$F,5,FALSE),0)</f>
        <v>3383316.92</v>
      </c>
      <c r="AC2587" s="11">
        <v>15</v>
      </c>
      <c r="AD2587" s="11">
        <v>0.78949999999999998</v>
      </c>
      <c r="AE2587" s="10"/>
      <c r="AF2587" s="10"/>
      <c r="AG2587" s="10"/>
      <c r="AH2587" s="10"/>
    </row>
    <row r="2588" spans="1:34" x14ac:dyDescent="0.45">
      <c r="A2588" t="s">
        <v>54</v>
      </c>
      <c r="B2588" t="s">
        <v>59</v>
      </c>
      <c r="C2588" t="s">
        <v>175</v>
      </c>
      <c r="D2588">
        <v>126</v>
      </c>
      <c r="E2588" s="11">
        <v>236875</v>
      </c>
      <c r="F2588" s="5">
        <v>12759</v>
      </c>
      <c r="G2588" s="11">
        <v>224780</v>
      </c>
      <c r="H2588" s="11">
        <v>33883</v>
      </c>
      <c r="I2588">
        <v>16314</v>
      </c>
      <c r="J2588">
        <v>28282</v>
      </c>
      <c r="K2588">
        <v>2571</v>
      </c>
      <c r="L2588">
        <v>106825</v>
      </c>
      <c r="M2588">
        <v>60</v>
      </c>
      <c r="N2588">
        <v>2</v>
      </c>
      <c r="O2588">
        <v>1</v>
      </c>
      <c r="P2588">
        <v>57</v>
      </c>
      <c r="Q2588">
        <v>21</v>
      </c>
      <c r="R2588">
        <v>3</v>
      </c>
      <c r="S2588">
        <v>96.5</v>
      </c>
      <c r="T2588">
        <v>105</v>
      </c>
      <c r="U2588">
        <v>378</v>
      </c>
      <c r="V2588">
        <v>2</v>
      </c>
      <c r="W2588">
        <v>84240</v>
      </c>
      <c r="X2588">
        <v>47</v>
      </c>
      <c r="Y2588" s="12" t="str">
        <f>IFERROR(VLOOKUP(C2588,[1]Index!$D:$F,3,FALSE),"Non List")</f>
        <v>zdelist</v>
      </c>
      <c r="Z2588">
        <f>IFERROR(VLOOKUP(C2588,[1]LP!$B:$C,2,FALSE),0)</f>
        <v>0</v>
      </c>
      <c r="AA2588" s="11">
        <f t="shared" si="40"/>
        <v>0</v>
      </c>
      <c r="AB2588" s="5">
        <f>IFERROR(VLOOKUP(C2588,[2]Sheet1!$B:$F,5,FALSE),0)</f>
        <v>0</v>
      </c>
      <c r="AC2588" s="11">
        <v>0</v>
      </c>
      <c r="AD2588" s="11">
        <v>0</v>
      </c>
      <c r="AE2588" s="10"/>
      <c r="AF2588" s="10"/>
      <c r="AG2588" s="10"/>
      <c r="AH2588" s="10"/>
    </row>
    <row r="2589" spans="1:34" x14ac:dyDescent="0.45">
      <c r="A2589" t="s">
        <v>54</v>
      </c>
      <c r="B2589" t="s">
        <v>59</v>
      </c>
      <c r="C2589" t="s">
        <v>162</v>
      </c>
      <c r="D2589">
        <v>495</v>
      </c>
      <c r="E2589" s="11">
        <v>965395</v>
      </c>
      <c r="F2589" s="5">
        <v>665518</v>
      </c>
      <c r="G2589" s="11">
        <v>8366560</v>
      </c>
      <c r="H2589" s="11">
        <v>6337791</v>
      </c>
      <c r="I2589">
        <v>286561</v>
      </c>
      <c r="J2589">
        <v>754855</v>
      </c>
      <c r="K2589">
        <v>571631</v>
      </c>
      <c r="L2589">
        <v>375166</v>
      </c>
      <c r="M2589">
        <v>52</v>
      </c>
      <c r="N2589">
        <v>10</v>
      </c>
      <c r="O2589">
        <v>3</v>
      </c>
      <c r="P2589">
        <v>31</v>
      </c>
      <c r="Q2589">
        <v>3</v>
      </c>
      <c r="R2589">
        <v>28</v>
      </c>
      <c r="S2589">
        <v>2.6</v>
      </c>
      <c r="T2589">
        <v>169</v>
      </c>
      <c r="U2589">
        <v>444</v>
      </c>
      <c r="V2589">
        <v>-0.1</v>
      </c>
      <c r="W2589">
        <v>282131</v>
      </c>
      <c r="X2589">
        <v>39</v>
      </c>
      <c r="Y2589" s="12" t="str">
        <f>IFERROR(VLOOKUP(C2589,[1]Index!$D:$F,3,FALSE),"Non List")</f>
        <v>Finance</v>
      </c>
      <c r="Z2589">
        <f>IFERROR(VLOOKUP(C2589,[1]LP!$B:$C,2,FALSE),0)</f>
        <v>511</v>
      </c>
      <c r="AA2589" s="11">
        <f t="shared" si="40"/>
        <v>9.8000000000000007</v>
      </c>
      <c r="AB2589" s="5">
        <f>IFERROR(VLOOKUP(C2589,[2]Sheet1!$B:$F,5,FALSE),0)</f>
        <v>6622606.8200000003</v>
      </c>
      <c r="AC2589" s="11">
        <v>40</v>
      </c>
      <c r="AD2589" s="11">
        <v>6</v>
      </c>
      <c r="AE2589" s="10"/>
      <c r="AF2589" s="10"/>
      <c r="AG2589" s="10"/>
      <c r="AH2589" s="10"/>
    </row>
    <row r="2590" spans="1:34" x14ac:dyDescent="0.45">
      <c r="A2590" t="s">
        <v>54</v>
      </c>
      <c r="B2590" t="s">
        <v>59</v>
      </c>
      <c r="C2590" t="s">
        <v>178</v>
      </c>
      <c r="D2590">
        <v>347.8</v>
      </c>
      <c r="E2590" s="11">
        <v>400000</v>
      </c>
      <c r="F2590" s="5">
        <v>99045</v>
      </c>
      <c r="G2590" s="11">
        <v>394991</v>
      </c>
      <c r="H2590" s="11">
        <v>418908</v>
      </c>
      <c r="I2590">
        <v>9515</v>
      </c>
      <c r="J2590">
        <v>12366</v>
      </c>
      <c r="K2590">
        <v>6049</v>
      </c>
      <c r="L2590">
        <v>3054</v>
      </c>
      <c r="M2590">
        <v>1</v>
      </c>
      <c r="N2590">
        <v>344</v>
      </c>
      <c r="O2590">
        <v>3</v>
      </c>
      <c r="P2590">
        <v>1</v>
      </c>
      <c r="Q2590">
        <v>0</v>
      </c>
      <c r="R2590">
        <v>961</v>
      </c>
      <c r="S2590">
        <v>1.2</v>
      </c>
      <c r="T2590">
        <v>125</v>
      </c>
      <c r="U2590">
        <v>53</v>
      </c>
      <c r="V2590">
        <v>-0.85</v>
      </c>
      <c r="W2590">
        <v>3054</v>
      </c>
      <c r="X2590">
        <v>1</v>
      </c>
      <c r="Y2590" s="12" t="str">
        <f>IFERROR(VLOOKUP(C2590,[1]Index!$D:$F,3,FALSE),"Non List")</f>
        <v>Finance</v>
      </c>
      <c r="Z2590">
        <f>IFERROR(VLOOKUP(C2590,[1]LP!$B:$C,2,FALSE),0)</f>
        <v>422.8</v>
      </c>
      <c r="AA2590" s="11">
        <f t="shared" si="40"/>
        <v>422.8</v>
      </c>
      <c r="AB2590" s="5">
        <f>IFERROR(VLOOKUP(C2590,[2]Sheet1!$B:$F,5,FALSE),0)</f>
        <v>2989980</v>
      </c>
      <c r="AC2590" s="11">
        <v>13</v>
      </c>
      <c r="AD2590" s="11">
        <v>0.68</v>
      </c>
      <c r="AE2590" s="10"/>
      <c r="AF2590" s="10"/>
      <c r="AG2590" s="10"/>
      <c r="AH2590" s="10"/>
    </row>
    <row r="2591" spans="1:34" x14ac:dyDescent="0.45">
      <c r="A2591" t="s">
        <v>54</v>
      </c>
      <c r="B2591" t="s">
        <v>59</v>
      </c>
      <c r="C2591" t="s">
        <v>180</v>
      </c>
      <c r="D2591">
        <v>520</v>
      </c>
      <c r="E2591" s="11">
        <v>305551</v>
      </c>
      <c r="F2591" s="5">
        <v>110276</v>
      </c>
      <c r="G2591" s="11">
        <v>413442</v>
      </c>
      <c r="H2591" s="11">
        <v>206642</v>
      </c>
      <c r="I2591">
        <v>11733</v>
      </c>
      <c r="J2591">
        <v>14163</v>
      </c>
      <c r="K2591">
        <v>-8254</v>
      </c>
      <c r="L2591">
        <v>3499</v>
      </c>
      <c r="M2591">
        <v>2</v>
      </c>
      <c r="N2591">
        <v>342</v>
      </c>
      <c r="O2591">
        <v>4</v>
      </c>
      <c r="P2591">
        <v>1</v>
      </c>
      <c r="Q2591">
        <v>0</v>
      </c>
      <c r="R2591">
        <v>1307</v>
      </c>
      <c r="S2591">
        <v>20.5</v>
      </c>
      <c r="T2591">
        <v>136</v>
      </c>
      <c r="U2591">
        <v>68</v>
      </c>
      <c r="V2591">
        <v>-0.87</v>
      </c>
      <c r="W2591">
        <v>3500</v>
      </c>
      <c r="X2591">
        <v>2</v>
      </c>
      <c r="Y2591" s="12" t="str">
        <f>IFERROR(VLOOKUP(C2591,[1]Index!$D:$F,3,FALSE),"Non List")</f>
        <v>Finance</v>
      </c>
      <c r="Z2591">
        <f>IFERROR(VLOOKUP(C2591,[1]LP!$B:$C,2,FALSE),0)</f>
        <v>493.3</v>
      </c>
      <c r="AA2591" s="11">
        <f t="shared" si="40"/>
        <v>246.7</v>
      </c>
      <c r="AB2591" s="5">
        <f>IFERROR(VLOOKUP(C2591,[2]Sheet1!$B:$F,5,FALSE),0)</f>
        <v>2918008</v>
      </c>
      <c r="AC2591" s="11">
        <v>0</v>
      </c>
      <c r="AD2591" s="11">
        <v>0</v>
      </c>
      <c r="AE2591" s="10"/>
      <c r="AF2591" s="10"/>
      <c r="AG2591" s="10"/>
      <c r="AH2591" s="10"/>
    </row>
    <row r="2592" spans="1:34" x14ac:dyDescent="0.45">
      <c r="A2592" t="s">
        <v>54</v>
      </c>
      <c r="B2592" t="s">
        <v>59</v>
      </c>
      <c r="C2592" t="s">
        <v>163</v>
      </c>
      <c r="D2592">
        <v>405</v>
      </c>
      <c r="E2592" s="11">
        <v>963146</v>
      </c>
      <c r="F2592" s="5">
        <v>380384</v>
      </c>
      <c r="G2592" s="11">
        <v>9019082</v>
      </c>
      <c r="H2592" s="11">
        <v>5979280</v>
      </c>
      <c r="I2592">
        <v>252128</v>
      </c>
      <c r="J2592">
        <v>302376</v>
      </c>
      <c r="K2592">
        <v>155007</v>
      </c>
      <c r="L2592">
        <v>108404</v>
      </c>
      <c r="M2592">
        <v>15</v>
      </c>
      <c r="N2592">
        <v>27</v>
      </c>
      <c r="O2592">
        <v>3</v>
      </c>
      <c r="P2592">
        <v>11</v>
      </c>
      <c r="Q2592">
        <v>1</v>
      </c>
      <c r="R2592">
        <v>78</v>
      </c>
      <c r="S2592">
        <v>1.5</v>
      </c>
      <c r="T2592">
        <v>139</v>
      </c>
      <c r="U2592">
        <v>217</v>
      </c>
      <c r="V2592">
        <v>-0.46</v>
      </c>
      <c r="W2592">
        <v>90803</v>
      </c>
      <c r="X2592">
        <v>13</v>
      </c>
      <c r="Y2592" s="12" t="str">
        <f>IFERROR(VLOOKUP(C2592,[1]Index!$D:$F,3,FALSE),"Non List")</f>
        <v>Finance</v>
      </c>
      <c r="Z2592">
        <f>IFERROR(VLOOKUP(C2592,[1]LP!$B:$C,2,FALSE),0)</f>
        <v>693.6</v>
      </c>
      <c r="AA2592" s="11">
        <f t="shared" si="40"/>
        <v>46.2</v>
      </c>
      <c r="AB2592" s="5">
        <f>IFERROR(VLOOKUP(C2592,[2]Sheet1!$B:$F,5,FALSE),0)</f>
        <v>4330226.4000000004</v>
      </c>
      <c r="AC2592" s="11">
        <v>8.0749999999999993</v>
      </c>
      <c r="AD2592" s="11">
        <v>0.42499999999999999</v>
      </c>
      <c r="AE2592" s="10"/>
      <c r="AF2592" s="10"/>
      <c r="AG2592" s="10"/>
      <c r="AH2592" s="10"/>
    </row>
    <row r="2593" spans="1:34" x14ac:dyDescent="0.45">
      <c r="A2593" t="s">
        <v>54</v>
      </c>
      <c r="B2593" t="s">
        <v>59</v>
      </c>
      <c r="C2593" t="s">
        <v>164</v>
      </c>
      <c r="D2593">
        <v>306</v>
      </c>
      <c r="E2593" s="11">
        <v>800100</v>
      </c>
      <c r="F2593" s="5">
        <v>100393</v>
      </c>
      <c r="G2593" s="11">
        <v>2745987</v>
      </c>
      <c r="H2593" s="11">
        <v>1915654</v>
      </c>
      <c r="I2593">
        <v>54305</v>
      </c>
      <c r="J2593">
        <v>75882</v>
      </c>
      <c r="K2593">
        <v>3323</v>
      </c>
      <c r="L2593">
        <v>35972</v>
      </c>
      <c r="M2593">
        <v>6</v>
      </c>
      <c r="N2593">
        <v>51</v>
      </c>
      <c r="O2593">
        <v>3</v>
      </c>
      <c r="P2593">
        <v>5</v>
      </c>
      <c r="Q2593">
        <v>1</v>
      </c>
      <c r="R2593">
        <v>139</v>
      </c>
      <c r="S2593">
        <v>3.5</v>
      </c>
      <c r="T2593">
        <v>113</v>
      </c>
      <c r="U2593">
        <v>123</v>
      </c>
      <c r="V2593">
        <v>-0.6</v>
      </c>
      <c r="W2593">
        <v>41841</v>
      </c>
      <c r="X2593">
        <v>7</v>
      </c>
      <c r="Y2593" s="12" t="str">
        <f>IFERROR(VLOOKUP(C2593,[1]Index!$D:$F,3,FALSE),"Non List")</f>
        <v>Finance</v>
      </c>
      <c r="Z2593">
        <f>IFERROR(VLOOKUP(C2593,[1]LP!$B:$C,2,FALSE),0)</f>
        <v>337.8</v>
      </c>
      <c r="AA2593" s="11">
        <f t="shared" si="40"/>
        <v>56.3</v>
      </c>
      <c r="AB2593" s="5">
        <f>IFERROR(VLOOKUP(C2593,[2]Sheet1!$B:$F,5,FALSE),0)</f>
        <v>4155719.4</v>
      </c>
      <c r="AC2593" s="11">
        <v>6</v>
      </c>
      <c r="AD2593" s="11">
        <v>0.31569999999999998</v>
      </c>
      <c r="AE2593" s="10"/>
      <c r="AF2593" s="10"/>
      <c r="AG2593" s="10"/>
      <c r="AH2593" s="10"/>
    </row>
    <row r="2594" spans="1:34" x14ac:dyDescent="0.45">
      <c r="A2594" t="s">
        <v>54</v>
      </c>
      <c r="B2594" t="s">
        <v>59</v>
      </c>
      <c r="C2594" t="s">
        <v>165</v>
      </c>
      <c r="D2594">
        <v>210</v>
      </c>
      <c r="E2594" s="11">
        <v>963060</v>
      </c>
      <c r="F2594" s="5">
        <v>390394</v>
      </c>
      <c r="G2594" s="11">
        <v>8438454</v>
      </c>
      <c r="H2594" s="11">
        <v>6818705</v>
      </c>
      <c r="I2594">
        <v>281245</v>
      </c>
      <c r="J2594">
        <v>340712</v>
      </c>
      <c r="K2594">
        <v>204990</v>
      </c>
      <c r="L2594">
        <v>104967</v>
      </c>
      <c r="M2594">
        <v>15</v>
      </c>
      <c r="N2594">
        <v>14</v>
      </c>
      <c r="O2594">
        <v>1</v>
      </c>
      <c r="P2594">
        <v>10</v>
      </c>
      <c r="Q2594">
        <v>1</v>
      </c>
      <c r="R2594">
        <v>22</v>
      </c>
      <c r="S2594">
        <v>2.2000000000000002</v>
      </c>
      <c r="T2594">
        <v>141</v>
      </c>
      <c r="U2594">
        <v>214</v>
      </c>
      <c r="V2594">
        <v>0.02</v>
      </c>
      <c r="W2594">
        <v>99032</v>
      </c>
      <c r="X2594">
        <v>14</v>
      </c>
      <c r="Y2594" s="12" t="str">
        <f>IFERROR(VLOOKUP(C2594,[1]Index!$D:$F,3,FALSE),"Non List")</f>
        <v>zdelist</v>
      </c>
      <c r="Z2594">
        <f>IFERROR(VLOOKUP(C2594,[1]LP!$B:$C,2,FALSE),0)</f>
        <v>0</v>
      </c>
      <c r="AA2594" s="11">
        <f t="shared" si="40"/>
        <v>0</v>
      </c>
      <c r="AB2594" s="5">
        <f>IFERROR(VLOOKUP(C2594,[2]Sheet1!$B:$F,5,FALSE),0)</f>
        <v>0</v>
      </c>
      <c r="AC2594" s="11">
        <v>0</v>
      </c>
      <c r="AD2594" s="11">
        <v>0</v>
      </c>
      <c r="AE2594" s="10"/>
      <c r="AF2594" s="10"/>
      <c r="AG2594" s="10"/>
      <c r="AH2594" s="10"/>
    </row>
    <row r="2595" spans="1:34" x14ac:dyDescent="0.45">
      <c r="A2595" t="s">
        <v>54</v>
      </c>
      <c r="B2595" t="s">
        <v>59</v>
      </c>
      <c r="C2595" t="s">
        <v>166</v>
      </c>
      <c r="D2595">
        <v>381.3</v>
      </c>
      <c r="E2595" s="11">
        <v>890135</v>
      </c>
      <c r="F2595" s="5">
        <v>330525</v>
      </c>
      <c r="G2595" s="11">
        <v>6007952</v>
      </c>
      <c r="H2595" s="11">
        <v>4099837</v>
      </c>
      <c r="I2595">
        <v>161162</v>
      </c>
      <c r="J2595">
        <v>194846</v>
      </c>
      <c r="K2595">
        <v>113956</v>
      </c>
      <c r="L2595">
        <v>79284</v>
      </c>
      <c r="M2595">
        <v>12</v>
      </c>
      <c r="N2595">
        <v>32</v>
      </c>
      <c r="O2595">
        <v>3</v>
      </c>
      <c r="P2595">
        <v>9</v>
      </c>
      <c r="Q2595">
        <v>1</v>
      </c>
      <c r="R2595">
        <v>89</v>
      </c>
      <c r="S2595">
        <v>0.9</v>
      </c>
      <c r="T2595">
        <v>137</v>
      </c>
      <c r="U2595">
        <v>191</v>
      </c>
      <c r="V2595">
        <v>-0.5</v>
      </c>
      <c r="W2595">
        <v>61184</v>
      </c>
      <c r="X2595">
        <v>9</v>
      </c>
      <c r="Y2595" s="12" t="str">
        <f>IFERROR(VLOOKUP(C2595,[1]Index!$D:$F,3,FALSE),"Non List")</f>
        <v>Finance</v>
      </c>
      <c r="Z2595">
        <f>IFERROR(VLOOKUP(C2595,[1]LP!$B:$C,2,FALSE),0)</f>
        <v>419.8</v>
      </c>
      <c r="AA2595" s="11">
        <f t="shared" si="40"/>
        <v>35</v>
      </c>
      <c r="AB2595" s="5">
        <f>IFERROR(VLOOKUP(C2595,[2]Sheet1!$B:$F,5,FALSE),0)</f>
        <v>4810249.01</v>
      </c>
      <c r="AC2595" s="11">
        <v>7.7</v>
      </c>
      <c r="AD2595" s="11">
        <v>3.3</v>
      </c>
      <c r="AE2595" s="10"/>
      <c r="AF2595" s="10"/>
      <c r="AG2595" s="10"/>
      <c r="AH2595" s="10"/>
    </row>
    <row r="2596" spans="1:34" x14ac:dyDescent="0.45">
      <c r="A2596" t="s">
        <v>54</v>
      </c>
      <c r="B2596" t="s">
        <v>59</v>
      </c>
      <c r="C2596" t="s">
        <v>169</v>
      </c>
      <c r="D2596">
        <v>423</v>
      </c>
      <c r="E2596" s="11">
        <v>1040835</v>
      </c>
      <c r="F2596" s="5">
        <v>619186</v>
      </c>
      <c r="G2596" s="11">
        <v>8374470</v>
      </c>
      <c r="H2596" s="11">
        <v>5635953</v>
      </c>
      <c r="I2596">
        <v>214643</v>
      </c>
      <c r="J2596">
        <v>368023</v>
      </c>
      <c r="K2596">
        <v>208296</v>
      </c>
      <c r="L2596">
        <v>81660</v>
      </c>
      <c r="M2596">
        <v>10</v>
      </c>
      <c r="N2596">
        <v>40</v>
      </c>
      <c r="O2596">
        <v>3</v>
      </c>
      <c r="P2596">
        <v>7</v>
      </c>
      <c r="Q2596">
        <v>1</v>
      </c>
      <c r="R2596">
        <v>107</v>
      </c>
      <c r="S2596">
        <v>3</v>
      </c>
      <c r="T2596">
        <v>159</v>
      </c>
      <c r="U2596">
        <v>194</v>
      </c>
      <c r="V2596">
        <v>-0.54</v>
      </c>
      <c r="W2596">
        <v>47355</v>
      </c>
      <c r="X2596">
        <v>6</v>
      </c>
      <c r="Y2596" s="12" t="str">
        <f>IFERROR(VLOOKUP(C2596,[1]Index!$D:$F,3,FALSE),"Non List")</f>
        <v>zdelist</v>
      </c>
      <c r="Z2596">
        <f>IFERROR(VLOOKUP(C2596,[1]LP!$B:$C,2,FALSE),0)</f>
        <v>0</v>
      </c>
      <c r="AA2596" s="11">
        <f t="shared" si="40"/>
        <v>0</v>
      </c>
      <c r="AB2596" s="5">
        <f>IFERROR(VLOOKUP(C2596,[2]Sheet1!$B:$F,5,FALSE),0)</f>
        <v>0</v>
      </c>
      <c r="AC2596" s="11">
        <v>0</v>
      </c>
      <c r="AD2596" s="11">
        <v>0</v>
      </c>
      <c r="AE2596" s="10"/>
      <c r="AF2596" s="10"/>
      <c r="AG2596" s="10"/>
      <c r="AH2596" s="10"/>
    </row>
    <row r="2597" spans="1:34" x14ac:dyDescent="0.45">
      <c r="A2597" t="s">
        <v>54</v>
      </c>
      <c r="B2597" t="s">
        <v>59</v>
      </c>
      <c r="C2597" t="s">
        <v>170</v>
      </c>
      <c r="D2597">
        <v>353</v>
      </c>
      <c r="E2597" s="11">
        <v>832416</v>
      </c>
      <c r="F2597" s="5">
        <v>460531</v>
      </c>
      <c r="G2597" s="11">
        <v>5777615</v>
      </c>
      <c r="H2597" s="11">
        <v>4192871</v>
      </c>
      <c r="I2597">
        <v>107183</v>
      </c>
      <c r="J2597">
        <v>276300</v>
      </c>
      <c r="K2597">
        <v>149798</v>
      </c>
      <c r="L2597">
        <v>86833</v>
      </c>
      <c r="M2597">
        <v>14</v>
      </c>
      <c r="N2597">
        <v>25</v>
      </c>
      <c r="O2597">
        <v>2</v>
      </c>
      <c r="P2597">
        <v>9</v>
      </c>
      <c r="Q2597">
        <v>1</v>
      </c>
      <c r="R2597">
        <v>58</v>
      </c>
      <c r="S2597">
        <v>1.9</v>
      </c>
      <c r="T2597">
        <v>155</v>
      </c>
      <c r="U2597">
        <v>220</v>
      </c>
      <c r="V2597">
        <v>-0.38</v>
      </c>
      <c r="W2597">
        <v>107930</v>
      </c>
      <c r="X2597">
        <v>17</v>
      </c>
      <c r="Y2597" s="12" t="str">
        <f>IFERROR(VLOOKUP(C2597,[1]Index!$D:$F,3,FALSE),"Non List")</f>
        <v>Finance</v>
      </c>
      <c r="Z2597">
        <f>IFERROR(VLOOKUP(C2597,[1]LP!$B:$C,2,FALSE),0)</f>
        <v>397</v>
      </c>
      <c r="AA2597" s="11">
        <f t="shared" si="40"/>
        <v>28.4</v>
      </c>
      <c r="AB2597" s="5">
        <f>IFERROR(VLOOKUP(C2597,[2]Sheet1!$B:$F,5,FALSE),0)</f>
        <v>5495113.7199999997</v>
      </c>
      <c r="AC2597" s="11">
        <v>15</v>
      </c>
      <c r="AD2597" s="11">
        <v>0.79</v>
      </c>
      <c r="AE2597" s="10"/>
      <c r="AF2597" s="10"/>
      <c r="AG2597" s="10"/>
      <c r="AH2597" s="10"/>
    </row>
    <row r="2598" spans="1:34" x14ac:dyDescent="0.45">
      <c r="A2598" t="s">
        <v>54</v>
      </c>
      <c r="B2598" t="s">
        <v>59</v>
      </c>
      <c r="C2598" t="s">
        <v>171</v>
      </c>
      <c r="D2598">
        <v>463.7</v>
      </c>
      <c r="E2598" s="11">
        <v>867994</v>
      </c>
      <c r="F2598" s="5">
        <v>829662</v>
      </c>
      <c r="G2598" s="11">
        <v>7613239</v>
      </c>
      <c r="H2598" s="11">
        <v>5728074</v>
      </c>
      <c r="I2598">
        <v>227999</v>
      </c>
      <c r="J2598">
        <v>349376</v>
      </c>
      <c r="K2598">
        <v>159320</v>
      </c>
      <c r="L2598">
        <v>273752</v>
      </c>
      <c r="M2598">
        <v>42</v>
      </c>
      <c r="N2598">
        <v>11</v>
      </c>
      <c r="O2598">
        <v>2</v>
      </c>
      <c r="P2598">
        <v>22</v>
      </c>
      <c r="Q2598">
        <v>3</v>
      </c>
      <c r="R2598">
        <v>26</v>
      </c>
      <c r="S2598">
        <v>3.7</v>
      </c>
      <c r="T2598">
        <v>196</v>
      </c>
      <c r="U2598">
        <v>430</v>
      </c>
      <c r="V2598">
        <v>-7.0000000000000007E-2</v>
      </c>
      <c r="W2598">
        <v>262691</v>
      </c>
      <c r="X2598">
        <v>40</v>
      </c>
      <c r="Y2598" s="12" t="str">
        <f>IFERROR(VLOOKUP(C2598,[1]Index!$D:$F,3,FALSE),"Non List")</f>
        <v>Finance</v>
      </c>
      <c r="Z2598">
        <f>IFERROR(VLOOKUP(C2598,[1]LP!$B:$C,2,FALSE),0)</f>
        <v>670</v>
      </c>
      <c r="AA2598" s="11">
        <f t="shared" si="40"/>
        <v>16</v>
      </c>
      <c r="AB2598" s="5">
        <f>IFERROR(VLOOKUP(C2598,[2]Sheet1!$B:$F,5,FALSE),0)</f>
        <v>4253169.62</v>
      </c>
      <c r="AC2598" s="11">
        <v>0</v>
      </c>
      <c r="AD2598" s="11">
        <v>0</v>
      </c>
      <c r="AE2598" s="10"/>
      <c r="AF2598" s="10"/>
      <c r="AG2598" s="10"/>
      <c r="AH2598" s="10"/>
    </row>
    <row r="2599" spans="1:34" x14ac:dyDescent="0.45">
      <c r="A2599" t="s">
        <v>54</v>
      </c>
      <c r="B2599" t="s">
        <v>59</v>
      </c>
      <c r="C2599" t="s">
        <v>172</v>
      </c>
      <c r="D2599">
        <v>420</v>
      </c>
      <c r="E2599" s="11">
        <v>828914</v>
      </c>
      <c r="F2599" s="5">
        <v>96452</v>
      </c>
      <c r="G2599" s="11">
        <v>2969137</v>
      </c>
      <c r="H2599" s="11">
        <v>1743419</v>
      </c>
      <c r="I2599">
        <v>87795</v>
      </c>
      <c r="J2599">
        <v>96475</v>
      </c>
      <c r="K2599">
        <v>6553</v>
      </c>
      <c r="L2599">
        <v>71191</v>
      </c>
      <c r="M2599">
        <v>11</v>
      </c>
      <c r="N2599">
        <v>37</v>
      </c>
      <c r="O2599">
        <v>4</v>
      </c>
      <c r="P2599">
        <v>10</v>
      </c>
      <c r="Q2599">
        <v>2</v>
      </c>
      <c r="R2599">
        <v>138</v>
      </c>
      <c r="S2599">
        <v>14.7</v>
      </c>
      <c r="T2599">
        <v>112</v>
      </c>
      <c r="U2599">
        <v>170</v>
      </c>
      <c r="V2599">
        <v>-0.6</v>
      </c>
      <c r="W2599">
        <v>24324</v>
      </c>
      <c r="X2599">
        <v>4</v>
      </c>
      <c r="Y2599" s="12" t="str">
        <f>IFERROR(VLOOKUP(C2599,[1]Index!$D:$F,3,FALSE),"Non List")</f>
        <v>Finance</v>
      </c>
      <c r="Z2599">
        <f>IFERROR(VLOOKUP(C2599,[1]LP!$B:$C,2,FALSE),0)</f>
        <v>399.9</v>
      </c>
      <c r="AA2599" s="11">
        <f t="shared" si="40"/>
        <v>36.4</v>
      </c>
      <c r="AB2599" s="5">
        <f>IFERROR(VLOOKUP(C2599,[2]Sheet1!$B:$F,5,FALSE),0)</f>
        <v>3419267.12</v>
      </c>
      <c r="AC2599" s="11">
        <v>0</v>
      </c>
      <c r="AD2599" s="11">
        <v>0</v>
      </c>
      <c r="AE2599" s="10"/>
      <c r="AF2599" s="10"/>
      <c r="AG2599" s="10"/>
      <c r="AH2599" s="10"/>
    </row>
    <row r="2600" spans="1:34" x14ac:dyDescent="0.45">
      <c r="A2600" t="s">
        <v>54</v>
      </c>
      <c r="B2600" t="s">
        <v>59</v>
      </c>
      <c r="C2600" t="s">
        <v>179</v>
      </c>
      <c r="D2600">
        <v>294</v>
      </c>
      <c r="E2600" s="11">
        <v>403869</v>
      </c>
      <c r="F2600" s="5">
        <v>-148879</v>
      </c>
      <c r="G2600" s="11">
        <v>705132</v>
      </c>
      <c r="H2600" s="11">
        <v>584209</v>
      </c>
      <c r="I2600">
        <v>1968</v>
      </c>
      <c r="J2600">
        <v>7202</v>
      </c>
      <c r="K2600">
        <v>-34186</v>
      </c>
      <c r="L2600">
        <v>5402</v>
      </c>
      <c r="M2600">
        <v>2</v>
      </c>
      <c r="N2600">
        <v>166</v>
      </c>
      <c r="O2600">
        <v>5</v>
      </c>
      <c r="P2600">
        <v>3</v>
      </c>
      <c r="Q2600">
        <v>1</v>
      </c>
      <c r="R2600">
        <v>774</v>
      </c>
      <c r="S2600">
        <v>16.5</v>
      </c>
      <c r="T2600">
        <v>63</v>
      </c>
      <c r="U2600">
        <v>50</v>
      </c>
      <c r="V2600">
        <v>-0.83</v>
      </c>
      <c r="W2600">
        <v>3552</v>
      </c>
      <c r="X2600">
        <v>1</v>
      </c>
      <c r="Y2600" s="12" t="str">
        <f>IFERROR(VLOOKUP(C2600,[1]Index!$D:$F,3,FALSE),"Non List")</f>
        <v>Finance</v>
      </c>
      <c r="Z2600">
        <f>IFERROR(VLOOKUP(C2600,[1]LP!$B:$C,2,FALSE),0)</f>
        <v>341</v>
      </c>
      <c r="AA2600" s="11">
        <f t="shared" si="40"/>
        <v>170.5</v>
      </c>
      <c r="AB2600" s="5">
        <f>IFERROR(VLOOKUP(C2600,[2]Sheet1!$B:$F,5,FALSE),0)</f>
        <v>3327237.42</v>
      </c>
      <c r="AC2600" s="11">
        <v>0</v>
      </c>
      <c r="AD2600" s="11">
        <v>0</v>
      </c>
      <c r="AE2600" s="10"/>
      <c r="AF2600" s="10"/>
      <c r="AG2600" s="10"/>
      <c r="AH2600" s="10"/>
    </row>
    <row r="2601" spans="1:34" x14ac:dyDescent="0.45">
      <c r="A2601" t="s">
        <v>55</v>
      </c>
      <c r="B2601" t="s">
        <v>59</v>
      </c>
      <c r="C2601" t="s">
        <v>157</v>
      </c>
      <c r="D2601">
        <v>356</v>
      </c>
      <c r="E2601" s="11">
        <v>881036</v>
      </c>
      <c r="F2601" s="5">
        <v>315957</v>
      </c>
      <c r="G2601" s="11">
        <v>5518523</v>
      </c>
      <c r="H2601" s="11">
        <v>4132419</v>
      </c>
      <c r="I2601">
        <v>185886</v>
      </c>
      <c r="J2601">
        <v>286115</v>
      </c>
      <c r="K2601">
        <v>165329</v>
      </c>
      <c r="L2601">
        <v>109231</v>
      </c>
      <c r="M2601">
        <v>12</v>
      </c>
      <c r="N2601">
        <v>29</v>
      </c>
      <c r="O2601">
        <v>3</v>
      </c>
      <c r="P2601">
        <v>9</v>
      </c>
      <c r="Q2601">
        <v>2</v>
      </c>
      <c r="R2601">
        <v>75</v>
      </c>
      <c r="S2601">
        <v>1.7</v>
      </c>
      <c r="T2601">
        <v>136</v>
      </c>
      <c r="U2601">
        <v>195</v>
      </c>
      <c r="V2601">
        <v>-0.45</v>
      </c>
      <c r="W2601">
        <v>100762</v>
      </c>
      <c r="X2601">
        <v>11</v>
      </c>
      <c r="Y2601" s="12" t="str">
        <f>IFERROR(VLOOKUP(C2601,[1]Index!$D:$F,3,FALSE),"Non List")</f>
        <v>Finance</v>
      </c>
      <c r="Z2601">
        <f>IFERROR(VLOOKUP(C2601,[1]LP!$B:$C,2,FALSE),0)</f>
        <v>387</v>
      </c>
      <c r="AA2601" s="11">
        <f t="shared" si="40"/>
        <v>32.299999999999997</v>
      </c>
      <c r="AB2601" s="5">
        <f>IFERROR(VLOOKUP(C2601,[2]Sheet1!$B:$F,5,FALSE),0)</f>
        <v>4626716.74</v>
      </c>
      <c r="AC2601" s="11">
        <v>7.7</v>
      </c>
      <c r="AD2601" s="11">
        <v>3.3</v>
      </c>
      <c r="AE2601" s="10"/>
      <c r="AF2601" s="10"/>
      <c r="AG2601" s="10"/>
      <c r="AH2601" s="10"/>
    </row>
    <row r="2602" spans="1:34" x14ac:dyDescent="0.45">
      <c r="A2602" t="s">
        <v>55</v>
      </c>
      <c r="B2602" t="s">
        <v>59</v>
      </c>
      <c r="C2602" t="s">
        <v>158</v>
      </c>
      <c r="D2602">
        <v>496.1</v>
      </c>
      <c r="E2602" s="11">
        <v>867200</v>
      </c>
      <c r="F2602" s="5">
        <v>1131902</v>
      </c>
      <c r="G2602" s="11">
        <v>10080962</v>
      </c>
      <c r="H2602" s="11">
        <v>7377952</v>
      </c>
      <c r="I2602">
        <v>265550</v>
      </c>
      <c r="J2602">
        <v>394716</v>
      </c>
      <c r="K2602">
        <v>207436</v>
      </c>
      <c r="L2602">
        <v>183193</v>
      </c>
      <c r="M2602">
        <v>21</v>
      </c>
      <c r="N2602">
        <v>23</v>
      </c>
      <c r="O2602">
        <v>2</v>
      </c>
      <c r="P2602">
        <v>9</v>
      </c>
      <c r="Q2602">
        <v>1</v>
      </c>
      <c r="R2602">
        <v>51</v>
      </c>
      <c r="S2602">
        <v>0</v>
      </c>
      <c r="T2602">
        <v>231</v>
      </c>
      <c r="U2602">
        <v>331</v>
      </c>
      <c r="V2602">
        <v>-0.33</v>
      </c>
      <c r="W2602">
        <v>137233</v>
      </c>
      <c r="X2602">
        <v>16</v>
      </c>
      <c r="Y2602" s="12" t="str">
        <f>IFERROR(VLOOKUP(C2602,[1]Index!$D:$F,3,FALSE),"Non List")</f>
        <v>Finance</v>
      </c>
      <c r="Z2602">
        <f>IFERROR(VLOOKUP(C2602,[1]LP!$B:$C,2,FALSE),0)</f>
        <v>458</v>
      </c>
      <c r="AA2602" s="11">
        <f t="shared" si="40"/>
        <v>21.8</v>
      </c>
      <c r="AB2602" s="5">
        <f>IFERROR(VLOOKUP(C2602,[2]Sheet1!$B:$F,5,FALSE),0)</f>
        <v>4635964.4800000004</v>
      </c>
      <c r="AC2602" s="11">
        <v>9.1</v>
      </c>
      <c r="AD2602" s="11">
        <v>3.9</v>
      </c>
      <c r="AE2602" s="10"/>
      <c r="AF2602" s="10"/>
      <c r="AG2602" s="10"/>
      <c r="AH2602" s="10"/>
    </row>
    <row r="2603" spans="1:34" x14ac:dyDescent="0.45">
      <c r="A2603" t="s">
        <v>55</v>
      </c>
      <c r="B2603" t="s">
        <v>59</v>
      </c>
      <c r="C2603" t="s">
        <v>174</v>
      </c>
      <c r="D2603">
        <v>344</v>
      </c>
      <c r="E2603" s="11">
        <v>864000</v>
      </c>
      <c r="F2603" s="5">
        <v>499668</v>
      </c>
      <c r="G2603" s="11">
        <v>6785867</v>
      </c>
      <c r="H2603" s="11">
        <v>4435563</v>
      </c>
      <c r="I2603">
        <v>185234</v>
      </c>
      <c r="J2603">
        <v>236599</v>
      </c>
      <c r="K2603">
        <v>97206</v>
      </c>
      <c r="L2603">
        <v>101973</v>
      </c>
      <c r="M2603">
        <v>12</v>
      </c>
      <c r="N2603">
        <v>29</v>
      </c>
      <c r="O2603">
        <v>2</v>
      </c>
      <c r="P2603">
        <v>7</v>
      </c>
      <c r="Q2603">
        <v>1</v>
      </c>
      <c r="R2603">
        <v>64</v>
      </c>
      <c r="S2603">
        <v>0.3</v>
      </c>
      <c r="T2603">
        <v>158</v>
      </c>
      <c r="U2603">
        <v>205</v>
      </c>
      <c r="V2603">
        <v>-0.4</v>
      </c>
      <c r="W2603">
        <v>113615</v>
      </c>
      <c r="X2603">
        <v>13</v>
      </c>
      <c r="Y2603" s="12" t="str">
        <f>IFERROR(VLOOKUP(C2603,[1]Index!$D:$F,3,FALSE),"Non List")</f>
        <v>Finance</v>
      </c>
      <c r="Z2603">
        <f>IFERROR(VLOOKUP(C2603,[1]LP!$B:$C,2,FALSE),0)</f>
        <v>395</v>
      </c>
      <c r="AA2603" s="11">
        <f t="shared" si="40"/>
        <v>32.9</v>
      </c>
      <c r="AB2603" s="5">
        <f>IFERROR(VLOOKUP(C2603,[2]Sheet1!$B:$F,5,FALSE),0)</f>
        <v>4824030.82</v>
      </c>
      <c r="AC2603" s="11">
        <v>10</v>
      </c>
      <c r="AD2603" s="11">
        <v>0.52629999999999999</v>
      </c>
      <c r="AE2603" s="10"/>
      <c r="AF2603" s="10"/>
      <c r="AG2603" s="10"/>
      <c r="AH2603" s="10"/>
    </row>
    <row r="2604" spans="1:34" x14ac:dyDescent="0.45">
      <c r="A2604" t="s">
        <v>55</v>
      </c>
      <c r="B2604" t="s">
        <v>59</v>
      </c>
      <c r="C2604" t="s">
        <v>159</v>
      </c>
      <c r="D2604">
        <v>508</v>
      </c>
      <c r="E2604" s="11">
        <v>1024266</v>
      </c>
      <c r="F2604" s="5">
        <v>544603</v>
      </c>
      <c r="G2604" s="11">
        <v>15188196</v>
      </c>
      <c r="H2604" s="11">
        <v>10587923</v>
      </c>
      <c r="I2604">
        <v>303920</v>
      </c>
      <c r="J2604">
        <v>625907</v>
      </c>
      <c r="K2604">
        <v>346987</v>
      </c>
      <c r="L2604">
        <v>196274</v>
      </c>
      <c r="M2604">
        <v>19</v>
      </c>
      <c r="N2604">
        <v>27</v>
      </c>
      <c r="O2604">
        <v>3</v>
      </c>
      <c r="P2604">
        <v>13</v>
      </c>
      <c r="Q2604">
        <v>1</v>
      </c>
      <c r="R2604">
        <v>88</v>
      </c>
      <c r="S2604">
        <v>1.7</v>
      </c>
      <c r="T2604">
        <v>153</v>
      </c>
      <c r="U2604">
        <v>257</v>
      </c>
      <c r="V2604">
        <v>-0.49</v>
      </c>
      <c r="W2604">
        <v>128452</v>
      </c>
      <c r="X2604">
        <v>13</v>
      </c>
      <c r="Y2604" s="12" t="str">
        <f>IFERROR(VLOOKUP(C2604,[1]Index!$D:$F,3,FALSE),"Non List")</f>
        <v>Finance</v>
      </c>
      <c r="Z2604">
        <f>IFERROR(VLOOKUP(C2604,[1]LP!$B:$C,2,FALSE),0)</f>
        <v>510</v>
      </c>
      <c r="AA2604" s="11">
        <f t="shared" si="40"/>
        <v>26.8</v>
      </c>
      <c r="AB2604" s="5">
        <f>IFERROR(VLOOKUP(C2604,[2]Sheet1!$B:$F,5,FALSE),0)</f>
        <v>5799007.7000000002</v>
      </c>
      <c r="AC2604" s="11">
        <v>10</v>
      </c>
      <c r="AD2604" s="11">
        <v>4</v>
      </c>
      <c r="AE2604" s="10"/>
      <c r="AF2604" s="10"/>
      <c r="AG2604" s="10"/>
      <c r="AH2604" s="10"/>
    </row>
    <row r="2605" spans="1:34" x14ac:dyDescent="0.45">
      <c r="A2605" t="s">
        <v>55</v>
      </c>
      <c r="B2605" t="s">
        <v>59</v>
      </c>
      <c r="C2605" t="s">
        <v>161</v>
      </c>
      <c r="D2605">
        <v>424</v>
      </c>
      <c r="E2605" s="11">
        <v>600411</v>
      </c>
      <c r="F2605" s="5">
        <v>322111</v>
      </c>
      <c r="G2605" s="11">
        <v>3155107</v>
      </c>
      <c r="H2605" s="11">
        <v>2327173</v>
      </c>
      <c r="I2605">
        <v>115141</v>
      </c>
      <c r="J2605">
        <v>133463</v>
      </c>
      <c r="K2605">
        <v>90643</v>
      </c>
      <c r="L2605">
        <v>63513</v>
      </c>
      <c r="M2605">
        <v>11</v>
      </c>
      <c r="N2605">
        <v>40</v>
      </c>
      <c r="O2605">
        <v>3</v>
      </c>
      <c r="P2605">
        <v>7</v>
      </c>
      <c r="Q2605">
        <v>2</v>
      </c>
      <c r="R2605">
        <v>111</v>
      </c>
      <c r="S2605">
        <v>2.5</v>
      </c>
      <c r="T2605">
        <v>154</v>
      </c>
      <c r="U2605">
        <v>191</v>
      </c>
      <c r="V2605">
        <v>-0.55000000000000004</v>
      </c>
      <c r="W2605">
        <v>63513</v>
      </c>
      <c r="X2605">
        <v>11</v>
      </c>
      <c r="Y2605" s="12" t="str">
        <f>IFERROR(VLOOKUP(C2605,[1]Index!$D:$F,3,FALSE),"Non List")</f>
        <v>Finance</v>
      </c>
      <c r="Z2605">
        <f>IFERROR(VLOOKUP(C2605,[1]LP!$B:$C,2,FALSE),0)</f>
        <v>491</v>
      </c>
      <c r="AA2605" s="11">
        <f t="shared" si="40"/>
        <v>44.6</v>
      </c>
      <c r="AB2605" s="5">
        <f>IFERROR(VLOOKUP(C2605,[2]Sheet1!$B:$F,5,FALSE),0)</f>
        <v>3383316.92</v>
      </c>
      <c r="AC2605" s="11">
        <v>15</v>
      </c>
      <c r="AD2605" s="11">
        <v>0.78949999999999998</v>
      </c>
      <c r="AE2605" s="10"/>
      <c r="AF2605" s="10"/>
      <c r="AG2605" s="10"/>
      <c r="AH2605" s="10"/>
    </row>
    <row r="2606" spans="1:34" x14ac:dyDescent="0.45">
      <c r="A2606" t="s">
        <v>55</v>
      </c>
      <c r="B2606" t="s">
        <v>59</v>
      </c>
      <c r="C2606" t="s">
        <v>162</v>
      </c>
      <c r="D2606">
        <v>495</v>
      </c>
      <c r="E2606" s="11">
        <v>965395</v>
      </c>
      <c r="F2606" s="5">
        <v>767820</v>
      </c>
      <c r="G2606" s="11">
        <v>8911770</v>
      </c>
      <c r="H2606" s="11">
        <v>6205034</v>
      </c>
      <c r="I2606">
        <v>281107</v>
      </c>
      <c r="J2606">
        <v>1089382</v>
      </c>
      <c r="K2606">
        <v>827789</v>
      </c>
      <c r="L2606">
        <v>568119</v>
      </c>
      <c r="M2606">
        <v>59</v>
      </c>
      <c r="N2606">
        <v>8</v>
      </c>
      <c r="O2606">
        <v>3</v>
      </c>
      <c r="P2606">
        <v>33</v>
      </c>
      <c r="Q2606">
        <v>4</v>
      </c>
      <c r="R2606">
        <v>23</v>
      </c>
      <c r="S2606">
        <v>2.2999999999999998</v>
      </c>
      <c r="T2606">
        <v>180</v>
      </c>
      <c r="U2606">
        <v>488</v>
      </c>
      <c r="V2606">
        <v>-0.02</v>
      </c>
      <c r="W2606">
        <v>485627</v>
      </c>
      <c r="X2606">
        <v>50</v>
      </c>
      <c r="Y2606" s="12" t="str">
        <f>IFERROR(VLOOKUP(C2606,[1]Index!$D:$F,3,FALSE),"Non List")</f>
        <v>Finance</v>
      </c>
      <c r="Z2606">
        <f>IFERROR(VLOOKUP(C2606,[1]LP!$B:$C,2,FALSE),0)</f>
        <v>511</v>
      </c>
      <c r="AA2606" s="11">
        <f t="shared" si="40"/>
        <v>8.6999999999999993</v>
      </c>
      <c r="AB2606" s="5">
        <f>IFERROR(VLOOKUP(C2606,[2]Sheet1!$B:$F,5,FALSE),0)</f>
        <v>6622606.8200000003</v>
      </c>
      <c r="AC2606" s="11">
        <v>40</v>
      </c>
      <c r="AD2606" s="11">
        <v>6</v>
      </c>
      <c r="AE2606" s="10"/>
      <c r="AF2606" s="10"/>
      <c r="AG2606" s="10"/>
      <c r="AH2606" s="10"/>
    </row>
    <row r="2607" spans="1:34" x14ac:dyDescent="0.45">
      <c r="A2607" t="s">
        <v>55</v>
      </c>
      <c r="B2607" t="s">
        <v>59</v>
      </c>
      <c r="C2607" t="s">
        <v>178</v>
      </c>
      <c r="D2607">
        <v>347.8</v>
      </c>
      <c r="E2607" s="11">
        <v>400000</v>
      </c>
      <c r="F2607" s="5">
        <v>107933</v>
      </c>
      <c r="G2607" s="11">
        <v>369731</v>
      </c>
      <c r="H2607" s="11">
        <v>426884</v>
      </c>
      <c r="I2607">
        <v>25942</v>
      </c>
      <c r="J2607">
        <v>35394</v>
      </c>
      <c r="K2607">
        <v>22851</v>
      </c>
      <c r="L2607">
        <v>15535</v>
      </c>
      <c r="M2607">
        <v>4</v>
      </c>
      <c r="N2607">
        <v>90</v>
      </c>
      <c r="O2607">
        <v>3</v>
      </c>
      <c r="P2607">
        <v>3</v>
      </c>
      <c r="Q2607">
        <v>2</v>
      </c>
      <c r="R2607">
        <v>246</v>
      </c>
      <c r="S2607">
        <v>1</v>
      </c>
      <c r="T2607">
        <v>127</v>
      </c>
      <c r="U2607">
        <v>105</v>
      </c>
      <c r="V2607">
        <v>-0.7</v>
      </c>
      <c r="W2607">
        <v>15535</v>
      </c>
      <c r="X2607">
        <v>4</v>
      </c>
      <c r="Y2607" s="12" t="str">
        <f>IFERROR(VLOOKUP(C2607,[1]Index!$D:$F,3,FALSE),"Non List")</f>
        <v>Finance</v>
      </c>
      <c r="Z2607">
        <f>IFERROR(VLOOKUP(C2607,[1]LP!$B:$C,2,FALSE),0)</f>
        <v>422.8</v>
      </c>
      <c r="AA2607" s="11">
        <f t="shared" si="40"/>
        <v>105.7</v>
      </c>
      <c r="AB2607" s="5">
        <f>IFERROR(VLOOKUP(C2607,[2]Sheet1!$B:$F,5,FALSE),0)</f>
        <v>2989980</v>
      </c>
      <c r="AC2607" s="11">
        <v>13</v>
      </c>
      <c r="AD2607" s="11">
        <v>0.68</v>
      </c>
      <c r="AE2607" s="10"/>
      <c r="AF2607" s="10"/>
      <c r="AG2607" s="10"/>
      <c r="AH2607" s="10"/>
    </row>
    <row r="2608" spans="1:34" x14ac:dyDescent="0.45">
      <c r="A2608" t="s">
        <v>55</v>
      </c>
      <c r="B2608" t="s">
        <v>59</v>
      </c>
      <c r="C2608" t="s">
        <v>180</v>
      </c>
      <c r="D2608">
        <v>520</v>
      </c>
      <c r="E2608" s="11">
        <v>493496</v>
      </c>
      <c r="F2608" s="5">
        <v>164233</v>
      </c>
      <c r="G2608" s="11">
        <v>711297</v>
      </c>
      <c r="H2608" s="11">
        <v>297230</v>
      </c>
      <c r="I2608">
        <v>20099</v>
      </c>
      <c r="J2608">
        <v>23173</v>
      </c>
      <c r="K2608">
        <v>-20182</v>
      </c>
      <c r="L2608">
        <v>26228</v>
      </c>
      <c r="M2608">
        <v>5</v>
      </c>
      <c r="N2608">
        <v>98</v>
      </c>
      <c r="O2608">
        <v>4</v>
      </c>
      <c r="P2608">
        <v>4</v>
      </c>
      <c r="Q2608">
        <v>2</v>
      </c>
      <c r="R2608">
        <v>382</v>
      </c>
      <c r="S2608">
        <v>44.8</v>
      </c>
      <c r="T2608">
        <v>133</v>
      </c>
      <c r="U2608">
        <v>126</v>
      </c>
      <c r="V2608">
        <v>-0.76</v>
      </c>
      <c r="W2608">
        <v>26228</v>
      </c>
      <c r="X2608">
        <v>5</v>
      </c>
      <c r="Y2608" s="12" t="str">
        <f>IFERROR(VLOOKUP(C2608,[1]Index!$D:$F,3,FALSE),"Non List")</f>
        <v>Finance</v>
      </c>
      <c r="Z2608">
        <f>IFERROR(VLOOKUP(C2608,[1]LP!$B:$C,2,FALSE),0)</f>
        <v>493.3</v>
      </c>
      <c r="AA2608" s="11">
        <f t="shared" si="40"/>
        <v>98.7</v>
      </c>
      <c r="AB2608" s="5">
        <f>IFERROR(VLOOKUP(C2608,[2]Sheet1!$B:$F,5,FALSE),0)</f>
        <v>2918008</v>
      </c>
      <c r="AC2608" s="11">
        <v>0</v>
      </c>
      <c r="AD2608" s="11">
        <v>0</v>
      </c>
      <c r="AE2608" s="10"/>
      <c r="AF2608" s="10"/>
      <c r="AG2608" s="10"/>
      <c r="AH2608" s="10"/>
    </row>
    <row r="2609" spans="1:34" x14ac:dyDescent="0.45">
      <c r="A2609" t="s">
        <v>55</v>
      </c>
      <c r="B2609" t="s">
        <v>59</v>
      </c>
      <c r="C2609" t="s">
        <v>163</v>
      </c>
      <c r="D2609">
        <v>405</v>
      </c>
      <c r="E2609" s="11">
        <v>963146</v>
      </c>
      <c r="F2609" s="5">
        <v>398872</v>
      </c>
      <c r="G2609" s="11">
        <v>8986546</v>
      </c>
      <c r="H2609" s="11">
        <v>5855204</v>
      </c>
      <c r="I2609">
        <v>319910</v>
      </c>
      <c r="J2609">
        <v>384142</v>
      </c>
      <c r="K2609">
        <v>184615</v>
      </c>
      <c r="L2609">
        <v>127083</v>
      </c>
      <c r="M2609">
        <v>13</v>
      </c>
      <c r="N2609">
        <v>31</v>
      </c>
      <c r="O2609">
        <v>3</v>
      </c>
      <c r="P2609">
        <v>9</v>
      </c>
      <c r="Q2609">
        <v>1</v>
      </c>
      <c r="R2609">
        <v>88</v>
      </c>
      <c r="S2609">
        <v>1</v>
      </c>
      <c r="T2609">
        <v>141</v>
      </c>
      <c r="U2609">
        <v>205</v>
      </c>
      <c r="V2609">
        <v>-0.49</v>
      </c>
      <c r="W2609">
        <v>93272</v>
      </c>
      <c r="X2609">
        <v>10</v>
      </c>
      <c r="Y2609" s="12" t="str">
        <f>IFERROR(VLOOKUP(C2609,[1]Index!$D:$F,3,FALSE),"Non List")</f>
        <v>Finance</v>
      </c>
      <c r="Z2609">
        <f>IFERROR(VLOOKUP(C2609,[1]LP!$B:$C,2,FALSE),0)</f>
        <v>693.6</v>
      </c>
      <c r="AA2609" s="11">
        <f t="shared" si="40"/>
        <v>53.4</v>
      </c>
      <c r="AB2609" s="5">
        <f>IFERROR(VLOOKUP(C2609,[2]Sheet1!$B:$F,5,FALSE),0)</f>
        <v>4330226.4000000004</v>
      </c>
      <c r="AC2609" s="11">
        <v>8.0749999999999993</v>
      </c>
      <c r="AD2609" s="11">
        <v>0.42499999999999999</v>
      </c>
      <c r="AE2609" s="10"/>
      <c r="AF2609" s="10"/>
      <c r="AG2609" s="10"/>
      <c r="AH2609" s="10"/>
    </row>
    <row r="2610" spans="1:34" x14ac:dyDescent="0.45">
      <c r="A2610" t="s">
        <v>55</v>
      </c>
      <c r="B2610" t="s">
        <v>59</v>
      </c>
      <c r="C2610" t="s">
        <v>164</v>
      </c>
      <c r="D2610">
        <v>306</v>
      </c>
      <c r="E2610" s="11">
        <v>800100</v>
      </c>
      <c r="F2610" s="5">
        <v>101434</v>
      </c>
      <c r="G2610" s="11">
        <v>2943663</v>
      </c>
      <c r="H2610" s="11">
        <v>2236882</v>
      </c>
      <c r="I2610">
        <v>79714</v>
      </c>
      <c r="J2610">
        <v>110591</v>
      </c>
      <c r="K2610">
        <v>8627</v>
      </c>
      <c r="L2610">
        <v>41152</v>
      </c>
      <c r="M2610">
        <v>5</v>
      </c>
      <c r="N2610">
        <v>60</v>
      </c>
      <c r="O2610">
        <v>3</v>
      </c>
      <c r="P2610">
        <v>5</v>
      </c>
      <c r="Q2610">
        <v>1</v>
      </c>
      <c r="R2610">
        <v>162</v>
      </c>
      <c r="S2610">
        <v>3.5</v>
      </c>
      <c r="T2610">
        <v>113</v>
      </c>
      <c r="U2610">
        <v>114</v>
      </c>
      <c r="V2610">
        <v>-0.63</v>
      </c>
      <c r="W2610">
        <v>43205</v>
      </c>
      <c r="X2610">
        <v>5</v>
      </c>
      <c r="Y2610" s="12" t="str">
        <f>IFERROR(VLOOKUP(C2610,[1]Index!$D:$F,3,FALSE),"Non List")</f>
        <v>Finance</v>
      </c>
      <c r="Z2610">
        <f>IFERROR(VLOOKUP(C2610,[1]LP!$B:$C,2,FALSE),0)</f>
        <v>337.8</v>
      </c>
      <c r="AA2610" s="11">
        <f t="shared" si="40"/>
        <v>67.599999999999994</v>
      </c>
      <c r="AB2610" s="5">
        <f>IFERROR(VLOOKUP(C2610,[2]Sheet1!$B:$F,5,FALSE),0)</f>
        <v>4155719.4</v>
      </c>
      <c r="AC2610" s="11">
        <v>6</v>
      </c>
      <c r="AD2610" s="11">
        <v>0.31569999999999998</v>
      </c>
      <c r="AE2610" s="10"/>
      <c r="AF2610" s="10"/>
      <c r="AG2610" s="10"/>
      <c r="AH2610" s="10"/>
    </row>
    <row r="2611" spans="1:34" x14ac:dyDescent="0.45">
      <c r="A2611" t="s">
        <v>55</v>
      </c>
      <c r="B2611" t="s">
        <v>59</v>
      </c>
      <c r="C2611" t="s">
        <v>166</v>
      </c>
      <c r="D2611">
        <v>381.3</v>
      </c>
      <c r="E2611" s="11">
        <v>890135</v>
      </c>
      <c r="F2611" s="5">
        <v>371974</v>
      </c>
      <c r="G2611" s="11">
        <v>5884266</v>
      </c>
      <c r="H2611" s="11">
        <v>4289497</v>
      </c>
      <c r="I2611">
        <v>213775</v>
      </c>
      <c r="J2611">
        <v>294378</v>
      </c>
      <c r="K2611">
        <v>173883</v>
      </c>
      <c r="L2611">
        <v>114044</v>
      </c>
      <c r="M2611">
        <v>13</v>
      </c>
      <c r="N2611">
        <v>30</v>
      </c>
      <c r="O2611">
        <v>3</v>
      </c>
      <c r="P2611">
        <v>9</v>
      </c>
      <c r="Q2611">
        <v>1</v>
      </c>
      <c r="R2611">
        <v>80</v>
      </c>
      <c r="S2611">
        <v>0.6</v>
      </c>
      <c r="T2611">
        <v>142</v>
      </c>
      <c r="U2611">
        <v>202</v>
      </c>
      <c r="V2611">
        <v>-0.47</v>
      </c>
      <c r="W2611">
        <v>93827</v>
      </c>
      <c r="X2611">
        <v>11</v>
      </c>
      <c r="Y2611" s="12" t="str">
        <f>IFERROR(VLOOKUP(C2611,[1]Index!$D:$F,3,FALSE),"Non List")</f>
        <v>Finance</v>
      </c>
      <c r="Z2611">
        <f>IFERROR(VLOOKUP(C2611,[1]LP!$B:$C,2,FALSE),0)</f>
        <v>419.8</v>
      </c>
      <c r="AA2611" s="11">
        <f t="shared" si="40"/>
        <v>32.299999999999997</v>
      </c>
      <c r="AB2611" s="5">
        <f>IFERROR(VLOOKUP(C2611,[2]Sheet1!$B:$F,5,FALSE),0)</f>
        <v>4810249.01</v>
      </c>
      <c r="AC2611" s="11">
        <v>7.7</v>
      </c>
      <c r="AD2611" s="11">
        <v>3.3</v>
      </c>
      <c r="AE2611" s="10"/>
      <c r="AF2611" s="10"/>
      <c r="AG2611" s="10"/>
      <c r="AH2611" s="10"/>
    </row>
    <row r="2612" spans="1:34" x14ac:dyDescent="0.45">
      <c r="A2612" t="s">
        <v>55</v>
      </c>
      <c r="B2612" t="s">
        <v>59</v>
      </c>
      <c r="C2612" t="s">
        <v>170</v>
      </c>
      <c r="D2612">
        <v>353</v>
      </c>
      <c r="E2612" s="11">
        <v>915658</v>
      </c>
      <c r="F2612" s="5">
        <v>364539</v>
      </c>
      <c r="G2612" s="11">
        <v>5839924</v>
      </c>
      <c r="H2612" s="11">
        <v>4395083</v>
      </c>
      <c r="I2612">
        <v>150928</v>
      </c>
      <c r="J2612">
        <v>455891</v>
      </c>
      <c r="K2612">
        <v>274430</v>
      </c>
      <c r="L2612">
        <v>136609</v>
      </c>
      <c r="M2612">
        <v>15</v>
      </c>
      <c r="N2612">
        <v>24</v>
      </c>
      <c r="O2612">
        <v>3</v>
      </c>
      <c r="P2612">
        <v>11</v>
      </c>
      <c r="Q2612">
        <v>2</v>
      </c>
      <c r="R2612">
        <v>60</v>
      </c>
      <c r="S2612">
        <v>4.2</v>
      </c>
      <c r="T2612">
        <v>140</v>
      </c>
      <c r="U2612">
        <v>217</v>
      </c>
      <c r="V2612">
        <v>-0.39</v>
      </c>
      <c r="W2612">
        <v>155217</v>
      </c>
      <c r="X2612">
        <v>17</v>
      </c>
      <c r="Y2612" s="12" t="str">
        <f>IFERROR(VLOOKUP(C2612,[1]Index!$D:$F,3,FALSE),"Non List")</f>
        <v>Finance</v>
      </c>
      <c r="Z2612">
        <f>IFERROR(VLOOKUP(C2612,[1]LP!$B:$C,2,FALSE),0)</f>
        <v>397</v>
      </c>
      <c r="AA2612" s="11">
        <f t="shared" si="40"/>
        <v>26.5</v>
      </c>
      <c r="AB2612" s="5">
        <f>IFERROR(VLOOKUP(C2612,[2]Sheet1!$B:$F,5,FALSE),0)</f>
        <v>5495113.7199999997</v>
      </c>
      <c r="AC2612" s="11">
        <v>15</v>
      </c>
      <c r="AD2612" s="11">
        <v>0.79</v>
      </c>
      <c r="AE2612" s="10"/>
      <c r="AF2612" s="10"/>
      <c r="AG2612" s="10"/>
      <c r="AH2612" s="10"/>
    </row>
    <row r="2613" spans="1:34" x14ac:dyDescent="0.45">
      <c r="A2613" t="s">
        <v>55</v>
      </c>
      <c r="B2613" t="s">
        <v>59</v>
      </c>
      <c r="C2613" t="s">
        <v>171</v>
      </c>
      <c r="D2613">
        <v>463.7</v>
      </c>
      <c r="E2613" s="11">
        <v>867994</v>
      </c>
      <c r="F2613" s="5">
        <v>882474</v>
      </c>
      <c r="G2613" s="11">
        <v>8159708</v>
      </c>
      <c r="H2613" s="11">
        <v>5567019</v>
      </c>
      <c r="I2613">
        <v>215857</v>
      </c>
      <c r="J2613">
        <v>346765</v>
      </c>
      <c r="K2613">
        <v>98190</v>
      </c>
      <c r="L2613">
        <v>201896</v>
      </c>
      <c r="M2613">
        <v>23</v>
      </c>
      <c r="N2613">
        <v>20</v>
      </c>
      <c r="O2613">
        <v>2</v>
      </c>
      <c r="P2613">
        <v>12</v>
      </c>
      <c r="Q2613">
        <v>2</v>
      </c>
      <c r="R2613">
        <v>46</v>
      </c>
      <c r="S2613">
        <v>3.7</v>
      </c>
      <c r="T2613">
        <v>202</v>
      </c>
      <c r="U2613">
        <v>325</v>
      </c>
      <c r="V2613">
        <v>-0.3</v>
      </c>
      <c r="W2613">
        <v>103616</v>
      </c>
      <c r="X2613">
        <v>12</v>
      </c>
      <c r="Y2613" s="12" t="str">
        <f>IFERROR(VLOOKUP(C2613,[1]Index!$D:$F,3,FALSE),"Non List")</f>
        <v>Finance</v>
      </c>
      <c r="Z2613">
        <f>IFERROR(VLOOKUP(C2613,[1]LP!$B:$C,2,FALSE),0)</f>
        <v>670</v>
      </c>
      <c r="AA2613" s="11">
        <f t="shared" si="40"/>
        <v>29.1</v>
      </c>
      <c r="AB2613" s="5">
        <f>IFERROR(VLOOKUP(C2613,[2]Sheet1!$B:$F,5,FALSE),0)</f>
        <v>4253169.62</v>
      </c>
      <c r="AC2613" s="11">
        <v>0</v>
      </c>
      <c r="AD2613" s="11">
        <v>0</v>
      </c>
      <c r="AE2613" s="10"/>
      <c r="AF2613" s="10"/>
      <c r="AG2613" s="10"/>
      <c r="AH2613" s="10"/>
    </row>
    <row r="2614" spans="1:34" x14ac:dyDescent="0.45">
      <c r="A2614" t="s">
        <v>55</v>
      </c>
      <c r="B2614" t="s">
        <v>59</v>
      </c>
      <c r="C2614" t="s">
        <v>172</v>
      </c>
      <c r="D2614">
        <v>420</v>
      </c>
      <c r="E2614" s="11">
        <v>828914</v>
      </c>
      <c r="F2614" s="5">
        <v>108919</v>
      </c>
      <c r="G2614" s="11">
        <v>2963592</v>
      </c>
      <c r="H2614" s="11">
        <v>1788217</v>
      </c>
      <c r="I2614">
        <v>103936</v>
      </c>
      <c r="J2614">
        <v>130814</v>
      </c>
      <c r="K2614">
        <v>4493</v>
      </c>
      <c r="L2614">
        <v>82383</v>
      </c>
      <c r="M2614">
        <v>10</v>
      </c>
      <c r="N2614">
        <v>42</v>
      </c>
      <c r="O2614">
        <v>4</v>
      </c>
      <c r="P2614">
        <v>9</v>
      </c>
      <c r="Q2614">
        <v>2</v>
      </c>
      <c r="R2614">
        <v>157</v>
      </c>
      <c r="S2614">
        <v>12.8</v>
      </c>
      <c r="T2614">
        <v>113</v>
      </c>
      <c r="U2614">
        <v>159</v>
      </c>
      <c r="V2614">
        <v>-0.62</v>
      </c>
      <c r="W2614">
        <v>35820</v>
      </c>
      <c r="X2614">
        <v>4</v>
      </c>
      <c r="Y2614" s="12" t="str">
        <f>IFERROR(VLOOKUP(C2614,[1]Index!$D:$F,3,FALSE),"Non List")</f>
        <v>Finance</v>
      </c>
      <c r="Z2614">
        <f>IFERROR(VLOOKUP(C2614,[1]LP!$B:$C,2,FALSE),0)</f>
        <v>399.9</v>
      </c>
      <c r="AA2614" s="11">
        <f t="shared" si="40"/>
        <v>40</v>
      </c>
      <c r="AB2614" s="5">
        <f>IFERROR(VLOOKUP(C2614,[2]Sheet1!$B:$F,5,FALSE),0)</f>
        <v>3419267.12</v>
      </c>
      <c r="AC2614" s="11">
        <v>0</v>
      </c>
      <c r="AD2614" s="11">
        <v>0</v>
      </c>
      <c r="AE2614" s="10"/>
      <c r="AF2614" s="10"/>
      <c r="AG2614" s="10"/>
      <c r="AH2614" s="10"/>
    </row>
    <row r="2615" spans="1:34" x14ac:dyDescent="0.45">
      <c r="A2615" t="s">
        <v>55</v>
      </c>
      <c r="B2615" t="s">
        <v>59</v>
      </c>
      <c r="C2615" t="s">
        <v>179</v>
      </c>
      <c r="D2615">
        <v>294</v>
      </c>
      <c r="E2615" s="11">
        <v>428385</v>
      </c>
      <c r="F2615" s="5">
        <v>-149144</v>
      </c>
      <c r="G2615" s="11">
        <v>951053</v>
      </c>
      <c r="H2615" s="11">
        <v>835131</v>
      </c>
      <c r="I2615">
        <v>26873</v>
      </c>
      <c r="J2615">
        <v>34436</v>
      </c>
      <c r="K2615">
        <v>-24019</v>
      </c>
      <c r="L2615">
        <v>4501</v>
      </c>
      <c r="M2615">
        <v>1</v>
      </c>
      <c r="N2615">
        <v>280</v>
      </c>
      <c r="O2615">
        <v>5</v>
      </c>
      <c r="P2615">
        <v>2</v>
      </c>
      <c r="Q2615">
        <v>0</v>
      </c>
      <c r="R2615">
        <v>1263</v>
      </c>
      <c r="S2615">
        <v>5.0999999999999996</v>
      </c>
      <c r="T2615">
        <v>65</v>
      </c>
      <c r="U2615">
        <v>39</v>
      </c>
      <c r="V2615">
        <v>-0.87</v>
      </c>
      <c r="W2615">
        <v>2895</v>
      </c>
      <c r="X2615">
        <v>1</v>
      </c>
      <c r="Y2615" s="12" t="str">
        <f>IFERROR(VLOOKUP(C2615,[1]Index!$D:$F,3,FALSE),"Non List")</f>
        <v>Finance</v>
      </c>
      <c r="Z2615">
        <f>IFERROR(VLOOKUP(C2615,[1]LP!$B:$C,2,FALSE),0)</f>
        <v>341</v>
      </c>
      <c r="AA2615" s="11">
        <f t="shared" si="40"/>
        <v>341</v>
      </c>
      <c r="AB2615" s="5">
        <f>IFERROR(VLOOKUP(C2615,[2]Sheet1!$B:$F,5,FALSE),0)</f>
        <v>3327237.42</v>
      </c>
      <c r="AC2615" s="11">
        <v>0</v>
      </c>
      <c r="AD2615" s="11">
        <v>0</v>
      </c>
      <c r="AE2615" s="10"/>
      <c r="AF2615" s="10"/>
      <c r="AG2615" s="10"/>
      <c r="AH2615" s="10"/>
    </row>
    <row r="2616" spans="1:34" x14ac:dyDescent="0.45">
      <c r="A2616" t="s">
        <v>24</v>
      </c>
      <c r="B2616" t="s">
        <v>59</v>
      </c>
      <c r="C2616" t="s">
        <v>157</v>
      </c>
      <c r="D2616">
        <v>356</v>
      </c>
      <c r="E2616" s="11">
        <v>881036</v>
      </c>
      <c r="F2616" s="5">
        <v>317011</v>
      </c>
      <c r="G2616" s="11">
        <v>5667505</v>
      </c>
      <c r="H2616" s="11">
        <v>4555406</v>
      </c>
      <c r="I2616">
        <v>54361</v>
      </c>
      <c r="J2616">
        <v>68487</v>
      </c>
      <c r="K2616">
        <v>33559</v>
      </c>
      <c r="L2616">
        <v>13649</v>
      </c>
      <c r="M2616">
        <v>6</v>
      </c>
      <c r="N2616">
        <v>58</v>
      </c>
      <c r="O2616">
        <v>3</v>
      </c>
      <c r="P2616">
        <v>5</v>
      </c>
      <c r="Q2616">
        <v>0</v>
      </c>
      <c r="R2616">
        <v>151</v>
      </c>
      <c r="S2616">
        <v>2</v>
      </c>
      <c r="T2616">
        <v>136</v>
      </c>
      <c r="U2616">
        <v>137</v>
      </c>
      <c r="V2616">
        <v>-0.61</v>
      </c>
      <c r="W2616">
        <v>-6782</v>
      </c>
      <c r="X2616">
        <v>-3</v>
      </c>
      <c r="Y2616" s="12" t="str">
        <f>IFERROR(VLOOKUP(C2616,[1]Index!$D:$F,3,FALSE),"Non List")</f>
        <v>Finance</v>
      </c>
      <c r="Z2616">
        <f>IFERROR(VLOOKUP(C2616,[1]LP!$B:$C,2,FALSE),0)</f>
        <v>387</v>
      </c>
      <c r="AA2616" s="11">
        <f t="shared" si="40"/>
        <v>64.5</v>
      </c>
      <c r="AB2616" s="5">
        <f>IFERROR(VLOOKUP(C2616,[2]Sheet1!$B:$F,5,FALSE),0)</f>
        <v>4626716.74</v>
      </c>
      <c r="AC2616" s="11">
        <v>7.7</v>
      </c>
      <c r="AD2616" s="11">
        <v>3.3</v>
      </c>
      <c r="AE2616" s="10"/>
      <c r="AF2616" s="10"/>
      <c r="AG2616" s="10"/>
      <c r="AH2616" s="10"/>
    </row>
    <row r="2617" spans="1:34" x14ac:dyDescent="0.45">
      <c r="A2617" t="s">
        <v>24</v>
      </c>
      <c r="B2617" t="s">
        <v>59</v>
      </c>
      <c r="C2617" t="s">
        <v>158</v>
      </c>
      <c r="D2617">
        <v>496.1</v>
      </c>
      <c r="E2617" s="11">
        <v>867200</v>
      </c>
      <c r="F2617" s="5">
        <v>1183307</v>
      </c>
      <c r="G2617" s="11">
        <v>10279987</v>
      </c>
      <c r="H2617" s="11">
        <v>7710049</v>
      </c>
      <c r="I2617">
        <v>143094</v>
      </c>
      <c r="J2617">
        <v>172568</v>
      </c>
      <c r="K2617">
        <v>115632</v>
      </c>
      <c r="L2617">
        <v>71189</v>
      </c>
      <c r="M2617">
        <v>33</v>
      </c>
      <c r="N2617">
        <v>15</v>
      </c>
      <c r="O2617">
        <v>2</v>
      </c>
      <c r="P2617">
        <v>14</v>
      </c>
      <c r="Q2617">
        <v>1</v>
      </c>
      <c r="R2617">
        <v>32</v>
      </c>
      <c r="S2617">
        <v>123.3</v>
      </c>
      <c r="T2617">
        <v>236</v>
      </c>
      <c r="U2617">
        <v>418</v>
      </c>
      <c r="V2617">
        <v>-0.16</v>
      </c>
      <c r="W2617">
        <v>-17235</v>
      </c>
      <c r="X2617">
        <v>-8</v>
      </c>
      <c r="Y2617" s="12" t="str">
        <f>IFERROR(VLOOKUP(C2617,[1]Index!$D:$F,3,FALSE),"Non List")</f>
        <v>Finance</v>
      </c>
      <c r="Z2617">
        <f>IFERROR(VLOOKUP(C2617,[1]LP!$B:$C,2,FALSE),0)</f>
        <v>458</v>
      </c>
      <c r="AA2617" s="11">
        <f t="shared" si="40"/>
        <v>13.9</v>
      </c>
      <c r="AB2617" s="5">
        <f>IFERROR(VLOOKUP(C2617,[2]Sheet1!$B:$F,5,FALSE),0)</f>
        <v>4635964.4800000004</v>
      </c>
      <c r="AC2617" s="11">
        <v>9.1</v>
      </c>
      <c r="AD2617" s="11">
        <v>3.9</v>
      </c>
      <c r="AE2617" s="10"/>
      <c r="AF2617" s="10"/>
      <c r="AG2617" s="10"/>
      <c r="AH2617" s="10"/>
    </row>
    <row r="2618" spans="1:34" x14ac:dyDescent="0.45">
      <c r="A2618" t="s">
        <v>24</v>
      </c>
      <c r="B2618" t="s">
        <v>60</v>
      </c>
      <c r="C2618" t="s">
        <v>174</v>
      </c>
      <c r="D2618">
        <v>344</v>
      </c>
      <c r="E2618" s="11">
        <v>864000</v>
      </c>
      <c r="F2618" s="5">
        <v>507509</v>
      </c>
      <c r="G2618" s="11">
        <v>6659540</v>
      </c>
      <c r="H2618" s="11">
        <v>5079042</v>
      </c>
      <c r="I2618">
        <v>50296</v>
      </c>
      <c r="J2618">
        <v>73162</v>
      </c>
      <c r="K2618">
        <v>35376</v>
      </c>
      <c r="L2618">
        <v>15746</v>
      </c>
      <c r="M2618">
        <v>7</v>
      </c>
      <c r="N2618">
        <v>47</v>
      </c>
      <c r="O2618">
        <v>2</v>
      </c>
      <c r="P2618">
        <v>5</v>
      </c>
      <c r="Q2618">
        <v>0</v>
      </c>
      <c r="R2618">
        <v>103</v>
      </c>
      <c r="S2618">
        <v>0.7</v>
      </c>
      <c r="T2618">
        <v>159</v>
      </c>
      <c r="U2618">
        <v>161</v>
      </c>
      <c r="V2618">
        <v>-0.53</v>
      </c>
      <c r="W2618">
        <v>8916</v>
      </c>
      <c r="X2618">
        <v>4</v>
      </c>
      <c r="Y2618" s="12" t="str">
        <f>IFERROR(VLOOKUP(C2618,[1]Index!$D:$F,3,FALSE),"Non List")</f>
        <v>Finance</v>
      </c>
      <c r="Z2618">
        <f>IFERROR(VLOOKUP(C2618,[1]LP!$B:$C,2,FALSE),0)</f>
        <v>395</v>
      </c>
      <c r="AA2618" s="11">
        <f t="shared" si="40"/>
        <v>56.4</v>
      </c>
      <c r="AB2618" s="5">
        <f>IFERROR(VLOOKUP(C2618,[2]Sheet1!$B:$F,5,FALSE),0)</f>
        <v>4824030.82</v>
      </c>
      <c r="AC2618" s="11">
        <v>6.5</v>
      </c>
      <c r="AD2618" s="11">
        <v>0.34</v>
      </c>
      <c r="AE2618" s="10"/>
      <c r="AF2618" s="10"/>
      <c r="AG2618" s="10"/>
      <c r="AH2618" s="10"/>
    </row>
    <row r="2619" spans="1:34" x14ac:dyDescent="0.45">
      <c r="A2619" t="s">
        <v>24</v>
      </c>
      <c r="B2619" t="s">
        <v>60</v>
      </c>
      <c r="C2619" t="s">
        <v>159</v>
      </c>
      <c r="D2619">
        <v>508</v>
      </c>
      <c r="E2619" s="11">
        <v>1126692</v>
      </c>
      <c r="F2619" s="5">
        <v>617807</v>
      </c>
      <c r="G2619" s="11">
        <v>14017029</v>
      </c>
      <c r="H2619" s="11">
        <v>11826949</v>
      </c>
      <c r="I2619">
        <v>110328</v>
      </c>
      <c r="J2619">
        <v>185244</v>
      </c>
      <c r="K2619">
        <v>102709</v>
      </c>
      <c r="L2619">
        <v>47653</v>
      </c>
      <c r="M2619">
        <v>17</v>
      </c>
      <c r="N2619">
        <v>30</v>
      </c>
      <c r="O2619">
        <v>3</v>
      </c>
      <c r="P2619">
        <v>11</v>
      </c>
      <c r="Q2619">
        <v>0</v>
      </c>
      <c r="R2619">
        <v>99</v>
      </c>
      <c r="S2619">
        <v>1.8</v>
      </c>
      <c r="T2619">
        <v>155</v>
      </c>
      <c r="U2619">
        <v>243</v>
      </c>
      <c r="V2619">
        <v>-0.52</v>
      </c>
      <c r="W2619">
        <v>13437</v>
      </c>
      <c r="X2619">
        <v>5</v>
      </c>
      <c r="Y2619" s="12" t="str">
        <f>IFERROR(VLOOKUP(C2619,[1]Index!$D:$F,3,FALSE),"Non List")</f>
        <v>Finance</v>
      </c>
      <c r="Z2619">
        <f>IFERROR(VLOOKUP(C2619,[1]LP!$B:$C,2,FALSE),0)</f>
        <v>510</v>
      </c>
      <c r="AA2619" s="11">
        <f t="shared" si="40"/>
        <v>30</v>
      </c>
      <c r="AB2619" s="5">
        <f>IFERROR(VLOOKUP(C2619,[2]Sheet1!$B:$F,5,FALSE),0)</f>
        <v>5799007.7000000002</v>
      </c>
      <c r="AC2619" s="11">
        <v>5</v>
      </c>
      <c r="AD2619" s="11">
        <v>5</v>
      </c>
      <c r="AE2619" s="10"/>
      <c r="AF2619" s="10"/>
      <c r="AG2619" s="10"/>
      <c r="AH2619" s="10"/>
    </row>
    <row r="2620" spans="1:34" x14ac:dyDescent="0.45">
      <c r="A2620" t="s">
        <v>24</v>
      </c>
      <c r="B2620" t="s">
        <v>60</v>
      </c>
      <c r="C2620" t="s">
        <v>161</v>
      </c>
      <c r="D2620">
        <v>424</v>
      </c>
      <c r="E2620" s="11">
        <v>600411</v>
      </c>
      <c r="F2620" s="5">
        <v>387364</v>
      </c>
      <c r="G2620" s="11">
        <v>3305861</v>
      </c>
      <c r="H2620" s="11">
        <v>2926141</v>
      </c>
      <c r="I2620">
        <v>40634</v>
      </c>
      <c r="J2620">
        <v>53245</v>
      </c>
      <c r="K2620">
        <v>33906</v>
      </c>
      <c r="L2620">
        <v>27946</v>
      </c>
      <c r="M2620">
        <v>19</v>
      </c>
      <c r="N2620">
        <v>23</v>
      </c>
      <c r="O2620">
        <v>3</v>
      </c>
      <c r="P2620">
        <v>11</v>
      </c>
      <c r="Q2620">
        <v>1</v>
      </c>
      <c r="R2620">
        <v>59</v>
      </c>
      <c r="S2620">
        <v>1.6</v>
      </c>
      <c r="T2620">
        <v>165</v>
      </c>
      <c r="U2620">
        <v>262</v>
      </c>
      <c r="V2620">
        <v>-0.38</v>
      </c>
      <c r="W2620">
        <v>27946</v>
      </c>
      <c r="X2620">
        <v>19</v>
      </c>
      <c r="Y2620" s="12" t="str">
        <f>IFERROR(VLOOKUP(C2620,[1]Index!$D:$F,3,FALSE),"Non List")</f>
        <v>Finance</v>
      </c>
      <c r="Z2620">
        <f>IFERROR(VLOOKUP(C2620,[1]LP!$B:$C,2,FALSE),0)</f>
        <v>491</v>
      </c>
      <c r="AA2620" s="11">
        <f t="shared" si="40"/>
        <v>25.8</v>
      </c>
      <c r="AB2620" s="5">
        <f>IFERROR(VLOOKUP(C2620,[2]Sheet1!$B:$F,5,FALSE),0)</f>
        <v>3383316.92</v>
      </c>
      <c r="AC2620" s="11">
        <v>0</v>
      </c>
      <c r="AD2620" s="11">
        <v>0</v>
      </c>
      <c r="AE2620" s="10"/>
      <c r="AF2620" s="10"/>
      <c r="AG2620" s="10"/>
      <c r="AH2620" s="10"/>
    </row>
    <row r="2621" spans="1:34" x14ac:dyDescent="0.45">
      <c r="A2621" t="s">
        <v>24</v>
      </c>
      <c r="B2621" t="s">
        <v>60</v>
      </c>
      <c r="C2621" t="s">
        <v>162</v>
      </c>
      <c r="D2621">
        <v>495</v>
      </c>
      <c r="E2621" s="11">
        <v>965395</v>
      </c>
      <c r="F2621" s="5">
        <v>858603</v>
      </c>
      <c r="G2621" s="11">
        <v>10284868</v>
      </c>
      <c r="H2621" s="11">
        <v>6974869</v>
      </c>
      <c r="I2621">
        <v>82093</v>
      </c>
      <c r="J2621">
        <v>104041</v>
      </c>
      <c r="K2621">
        <v>46595</v>
      </c>
      <c r="L2621">
        <v>28693</v>
      </c>
      <c r="M2621">
        <v>12</v>
      </c>
      <c r="N2621">
        <v>42</v>
      </c>
      <c r="O2621">
        <v>3</v>
      </c>
      <c r="P2621">
        <v>6</v>
      </c>
      <c r="Q2621">
        <v>0</v>
      </c>
      <c r="R2621">
        <v>109</v>
      </c>
      <c r="S2621">
        <v>1.9</v>
      </c>
      <c r="T2621">
        <v>189</v>
      </c>
      <c r="U2621">
        <v>225</v>
      </c>
      <c r="V2621">
        <v>-0.55000000000000004</v>
      </c>
      <c r="W2621">
        <v>17669</v>
      </c>
      <c r="X2621">
        <v>7</v>
      </c>
      <c r="Y2621" s="12" t="str">
        <f>IFERROR(VLOOKUP(C2621,[1]Index!$D:$F,3,FALSE),"Non List")</f>
        <v>Finance</v>
      </c>
      <c r="Z2621">
        <f>IFERROR(VLOOKUP(C2621,[1]LP!$B:$C,2,FALSE),0)</f>
        <v>511</v>
      </c>
      <c r="AA2621" s="11">
        <f t="shared" si="40"/>
        <v>42.6</v>
      </c>
      <c r="AB2621" s="5">
        <f>IFERROR(VLOOKUP(C2621,[2]Sheet1!$B:$F,5,FALSE),0)</f>
        <v>6622606.8200000003</v>
      </c>
      <c r="AC2621" s="11">
        <v>0</v>
      </c>
      <c r="AD2621" s="11">
        <v>0</v>
      </c>
      <c r="AE2621" s="10"/>
      <c r="AF2621" s="10"/>
      <c r="AG2621" s="10"/>
      <c r="AH2621" s="10"/>
    </row>
    <row r="2622" spans="1:34" x14ac:dyDescent="0.45">
      <c r="A2622" t="s">
        <v>24</v>
      </c>
      <c r="B2622" t="s">
        <v>60</v>
      </c>
      <c r="C2622" t="s">
        <v>178</v>
      </c>
      <c r="D2622">
        <v>347.8</v>
      </c>
      <c r="E2622" s="11">
        <v>400000</v>
      </c>
      <c r="F2622" s="5">
        <v>85265</v>
      </c>
      <c r="G2622" s="11">
        <v>356518</v>
      </c>
      <c r="H2622" s="11">
        <v>431549</v>
      </c>
      <c r="I2622">
        <v>5088</v>
      </c>
      <c r="J2622">
        <v>7643</v>
      </c>
      <c r="K2622">
        <v>1482</v>
      </c>
      <c r="L2622">
        <v>214</v>
      </c>
      <c r="M2622">
        <v>0</v>
      </c>
      <c r="N2622">
        <v>1739</v>
      </c>
      <c r="O2622">
        <v>3</v>
      </c>
      <c r="P2622">
        <v>0</v>
      </c>
      <c r="Q2622">
        <v>0</v>
      </c>
      <c r="R2622">
        <v>4991</v>
      </c>
      <c r="S2622">
        <v>1.3</v>
      </c>
      <c r="T2622">
        <v>121</v>
      </c>
      <c r="U2622">
        <v>23</v>
      </c>
      <c r="V2622">
        <v>-0.93</v>
      </c>
      <c r="W2622">
        <v>214</v>
      </c>
      <c r="X2622">
        <v>0</v>
      </c>
      <c r="Y2622" s="12" t="str">
        <f>IFERROR(VLOOKUP(C2622,[1]Index!$D:$F,3,FALSE),"Non List")</f>
        <v>Finance</v>
      </c>
      <c r="Z2622">
        <f>IFERROR(VLOOKUP(C2622,[1]LP!$B:$C,2,FALSE),0)</f>
        <v>422.8</v>
      </c>
      <c r="AA2622" s="11">
        <f t="shared" si="40"/>
        <v>0</v>
      </c>
      <c r="AB2622" s="5">
        <f>IFERROR(VLOOKUP(C2622,[2]Sheet1!$B:$F,5,FALSE),0)</f>
        <v>2989980</v>
      </c>
      <c r="AC2622" s="11">
        <v>0</v>
      </c>
      <c r="AD2622" s="11">
        <v>0</v>
      </c>
      <c r="AE2622" s="10"/>
      <c r="AF2622" s="10"/>
      <c r="AG2622" s="10"/>
      <c r="AH2622" s="10"/>
    </row>
    <row r="2623" spans="1:34" x14ac:dyDescent="0.45">
      <c r="A2623" t="s">
        <v>24</v>
      </c>
      <c r="B2623" t="s">
        <v>60</v>
      </c>
      <c r="C2623" t="s">
        <v>180</v>
      </c>
      <c r="D2623">
        <v>520</v>
      </c>
      <c r="E2623" s="11">
        <v>493496</v>
      </c>
      <c r="F2623" s="5">
        <v>177761</v>
      </c>
      <c r="G2623" s="11">
        <v>956823</v>
      </c>
      <c r="H2623" s="11">
        <v>603470</v>
      </c>
      <c r="I2623">
        <v>9523</v>
      </c>
      <c r="J2623">
        <v>13693</v>
      </c>
      <c r="K2623">
        <v>-6336</v>
      </c>
      <c r="L2623">
        <v>3524</v>
      </c>
      <c r="M2623">
        <v>3</v>
      </c>
      <c r="N2623">
        <v>183</v>
      </c>
      <c r="O2623">
        <v>4</v>
      </c>
      <c r="P2623">
        <v>2</v>
      </c>
      <c r="Q2623">
        <v>0</v>
      </c>
      <c r="R2623">
        <v>699</v>
      </c>
      <c r="S2623">
        <v>27.8</v>
      </c>
      <c r="T2623">
        <v>136</v>
      </c>
      <c r="U2623">
        <v>93</v>
      </c>
      <c r="V2623">
        <v>-0.82</v>
      </c>
      <c r="W2623">
        <v>1878</v>
      </c>
      <c r="X2623">
        <v>2</v>
      </c>
      <c r="Y2623" s="12" t="str">
        <f>IFERROR(VLOOKUP(C2623,[1]Index!$D:$F,3,FALSE),"Non List")</f>
        <v>Finance</v>
      </c>
      <c r="Z2623">
        <f>IFERROR(VLOOKUP(C2623,[1]LP!$B:$C,2,FALSE),0)</f>
        <v>493.3</v>
      </c>
      <c r="AA2623" s="11">
        <f t="shared" si="40"/>
        <v>164.4</v>
      </c>
      <c r="AB2623" s="5">
        <f>IFERROR(VLOOKUP(C2623,[2]Sheet1!$B:$F,5,FALSE),0)</f>
        <v>2918008</v>
      </c>
      <c r="AC2623" s="11">
        <v>0</v>
      </c>
      <c r="AD2623" s="11">
        <v>0</v>
      </c>
      <c r="AE2623" s="10"/>
      <c r="AF2623" s="10"/>
      <c r="AG2623" s="10"/>
      <c r="AH2623" s="10"/>
    </row>
    <row r="2624" spans="1:34" x14ac:dyDescent="0.45">
      <c r="A2624" t="s">
        <v>24</v>
      </c>
      <c r="B2624" t="s">
        <v>60</v>
      </c>
      <c r="C2624" t="s">
        <v>163</v>
      </c>
      <c r="D2624">
        <v>405</v>
      </c>
      <c r="E2624" s="11">
        <v>963146</v>
      </c>
      <c r="F2624" s="5">
        <v>393323</v>
      </c>
      <c r="G2624" s="11">
        <v>9098322</v>
      </c>
      <c r="H2624" s="11">
        <v>6819524</v>
      </c>
      <c r="I2624">
        <v>80575</v>
      </c>
      <c r="J2624">
        <v>102274</v>
      </c>
      <c r="K2624">
        <v>49961</v>
      </c>
      <c r="L2624">
        <v>1297</v>
      </c>
      <c r="M2624">
        <v>1</v>
      </c>
      <c r="N2624">
        <v>779</v>
      </c>
      <c r="O2624">
        <v>3</v>
      </c>
      <c r="P2624">
        <v>0</v>
      </c>
      <c r="Q2624">
        <v>0</v>
      </c>
      <c r="R2624">
        <v>2243</v>
      </c>
      <c r="S2624">
        <v>2.1</v>
      </c>
      <c r="T2624">
        <v>141</v>
      </c>
      <c r="U2624">
        <v>41</v>
      </c>
      <c r="V2624">
        <v>-0.9</v>
      </c>
      <c r="W2624">
        <v>-9387</v>
      </c>
      <c r="X2624">
        <v>-4</v>
      </c>
      <c r="Y2624" s="12" t="str">
        <f>IFERROR(VLOOKUP(C2624,[1]Index!$D:$F,3,FALSE),"Non List")</f>
        <v>Finance</v>
      </c>
      <c r="Z2624">
        <f>IFERROR(VLOOKUP(C2624,[1]LP!$B:$C,2,FALSE),0)</f>
        <v>693.6</v>
      </c>
      <c r="AA2624" s="11">
        <f t="shared" si="40"/>
        <v>693.6</v>
      </c>
      <c r="AB2624" s="5">
        <f>IFERROR(VLOOKUP(C2624,[2]Sheet1!$B:$F,5,FALSE),0)</f>
        <v>4330226.4000000004</v>
      </c>
      <c r="AC2624" s="11">
        <v>4</v>
      </c>
      <c r="AD2624" s="11">
        <v>0.21</v>
      </c>
      <c r="AE2624" s="10"/>
      <c r="AF2624" s="10"/>
      <c r="AG2624" s="10"/>
      <c r="AH2624" s="10"/>
    </row>
    <row r="2625" spans="1:34" x14ac:dyDescent="0.45">
      <c r="A2625" t="s">
        <v>24</v>
      </c>
      <c r="B2625" t="s">
        <v>60</v>
      </c>
      <c r="C2625" t="s">
        <v>164</v>
      </c>
      <c r="D2625">
        <v>306</v>
      </c>
      <c r="E2625" s="11">
        <v>800100</v>
      </c>
      <c r="F2625" s="5">
        <v>128355</v>
      </c>
      <c r="G2625" s="11">
        <v>3287560</v>
      </c>
      <c r="H2625" s="11">
        <v>2847756</v>
      </c>
      <c r="I2625">
        <v>29044</v>
      </c>
      <c r="J2625">
        <v>59915</v>
      </c>
      <c r="K2625">
        <v>35481</v>
      </c>
      <c r="L2625">
        <v>33674</v>
      </c>
      <c r="M2625">
        <v>17</v>
      </c>
      <c r="N2625">
        <v>18</v>
      </c>
      <c r="O2625">
        <v>3</v>
      </c>
      <c r="P2625">
        <v>15</v>
      </c>
      <c r="Q2625">
        <v>1</v>
      </c>
      <c r="R2625">
        <v>48</v>
      </c>
      <c r="S2625">
        <v>1.3</v>
      </c>
      <c r="T2625">
        <v>116</v>
      </c>
      <c r="U2625">
        <v>209</v>
      </c>
      <c r="V2625">
        <v>-0.32</v>
      </c>
      <c r="W2625">
        <v>-7388</v>
      </c>
      <c r="X2625">
        <v>-4</v>
      </c>
      <c r="Y2625" s="12" t="str">
        <f>IFERROR(VLOOKUP(C2625,[1]Index!$D:$F,3,FALSE),"Non List")</f>
        <v>Finance</v>
      </c>
      <c r="Z2625">
        <f>IFERROR(VLOOKUP(C2625,[1]LP!$B:$C,2,FALSE),0)</f>
        <v>337.8</v>
      </c>
      <c r="AA2625" s="11">
        <f t="shared" si="40"/>
        <v>19.899999999999999</v>
      </c>
      <c r="AB2625" s="5">
        <f>IFERROR(VLOOKUP(C2625,[2]Sheet1!$B:$F,5,FALSE),0)</f>
        <v>4155719.4</v>
      </c>
      <c r="AC2625" s="11">
        <v>0</v>
      </c>
      <c r="AD2625" s="11">
        <v>0</v>
      </c>
      <c r="AE2625" s="10"/>
      <c r="AF2625" s="10"/>
      <c r="AG2625" s="10"/>
      <c r="AH2625" s="10"/>
    </row>
    <row r="2626" spans="1:34" x14ac:dyDescent="0.45">
      <c r="A2626" t="s">
        <v>24</v>
      </c>
      <c r="B2626" t="s">
        <v>60</v>
      </c>
      <c r="C2626" t="s">
        <v>166</v>
      </c>
      <c r="D2626">
        <v>381.3</v>
      </c>
      <c r="E2626" s="11">
        <v>890135</v>
      </c>
      <c r="F2626" s="5">
        <v>399148</v>
      </c>
      <c r="G2626" s="11">
        <v>5896793</v>
      </c>
      <c r="H2626" s="11">
        <v>4386434</v>
      </c>
      <c r="I2626">
        <v>71037</v>
      </c>
      <c r="J2626">
        <v>81957</v>
      </c>
      <c r="K2626">
        <v>50622</v>
      </c>
      <c r="L2626">
        <v>27804</v>
      </c>
      <c r="M2626">
        <v>12</v>
      </c>
      <c r="N2626">
        <v>31</v>
      </c>
      <c r="O2626">
        <v>3</v>
      </c>
      <c r="P2626">
        <v>9</v>
      </c>
      <c r="Q2626">
        <v>0</v>
      </c>
      <c r="R2626">
        <v>80</v>
      </c>
      <c r="S2626">
        <v>0.7</v>
      </c>
      <c r="T2626">
        <v>145</v>
      </c>
      <c r="U2626">
        <v>202</v>
      </c>
      <c r="V2626">
        <v>-0.47</v>
      </c>
      <c r="W2626">
        <v>10666</v>
      </c>
      <c r="X2626">
        <v>5</v>
      </c>
      <c r="Y2626" s="12" t="str">
        <f>IFERROR(VLOOKUP(C2626,[1]Index!$D:$F,3,FALSE),"Non List")</f>
        <v>Finance</v>
      </c>
      <c r="Z2626">
        <f>IFERROR(VLOOKUP(C2626,[1]LP!$B:$C,2,FALSE),0)</f>
        <v>419.8</v>
      </c>
      <c r="AA2626" s="11">
        <f t="shared" si="40"/>
        <v>35</v>
      </c>
      <c r="AB2626" s="5">
        <f>IFERROR(VLOOKUP(C2626,[2]Sheet1!$B:$F,5,FALSE),0)</f>
        <v>4810249.01</v>
      </c>
      <c r="AC2626" s="11">
        <v>2.4</v>
      </c>
      <c r="AD2626" s="11">
        <v>5.2</v>
      </c>
      <c r="AE2626" s="10"/>
      <c r="AF2626" s="10"/>
      <c r="AG2626" s="10"/>
      <c r="AH2626" s="10"/>
    </row>
    <row r="2627" spans="1:34" x14ac:dyDescent="0.45">
      <c r="A2627" t="s">
        <v>24</v>
      </c>
      <c r="B2627" t="s">
        <v>60</v>
      </c>
      <c r="C2627" t="s">
        <v>170</v>
      </c>
      <c r="D2627">
        <v>353</v>
      </c>
      <c r="E2627" s="11">
        <v>915658</v>
      </c>
      <c r="F2627" s="5">
        <v>371978</v>
      </c>
      <c r="G2627" s="11">
        <v>5723812</v>
      </c>
      <c r="H2627" s="11">
        <v>4658816</v>
      </c>
      <c r="I2627">
        <v>68889</v>
      </c>
      <c r="J2627">
        <v>84801</v>
      </c>
      <c r="K2627">
        <v>36965</v>
      </c>
      <c r="L2627">
        <v>21924</v>
      </c>
      <c r="M2627">
        <v>10</v>
      </c>
      <c r="N2627">
        <v>37</v>
      </c>
      <c r="O2627">
        <v>3</v>
      </c>
      <c r="P2627">
        <v>7</v>
      </c>
      <c r="Q2627">
        <v>0</v>
      </c>
      <c r="R2627">
        <v>93</v>
      </c>
      <c r="S2627">
        <v>4.5999999999999996</v>
      </c>
      <c r="T2627">
        <v>141</v>
      </c>
      <c r="U2627">
        <v>174</v>
      </c>
      <c r="V2627">
        <v>-0.51</v>
      </c>
      <c r="W2627">
        <v>7858</v>
      </c>
      <c r="X2627">
        <v>3</v>
      </c>
      <c r="Y2627" s="12" t="str">
        <f>IFERROR(VLOOKUP(C2627,[1]Index!$D:$F,3,FALSE),"Non List")</f>
        <v>Finance</v>
      </c>
      <c r="Z2627">
        <f>IFERROR(VLOOKUP(C2627,[1]LP!$B:$C,2,FALSE),0)</f>
        <v>397</v>
      </c>
      <c r="AA2627" s="11">
        <f t="shared" ref="AA2627:AA2690" si="41">ROUND(IFERROR(Z2627/M2627,0),1)</f>
        <v>39.700000000000003</v>
      </c>
      <c r="AB2627" s="5">
        <f>IFERROR(VLOOKUP(C2627,[2]Sheet1!$B:$F,5,FALSE),0)</f>
        <v>5495113.7199999997</v>
      </c>
      <c r="AC2627" s="11">
        <v>0</v>
      </c>
      <c r="AD2627" s="11">
        <v>0</v>
      </c>
      <c r="AE2627" s="10"/>
      <c r="AF2627" s="10"/>
      <c r="AG2627" s="10"/>
      <c r="AH2627" s="10"/>
    </row>
    <row r="2628" spans="1:34" x14ac:dyDescent="0.45">
      <c r="A2628" t="s">
        <v>24</v>
      </c>
      <c r="B2628" t="s">
        <v>60</v>
      </c>
      <c r="C2628" t="s">
        <v>171</v>
      </c>
      <c r="D2628">
        <v>463.7</v>
      </c>
      <c r="E2628" s="11">
        <v>867994</v>
      </c>
      <c r="F2628" s="5">
        <v>562211</v>
      </c>
      <c r="G2628" s="11">
        <v>7692959</v>
      </c>
      <c r="H2628" s="11">
        <v>5396977</v>
      </c>
      <c r="I2628">
        <v>2477</v>
      </c>
      <c r="J2628">
        <v>119967</v>
      </c>
      <c r="K2628">
        <v>66362</v>
      </c>
      <c r="L2628">
        <v>16570</v>
      </c>
      <c r="M2628">
        <v>8</v>
      </c>
      <c r="N2628">
        <v>61</v>
      </c>
      <c r="O2628">
        <v>3</v>
      </c>
      <c r="P2628">
        <v>5</v>
      </c>
      <c r="Q2628">
        <v>0</v>
      </c>
      <c r="R2628">
        <v>171</v>
      </c>
      <c r="S2628">
        <v>9.4</v>
      </c>
      <c r="T2628">
        <v>165</v>
      </c>
      <c r="U2628">
        <v>168</v>
      </c>
      <c r="V2628">
        <v>-0.64</v>
      </c>
      <c r="W2628">
        <v>-369596</v>
      </c>
      <c r="X2628">
        <v>-170</v>
      </c>
      <c r="Y2628" s="12" t="str">
        <f>IFERROR(VLOOKUP(C2628,[1]Index!$D:$F,3,FALSE),"Non List")</f>
        <v>Finance</v>
      </c>
      <c r="Z2628">
        <f>IFERROR(VLOOKUP(C2628,[1]LP!$B:$C,2,FALSE),0)</f>
        <v>670</v>
      </c>
      <c r="AA2628" s="11">
        <f t="shared" si="41"/>
        <v>83.8</v>
      </c>
      <c r="AB2628" s="5">
        <f>IFERROR(VLOOKUP(C2628,[2]Sheet1!$B:$F,5,FALSE),0)</f>
        <v>4253169.62</v>
      </c>
      <c r="AC2628" s="11">
        <v>0</v>
      </c>
      <c r="AD2628" s="11">
        <v>0</v>
      </c>
      <c r="AE2628" s="10"/>
      <c r="AF2628" s="10"/>
      <c r="AG2628" s="10"/>
      <c r="AH2628" s="10"/>
    </row>
    <row r="2629" spans="1:34" x14ac:dyDescent="0.45">
      <c r="A2629" t="s">
        <v>24</v>
      </c>
      <c r="B2629" t="s">
        <v>60</v>
      </c>
      <c r="C2629" t="s">
        <v>172</v>
      </c>
      <c r="D2629">
        <v>420</v>
      </c>
      <c r="E2629" s="11">
        <v>828914</v>
      </c>
      <c r="F2629" s="5">
        <v>210125</v>
      </c>
      <c r="G2629" s="11">
        <v>3091620</v>
      </c>
      <c r="H2629" s="11">
        <v>2373872</v>
      </c>
      <c r="I2629">
        <v>27259</v>
      </c>
      <c r="J2629">
        <v>55205</v>
      </c>
      <c r="K2629">
        <v>11469</v>
      </c>
      <c r="L2629">
        <v>121161</v>
      </c>
      <c r="M2629">
        <v>58</v>
      </c>
      <c r="N2629">
        <v>7</v>
      </c>
      <c r="O2629">
        <v>3</v>
      </c>
      <c r="P2629">
        <v>47</v>
      </c>
      <c r="Q2629">
        <v>3</v>
      </c>
      <c r="R2629">
        <v>24</v>
      </c>
      <c r="S2629">
        <v>4.0999999999999996</v>
      </c>
      <c r="T2629">
        <v>125</v>
      </c>
      <c r="U2629">
        <v>406</v>
      </c>
      <c r="V2629">
        <v>-0.03</v>
      </c>
      <c r="W2629">
        <v>-272585</v>
      </c>
      <c r="X2629">
        <v>-132</v>
      </c>
      <c r="Y2629" s="12" t="str">
        <f>IFERROR(VLOOKUP(C2629,[1]Index!$D:$F,3,FALSE),"Non List")</f>
        <v>Finance</v>
      </c>
      <c r="Z2629">
        <f>IFERROR(VLOOKUP(C2629,[1]LP!$B:$C,2,FALSE),0)</f>
        <v>399.9</v>
      </c>
      <c r="AA2629" s="11">
        <f t="shared" si="41"/>
        <v>6.9</v>
      </c>
      <c r="AB2629" s="5">
        <f>IFERROR(VLOOKUP(C2629,[2]Sheet1!$B:$F,5,FALSE),0)</f>
        <v>3419267.12</v>
      </c>
      <c r="AC2629" s="11">
        <v>0</v>
      </c>
      <c r="AD2629" s="11">
        <v>0</v>
      </c>
      <c r="AE2629" s="10"/>
      <c r="AF2629" s="10"/>
      <c r="AG2629" s="10"/>
      <c r="AH2629" s="10"/>
    </row>
    <row r="2630" spans="1:34" x14ac:dyDescent="0.45">
      <c r="A2630" t="s">
        <v>24</v>
      </c>
      <c r="B2630" t="s">
        <v>60</v>
      </c>
      <c r="C2630" t="s">
        <v>179</v>
      </c>
      <c r="D2630">
        <v>294</v>
      </c>
      <c r="E2630" s="11">
        <v>545941</v>
      </c>
      <c r="F2630" s="5">
        <v>-161294</v>
      </c>
      <c r="G2630" s="11">
        <v>1436986</v>
      </c>
      <c r="H2630" s="11">
        <v>1319846</v>
      </c>
      <c r="I2630">
        <v>10543</v>
      </c>
      <c r="J2630">
        <v>15855</v>
      </c>
      <c r="K2630">
        <v>-3522</v>
      </c>
      <c r="L2630">
        <v>2651</v>
      </c>
      <c r="M2630">
        <v>2</v>
      </c>
      <c r="N2630">
        <v>153</v>
      </c>
      <c r="O2630">
        <v>4</v>
      </c>
      <c r="P2630">
        <v>3</v>
      </c>
      <c r="Q2630">
        <v>0</v>
      </c>
      <c r="R2630">
        <v>639</v>
      </c>
      <c r="S2630">
        <v>3.3</v>
      </c>
      <c r="T2630">
        <v>70</v>
      </c>
      <c r="U2630">
        <v>55</v>
      </c>
      <c r="V2630">
        <v>-0.81</v>
      </c>
      <c r="W2630">
        <v>-377</v>
      </c>
      <c r="X2630">
        <v>0</v>
      </c>
      <c r="Y2630" s="12" t="str">
        <f>IFERROR(VLOOKUP(C2630,[1]Index!$D:$F,3,FALSE),"Non List")</f>
        <v>Finance</v>
      </c>
      <c r="Z2630">
        <f>IFERROR(VLOOKUP(C2630,[1]LP!$B:$C,2,FALSE),0)</f>
        <v>341</v>
      </c>
      <c r="AA2630" s="11">
        <f t="shared" si="41"/>
        <v>170.5</v>
      </c>
      <c r="AB2630" s="5">
        <f>IFERROR(VLOOKUP(C2630,[2]Sheet1!$B:$F,5,FALSE),0)</f>
        <v>3327237.42</v>
      </c>
      <c r="AC2630" s="11">
        <v>0</v>
      </c>
      <c r="AD2630" s="11">
        <v>0</v>
      </c>
      <c r="AE2630" s="10"/>
      <c r="AF2630" s="10"/>
      <c r="AG2630" s="10"/>
      <c r="AH2630" s="10"/>
    </row>
    <row r="2631" spans="1:34" x14ac:dyDescent="0.45">
      <c r="A2631" t="s">
        <v>53</v>
      </c>
      <c r="B2631" t="s">
        <v>60</v>
      </c>
      <c r="C2631" t="s">
        <v>157</v>
      </c>
      <c r="D2631">
        <v>356</v>
      </c>
      <c r="E2631" s="11">
        <v>881036</v>
      </c>
      <c r="F2631" s="5">
        <v>358982</v>
      </c>
      <c r="G2631" s="11">
        <v>5760194</v>
      </c>
      <c r="H2631" s="11">
        <v>4830813</v>
      </c>
      <c r="I2631">
        <v>111432</v>
      </c>
      <c r="J2631">
        <v>136479</v>
      </c>
      <c r="K2631">
        <v>69631</v>
      </c>
      <c r="L2631">
        <v>35004</v>
      </c>
      <c r="M2631">
        <v>8</v>
      </c>
      <c r="N2631">
        <v>45</v>
      </c>
      <c r="O2631">
        <v>3</v>
      </c>
      <c r="P2631">
        <v>6</v>
      </c>
      <c r="Q2631">
        <v>0</v>
      </c>
      <c r="R2631">
        <v>113</v>
      </c>
      <c r="S2631">
        <v>1.6</v>
      </c>
      <c r="T2631">
        <v>141</v>
      </c>
      <c r="U2631">
        <v>159</v>
      </c>
      <c r="V2631">
        <v>-0.55000000000000004</v>
      </c>
      <c r="W2631">
        <v>127943</v>
      </c>
      <c r="X2631">
        <v>29</v>
      </c>
      <c r="Y2631" s="12" t="str">
        <f>IFERROR(VLOOKUP(C2631,[1]Index!$D:$F,3,FALSE),"Non List")</f>
        <v>Finance</v>
      </c>
      <c r="Z2631">
        <f>IFERROR(VLOOKUP(C2631,[1]LP!$B:$C,2,FALSE),0)</f>
        <v>387</v>
      </c>
      <c r="AA2631" s="11">
        <f t="shared" si="41"/>
        <v>48.4</v>
      </c>
      <c r="AB2631" s="5">
        <f>IFERROR(VLOOKUP(C2631,[2]Sheet1!$B:$F,5,FALSE),0)</f>
        <v>4626716.74</v>
      </c>
      <c r="AC2631" s="11">
        <v>0</v>
      </c>
      <c r="AD2631" s="11">
        <v>5</v>
      </c>
      <c r="AE2631" s="10"/>
      <c r="AF2631" s="10"/>
      <c r="AG2631" s="10"/>
      <c r="AH2631" s="10"/>
    </row>
    <row r="2632" spans="1:34" x14ac:dyDescent="0.45">
      <c r="A2632" t="s">
        <v>53</v>
      </c>
      <c r="B2632" t="s">
        <v>60</v>
      </c>
      <c r="C2632" t="s">
        <v>158</v>
      </c>
      <c r="D2632">
        <v>496.1</v>
      </c>
      <c r="E2632" s="11">
        <v>946115</v>
      </c>
      <c r="F2632" s="5">
        <v>968409</v>
      </c>
      <c r="G2632" s="11">
        <v>10385811</v>
      </c>
      <c r="H2632" s="11">
        <v>8075701</v>
      </c>
      <c r="I2632">
        <v>195545</v>
      </c>
      <c r="J2632">
        <v>260203</v>
      </c>
      <c r="K2632">
        <v>147793</v>
      </c>
      <c r="L2632">
        <v>79191</v>
      </c>
      <c r="M2632">
        <v>17</v>
      </c>
      <c r="N2632">
        <v>30</v>
      </c>
      <c r="O2632">
        <v>2</v>
      </c>
      <c r="P2632">
        <v>8</v>
      </c>
      <c r="Q2632">
        <v>1</v>
      </c>
      <c r="R2632">
        <v>73</v>
      </c>
      <c r="S2632">
        <v>3.7</v>
      </c>
      <c r="T2632">
        <v>202</v>
      </c>
      <c r="U2632">
        <v>276</v>
      </c>
      <c r="V2632">
        <v>-0.44</v>
      </c>
      <c r="W2632">
        <v>8524</v>
      </c>
      <c r="X2632">
        <v>2</v>
      </c>
      <c r="Y2632" s="12" t="str">
        <f>IFERROR(VLOOKUP(C2632,[1]Index!$D:$F,3,FALSE),"Non List")</f>
        <v>Finance</v>
      </c>
      <c r="Z2632">
        <f>IFERROR(VLOOKUP(C2632,[1]LP!$B:$C,2,FALSE),0)</f>
        <v>458</v>
      </c>
      <c r="AA2632" s="11">
        <f t="shared" si="41"/>
        <v>26.9</v>
      </c>
      <c r="AB2632" s="5">
        <f>IFERROR(VLOOKUP(C2632,[2]Sheet1!$B:$F,5,FALSE),0)</f>
        <v>4635964.4800000004</v>
      </c>
      <c r="AC2632" s="11">
        <v>0</v>
      </c>
      <c r="AD2632" s="11">
        <v>0</v>
      </c>
      <c r="AE2632" s="10"/>
      <c r="AF2632" s="10"/>
      <c r="AG2632" s="10"/>
      <c r="AH2632" s="10"/>
    </row>
    <row r="2633" spans="1:34" x14ac:dyDescent="0.45">
      <c r="A2633" t="s">
        <v>53</v>
      </c>
      <c r="B2633" t="s">
        <v>60</v>
      </c>
      <c r="C2633" t="s">
        <v>174</v>
      </c>
      <c r="D2633">
        <v>348</v>
      </c>
      <c r="E2633" s="11">
        <v>864000</v>
      </c>
      <c r="F2633" s="5">
        <v>525518</v>
      </c>
      <c r="G2633" s="11">
        <v>6382552</v>
      </c>
      <c r="H2633" s="11">
        <v>5287181</v>
      </c>
      <c r="I2633">
        <v>109022</v>
      </c>
      <c r="J2633">
        <v>135902</v>
      </c>
      <c r="K2633">
        <v>65836</v>
      </c>
      <c r="L2633">
        <v>28670</v>
      </c>
      <c r="M2633">
        <v>7</v>
      </c>
      <c r="N2633">
        <v>53</v>
      </c>
      <c r="O2633">
        <v>2</v>
      </c>
      <c r="P2633">
        <v>4</v>
      </c>
      <c r="Q2633">
        <v>0</v>
      </c>
      <c r="R2633">
        <v>114</v>
      </c>
      <c r="S2633">
        <v>0.9</v>
      </c>
      <c r="T2633">
        <v>161</v>
      </c>
      <c r="U2633">
        <v>155</v>
      </c>
      <c r="V2633">
        <v>-0.56000000000000005</v>
      </c>
      <c r="W2633">
        <v>113760</v>
      </c>
      <c r="X2633">
        <v>26</v>
      </c>
      <c r="Y2633" s="12" t="str">
        <f>IFERROR(VLOOKUP(C2633,[1]Index!$D:$F,3,FALSE),"Non List")</f>
        <v>Finance</v>
      </c>
      <c r="Z2633">
        <f>IFERROR(VLOOKUP(C2633,[1]LP!$B:$C,2,FALSE),0)</f>
        <v>395</v>
      </c>
      <c r="AA2633" s="11">
        <f t="shared" si="41"/>
        <v>56.4</v>
      </c>
      <c r="AB2633" s="5">
        <f>IFERROR(VLOOKUP(C2633,[2]Sheet1!$B:$F,5,FALSE),0)</f>
        <v>4824030.82</v>
      </c>
      <c r="AC2633" s="11">
        <v>6.5</v>
      </c>
      <c r="AD2633" s="11">
        <v>0.34</v>
      </c>
      <c r="AE2633" s="10"/>
      <c r="AF2633" s="10"/>
      <c r="AG2633" s="10"/>
      <c r="AH2633" s="10"/>
    </row>
    <row r="2634" spans="1:34" x14ac:dyDescent="0.45">
      <c r="A2634" t="s">
        <v>53</v>
      </c>
      <c r="B2634" t="s">
        <v>60</v>
      </c>
      <c r="C2634" t="s">
        <v>159</v>
      </c>
      <c r="D2634">
        <v>508</v>
      </c>
      <c r="E2634" s="11">
        <v>1127115</v>
      </c>
      <c r="F2634" s="5">
        <v>530087</v>
      </c>
      <c r="G2634" s="11">
        <v>15454838</v>
      </c>
      <c r="H2634" s="11">
        <v>12869484</v>
      </c>
      <c r="I2634">
        <v>209043</v>
      </c>
      <c r="J2634">
        <v>312129</v>
      </c>
      <c r="K2634">
        <v>163604</v>
      </c>
      <c r="L2634">
        <v>92655</v>
      </c>
      <c r="M2634">
        <v>16</v>
      </c>
      <c r="N2634">
        <v>31</v>
      </c>
      <c r="O2634">
        <v>3</v>
      </c>
      <c r="P2634">
        <v>11</v>
      </c>
      <c r="Q2634">
        <v>0</v>
      </c>
      <c r="R2634">
        <v>107</v>
      </c>
      <c r="S2634">
        <v>1.1000000000000001</v>
      </c>
      <c r="T2634">
        <v>147</v>
      </c>
      <c r="U2634">
        <v>233</v>
      </c>
      <c r="V2634">
        <v>-0.54</v>
      </c>
      <c r="W2634">
        <v>50854</v>
      </c>
      <c r="X2634">
        <v>9</v>
      </c>
      <c r="Y2634" s="12" t="str">
        <f>IFERROR(VLOOKUP(C2634,[1]Index!$D:$F,3,FALSE),"Non List")</f>
        <v>Finance</v>
      </c>
      <c r="Z2634">
        <f>IFERROR(VLOOKUP(C2634,[1]LP!$B:$C,2,FALSE),0)</f>
        <v>510</v>
      </c>
      <c r="AA2634" s="11">
        <f t="shared" si="41"/>
        <v>31.9</v>
      </c>
      <c r="AB2634" s="5">
        <f>IFERROR(VLOOKUP(C2634,[2]Sheet1!$B:$F,5,FALSE),0)</f>
        <v>5799007.7000000002</v>
      </c>
      <c r="AC2634" s="11">
        <v>5</v>
      </c>
      <c r="AD2634" s="11">
        <v>5</v>
      </c>
      <c r="AE2634" s="10"/>
      <c r="AF2634" s="10"/>
      <c r="AG2634" s="10"/>
      <c r="AH2634" s="10"/>
    </row>
    <row r="2635" spans="1:34" x14ac:dyDescent="0.45">
      <c r="A2635" t="s">
        <v>53</v>
      </c>
      <c r="B2635" t="s">
        <v>60</v>
      </c>
      <c r="C2635" t="s">
        <v>161</v>
      </c>
      <c r="D2635">
        <v>424</v>
      </c>
      <c r="E2635" s="11">
        <v>690473</v>
      </c>
      <c r="F2635" s="5">
        <v>340513</v>
      </c>
      <c r="G2635" s="11">
        <v>3083090</v>
      </c>
      <c r="H2635" s="11">
        <v>2997239</v>
      </c>
      <c r="I2635">
        <v>95174</v>
      </c>
      <c r="J2635">
        <v>107928</v>
      </c>
      <c r="K2635">
        <v>75982</v>
      </c>
      <c r="L2635">
        <v>35589</v>
      </c>
      <c r="M2635">
        <v>10</v>
      </c>
      <c r="N2635">
        <v>41</v>
      </c>
      <c r="O2635">
        <v>3</v>
      </c>
      <c r="P2635">
        <v>7</v>
      </c>
      <c r="Q2635">
        <v>1</v>
      </c>
      <c r="R2635">
        <v>117</v>
      </c>
      <c r="S2635">
        <v>5.3</v>
      </c>
      <c r="T2635">
        <v>149</v>
      </c>
      <c r="U2635">
        <v>186</v>
      </c>
      <c r="V2635">
        <v>-0.56000000000000005</v>
      </c>
      <c r="W2635">
        <v>35589</v>
      </c>
      <c r="X2635">
        <v>10</v>
      </c>
      <c r="Y2635" s="12" t="str">
        <f>IFERROR(VLOOKUP(C2635,[1]Index!$D:$F,3,FALSE),"Non List")</f>
        <v>Finance</v>
      </c>
      <c r="Z2635">
        <f>IFERROR(VLOOKUP(C2635,[1]LP!$B:$C,2,FALSE),0)</f>
        <v>491</v>
      </c>
      <c r="AA2635" s="11">
        <f t="shared" si="41"/>
        <v>49.1</v>
      </c>
      <c r="AB2635" s="5">
        <f>IFERROR(VLOOKUP(C2635,[2]Sheet1!$B:$F,5,FALSE),0)</f>
        <v>3383316.92</v>
      </c>
      <c r="AC2635" s="11">
        <v>0</v>
      </c>
      <c r="AD2635" s="11">
        <v>0</v>
      </c>
      <c r="AE2635" s="10"/>
      <c r="AF2635" s="10"/>
      <c r="AG2635" s="10"/>
      <c r="AH2635" s="10"/>
    </row>
    <row r="2636" spans="1:34" x14ac:dyDescent="0.45">
      <c r="A2636" t="s">
        <v>53</v>
      </c>
      <c r="B2636" t="s">
        <v>60</v>
      </c>
      <c r="C2636" t="s">
        <v>162</v>
      </c>
      <c r="D2636">
        <v>495</v>
      </c>
      <c r="E2636" s="11">
        <v>1351553</v>
      </c>
      <c r="F2636" s="5">
        <v>422643</v>
      </c>
      <c r="G2636" s="11">
        <v>10354405</v>
      </c>
      <c r="H2636" s="11">
        <v>8828659</v>
      </c>
      <c r="I2636">
        <v>197726</v>
      </c>
      <c r="J2636">
        <v>256244</v>
      </c>
      <c r="K2636">
        <v>136420</v>
      </c>
      <c r="L2636">
        <v>75389</v>
      </c>
      <c r="M2636">
        <v>11</v>
      </c>
      <c r="N2636">
        <v>44</v>
      </c>
      <c r="O2636">
        <v>4</v>
      </c>
      <c r="P2636">
        <v>9</v>
      </c>
      <c r="Q2636">
        <v>1</v>
      </c>
      <c r="R2636">
        <v>168</v>
      </c>
      <c r="S2636">
        <v>1.3</v>
      </c>
      <c r="T2636">
        <v>131</v>
      </c>
      <c r="U2636">
        <v>181</v>
      </c>
      <c r="V2636">
        <v>-0.63</v>
      </c>
      <c r="W2636">
        <v>58545</v>
      </c>
      <c r="X2636">
        <v>9</v>
      </c>
      <c r="Y2636" s="12" t="str">
        <f>IFERROR(VLOOKUP(C2636,[1]Index!$D:$F,3,FALSE),"Non List")</f>
        <v>Finance</v>
      </c>
      <c r="Z2636">
        <f>IFERROR(VLOOKUP(C2636,[1]LP!$B:$C,2,FALSE),0)</f>
        <v>511</v>
      </c>
      <c r="AA2636" s="11">
        <f t="shared" si="41"/>
        <v>46.5</v>
      </c>
      <c r="AB2636" s="5">
        <f>IFERROR(VLOOKUP(C2636,[2]Sheet1!$B:$F,5,FALSE),0)</f>
        <v>6622606.8200000003</v>
      </c>
      <c r="AC2636" s="11">
        <v>0</v>
      </c>
      <c r="AD2636" s="11">
        <v>0</v>
      </c>
      <c r="AE2636" s="10"/>
      <c r="AF2636" s="10"/>
      <c r="AG2636" s="10"/>
      <c r="AH2636" s="10"/>
    </row>
    <row r="2637" spans="1:34" x14ac:dyDescent="0.45">
      <c r="A2637" t="s">
        <v>53</v>
      </c>
      <c r="B2637" t="s">
        <v>60</v>
      </c>
      <c r="C2637" t="s">
        <v>178</v>
      </c>
      <c r="D2637">
        <v>347.8</v>
      </c>
      <c r="E2637" s="11">
        <v>452000</v>
      </c>
      <c r="F2637" s="5">
        <v>91816</v>
      </c>
      <c r="G2637" s="11">
        <v>442062</v>
      </c>
      <c r="H2637" s="11">
        <v>425880</v>
      </c>
      <c r="I2637">
        <v>15117</v>
      </c>
      <c r="J2637">
        <v>19969</v>
      </c>
      <c r="K2637">
        <v>9001</v>
      </c>
      <c r="L2637">
        <v>4628</v>
      </c>
      <c r="M2637">
        <v>2</v>
      </c>
      <c r="N2637">
        <v>170</v>
      </c>
      <c r="O2637">
        <v>3</v>
      </c>
      <c r="P2637">
        <v>2</v>
      </c>
      <c r="Q2637">
        <v>0</v>
      </c>
      <c r="R2637">
        <v>493</v>
      </c>
      <c r="S2637">
        <v>2.4</v>
      </c>
      <c r="T2637">
        <v>120</v>
      </c>
      <c r="U2637">
        <v>74</v>
      </c>
      <c r="V2637">
        <v>-0.79</v>
      </c>
      <c r="W2637">
        <v>4628</v>
      </c>
      <c r="X2637">
        <v>2</v>
      </c>
      <c r="Y2637" s="12" t="str">
        <f>IFERROR(VLOOKUP(C2637,[1]Index!$D:$F,3,FALSE),"Non List")</f>
        <v>Finance</v>
      </c>
      <c r="Z2637">
        <f>IFERROR(VLOOKUP(C2637,[1]LP!$B:$C,2,FALSE),0)</f>
        <v>422.8</v>
      </c>
      <c r="AA2637" s="11">
        <f t="shared" si="41"/>
        <v>211.4</v>
      </c>
      <c r="AB2637" s="5">
        <f>IFERROR(VLOOKUP(C2637,[2]Sheet1!$B:$F,5,FALSE),0)</f>
        <v>2989980</v>
      </c>
      <c r="AC2637" s="11">
        <v>0</v>
      </c>
      <c r="AD2637" s="11">
        <v>0</v>
      </c>
      <c r="AE2637" s="10"/>
      <c r="AF2637" s="10"/>
      <c r="AG2637" s="10"/>
      <c r="AH2637" s="10"/>
    </row>
    <row r="2638" spans="1:34" x14ac:dyDescent="0.45">
      <c r="A2638" t="s">
        <v>53</v>
      </c>
      <c r="B2638" t="s">
        <v>60</v>
      </c>
      <c r="C2638" t="s">
        <v>180</v>
      </c>
      <c r="D2638">
        <v>520</v>
      </c>
      <c r="E2638" s="11">
        <v>493496</v>
      </c>
      <c r="F2638" s="5">
        <v>208976</v>
      </c>
      <c r="G2638" s="11">
        <v>1145679</v>
      </c>
      <c r="H2638" s="11">
        <v>772676</v>
      </c>
      <c r="I2638">
        <v>33405</v>
      </c>
      <c r="J2638">
        <v>60588</v>
      </c>
      <c r="K2638">
        <v>12932</v>
      </c>
      <c r="L2638">
        <v>33294</v>
      </c>
      <c r="M2638">
        <v>13</v>
      </c>
      <c r="N2638">
        <v>39</v>
      </c>
      <c r="O2638">
        <v>4</v>
      </c>
      <c r="P2638">
        <v>9</v>
      </c>
      <c r="Q2638">
        <v>2</v>
      </c>
      <c r="R2638">
        <v>141</v>
      </c>
      <c r="S2638">
        <v>19</v>
      </c>
      <c r="T2638">
        <v>142</v>
      </c>
      <c r="U2638">
        <v>208</v>
      </c>
      <c r="V2638">
        <v>-0.6</v>
      </c>
      <c r="W2638">
        <v>25962</v>
      </c>
      <c r="X2638">
        <v>11</v>
      </c>
      <c r="Y2638" s="12" t="str">
        <f>IFERROR(VLOOKUP(C2638,[1]Index!$D:$F,3,FALSE),"Non List")</f>
        <v>Finance</v>
      </c>
      <c r="Z2638">
        <f>IFERROR(VLOOKUP(C2638,[1]LP!$B:$C,2,FALSE),0)</f>
        <v>493.3</v>
      </c>
      <c r="AA2638" s="11">
        <f t="shared" si="41"/>
        <v>37.9</v>
      </c>
      <c r="AB2638" s="5">
        <f>IFERROR(VLOOKUP(C2638,[2]Sheet1!$B:$F,5,FALSE),0)</f>
        <v>2918008</v>
      </c>
      <c r="AC2638" s="11">
        <v>0</v>
      </c>
      <c r="AD2638" s="11">
        <v>0</v>
      </c>
      <c r="AE2638" s="10"/>
      <c r="AF2638" s="10"/>
      <c r="AG2638" s="10"/>
      <c r="AH2638" s="10"/>
    </row>
    <row r="2639" spans="1:34" x14ac:dyDescent="0.45">
      <c r="A2639" t="s">
        <v>53</v>
      </c>
      <c r="B2639" t="s">
        <v>60</v>
      </c>
      <c r="C2639" t="s">
        <v>163</v>
      </c>
      <c r="D2639">
        <v>405</v>
      </c>
      <c r="E2639" s="11">
        <v>1040920</v>
      </c>
      <c r="F2639" s="5">
        <v>334696</v>
      </c>
      <c r="G2639" s="11">
        <v>9587665</v>
      </c>
      <c r="H2639" s="11">
        <v>7543061</v>
      </c>
      <c r="I2639">
        <v>159183</v>
      </c>
      <c r="J2639">
        <v>196963</v>
      </c>
      <c r="K2639">
        <v>93133</v>
      </c>
      <c r="L2639">
        <v>29617</v>
      </c>
      <c r="M2639">
        <v>6</v>
      </c>
      <c r="N2639">
        <v>71</v>
      </c>
      <c r="O2639">
        <v>3</v>
      </c>
      <c r="P2639">
        <v>4</v>
      </c>
      <c r="Q2639">
        <v>0</v>
      </c>
      <c r="R2639">
        <v>218</v>
      </c>
      <c r="S2639">
        <v>1.5</v>
      </c>
      <c r="T2639">
        <v>132</v>
      </c>
      <c r="U2639">
        <v>130</v>
      </c>
      <c r="V2639">
        <v>-0.68</v>
      </c>
      <c r="W2639">
        <v>-47126</v>
      </c>
      <c r="X2639">
        <v>-9</v>
      </c>
      <c r="Y2639" s="12" t="str">
        <f>IFERROR(VLOOKUP(C2639,[1]Index!$D:$F,3,FALSE),"Non List")</f>
        <v>Finance</v>
      </c>
      <c r="Z2639">
        <f>IFERROR(VLOOKUP(C2639,[1]LP!$B:$C,2,FALSE),0)</f>
        <v>693.6</v>
      </c>
      <c r="AA2639" s="11">
        <f t="shared" si="41"/>
        <v>115.6</v>
      </c>
      <c r="AB2639" s="5">
        <f>IFERROR(VLOOKUP(C2639,[2]Sheet1!$B:$F,5,FALSE),0)</f>
        <v>4330226.4000000004</v>
      </c>
      <c r="AC2639" s="11">
        <v>4</v>
      </c>
      <c r="AD2639" s="11">
        <v>0.21</v>
      </c>
      <c r="AE2639" s="10"/>
      <c r="AF2639" s="10"/>
      <c r="AG2639" s="10"/>
      <c r="AH2639" s="10"/>
    </row>
    <row r="2640" spans="1:34" x14ac:dyDescent="0.45">
      <c r="A2640" t="s">
        <v>53</v>
      </c>
      <c r="B2640" t="s">
        <v>60</v>
      </c>
      <c r="C2640" t="s">
        <v>164</v>
      </c>
      <c r="D2640">
        <v>306</v>
      </c>
      <c r="E2640" s="11">
        <v>800100</v>
      </c>
      <c r="F2640" s="5">
        <v>109567</v>
      </c>
      <c r="G2640" s="11">
        <v>3652599</v>
      </c>
      <c r="H2640" s="11">
        <v>3198985</v>
      </c>
      <c r="I2640">
        <v>63696</v>
      </c>
      <c r="J2640">
        <v>100310</v>
      </c>
      <c r="K2640">
        <v>28113</v>
      </c>
      <c r="L2640">
        <v>24165</v>
      </c>
      <c r="M2640">
        <v>6</v>
      </c>
      <c r="N2640">
        <v>51</v>
      </c>
      <c r="O2640">
        <v>3</v>
      </c>
      <c r="P2640">
        <v>5</v>
      </c>
      <c r="Q2640">
        <v>0</v>
      </c>
      <c r="R2640">
        <v>136</v>
      </c>
      <c r="S2640">
        <v>3.6</v>
      </c>
      <c r="T2640">
        <v>114</v>
      </c>
      <c r="U2640">
        <v>124</v>
      </c>
      <c r="V2640">
        <v>-0.59</v>
      </c>
      <c r="W2640">
        <v>35881</v>
      </c>
      <c r="X2640">
        <v>9</v>
      </c>
      <c r="Y2640" s="12" t="str">
        <f>IFERROR(VLOOKUP(C2640,[1]Index!$D:$F,3,FALSE),"Non List")</f>
        <v>Finance</v>
      </c>
      <c r="Z2640">
        <f>IFERROR(VLOOKUP(C2640,[1]LP!$B:$C,2,FALSE),0)</f>
        <v>337.8</v>
      </c>
      <c r="AA2640" s="11">
        <f t="shared" si="41"/>
        <v>56.3</v>
      </c>
      <c r="AB2640" s="5">
        <f>IFERROR(VLOOKUP(C2640,[2]Sheet1!$B:$F,5,FALSE),0)</f>
        <v>4155719.4</v>
      </c>
      <c r="AC2640" s="11">
        <v>0</v>
      </c>
      <c r="AD2640" s="11">
        <v>0</v>
      </c>
      <c r="AE2640" s="10"/>
      <c r="AF2640" s="10"/>
      <c r="AG2640" s="10"/>
      <c r="AH2640" s="10"/>
    </row>
    <row r="2641" spans="1:34" x14ac:dyDescent="0.45">
      <c r="A2641" t="s">
        <v>53</v>
      </c>
      <c r="B2641" t="s">
        <v>60</v>
      </c>
      <c r="C2641" t="s">
        <v>166</v>
      </c>
      <c r="D2641">
        <v>381.3</v>
      </c>
      <c r="E2641" s="11">
        <v>958675</v>
      </c>
      <c r="F2641" s="5">
        <v>327138</v>
      </c>
      <c r="G2641" s="11">
        <v>6087325</v>
      </c>
      <c r="H2641" s="11">
        <v>4983777</v>
      </c>
      <c r="I2641">
        <v>110153</v>
      </c>
      <c r="J2641">
        <v>136282</v>
      </c>
      <c r="K2641">
        <v>74413</v>
      </c>
      <c r="L2641">
        <v>46203</v>
      </c>
      <c r="M2641">
        <v>10</v>
      </c>
      <c r="N2641">
        <v>40</v>
      </c>
      <c r="O2641">
        <v>3</v>
      </c>
      <c r="P2641">
        <v>7</v>
      </c>
      <c r="Q2641">
        <v>1</v>
      </c>
      <c r="R2641">
        <v>113</v>
      </c>
      <c r="S2641">
        <v>0.9</v>
      </c>
      <c r="T2641">
        <v>134</v>
      </c>
      <c r="U2641">
        <v>170</v>
      </c>
      <c r="V2641">
        <v>-0.55000000000000004</v>
      </c>
      <c r="W2641">
        <v>32812</v>
      </c>
      <c r="X2641">
        <v>7</v>
      </c>
      <c r="Y2641" s="12" t="str">
        <f>IFERROR(VLOOKUP(C2641,[1]Index!$D:$F,3,FALSE),"Non List")</f>
        <v>Finance</v>
      </c>
      <c r="Z2641">
        <f>IFERROR(VLOOKUP(C2641,[1]LP!$B:$C,2,FALSE),0)</f>
        <v>419.8</v>
      </c>
      <c r="AA2641" s="11">
        <f t="shared" si="41"/>
        <v>42</v>
      </c>
      <c r="AB2641" s="5">
        <f>IFERROR(VLOOKUP(C2641,[2]Sheet1!$B:$F,5,FALSE),0)</f>
        <v>4810249.01</v>
      </c>
      <c r="AC2641" s="11">
        <v>2.4</v>
      </c>
      <c r="AD2641" s="11">
        <v>5.2</v>
      </c>
      <c r="AE2641" s="10"/>
      <c r="AF2641" s="10"/>
      <c r="AG2641" s="10"/>
      <c r="AH2641" s="10"/>
    </row>
    <row r="2642" spans="1:34" x14ac:dyDescent="0.45">
      <c r="A2642" t="s">
        <v>53</v>
      </c>
      <c r="B2642" t="s">
        <v>60</v>
      </c>
      <c r="C2642" t="s">
        <v>170</v>
      </c>
      <c r="D2642">
        <v>353</v>
      </c>
      <c r="E2642" s="11">
        <v>1053007</v>
      </c>
      <c r="F2642" s="5">
        <v>374338</v>
      </c>
      <c r="G2642" s="11">
        <v>6066823</v>
      </c>
      <c r="H2642" s="11">
        <v>4927594</v>
      </c>
      <c r="I2642">
        <v>120090</v>
      </c>
      <c r="J2642">
        <v>148751</v>
      </c>
      <c r="K2642">
        <v>57377</v>
      </c>
      <c r="L2642">
        <v>24782</v>
      </c>
      <c r="M2642">
        <v>5</v>
      </c>
      <c r="N2642">
        <v>75</v>
      </c>
      <c r="O2642">
        <v>3</v>
      </c>
      <c r="P2642">
        <v>3</v>
      </c>
      <c r="Q2642">
        <v>0</v>
      </c>
      <c r="R2642">
        <v>195</v>
      </c>
      <c r="S2642">
        <v>3.2</v>
      </c>
      <c r="T2642">
        <v>136</v>
      </c>
      <c r="U2642">
        <v>120</v>
      </c>
      <c r="V2642">
        <v>-0.66</v>
      </c>
      <c r="W2642">
        <v>10146</v>
      </c>
      <c r="X2642">
        <v>2</v>
      </c>
      <c r="Y2642" s="12" t="str">
        <f>IFERROR(VLOOKUP(C2642,[1]Index!$D:$F,3,FALSE),"Non List")</f>
        <v>Finance</v>
      </c>
      <c r="Z2642">
        <f>IFERROR(VLOOKUP(C2642,[1]LP!$B:$C,2,FALSE),0)</f>
        <v>397</v>
      </c>
      <c r="AA2642" s="11">
        <f t="shared" si="41"/>
        <v>79.400000000000006</v>
      </c>
      <c r="AB2642" s="5">
        <f>IFERROR(VLOOKUP(C2642,[2]Sheet1!$B:$F,5,FALSE),0)</f>
        <v>5495113.7199999997</v>
      </c>
      <c r="AC2642" s="11">
        <v>0</v>
      </c>
      <c r="AD2642" s="11">
        <v>0</v>
      </c>
      <c r="AE2642" s="10"/>
      <c r="AF2642" s="10"/>
      <c r="AG2642" s="10"/>
      <c r="AH2642" s="10"/>
    </row>
    <row r="2643" spans="1:34" x14ac:dyDescent="0.45">
      <c r="A2643" t="s">
        <v>53</v>
      </c>
      <c r="B2643" t="s">
        <v>60</v>
      </c>
      <c r="C2643" t="s">
        <v>171</v>
      </c>
      <c r="D2643">
        <v>463.7</v>
      </c>
      <c r="E2643" s="11">
        <v>867994</v>
      </c>
      <c r="F2643" s="5">
        <v>557050</v>
      </c>
      <c r="G2643" s="11">
        <v>7358330</v>
      </c>
      <c r="H2643" s="11">
        <v>5653528</v>
      </c>
      <c r="I2643">
        <v>61930</v>
      </c>
      <c r="J2643">
        <v>193336</v>
      </c>
      <c r="K2643">
        <v>80509</v>
      </c>
      <c r="L2643">
        <v>19355</v>
      </c>
      <c r="M2643">
        <v>4</v>
      </c>
      <c r="N2643">
        <v>104</v>
      </c>
      <c r="O2643">
        <v>3</v>
      </c>
      <c r="P2643">
        <v>3</v>
      </c>
      <c r="Q2643">
        <v>0</v>
      </c>
      <c r="R2643">
        <v>295</v>
      </c>
      <c r="S2643">
        <v>8.1999999999999993</v>
      </c>
      <c r="T2643">
        <v>164</v>
      </c>
      <c r="U2643">
        <v>128</v>
      </c>
      <c r="V2643">
        <v>-0.72</v>
      </c>
      <c r="W2643">
        <v>-292284</v>
      </c>
      <c r="X2643">
        <v>-67</v>
      </c>
      <c r="Y2643" s="12" t="str">
        <f>IFERROR(VLOOKUP(C2643,[1]Index!$D:$F,3,FALSE),"Non List")</f>
        <v>Finance</v>
      </c>
      <c r="Z2643">
        <f>IFERROR(VLOOKUP(C2643,[1]LP!$B:$C,2,FALSE),0)</f>
        <v>670</v>
      </c>
      <c r="AA2643" s="11">
        <f t="shared" si="41"/>
        <v>167.5</v>
      </c>
      <c r="AB2643" s="5">
        <f>IFERROR(VLOOKUP(C2643,[2]Sheet1!$B:$F,5,FALSE),0)</f>
        <v>4253169.62</v>
      </c>
      <c r="AC2643" s="11">
        <v>0</v>
      </c>
      <c r="AD2643" s="11">
        <v>0</v>
      </c>
      <c r="AE2643" s="10"/>
      <c r="AF2643" s="10"/>
      <c r="AG2643" s="10"/>
      <c r="AH2643" s="10"/>
    </row>
    <row r="2644" spans="1:34" x14ac:dyDescent="0.45">
      <c r="A2644" t="s">
        <v>53</v>
      </c>
      <c r="B2644" t="s">
        <v>60</v>
      </c>
      <c r="C2644" t="s">
        <v>172</v>
      </c>
      <c r="D2644">
        <v>420</v>
      </c>
      <c r="E2644" s="11">
        <v>828914</v>
      </c>
      <c r="F2644" s="5">
        <v>315448</v>
      </c>
      <c r="G2644" s="11">
        <v>3252399</v>
      </c>
      <c r="H2644" s="11">
        <v>2612959</v>
      </c>
      <c r="I2644">
        <v>60807</v>
      </c>
      <c r="J2644">
        <v>94438</v>
      </c>
      <c r="K2644">
        <v>19649</v>
      </c>
      <c r="L2644">
        <v>140209</v>
      </c>
      <c r="M2644">
        <v>34</v>
      </c>
      <c r="N2644">
        <v>12</v>
      </c>
      <c r="O2644">
        <v>3</v>
      </c>
      <c r="P2644">
        <v>25</v>
      </c>
      <c r="Q2644">
        <v>3</v>
      </c>
      <c r="R2644">
        <v>38</v>
      </c>
      <c r="S2644">
        <v>3.7</v>
      </c>
      <c r="T2644">
        <v>138</v>
      </c>
      <c r="U2644">
        <v>324</v>
      </c>
      <c r="V2644">
        <v>-0.23</v>
      </c>
      <c r="W2644">
        <v>-250846</v>
      </c>
      <c r="X2644">
        <v>-61</v>
      </c>
      <c r="Y2644" s="12" t="str">
        <f>IFERROR(VLOOKUP(C2644,[1]Index!$D:$F,3,FALSE),"Non List")</f>
        <v>Finance</v>
      </c>
      <c r="Z2644">
        <f>IFERROR(VLOOKUP(C2644,[1]LP!$B:$C,2,FALSE),0)</f>
        <v>399.9</v>
      </c>
      <c r="AA2644" s="11">
        <f t="shared" si="41"/>
        <v>11.8</v>
      </c>
      <c r="AB2644" s="5">
        <f>IFERROR(VLOOKUP(C2644,[2]Sheet1!$B:$F,5,FALSE),0)</f>
        <v>3419267.12</v>
      </c>
      <c r="AC2644" s="11">
        <v>0</v>
      </c>
      <c r="AD2644" s="11">
        <v>0</v>
      </c>
      <c r="AE2644" s="10"/>
      <c r="AF2644" s="10"/>
      <c r="AG2644" s="10"/>
      <c r="AH2644" s="10"/>
    </row>
    <row r="2645" spans="1:34" x14ac:dyDescent="0.45">
      <c r="A2645" t="s">
        <v>53</v>
      </c>
      <c r="B2645" t="s">
        <v>60</v>
      </c>
      <c r="C2645" t="s">
        <v>179</v>
      </c>
      <c r="D2645">
        <v>294</v>
      </c>
      <c r="E2645" s="11">
        <v>545941</v>
      </c>
      <c r="F2645" s="5">
        <v>-147962</v>
      </c>
      <c r="G2645" s="11">
        <v>1651519</v>
      </c>
      <c r="H2645" s="11">
        <v>1414629</v>
      </c>
      <c r="I2645">
        <v>29888</v>
      </c>
      <c r="J2645">
        <v>36570</v>
      </c>
      <c r="K2645">
        <v>-4923</v>
      </c>
      <c r="L2645">
        <v>6022</v>
      </c>
      <c r="M2645">
        <v>2</v>
      </c>
      <c r="N2645">
        <v>134</v>
      </c>
      <c r="O2645">
        <v>4</v>
      </c>
      <c r="P2645">
        <v>3</v>
      </c>
      <c r="Q2645">
        <v>0</v>
      </c>
      <c r="R2645">
        <v>539</v>
      </c>
      <c r="S2645">
        <v>2.9</v>
      </c>
      <c r="T2645">
        <v>73</v>
      </c>
      <c r="U2645">
        <v>60</v>
      </c>
      <c r="V2645">
        <v>-0.8</v>
      </c>
      <c r="W2645">
        <v>564</v>
      </c>
      <c r="X2645">
        <v>0</v>
      </c>
      <c r="Y2645" s="12" t="str">
        <f>IFERROR(VLOOKUP(C2645,[1]Index!$D:$F,3,FALSE),"Non List")</f>
        <v>Finance</v>
      </c>
      <c r="Z2645">
        <f>IFERROR(VLOOKUP(C2645,[1]LP!$B:$C,2,FALSE),0)</f>
        <v>341</v>
      </c>
      <c r="AA2645" s="11">
        <f t="shared" si="41"/>
        <v>170.5</v>
      </c>
      <c r="AB2645" s="5">
        <f>IFERROR(VLOOKUP(C2645,[2]Sheet1!$B:$F,5,FALSE),0)</f>
        <v>3327237.42</v>
      </c>
      <c r="AC2645" s="11">
        <v>0</v>
      </c>
      <c r="AD2645" s="11">
        <v>0</v>
      </c>
      <c r="AE2645" s="10"/>
      <c r="AF2645" s="10"/>
      <c r="AG2645" s="10"/>
      <c r="AH2645" s="10"/>
    </row>
    <row r="2646" spans="1:34" x14ac:dyDescent="0.45">
      <c r="A2646" t="s">
        <v>54</v>
      </c>
      <c r="B2646" t="s">
        <v>60</v>
      </c>
      <c r="C2646" t="s">
        <v>157</v>
      </c>
      <c r="D2646">
        <v>356</v>
      </c>
      <c r="E2646" s="11">
        <v>948875</v>
      </c>
      <c r="F2646" s="5">
        <v>251074</v>
      </c>
      <c r="G2646" s="11">
        <v>5769363</v>
      </c>
      <c r="H2646" s="11">
        <v>4940839</v>
      </c>
      <c r="I2646">
        <v>167751</v>
      </c>
      <c r="J2646">
        <v>200985</v>
      </c>
      <c r="K2646">
        <v>96390</v>
      </c>
      <c r="L2646">
        <v>41442</v>
      </c>
      <c r="M2646">
        <v>6</v>
      </c>
      <c r="N2646">
        <v>61</v>
      </c>
      <c r="O2646">
        <v>3</v>
      </c>
      <c r="P2646">
        <v>5</v>
      </c>
      <c r="Q2646">
        <v>1</v>
      </c>
      <c r="R2646">
        <v>173</v>
      </c>
      <c r="S2646">
        <v>3</v>
      </c>
      <c r="T2646">
        <v>126</v>
      </c>
      <c r="U2646">
        <v>129</v>
      </c>
      <c r="V2646">
        <v>-0.64</v>
      </c>
      <c r="W2646">
        <v>31788345</v>
      </c>
      <c r="X2646">
        <v>4467</v>
      </c>
      <c r="Y2646" s="12" t="str">
        <f>IFERROR(VLOOKUP(C2646,[1]Index!$D:$F,3,FALSE),"Non List")</f>
        <v>Finance</v>
      </c>
      <c r="Z2646">
        <f>IFERROR(VLOOKUP(C2646,[1]LP!$B:$C,2,FALSE),0)</f>
        <v>387</v>
      </c>
      <c r="AA2646" s="11">
        <f t="shared" si="41"/>
        <v>64.5</v>
      </c>
      <c r="AB2646" s="5">
        <f>IFERROR(VLOOKUP(C2646,[2]Sheet1!$B:$F,5,FALSE),0)</f>
        <v>4626716.74</v>
      </c>
      <c r="AC2646" s="11">
        <v>0</v>
      </c>
      <c r="AD2646" s="11">
        <v>5</v>
      </c>
      <c r="AE2646" s="10"/>
      <c r="AF2646" s="10"/>
      <c r="AG2646" s="10"/>
      <c r="AH2646" s="10"/>
    </row>
    <row r="2647" spans="1:34" x14ac:dyDescent="0.45">
      <c r="A2647" t="s">
        <v>54</v>
      </c>
      <c r="B2647" t="s">
        <v>60</v>
      </c>
      <c r="C2647" t="s">
        <v>158</v>
      </c>
      <c r="D2647">
        <v>496.1</v>
      </c>
      <c r="E2647" s="11">
        <v>946115</v>
      </c>
      <c r="F2647" s="5">
        <v>968091</v>
      </c>
      <c r="G2647" s="11">
        <v>10447994</v>
      </c>
      <c r="H2647" s="11">
        <v>8282459</v>
      </c>
      <c r="I2647">
        <v>267373</v>
      </c>
      <c r="J2647">
        <v>352371</v>
      </c>
      <c r="K2647">
        <v>179690</v>
      </c>
      <c r="L2647">
        <v>110838</v>
      </c>
      <c r="M2647">
        <v>16</v>
      </c>
      <c r="N2647">
        <v>32</v>
      </c>
      <c r="O2647">
        <v>2</v>
      </c>
      <c r="P2647">
        <v>8</v>
      </c>
      <c r="Q2647">
        <v>1</v>
      </c>
      <c r="R2647">
        <v>78</v>
      </c>
      <c r="S2647">
        <v>109</v>
      </c>
      <c r="T2647">
        <v>202</v>
      </c>
      <c r="U2647">
        <v>267</v>
      </c>
      <c r="V2647">
        <v>-0.46</v>
      </c>
      <c r="W2647">
        <v>5371</v>
      </c>
      <c r="X2647">
        <v>1</v>
      </c>
      <c r="Y2647" s="12" t="str">
        <f>IFERROR(VLOOKUP(C2647,[1]Index!$D:$F,3,FALSE),"Non List")</f>
        <v>Finance</v>
      </c>
      <c r="Z2647">
        <f>IFERROR(VLOOKUP(C2647,[1]LP!$B:$C,2,FALSE),0)</f>
        <v>458</v>
      </c>
      <c r="AA2647" s="11">
        <f t="shared" si="41"/>
        <v>28.6</v>
      </c>
      <c r="AB2647" s="5">
        <f>IFERROR(VLOOKUP(C2647,[2]Sheet1!$B:$F,5,FALSE),0)</f>
        <v>4635964.4800000004</v>
      </c>
      <c r="AC2647" s="11">
        <v>0</v>
      </c>
      <c r="AD2647" s="11">
        <v>0</v>
      </c>
      <c r="AE2647" s="10"/>
      <c r="AF2647" s="10"/>
      <c r="AG2647" s="10"/>
      <c r="AH2647" s="10"/>
    </row>
    <row r="2648" spans="1:34" x14ac:dyDescent="0.45">
      <c r="A2648" t="s">
        <v>54</v>
      </c>
      <c r="B2648" t="s">
        <v>60</v>
      </c>
      <c r="C2648" t="s">
        <v>174</v>
      </c>
      <c r="D2648">
        <v>348</v>
      </c>
      <c r="E2648" s="11">
        <v>950400</v>
      </c>
      <c r="F2648" s="5">
        <v>477252</v>
      </c>
      <c r="G2648" s="11">
        <v>6654378</v>
      </c>
      <c r="H2648" s="11">
        <v>5632960</v>
      </c>
      <c r="I2648">
        <v>172130</v>
      </c>
      <c r="J2648">
        <v>204885</v>
      </c>
      <c r="K2648">
        <v>95672</v>
      </c>
      <c r="L2648">
        <v>40612</v>
      </c>
      <c r="M2648">
        <v>6</v>
      </c>
      <c r="N2648">
        <v>61</v>
      </c>
      <c r="O2648">
        <v>2</v>
      </c>
      <c r="P2648">
        <v>4</v>
      </c>
      <c r="Q2648">
        <v>0</v>
      </c>
      <c r="R2648">
        <v>142</v>
      </c>
      <c r="S2648">
        <v>1.2</v>
      </c>
      <c r="T2648">
        <v>150</v>
      </c>
      <c r="U2648">
        <v>139</v>
      </c>
      <c r="V2648">
        <v>-0.6</v>
      </c>
      <c r="W2648">
        <v>26056</v>
      </c>
      <c r="X2648">
        <v>4</v>
      </c>
      <c r="Y2648" s="12" t="str">
        <f>IFERROR(VLOOKUP(C2648,[1]Index!$D:$F,3,FALSE),"Non List")</f>
        <v>Finance</v>
      </c>
      <c r="Z2648">
        <f>IFERROR(VLOOKUP(C2648,[1]LP!$B:$C,2,FALSE),0)</f>
        <v>395</v>
      </c>
      <c r="AA2648" s="11">
        <f t="shared" si="41"/>
        <v>65.8</v>
      </c>
      <c r="AB2648" s="5">
        <f>IFERROR(VLOOKUP(C2648,[2]Sheet1!$B:$F,5,FALSE),0)</f>
        <v>4824030.82</v>
      </c>
      <c r="AC2648" s="11">
        <v>6.5</v>
      </c>
      <c r="AD2648" s="11">
        <v>0.34</v>
      </c>
      <c r="AE2648" s="10"/>
      <c r="AF2648" s="10"/>
      <c r="AG2648" s="10"/>
      <c r="AH2648" s="10"/>
    </row>
    <row r="2649" spans="1:34" x14ac:dyDescent="0.45">
      <c r="A2649" t="s">
        <v>54</v>
      </c>
      <c r="B2649" t="s">
        <v>60</v>
      </c>
      <c r="C2649" t="s">
        <v>159</v>
      </c>
      <c r="D2649">
        <v>508</v>
      </c>
      <c r="E2649" s="11">
        <v>1127115</v>
      </c>
      <c r="F2649" s="5">
        <v>546660</v>
      </c>
      <c r="G2649" s="11">
        <v>16437632</v>
      </c>
      <c r="H2649" s="11">
        <v>13822689</v>
      </c>
      <c r="I2649">
        <v>316508</v>
      </c>
      <c r="J2649">
        <v>450733</v>
      </c>
      <c r="K2649">
        <v>229979</v>
      </c>
      <c r="L2649">
        <v>123998</v>
      </c>
      <c r="M2649">
        <v>15</v>
      </c>
      <c r="N2649">
        <v>35</v>
      </c>
      <c r="O2649">
        <v>3</v>
      </c>
      <c r="P2649">
        <v>10</v>
      </c>
      <c r="Q2649">
        <v>1</v>
      </c>
      <c r="R2649">
        <v>118</v>
      </c>
      <c r="S2649">
        <v>1.2</v>
      </c>
      <c r="T2649">
        <v>149</v>
      </c>
      <c r="U2649">
        <v>221</v>
      </c>
      <c r="V2649">
        <v>-0.56000000000000005</v>
      </c>
      <c r="W2649">
        <v>44116</v>
      </c>
      <c r="X2649">
        <v>5</v>
      </c>
      <c r="Y2649" s="12" t="str">
        <f>IFERROR(VLOOKUP(C2649,[1]Index!$D:$F,3,FALSE),"Non List")</f>
        <v>Finance</v>
      </c>
      <c r="Z2649">
        <f>IFERROR(VLOOKUP(C2649,[1]LP!$B:$C,2,FALSE),0)</f>
        <v>510</v>
      </c>
      <c r="AA2649" s="11">
        <f t="shared" si="41"/>
        <v>34</v>
      </c>
      <c r="AB2649" s="5">
        <f>IFERROR(VLOOKUP(C2649,[2]Sheet1!$B:$F,5,FALSE),0)</f>
        <v>5799007.7000000002</v>
      </c>
      <c r="AC2649" s="11">
        <v>5</v>
      </c>
      <c r="AD2649" s="11">
        <v>5</v>
      </c>
      <c r="AE2649" s="10"/>
      <c r="AF2649" s="10"/>
      <c r="AG2649" s="10"/>
      <c r="AH2649" s="10"/>
    </row>
    <row r="2650" spans="1:34" x14ac:dyDescent="0.45">
      <c r="A2650" t="s">
        <v>54</v>
      </c>
      <c r="B2650" t="s">
        <v>60</v>
      </c>
      <c r="C2650" t="s">
        <v>161</v>
      </c>
      <c r="D2650">
        <v>424</v>
      </c>
      <c r="E2650" s="11">
        <v>690473</v>
      </c>
      <c r="F2650" s="5">
        <v>267144</v>
      </c>
      <c r="G2650" s="11">
        <v>3075839</v>
      </c>
      <c r="H2650" s="11">
        <v>2871972</v>
      </c>
      <c r="I2650">
        <v>147876</v>
      </c>
      <c r="J2650">
        <v>160836</v>
      </c>
      <c r="K2650">
        <v>113659</v>
      </c>
      <c r="L2650">
        <v>52484</v>
      </c>
      <c r="M2650">
        <v>10</v>
      </c>
      <c r="N2650">
        <v>42</v>
      </c>
      <c r="O2650">
        <v>3</v>
      </c>
      <c r="P2650">
        <v>7</v>
      </c>
      <c r="Q2650">
        <v>1</v>
      </c>
      <c r="R2650">
        <v>128</v>
      </c>
      <c r="S2650">
        <v>4.8</v>
      </c>
      <c r="T2650">
        <v>139</v>
      </c>
      <c r="U2650">
        <v>178</v>
      </c>
      <c r="V2650">
        <v>-0.57999999999999996</v>
      </c>
      <c r="W2650">
        <v>52484</v>
      </c>
      <c r="X2650">
        <v>10</v>
      </c>
      <c r="Y2650" s="12" t="str">
        <f>IFERROR(VLOOKUP(C2650,[1]Index!$D:$F,3,FALSE),"Non List")</f>
        <v>Finance</v>
      </c>
      <c r="Z2650">
        <f>IFERROR(VLOOKUP(C2650,[1]LP!$B:$C,2,FALSE),0)</f>
        <v>491</v>
      </c>
      <c r="AA2650" s="11">
        <f t="shared" si="41"/>
        <v>49.1</v>
      </c>
      <c r="AB2650" s="5">
        <f>IFERROR(VLOOKUP(C2650,[2]Sheet1!$B:$F,5,FALSE),0)</f>
        <v>3383316.92</v>
      </c>
      <c r="AC2650" s="11">
        <v>0</v>
      </c>
      <c r="AD2650" s="11">
        <v>0</v>
      </c>
      <c r="AE2650" s="10"/>
      <c r="AF2650" s="10"/>
      <c r="AG2650" s="10"/>
      <c r="AH2650" s="10"/>
    </row>
    <row r="2651" spans="1:34" x14ac:dyDescent="0.45">
      <c r="A2651" t="s">
        <v>54</v>
      </c>
      <c r="B2651" t="s">
        <v>60</v>
      </c>
      <c r="C2651" t="s">
        <v>162</v>
      </c>
      <c r="D2651">
        <v>495</v>
      </c>
      <c r="E2651" s="11">
        <v>1351553</v>
      </c>
      <c r="F2651" s="5">
        <v>460292</v>
      </c>
      <c r="G2651" s="11">
        <v>10153259</v>
      </c>
      <c r="H2651" s="11">
        <v>9701591</v>
      </c>
      <c r="I2651">
        <v>308682</v>
      </c>
      <c r="J2651">
        <v>384050</v>
      </c>
      <c r="K2651">
        <v>201068</v>
      </c>
      <c r="L2651">
        <v>113036</v>
      </c>
      <c r="M2651">
        <v>11</v>
      </c>
      <c r="N2651">
        <v>44</v>
      </c>
      <c r="O2651">
        <v>4</v>
      </c>
      <c r="P2651">
        <v>8</v>
      </c>
      <c r="Q2651">
        <v>1</v>
      </c>
      <c r="R2651">
        <v>164</v>
      </c>
      <c r="S2651">
        <v>1.5</v>
      </c>
      <c r="T2651">
        <v>134</v>
      </c>
      <c r="U2651">
        <v>183</v>
      </c>
      <c r="V2651">
        <v>-0.63</v>
      </c>
      <c r="W2651">
        <v>115897</v>
      </c>
      <c r="X2651">
        <v>11</v>
      </c>
      <c r="Y2651" s="12" t="str">
        <f>IFERROR(VLOOKUP(C2651,[1]Index!$D:$F,3,FALSE),"Non List")</f>
        <v>Finance</v>
      </c>
      <c r="Z2651">
        <f>IFERROR(VLOOKUP(C2651,[1]LP!$B:$C,2,FALSE),0)</f>
        <v>511</v>
      </c>
      <c r="AA2651" s="11">
        <f t="shared" si="41"/>
        <v>46.5</v>
      </c>
      <c r="AB2651" s="5">
        <f>IFERROR(VLOOKUP(C2651,[2]Sheet1!$B:$F,5,FALSE),0)</f>
        <v>6622606.8200000003</v>
      </c>
      <c r="AC2651" s="11">
        <v>0</v>
      </c>
      <c r="AD2651" s="11">
        <v>0</v>
      </c>
      <c r="AE2651" s="10"/>
      <c r="AF2651" s="10"/>
      <c r="AG2651" s="10"/>
      <c r="AH2651" s="10"/>
    </row>
    <row r="2652" spans="1:34" x14ac:dyDescent="0.45">
      <c r="A2652" t="s">
        <v>54</v>
      </c>
      <c r="B2652" t="s">
        <v>60</v>
      </c>
      <c r="C2652" t="s">
        <v>180</v>
      </c>
      <c r="D2652">
        <v>520</v>
      </c>
      <c r="E2652" s="11">
        <v>493496</v>
      </c>
      <c r="F2652" s="5">
        <v>199922</v>
      </c>
      <c r="G2652" s="11">
        <v>1288297</v>
      </c>
      <c r="H2652" s="11">
        <v>897032</v>
      </c>
      <c r="I2652">
        <v>48856</v>
      </c>
      <c r="J2652">
        <v>77584</v>
      </c>
      <c r="K2652">
        <v>6288</v>
      </c>
      <c r="L2652">
        <v>32065</v>
      </c>
      <c r="M2652">
        <v>9</v>
      </c>
      <c r="N2652">
        <v>60</v>
      </c>
      <c r="O2652">
        <v>4</v>
      </c>
      <c r="P2652">
        <v>6</v>
      </c>
      <c r="Q2652">
        <v>2</v>
      </c>
      <c r="R2652">
        <v>222</v>
      </c>
      <c r="S2652">
        <v>15.7</v>
      </c>
      <c r="T2652">
        <v>141</v>
      </c>
      <c r="U2652">
        <v>165</v>
      </c>
      <c r="V2652">
        <v>-0.68</v>
      </c>
      <c r="W2652">
        <v>24529</v>
      </c>
      <c r="X2652">
        <v>7</v>
      </c>
      <c r="Y2652" s="12" t="str">
        <f>IFERROR(VLOOKUP(C2652,[1]Index!$D:$F,3,FALSE),"Non List")</f>
        <v>Finance</v>
      </c>
      <c r="Z2652">
        <f>IFERROR(VLOOKUP(C2652,[1]LP!$B:$C,2,FALSE),0)</f>
        <v>493.3</v>
      </c>
      <c r="AA2652" s="11">
        <f t="shared" si="41"/>
        <v>54.8</v>
      </c>
      <c r="AB2652" s="5">
        <f>IFERROR(VLOOKUP(C2652,[2]Sheet1!$B:$F,5,FALSE),0)</f>
        <v>2918008</v>
      </c>
      <c r="AC2652" s="11">
        <v>0</v>
      </c>
      <c r="AD2652" s="11">
        <v>0</v>
      </c>
      <c r="AE2652" s="10"/>
      <c r="AF2652" s="10"/>
      <c r="AG2652" s="10"/>
      <c r="AH2652" s="10"/>
    </row>
    <row r="2653" spans="1:34" x14ac:dyDescent="0.45">
      <c r="A2653" t="s">
        <v>54</v>
      </c>
      <c r="B2653" t="s">
        <v>60</v>
      </c>
      <c r="C2653" t="s">
        <v>163</v>
      </c>
      <c r="D2653">
        <v>405</v>
      </c>
      <c r="E2653" s="11">
        <v>1040920</v>
      </c>
      <c r="F2653" s="5">
        <v>357024</v>
      </c>
      <c r="G2653" s="11">
        <v>10217459</v>
      </c>
      <c r="H2653" s="11">
        <v>8435346</v>
      </c>
      <c r="I2653">
        <v>243560</v>
      </c>
      <c r="J2653">
        <v>290733</v>
      </c>
      <c r="K2653">
        <v>135492</v>
      </c>
      <c r="L2653">
        <v>48215</v>
      </c>
      <c r="M2653">
        <v>6</v>
      </c>
      <c r="N2653">
        <v>66</v>
      </c>
      <c r="O2653">
        <v>3</v>
      </c>
      <c r="P2653">
        <v>5</v>
      </c>
      <c r="Q2653">
        <v>0</v>
      </c>
      <c r="R2653">
        <v>198</v>
      </c>
      <c r="S2653">
        <v>1.6</v>
      </c>
      <c r="T2653">
        <v>134</v>
      </c>
      <c r="U2653">
        <v>137</v>
      </c>
      <c r="V2653">
        <v>-0.66</v>
      </c>
      <c r="W2653">
        <v>30080</v>
      </c>
      <c r="X2653">
        <v>4</v>
      </c>
      <c r="Y2653" s="12" t="str">
        <f>IFERROR(VLOOKUP(C2653,[1]Index!$D:$F,3,FALSE),"Non List")</f>
        <v>Finance</v>
      </c>
      <c r="Z2653">
        <f>IFERROR(VLOOKUP(C2653,[1]LP!$B:$C,2,FALSE),0)</f>
        <v>693.6</v>
      </c>
      <c r="AA2653" s="11">
        <f t="shared" si="41"/>
        <v>115.6</v>
      </c>
      <c r="AB2653" s="5">
        <f>IFERROR(VLOOKUP(C2653,[2]Sheet1!$B:$F,5,FALSE),0)</f>
        <v>4330226.4000000004</v>
      </c>
      <c r="AC2653" s="11">
        <v>4</v>
      </c>
      <c r="AD2653" s="11">
        <v>0.21</v>
      </c>
      <c r="AE2653" s="10"/>
      <c r="AF2653" s="10"/>
      <c r="AG2653" s="10"/>
      <c r="AH2653" s="10"/>
    </row>
    <row r="2654" spans="1:34" x14ac:dyDescent="0.45">
      <c r="A2654" t="s">
        <v>54</v>
      </c>
      <c r="B2654" t="s">
        <v>60</v>
      </c>
      <c r="C2654" t="s">
        <v>164</v>
      </c>
      <c r="D2654">
        <v>306</v>
      </c>
      <c r="E2654" s="11">
        <v>856107</v>
      </c>
      <c r="F2654" s="5">
        <v>96236</v>
      </c>
      <c r="G2654" s="11">
        <v>3992319</v>
      </c>
      <c r="H2654" s="11">
        <v>3619123</v>
      </c>
      <c r="I2654">
        <v>101434</v>
      </c>
      <c r="J2654">
        <v>144969</v>
      </c>
      <c r="K2654">
        <v>36675</v>
      </c>
      <c r="L2654">
        <v>16052</v>
      </c>
      <c r="M2654">
        <v>2</v>
      </c>
      <c r="N2654">
        <v>123</v>
      </c>
      <c r="O2654">
        <v>3</v>
      </c>
      <c r="P2654">
        <v>2</v>
      </c>
      <c r="Q2654">
        <v>0</v>
      </c>
      <c r="R2654">
        <v>338</v>
      </c>
      <c r="S2654">
        <v>4.7</v>
      </c>
      <c r="T2654">
        <v>111</v>
      </c>
      <c r="U2654">
        <v>79</v>
      </c>
      <c r="V2654">
        <v>-0.74</v>
      </c>
      <c r="W2654">
        <v>24981</v>
      </c>
      <c r="X2654">
        <v>4</v>
      </c>
      <c r="Y2654" s="12" t="str">
        <f>IFERROR(VLOOKUP(C2654,[1]Index!$D:$F,3,FALSE),"Non List")</f>
        <v>Finance</v>
      </c>
      <c r="Z2654">
        <f>IFERROR(VLOOKUP(C2654,[1]LP!$B:$C,2,FALSE),0)</f>
        <v>337.8</v>
      </c>
      <c r="AA2654" s="11">
        <f t="shared" si="41"/>
        <v>168.9</v>
      </c>
      <c r="AB2654" s="5">
        <f>IFERROR(VLOOKUP(C2654,[2]Sheet1!$B:$F,5,FALSE),0)</f>
        <v>4155719.4</v>
      </c>
      <c r="AC2654" s="11">
        <v>0</v>
      </c>
      <c r="AD2654" s="11">
        <v>0</v>
      </c>
      <c r="AE2654" s="10"/>
      <c r="AF2654" s="10"/>
      <c r="AG2654" s="10"/>
      <c r="AH2654" s="10"/>
    </row>
    <row r="2655" spans="1:34" x14ac:dyDescent="0.45">
      <c r="A2655" t="s">
        <v>54</v>
      </c>
      <c r="B2655" t="s">
        <v>60</v>
      </c>
      <c r="C2655" t="s">
        <v>166</v>
      </c>
      <c r="D2655">
        <v>381.3</v>
      </c>
      <c r="E2655" s="11">
        <v>958675</v>
      </c>
      <c r="F2655" s="5">
        <v>360673</v>
      </c>
      <c r="G2655" s="11">
        <v>6387384</v>
      </c>
      <c r="H2655" s="11">
        <v>5198645</v>
      </c>
      <c r="I2655">
        <v>174165</v>
      </c>
      <c r="J2655">
        <v>209476</v>
      </c>
      <c r="K2655">
        <v>119800</v>
      </c>
      <c r="L2655">
        <v>71095</v>
      </c>
      <c r="M2655">
        <v>10</v>
      </c>
      <c r="N2655">
        <v>39</v>
      </c>
      <c r="O2655">
        <v>3</v>
      </c>
      <c r="P2655">
        <v>7</v>
      </c>
      <c r="Q2655">
        <v>1</v>
      </c>
      <c r="R2655">
        <v>107</v>
      </c>
      <c r="S2655">
        <v>0.9</v>
      </c>
      <c r="T2655">
        <v>138</v>
      </c>
      <c r="U2655">
        <v>175</v>
      </c>
      <c r="V2655">
        <v>-0.54</v>
      </c>
      <c r="W2655">
        <v>52262</v>
      </c>
      <c r="X2655">
        <v>7</v>
      </c>
      <c r="Y2655" s="12" t="str">
        <f>IFERROR(VLOOKUP(C2655,[1]Index!$D:$F,3,FALSE),"Non List")</f>
        <v>Finance</v>
      </c>
      <c r="Z2655">
        <f>IFERROR(VLOOKUP(C2655,[1]LP!$B:$C,2,FALSE),0)</f>
        <v>419.8</v>
      </c>
      <c r="AA2655" s="11">
        <f t="shared" si="41"/>
        <v>42</v>
      </c>
      <c r="AB2655" s="5">
        <f>IFERROR(VLOOKUP(C2655,[2]Sheet1!$B:$F,5,FALSE),0)</f>
        <v>4810249.01</v>
      </c>
      <c r="AC2655" s="11">
        <v>2.4</v>
      </c>
      <c r="AD2655" s="11">
        <v>5.2</v>
      </c>
      <c r="AE2655" s="10"/>
      <c r="AF2655" s="10"/>
      <c r="AG2655" s="10"/>
      <c r="AH2655" s="10"/>
    </row>
    <row r="2656" spans="1:34" x14ac:dyDescent="0.45">
      <c r="A2656" t="s">
        <v>54</v>
      </c>
      <c r="B2656" t="s">
        <v>60</v>
      </c>
      <c r="C2656" t="s">
        <v>170</v>
      </c>
      <c r="D2656">
        <v>353</v>
      </c>
      <c r="E2656" s="11">
        <v>1053006</v>
      </c>
      <c r="F2656" s="5">
        <v>228490</v>
      </c>
      <c r="G2656" s="11">
        <v>6255607</v>
      </c>
      <c r="H2656" s="11">
        <v>5118021</v>
      </c>
      <c r="I2656">
        <v>186163</v>
      </c>
      <c r="J2656">
        <v>223069</v>
      </c>
      <c r="K2656">
        <v>87657</v>
      </c>
      <c r="L2656">
        <v>38288</v>
      </c>
      <c r="M2656">
        <v>5</v>
      </c>
      <c r="N2656">
        <v>73</v>
      </c>
      <c r="O2656">
        <v>3</v>
      </c>
      <c r="P2656">
        <v>4</v>
      </c>
      <c r="Q2656">
        <v>0</v>
      </c>
      <c r="R2656">
        <v>212</v>
      </c>
      <c r="S2656">
        <v>3.7</v>
      </c>
      <c r="T2656">
        <v>122</v>
      </c>
      <c r="U2656">
        <v>115</v>
      </c>
      <c r="V2656">
        <v>-0.67</v>
      </c>
      <c r="W2656">
        <v>7931</v>
      </c>
      <c r="X2656">
        <v>1</v>
      </c>
      <c r="Y2656" s="12" t="str">
        <f>IFERROR(VLOOKUP(C2656,[1]Index!$D:$F,3,FALSE),"Non List")</f>
        <v>Finance</v>
      </c>
      <c r="Z2656">
        <f>IFERROR(VLOOKUP(C2656,[1]LP!$B:$C,2,FALSE),0)</f>
        <v>397</v>
      </c>
      <c r="AA2656" s="11">
        <f t="shared" si="41"/>
        <v>79.400000000000006</v>
      </c>
      <c r="AB2656" s="5">
        <f>IFERROR(VLOOKUP(C2656,[2]Sheet1!$B:$F,5,FALSE),0)</f>
        <v>5495113.7199999997</v>
      </c>
      <c r="AC2656" s="11">
        <v>0</v>
      </c>
      <c r="AD2656" s="11">
        <v>0</v>
      </c>
      <c r="AE2656" s="10"/>
      <c r="AF2656" s="10"/>
      <c r="AG2656" s="10"/>
      <c r="AH2656" s="10"/>
    </row>
    <row r="2657" spans="1:34" x14ac:dyDescent="0.45">
      <c r="A2657" t="s">
        <v>54</v>
      </c>
      <c r="B2657" t="s">
        <v>60</v>
      </c>
      <c r="C2657" t="s">
        <v>171</v>
      </c>
      <c r="D2657">
        <v>463.7</v>
      </c>
      <c r="E2657" s="11">
        <v>867994</v>
      </c>
      <c r="F2657" s="5">
        <v>746656</v>
      </c>
      <c r="G2657" s="11">
        <v>7101025</v>
      </c>
      <c r="H2657" s="11">
        <v>5472353</v>
      </c>
      <c r="I2657">
        <v>153560</v>
      </c>
      <c r="J2657">
        <v>306738</v>
      </c>
      <c r="K2657">
        <v>123333</v>
      </c>
      <c r="L2657">
        <v>94929</v>
      </c>
      <c r="M2657">
        <v>15</v>
      </c>
      <c r="N2657">
        <v>32</v>
      </c>
      <c r="O2657">
        <v>2</v>
      </c>
      <c r="P2657">
        <v>8</v>
      </c>
      <c r="Q2657">
        <v>1</v>
      </c>
      <c r="R2657">
        <v>79</v>
      </c>
      <c r="S2657">
        <v>8.5</v>
      </c>
      <c r="T2657">
        <v>186</v>
      </c>
      <c r="U2657">
        <v>247</v>
      </c>
      <c r="V2657">
        <v>-0.47</v>
      </c>
      <c r="W2657">
        <v>-81892</v>
      </c>
      <c r="X2657">
        <v>-13</v>
      </c>
      <c r="Y2657" s="12" t="str">
        <f>IFERROR(VLOOKUP(C2657,[1]Index!$D:$F,3,FALSE),"Non List")</f>
        <v>Finance</v>
      </c>
      <c r="Z2657">
        <f>IFERROR(VLOOKUP(C2657,[1]LP!$B:$C,2,FALSE),0)</f>
        <v>670</v>
      </c>
      <c r="AA2657" s="11">
        <f t="shared" si="41"/>
        <v>44.7</v>
      </c>
      <c r="AB2657" s="5">
        <f>IFERROR(VLOOKUP(C2657,[2]Sheet1!$B:$F,5,FALSE),0)</f>
        <v>4253169.62</v>
      </c>
      <c r="AC2657" s="11">
        <v>0</v>
      </c>
      <c r="AD2657" s="11">
        <v>0</v>
      </c>
      <c r="AE2657" s="10"/>
      <c r="AF2657" s="10"/>
      <c r="AG2657" s="10"/>
      <c r="AH2657" s="10"/>
    </row>
    <row r="2658" spans="1:34" x14ac:dyDescent="0.45">
      <c r="A2658" t="s">
        <v>54</v>
      </c>
      <c r="B2658" t="s">
        <v>60</v>
      </c>
      <c r="C2658" t="s">
        <v>172</v>
      </c>
      <c r="D2658">
        <v>420</v>
      </c>
      <c r="E2658" s="11">
        <v>828914</v>
      </c>
      <c r="F2658" s="5">
        <v>358479</v>
      </c>
      <c r="G2658" s="11">
        <v>3229192</v>
      </c>
      <c r="H2658" s="11">
        <v>2907333</v>
      </c>
      <c r="I2658">
        <v>88649</v>
      </c>
      <c r="J2658">
        <v>131328</v>
      </c>
      <c r="K2658">
        <v>21710</v>
      </c>
      <c r="L2658">
        <v>152694</v>
      </c>
      <c r="M2658">
        <v>25</v>
      </c>
      <c r="N2658">
        <v>17</v>
      </c>
      <c r="O2658">
        <v>3</v>
      </c>
      <c r="P2658">
        <v>17</v>
      </c>
      <c r="Q2658">
        <v>3</v>
      </c>
      <c r="R2658">
        <v>50</v>
      </c>
      <c r="S2658">
        <v>2.2000000000000002</v>
      </c>
      <c r="T2658">
        <v>143</v>
      </c>
      <c r="U2658">
        <v>281</v>
      </c>
      <c r="V2658">
        <v>-0.33</v>
      </c>
      <c r="W2658">
        <v>246884</v>
      </c>
      <c r="X2658">
        <v>40</v>
      </c>
      <c r="Y2658" s="12" t="str">
        <f>IFERROR(VLOOKUP(C2658,[1]Index!$D:$F,3,FALSE),"Non List")</f>
        <v>Finance</v>
      </c>
      <c r="Z2658">
        <f>IFERROR(VLOOKUP(C2658,[1]LP!$B:$C,2,FALSE),0)</f>
        <v>399.9</v>
      </c>
      <c r="AA2658" s="11">
        <f t="shared" si="41"/>
        <v>16</v>
      </c>
      <c r="AB2658" s="5">
        <f>IFERROR(VLOOKUP(C2658,[2]Sheet1!$B:$F,5,FALSE),0)</f>
        <v>3419267.12</v>
      </c>
      <c r="AC2658" s="11">
        <v>0</v>
      </c>
      <c r="AD2658" s="11">
        <v>0</v>
      </c>
      <c r="AE2658" s="10"/>
      <c r="AF2658" s="10"/>
      <c r="AG2658" s="10"/>
      <c r="AH2658" s="10"/>
    </row>
    <row r="2659" spans="1:34" x14ac:dyDescent="0.45">
      <c r="A2659" t="s">
        <v>54</v>
      </c>
      <c r="B2659" t="s">
        <v>60</v>
      </c>
      <c r="C2659" t="s">
        <v>179</v>
      </c>
      <c r="D2659">
        <v>294</v>
      </c>
      <c r="E2659" s="11">
        <v>818912</v>
      </c>
      <c r="F2659" s="5">
        <v>-166712</v>
      </c>
      <c r="G2659" s="11">
        <v>1655965</v>
      </c>
      <c r="H2659" s="11">
        <v>1512329</v>
      </c>
      <c r="I2659">
        <v>51704</v>
      </c>
      <c r="J2659">
        <v>61525</v>
      </c>
      <c r="K2659">
        <v>-3078</v>
      </c>
      <c r="L2659">
        <v>2828</v>
      </c>
      <c r="M2659">
        <v>0</v>
      </c>
      <c r="N2659">
        <v>653</v>
      </c>
      <c r="O2659">
        <v>4</v>
      </c>
      <c r="P2659">
        <v>1</v>
      </c>
      <c r="Q2659">
        <v>0</v>
      </c>
      <c r="R2659">
        <v>2411</v>
      </c>
      <c r="S2659">
        <v>3.6</v>
      </c>
      <c r="T2659">
        <v>80</v>
      </c>
      <c r="U2659">
        <v>28</v>
      </c>
      <c r="V2659">
        <v>-0.9</v>
      </c>
      <c r="W2659">
        <v>-11567</v>
      </c>
      <c r="X2659">
        <v>-2</v>
      </c>
      <c r="Y2659" s="12" t="str">
        <f>IFERROR(VLOOKUP(C2659,[1]Index!$D:$F,3,FALSE),"Non List")</f>
        <v>Finance</v>
      </c>
      <c r="Z2659">
        <f>IFERROR(VLOOKUP(C2659,[1]LP!$B:$C,2,FALSE),0)</f>
        <v>341</v>
      </c>
      <c r="AA2659" s="11">
        <f t="shared" si="41"/>
        <v>0</v>
      </c>
      <c r="AB2659" s="5">
        <f>IFERROR(VLOOKUP(C2659,[2]Sheet1!$B:$F,5,FALSE),0)</f>
        <v>3327237.42</v>
      </c>
      <c r="AC2659" s="11">
        <v>0</v>
      </c>
      <c r="AD2659" s="11">
        <v>0</v>
      </c>
      <c r="AE2659" s="10"/>
      <c r="AF2659" s="10"/>
      <c r="AG2659" s="10"/>
      <c r="AH2659" s="10"/>
    </row>
    <row r="2660" spans="1:34" x14ac:dyDescent="0.45">
      <c r="A2660" t="s">
        <v>55</v>
      </c>
      <c r="B2660" t="s">
        <v>60</v>
      </c>
      <c r="C2660" t="s">
        <v>26</v>
      </c>
      <c r="D2660">
        <v>258</v>
      </c>
      <c r="E2660" s="11">
        <v>13187916</v>
      </c>
      <c r="F2660" s="5">
        <v>15128994</v>
      </c>
      <c r="G2660" s="11">
        <v>166496966</v>
      </c>
      <c r="H2660" s="11">
        <v>178514789</v>
      </c>
      <c r="I2660">
        <v>7779104</v>
      </c>
      <c r="J2660">
        <v>9151863</v>
      </c>
      <c r="K2660">
        <v>4413315</v>
      </c>
      <c r="L2660">
        <v>2364095</v>
      </c>
      <c r="M2660">
        <v>18</v>
      </c>
      <c r="N2660">
        <v>14</v>
      </c>
      <c r="O2660">
        <v>1</v>
      </c>
      <c r="P2660">
        <v>8</v>
      </c>
      <c r="Q2660">
        <v>1</v>
      </c>
      <c r="R2660">
        <v>17</v>
      </c>
      <c r="S2660">
        <v>1.7</v>
      </c>
      <c r="T2660">
        <v>215</v>
      </c>
      <c r="U2660">
        <v>294</v>
      </c>
      <c r="V2660">
        <v>0.14000000000000001</v>
      </c>
      <c r="W2660">
        <v>3906991</v>
      </c>
      <c r="X2660">
        <v>30</v>
      </c>
      <c r="Y2660" s="12" t="str">
        <f>IFERROR(VLOOKUP(C2660,[1]Index!$D:$F,3,FALSE),"Non List")</f>
        <v>Commercial Banks</v>
      </c>
      <c r="Z2660">
        <f>IFERROR(VLOOKUP(C2660,[1]LP!$B:$C,2,FALSE),0)</f>
        <v>261.10000000000002</v>
      </c>
      <c r="AA2660" s="11">
        <f t="shared" si="41"/>
        <v>14.5</v>
      </c>
      <c r="AB2660" s="5">
        <f>IFERROR(VLOOKUP(C2660,[2]Sheet1!$B:$F,5,FALSE),0)</f>
        <v>65913203.57</v>
      </c>
      <c r="AC2660" s="11">
        <v>2</v>
      </c>
      <c r="AD2660" s="11">
        <v>11</v>
      </c>
      <c r="AE2660" s="10"/>
      <c r="AF2660" s="10"/>
      <c r="AG2660" s="10"/>
      <c r="AH2660" s="10"/>
    </row>
    <row r="2661" spans="1:34" x14ac:dyDescent="0.45">
      <c r="A2661" t="s">
        <v>55</v>
      </c>
      <c r="B2661" t="s">
        <v>60</v>
      </c>
      <c r="C2661" t="s">
        <v>27</v>
      </c>
      <c r="D2661">
        <v>214</v>
      </c>
      <c r="E2661" s="11">
        <v>9075844</v>
      </c>
      <c r="F2661" s="5">
        <v>2943195</v>
      </c>
      <c r="G2661" s="11">
        <v>94490971</v>
      </c>
      <c r="H2661" s="11">
        <v>83440120</v>
      </c>
      <c r="I2661">
        <v>3641534</v>
      </c>
      <c r="J2661">
        <v>4247017</v>
      </c>
      <c r="K2661">
        <v>2058939</v>
      </c>
      <c r="L2661">
        <v>1384684</v>
      </c>
      <c r="M2661">
        <v>15</v>
      </c>
      <c r="N2661">
        <v>14</v>
      </c>
      <c r="O2661">
        <v>2</v>
      </c>
      <c r="P2661">
        <v>12</v>
      </c>
      <c r="Q2661">
        <v>1</v>
      </c>
      <c r="R2661">
        <v>23</v>
      </c>
      <c r="S2661">
        <v>1.1000000000000001</v>
      </c>
      <c r="T2661">
        <v>132</v>
      </c>
      <c r="U2661">
        <v>213</v>
      </c>
      <c r="V2661">
        <v>0</v>
      </c>
      <c r="W2661">
        <v>1006309</v>
      </c>
      <c r="X2661">
        <v>11</v>
      </c>
      <c r="Y2661" s="12" t="str">
        <f>IFERROR(VLOOKUP(C2661,[1]Index!$D:$F,3,FALSE),"Non List")</f>
        <v>zdelist</v>
      </c>
      <c r="Z2661">
        <f>IFERROR(VLOOKUP(C2661,[1]LP!$B:$C,2,FALSE),0)</f>
        <v>0</v>
      </c>
      <c r="AA2661" s="11">
        <f t="shared" si="41"/>
        <v>0</v>
      </c>
      <c r="AB2661" s="5">
        <f>IFERROR(VLOOKUP(C2661,[2]Sheet1!$B:$F,5,FALSE),0)</f>
        <v>0</v>
      </c>
      <c r="AC2661" s="11">
        <v>5</v>
      </c>
      <c r="AD2661" s="11">
        <v>0.26</v>
      </c>
      <c r="AE2661" s="10"/>
      <c r="AF2661" s="10"/>
      <c r="AG2661" s="10"/>
      <c r="AH2661" s="10"/>
    </row>
    <row r="2662" spans="1:34" x14ac:dyDescent="0.45">
      <c r="A2662" t="s">
        <v>55</v>
      </c>
      <c r="B2662" t="s">
        <v>60</v>
      </c>
      <c r="C2662" t="s">
        <v>28</v>
      </c>
      <c r="D2662">
        <v>180</v>
      </c>
      <c r="E2662" s="11">
        <v>14200974</v>
      </c>
      <c r="F2662" s="5">
        <v>6445511</v>
      </c>
      <c r="G2662" s="11">
        <v>152798097</v>
      </c>
      <c r="H2662" s="11">
        <v>131612479</v>
      </c>
      <c r="I2662">
        <v>5121275</v>
      </c>
      <c r="J2662">
        <v>6391676</v>
      </c>
      <c r="K2662">
        <v>3377583</v>
      </c>
      <c r="L2662">
        <v>2251171</v>
      </c>
      <c r="M2662">
        <v>16</v>
      </c>
      <c r="N2662">
        <v>11</v>
      </c>
      <c r="O2662">
        <v>1</v>
      </c>
      <c r="P2662">
        <v>11</v>
      </c>
      <c r="Q2662">
        <v>1</v>
      </c>
      <c r="R2662">
        <v>14</v>
      </c>
      <c r="S2662">
        <v>1.9</v>
      </c>
      <c r="T2662">
        <v>145</v>
      </c>
      <c r="U2662">
        <v>228</v>
      </c>
      <c r="V2662">
        <v>0.27</v>
      </c>
      <c r="W2662">
        <v>1460144</v>
      </c>
      <c r="X2662">
        <v>10</v>
      </c>
      <c r="Y2662" s="12" t="str">
        <f>IFERROR(VLOOKUP(C2662,[1]Index!$D:$F,3,FALSE),"Non List")</f>
        <v>Commercial Banks</v>
      </c>
      <c r="Z2662">
        <f>IFERROR(VLOOKUP(C2662,[1]LP!$B:$C,2,FALSE),0)</f>
        <v>172</v>
      </c>
      <c r="AA2662" s="11">
        <f t="shared" si="41"/>
        <v>10.8</v>
      </c>
      <c r="AB2662" s="5">
        <f>IFERROR(VLOOKUP(C2662,[2]Sheet1!$B:$F,5,FALSE),0)</f>
        <v>69595284.469999999</v>
      </c>
      <c r="AC2662" s="11">
        <v>0</v>
      </c>
      <c r="AD2662" s="11">
        <v>9</v>
      </c>
      <c r="AE2662" s="10"/>
      <c r="AF2662" s="10"/>
      <c r="AG2662" s="10"/>
      <c r="AH2662" s="10"/>
    </row>
    <row r="2663" spans="1:34" x14ac:dyDescent="0.45">
      <c r="A2663" t="s">
        <v>55</v>
      </c>
      <c r="B2663" t="s">
        <v>60</v>
      </c>
      <c r="C2663" t="s">
        <v>29</v>
      </c>
      <c r="D2663">
        <v>506</v>
      </c>
      <c r="E2663" s="11">
        <v>9467340</v>
      </c>
      <c r="F2663" s="5">
        <v>13226860</v>
      </c>
      <c r="G2663" s="11">
        <v>172739185</v>
      </c>
      <c r="H2663" s="11">
        <v>145474070</v>
      </c>
      <c r="I2663">
        <v>5425977</v>
      </c>
      <c r="J2663">
        <v>7050519</v>
      </c>
      <c r="K2663">
        <v>4103506</v>
      </c>
      <c r="L2663">
        <v>2546059</v>
      </c>
      <c r="M2663">
        <v>27</v>
      </c>
      <c r="N2663">
        <v>19</v>
      </c>
      <c r="O2663">
        <v>2</v>
      </c>
      <c r="P2663">
        <v>11</v>
      </c>
      <c r="Q2663">
        <v>1</v>
      </c>
      <c r="R2663">
        <v>40</v>
      </c>
      <c r="S2663">
        <v>0.2</v>
      </c>
      <c r="T2663">
        <v>240</v>
      </c>
      <c r="U2663">
        <v>381</v>
      </c>
      <c r="V2663">
        <v>-0.25</v>
      </c>
      <c r="W2663">
        <v>3895454</v>
      </c>
      <c r="X2663">
        <v>41</v>
      </c>
      <c r="Y2663" s="12" t="str">
        <f>IFERROR(VLOOKUP(C2663,[1]Index!$D:$F,3,FALSE),"Non List")</f>
        <v>Commercial Banks</v>
      </c>
      <c r="Z2663">
        <f>IFERROR(VLOOKUP(C2663,[1]LP!$B:$C,2,FALSE),0)</f>
        <v>532</v>
      </c>
      <c r="AA2663" s="11">
        <f t="shared" si="41"/>
        <v>19.7</v>
      </c>
      <c r="AB2663" s="5">
        <f>IFERROR(VLOOKUP(C2663,[2]Sheet1!$B:$F,5,FALSE),0)</f>
        <v>47977743.060000002</v>
      </c>
      <c r="AC2663" s="11">
        <v>13</v>
      </c>
      <c r="AD2663" s="11">
        <v>7.68</v>
      </c>
      <c r="AE2663" s="10"/>
      <c r="AF2663" s="10"/>
      <c r="AG2663" s="10"/>
      <c r="AH2663" s="10"/>
    </row>
    <row r="2664" spans="1:34" x14ac:dyDescent="0.45">
      <c r="A2664" t="s">
        <v>55</v>
      </c>
      <c r="B2664" t="s">
        <v>60</v>
      </c>
      <c r="C2664" t="s">
        <v>30</v>
      </c>
      <c r="D2664">
        <v>188.1</v>
      </c>
      <c r="E2664" s="11">
        <v>23795753</v>
      </c>
      <c r="F2664" s="5">
        <v>13352611</v>
      </c>
      <c r="G2664" s="11">
        <v>277492013</v>
      </c>
      <c r="H2664" s="11">
        <v>258544423</v>
      </c>
      <c r="I2664">
        <v>10740618</v>
      </c>
      <c r="J2664">
        <v>13478368</v>
      </c>
      <c r="K2664">
        <v>8063940</v>
      </c>
      <c r="L2664">
        <v>5206456</v>
      </c>
      <c r="M2664">
        <v>22</v>
      </c>
      <c r="N2664">
        <v>9</v>
      </c>
      <c r="O2664">
        <v>1</v>
      </c>
      <c r="P2664">
        <v>14</v>
      </c>
      <c r="Q2664">
        <v>1</v>
      </c>
      <c r="R2664">
        <v>10</v>
      </c>
      <c r="S2664">
        <v>1.2</v>
      </c>
      <c r="T2664">
        <v>156</v>
      </c>
      <c r="U2664">
        <v>277</v>
      </c>
      <c r="V2664">
        <v>0.47</v>
      </c>
      <c r="W2664">
        <v>3199536</v>
      </c>
      <c r="X2664">
        <v>13</v>
      </c>
      <c r="Y2664" s="12" t="str">
        <f>IFERROR(VLOOKUP(C2664,[1]Index!$D:$F,3,FALSE),"Non List")</f>
        <v>Commercial Banks</v>
      </c>
      <c r="Z2664">
        <f>IFERROR(VLOOKUP(C2664,[1]LP!$B:$C,2,FALSE),0)</f>
        <v>186.5</v>
      </c>
      <c r="AA2664" s="11">
        <f t="shared" si="41"/>
        <v>8.5</v>
      </c>
      <c r="AB2664" s="5">
        <f>IFERROR(VLOOKUP(C2664,[2]Sheet1!$B:$F,5,FALSE),0)</f>
        <v>176308400.53</v>
      </c>
      <c r="AC2664" s="11">
        <v>3</v>
      </c>
      <c r="AD2664" s="11">
        <v>10.6</v>
      </c>
      <c r="AE2664" s="10"/>
      <c r="AF2664" s="10"/>
      <c r="AG2664" s="10"/>
      <c r="AH2664" s="10"/>
    </row>
    <row r="2665" spans="1:34" x14ac:dyDescent="0.45">
      <c r="A2665" t="s">
        <v>55</v>
      </c>
      <c r="B2665" t="s">
        <v>60</v>
      </c>
      <c r="C2665" t="s">
        <v>31</v>
      </c>
      <c r="D2665">
        <v>239</v>
      </c>
      <c r="E2665" s="11">
        <v>12968726</v>
      </c>
      <c r="F2665" s="5">
        <v>9143451</v>
      </c>
      <c r="G2665" s="11">
        <v>168419487</v>
      </c>
      <c r="H2665" s="11">
        <v>147993953</v>
      </c>
      <c r="I2665">
        <v>5124162</v>
      </c>
      <c r="J2665">
        <v>6759062</v>
      </c>
      <c r="K2665">
        <v>3951331</v>
      </c>
      <c r="L2665">
        <v>2482136</v>
      </c>
      <c r="M2665">
        <v>19</v>
      </c>
      <c r="N2665">
        <v>12</v>
      </c>
      <c r="O2665">
        <v>1</v>
      </c>
      <c r="P2665">
        <v>11</v>
      </c>
      <c r="Q2665">
        <v>1</v>
      </c>
      <c r="R2665">
        <v>17</v>
      </c>
      <c r="S2665">
        <v>0.8</v>
      </c>
      <c r="T2665">
        <v>171</v>
      </c>
      <c r="U2665">
        <v>271</v>
      </c>
      <c r="V2665">
        <v>0.13</v>
      </c>
      <c r="W2665">
        <v>2661592</v>
      </c>
      <c r="X2665">
        <v>21</v>
      </c>
      <c r="Y2665" s="12" t="str">
        <f>IFERROR(VLOOKUP(C2665,[1]Index!$D:$F,3,FALSE),"Non List")</f>
        <v>Commercial Banks</v>
      </c>
      <c r="Z2665">
        <f>IFERROR(VLOOKUP(C2665,[1]LP!$B:$C,2,FALSE),0)</f>
        <v>191</v>
      </c>
      <c r="AA2665" s="11">
        <f t="shared" si="41"/>
        <v>10.1</v>
      </c>
      <c r="AB2665" s="5">
        <f>IFERROR(VLOOKUP(C2665,[2]Sheet1!$B:$F,5,FALSE),0)</f>
        <v>32484923.449999999</v>
      </c>
      <c r="AC2665" s="11">
        <v>8</v>
      </c>
      <c r="AD2665" s="11">
        <v>11.11</v>
      </c>
      <c r="AE2665" s="10"/>
      <c r="AF2665" s="10"/>
      <c r="AG2665" s="10"/>
      <c r="AH2665" s="10"/>
    </row>
    <row r="2666" spans="1:34" x14ac:dyDescent="0.45">
      <c r="A2666" t="s">
        <v>55</v>
      </c>
      <c r="B2666" t="s">
        <v>60</v>
      </c>
      <c r="C2666" t="s">
        <v>33</v>
      </c>
      <c r="D2666">
        <v>178.9</v>
      </c>
      <c r="E2666" s="11">
        <v>14711183</v>
      </c>
      <c r="F2666" s="5">
        <v>6474995</v>
      </c>
      <c r="G2666" s="11">
        <v>176767666</v>
      </c>
      <c r="H2666" s="11">
        <v>153369813</v>
      </c>
      <c r="I2666">
        <v>6380724</v>
      </c>
      <c r="J2666">
        <v>8124960</v>
      </c>
      <c r="K2666">
        <v>4550383</v>
      </c>
      <c r="L2666">
        <v>2835234</v>
      </c>
      <c r="M2666">
        <v>19</v>
      </c>
      <c r="N2666">
        <v>9</v>
      </c>
      <c r="O2666">
        <v>1</v>
      </c>
      <c r="P2666">
        <v>13</v>
      </c>
      <c r="Q2666">
        <v>1</v>
      </c>
      <c r="R2666">
        <v>12</v>
      </c>
      <c r="S2666">
        <v>1</v>
      </c>
      <c r="T2666">
        <v>144</v>
      </c>
      <c r="U2666">
        <v>250</v>
      </c>
      <c r="V2666">
        <v>0.4</v>
      </c>
      <c r="W2666">
        <v>1773918</v>
      </c>
      <c r="X2666">
        <v>12</v>
      </c>
      <c r="Y2666" s="12" t="str">
        <f>IFERROR(VLOOKUP(C2666,[1]Index!$D:$F,3,FALSE),"Non List")</f>
        <v>Commercial Banks</v>
      </c>
      <c r="Z2666">
        <f>IFERROR(VLOOKUP(C2666,[1]LP!$B:$C,2,FALSE),0)</f>
        <v>144.30000000000001</v>
      </c>
      <c r="AA2666" s="11">
        <f t="shared" si="41"/>
        <v>7.6</v>
      </c>
      <c r="AB2666" s="5">
        <f>IFERROR(VLOOKUP(C2666,[2]Sheet1!$B:$F,5,FALSE),0)</f>
        <v>128506730.66</v>
      </c>
      <c r="AC2666" s="11">
        <v>0</v>
      </c>
      <c r="AD2666" s="11">
        <v>12.5</v>
      </c>
      <c r="AE2666" s="10"/>
      <c r="AF2666" s="10"/>
      <c r="AG2666" s="10"/>
      <c r="AH2666" s="10"/>
    </row>
    <row r="2667" spans="1:34" x14ac:dyDescent="0.45">
      <c r="A2667" t="s">
        <v>55</v>
      </c>
      <c r="B2667" t="s">
        <v>60</v>
      </c>
      <c r="C2667" t="s">
        <v>34</v>
      </c>
      <c r="D2667">
        <v>182.5</v>
      </c>
      <c r="E2667" s="11">
        <v>11551345</v>
      </c>
      <c r="F2667" s="5">
        <v>5509005</v>
      </c>
      <c r="G2667" s="11">
        <v>137147381</v>
      </c>
      <c r="H2667" s="11">
        <v>128001269</v>
      </c>
      <c r="I2667">
        <v>4088396</v>
      </c>
      <c r="J2667">
        <v>5624028</v>
      </c>
      <c r="K2667">
        <v>2803185</v>
      </c>
      <c r="L2667">
        <v>1603570</v>
      </c>
      <c r="M2667">
        <v>14</v>
      </c>
      <c r="N2667">
        <v>13</v>
      </c>
      <c r="O2667">
        <v>1</v>
      </c>
      <c r="P2667">
        <v>9</v>
      </c>
      <c r="Q2667">
        <v>1</v>
      </c>
      <c r="R2667">
        <v>16</v>
      </c>
      <c r="S2667">
        <v>0.9</v>
      </c>
      <c r="T2667">
        <v>148</v>
      </c>
      <c r="U2667">
        <v>215</v>
      </c>
      <c r="V2667">
        <v>0.18</v>
      </c>
      <c r="W2667">
        <v>1255201</v>
      </c>
      <c r="X2667">
        <v>11</v>
      </c>
      <c r="Y2667" s="12" t="str">
        <f>IFERROR(VLOOKUP(C2667,[1]Index!$D:$F,3,FALSE),"Non List")</f>
        <v>zdelist</v>
      </c>
      <c r="Z2667">
        <f>IFERROR(VLOOKUP(C2667,[1]LP!$B:$C,2,FALSE),0)</f>
        <v>0</v>
      </c>
      <c r="AA2667" s="11">
        <f t="shared" si="41"/>
        <v>0</v>
      </c>
      <c r="AB2667" s="5">
        <f>IFERROR(VLOOKUP(C2667,[2]Sheet1!$B:$F,5,FALSE),0)</f>
        <v>0</v>
      </c>
      <c r="AC2667" s="11">
        <v>0</v>
      </c>
      <c r="AD2667" s="11">
        <v>0</v>
      </c>
      <c r="AE2667" s="10"/>
      <c r="AF2667" s="10"/>
      <c r="AG2667" s="10"/>
      <c r="AH2667" s="10"/>
    </row>
    <row r="2668" spans="1:34" x14ac:dyDescent="0.45">
      <c r="A2668" t="s">
        <v>55</v>
      </c>
      <c r="B2668" t="s">
        <v>60</v>
      </c>
      <c r="C2668" t="s">
        <v>35</v>
      </c>
      <c r="D2668">
        <v>224</v>
      </c>
      <c r="E2668" s="11">
        <v>10257156</v>
      </c>
      <c r="F2668" s="5">
        <v>4683937</v>
      </c>
      <c r="G2668" s="11">
        <v>145026050</v>
      </c>
      <c r="H2668" s="11">
        <v>128562255</v>
      </c>
      <c r="I2668">
        <v>5076999</v>
      </c>
      <c r="J2668">
        <v>6568087</v>
      </c>
      <c r="K2668">
        <v>3372014</v>
      </c>
      <c r="L2668">
        <v>2160900</v>
      </c>
      <c r="M2668">
        <v>21</v>
      </c>
      <c r="N2668">
        <v>11</v>
      </c>
      <c r="O2668">
        <v>2</v>
      </c>
      <c r="P2668">
        <v>14</v>
      </c>
      <c r="Q2668">
        <v>1</v>
      </c>
      <c r="R2668">
        <v>16</v>
      </c>
      <c r="S2668">
        <v>0.8</v>
      </c>
      <c r="T2668">
        <v>146</v>
      </c>
      <c r="U2668">
        <v>263</v>
      </c>
      <c r="V2668">
        <v>0.17</v>
      </c>
      <c r="W2668">
        <v>1328406</v>
      </c>
      <c r="X2668">
        <v>13</v>
      </c>
      <c r="Y2668" s="12" t="str">
        <f>IFERROR(VLOOKUP(C2668,[1]Index!$D:$F,3,FALSE),"Non List")</f>
        <v>Commercial Banks</v>
      </c>
      <c r="Z2668">
        <f>IFERROR(VLOOKUP(C2668,[1]LP!$B:$C,2,FALSE),0)</f>
        <v>182.8</v>
      </c>
      <c r="AA2668" s="11">
        <f t="shared" si="41"/>
        <v>8.6999999999999993</v>
      </c>
      <c r="AB2668" s="5">
        <f>IFERROR(VLOOKUP(C2668,[2]Sheet1!$B:$F,5,FALSE),0)</f>
        <v>56944650.630000003</v>
      </c>
      <c r="AC2668" s="11">
        <v>0</v>
      </c>
      <c r="AD2668" s="11">
        <v>0</v>
      </c>
      <c r="AE2668" s="10"/>
      <c r="AF2668" s="10"/>
      <c r="AG2668" s="10"/>
      <c r="AH2668" s="10"/>
    </row>
    <row r="2669" spans="1:34" x14ac:dyDescent="0.45">
      <c r="A2669" t="s">
        <v>55</v>
      </c>
      <c r="B2669" t="s">
        <v>60</v>
      </c>
      <c r="C2669" t="s">
        <v>36</v>
      </c>
      <c r="D2669">
        <v>219</v>
      </c>
      <c r="E2669" s="11">
        <v>16120461</v>
      </c>
      <c r="F2669" s="5">
        <v>6853907</v>
      </c>
      <c r="G2669" s="11">
        <v>153482277</v>
      </c>
      <c r="H2669" s="11">
        <v>147781346</v>
      </c>
      <c r="I2669">
        <v>5911329</v>
      </c>
      <c r="J2669">
        <v>6902424</v>
      </c>
      <c r="K2669">
        <v>3648221</v>
      </c>
      <c r="L2669">
        <v>2831864</v>
      </c>
      <c r="M2669">
        <v>18</v>
      </c>
      <c r="N2669">
        <v>12</v>
      </c>
      <c r="O2669">
        <v>2</v>
      </c>
      <c r="P2669">
        <v>12</v>
      </c>
      <c r="Q2669">
        <v>1</v>
      </c>
      <c r="R2669">
        <v>19</v>
      </c>
      <c r="S2669">
        <v>0.7</v>
      </c>
      <c r="T2669">
        <v>143</v>
      </c>
      <c r="U2669">
        <v>237</v>
      </c>
      <c r="V2669">
        <v>0.08</v>
      </c>
      <c r="W2669">
        <v>1636042</v>
      </c>
      <c r="X2669">
        <v>10</v>
      </c>
      <c r="Y2669" s="12" t="str">
        <f>IFERROR(VLOOKUP(C2669,[1]Index!$D:$F,3,FALSE),"Non List")</f>
        <v>zdelist</v>
      </c>
      <c r="Z2669">
        <f>IFERROR(VLOOKUP(C2669,[1]LP!$B:$C,2,FALSE),0)</f>
        <v>0</v>
      </c>
      <c r="AA2669" s="11">
        <f t="shared" si="41"/>
        <v>0</v>
      </c>
      <c r="AB2669" s="5">
        <f>IFERROR(VLOOKUP(C2669,[2]Sheet1!$B:$F,5,FALSE),0)</f>
        <v>0</v>
      </c>
      <c r="AC2669" s="11">
        <v>4</v>
      </c>
      <c r="AD2669" s="11">
        <v>3.79</v>
      </c>
      <c r="AE2669" s="10"/>
      <c r="AF2669" s="10"/>
      <c r="AG2669" s="10"/>
      <c r="AH2669" s="10"/>
    </row>
    <row r="2670" spans="1:34" x14ac:dyDescent="0.45">
      <c r="A2670" t="s">
        <v>55</v>
      </c>
      <c r="B2670" t="s">
        <v>60</v>
      </c>
      <c r="C2670" t="s">
        <v>37</v>
      </c>
      <c r="D2670">
        <v>613</v>
      </c>
      <c r="E2670" s="11">
        <v>22832909</v>
      </c>
      <c r="F2670" s="5">
        <v>29750784</v>
      </c>
      <c r="G2670" s="11">
        <v>326222310</v>
      </c>
      <c r="H2670" s="11">
        <v>301073089</v>
      </c>
      <c r="I2670">
        <v>9431980</v>
      </c>
      <c r="J2670">
        <v>11935418</v>
      </c>
      <c r="K2670">
        <v>7799920</v>
      </c>
      <c r="L2670">
        <v>4972756</v>
      </c>
      <c r="M2670">
        <v>22</v>
      </c>
      <c r="N2670">
        <v>28</v>
      </c>
      <c r="O2670">
        <v>3</v>
      </c>
      <c r="P2670">
        <v>9</v>
      </c>
      <c r="Q2670">
        <v>1</v>
      </c>
      <c r="R2670">
        <v>75</v>
      </c>
      <c r="S2670">
        <v>1.5</v>
      </c>
      <c r="T2670">
        <v>230</v>
      </c>
      <c r="U2670">
        <v>336</v>
      </c>
      <c r="V2670">
        <v>-0.45</v>
      </c>
      <c r="W2670">
        <v>9120100</v>
      </c>
      <c r="X2670">
        <v>40</v>
      </c>
      <c r="Y2670" s="12" t="str">
        <f>IFERROR(VLOOKUP(C2670,[1]Index!$D:$F,3,FALSE),"Non List")</f>
        <v>Commercial Banks</v>
      </c>
      <c r="Z2670">
        <f>IFERROR(VLOOKUP(C2670,[1]LP!$B:$C,2,FALSE),0)</f>
        <v>458</v>
      </c>
      <c r="AA2670" s="11">
        <f t="shared" si="41"/>
        <v>20.8</v>
      </c>
      <c r="AB2670" s="5">
        <f>IFERROR(VLOOKUP(C2670,[2]Sheet1!$B:$F,5,FALSE),0)</f>
        <v>108227988.66</v>
      </c>
      <c r="AC2670" s="11">
        <v>18.5</v>
      </c>
      <c r="AD2670" s="11">
        <v>11.5</v>
      </c>
      <c r="AE2670" s="10"/>
      <c r="AF2670" s="10"/>
      <c r="AG2670" s="10"/>
      <c r="AH2670" s="10"/>
    </row>
    <row r="2671" spans="1:34" x14ac:dyDescent="0.45">
      <c r="A2671" t="s">
        <v>55</v>
      </c>
      <c r="B2671" t="s">
        <v>60</v>
      </c>
      <c r="C2671" t="s">
        <v>39</v>
      </c>
      <c r="D2671">
        <v>265</v>
      </c>
      <c r="E2671" s="11">
        <v>14405905</v>
      </c>
      <c r="F2671" s="5">
        <v>21380555</v>
      </c>
      <c r="G2671" s="11">
        <v>196063952</v>
      </c>
      <c r="H2671" s="11">
        <v>171797578</v>
      </c>
      <c r="I2671">
        <v>6884761</v>
      </c>
      <c r="J2671">
        <v>8281578</v>
      </c>
      <c r="K2671">
        <v>4589778</v>
      </c>
      <c r="L2671">
        <v>3266085</v>
      </c>
      <c r="M2671">
        <v>23</v>
      </c>
      <c r="N2671">
        <v>12</v>
      </c>
      <c r="O2671">
        <v>1</v>
      </c>
      <c r="P2671">
        <v>9</v>
      </c>
      <c r="Q2671">
        <v>1</v>
      </c>
      <c r="R2671">
        <v>13</v>
      </c>
      <c r="S2671">
        <v>1.9</v>
      </c>
      <c r="T2671">
        <v>248</v>
      </c>
      <c r="U2671">
        <v>356</v>
      </c>
      <c r="V2671">
        <v>0.34</v>
      </c>
      <c r="W2671">
        <v>1546685</v>
      </c>
      <c r="X2671">
        <v>11</v>
      </c>
      <c r="Y2671" s="12" t="str">
        <f>IFERROR(VLOOKUP(C2671,[1]Index!$D:$F,3,FALSE),"Non List")</f>
        <v>Commercial Banks</v>
      </c>
      <c r="Z2671">
        <f>IFERROR(VLOOKUP(C2671,[1]LP!$B:$C,2,FALSE),0)</f>
        <v>219.5</v>
      </c>
      <c r="AA2671" s="11">
        <f t="shared" si="41"/>
        <v>9.5</v>
      </c>
      <c r="AB2671" s="5">
        <f>IFERROR(VLOOKUP(C2671,[2]Sheet1!$B:$F,5,FALSE),0)</f>
        <v>72000712.349999994</v>
      </c>
      <c r="AC2671" s="11">
        <v>2</v>
      </c>
      <c r="AD2671" s="11">
        <v>10</v>
      </c>
      <c r="AE2671" s="10"/>
      <c r="AF2671" s="10"/>
      <c r="AG2671" s="10"/>
      <c r="AH2671" s="10"/>
    </row>
    <row r="2672" spans="1:34" x14ac:dyDescent="0.45">
      <c r="A2672" t="s">
        <v>55</v>
      </c>
      <c r="B2672" t="s">
        <v>60</v>
      </c>
      <c r="C2672" t="s">
        <v>40</v>
      </c>
      <c r="D2672">
        <v>189</v>
      </c>
      <c r="E2672" s="11">
        <v>11139678</v>
      </c>
      <c r="F2672" s="5">
        <v>5323910</v>
      </c>
      <c r="G2672" s="11">
        <v>134576015</v>
      </c>
      <c r="H2672" s="11">
        <v>121190450</v>
      </c>
      <c r="I2672">
        <v>4155652</v>
      </c>
      <c r="J2672">
        <v>5581613</v>
      </c>
      <c r="K2672">
        <v>3103805</v>
      </c>
      <c r="L2672">
        <v>2022223</v>
      </c>
      <c r="M2672">
        <v>18</v>
      </c>
      <c r="N2672">
        <v>10</v>
      </c>
      <c r="O2672">
        <v>1</v>
      </c>
      <c r="P2672">
        <v>12</v>
      </c>
      <c r="Q2672">
        <v>1</v>
      </c>
      <c r="R2672">
        <v>13</v>
      </c>
      <c r="S2672">
        <v>1.8</v>
      </c>
      <c r="T2672">
        <v>148</v>
      </c>
      <c r="U2672">
        <v>246</v>
      </c>
      <c r="V2672">
        <v>0.3</v>
      </c>
      <c r="W2672">
        <v>1474287</v>
      </c>
      <c r="X2672">
        <v>13</v>
      </c>
      <c r="Y2672" s="12" t="str">
        <f>IFERROR(VLOOKUP(C2672,[1]Index!$D:$F,3,FALSE),"Non List")</f>
        <v>zdelist</v>
      </c>
      <c r="Z2672">
        <f>IFERROR(VLOOKUP(C2672,[1]LP!$B:$C,2,FALSE),0)</f>
        <v>0</v>
      </c>
      <c r="AA2672" s="11">
        <f t="shared" si="41"/>
        <v>0</v>
      </c>
      <c r="AB2672" s="5">
        <f>IFERROR(VLOOKUP(C2672,[2]Sheet1!$B:$F,5,FALSE),0)</f>
        <v>0</v>
      </c>
      <c r="AC2672" s="11">
        <v>3.3662999999999998</v>
      </c>
      <c r="AD2672" s="11">
        <v>7.6337000000000002</v>
      </c>
      <c r="AE2672" s="10"/>
      <c r="AF2672" s="10"/>
      <c r="AG2672" s="10"/>
      <c r="AH2672" s="10"/>
    </row>
    <row r="2673" spans="1:34" x14ac:dyDescent="0.45">
      <c r="A2673" t="s">
        <v>55</v>
      </c>
      <c r="B2673" t="s">
        <v>60</v>
      </c>
      <c r="C2673" t="s">
        <v>41</v>
      </c>
      <c r="D2673">
        <v>251</v>
      </c>
      <c r="E2673" s="11">
        <v>18307541</v>
      </c>
      <c r="F2673" s="5">
        <v>15966387</v>
      </c>
      <c r="G2673" s="11">
        <v>184791072</v>
      </c>
      <c r="H2673" s="11">
        <v>157469744</v>
      </c>
      <c r="I2673">
        <v>5949068</v>
      </c>
      <c r="J2673">
        <v>8250505</v>
      </c>
      <c r="K2673">
        <v>5106881</v>
      </c>
      <c r="L2673">
        <v>4086382</v>
      </c>
      <c r="M2673">
        <v>22</v>
      </c>
      <c r="N2673">
        <v>11</v>
      </c>
      <c r="O2673">
        <v>1</v>
      </c>
      <c r="P2673">
        <v>12</v>
      </c>
      <c r="Q2673">
        <v>2</v>
      </c>
      <c r="R2673">
        <v>15</v>
      </c>
      <c r="S2673">
        <v>1.5</v>
      </c>
      <c r="T2673">
        <v>187</v>
      </c>
      <c r="U2673">
        <v>307</v>
      </c>
      <c r="V2673">
        <v>0.22</v>
      </c>
      <c r="W2673">
        <v>2038376</v>
      </c>
      <c r="X2673">
        <v>11</v>
      </c>
      <c r="Y2673" s="12" t="str">
        <f>IFERROR(VLOOKUP(C2673,[1]Index!$D:$F,3,FALSE),"Non List")</f>
        <v>zdelist</v>
      </c>
      <c r="Z2673">
        <f>IFERROR(VLOOKUP(C2673,[1]LP!$B:$C,2,FALSE),0)</f>
        <v>0</v>
      </c>
      <c r="AA2673" s="11">
        <f t="shared" si="41"/>
        <v>0</v>
      </c>
      <c r="AB2673" s="5">
        <f>IFERROR(VLOOKUP(C2673,[2]Sheet1!$B:$F,5,FALSE),0)</f>
        <v>0</v>
      </c>
      <c r="AC2673" s="11">
        <v>4</v>
      </c>
      <c r="AD2673" s="11">
        <v>7</v>
      </c>
      <c r="AE2673" s="10"/>
      <c r="AF2673" s="10"/>
      <c r="AG2673" s="10"/>
      <c r="AH2673" s="10"/>
    </row>
    <row r="2674" spans="1:34" x14ac:dyDescent="0.45">
      <c r="A2674" t="s">
        <v>55</v>
      </c>
      <c r="B2674" t="s">
        <v>60</v>
      </c>
      <c r="C2674" t="s">
        <v>42</v>
      </c>
      <c r="D2674">
        <v>738</v>
      </c>
      <c r="E2674" s="11">
        <v>11564005</v>
      </c>
      <c r="F2674" s="5">
        <v>13589637</v>
      </c>
      <c r="G2674" s="11">
        <v>289903960</v>
      </c>
      <c r="H2674" s="11">
        <v>252443498</v>
      </c>
      <c r="I2674">
        <v>11772188</v>
      </c>
      <c r="J2674">
        <v>14297057</v>
      </c>
      <c r="K2674">
        <v>7280188</v>
      </c>
      <c r="L2674">
        <v>4525422</v>
      </c>
      <c r="M2674">
        <v>39</v>
      </c>
      <c r="N2674">
        <v>19</v>
      </c>
      <c r="O2674">
        <v>3</v>
      </c>
      <c r="P2674">
        <v>18</v>
      </c>
      <c r="Q2674">
        <v>1</v>
      </c>
      <c r="R2674">
        <v>64</v>
      </c>
      <c r="S2674">
        <v>0.5</v>
      </c>
      <c r="T2674">
        <v>218</v>
      </c>
      <c r="U2674">
        <v>438</v>
      </c>
      <c r="V2674">
        <v>-0.41</v>
      </c>
      <c r="W2674">
        <v>2246439</v>
      </c>
      <c r="X2674">
        <v>19</v>
      </c>
      <c r="Y2674" s="12" t="str">
        <f>IFERROR(VLOOKUP(C2674,[1]Index!$D:$F,3,FALSE),"Non List")</f>
        <v>Commercial Banks</v>
      </c>
      <c r="Z2674">
        <f>IFERROR(VLOOKUP(C2674,[1]LP!$B:$C,2,FALSE),0)</f>
        <v>419.9</v>
      </c>
      <c r="AA2674" s="11">
        <f t="shared" si="41"/>
        <v>10.8</v>
      </c>
      <c r="AB2674" s="5">
        <f>IFERROR(VLOOKUP(C2674,[2]Sheet1!$B:$F,5,FALSE),0)</f>
        <v>73096077.920000002</v>
      </c>
      <c r="AC2674" s="11">
        <v>0</v>
      </c>
      <c r="AD2674" s="11">
        <v>0</v>
      </c>
      <c r="AE2674" s="10"/>
      <c r="AF2674" s="10"/>
      <c r="AG2674" s="10"/>
      <c r="AH2674" s="10"/>
    </row>
    <row r="2675" spans="1:34" x14ac:dyDescent="0.45">
      <c r="A2675" t="s">
        <v>55</v>
      </c>
      <c r="B2675" t="s">
        <v>60</v>
      </c>
      <c r="C2675" t="s">
        <v>43</v>
      </c>
      <c r="D2675">
        <v>222</v>
      </c>
      <c r="E2675" s="11">
        <v>18366706</v>
      </c>
      <c r="F2675" s="5">
        <v>8840975</v>
      </c>
      <c r="G2675" s="11">
        <v>184829048</v>
      </c>
      <c r="H2675" s="11">
        <v>175788057</v>
      </c>
      <c r="I2675">
        <v>6552250</v>
      </c>
      <c r="J2675">
        <v>8705001</v>
      </c>
      <c r="K2675">
        <v>4728624</v>
      </c>
      <c r="L2675">
        <v>3701316</v>
      </c>
      <c r="M2675">
        <v>20</v>
      </c>
      <c r="N2675">
        <v>11</v>
      </c>
      <c r="O2675">
        <v>2</v>
      </c>
      <c r="P2675">
        <v>14</v>
      </c>
      <c r="Q2675">
        <v>1</v>
      </c>
      <c r="R2675">
        <v>17</v>
      </c>
      <c r="S2675">
        <v>1.3</v>
      </c>
      <c r="T2675">
        <v>148</v>
      </c>
      <c r="U2675">
        <v>259</v>
      </c>
      <c r="V2675">
        <v>0.17</v>
      </c>
      <c r="W2675">
        <v>2392410</v>
      </c>
      <c r="X2675">
        <v>13</v>
      </c>
      <c r="Y2675" s="12" t="str">
        <f>IFERROR(VLOOKUP(C2675,[1]Index!$D:$F,3,FALSE),"Non List")</f>
        <v>Commercial Banks</v>
      </c>
      <c r="Z2675">
        <f>IFERROR(VLOOKUP(C2675,[1]LP!$B:$C,2,FALSE),0)</f>
        <v>189.1</v>
      </c>
      <c r="AA2675" s="11">
        <f t="shared" si="41"/>
        <v>9.5</v>
      </c>
      <c r="AB2675" s="5">
        <f>IFERROR(VLOOKUP(C2675,[2]Sheet1!$B:$F,5,FALSE),0)</f>
        <v>89996863.319999993</v>
      </c>
      <c r="AC2675" s="11">
        <v>0</v>
      </c>
      <c r="AD2675" s="11">
        <v>8.25</v>
      </c>
      <c r="AE2675" s="10"/>
      <c r="AF2675" s="10"/>
      <c r="AG2675" s="10"/>
      <c r="AH2675" s="10"/>
    </row>
    <row r="2676" spans="1:34" x14ac:dyDescent="0.45">
      <c r="A2676" t="s">
        <v>55</v>
      </c>
      <c r="B2676" t="s">
        <v>60</v>
      </c>
      <c r="C2676" t="s">
        <v>44</v>
      </c>
      <c r="D2676">
        <v>202.6</v>
      </c>
      <c r="E2676" s="11">
        <v>18656323</v>
      </c>
      <c r="F2676" s="5">
        <v>8897703</v>
      </c>
      <c r="G2676" s="11">
        <v>160203351</v>
      </c>
      <c r="H2676" s="11">
        <v>148166955</v>
      </c>
      <c r="I2676">
        <v>6479437</v>
      </c>
      <c r="J2676">
        <v>7958437</v>
      </c>
      <c r="K2676">
        <v>5425240</v>
      </c>
      <c r="L2676">
        <v>3681232</v>
      </c>
      <c r="M2676">
        <v>20</v>
      </c>
      <c r="N2676">
        <v>10</v>
      </c>
      <c r="O2676">
        <v>1</v>
      </c>
      <c r="P2676">
        <v>13</v>
      </c>
      <c r="Q2676">
        <v>2</v>
      </c>
      <c r="R2676">
        <v>14</v>
      </c>
      <c r="S2676">
        <v>1.4</v>
      </c>
      <c r="T2676">
        <v>148</v>
      </c>
      <c r="U2676">
        <v>256</v>
      </c>
      <c r="V2676">
        <v>0.26</v>
      </c>
      <c r="W2676">
        <v>2390747</v>
      </c>
      <c r="X2676">
        <v>13</v>
      </c>
      <c r="Y2676" s="12" t="str">
        <f>IFERROR(VLOOKUP(C2676,[1]Index!$D:$F,3,FALSE),"Non List")</f>
        <v>Commercial Banks</v>
      </c>
      <c r="Z2676">
        <f>IFERROR(VLOOKUP(C2676,[1]LP!$B:$C,2,FALSE),0)</f>
        <v>205.9</v>
      </c>
      <c r="AA2676" s="11">
        <f t="shared" si="41"/>
        <v>10.3</v>
      </c>
      <c r="AB2676" s="5">
        <f>IFERROR(VLOOKUP(C2676,[2]Sheet1!$B:$F,5,FALSE),0)</f>
        <v>95072621.010000005</v>
      </c>
      <c r="AC2676" s="11">
        <v>4</v>
      </c>
      <c r="AD2676" s="11">
        <v>4.95</v>
      </c>
      <c r="AE2676" s="10"/>
      <c r="AF2676" s="10"/>
      <c r="AG2676" s="10"/>
      <c r="AH2676" s="10"/>
    </row>
    <row r="2677" spans="1:34" x14ac:dyDescent="0.45">
      <c r="A2677" t="s">
        <v>55</v>
      </c>
      <c r="B2677" t="s">
        <v>60</v>
      </c>
      <c r="C2677" t="s">
        <v>45</v>
      </c>
      <c r="D2677">
        <v>243.5</v>
      </c>
      <c r="E2677" s="11">
        <v>11327377</v>
      </c>
      <c r="F2677" s="5">
        <v>5778096</v>
      </c>
      <c r="G2677" s="11">
        <v>157518535</v>
      </c>
      <c r="H2677" s="11">
        <v>137161371</v>
      </c>
      <c r="I2677">
        <v>4767196</v>
      </c>
      <c r="J2677">
        <v>6141308</v>
      </c>
      <c r="K2677">
        <v>3517111</v>
      </c>
      <c r="L2677">
        <v>2292909</v>
      </c>
      <c r="M2677">
        <v>20</v>
      </c>
      <c r="N2677">
        <v>12</v>
      </c>
      <c r="O2677">
        <v>2</v>
      </c>
      <c r="P2677">
        <v>13</v>
      </c>
      <c r="Q2677">
        <v>1</v>
      </c>
      <c r="R2677">
        <v>19</v>
      </c>
      <c r="S2677">
        <v>0.4</v>
      </c>
      <c r="T2677">
        <v>151</v>
      </c>
      <c r="U2677">
        <v>262</v>
      </c>
      <c r="V2677">
        <v>0.08</v>
      </c>
      <c r="W2677">
        <v>1469986</v>
      </c>
      <c r="X2677">
        <v>13</v>
      </c>
      <c r="Y2677" s="12" t="str">
        <f>IFERROR(VLOOKUP(C2677,[1]Index!$D:$F,3,FALSE),"Non List")</f>
        <v>Commercial Banks</v>
      </c>
      <c r="Z2677">
        <f>IFERROR(VLOOKUP(C2677,[1]LP!$B:$C,2,FALSE),0)</f>
        <v>256.5</v>
      </c>
      <c r="AA2677" s="11">
        <f t="shared" si="41"/>
        <v>12.8</v>
      </c>
      <c r="AB2677" s="5">
        <f>IFERROR(VLOOKUP(C2677,[2]Sheet1!$B:$F,5,FALSE),0)</f>
        <v>66549474.509999998</v>
      </c>
      <c r="AC2677" s="11">
        <v>10</v>
      </c>
      <c r="AD2677" s="11">
        <v>0.98</v>
      </c>
      <c r="AE2677" s="10"/>
      <c r="AF2677" s="10"/>
      <c r="AG2677" s="10"/>
      <c r="AH2677" s="10"/>
    </row>
    <row r="2678" spans="1:34" x14ac:dyDescent="0.45">
      <c r="A2678" t="s">
        <v>55</v>
      </c>
      <c r="B2678" t="s">
        <v>60</v>
      </c>
      <c r="C2678" t="s">
        <v>46</v>
      </c>
      <c r="D2678">
        <v>322</v>
      </c>
      <c r="E2678" s="11">
        <v>9825853</v>
      </c>
      <c r="F2678" s="5">
        <v>7285725</v>
      </c>
      <c r="G2678" s="11">
        <v>119710205</v>
      </c>
      <c r="H2678" s="11">
        <v>105272527</v>
      </c>
      <c r="I2678">
        <v>4407723</v>
      </c>
      <c r="J2678">
        <v>5908336</v>
      </c>
      <c r="K2678">
        <v>3047560</v>
      </c>
      <c r="L2678">
        <v>1638284</v>
      </c>
      <c r="M2678">
        <v>17</v>
      </c>
      <c r="N2678">
        <v>19</v>
      </c>
      <c r="O2678">
        <v>2</v>
      </c>
      <c r="P2678">
        <v>10</v>
      </c>
      <c r="Q2678">
        <v>1</v>
      </c>
      <c r="R2678">
        <v>36</v>
      </c>
      <c r="S2678">
        <v>0.2</v>
      </c>
      <c r="T2678">
        <v>174</v>
      </c>
      <c r="U2678">
        <v>256</v>
      </c>
      <c r="V2678">
        <v>-0.21</v>
      </c>
      <c r="W2678">
        <v>1448805</v>
      </c>
      <c r="X2678">
        <v>15</v>
      </c>
      <c r="Y2678" s="12" t="str">
        <f>IFERROR(VLOOKUP(C2678,[1]Index!$D:$F,3,FALSE),"Non List")</f>
        <v>Commercial Banks</v>
      </c>
      <c r="Z2678">
        <f>IFERROR(VLOOKUP(C2678,[1]LP!$B:$C,2,FALSE),0)</f>
        <v>296</v>
      </c>
      <c r="AA2678" s="11">
        <f t="shared" si="41"/>
        <v>17.399999999999999</v>
      </c>
      <c r="AB2678" s="5">
        <f>IFERROR(VLOOKUP(C2678,[2]Sheet1!$B:$F,5,FALSE),0)</f>
        <v>30361886.129999999</v>
      </c>
      <c r="AC2678" s="11">
        <v>3</v>
      </c>
      <c r="AD2678" s="11">
        <v>7.53</v>
      </c>
      <c r="AE2678" s="10"/>
      <c r="AF2678" s="10"/>
      <c r="AG2678" s="10"/>
      <c r="AH2678" s="10"/>
    </row>
    <row r="2679" spans="1:34" x14ac:dyDescent="0.45">
      <c r="A2679" t="s">
        <v>55</v>
      </c>
      <c r="B2679" t="s">
        <v>60</v>
      </c>
      <c r="C2679" t="s">
        <v>47</v>
      </c>
      <c r="D2679">
        <v>255</v>
      </c>
      <c r="E2679" s="11">
        <v>12524427</v>
      </c>
      <c r="F2679" s="5">
        <v>9391047</v>
      </c>
      <c r="G2679" s="11">
        <v>191550644</v>
      </c>
      <c r="H2679" s="11">
        <v>178754323</v>
      </c>
      <c r="I2679">
        <v>7038123</v>
      </c>
      <c r="J2679">
        <v>9228597</v>
      </c>
      <c r="K2679">
        <v>5161950</v>
      </c>
      <c r="L2679">
        <v>3219741</v>
      </c>
      <c r="M2679">
        <v>26</v>
      </c>
      <c r="N2679">
        <v>10</v>
      </c>
      <c r="O2679">
        <v>1</v>
      </c>
      <c r="P2679">
        <v>15</v>
      </c>
      <c r="Q2679">
        <v>1</v>
      </c>
      <c r="R2679">
        <v>14</v>
      </c>
      <c r="S2679">
        <v>1</v>
      </c>
      <c r="T2679">
        <v>175</v>
      </c>
      <c r="U2679">
        <v>318</v>
      </c>
      <c r="V2679">
        <v>0.25</v>
      </c>
      <c r="W2679">
        <v>2106811</v>
      </c>
      <c r="X2679">
        <v>17</v>
      </c>
      <c r="Y2679" s="12" t="str">
        <f>IFERROR(VLOOKUP(C2679,[1]Index!$D:$F,3,FALSE),"Non List")</f>
        <v>Commercial Banks</v>
      </c>
      <c r="Z2679">
        <f>IFERROR(VLOOKUP(C2679,[1]LP!$B:$C,2,FALSE),0)</f>
        <v>240.5</v>
      </c>
      <c r="AA2679" s="11">
        <f t="shared" si="41"/>
        <v>9.3000000000000007</v>
      </c>
      <c r="AB2679" s="5">
        <f>IFERROR(VLOOKUP(C2679,[2]Sheet1!$B:$F,5,FALSE),0)</f>
        <v>69040902.930000007</v>
      </c>
      <c r="AC2679" s="11">
        <v>12.5</v>
      </c>
      <c r="AD2679" s="11">
        <v>0.66</v>
      </c>
      <c r="AE2679" s="10"/>
      <c r="AF2679" s="10"/>
      <c r="AG2679" s="10"/>
      <c r="AH2679" s="10"/>
    </row>
    <row r="2680" spans="1:34" x14ac:dyDescent="0.45">
      <c r="A2680" t="s">
        <v>55</v>
      </c>
      <c r="B2680" t="s">
        <v>60</v>
      </c>
      <c r="C2680" t="s">
        <v>48</v>
      </c>
      <c r="D2680">
        <v>518.9</v>
      </c>
      <c r="E2680" s="11">
        <v>9429454</v>
      </c>
      <c r="F2680" s="5">
        <v>8674941</v>
      </c>
      <c r="G2680" s="11">
        <v>93721916</v>
      </c>
      <c r="H2680" s="11">
        <v>79173991</v>
      </c>
      <c r="I2680">
        <v>3757379</v>
      </c>
      <c r="J2680">
        <v>5350438</v>
      </c>
      <c r="K2680">
        <v>3385445</v>
      </c>
      <c r="L2680">
        <v>2269855</v>
      </c>
      <c r="M2680">
        <v>24</v>
      </c>
      <c r="N2680">
        <v>22</v>
      </c>
      <c r="O2680">
        <v>3</v>
      </c>
      <c r="P2680">
        <v>13</v>
      </c>
      <c r="Q2680">
        <v>2</v>
      </c>
      <c r="R2680">
        <v>58</v>
      </c>
      <c r="S2680">
        <v>0.6</v>
      </c>
      <c r="T2680">
        <v>192</v>
      </c>
      <c r="U2680">
        <v>322</v>
      </c>
      <c r="V2680">
        <v>-0.38</v>
      </c>
      <c r="W2680">
        <v>1593640</v>
      </c>
      <c r="X2680">
        <v>17</v>
      </c>
      <c r="Y2680" s="12" t="str">
        <f>IFERROR(VLOOKUP(C2680,[1]Index!$D:$F,3,FALSE),"Non List")</f>
        <v>Commercial Banks</v>
      </c>
      <c r="Z2680">
        <f>IFERROR(VLOOKUP(C2680,[1]LP!$B:$C,2,FALSE),0)</f>
        <v>576.70000000000005</v>
      </c>
      <c r="AA2680" s="11">
        <f t="shared" si="41"/>
        <v>24</v>
      </c>
      <c r="AB2680" s="5">
        <f>IFERROR(VLOOKUP(C2680,[2]Sheet1!$B:$F,5,FALSE),0)</f>
        <v>25912139.09</v>
      </c>
      <c r="AC2680" s="11">
        <v>0</v>
      </c>
      <c r="AD2680" s="11">
        <v>16.510000000000002</v>
      </c>
      <c r="AE2680" s="10"/>
      <c r="AF2680" s="10"/>
      <c r="AG2680" s="10"/>
      <c r="AH2680" s="10"/>
    </row>
    <row r="2681" spans="1:34" x14ac:dyDescent="0.45">
      <c r="A2681" t="s">
        <v>55</v>
      </c>
      <c r="B2681" t="s">
        <v>60</v>
      </c>
      <c r="C2681" t="s">
        <v>49</v>
      </c>
      <c r="D2681">
        <v>182.9</v>
      </c>
      <c r="E2681" s="11">
        <v>10118893</v>
      </c>
      <c r="F2681" s="5">
        <v>6606450</v>
      </c>
      <c r="G2681" s="11">
        <v>131606257</v>
      </c>
      <c r="H2681" s="11">
        <v>120149289</v>
      </c>
      <c r="I2681">
        <v>4580202</v>
      </c>
      <c r="J2681">
        <v>5987740</v>
      </c>
      <c r="K2681">
        <v>3218037</v>
      </c>
      <c r="L2681">
        <v>2150945</v>
      </c>
      <c r="M2681">
        <v>21</v>
      </c>
      <c r="N2681">
        <v>9</v>
      </c>
      <c r="O2681">
        <v>1</v>
      </c>
      <c r="P2681">
        <v>13</v>
      </c>
      <c r="Q2681">
        <v>1</v>
      </c>
      <c r="R2681">
        <v>10</v>
      </c>
      <c r="S2681">
        <v>1.4</v>
      </c>
      <c r="T2681">
        <v>165</v>
      </c>
      <c r="U2681">
        <v>281</v>
      </c>
      <c r="V2681">
        <v>0.54</v>
      </c>
      <c r="W2681">
        <v>256116</v>
      </c>
      <c r="X2681">
        <v>3</v>
      </c>
      <c r="Y2681" s="12" t="str">
        <f>IFERROR(VLOOKUP(C2681,[1]Index!$D:$F,3,FALSE),"Non List")</f>
        <v>zdelist</v>
      </c>
      <c r="Z2681">
        <f>IFERROR(VLOOKUP(C2681,[1]LP!$B:$C,2,FALSE),0)</f>
        <v>0</v>
      </c>
      <c r="AA2681" s="11">
        <f t="shared" si="41"/>
        <v>0</v>
      </c>
      <c r="AB2681" s="5">
        <f>IFERROR(VLOOKUP(C2681,[2]Sheet1!$B:$F,5,FALSE),0)</f>
        <v>0</v>
      </c>
      <c r="AC2681" s="11">
        <v>0</v>
      </c>
      <c r="AD2681" s="11">
        <v>0</v>
      </c>
      <c r="AE2681" s="10"/>
      <c r="AF2681" s="10"/>
      <c r="AG2681" s="10"/>
      <c r="AH2681" s="10"/>
    </row>
    <row r="2682" spans="1:34" x14ac:dyDescent="0.45">
      <c r="A2682" t="s">
        <v>55</v>
      </c>
      <c r="B2682" t="s">
        <v>60</v>
      </c>
      <c r="C2682" t="s">
        <v>50</v>
      </c>
      <c r="D2682">
        <v>199.5</v>
      </c>
      <c r="E2682" s="11">
        <v>9553909</v>
      </c>
      <c r="F2682" s="5">
        <v>2640498</v>
      </c>
      <c r="G2682" s="11">
        <v>98959807</v>
      </c>
      <c r="H2682" s="11">
        <v>88855001</v>
      </c>
      <c r="I2682">
        <v>3201630</v>
      </c>
      <c r="J2682">
        <v>3873952</v>
      </c>
      <c r="K2682">
        <v>1817310</v>
      </c>
      <c r="L2682">
        <v>1357232</v>
      </c>
      <c r="M2682">
        <v>14</v>
      </c>
      <c r="N2682">
        <v>14</v>
      </c>
      <c r="O2682">
        <v>2</v>
      </c>
      <c r="P2682">
        <v>11</v>
      </c>
      <c r="Q2682">
        <v>1</v>
      </c>
      <c r="R2682">
        <v>22</v>
      </c>
      <c r="S2682">
        <v>1.6</v>
      </c>
      <c r="T2682">
        <v>128</v>
      </c>
      <c r="U2682">
        <v>202</v>
      </c>
      <c r="V2682">
        <v>0.01</v>
      </c>
      <c r="W2682">
        <v>911854</v>
      </c>
      <c r="X2682">
        <v>10</v>
      </c>
      <c r="Y2682" s="12" t="str">
        <f>IFERROR(VLOOKUP(C2682,[1]Index!$D:$F,3,FALSE),"Non List")</f>
        <v>zdelist</v>
      </c>
      <c r="Z2682">
        <f>IFERROR(VLOOKUP(C2682,[1]LP!$B:$C,2,FALSE),0)</f>
        <v>0</v>
      </c>
      <c r="AA2682" s="11">
        <f t="shared" si="41"/>
        <v>0</v>
      </c>
      <c r="AB2682" s="5">
        <f>IFERROR(VLOOKUP(C2682,[2]Sheet1!$B:$F,5,FALSE),0)</f>
        <v>0</v>
      </c>
      <c r="AC2682" s="11">
        <v>4.75</v>
      </c>
      <c r="AD2682" s="11">
        <v>0.25</v>
      </c>
      <c r="AE2682" s="10"/>
      <c r="AF2682" s="10"/>
      <c r="AG2682" s="10"/>
      <c r="AH2682" s="10"/>
    </row>
    <row r="2683" spans="1:34" x14ac:dyDescent="0.45">
      <c r="A2683" t="s">
        <v>55</v>
      </c>
      <c r="B2683" t="s">
        <v>60</v>
      </c>
      <c r="C2683" t="s">
        <v>51</v>
      </c>
      <c r="D2683">
        <v>179</v>
      </c>
      <c r="E2683" s="11">
        <v>12708704</v>
      </c>
      <c r="F2683" s="5">
        <v>7137115</v>
      </c>
      <c r="G2683" s="11">
        <v>178652171</v>
      </c>
      <c r="H2683" s="11">
        <v>145961916</v>
      </c>
      <c r="I2683">
        <v>6180289</v>
      </c>
      <c r="J2683">
        <v>7946925</v>
      </c>
      <c r="K2683">
        <v>3458343</v>
      </c>
      <c r="L2683">
        <v>2600396</v>
      </c>
      <c r="M2683">
        <v>20</v>
      </c>
      <c r="N2683">
        <v>9</v>
      </c>
      <c r="O2683">
        <v>1</v>
      </c>
      <c r="P2683">
        <v>13</v>
      </c>
      <c r="Q2683">
        <v>1</v>
      </c>
      <c r="R2683">
        <v>10</v>
      </c>
      <c r="S2683">
        <v>1.2</v>
      </c>
      <c r="T2683">
        <v>156</v>
      </c>
      <c r="U2683">
        <v>268</v>
      </c>
      <c r="V2683">
        <v>0.5</v>
      </c>
      <c r="W2683">
        <v>1413332</v>
      </c>
      <c r="X2683">
        <v>11</v>
      </c>
      <c r="Y2683" s="12" t="str">
        <f>IFERROR(VLOOKUP(C2683,[1]Index!$D:$F,3,FALSE),"Non List")</f>
        <v>Commercial Banks</v>
      </c>
      <c r="Z2683">
        <f>IFERROR(VLOOKUP(C2683,[1]LP!$B:$C,2,FALSE),0)</f>
        <v>149.5</v>
      </c>
      <c r="AA2683" s="11">
        <f t="shared" si="41"/>
        <v>7.5</v>
      </c>
      <c r="AB2683" s="5">
        <f>IFERROR(VLOOKUP(C2683,[2]Sheet1!$B:$F,5,FALSE),0)</f>
        <v>115358201</v>
      </c>
      <c r="AC2683" s="11">
        <v>6.5</v>
      </c>
      <c r="AD2683" s="11">
        <v>1.5</v>
      </c>
      <c r="AE2683" s="10"/>
      <c r="AF2683" s="10"/>
      <c r="AG2683" s="10"/>
      <c r="AH2683" s="10"/>
    </row>
    <row r="2684" spans="1:34" x14ac:dyDescent="0.45">
      <c r="A2684" t="s">
        <v>55</v>
      </c>
      <c r="B2684" t="s">
        <v>60</v>
      </c>
      <c r="C2684" t="s">
        <v>52</v>
      </c>
      <c r="D2684">
        <v>207.3</v>
      </c>
      <c r="E2684" s="11">
        <v>10623994</v>
      </c>
      <c r="F2684" s="5">
        <v>7198005</v>
      </c>
      <c r="G2684" s="11">
        <v>109443441</v>
      </c>
      <c r="H2684" s="11">
        <v>102511150</v>
      </c>
      <c r="I2684">
        <v>4037105</v>
      </c>
      <c r="J2684">
        <v>4843328</v>
      </c>
      <c r="K2684">
        <v>2681063</v>
      </c>
      <c r="L2684">
        <v>1810277</v>
      </c>
      <c r="M2684">
        <v>17</v>
      </c>
      <c r="N2684">
        <v>12</v>
      </c>
      <c r="O2684">
        <v>1</v>
      </c>
      <c r="P2684">
        <v>10</v>
      </c>
      <c r="Q2684">
        <v>1</v>
      </c>
      <c r="R2684">
        <v>15</v>
      </c>
      <c r="S2684">
        <v>1.2</v>
      </c>
      <c r="T2684">
        <v>168</v>
      </c>
      <c r="U2684">
        <v>254</v>
      </c>
      <c r="V2684">
        <v>0.22</v>
      </c>
      <c r="W2684">
        <v>1300943</v>
      </c>
      <c r="X2684">
        <v>12</v>
      </c>
      <c r="Y2684" s="12" t="str">
        <f>IFERROR(VLOOKUP(C2684,[1]Index!$D:$F,3,FALSE),"Non List")</f>
        <v>zdelist</v>
      </c>
      <c r="Z2684">
        <f>IFERROR(VLOOKUP(C2684,[1]LP!$B:$C,2,FALSE),0)</f>
        <v>0</v>
      </c>
      <c r="AA2684" s="11">
        <f t="shared" si="41"/>
        <v>0</v>
      </c>
      <c r="AB2684" s="5">
        <f>IFERROR(VLOOKUP(C2684,[2]Sheet1!$B:$F,5,FALSE),0)</f>
        <v>0</v>
      </c>
      <c r="AC2684" s="11">
        <v>6</v>
      </c>
      <c r="AD2684" s="11">
        <v>14.95</v>
      </c>
      <c r="AE2684" s="10"/>
      <c r="AF2684" s="10"/>
      <c r="AG2684" s="10"/>
      <c r="AH2684" s="10"/>
    </row>
    <row r="2685" spans="1:34" x14ac:dyDescent="0.45">
      <c r="A2685" t="s">
        <v>24</v>
      </c>
      <c r="B2685" t="s">
        <v>181</v>
      </c>
      <c r="C2685" t="s">
        <v>26</v>
      </c>
      <c r="D2685">
        <v>258</v>
      </c>
      <c r="E2685" s="11">
        <v>13187916</v>
      </c>
      <c r="F2685" s="5">
        <v>15489358</v>
      </c>
      <c r="G2685" s="11">
        <v>164408444</v>
      </c>
      <c r="H2685" s="11">
        <v>175979970</v>
      </c>
      <c r="I2685">
        <v>1839948</v>
      </c>
      <c r="J2685">
        <v>2205875</v>
      </c>
      <c r="K2685">
        <v>1031448</v>
      </c>
      <c r="L2685">
        <v>-105010</v>
      </c>
      <c r="M2685">
        <v>-3</v>
      </c>
      <c r="N2685">
        <v>-82</v>
      </c>
      <c r="O2685">
        <v>1</v>
      </c>
      <c r="P2685">
        <v>-1</v>
      </c>
      <c r="Q2685">
        <v>0</v>
      </c>
      <c r="R2685">
        <v>-97</v>
      </c>
      <c r="S2685">
        <v>2.4</v>
      </c>
      <c r="T2685">
        <v>217</v>
      </c>
      <c r="U2685">
        <v>0</v>
      </c>
      <c r="V2685">
        <v>0</v>
      </c>
      <c r="W2685">
        <v>2028000</v>
      </c>
      <c r="X2685">
        <v>15</v>
      </c>
      <c r="Y2685" s="12" t="str">
        <f>IFERROR(VLOOKUP(C2685,[1]Index!$D:$F,3,FALSE),"Non List")</f>
        <v>Commercial Banks</v>
      </c>
      <c r="Z2685">
        <f>IFERROR(VLOOKUP(C2685,[1]LP!$B:$C,2,FALSE),0)</f>
        <v>261.10000000000002</v>
      </c>
      <c r="AA2685" s="11">
        <f t="shared" si="41"/>
        <v>-87</v>
      </c>
      <c r="AB2685" s="5">
        <f>IFERROR(VLOOKUP(C2685,[2]Sheet1!$B:$F,5,FALSE),0)</f>
        <v>65913203.57</v>
      </c>
      <c r="AC2685" s="11">
        <f>IFERROR(VLOOKUP(AE2685,[3]Sheet2!$M:$O,2,FALSE),0)</f>
        <v>0</v>
      </c>
      <c r="AD2685" s="11">
        <f>IFERROR(VLOOKUP(AE2685,[3]Sheet2!$M:$O,3,FALSE),0)</f>
        <v>0</v>
      </c>
      <c r="AE2685" s="10" t="str">
        <f>B2685&amp;C2685</f>
        <v>79/80ADBL</v>
      </c>
      <c r="AF2685" s="10"/>
      <c r="AG2685" s="10"/>
      <c r="AH2685" s="10"/>
    </row>
    <row r="2686" spans="1:34" x14ac:dyDescent="0.45">
      <c r="A2686" t="s">
        <v>24</v>
      </c>
      <c r="B2686" t="s">
        <v>181</v>
      </c>
      <c r="C2686" t="s">
        <v>27</v>
      </c>
      <c r="D2686">
        <v>214</v>
      </c>
      <c r="E2686" s="11">
        <v>9075844</v>
      </c>
      <c r="F2686" s="5">
        <v>3353711</v>
      </c>
      <c r="G2686" s="11">
        <v>92597577</v>
      </c>
      <c r="H2686" s="11">
        <v>83770082</v>
      </c>
      <c r="I2686">
        <v>1152928</v>
      </c>
      <c r="J2686">
        <v>1301934</v>
      </c>
      <c r="K2686">
        <v>725166</v>
      </c>
      <c r="L2686">
        <v>415092</v>
      </c>
      <c r="M2686">
        <v>18</v>
      </c>
      <c r="N2686">
        <v>12</v>
      </c>
      <c r="O2686">
        <v>2</v>
      </c>
      <c r="P2686">
        <v>13</v>
      </c>
      <c r="Q2686">
        <v>0</v>
      </c>
      <c r="R2686">
        <v>18</v>
      </c>
      <c r="S2686">
        <v>1.4</v>
      </c>
      <c r="T2686">
        <v>137</v>
      </c>
      <c r="U2686">
        <v>237</v>
      </c>
      <c r="V2686">
        <v>0.11</v>
      </c>
      <c r="W2686">
        <v>-202513</v>
      </c>
      <c r="X2686">
        <v>-2</v>
      </c>
      <c r="Y2686" s="12" t="str">
        <f>IFERROR(VLOOKUP(C2686,[1]Index!$D:$F,3,FALSE),"Non List")</f>
        <v>zdelist</v>
      </c>
      <c r="Z2686">
        <f>IFERROR(VLOOKUP(C2686,[1]LP!$B:$C,2,FALSE),0)</f>
        <v>0</v>
      </c>
      <c r="AA2686" s="11">
        <f t="shared" si="41"/>
        <v>0</v>
      </c>
      <c r="AB2686" s="5">
        <f>IFERROR(VLOOKUP(C2686,[2]Sheet1!$B:$F,5,FALSE),0)</f>
        <v>0</v>
      </c>
      <c r="AC2686" s="11">
        <f>IFERROR(VLOOKUP(AE2686,[3]Sheet2!$M:$O,2,FALSE),0)</f>
        <v>0</v>
      </c>
      <c r="AD2686" s="11">
        <f>IFERROR(VLOOKUP(AE2686,[3]Sheet2!$M:$O,3,FALSE),0)</f>
        <v>0</v>
      </c>
      <c r="AE2686" s="10" t="str">
        <f t="shared" ref="AE2686:AE2749" si="42">B2686&amp;C2686</f>
        <v>79/80CBL</v>
      </c>
      <c r="AF2686" s="10"/>
      <c r="AG2686" s="10"/>
      <c r="AH2686" s="10"/>
    </row>
    <row r="2687" spans="1:34" x14ac:dyDescent="0.45">
      <c r="A2687" t="s">
        <v>24</v>
      </c>
      <c r="B2687" t="s">
        <v>181</v>
      </c>
      <c r="C2687" t="s">
        <v>28</v>
      </c>
      <c r="D2687">
        <v>180</v>
      </c>
      <c r="E2687" s="11">
        <v>14200974</v>
      </c>
      <c r="F2687" s="5">
        <v>6644616</v>
      </c>
      <c r="G2687" s="11">
        <v>154719709</v>
      </c>
      <c r="H2687" s="11">
        <v>135599542</v>
      </c>
      <c r="I2687">
        <v>1455520</v>
      </c>
      <c r="J2687">
        <v>1684965</v>
      </c>
      <c r="K2687">
        <v>899966</v>
      </c>
      <c r="L2687">
        <v>501216</v>
      </c>
      <c r="M2687">
        <v>14</v>
      </c>
      <c r="N2687">
        <v>13</v>
      </c>
      <c r="O2687">
        <v>1</v>
      </c>
      <c r="P2687">
        <v>10</v>
      </c>
      <c r="Q2687">
        <v>0</v>
      </c>
      <c r="R2687">
        <v>16</v>
      </c>
      <c r="S2687">
        <v>2.9</v>
      </c>
      <c r="T2687">
        <v>147</v>
      </c>
      <c r="U2687">
        <v>216</v>
      </c>
      <c r="V2687">
        <v>0.2</v>
      </c>
      <c r="W2687">
        <v>-86678</v>
      </c>
      <c r="X2687">
        <v>-1</v>
      </c>
      <c r="Y2687" s="12" t="str">
        <f>IFERROR(VLOOKUP(C2687,[1]Index!$D:$F,3,FALSE),"Non List")</f>
        <v>Commercial Banks</v>
      </c>
      <c r="Z2687">
        <f>IFERROR(VLOOKUP(C2687,[1]LP!$B:$C,2,FALSE),0)</f>
        <v>172</v>
      </c>
      <c r="AA2687" s="11">
        <f t="shared" si="41"/>
        <v>12.3</v>
      </c>
      <c r="AB2687" s="5">
        <f>IFERROR(VLOOKUP(C2687,[2]Sheet1!$B:$F,5,FALSE),0)</f>
        <v>69595284.469999999</v>
      </c>
      <c r="AC2687" s="11">
        <f>IFERROR(VLOOKUP(AE2687,[3]Sheet2!$M:$O,2,FALSE),0)</f>
        <v>5.79</v>
      </c>
      <c r="AD2687" s="11">
        <f>IFERROR(VLOOKUP(AE2687,[3]Sheet2!$M:$O,3,FALSE),0)</f>
        <v>0</v>
      </c>
      <c r="AE2687" s="10" t="str">
        <f t="shared" si="42"/>
        <v>79/80CZBIL</v>
      </c>
      <c r="AF2687" s="10"/>
      <c r="AG2687" s="10"/>
      <c r="AH2687" s="10"/>
    </row>
    <row r="2688" spans="1:34" x14ac:dyDescent="0.45">
      <c r="A2688" t="s">
        <v>24</v>
      </c>
      <c r="B2688" t="s">
        <v>181</v>
      </c>
      <c r="C2688" t="s">
        <v>29</v>
      </c>
      <c r="D2688">
        <v>506</v>
      </c>
      <c r="E2688" s="11">
        <v>10698094</v>
      </c>
      <c r="F2688" s="5">
        <v>13947309</v>
      </c>
      <c r="G2688" s="11">
        <v>173844552</v>
      </c>
      <c r="H2688" s="11">
        <v>147981390</v>
      </c>
      <c r="I2688">
        <v>1885454</v>
      </c>
      <c r="J2688">
        <v>2195436</v>
      </c>
      <c r="K2688">
        <v>1354617</v>
      </c>
      <c r="L2688">
        <v>862237</v>
      </c>
      <c r="M2688">
        <v>32</v>
      </c>
      <c r="N2688">
        <v>16</v>
      </c>
      <c r="O2688">
        <v>2</v>
      </c>
      <c r="P2688">
        <v>14</v>
      </c>
      <c r="Q2688">
        <v>0</v>
      </c>
      <c r="R2688">
        <v>35</v>
      </c>
      <c r="S2688">
        <v>0.3</v>
      </c>
      <c r="T2688">
        <v>230</v>
      </c>
      <c r="U2688">
        <v>409</v>
      </c>
      <c r="V2688">
        <v>-0.19</v>
      </c>
      <c r="W2688">
        <v>846735</v>
      </c>
      <c r="X2688">
        <v>8</v>
      </c>
      <c r="Y2688" s="12" t="str">
        <f>IFERROR(VLOOKUP(C2688,[1]Index!$D:$F,3,FALSE),"Non List")</f>
        <v>Commercial Banks</v>
      </c>
      <c r="Z2688">
        <f>IFERROR(VLOOKUP(C2688,[1]LP!$B:$C,2,FALSE),0)</f>
        <v>532</v>
      </c>
      <c r="AA2688" s="11">
        <f t="shared" si="41"/>
        <v>16.600000000000001</v>
      </c>
      <c r="AB2688" s="5">
        <f>IFERROR(VLOOKUP(C2688,[2]Sheet1!$B:$F,5,FALSE),0)</f>
        <v>47977743.060000002</v>
      </c>
      <c r="AC2688" s="11">
        <f>IFERROR(VLOOKUP(AE2688,[3]Sheet2!$M:$O,2,FALSE),0)</f>
        <v>10.53</v>
      </c>
      <c r="AD2688" s="11">
        <f>IFERROR(VLOOKUP(AE2688,[3]Sheet2!$M:$O,3,FALSE),0)</f>
        <v>10</v>
      </c>
      <c r="AE2688" s="10" t="str">
        <f t="shared" si="42"/>
        <v>79/80EBL</v>
      </c>
      <c r="AF2688" s="10"/>
      <c r="AG2688" s="10"/>
      <c r="AH2688" s="10"/>
    </row>
    <row r="2689" spans="1:34" x14ac:dyDescent="0.45">
      <c r="A2689" t="s">
        <v>24</v>
      </c>
      <c r="B2689" t="s">
        <v>181</v>
      </c>
      <c r="C2689" t="s">
        <v>30</v>
      </c>
      <c r="D2689">
        <v>188.1</v>
      </c>
      <c r="E2689" s="11">
        <v>24509626</v>
      </c>
      <c r="F2689" s="5">
        <v>15053258</v>
      </c>
      <c r="G2689" s="11">
        <v>279869723</v>
      </c>
      <c r="H2689" s="11">
        <v>261568656</v>
      </c>
      <c r="I2689">
        <v>3202704</v>
      </c>
      <c r="J2689">
        <v>3874640</v>
      </c>
      <c r="K2689">
        <v>2418775</v>
      </c>
      <c r="L2689">
        <v>1189544</v>
      </c>
      <c r="M2689">
        <v>19</v>
      </c>
      <c r="N2689">
        <v>10</v>
      </c>
      <c r="O2689">
        <v>1</v>
      </c>
      <c r="P2689">
        <v>12</v>
      </c>
      <c r="Q2689">
        <v>0</v>
      </c>
      <c r="R2689">
        <v>11</v>
      </c>
      <c r="S2689">
        <v>2.1</v>
      </c>
      <c r="T2689">
        <v>161</v>
      </c>
      <c r="U2689">
        <v>265</v>
      </c>
      <c r="V2689">
        <v>0.41</v>
      </c>
      <c r="W2689">
        <v>219801</v>
      </c>
      <c r="X2689">
        <v>1</v>
      </c>
      <c r="Y2689" s="12" t="str">
        <f>IFERROR(VLOOKUP(C2689,[1]Index!$D:$F,3,FALSE),"Non List")</f>
        <v>Commercial Banks</v>
      </c>
      <c r="Z2689">
        <f>IFERROR(VLOOKUP(C2689,[1]LP!$B:$C,2,FALSE),0)</f>
        <v>186.5</v>
      </c>
      <c r="AA2689" s="11">
        <f t="shared" si="41"/>
        <v>9.8000000000000007</v>
      </c>
      <c r="AB2689" s="5">
        <f>IFERROR(VLOOKUP(C2689,[2]Sheet1!$B:$F,5,FALSE),0)</f>
        <v>176308400.53</v>
      </c>
      <c r="AC2689" s="11">
        <f>IFERROR(VLOOKUP(AE2689,[3]Sheet2!$M:$O,2,FALSE),0)</f>
        <v>8</v>
      </c>
      <c r="AD2689" s="11">
        <f>IFERROR(VLOOKUP(AE2689,[3]Sheet2!$M:$O,3,FALSE),0)</f>
        <v>1</v>
      </c>
      <c r="AE2689" s="10" t="str">
        <f t="shared" si="42"/>
        <v>79/80GBIME</v>
      </c>
      <c r="AF2689" s="10"/>
      <c r="AG2689" s="10"/>
      <c r="AH2689" s="10"/>
    </row>
    <row r="2690" spans="1:34" x14ac:dyDescent="0.45">
      <c r="A2690" t="s">
        <v>24</v>
      </c>
      <c r="B2690" t="s">
        <v>181</v>
      </c>
      <c r="C2690" t="s">
        <v>31</v>
      </c>
      <c r="D2690">
        <v>239</v>
      </c>
      <c r="E2690" s="11">
        <v>14006224</v>
      </c>
      <c r="F2690" s="5">
        <v>9754999</v>
      </c>
      <c r="G2690" s="11">
        <v>170602792</v>
      </c>
      <c r="H2690" s="11">
        <v>152558725</v>
      </c>
      <c r="I2690">
        <v>1807036</v>
      </c>
      <c r="J2690">
        <v>2166209</v>
      </c>
      <c r="K2690">
        <v>1448338</v>
      </c>
      <c r="L2690">
        <v>532476</v>
      </c>
      <c r="M2690">
        <v>15</v>
      </c>
      <c r="N2690">
        <v>16</v>
      </c>
      <c r="O2690">
        <v>1</v>
      </c>
      <c r="P2690">
        <v>9</v>
      </c>
      <c r="Q2690">
        <v>0</v>
      </c>
      <c r="R2690">
        <v>22</v>
      </c>
      <c r="S2690">
        <v>2.2999999999999998</v>
      </c>
      <c r="T2690">
        <v>170</v>
      </c>
      <c r="U2690">
        <v>241</v>
      </c>
      <c r="V2690">
        <v>0.01</v>
      </c>
      <c r="W2690">
        <v>-317952</v>
      </c>
      <c r="X2690">
        <v>-2</v>
      </c>
      <c r="Y2690" s="12" t="str">
        <f>IFERROR(VLOOKUP(C2690,[1]Index!$D:$F,3,FALSE),"Non List")</f>
        <v>Commercial Banks</v>
      </c>
      <c r="Z2690">
        <f>IFERROR(VLOOKUP(C2690,[1]LP!$B:$C,2,FALSE),0)</f>
        <v>191</v>
      </c>
      <c r="AA2690" s="11">
        <f t="shared" si="41"/>
        <v>12.7</v>
      </c>
      <c r="AB2690" s="5">
        <f>IFERROR(VLOOKUP(C2690,[2]Sheet1!$B:$F,5,FALSE),0)</f>
        <v>32484923.449999999</v>
      </c>
      <c r="AC2690" s="11">
        <f>IFERROR(VLOOKUP(AE2690,[3]Sheet2!$M:$O,2,FALSE),0)</f>
        <v>0</v>
      </c>
      <c r="AD2690" s="11">
        <f>IFERROR(VLOOKUP(AE2690,[3]Sheet2!$M:$O,3,FALSE),0)</f>
        <v>0</v>
      </c>
      <c r="AE2690" s="10" t="str">
        <f t="shared" si="42"/>
        <v>79/80HBL</v>
      </c>
      <c r="AF2690" s="10"/>
      <c r="AG2690" s="10"/>
      <c r="AH2690" s="10"/>
    </row>
    <row r="2691" spans="1:34" x14ac:dyDescent="0.45">
      <c r="A2691" t="s">
        <v>24</v>
      </c>
      <c r="B2691" t="s">
        <v>181</v>
      </c>
      <c r="C2691" t="s">
        <v>33</v>
      </c>
      <c r="D2691">
        <v>178.9</v>
      </c>
      <c r="E2691" s="11">
        <v>14711183</v>
      </c>
      <c r="F2691" s="5">
        <v>7262121</v>
      </c>
      <c r="G2691" s="11">
        <v>173976523</v>
      </c>
      <c r="H2691" s="11">
        <v>155820724</v>
      </c>
      <c r="I2691">
        <v>1972261</v>
      </c>
      <c r="J2691">
        <v>2382240</v>
      </c>
      <c r="K2691">
        <v>1360678</v>
      </c>
      <c r="L2691">
        <v>1001459</v>
      </c>
      <c r="M2691">
        <v>27</v>
      </c>
      <c r="N2691">
        <v>7</v>
      </c>
      <c r="O2691">
        <v>1</v>
      </c>
      <c r="P2691">
        <v>18</v>
      </c>
      <c r="Q2691">
        <v>0</v>
      </c>
      <c r="R2691">
        <v>8</v>
      </c>
      <c r="S2691">
        <v>1.3</v>
      </c>
      <c r="T2691">
        <v>149</v>
      </c>
      <c r="U2691">
        <v>302</v>
      </c>
      <c r="V2691">
        <v>0.69</v>
      </c>
      <c r="W2691">
        <v>232156</v>
      </c>
      <c r="X2691">
        <v>2</v>
      </c>
      <c r="Y2691" s="12" t="str">
        <f>IFERROR(VLOOKUP(C2691,[1]Index!$D:$F,3,FALSE),"Non List")</f>
        <v>Commercial Banks</v>
      </c>
      <c r="Z2691">
        <f>IFERROR(VLOOKUP(C2691,[1]LP!$B:$C,2,FALSE),0)</f>
        <v>144.30000000000001</v>
      </c>
      <c r="AA2691" s="11">
        <f t="shared" ref="AA2691:AA2754" si="43">ROUND(IFERROR(Z2691/M2691,0),1)</f>
        <v>5.3</v>
      </c>
      <c r="AB2691" s="5">
        <f>IFERROR(VLOOKUP(C2691,[2]Sheet1!$B:$F,5,FALSE),0)</f>
        <v>128506730.66</v>
      </c>
      <c r="AC2691" s="11">
        <f>IFERROR(VLOOKUP(AE2691,[3]Sheet2!$M:$O,2,FALSE),0)</f>
        <v>0</v>
      </c>
      <c r="AD2691" s="11">
        <f>IFERROR(VLOOKUP(AE2691,[3]Sheet2!$M:$O,3,FALSE),0)</f>
        <v>0</v>
      </c>
      <c r="AE2691" s="10" t="str">
        <f t="shared" si="42"/>
        <v>79/80KBL</v>
      </c>
      <c r="AF2691" s="10"/>
      <c r="AG2691" s="10"/>
      <c r="AH2691" s="10"/>
    </row>
    <row r="2692" spans="1:34" x14ac:dyDescent="0.45">
      <c r="A2692" t="s">
        <v>24</v>
      </c>
      <c r="B2692" t="s">
        <v>181</v>
      </c>
      <c r="C2692" t="s">
        <v>34</v>
      </c>
      <c r="D2692">
        <v>182.5</v>
      </c>
      <c r="E2692" s="11">
        <v>11551345</v>
      </c>
      <c r="F2692" s="5">
        <v>5860141</v>
      </c>
      <c r="G2692" s="11">
        <v>140124343</v>
      </c>
      <c r="H2692" s="11">
        <v>129613045</v>
      </c>
      <c r="I2692">
        <v>1512027</v>
      </c>
      <c r="J2692">
        <v>1825763</v>
      </c>
      <c r="K2692">
        <v>1150042</v>
      </c>
      <c r="L2692">
        <v>503473</v>
      </c>
      <c r="M2692">
        <v>17</v>
      </c>
      <c r="N2692">
        <v>10</v>
      </c>
      <c r="O2692">
        <v>1</v>
      </c>
      <c r="P2692">
        <v>12</v>
      </c>
      <c r="Q2692">
        <v>0</v>
      </c>
      <c r="R2692">
        <v>13</v>
      </c>
      <c r="S2692">
        <v>1.7</v>
      </c>
      <c r="T2692">
        <v>151</v>
      </c>
      <c r="U2692">
        <v>243</v>
      </c>
      <c r="V2692">
        <v>0.33</v>
      </c>
      <c r="W2692">
        <v>52512</v>
      </c>
      <c r="X2692">
        <v>0</v>
      </c>
      <c r="Y2692" s="12" t="str">
        <f>IFERROR(VLOOKUP(C2692,[1]Index!$D:$F,3,FALSE),"Non List")</f>
        <v>zdelist</v>
      </c>
      <c r="Z2692">
        <f>IFERROR(VLOOKUP(C2692,[1]LP!$B:$C,2,FALSE),0)</f>
        <v>0</v>
      </c>
      <c r="AA2692" s="11">
        <f t="shared" si="43"/>
        <v>0</v>
      </c>
      <c r="AB2692" s="5">
        <f>IFERROR(VLOOKUP(C2692,[2]Sheet1!$B:$F,5,FALSE),0)</f>
        <v>0</v>
      </c>
      <c r="AC2692" s="11">
        <f>IFERROR(VLOOKUP(AE2692,[3]Sheet2!$M:$O,2,FALSE),0)</f>
        <v>0</v>
      </c>
      <c r="AD2692" s="11">
        <f>IFERROR(VLOOKUP(AE2692,[3]Sheet2!$M:$O,3,FALSE),0)</f>
        <v>0</v>
      </c>
      <c r="AE2692" s="10" t="str">
        <f t="shared" si="42"/>
        <v>79/80LBL</v>
      </c>
      <c r="AF2692" s="10"/>
      <c r="AG2692" s="10"/>
      <c r="AH2692" s="10"/>
    </row>
    <row r="2693" spans="1:34" x14ac:dyDescent="0.45">
      <c r="A2693" t="s">
        <v>24</v>
      </c>
      <c r="B2693" t="s">
        <v>181</v>
      </c>
      <c r="C2693" t="s">
        <v>35</v>
      </c>
      <c r="D2693">
        <v>224</v>
      </c>
      <c r="E2693" s="11">
        <v>10257156</v>
      </c>
      <c r="F2693" s="5">
        <v>5113492</v>
      </c>
      <c r="G2693" s="11">
        <v>144916994</v>
      </c>
      <c r="H2693" s="11">
        <v>133540888</v>
      </c>
      <c r="I2693">
        <v>1470351</v>
      </c>
      <c r="J2693">
        <v>1891913</v>
      </c>
      <c r="K2693">
        <v>937125</v>
      </c>
      <c r="L2693">
        <v>451183</v>
      </c>
      <c r="M2693">
        <v>18</v>
      </c>
      <c r="N2693">
        <v>13</v>
      </c>
      <c r="O2693">
        <v>1</v>
      </c>
      <c r="P2693">
        <v>12</v>
      </c>
      <c r="Q2693">
        <v>0</v>
      </c>
      <c r="R2693">
        <v>19</v>
      </c>
      <c r="S2693">
        <v>1.3</v>
      </c>
      <c r="T2693">
        <v>150</v>
      </c>
      <c r="U2693">
        <v>243</v>
      </c>
      <c r="V2693">
        <v>0.09</v>
      </c>
      <c r="W2693">
        <v>216403</v>
      </c>
      <c r="X2693">
        <v>2</v>
      </c>
      <c r="Y2693" s="12" t="str">
        <f>IFERROR(VLOOKUP(C2693,[1]Index!$D:$F,3,FALSE),"Non List")</f>
        <v>Commercial Banks</v>
      </c>
      <c r="Z2693">
        <f>IFERROR(VLOOKUP(C2693,[1]LP!$B:$C,2,FALSE),0)</f>
        <v>182.8</v>
      </c>
      <c r="AA2693" s="11">
        <f t="shared" si="43"/>
        <v>10.199999999999999</v>
      </c>
      <c r="AB2693" s="5">
        <f>IFERROR(VLOOKUP(C2693,[2]Sheet1!$B:$F,5,FALSE),0)</f>
        <v>56944650.630000003</v>
      </c>
      <c r="AC2693" s="11">
        <f>IFERROR(VLOOKUP(AE2693,[3]Sheet2!$M:$O,2,FALSE),0)</f>
        <v>0.7</v>
      </c>
      <c r="AD2693" s="11">
        <f>IFERROR(VLOOKUP(AE2693,[3]Sheet2!$M:$O,3,FALSE),0)</f>
        <v>13.3</v>
      </c>
      <c r="AE2693" s="10" t="str">
        <f t="shared" si="42"/>
        <v>79/80MBL</v>
      </c>
      <c r="AF2693" s="10"/>
      <c r="AG2693" s="10"/>
      <c r="AH2693" s="10"/>
    </row>
    <row r="2694" spans="1:34" x14ac:dyDescent="0.45">
      <c r="A2694" t="s">
        <v>24</v>
      </c>
      <c r="B2694" t="s">
        <v>181</v>
      </c>
      <c r="C2694" t="s">
        <v>36</v>
      </c>
      <c r="D2694">
        <v>219</v>
      </c>
      <c r="E2694" s="11">
        <v>16765280</v>
      </c>
      <c r="F2694" s="5">
        <v>5743644</v>
      </c>
      <c r="G2694" s="11">
        <v>155163054</v>
      </c>
      <c r="H2694" s="11">
        <v>149233109</v>
      </c>
      <c r="I2694">
        <v>1799548</v>
      </c>
      <c r="J2694">
        <v>2037556</v>
      </c>
      <c r="K2694">
        <v>1205861</v>
      </c>
      <c r="L2694">
        <v>509169</v>
      </c>
      <c r="M2694">
        <v>12</v>
      </c>
      <c r="N2694">
        <v>18</v>
      </c>
      <c r="O2694">
        <v>2</v>
      </c>
      <c r="P2694">
        <v>9</v>
      </c>
      <c r="Q2694">
        <v>0</v>
      </c>
      <c r="R2694">
        <v>29</v>
      </c>
      <c r="S2694">
        <v>2.6</v>
      </c>
      <c r="T2694">
        <v>134</v>
      </c>
      <c r="U2694">
        <v>191</v>
      </c>
      <c r="V2694">
        <v>-0.13</v>
      </c>
      <c r="W2694">
        <v>159496</v>
      </c>
      <c r="X2694">
        <v>1</v>
      </c>
      <c r="Y2694" s="12" t="str">
        <f>IFERROR(VLOOKUP(C2694,[1]Index!$D:$F,3,FALSE),"Non List")</f>
        <v>zdelist</v>
      </c>
      <c r="Z2694">
        <f>IFERROR(VLOOKUP(C2694,[1]LP!$B:$C,2,FALSE),0)</f>
        <v>0</v>
      </c>
      <c r="AA2694" s="11">
        <f t="shared" si="43"/>
        <v>0</v>
      </c>
      <c r="AB2694" s="5">
        <f>IFERROR(VLOOKUP(C2694,[2]Sheet1!$B:$F,5,FALSE),0)</f>
        <v>0</v>
      </c>
      <c r="AC2694" s="11">
        <f>IFERROR(VLOOKUP(AE2694,[3]Sheet2!$M:$O,2,FALSE),0)</f>
        <v>0</v>
      </c>
      <c r="AD2694" s="11">
        <f>IFERROR(VLOOKUP(AE2694,[3]Sheet2!$M:$O,3,FALSE),0)</f>
        <v>0</v>
      </c>
      <c r="AE2694" s="10" t="str">
        <f t="shared" si="42"/>
        <v>79/80MEGA</v>
      </c>
      <c r="AF2694" s="10"/>
      <c r="AG2694" s="10"/>
      <c r="AH2694" s="10"/>
    </row>
    <row r="2695" spans="1:34" x14ac:dyDescent="0.45">
      <c r="A2695" t="s">
        <v>24</v>
      </c>
      <c r="B2695" t="s">
        <v>181</v>
      </c>
      <c r="C2695" t="s">
        <v>37</v>
      </c>
      <c r="D2695">
        <v>613</v>
      </c>
      <c r="E2695" s="11">
        <v>27056997</v>
      </c>
      <c r="F2695" s="5">
        <v>30430607</v>
      </c>
      <c r="G2695" s="11">
        <v>334095240</v>
      </c>
      <c r="H2695" s="11">
        <v>305696739</v>
      </c>
      <c r="I2695">
        <v>3677179</v>
      </c>
      <c r="J2695">
        <v>4497338</v>
      </c>
      <c r="K2695">
        <v>3223864</v>
      </c>
      <c r="L2695">
        <v>1571537</v>
      </c>
      <c r="M2695">
        <v>23</v>
      </c>
      <c r="N2695">
        <v>26</v>
      </c>
      <c r="O2695">
        <v>3</v>
      </c>
      <c r="P2695">
        <v>11</v>
      </c>
      <c r="Q2695">
        <v>0</v>
      </c>
      <c r="R2695">
        <v>76</v>
      </c>
      <c r="S2695">
        <v>2.2999999999999998</v>
      </c>
      <c r="T2695">
        <v>212</v>
      </c>
      <c r="U2695">
        <v>333</v>
      </c>
      <c r="V2695">
        <v>-0.46</v>
      </c>
      <c r="W2695">
        <v>-455248</v>
      </c>
      <c r="X2695">
        <v>-2</v>
      </c>
      <c r="Y2695" s="12" t="str">
        <f>IFERROR(VLOOKUP(C2695,[1]Index!$D:$F,3,FALSE),"Non List")</f>
        <v>Commercial Banks</v>
      </c>
      <c r="Z2695">
        <f>IFERROR(VLOOKUP(C2695,[1]LP!$B:$C,2,FALSE),0)</f>
        <v>458</v>
      </c>
      <c r="AA2695" s="11">
        <f t="shared" si="43"/>
        <v>19.899999999999999</v>
      </c>
      <c r="AB2695" s="5">
        <f>IFERROR(VLOOKUP(C2695,[2]Sheet1!$B:$F,5,FALSE),0)</f>
        <v>108227988.66</v>
      </c>
      <c r="AC2695" s="11">
        <f>IFERROR(VLOOKUP(AE2695,[3]Sheet2!$M:$O,2,FALSE),0)</f>
        <v>11</v>
      </c>
      <c r="AD2695" s="11">
        <f>IFERROR(VLOOKUP(AE2695,[3]Sheet2!$M:$O,3,FALSE),0)</f>
        <v>0</v>
      </c>
      <c r="AE2695" s="10" t="str">
        <f t="shared" si="42"/>
        <v>79/80NABIL</v>
      </c>
      <c r="AF2695" s="10"/>
      <c r="AG2695" s="10"/>
      <c r="AH2695" s="10"/>
    </row>
    <row r="2696" spans="1:34" x14ac:dyDescent="0.45">
      <c r="A2696" t="s">
        <v>24</v>
      </c>
      <c r="B2696" t="s">
        <v>181</v>
      </c>
      <c r="C2696" t="s">
        <v>39</v>
      </c>
      <c r="D2696">
        <v>265</v>
      </c>
      <c r="E2696" s="11">
        <v>14694023</v>
      </c>
      <c r="F2696" s="5">
        <v>21687517</v>
      </c>
      <c r="G2696" s="11">
        <v>196581959</v>
      </c>
      <c r="H2696" s="11">
        <v>167455555</v>
      </c>
      <c r="I2696">
        <v>1907196</v>
      </c>
      <c r="J2696">
        <v>2156989</v>
      </c>
      <c r="K2696">
        <v>1008499</v>
      </c>
      <c r="L2696">
        <v>604098</v>
      </c>
      <c r="M2696">
        <v>16</v>
      </c>
      <c r="N2696">
        <v>16</v>
      </c>
      <c r="O2696">
        <v>1</v>
      </c>
      <c r="P2696">
        <v>7</v>
      </c>
      <c r="Q2696">
        <v>0</v>
      </c>
      <c r="R2696">
        <v>17</v>
      </c>
      <c r="S2696">
        <v>2.4</v>
      </c>
      <c r="T2696">
        <v>248</v>
      </c>
      <c r="U2696">
        <v>303</v>
      </c>
      <c r="V2696">
        <v>0.14000000000000001</v>
      </c>
      <c r="W2696">
        <v>-661311</v>
      </c>
      <c r="X2696">
        <v>-5</v>
      </c>
      <c r="Y2696" s="12" t="str">
        <f>IFERROR(VLOOKUP(C2696,[1]Index!$D:$F,3,FALSE),"Non List")</f>
        <v>Commercial Banks</v>
      </c>
      <c r="Z2696">
        <f>IFERROR(VLOOKUP(C2696,[1]LP!$B:$C,2,FALSE),0)</f>
        <v>219.5</v>
      </c>
      <c r="AA2696" s="11">
        <f t="shared" si="43"/>
        <v>13.7</v>
      </c>
      <c r="AB2696" s="5">
        <f>IFERROR(VLOOKUP(C2696,[2]Sheet1!$B:$F,5,FALSE),0)</f>
        <v>72000712.349999994</v>
      </c>
      <c r="AC2696" s="11">
        <f>IFERROR(VLOOKUP(AE2696,[3]Sheet2!$M:$O,2,FALSE),0)</f>
        <v>0</v>
      </c>
      <c r="AD2696" s="11">
        <f>IFERROR(VLOOKUP(AE2696,[3]Sheet2!$M:$O,3,FALSE),0)</f>
        <v>0</v>
      </c>
      <c r="AE2696" s="10" t="str">
        <f t="shared" si="42"/>
        <v>79/80NBL</v>
      </c>
      <c r="AF2696" s="10"/>
      <c r="AG2696" s="10"/>
      <c r="AH2696" s="10"/>
    </row>
    <row r="2697" spans="1:34" x14ac:dyDescent="0.45">
      <c r="A2697" t="s">
        <v>24</v>
      </c>
      <c r="B2697" t="s">
        <v>181</v>
      </c>
      <c r="C2697" t="s">
        <v>40</v>
      </c>
      <c r="D2697">
        <v>189</v>
      </c>
      <c r="E2697" s="11">
        <v>11514673</v>
      </c>
      <c r="F2697" s="5">
        <v>5452208</v>
      </c>
      <c r="G2697" s="11">
        <v>127024283</v>
      </c>
      <c r="H2697" s="11">
        <v>113397511</v>
      </c>
      <c r="I2697">
        <v>1127032</v>
      </c>
      <c r="J2697">
        <v>1376181</v>
      </c>
      <c r="K2697">
        <v>782152</v>
      </c>
      <c r="L2697">
        <v>516836</v>
      </c>
      <c r="M2697">
        <v>18</v>
      </c>
      <c r="N2697">
        <v>11</v>
      </c>
      <c r="O2697">
        <v>1</v>
      </c>
      <c r="P2697">
        <v>12</v>
      </c>
      <c r="Q2697">
        <v>0</v>
      </c>
      <c r="R2697">
        <v>14</v>
      </c>
      <c r="S2697">
        <v>2.5</v>
      </c>
      <c r="T2697">
        <v>147</v>
      </c>
      <c r="U2697">
        <v>244</v>
      </c>
      <c r="V2697">
        <v>0.28999999999999998</v>
      </c>
      <c r="W2697">
        <v>-218977</v>
      </c>
      <c r="X2697">
        <v>-2</v>
      </c>
      <c r="Y2697" s="12" t="str">
        <f>IFERROR(VLOOKUP(C2697,[1]Index!$D:$F,3,FALSE),"Non List")</f>
        <v>zdelist</v>
      </c>
      <c r="Z2697">
        <f>IFERROR(VLOOKUP(C2697,[1]LP!$B:$C,2,FALSE),0)</f>
        <v>0</v>
      </c>
      <c r="AA2697" s="11">
        <f t="shared" si="43"/>
        <v>0</v>
      </c>
      <c r="AB2697" s="5">
        <f>IFERROR(VLOOKUP(C2697,[2]Sheet1!$B:$F,5,FALSE),0)</f>
        <v>0</v>
      </c>
      <c r="AC2697" s="11">
        <f>IFERROR(VLOOKUP(AE2697,[3]Sheet2!$M:$O,2,FALSE),0)</f>
        <v>0</v>
      </c>
      <c r="AD2697" s="11">
        <f>IFERROR(VLOOKUP(AE2697,[3]Sheet2!$M:$O,3,FALSE),0)</f>
        <v>0</v>
      </c>
      <c r="AE2697" s="10" t="str">
        <f t="shared" si="42"/>
        <v>79/80NCCB</v>
      </c>
      <c r="AF2697" s="10"/>
      <c r="AG2697" s="10"/>
      <c r="AH2697" s="10"/>
    </row>
    <row r="2698" spans="1:34" x14ac:dyDescent="0.45">
      <c r="A2698" t="s">
        <v>24</v>
      </c>
      <c r="B2698" t="s">
        <v>181</v>
      </c>
      <c r="C2698" t="s">
        <v>41</v>
      </c>
      <c r="D2698">
        <v>251</v>
      </c>
      <c r="E2698" s="11">
        <v>19039843</v>
      </c>
      <c r="F2698" s="5">
        <v>16901944</v>
      </c>
      <c r="G2698" s="11">
        <v>192301438</v>
      </c>
      <c r="H2698" s="11">
        <v>168609245</v>
      </c>
      <c r="I2698">
        <v>2129530</v>
      </c>
      <c r="J2698">
        <v>2702382</v>
      </c>
      <c r="K2698">
        <v>1911083</v>
      </c>
      <c r="L2698">
        <v>1140598</v>
      </c>
      <c r="M2698">
        <v>24</v>
      </c>
      <c r="N2698">
        <v>10</v>
      </c>
      <c r="O2698">
        <v>1</v>
      </c>
      <c r="P2698">
        <v>13</v>
      </c>
      <c r="Q2698">
        <v>0</v>
      </c>
      <c r="R2698">
        <v>14</v>
      </c>
      <c r="S2698">
        <v>1.6</v>
      </c>
      <c r="T2698">
        <v>189</v>
      </c>
      <c r="U2698">
        <v>319</v>
      </c>
      <c r="V2698">
        <v>0.27</v>
      </c>
      <c r="W2698">
        <v>514611</v>
      </c>
      <c r="X2698">
        <v>3</v>
      </c>
      <c r="Y2698" s="12" t="str">
        <f>IFERROR(VLOOKUP(C2698,[1]Index!$D:$F,3,FALSE),"Non List")</f>
        <v>zdelist</v>
      </c>
      <c r="Z2698">
        <f>IFERROR(VLOOKUP(C2698,[1]LP!$B:$C,2,FALSE),0)</f>
        <v>0</v>
      </c>
      <c r="AA2698" s="11">
        <f t="shared" si="43"/>
        <v>0</v>
      </c>
      <c r="AB2698" s="5">
        <f>IFERROR(VLOOKUP(C2698,[2]Sheet1!$B:$F,5,FALSE),0)</f>
        <v>0</v>
      </c>
      <c r="AC2698" s="11">
        <f>IFERROR(VLOOKUP(AE2698,[3]Sheet2!$M:$O,2,FALSE),0)</f>
        <v>0</v>
      </c>
      <c r="AD2698" s="11">
        <f>IFERROR(VLOOKUP(AE2698,[3]Sheet2!$M:$O,3,FALSE),0)</f>
        <v>0</v>
      </c>
      <c r="AE2698" s="10" t="str">
        <f t="shared" si="42"/>
        <v>79/80NIB</v>
      </c>
      <c r="AF2698" s="10"/>
      <c r="AG2698" s="10"/>
      <c r="AH2698" s="10"/>
    </row>
    <row r="2699" spans="1:34" x14ac:dyDescent="0.45">
      <c r="A2699" t="s">
        <v>24</v>
      </c>
      <c r="B2699" t="s">
        <v>181</v>
      </c>
      <c r="C2699" t="s">
        <v>42</v>
      </c>
      <c r="D2699">
        <v>738</v>
      </c>
      <c r="E2699" s="11">
        <v>11564005</v>
      </c>
      <c r="F2699" s="5">
        <v>15222009</v>
      </c>
      <c r="G2699" s="11">
        <v>304914759</v>
      </c>
      <c r="H2699" s="11">
        <v>259258631</v>
      </c>
      <c r="I2699">
        <v>3410496</v>
      </c>
      <c r="J2699">
        <v>4171294</v>
      </c>
      <c r="K2699">
        <v>2399085</v>
      </c>
      <c r="L2699">
        <v>1756779</v>
      </c>
      <c r="M2699">
        <v>61</v>
      </c>
      <c r="N2699">
        <v>12</v>
      </c>
      <c r="O2699">
        <v>3</v>
      </c>
      <c r="P2699">
        <v>26</v>
      </c>
      <c r="Q2699">
        <v>0</v>
      </c>
      <c r="R2699">
        <v>39</v>
      </c>
      <c r="S2699">
        <v>0.6</v>
      </c>
      <c r="T2699">
        <v>232</v>
      </c>
      <c r="U2699">
        <v>563</v>
      </c>
      <c r="V2699">
        <v>-0.24</v>
      </c>
      <c r="W2699">
        <v>360429</v>
      </c>
      <c r="X2699">
        <v>3</v>
      </c>
      <c r="Y2699" s="12" t="str">
        <f>IFERROR(VLOOKUP(C2699,[1]Index!$D:$F,3,FALSE),"Non List")</f>
        <v>Commercial Banks</v>
      </c>
      <c r="Z2699">
        <f>IFERROR(VLOOKUP(C2699,[1]LP!$B:$C,2,FALSE),0)</f>
        <v>419.9</v>
      </c>
      <c r="AA2699" s="11">
        <f t="shared" si="43"/>
        <v>6.9</v>
      </c>
      <c r="AB2699" s="5">
        <f>IFERROR(VLOOKUP(C2699,[2]Sheet1!$B:$F,5,FALSE),0)</f>
        <v>73096077.920000002</v>
      </c>
      <c r="AC2699" s="11">
        <f>IFERROR(VLOOKUP(AE2699,[3]Sheet2!$M:$O,2,FALSE),0)</f>
        <v>1.52</v>
      </c>
      <c r="AD2699" s="11">
        <f>IFERROR(VLOOKUP(AE2699,[3]Sheet2!$M:$O,3,FALSE),0)</f>
        <v>29</v>
      </c>
      <c r="AE2699" s="10" t="str">
        <f t="shared" si="42"/>
        <v>79/80NICA</v>
      </c>
      <c r="AF2699" s="10"/>
      <c r="AG2699" s="10"/>
      <c r="AH2699" s="10"/>
    </row>
    <row r="2700" spans="1:34" x14ac:dyDescent="0.45">
      <c r="A2700" t="s">
        <v>24</v>
      </c>
      <c r="B2700" t="s">
        <v>181</v>
      </c>
      <c r="C2700" t="s">
        <v>43</v>
      </c>
      <c r="D2700">
        <v>222</v>
      </c>
      <c r="E2700" s="11">
        <v>18366706</v>
      </c>
      <c r="F2700" s="5">
        <v>9476770</v>
      </c>
      <c r="G2700" s="11">
        <v>180696263</v>
      </c>
      <c r="H2700" s="11">
        <v>178713766</v>
      </c>
      <c r="I2700">
        <v>2054280</v>
      </c>
      <c r="J2700">
        <v>2708415</v>
      </c>
      <c r="K2700">
        <v>1718908</v>
      </c>
      <c r="L2700">
        <v>904134</v>
      </c>
      <c r="M2700">
        <v>20</v>
      </c>
      <c r="N2700">
        <v>11</v>
      </c>
      <c r="O2700">
        <v>1</v>
      </c>
      <c r="P2700">
        <v>13</v>
      </c>
      <c r="Q2700">
        <v>0</v>
      </c>
      <c r="R2700">
        <v>16</v>
      </c>
      <c r="S2700">
        <v>1.9</v>
      </c>
      <c r="T2700">
        <v>152</v>
      </c>
      <c r="U2700">
        <v>259</v>
      </c>
      <c r="V2700">
        <v>0.17</v>
      </c>
      <c r="W2700">
        <v>55734</v>
      </c>
      <c r="X2700">
        <v>0</v>
      </c>
      <c r="Y2700" s="12" t="str">
        <f>IFERROR(VLOOKUP(C2700,[1]Index!$D:$F,3,FALSE),"Non List")</f>
        <v>Commercial Banks</v>
      </c>
      <c r="Z2700">
        <f>IFERROR(VLOOKUP(C2700,[1]LP!$B:$C,2,FALSE),0)</f>
        <v>189.1</v>
      </c>
      <c r="AA2700" s="11">
        <f t="shared" si="43"/>
        <v>9.5</v>
      </c>
      <c r="AB2700" s="5">
        <f>IFERROR(VLOOKUP(C2700,[2]Sheet1!$B:$F,5,FALSE),0)</f>
        <v>89996863.319999993</v>
      </c>
      <c r="AC2700" s="11">
        <f>IFERROR(VLOOKUP(AE2700,[3]Sheet2!$M:$O,2,FALSE),0)</f>
        <v>0</v>
      </c>
      <c r="AD2700" s="11">
        <f>IFERROR(VLOOKUP(AE2700,[3]Sheet2!$M:$O,3,FALSE),0)</f>
        <v>0</v>
      </c>
      <c r="AE2700" s="10" t="str">
        <f t="shared" si="42"/>
        <v>79/80NMB</v>
      </c>
      <c r="AF2700" s="10"/>
      <c r="AG2700" s="10"/>
      <c r="AH2700" s="10"/>
    </row>
    <row r="2701" spans="1:34" x14ac:dyDescent="0.45">
      <c r="A2701" t="s">
        <v>24</v>
      </c>
      <c r="B2701" t="s">
        <v>181</v>
      </c>
      <c r="C2701" t="s">
        <v>44</v>
      </c>
      <c r="D2701">
        <v>202.6</v>
      </c>
      <c r="E2701" s="11">
        <v>19402576</v>
      </c>
      <c r="F2701" s="5">
        <v>9786069</v>
      </c>
      <c r="G2701" s="11">
        <v>158983689</v>
      </c>
      <c r="H2701" s="11">
        <v>148280403</v>
      </c>
      <c r="I2701">
        <v>1885328</v>
      </c>
      <c r="J2701">
        <v>2350026</v>
      </c>
      <c r="K2701">
        <v>1640877</v>
      </c>
      <c r="L2701">
        <v>874170</v>
      </c>
      <c r="M2701">
        <v>18</v>
      </c>
      <c r="N2701">
        <v>11</v>
      </c>
      <c r="O2701">
        <v>1</v>
      </c>
      <c r="P2701">
        <v>12</v>
      </c>
      <c r="Q2701">
        <v>0</v>
      </c>
      <c r="R2701">
        <v>15</v>
      </c>
      <c r="S2701">
        <v>1.8</v>
      </c>
      <c r="T2701">
        <v>150</v>
      </c>
      <c r="U2701">
        <v>247</v>
      </c>
      <c r="V2701">
        <v>0.22</v>
      </c>
      <c r="W2701">
        <v>-318619</v>
      </c>
      <c r="X2701">
        <v>-2</v>
      </c>
      <c r="Y2701" s="12" t="str">
        <f>IFERROR(VLOOKUP(C2701,[1]Index!$D:$F,3,FALSE),"Non List")</f>
        <v>Commercial Banks</v>
      </c>
      <c r="Z2701">
        <f>IFERROR(VLOOKUP(C2701,[1]LP!$B:$C,2,FALSE),0)</f>
        <v>205.9</v>
      </c>
      <c r="AA2701" s="11">
        <f t="shared" si="43"/>
        <v>11.4</v>
      </c>
      <c r="AB2701" s="5">
        <f>IFERROR(VLOOKUP(C2701,[2]Sheet1!$B:$F,5,FALSE),0)</f>
        <v>95072621.010000005</v>
      </c>
      <c r="AC2701" s="11">
        <f>IFERROR(VLOOKUP(AE2701,[3]Sheet2!$M:$O,2,FALSE),0)</f>
        <v>0</v>
      </c>
      <c r="AD2701" s="11">
        <f>IFERROR(VLOOKUP(AE2701,[3]Sheet2!$M:$O,3,FALSE),0)</f>
        <v>0</v>
      </c>
      <c r="AE2701" s="10" t="str">
        <f t="shared" si="42"/>
        <v>79/80PCBL</v>
      </c>
      <c r="AF2701" s="10"/>
      <c r="AG2701" s="10"/>
      <c r="AH2701" s="10"/>
    </row>
    <row r="2702" spans="1:34" x14ac:dyDescent="0.45">
      <c r="A2702" t="s">
        <v>24</v>
      </c>
      <c r="B2702" t="s">
        <v>181</v>
      </c>
      <c r="C2702" t="s">
        <v>45</v>
      </c>
      <c r="D2702">
        <v>243.5</v>
      </c>
      <c r="E2702" s="11">
        <v>12460115</v>
      </c>
      <c r="F2702" s="5">
        <v>6070814</v>
      </c>
      <c r="G2702" s="11">
        <v>152399345</v>
      </c>
      <c r="H2702" s="11">
        <v>144693096</v>
      </c>
      <c r="I2702">
        <v>1600696</v>
      </c>
      <c r="J2702">
        <v>1942290</v>
      </c>
      <c r="K2702">
        <v>1246721</v>
      </c>
      <c r="L2702">
        <v>548220</v>
      </c>
      <c r="M2702">
        <v>18</v>
      </c>
      <c r="N2702">
        <v>14</v>
      </c>
      <c r="O2702">
        <v>2</v>
      </c>
      <c r="P2702">
        <v>12</v>
      </c>
      <c r="Q2702">
        <v>0</v>
      </c>
      <c r="R2702">
        <v>23</v>
      </c>
      <c r="S2702">
        <v>0.9</v>
      </c>
      <c r="T2702">
        <v>149</v>
      </c>
      <c r="U2702">
        <v>242</v>
      </c>
      <c r="V2702">
        <v>0</v>
      </c>
      <c r="W2702">
        <v>529749</v>
      </c>
      <c r="X2702">
        <v>4</v>
      </c>
      <c r="Y2702" s="12" t="str">
        <f>IFERROR(VLOOKUP(C2702,[1]Index!$D:$F,3,FALSE),"Non List")</f>
        <v>Commercial Banks</v>
      </c>
      <c r="Z2702">
        <f>IFERROR(VLOOKUP(C2702,[1]LP!$B:$C,2,FALSE),0)</f>
        <v>256.5</v>
      </c>
      <c r="AA2702" s="11">
        <f t="shared" si="43"/>
        <v>14.3</v>
      </c>
      <c r="AB2702" s="5">
        <f>IFERROR(VLOOKUP(C2702,[2]Sheet1!$B:$F,5,FALSE),0)</f>
        <v>66549474.509999998</v>
      </c>
      <c r="AC2702" s="11">
        <f>IFERROR(VLOOKUP(AE2702,[3]Sheet2!$M:$O,2,FALSE),0)</f>
        <v>5.7</v>
      </c>
      <c r="AD2702" s="11">
        <f>IFERROR(VLOOKUP(AE2702,[3]Sheet2!$M:$O,3,FALSE),0)</f>
        <v>9</v>
      </c>
      <c r="AE2702" s="10" t="str">
        <f t="shared" si="42"/>
        <v>79/80SANIMA</v>
      </c>
      <c r="AF2702" s="10"/>
      <c r="AG2702" s="10"/>
      <c r="AH2702" s="10"/>
    </row>
    <row r="2703" spans="1:34" x14ac:dyDescent="0.45">
      <c r="A2703" t="s">
        <v>24</v>
      </c>
      <c r="B2703" t="s">
        <v>181</v>
      </c>
      <c r="C2703" t="s">
        <v>46</v>
      </c>
      <c r="D2703">
        <v>322</v>
      </c>
      <c r="E2703" s="11">
        <v>9825853</v>
      </c>
      <c r="F2703" s="5">
        <v>7820228</v>
      </c>
      <c r="G2703" s="11">
        <v>127414787</v>
      </c>
      <c r="H2703" s="11">
        <v>112194489</v>
      </c>
      <c r="I2703">
        <v>1298116</v>
      </c>
      <c r="J2703">
        <v>1679802</v>
      </c>
      <c r="K2703">
        <v>983423</v>
      </c>
      <c r="L2703">
        <v>627358</v>
      </c>
      <c r="M2703">
        <v>26</v>
      </c>
      <c r="N2703">
        <v>13</v>
      </c>
      <c r="O2703">
        <v>2</v>
      </c>
      <c r="P2703">
        <v>14</v>
      </c>
      <c r="Q2703">
        <v>0</v>
      </c>
      <c r="R2703">
        <v>23</v>
      </c>
      <c r="S2703">
        <v>0.4</v>
      </c>
      <c r="T2703">
        <v>180</v>
      </c>
      <c r="U2703">
        <v>321</v>
      </c>
      <c r="V2703">
        <v>0</v>
      </c>
      <c r="W2703">
        <v>185687</v>
      </c>
      <c r="X2703">
        <v>2</v>
      </c>
      <c r="Y2703" s="12" t="str">
        <f>IFERROR(VLOOKUP(C2703,[1]Index!$D:$F,3,FALSE),"Non List")</f>
        <v>Commercial Banks</v>
      </c>
      <c r="Z2703">
        <f>IFERROR(VLOOKUP(C2703,[1]LP!$B:$C,2,FALSE),0)</f>
        <v>296</v>
      </c>
      <c r="AA2703" s="11">
        <f t="shared" si="43"/>
        <v>11.4</v>
      </c>
      <c r="AB2703" s="5">
        <f>IFERROR(VLOOKUP(C2703,[2]Sheet1!$B:$F,5,FALSE),0)</f>
        <v>30361886.129999999</v>
      </c>
      <c r="AC2703" s="11">
        <f>IFERROR(VLOOKUP(AE2703,[3]Sheet2!$M:$O,2,FALSE),0)</f>
        <v>6.8</v>
      </c>
      <c r="AD2703" s="11">
        <f>IFERROR(VLOOKUP(AE2703,[3]Sheet2!$M:$O,3,FALSE),0)</f>
        <v>3.75</v>
      </c>
      <c r="AE2703" s="10" t="str">
        <f t="shared" si="42"/>
        <v>79/80SBI</v>
      </c>
      <c r="AF2703" s="10"/>
      <c r="AG2703" s="10"/>
      <c r="AH2703" s="10"/>
    </row>
    <row r="2704" spans="1:34" x14ac:dyDescent="0.45">
      <c r="A2704" t="s">
        <v>24</v>
      </c>
      <c r="B2704" t="s">
        <v>181</v>
      </c>
      <c r="C2704" t="s">
        <v>47</v>
      </c>
      <c r="D2704">
        <v>255</v>
      </c>
      <c r="E2704" s="11">
        <v>14089980</v>
      </c>
      <c r="F2704" s="5">
        <v>9662304</v>
      </c>
      <c r="G2704" s="11">
        <v>192956143</v>
      </c>
      <c r="H2704" s="11">
        <v>179935013</v>
      </c>
      <c r="I2704">
        <v>2128577</v>
      </c>
      <c r="J2704">
        <v>2635676</v>
      </c>
      <c r="K2704">
        <v>1613931</v>
      </c>
      <c r="L2704">
        <v>498250</v>
      </c>
      <c r="M2704">
        <v>14</v>
      </c>
      <c r="N2704">
        <v>18</v>
      </c>
      <c r="O2704">
        <v>2</v>
      </c>
      <c r="P2704">
        <v>8</v>
      </c>
      <c r="Q2704">
        <v>0</v>
      </c>
      <c r="R2704">
        <v>27</v>
      </c>
      <c r="S2704">
        <v>2.2000000000000002</v>
      </c>
      <c r="T2704">
        <v>169</v>
      </c>
      <c r="U2704">
        <v>231</v>
      </c>
      <c r="V2704">
        <v>-0.09</v>
      </c>
      <c r="W2704">
        <v>-368597</v>
      </c>
      <c r="X2704">
        <v>-3</v>
      </c>
      <c r="Y2704" s="12" t="str">
        <f>IFERROR(VLOOKUP(C2704,[1]Index!$D:$F,3,FALSE),"Non List")</f>
        <v>Commercial Banks</v>
      </c>
      <c r="Z2704">
        <f>IFERROR(VLOOKUP(C2704,[1]LP!$B:$C,2,FALSE),0)</f>
        <v>240.5</v>
      </c>
      <c r="AA2704" s="11">
        <f t="shared" si="43"/>
        <v>17.2</v>
      </c>
      <c r="AB2704" s="5">
        <f>IFERROR(VLOOKUP(C2704,[2]Sheet1!$B:$F,5,FALSE),0)</f>
        <v>69040902.930000007</v>
      </c>
      <c r="AC2704" s="11">
        <f>IFERROR(VLOOKUP(AE2704,[3]Sheet2!$M:$O,2,FALSE),0)</f>
        <v>4.21</v>
      </c>
      <c r="AD2704" s="11">
        <f>IFERROR(VLOOKUP(AE2704,[3]Sheet2!$M:$O,3,FALSE),0)</f>
        <v>0</v>
      </c>
      <c r="AE2704" s="10" t="str">
        <f t="shared" si="42"/>
        <v>79/80SBL</v>
      </c>
      <c r="AF2704" s="10"/>
      <c r="AG2704" s="10"/>
      <c r="AH2704" s="10"/>
    </row>
    <row r="2705" spans="1:34" x14ac:dyDescent="0.45">
      <c r="A2705" t="s">
        <v>24</v>
      </c>
      <c r="B2705" t="s">
        <v>181</v>
      </c>
      <c r="C2705" t="s">
        <v>48</v>
      </c>
      <c r="D2705">
        <v>518.9</v>
      </c>
      <c r="E2705" s="11">
        <v>9429454</v>
      </c>
      <c r="F2705" s="5">
        <v>9553546</v>
      </c>
      <c r="G2705" s="11">
        <v>100007296</v>
      </c>
      <c r="H2705" s="11">
        <v>79218329</v>
      </c>
      <c r="I2705">
        <v>1414090</v>
      </c>
      <c r="J2705">
        <v>1789238</v>
      </c>
      <c r="K2705">
        <v>1270898</v>
      </c>
      <c r="L2705">
        <v>811398</v>
      </c>
      <c r="M2705">
        <v>34</v>
      </c>
      <c r="N2705">
        <v>15</v>
      </c>
      <c r="O2705">
        <v>3</v>
      </c>
      <c r="P2705">
        <v>17</v>
      </c>
      <c r="Q2705">
        <v>1</v>
      </c>
      <c r="R2705">
        <v>39</v>
      </c>
      <c r="S2705">
        <v>0.8</v>
      </c>
      <c r="T2705">
        <v>201</v>
      </c>
      <c r="U2705">
        <v>395</v>
      </c>
      <c r="V2705">
        <v>-0.24</v>
      </c>
      <c r="W2705">
        <v>485598</v>
      </c>
      <c r="X2705">
        <v>5</v>
      </c>
      <c r="Y2705" s="12" t="str">
        <f>IFERROR(VLOOKUP(C2705,[1]Index!$D:$F,3,FALSE),"Non List")</f>
        <v>Commercial Banks</v>
      </c>
      <c r="Z2705">
        <f>IFERROR(VLOOKUP(C2705,[1]LP!$B:$C,2,FALSE),0)</f>
        <v>576.70000000000005</v>
      </c>
      <c r="AA2705" s="11">
        <f t="shared" si="43"/>
        <v>17</v>
      </c>
      <c r="AB2705" s="5">
        <f>IFERROR(VLOOKUP(C2705,[2]Sheet1!$B:$F,5,FALSE),0)</f>
        <v>25912139.09</v>
      </c>
      <c r="AC2705" s="11">
        <f>IFERROR(VLOOKUP(AE2705,[3]Sheet2!$M:$O,2,FALSE),0)</f>
        <v>19</v>
      </c>
      <c r="AD2705" s="11">
        <f>IFERROR(VLOOKUP(AE2705,[3]Sheet2!$M:$O,3,FALSE),0)</f>
        <v>0</v>
      </c>
      <c r="AE2705" s="10" t="str">
        <f t="shared" si="42"/>
        <v>79/80SCB</v>
      </c>
      <c r="AF2705" s="10"/>
      <c r="AG2705" s="10"/>
      <c r="AH2705" s="10"/>
    </row>
    <row r="2706" spans="1:34" x14ac:dyDescent="0.45">
      <c r="A2706" t="s">
        <v>24</v>
      </c>
      <c r="B2706" t="s">
        <v>181</v>
      </c>
      <c r="C2706" t="s">
        <v>49</v>
      </c>
      <c r="D2706">
        <v>182.9</v>
      </c>
      <c r="E2706" s="11">
        <v>10118893</v>
      </c>
      <c r="F2706" s="5">
        <v>6540337</v>
      </c>
      <c r="G2706" s="11">
        <v>125393192</v>
      </c>
      <c r="H2706" s="11">
        <v>119371655</v>
      </c>
      <c r="I2706">
        <v>1435199</v>
      </c>
      <c r="J2706">
        <v>1700147</v>
      </c>
      <c r="K2706">
        <v>927831</v>
      </c>
      <c r="L2706">
        <v>165828</v>
      </c>
      <c r="M2706">
        <v>7</v>
      </c>
      <c r="N2706">
        <v>28</v>
      </c>
      <c r="O2706">
        <v>1</v>
      </c>
      <c r="P2706">
        <v>4</v>
      </c>
      <c r="Q2706">
        <v>0</v>
      </c>
      <c r="R2706">
        <v>31</v>
      </c>
      <c r="S2706">
        <v>2.9</v>
      </c>
      <c r="T2706">
        <v>165</v>
      </c>
      <c r="U2706">
        <v>155</v>
      </c>
      <c r="V2706">
        <v>-0.15</v>
      </c>
      <c r="W2706">
        <v>-282302</v>
      </c>
      <c r="X2706">
        <v>-3</v>
      </c>
      <c r="Y2706" s="12" t="str">
        <f>IFERROR(VLOOKUP(C2706,[1]Index!$D:$F,3,FALSE),"Non List")</f>
        <v>zdelist</v>
      </c>
      <c r="Z2706">
        <f>IFERROR(VLOOKUP(C2706,[1]LP!$B:$C,2,FALSE),0)</f>
        <v>0</v>
      </c>
      <c r="AA2706" s="11">
        <f t="shared" si="43"/>
        <v>0</v>
      </c>
      <c r="AB2706" s="5">
        <f>IFERROR(VLOOKUP(C2706,[2]Sheet1!$B:$F,5,FALSE),0)</f>
        <v>0</v>
      </c>
      <c r="AC2706" s="11">
        <f>IFERROR(VLOOKUP(AE2706,[3]Sheet2!$M:$O,2,FALSE),0)</f>
        <v>0</v>
      </c>
      <c r="AD2706" s="11">
        <f>IFERROR(VLOOKUP(AE2706,[3]Sheet2!$M:$O,3,FALSE),0)</f>
        <v>0</v>
      </c>
      <c r="AE2706" s="10" t="str">
        <f t="shared" si="42"/>
        <v>79/80SRBL</v>
      </c>
      <c r="AF2706" s="10"/>
      <c r="AG2706" s="10"/>
      <c r="AH2706" s="10"/>
    </row>
    <row r="2707" spans="1:34" x14ac:dyDescent="0.45">
      <c r="A2707" t="s">
        <v>24</v>
      </c>
      <c r="B2707" t="s">
        <v>181</v>
      </c>
      <c r="C2707" t="s">
        <v>50</v>
      </c>
      <c r="D2707">
        <v>199.5</v>
      </c>
      <c r="E2707" s="11">
        <v>10007720</v>
      </c>
      <c r="F2707" s="5">
        <v>2916071</v>
      </c>
      <c r="G2707" s="11">
        <v>95275404</v>
      </c>
      <c r="H2707" s="11">
        <v>85013938</v>
      </c>
      <c r="I2707">
        <v>1076241</v>
      </c>
      <c r="J2707">
        <v>1223740</v>
      </c>
      <c r="K2707">
        <v>673241</v>
      </c>
      <c r="L2707">
        <v>318514</v>
      </c>
      <c r="M2707">
        <v>13</v>
      </c>
      <c r="N2707">
        <v>16</v>
      </c>
      <c r="O2707">
        <v>2</v>
      </c>
      <c r="P2707">
        <v>10</v>
      </c>
      <c r="Q2707">
        <v>0</v>
      </c>
      <c r="R2707">
        <v>24</v>
      </c>
      <c r="S2707">
        <v>1.9</v>
      </c>
      <c r="T2707">
        <v>129</v>
      </c>
      <c r="U2707">
        <v>192</v>
      </c>
      <c r="V2707">
        <v>-0.04</v>
      </c>
      <c r="W2707">
        <v>-364666</v>
      </c>
      <c r="X2707">
        <v>-4</v>
      </c>
      <c r="Y2707" s="12" t="str">
        <f>IFERROR(VLOOKUP(C2707,[1]Index!$D:$F,3,FALSE),"Non List")</f>
        <v>zdelist</v>
      </c>
      <c r="Z2707">
        <f>IFERROR(VLOOKUP(C2707,[1]LP!$B:$C,2,FALSE),0)</f>
        <v>0</v>
      </c>
      <c r="AA2707" s="11">
        <f t="shared" si="43"/>
        <v>0</v>
      </c>
      <c r="AB2707" s="5">
        <f>IFERROR(VLOOKUP(C2707,[2]Sheet1!$B:$F,5,FALSE),0)</f>
        <v>0</v>
      </c>
      <c r="AC2707" s="11">
        <f>IFERROR(VLOOKUP(AE2707,[3]Sheet2!$M:$O,2,FALSE),0)</f>
        <v>0</v>
      </c>
      <c r="AD2707" s="11">
        <f>IFERROR(VLOOKUP(AE2707,[3]Sheet2!$M:$O,3,FALSE),0)</f>
        <v>0</v>
      </c>
      <c r="AE2707" s="10" t="str">
        <f t="shared" si="42"/>
        <v>79/80CCBL</v>
      </c>
      <c r="AF2707" s="10"/>
      <c r="AG2707" s="10"/>
      <c r="AH2707" s="10"/>
    </row>
    <row r="2708" spans="1:34" x14ac:dyDescent="0.45">
      <c r="A2708" t="s">
        <v>24</v>
      </c>
      <c r="B2708" t="s">
        <v>181</v>
      </c>
      <c r="C2708" t="s">
        <v>51</v>
      </c>
      <c r="D2708">
        <v>179</v>
      </c>
      <c r="E2708" s="11">
        <v>13534770</v>
      </c>
      <c r="F2708" s="5">
        <v>7906928</v>
      </c>
      <c r="G2708" s="11">
        <v>170409201</v>
      </c>
      <c r="H2708" s="11">
        <v>151083637</v>
      </c>
      <c r="I2708">
        <v>1972933</v>
      </c>
      <c r="J2708">
        <v>2501197</v>
      </c>
      <c r="K2708">
        <v>1256088</v>
      </c>
      <c r="L2708">
        <v>705008</v>
      </c>
      <c r="M2708">
        <v>21</v>
      </c>
      <c r="N2708">
        <v>9</v>
      </c>
      <c r="O2708">
        <v>1</v>
      </c>
      <c r="P2708">
        <v>13</v>
      </c>
      <c r="Q2708">
        <v>0</v>
      </c>
      <c r="R2708">
        <v>10</v>
      </c>
      <c r="S2708">
        <v>1.7</v>
      </c>
      <c r="T2708">
        <v>158</v>
      </c>
      <c r="U2708">
        <v>272</v>
      </c>
      <c r="V2708">
        <v>0.52</v>
      </c>
      <c r="W2708">
        <v>309362</v>
      </c>
      <c r="X2708">
        <v>2</v>
      </c>
      <c r="Y2708" s="12" t="str">
        <f>IFERROR(VLOOKUP(C2708,[1]Index!$D:$F,3,FALSE),"Non List")</f>
        <v>Commercial Banks</v>
      </c>
      <c r="Z2708">
        <f>IFERROR(VLOOKUP(C2708,[1]LP!$B:$C,2,FALSE),0)</f>
        <v>149.5</v>
      </c>
      <c r="AA2708" s="11">
        <f t="shared" si="43"/>
        <v>7.1</v>
      </c>
      <c r="AB2708" s="5">
        <f>IFERROR(VLOOKUP(C2708,[2]Sheet1!$B:$F,5,FALSE),0)</f>
        <v>115358201</v>
      </c>
      <c r="AC2708" s="11">
        <f>IFERROR(VLOOKUP(AE2708,[3]Sheet2!$M:$O,2,FALSE),0)</f>
        <v>0</v>
      </c>
      <c r="AD2708" s="11">
        <f>IFERROR(VLOOKUP(AE2708,[3]Sheet2!$M:$O,3,FALSE),0)</f>
        <v>0</v>
      </c>
      <c r="AE2708" s="10" t="str">
        <f t="shared" si="42"/>
        <v>79/80PRVU</v>
      </c>
      <c r="AF2708" s="10"/>
      <c r="AG2708" s="10"/>
      <c r="AH2708" s="10"/>
    </row>
    <row r="2709" spans="1:34" x14ac:dyDescent="0.45">
      <c r="A2709" t="s">
        <v>24</v>
      </c>
      <c r="B2709" t="s">
        <v>181</v>
      </c>
      <c r="C2709" t="s">
        <v>52</v>
      </c>
      <c r="D2709">
        <v>207.3</v>
      </c>
      <c r="E2709" s="11">
        <v>11261434</v>
      </c>
      <c r="F2709" s="5">
        <v>7943650</v>
      </c>
      <c r="G2709" s="11">
        <v>109401752</v>
      </c>
      <c r="H2709" s="11">
        <v>101682771</v>
      </c>
      <c r="I2709">
        <v>1225822</v>
      </c>
      <c r="J2709">
        <v>1390311</v>
      </c>
      <c r="K2709">
        <v>808391</v>
      </c>
      <c r="L2709">
        <v>280615</v>
      </c>
      <c r="M2709">
        <v>10</v>
      </c>
      <c r="N2709">
        <v>21</v>
      </c>
      <c r="O2709">
        <v>1</v>
      </c>
      <c r="P2709">
        <v>6</v>
      </c>
      <c r="Q2709">
        <v>0</v>
      </c>
      <c r="R2709">
        <v>25</v>
      </c>
      <c r="S2709">
        <v>2.5</v>
      </c>
      <c r="T2709">
        <v>171</v>
      </c>
      <c r="U2709">
        <v>195</v>
      </c>
      <c r="V2709">
        <v>-0.06</v>
      </c>
      <c r="W2709">
        <v>-464258</v>
      </c>
      <c r="X2709">
        <v>-4</v>
      </c>
      <c r="Y2709" s="12" t="str">
        <f>IFERROR(VLOOKUP(C2709,[1]Index!$D:$F,3,FALSE),"Non List")</f>
        <v>zdelist</v>
      </c>
      <c r="Z2709">
        <f>IFERROR(VLOOKUP(C2709,[1]LP!$B:$C,2,FALSE),0)</f>
        <v>0</v>
      </c>
      <c r="AA2709" s="11">
        <f t="shared" si="43"/>
        <v>0</v>
      </c>
      <c r="AB2709" s="5">
        <f>IFERROR(VLOOKUP(C2709,[2]Sheet1!$B:$F,5,FALSE),0)</f>
        <v>0</v>
      </c>
      <c r="AC2709" s="11">
        <f>IFERROR(VLOOKUP(AE2709,[3]Sheet2!$M:$O,2,FALSE),0)</f>
        <v>0</v>
      </c>
      <c r="AD2709" s="11">
        <f>IFERROR(VLOOKUP(AE2709,[3]Sheet2!$M:$O,3,FALSE),0)</f>
        <v>0</v>
      </c>
      <c r="AE2709" s="10" t="str">
        <f t="shared" si="42"/>
        <v>79/80BOKL</v>
      </c>
      <c r="AF2709" s="10"/>
      <c r="AG2709" s="10"/>
      <c r="AH2709" s="10"/>
    </row>
    <row r="2710" spans="1:34" x14ac:dyDescent="0.45">
      <c r="A2710" t="s">
        <v>53</v>
      </c>
      <c r="B2710" t="s">
        <v>181</v>
      </c>
      <c r="C2710" t="s">
        <v>26</v>
      </c>
      <c r="D2710">
        <v>258</v>
      </c>
      <c r="E2710" s="11">
        <v>13451674</v>
      </c>
      <c r="F2710" s="5">
        <v>14564039</v>
      </c>
      <c r="G2710" s="11">
        <v>172847928</v>
      </c>
      <c r="H2710" s="11">
        <v>175857594</v>
      </c>
      <c r="I2710">
        <v>3729247</v>
      </c>
      <c r="J2710">
        <v>4396693</v>
      </c>
      <c r="K2710">
        <v>2064997</v>
      </c>
      <c r="L2710">
        <v>-454896</v>
      </c>
      <c r="M2710">
        <v>-7</v>
      </c>
      <c r="N2710">
        <v>-38</v>
      </c>
      <c r="O2710">
        <v>1</v>
      </c>
      <c r="P2710">
        <v>-3</v>
      </c>
      <c r="Q2710">
        <v>0</v>
      </c>
      <c r="R2710">
        <v>-47</v>
      </c>
      <c r="S2710">
        <v>4.5</v>
      </c>
      <c r="T2710">
        <v>208</v>
      </c>
      <c r="U2710">
        <v>0</v>
      </c>
      <c r="V2710">
        <v>0</v>
      </c>
      <c r="W2710">
        <v>2610629</v>
      </c>
      <c r="X2710">
        <v>19</v>
      </c>
      <c r="Y2710" s="12" t="str">
        <f>IFERROR(VLOOKUP(C2710,[1]Index!$D:$F,3,FALSE),"Non List")</f>
        <v>Commercial Banks</v>
      </c>
      <c r="Z2710">
        <f>IFERROR(VLOOKUP(C2710,[1]LP!$B:$C,2,FALSE),0)</f>
        <v>261.10000000000002</v>
      </c>
      <c r="AA2710" s="11">
        <f t="shared" si="43"/>
        <v>-37.299999999999997</v>
      </c>
      <c r="AB2710" s="5">
        <f>IFERROR(VLOOKUP(C2710,[2]Sheet1!$B:$F,5,FALSE),0)</f>
        <v>65913203.57</v>
      </c>
      <c r="AC2710" s="11">
        <f>IFERROR(VLOOKUP(AE2710,[3]Sheet2!$M:$O,2,FALSE),0)</f>
        <v>0</v>
      </c>
      <c r="AD2710" s="11">
        <f>IFERROR(VLOOKUP(AE2710,[3]Sheet2!$M:$O,3,FALSE),0)</f>
        <v>0</v>
      </c>
      <c r="AE2710" s="10" t="str">
        <f t="shared" si="42"/>
        <v>79/80ADBL</v>
      </c>
      <c r="AF2710" s="10"/>
      <c r="AG2710" s="10"/>
      <c r="AH2710" s="10"/>
    </row>
    <row r="2711" spans="1:34" x14ac:dyDescent="0.45">
      <c r="A2711" t="s">
        <v>53</v>
      </c>
      <c r="B2711" t="s">
        <v>181</v>
      </c>
      <c r="C2711" t="s">
        <v>27</v>
      </c>
      <c r="D2711">
        <v>214</v>
      </c>
      <c r="E2711" s="11">
        <v>9529636</v>
      </c>
      <c r="F2711" s="5">
        <v>3263731</v>
      </c>
      <c r="G2711" s="11">
        <v>94710053</v>
      </c>
      <c r="H2711" s="11">
        <v>84081763</v>
      </c>
      <c r="I2711">
        <v>2258374</v>
      </c>
      <c r="J2711">
        <v>2525282</v>
      </c>
      <c r="K2711">
        <v>1357355</v>
      </c>
      <c r="L2711">
        <v>637023</v>
      </c>
      <c r="M2711">
        <v>13</v>
      </c>
      <c r="N2711">
        <v>16</v>
      </c>
      <c r="O2711">
        <v>2</v>
      </c>
      <c r="P2711">
        <v>10</v>
      </c>
      <c r="Q2711">
        <v>1</v>
      </c>
      <c r="R2711">
        <v>25</v>
      </c>
      <c r="S2711">
        <v>2.4</v>
      </c>
      <c r="T2711">
        <v>134</v>
      </c>
      <c r="U2711">
        <v>201</v>
      </c>
      <c r="V2711">
        <v>-0.06</v>
      </c>
      <c r="W2711">
        <v>252257</v>
      </c>
      <c r="X2711">
        <v>3</v>
      </c>
      <c r="Y2711" s="12" t="str">
        <f>IFERROR(VLOOKUP(C2711,[1]Index!$D:$F,3,FALSE),"Non List")</f>
        <v>zdelist</v>
      </c>
      <c r="Z2711">
        <f>IFERROR(VLOOKUP(C2711,[1]LP!$B:$C,2,FALSE),0)</f>
        <v>0</v>
      </c>
      <c r="AA2711" s="11">
        <f t="shared" si="43"/>
        <v>0</v>
      </c>
      <c r="AB2711" s="5">
        <f>IFERROR(VLOOKUP(C2711,[2]Sheet1!$B:$F,5,FALSE),0)</f>
        <v>0</v>
      </c>
      <c r="AC2711" s="11">
        <f>IFERROR(VLOOKUP(AE2711,[3]Sheet2!$M:$O,2,FALSE),0)</f>
        <v>0</v>
      </c>
      <c r="AD2711" s="11">
        <f>IFERROR(VLOOKUP(AE2711,[3]Sheet2!$M:$O,3,FALSE),0)</f>
        <v>0</v>
      </c>
      <c r="AE2711" s="10" t="str">
        <f t="shared" si="42"/>
        <v>79/80CBL</v>
      </c>
      <c r="AF2711" s="10"/>
      <c r="AG2711" s="10"/>
      <c r="AH2711" s="10"/>
    </row>
    <row r="2712" spans="1:34" x14ac:dyDescent="0.45">
      <c r="A2712" t="s">
        <v>53</v>
      </c>
      <c r="B2712" t="s">
        <v>181</v>
      </c>
      <c r="C2712" t="s">
        <v>28</v>
      </c>
      <c r="D2712">
        <v>180</v>
      </c>
      <c r="E2712" s="11">
        <v>14200974</v>
      </c>
      <c r="F2712" s="5">
        <v>5754404</v>
      </c>
      <c r="G2712" s="11">
        <v>159481735</v>
      </c>
      <c r="H2712" s="11">
        <v>138579436</v>
      </c>
      <c r="I2712">
        <v>2845788</v>
      </c>
      <c r="J2712">
        <v>3357916</v>
      </c>
      <c r="K2712">
        <v>1811187</v>
      </c>
      <c r="L2712">
        <v>841333</v>
      </c>
      <c r="M2712">
        <v>12</v>
      </c>
      <c r="N2712">
        <v>15</v>
      </c>
      <c r="O2712">
        <v>1</v>
      </c>
      <c r="P2712">
        <v>8</v>
      </c>
      <c r="Q2712">
        <v>0</v>
      </c>
      <c r="R2712">
        <v>19</v>
      </c>
      <c r="S2712">
        <v>3</v>
      </c>
      <c r="T2712">
        <v>141</v>
      </c>
      <c r="U2712">
        <v>193</v>
      </c>
      <c r="V2712">
        <v>7.0000000000000007E-2</v>
      </c>
      <c r="W2712">
        <v>107174</v>
      </c>
      <c r="X2712">
        <v>1</v>
      </c>
      <c r="Y2712" s="12" t="str">
        <f>IFERROR(VLOOKUP(C2712,[1]Index!$D:$F,3,FALSE),"Non List")</f>
        <v>Commercial Banks</v>
      </c>
      <c r="Z2712">
        <f>IFERROR(VLOOKUP(C2712,[1]LP!$B:$C,2,FALSE),0)</f>
        <v>172</v>
      </c>
      <c r="AA2712" s="11">
        <f t="shared" si="43"/>
        <v>14.3</v>
      </c>
      <c r="AB2712" s="5">
        <f>IFERROR(VLOOKUP(C2712,[2]Sheet1!$B:$F,5,FALSE),0)</f>
        <v>69595284.469999999</v>
      </c>
      <c r="AC2712" s="11">
        <f>IFERROR(VLOOKUP(AE2712,[3]Sheet2!$M:$O,2,FALSE),0)</f>
        <v>5.79</v>
      </c>
      <c r="AD2712" s="11">
        <f>IFERROR(VLOOKUP(AE2712,[3]Sheet2!$M:$O,3,FALSE),0)</f>
        <v>0</v>
      </c>
      <c r="AE2712" s="10" t="str">
        <f t="shared" si="42"/>
        <v>79/80CZBIL</v>
      </c>
      <c r="AF2712" s="10"/>
      <c r="AG2712" s="10"/>
      <c r="AH2712" s="10"/>
    </row>
    <row r="2713" spans="1:34" x14ac:dyDescent="0.45">
      <c r="A2713" t="s">
        <v>53</v>
      </c>
      <c r="B2713" t="s">
        <v>181</v>
      </c>
      <c r="C2713" t="s">
        <v>29</v>
      </c>
      <c r="D2713">
        <v>506</v>
      </c>
      <c r="E2713" s="11">
        <v>10698094</v>
      </c>
      <c r="F2713" s="5">
        <v>12986423</v>
      </c>
      <c r="G2713" s="11">
        <v>180792914</v>
      </c>
      <c r="H2713" s="11">
        <v>157927362</v>
      </c>
      <c r="I2713">
        <v>3670246</v>
      </c>
      <c r="J2713">
        <v>4258958</v>
      </c>
      <c r="K2713">
        <v>2635110</v>
      </c>
      <c r="L2713">
        <v>1588003</v>
      </c>
      <c r="M2713">
        <v>30</v>
      </c>
      <c r="N2713">
        <v>17</v>
      </c>
      <c r="O2713">
        <v>2</v>
      </c>
      <c r="P2713">
        <v>13</v>
      </c>
      <c r="Q2713">
        <v>1</v>
      </c>
      <c r="R2713">
        <v>39</v>
      </c>
      <c r="S2713">
        <v>0.6</v>
      </c>
      <c r="T2713">
        <v>221</v>
      </c>
      <c r="U2713">
        <v>385</v>
      </c>
      <c r="V2713">
        <v>-0.24</v>
      </c>
      <c r="W2713">
        <v>2846968</v>
      </c>
      <c r="X2713">
        <v>27</v>
      </c>
      <c r="Y2713" s="12" t="str">
        <f>IFERROR(VLOOKUP(C2713,[1]Index!$D:$F,3,FALSE),"Non List")</f>
        <v>Commercial Banks</v>
      </c>
      <c r="Z2713">
        <f>IFERROR(VLOOKUP(C2713,[1]LP!$B:$C,2,FALSE),0)</f>
        <v>532</v>
      </c>
      <c r="AA2713" s="11">
        <f t="shared" si="43"/>
        <v>17.7</v>
      </c>
      <c r="AB2713" s="5">
        <f>IFERROR(VLOOKUP(C2713,[2]Sheet1!$B:$F,5,FALSE),0)</f>
        <v>47977743.060000002</v>
      </c>
      <c r="AC2713" s="11">
        <f>IFERROR(VLOOKUP(AE2713,[3]Sheet2!$M:$O,2,FALSE),0)</f>
        <v>10.53</v>
      </c>
      <c r="AD2713" s="11">
        <f>IFERROR(VLOOKUP(AE2713,[3]Sheet2!$M:$O,3,FALSE),0)</f>
        <v>10</v>
      </c>
      <c r="AE2713" s="10" t="str">
        <f t="shared" si="42"/>
        <v>79/80EBL</v>
      </c>
      <c r="AF2713" s="10"/>
      <c r="AG2713" s="10"/>
      <c r="AH2713" s="10"/>
    </row>
    <row r="2714" spans="1:34" x14ac:dyDescent="0.45">
      <c r="A2714" t="s">
        <v>53</v>
      </c>
      <c r="B2714" t="s">
        <v>181</v>
      </c>
      <c r="C2714" t="s">
        <v>30</v>
      </c>
      <c r="D2714">
        <v>188.1</v>
      </c>
      <c r="E2714" s="11">
        <v>35771060</v>
      </c>
      <c r="F2714" s="5">
        <v>19438589</v>
      </c>
      <c r="G2714" s="11">
        <v>403683639</v>
      </c>
      <c r="H2714" s="11">
        <v>363239472</v>
      </c>
      <c r="I2714">
        <v>6543088</v>
      </c>
      <c r="J2714">
        <v>7802398</v>
      </c>
      <c r="K2714">
        <v>4923749</v>
      </c>
      <c r="L2714">
        <v>2782379</v>
      </c>
      <c r="M2714">
        <v>16</v>
      </c>
      <c r="N2714">
        <v>12</v>
      </c>
      <c r="O2714">
        <v>1</v>
      </c>
      <c r="P2714">
        <v>10</v>
      </c>
      <c r="Q2714">
        <v>1</v>
      </c>
      <c r="R2714">
        <v>15</v>
      </c>
      <c r="S2714">
        <v>2.9</v>
      </c>
      <c r="T2714">
        <v>154</v>
      </c>
      <c r="U2714">
        <v>232</v>
      </c>
      <c r="V2714">
        <v>0.24</v>
      </c>
      <c r="W2714">
        <v>1119199</v>
      </c>
      <c r="X2714">
        <v>3</v>
      </c>
      <c r="Y2714" s="12" t="str">
        <f>IFERROR(VLOOKUP(C2714,[1]Index!$D:$F,3,FALSE),"Non List")</f>
        <v>Commercial Banks</v>
      </c>
      <c r="Z2714">
        <f>IFERROR(VLOOKUP(C2714,[1]LP!$B:$C,2,FALSE),0)</f>
        <v>186.5</v>
      </c>
      <c r="AA2714" s="11">
        <f t="shared" si="43"/>
        <v>11.7</v>
      </c>
      <c r="AB2714" s="5">
        <f>IFERROR(VLOOKUP(C2714,[2]Sheet1!$B:$F,5,FALSE),0)</f>
        <v>176308400.53</v>
      </c>
      <c r="AC2714" s="11">
        <f>IFERROR(VLOOKUP(AE2714,[3]Sheet2!$M:$O,2,FALSE),0)</f>
        <v>8</v>
      </c>
      <c r="AD2714" s="11">
        <f>IFERROR(VLOOKUP(AE2714,[3]Sheet2!$M:$O,3,FALSE),0)</f>
        <v>1</v>
      </c>
      <c r="AE2714" s="10" t="str">
        <f t="shared" si="42"/>
        <v>79/80GBIME</v>
      </c>
      <c r="AF2714" s="10"/>
      <c r="AG2714" s="10"/>
      <c r="AH2714" s="10"/>
    </row>
    <row r="2715" spans="1:34" x14ac:dyDescent="0.45">
      <c r="A2715" t="s">
        <v>53</v>
      </c>
      <c r="B2715" t="s">
        <v>181</v>
      </c>
      <c r="C2715" t="s">
        <v>31</v>
      </c>
      <c r="D2715">
        <v>239</v>
      </c>
      <c r="E2715" s="11">
        <v>14006224</v>
      </c>
      <c r="F2715" s="5">
        <v>7510703</v>
      </c>
      <c r="G2715" s="11">
        <v>176250073</v>
      </c>
      <c r="H2715" s="11">
        <v>153364936</v>
      </c>
      <c r="I2715">
        <v>3648854</v>
      </c>
      <c r="J2715">
        <v>4327295</v>
      </c>
      <c r="K2715">
        <v>2888171</v>
      </c>
      <c r="L2715">
        <v>954705</v>
      </c>
      <c r="M2715">
        <v>14</v>
      </c>
      <c r="N2715">
        <v>18</v>
      </c>
      <c r="O2715">
        <v>2</v>
      </c>
      <c r="P2715">
        <v>9</v>
      </c>
      <c r="Q2715">
        <v>0</v>
      </c>
      <c r="R2715">
        <v>27</v>
      </c>
      <c r="S2715">
        <v>3.8</v>
      </c>
      <c r="T2715">
        <v>154</v>
      </c>
      <c r="U2715">
        <v>217</v>
      </c>
      <c r="V2715">
        <v>-0.09</v>
      </c>
      <c r="W2715">
        <v>87263</v>
      </c>
      <c r="X2715">
        <v>1</v>
      </c>
      <c r="Y2715" s="12" t="str">
        <f>IFERROR(VLOOKUP(C2715,[1]Index!$D:$F,3,FALSE),"Non List")</f>
        <v>Commercial Banks</v>
      </c>
      <c r="Z2715">
        <f>IFERROR(VLOOKUP(C2715,[1]LP!$B:$C,2,FALSE),0)</f>
        <v>191</v>
      </c>
      <c r="AA2715" s="11">
        <f t="shared" si="43"/>
        <v>13.6</v>
      </c>
      <c r="AB2715" s="5">
        <f>IFERROR(VLOOKUP(C2715,[2]Sheet1!$B:$F,5,FALSE),0)</f>
        <v>32484923.449999999</v>
      </c>
      <c r="AC2715" s="11">
        <f>IFERROR(VLOOKUP(AE2715,[3]Sheet2!$M:$O,2,FALSE),0)</f>
        <v>0</v>
      </c>
      <c r="AD2715" s="11">
        <f>IFERROR(VLOOKUP(AE2715,[3]Sheet2!$M:$O,3,FALSE),0)</f>
        <v>0</v>
      </c>
      <c r="AE2715" s="10" t="str">
        <f t="shared" si="42"/>
        <v>79/80HBL</v>
      </c>
      <c r="AF2715" s="10"/>
      <c r="AG2715" s="10"/>
      <c r="AH2715" s="10"/>
    </row>
    <row r="2716" spans="1:34" x14ac:dyDescent="0.45">
      <c r="A2716" t="s">
        <v>53</v>
      </c>
      <c r="B2716" t="s">
        <v>181</v>
      </c>
      <c r="C2716" t="s">
        <v>33</v>
      </c>
      <c r="D2716">
        <v>178.9</v>
      </c>
      <c r="E2716" s="11">
        <v>26225861</v>
      </c>
      <c r="F2716" s="5">
        <v>12371013</v>
      </c>
      <c r="G2716" s="11">
        <v>299691753</v>
      </c>
      <c r="H2716" s="11">
        <v>275761356</v>
      </c>
      <c r="I2716">
        <v>4240644</v>
      </c>
      <c r="J2716">
        <v>4993387</v>
      </c>
      <c r="K2716">
        <v>3008050</v>
      </c>
      <c r="L2716">
        <v>1012071</v>
      </c>
      <c r="M2716">
        <v>8</v>
      </c>
      <c r="N2716">
        <v>23</v>
      </c>
      <c r="O2716">
        <v>1</v>
      </c>
      <c r="P2716">
        <v>5</v>
      </c>
      <c r="Q2716">
        <v>0</v>
      </c>
      <c r="R2716">
        <v>28</v>
      </c>
      <c r="S2716">
        <v>3.2</v>
      </c>
      <c r="T2716">
        <v>147</v>
      </c>
      <c r="U2716">
        <v>160</v>
      </c>
      <c r="V2716">
        <v>-0.11</v>
      </c>
      <c r="W2716">
        <v>224441</v>
      </c>
      <c r="X2716">
        <v>1</v>
      </c>
      <c r="Y2716" s="12" t="str">
        <f>IFERROR(VLOOKUP(C2716,[1]Index!$D:$F,3,FALSE),"Non List")</f>
        <v>Commercial Banks</v>
      </c>
      <c r="Z2716">
        <f>IFERROR(VLOOKUP(C2716,[1]LP!$B:$C,2,FALSE),0)</f>
        <v>144.30000000000001</v>
      </c>
      <c r="AA2716" s="11">
        <f t="shared" si="43"/>
        <v>18</v>
      </c>
      <c r="AB2716" s="5">
        <f>IFERROR(VLOOKUP(C2716,[2]Sheet1!$B:$F,5,FALSE),0)</f>
        <v>128506730.66</v>
      </c>
      <c r="AC2716" s="11">
        <f>IFERROR(VLOOKUP(AE2716,[3]Sheet2!$M:$O,2,FALSE),0)</f>
        <v>0</v>
      </c>
      <c r="AD2716" s="11">
        <f>IFERROR(VLOOKUP(AE2716,[3]Sheet2!$M:$O,3,FALSE),0)</f>
        <v>0</v>
      </c>
      <c r="AE2716" s="10" t="str">
        <f t="shared" si="42"/>
        <v>79/80KBL</v>
      </c>
      <c r="AF2716" s="10"/>
      <c r="AG2716" s="10"/>
      <c r="AH2716" s="10"/>
    </row>
    <row r="2717" spans="1:34" x14ac:dyDescent="0.45">
      <c r="A2717" t="s">
        <v>53</v>
      </c>
      <c r="B2717" t="s">
        <v>181</v>
      </c>
      <c r="C2717" t="s">
        <v>34</v>
      </c>
      <c r="D2717">
        <v>182.5</v>
      </c>
      <c r="E2717" s="11">
        <v>11551345</v>
      </c>
      <c r="F2717" s="5">
        <v>6554681</v>
      </c>
      <c r="G2717" s="11">
        <v>145718212</v>
      </c>
      <c r="H2717" s="11">
        <v>130197173</v>
      </c>
      <c r="I2717">
        <v>2764804</v>
      </c>
      <c r="J2717">
        <v>3455924</v>
      </c>
      <c r="K2717">
        <v>2066154</v>
      </c>
      <c r="L2717">
        <v>1077116</v>
      </c>
      <c r="M2717">
        <v>19</v>
      </c>
      <c r="N2717">
        <v>10</v>
      </c>
      <c r="O2717">
        <v>1</v>
      </c>
      <c r="P2717">
        <v>12</v>
      </c>
      <c r="Q2717">
        <v>1</v>
      </c>
      <c r="R2717">
        <v>11</v>
      </c>
      <c r="S2717">
        <v>1.6</v>
      </c>
      <c r="T2717">
        <v>157</v>
      </c>
      <c r="U2717">
        <v>256</v>
      </c>
      <c r="V2717">
        <v>0.4</v>
      </c>
      <c r="W2717">
        <v>1497098</v>
      </c>
      <c r="X2717">
        <v>13</v>
      </c>
      <c r="Y2717" s="12" t="str">
        <f>IFERROR(VLOOKUP(C2717,[1]Index!$D:$F,3,FALSE),"Non List")</f>
        <v>zdelist</v>
      </c>
      <c r="Z2717">
        <f>IFERROR(VLOOKUP(C2717,[1]LP!$B:$C,2,FALSE),0)</f>
        <v>0</v>
      </c>
      <c r="AA2717" s="11">
        <f t="shared" si="43"/>
        <v>0</v>
      </c>
      <c r="AB2717" s="5">
        <f>IFERROR(VLOOKUP(C2717,[2]Sheet1!$B:$F,5,FALSE),0)</f>
        <v>0</v>
      </c>
      <c r="AC2717" s="11">
        <f>IFERROR(VLOOKUP(AE2717,[3]Sheet2!$M:$O,2,FALSE),0)</f>
        <v>0</v>
      </c>
      <c r="AD2717" s="11">
        <f>IFERROR(VLOOKUP(AE2717,[3]Sheet2!$M:$O,3,FALSE),0)</f>
        <v>0</v>
      </c>
      <c r="AE2717" s="10" t="str">
        <f t="shared" si="42"/>
        <v>79/80LBL</v>
      </c>
      <c r="AF2717" s="10"/>
      <c r="AG2717" s="10"/>
      <c r="AH2717" s="10"/>
    </row>
    <row r="2718" spans="1:34" x14ac:dyDescent="0.45">
      <c r="A2718" t="s">
        <v>53</v>
      </c>
      <c r="B2718" t="s">
        <v>181</v>
      </c>
      <c r="C2718" t="s">
        <v>35</v>
      </c>
      <c r="D2718">
        <v>224</v>
      </c>
      <c r="E2718" s="11">
        <v>10257156</v>
      </c>
      <c r="F2718" s="5">
        <v>5227913</v>
      </c>
      <c r="G2718" s="11">
        <v>150542157</v>
      </c>
      <c r="H2718" s="11">
        <v>135577149</v>
      </c>
      <c r="I2718">
        <v>2792906</v>
      </c>
      <c r="J2718">
        <v>3587707</v>
      </c>
      <c r="K2718">
        <v>1777801</v>
      </c>
      <c r="L2718">
        <v>1025262</v>
      </c>
      <c r="M2718">
        <v>20</v>
      </c>
      <c r="N2718">
        <v>11</v>
      </c>
      <c r="O2718">
        <v>1</v>
      </c>
      <c r="P2718">
        <v>13</v>
      </c>
      <c r="Q2718">
        <v>1</v>
      </c>
      <c r="R2718">
        <v>17</v>
      </c>
      <c r="S2718">
        <v>1.4</v>
      </c>
      <c r="T2718">
        <v>151</v>
      </c>
      <c r="U2718">
        <v>261</v>
      </c>
      <c r="V2718">
        <v>0.16</v>
      </c>
      <c r="W2718">
        <v>1058060</v>
      </c>
      <c r="X2718">
        <v>10</v>
      </c>
      <c r="Y2718" s="12" t="str">
        <f>IFERROR(VLOOKUP(C2718,[1]Index!$D:$F,3,FALSE),"Non List")</f>
        <v>Commercial Banks</v>
      </c>
      <c r="Z2718">
        <f>IFERROR(VLOOKUP(C2718,[1]LP!$B:$C,2,FALSE),0)</f>
        <v>182.8</v>
      </c>
      <c r="AA2718" s="11">
        <f t="shared" si="43"/>
        <v>9.1</v>
      </c>
      <c r="AB2718" s="5">
        <f>IFERROR(VLOOKUP(C2718,[2]Sheet1!$B:$F,5,FALSE),0)</f>
        <v>56944650.630000003</v>
      </c>
      <c r="AC2718" s="11">
        <f>IFERROR(VLOOKUP(AE2718,[3]Sheet2!$M:$O,2,FALSE),0)</f>
        <v>0.7</v>
      </c>
      <c r="AD2718" s="11">
        <f>IFERROR(VLOOKUP(AE2718,[3]Sheet2!$M:$O,3,FALSE),0)</f>
        <v>13.3</v>
      </c>
      <c r="AE2718" s="10" t="str">
        <f t="shared" si="42"/>
        <v>79/80MBL</v>
      </c>
      <c r="AF2718" s="10"/>
      <c r="AG2718" s="10"/>
      <c r="AH2718" s="10"/>
    </row>
    <row r="2719" spans="1:34" x14ac:dyDescent="0.45">
      <c r="A2719" t="s">
        <v>53</v>
      </c>
      <c r="B2719" t="s">
        <v>181</v>
      </c>
      <c r="C2719" t="s">
        <v>37</v>
      </c>
      <c r="D2719">
        <v>613</v>
      </c>
      <c r="E2719" s="11">
        <v>27056997</v>
      </c>
      <c r="F2719" s="5">
        <v>26819270</v>
      </c>
      <c r="G2719" s="11">
        <v>347461662</v>
      </c>
      <c r="H2719" s="11">
        <v>315641529</v>
      </c>
      <c r="I2719">
        <v>7832955</v>
      </c>
      <c r="J2719">
        <v>9516315</v>
      </c>
      <c r="K2719">
        <v>6749353</v>
      </c>
      <c r="L2719">
        <v>3417697</v>
      </c>
      <c r="M2719">
        <v>25</v>
      </c>
      <c r="N2719">
        <v>24</v>
      </c>
      <c r="O2719">
        <v>3</v>
      </c>
      <c r="P2719">
        <v>13</v>
      </c>
      <c r="Q2719">
        <v>1</v>
      </c>
      <c r="R2719">
        <v>75</v>
      </c>
      <c r="S2719">
        <v>3</v>
      </c>
      <c r="T2719">
        <v>199</v>
      </c>
      <c r="U2719">
        <v>336</v>
      </c>
      <c r="V2719">
        <v>-0.45</v>
      </c>
      <c r="W2719">
        <v>971369</v>
      </c>
      <c r="X2719">
        <v>4</v>
      </c>
      <c r="Y2719" s="12" t="str">
        <f>IFERROR(VLOOKUP(C2719,[1]Index!$D:$F,3,FALSE),"Non List")</f>
        <v>Commercial Banks</v>
      </c>
      <c r="Z2719">
        <f>IFERROR(VLOOKUP(C2719,[1]LP!$B:$C,2,FALSE),0)</f>
        <v>458</v>
      </c>
      <c r="AA2719" s="11">
        <f t="shared" si="43"/>
        <v>18.3</v>
      </c>
      <c r="AB2719" s="5">
        <f>IFERROR(VLOOKUP(C2719,[2]Sheet1!$B:$F,5,FALSE),0)</f>
        <v>108227988.66</v>
      </c>
      <c r="AC2719" s="11">
        <f>IFERROR(VLOOKUP(AE2719,[3]Sheet2!$M:$O,2,FALSE),0)</f>
        <v>11</v>
      </c>
      <c r="AD2719" s="11">
        <f>IFERROR(VLOOKUP(AE2719,[3]Sheet2!$M:$O,3,FALSE),0)</f>
        <v>0</v>
      </c>
      <c r="AE2719" s="10" t="str">
        <f t="shared" si="42"/>
        <v>79/80NABIL</v>
      </c>
      <c r="AF2719" s="10"/>
      <c r="AG2719" s="10"/>
      <c r="AH2719" s="10"/>
    </row>
    <row r="2720" spans="1:34" x14ac:dyDescent="0.45">
      <c r="A2720" t="s">
        <v>53</v>
      </c>
      <c r="B2720" t="s">
        <v>181</v>
      </c>
      <c r="C2720" t="s">
        <v>39</v>
      </c>
      <c r="D2720">
        <v>265</v>
      </c>
      <c r="E2720" s="11">
        <v>14694023</v>
      </c>
      <c r="F2720" s="5">
        <v>20280885</v>
      </c>
      <c r="G2720" s="11">
        <v>212837603</v>
      </c>
      <c r="H2720" s="11">
        <v>168936082</v>
      </c>
      <c r="I2720">
        <v>3848874</v>
      </c>
      <c r="J2720">
        <v>4412007</v>
      </c>
      <c r="K2720">
        <v>2026764</v>
      </c>
      <c r="L2720">
        <v>1170655</v>
      </c>
      <c r="M2720">
        <v>16</v>
      </c>
      <c r="N2720">
        <v>17</v>
      </c>
      <c r="O2720">
        <v>1</v>
      </c>
      <c r="P2720">
        <v>7</v>
      </c>
      <c r="Q2720">
        <v>0</v>
      </c>
      <c r="R2720">
        <v>18</v>
      </c>
      <c r="S2720">
        <v>3.1</v>
      </c>
      <c r="T2720">
        <v>238</v>
      </c>
      <c r="U2720">
        <v>292</v>
      </c>
      <c r="V2720">
        <v>0.1</v>
      </c>
      <c r="W2720">
        <v>-198399</v>
      </c>
      <c r="X2720">
        <v>-1</v>
      </c>
      <c r="Y2720" s="12" t="str">
        <f>IFERROR(VLOOKUP(C2720,[1]Index!$D:$F,3,FALSE),"Non List")</f>
        <v>Commercial Banks</v>
      </c>
      <c r="Z2720">
        <f>IFERROR(VLOOKUP(C2720,[1]LP!$B:$C,2,FALSE),0)</f>
        <v>219.5</v>
      </c>
      <c r="AA2720" s="11">
        <f t="shared" si="43"/>
        <v>13.7</v>
      </c>
      <c r="AB2720" s="5">
        <f>IFERROR(VLOOKUP(C2720,[2]Sheet1!$B:$F,5,FALSE),0)</f>
        <v>72000712.349999994</v>
      </c>
      <c r="AC2720" s="11">
        <f>IFERROR(VLOOKUP(AE2720,[3]Sheet2!$M:$O,2,FALSE),0)</f>
        <v>0</v>
      </c>
      <c r="AD2720" s="11">
        <f>IFERROR(VLOOKUP(AE2720,[3]Sheet2!$M:$O,3,FALSE),0)</f>
        <v>0</v>
      </c>
      <c r="AE2720" s="10" t="str">
        <f t="shared" si="42"/>
        <v>79/80NBL</v>
      </c>
      <c r="AF2720" s="10"/>
      <c r="AG2720" s="10"/>
      <c r="AH2720" s="10"/>
    </row>
    <row r="2721" spans="1:34" x14ac:dyDescent="0.45">
      <c r="A2721" t="s">
        <v>53</v>
      </c>
      <c r="B2721" t="s">
        <v>181</v>
      </c>
      <c r="C2721" t="s">
        <v>42</v>
      </c>
      <c r="D2721">
        <v>738</v>
      </c>
      <c r="E2721" s="11">
        <v>11564005</v>
      </c>
      <c r="F2721" s="5">
        <v>16649206</v>
      </c>
      <c r="G2721" s="11">
        <v>305857733</v>
      </c>
      <c r="H2721" s="11">
        <v>256860843</v>
      </c>
      <c r="I2721">
        <v>6295714</v>
      </c>
      <c r="J2721">
        <v>7625942</v>
      </c>
      <c r="K2721">
        <v>4213844</v>
      </c>
      <c r="L2721">
        <v>3273330</v>
      </c>
      <c r="M2721">
        <v>57</v>
      </c>
      <c r="N2721">
        <v>13</v>
      </c>
      <c r="O2721">
        <v>3</v>
      </c>
      <c r="P2721">
        <v>23</v>
      </c>
      <c r="Q2721">
        <v>1</v>
      </c>
      <c r="R2721">
        <v>39</v>
      </c>
      <c r="S2721">
        <v>0.6</v>
      </c>
      <c r="T2721">
        <v>244</v>
      </c>
      <c r="U2721">
        <v>557</v>
      </c>
      <c r="V2721">
        <v>-0.24</v>
      </c>
      <c r="W2721">
        <v>3752456</v>
      </c>
      <c r="X2721">
        <v>32</v>
      </c>
      <c r="Y2721" s="12" t="str">
        <f>IFERROR(VLOOKUP(C2721,[1]Index!$D:$F,3,FALSE),"Non List")</f>
        <v>Commercial Banks</v>
      </c>
      <c r="Z2721">
        <f>IFERROR(VLOOKUP(C2721,[1]LP!$B:$C,2,FALSE),0)</f>
        <v>419.9</v>
      </c>
      <c r="AA2721" s="11">
        <f t="shared" si="43"/>
        <v>7.4</v>
      </c>
      <c r="AB2721" s="5">
        <f>IFERROR(VLOOKUP(C2721,[2]Sheet1!$B:$F,5,FALSE),0)</f>
        <v>73096077.920000002</v>
      </c>
      <c r="AC2721" s="11">
        <f>IFERROR(VLOOKUP(AE2721,[3]Sheet2!$M:$O,2,FALSE),0)</f>
        <v>1.52</v>
      </c>
      <c r="AD2721" s="11">
        <f>IFERROR(VLOOKUP(AE2721,[3]Sheet2!$M:$O,3,FALSE),0)</f>
        <v>29</v>
      </c>
      <c r="AE2721" s="10" t="str">
        <f t="shared" si="42"/>
        <v>79/80NICA</v>
      </c>
      <c r="AF2721" s="10"/>
      <c r="AG2721" s="10"/>
      <c r="AH2721" s="10"/>
    </row>
    <row r="2722" spans="1:34" x14ac:dyDescent="0.45">
      <c r="A2722" t="s">
        <v>53</v>
      </c>
      <c r="B2722" t="s">
        <v>181</v>
      </c>
      <c r="C2722" t="s">
        <v>43</v>
      </c>
      <c r="D2722">
        <v>222</v>
      </c>
      <c r="E2722" s="11">
        <v>18366706</v>
      </c>
      <c r="F2722" s="5">
        <v>8834703</v>
      </c>
      <c r="G2722" s="11">
        <v>192638001</v>
      </c>
      <c r="H2722" s="11">
        <v>183430287</v>
      </c>
      <c r="I2722">
        <v>4269288</v>
      </c>
      <c r="J2722">
        <v>5395968</v>
      </c>
      <c r="K2722">
        <v>3340632</v>
      </c>
      <c r="L2722">
        <v>1901153</v>
      </c>
      <c r="M2722">
        <v>21</v>
      </c>
      <c r="N2722">
        <v>11</v>
      </c>
      <c r="O2722">
        <v>2</v>
      </c>
      <c r="P2722">
        <v>14</v>
      </c>
      <c r="Q2722">
        <v>1</v>
      </c>
      <c r="R2722">
        <v>16</v>
      </c>
      <c r="S2722">
        <v>2.2000000000000002</v>
      </c>
      <c r="T2722">
        <v>148</v>
      </c>
      <c r="U2722">
        <v>263</v>
      </c>
      <c r="V2722">
        <v>0.18</v>
      </c>
      <c r="W2722">
        <v>639797</v>
      </c>
      <c r="X2722">
        <v>3</v>
      </c>
      <c r="Y2722" s="12" t="str">
        <f>IFERROR(VLOOKUP(C2722,[1]Index!$D:$F,3,FALSE),"Non List")</f>
        <v>Commercial Banks</v>
      </c>
      <c r="Z2722">
        <f>IFERROR(VLOOKUP(C2722,[1]LP!$B:$C,2,FALSE),0)</f>
        <v>189.1</v>
      </c>
      <c r="AA2722" s="11">
        <f t="shared" si="43"/>
        <v>9</v>
      </c>
      <c r="AB2722" s="5">
        <f>IFERROR(VLOOKUP(C2722,[2]Sheet1!$B:$F,5,FALSE),0)</f>
        <v>89996863.319999993</v>
      </c>
      <c r="AC2722" s="11">
        <f>IFERROR(VLOOKUP(AE2722,[3]Sheet2!$M:$O,2,FALSE),0)</f>
        <v>0</v>
      </c>
      <c r="AD2722" s="11">
        <f>IFERROR(VLOOKUP(AE2722,[3]Sheet2!$M:$O,3,FALSE),0)</f>
        <v>0</v>
      </c>
      <c r="AE2722" s="10" t="str">
        <f t="shared" si="42"/>
        <v>79/80NMB</v>
      </c>
      <c r="AF2722" s="10"/>
      <c r="AG2722" s="10"/>
      <c r="AH2722" s="10"/>
    </row>
    <row r="2723" spans="1:34" x14ac:dyDescent="0.45">
      <c r="A2723" t="s">
        <v>53</v>
      </c>
      <c r="B2723" t="s">
        <v>181</v>
      </c>
      <c r="C2723" t="s">
        <v>44</v>
      </c>
      <c r="D2723">
        <v>202.6</v>
      </c>
      <c r="E2723" s="11">
        <v>19402576</v>
      </c>
      <c r="F2723" s="5">
        <v>8363132</v>
      </c>
      <c r="G2723" s="11">
        <v>164464758</v>
      </c>
      <c r="H2723" s="11">
        <v>150313341</v>
      </c>
      <c r="I2723">
        <v>3537050</v>
      </c>
      <c r="J2723">
        <v>4280956</v>
      </c>
      <c r="K2723">
        <v>2945558</v>
      </c>
      <c r="L2723">
        <v>1652045</v>
      </c>
      <c r="M2723">
        <v>17</v>
      </c>
      <c r="N2723">
        <v>12</v>
      </c>
      <c r="O2723">
        <v>1</v>
      </c>
      <c r="P2723">
        <v>12</v>
      </c>
      <c r="Q2723">
        <v>1</v>
      </c>
      <c r="R2723">
        <v>17</v>
      </c>
      <c r="S2723">
        <v>2.8</v>
      </c>
      <c r="T2723">
        <v>143</v>
      </c>
      <c r="U2723">
        <v>234</v>
      </c>
      <c r="V2723">
        <v>0.16</v>
      </c>
      <c r="W2723">
        <v>-65008</v>
      </c>
      <c r="X2723">
        <v>0</v>
      </c>
      <c r="Y2723" s="12" t="str">
        <f>IFERROR(VLOOKUP(C2723,[1]Index!$D:$F,3,FALSE),"Non List")</f>
        <v>Commercial Banks</v>
      </c>
      <c r="Z2723">
        <f>IFERROR(VLOOKUP(C2723,[1]LP!$B:$C,2,FALSE),0)</f>
        <v>205.9</v>
      </c>
      <c r="AA2723" s="11">
        <f t="shared" si="43"/>
        <v>12.1</v>
      </c>
      <c r="AB2723" s="5">
        <f>IFERROR(VLOOKUP(C2723,[2]Sheet1!$B:$F,5,FALSE),0)</f>
        <v>95072621.010000005</v>
      </c>
      <c r="AC2723" s="11">
        <f>IFERROR(VLOOKUP(AE2723,[3]Sheet2!$M:$O,2,FALSE),0)</f>
        <v>0</v>
      </c>
      <c r="AD2723" s="11">
        <f>IFERROR(VLOOKUP(AE2723,[3]Sheet2!$M:$O,3,FALSE),0)</f>
        <v>0</v>
      </c>
      <c r="AE2723" s="10" t="str">
        <f t="shared" si="42"/>
        <v>79/80PCBL</v>
      </c>
      <c r="AF2723" s="10"/>
      <c r="AG2723" s="10"/>
      <c r="AH2723" s="10"/>
    </row>
    <row r="2724" spans="1:34" x14ac:dyDescent="0.45">
      <c r="A2724" t="s">
        <v>53</v>
      </c>
      <c r="B2724" t="s">
        <v>181</v>
      </c>
      <c r="C2724" t="s">
        <v>45</v>
      </c>
      <c r="D2724">
        <v>243.5</v>
      </c>
      <c r="E2724" s="11">
        <v>12460115</v>
      </c>
      <c r="F2724" s="5">
        <v>5584400</v>
      </c>
      <c r="G2724" s="11">
        <v>159208052</v>
      </c>
      <c r="H2724" s="11">
        <v>143733932</v>
      </c>
      <c r="I2724">
        <v>3210579</v>
      </c>
      <c r="J2724">
        <v>3836349</v>
      </c>
      <c r="K2724">
        <v>2395176</v>
      </c>
      <c r="L2724">
        <v>1285380</v>
      </c>
      <c r="M2724">
        <v>21</v>
      </c>
      <c r="N2724">
        <v>12</v>
      </c>
      <c r="O2724">
        <v>2</v>
      </c>
      <c r="P2724">
        <v>14</v>
      </c>
      <c r="Q2724">
        <v>1</v>
      </c>
      <c r="R2724">
        <v>20</v>
      </c>
      <c r="S2724">
        <v>0.8</v>
      </c>
      <c r="T2724">
        <v>145</v>
      </c>
      <c r="U2724">
        <v>259</v>
      </c>
      <c r="V2724">
        <v>0.06</v>
      </c>
      <c r="W2724">
        <v>963710</v>
      </c>
      <c r="X2724">
        <v>8</v>
      </c>
      <c r="Y2724" s="12" t="str">
        <f>IFERROR(VLOOKUP(C2724,[1]Index!$D:$F,3,FALSE),"Non List")</f>
        <v>Commercial Banks</v>
      </c>
      <c r="Z2724">
        <f>IFERROR(VLOOKUP(C2724,[1]LP!$B:$C,2,FALSE),0)</f>
        <v>256.5</v>
      </c>
      <c r="AA2724" s="11">
        <f t="shared" si="43"/>
        <v>12.2</v>
      </c>
      <c r="AB2724" s="5">
        <f>IFERROR(VLOOKUP(C2724,[2]Sheet1!$B:$F,5,FALSE),0)</f>
        <v>66549474.509999998</v>
      </c>
      <c r="AC2724" s="11">
        <f>IFERROR(VLOOKUP(AE2724,[3]Sheet2!$M:$O,2,FALSE),0)</f>
        <v>5.7</v>
      </c>
      <c r="AD2724" s="11">
        <f>IFERROR(VLOOKUP(AE2724,[3]Sheet2!$M:$O,3,FALSE),0)</f>
        <v>9</v>
      </c>
      <c r="AE2724" s="10" t="str">
        <f t="shared" si="42"/>
        <v>79/80SANIMA</v>
      </c>
      <c r="AF2724" s="10"/>
      <c r="AG2724" s="10"/>
      <c r="AH2724" s="10"/>
    </row>
    <row r="2725" spans="1:34" x14ac:dyDescent="0.45">
      <c r="A2725" t="s">
        <v>53</v>
      </c>
      <c r="B2725" t="s">
        <v>181</v>
      </c>
      <c r="C2725" t="s">
        <v>46</v>
      </c>
      <c r="D2725">
        <v>322</v>
      </c>
      <c r="E2725" s="11">
        <v>10120629</v>
      </c>
      <c r="F2725" s="5">
        <v>7633488</v>
      </c>
      <c r="G2725" s="11">
        <v>133956478</v>
      </c>
      <c r="H2725" s="11">
        <v>120897282</v>
      </c>
      <c r="I2725">
        <v>2673591</v>
      </c>
      <c r="J2725">
        <v>3443348</v>
      </c>
      <c r="K2725">
        <v>2036366</v>
      </c>
      <c r="L2725">
        <v>1177194</v>
      </c>
      <c r="M2725">
        <v>23</v>
      </c>
      <c r="N2725">
        <v>14</v>
      </c>
      <c r="O2725">
        <v>2</v>
      </c>
      <c r="P2725">
        <v>13</v>
      </c>
      <c r="Q2725">
        <v>1</v>
      </c>
      <c r="R2725">
        <v>25</v>
      </c>
      <c r="S2725">
        <v>0.5</v>
      </c>
      <c r="T2725">
        <v>175</v>
      </c>
      <c r="U2725">
        <v>303</v>
      </c>
      <c r="V2725">
        <v>-0.06</v>
      </c>
      <c r="W2725">
        <v>1213584</v>
      </c>
      <c r="X2725">
        <v>12</v>
      </c>
      <c r="Y2725" s="12" t="str">
        <f>IFERROR(VLOOKUP(C2725,[1]Index!$D:$F,3,FALSE),"Non List")</f>
        <v>Commercial Banks</v>
      </c>
      <c r="Z2725">
        <f>IFERROR(VLOOKUP(C2725,[1]LP!$B:$C,2,FALSE),0)</f>
        <v>296</v>
      </c>
      <c r="AA2725" s="11">
        <f t="shared" si="43"/>
        <v>12.9</v>
      </c>
      <c r="AB2725" s="5">
        <f>IFERROR(VLOOKUP(C2725,[2]Sheet1!$B:$F,5,FALSE),0)</f>
        <v>30361886.129999999</v>
      </c>
      <c r="AC2725" s="11">
        <f>IFERROR(VLOOKUP(AE2725,[3]Sheet2!$M:$O,2,FALSE),0)</f>
        <v>6.8</v>
      </c>
      <c r="AD2725" s="11">
        <f>IFERROR(VLOOKUP(AE2725,[3]Sheet2!$M:$O,3,FALSE),0)</f>
        <v>3.75</v>
      </c>
      <c r="AE2725" s="10" t="str">
        <f t="shared" si="42"/>
        <v>79/80SBI</v>
      </c>
      <c r="AF2725" s="10"/>
      <c r="AG2725" s="10"/>
      <c r="AH2725" s="10"/>
    </row>
    <row r="2726" spans="1:34" x14ac:dyDescent="0.45">
      <c r="A2726" t="s">
        <v>53</v>
      </c>
      <c r="B2726" t="s">
        <v>181</v>
      </c>
      <c r="C2726" t="s">
        <v>47</v>
      </c>
      <c r="D2726">
        <v>255</v>
      </c>
      <c r="E2726" s="11">
        <v>14089980</v>
      </c>
      <c r="F2726" s="5">
        <v>8918141</v>
      </c>
      <c r="G2726" s="11">
        <v>205129145</v>
      </c>
      <c r="H2726" s="11">
        <v>177601677</v>
      </c>
      <c r="I2726">
        <v>4017874</v>
      </c>
      <c r="J2726">
        <v>4957828</v>
      </c>
      <c r="K2726">
        <v>2849743</v>
      </c>
      <c r="L2726">
        <v>1161200</v>
      </c>
      <c r="M2726">
        <v>16</v>
      </c>
      <c r="N2726">
        <v>15</v>
      </c>
      <c r="O2726">
        <v>2</v>
      </c>
      <c r="P2726">
        <v>10</v>
      </c>
      <c r="Q2726">
        <v>0</v>
      </c>
      <c r="R2726">
        <v>24</v>
      </c>
      <c r="S2726">
        <v>2.9</v>
      </c>
      <c r="T2726">
        <v>163</v>
      </c>
      <c r="U2726">
        <v>246</v>
      </c>
      <c r="V2726">
        <v>-0.04</v>
      </c>
      <c r="W2726">
        <v>1213584</v>
      </c>
      <c r="X2726">
        <v>9</v>
      </c>
      <c r="Y2726" s="12" t="str">
        <f>IFERROR(VLOOKUP(C2726,[1]Index!$D:$F,3,FALSE),"Non List")</f>
        <v>Commercial Banks</v>
      </c>
      <c r="Z2726">
        <f>IFERROR(VLOOKUP(C2726,[1]LP!$B:$C,2,FALSE),0)</f>
        <v>240.5</v>
      </c>
      <c r="AA2726" s="11">
        <f t="shared" si="43"/>
        <v>15</v>
      </c>
      <c r="AB2726" s="5">
        <f>IFERROR(VLOOKUP(C2726,[2]Sheet1!$B:$F,5,FALSE),0)</f>
        <v>69040902.930000007</v>
      </c>
      <c r="AC2726" s="11">
        <f>IFERROR(VLOOKUP(AE2726,[3]Sheet2!$M:$O,2,FALSE),0)</f>
        <v>4.21</v>
      </c>
      <c r="AD2726" s="11">
        <f>IFERROR(VLOOKUP(AE2726,[3]Sheet2!$M:$O,3,FALSE),0)</f>
        <v>0</v>
      </c>
      <c r="AE2726" s="10" t="str">
        <f t="shared" si="42"/>
        <v>79/80SBL</v>
      </c>
      <c r="AF2726" s="10"/>
      <c r="AG2726" s="10"/>
      <c r="AH2726" s="10"/>
    </row>
    <row r="2727" spans="1:34" x14ac:dyDescent="0.45">
      <c r="A2727" t="s">
        <v>53</v>
      </c>
      <c r="B2727" t="s">
        <v>181</v>
      </c>
      <c r="C2727" t="s">
        <v>48</v>
      </c>
      <c r="D2727">
        <v>518.9</v>
      </c>
      <c r="E2727" s="11">
        <v>9429454</v>
      </c>
      <c r="F2727" s="5">
        <v>9026766</v>
      </c>
      <c r="G2727" s="11">
        <v>102717806</v>
      </c>
      <c r="H2727" s="11">
        <v>81036724</v>
      </c>
      <c r="I2727">
        <v>2846040</v>
      </c>
      <c r="J2727">
        <v>3764328</v>
      </c>
      <c r="K2727">
        <v>2676428</v>
      </c>
      <c r="L2727">
        <v>1753634</v>
      </c>
      <c r="M2727">
        <v>37</v>
      </c>
      <c r="N2727">
        <v>14</v>
      </c>
      <c r="O2727">
        <v>3</v>
      </c>
      <c r="P2727">
        <v>19</v>
      </c>
      <c r="Q2727">
        <v>1</v>
      </c>
      <c r="R2727">
        <v>37</v>
      </c>
      <c r="S2727">
        <v>0.7</v>
      </c>
      <c r="T2727">
        <v>196</v>
      </c>
      <c r="U2727">
        <v>405</v>
      </c>
      <c r="V2727">
        <v>-0.22</v>
      </c>
      <c r="W2727">
        <v>1000554</v>
      </c>
      <c r="X2727">
        <v>11</v>
      </c>
      <c r="Y2727" s="12" t="str">
        <f>IFERROR(VLOOKUP(C2727,[1]Index!$D:$F,3,FALSE),"Non List")</f>
        <v>Commercial Banks</v>
      </c>
      <c r="Z2727">
        <f>IFERROR(VLOOKUP(C2727,[1]LP!$B:$C,2,FALSE),0)</f>
        <v>576.70000000000005</v>
      </c>
      <c r="AA2727" s="11">
        <f t="shared" si="43"/>
        <v>15.6</v>
      </c>
      <c r="AB2727" s="5">
        <f>IFERROR(VLOOKUP(C2727,[2]Sheet1!$B:$F,5,FALSE),0)</f>
        <v>25912139.09</v>
      </c>
      <c r="AC2727" s="11">
        <f>IFERROR(VLOOKUP(AE2727,[3]Sheet2!$M:$O,2,FALSE),0)</f>
        <v>19</v>
      </c>
      <c r="AD2727" s="11">
        <f>IFERROR(VLOOKUP(AE2727,[3]Sheet2!$M:$O,3,FALSE),0)</f>
        <v>0</v>
      </c>
      <c r="AE2727" s="10" t="str">
        <f t="shared" si="42"/>
        <v>79/80SCB</v>
      </c>
      <c r="AF2727" s="10"/>
      <c r="AG2727" s="10"/>
      <c r="AH2727" s="10"/>
    </row>
    <row r="2728" spans="1:34" x14ac:dyDescent="0.45">
      <c r="A2728" t="s">
        <v>53</v>
      </c>
      <c r="B2728" t="s">
        <v>181</v>
      </c>
      <c r="C2728" t="s">
        <v>49</v>
      </c>
      <c r="D2728">
        <v>182.9</v>
      </c>
      <c r="E2728" s="11">
        <v>10118893</v>
      </c>
      <c r="F2728" s="5">
        <v>7106569</v>
      </c>
      <c r="G2728" s="11">
        <v>131662831</v>
      </c>
      <c r="H2728" s="11">
        <v>118875301</v>
      </c>
      <c r="I2728">
        <v>2915735</v>
      </c>
      <c r="J2728">
        <v>3477616</v>
      </c>
      <c r="K2728">
        <v>1987900</v>
      </c>
      <c r="L2728">
        <v>653957</v>
      </c>
      <c r="M2728">
        <v>13</v>
      </c>
      <c r="N2728">
        <v>14</v>
      </c>
      <c r="O2728">
        <v>1</v>
      </c>
      <c r="P2728">
        <v>8</v>
      </c>
      <c r="Q2728">
        <v>0</v>
      </c>
      <c r="R2728">
        <v>15</v>
      </c>
      <c r="S2728">
        <v>3.4</v>
      </c>
      <c r="T2728">
        <v>170</v>
      </c>
      <c r="U2728">
        <v>222</v>
      </c>
      <c r="V2728">
        <v>0.22</v>
      </c>
      <c r="W2728">
        <v>-221836</v>
      </c>
      <c r="X2728">
        <v>-2</v>
      </c>
      <c r="Y2728" s="12" t="str">
        <f>IFERROR(VLOOKUP(C2728,[1]Index!$D:$F,3,FALSE),"Non List")</f>
        <v>zdelist</v>
      </c>
      <c r="Z2728">
        <f>IFERROR(VLOOKUP(C2728,[1]LP!$B:$C,2,FALSE),0)</f>
        <v>0</v>
      </c>
      <c r="AA2728" s="11">
        <f t="shared" si="43"/>
        <v>0</v>
      </c>
      <c r="AB2728" s="5">
        <f>IFERROR(VLOOKUP(C2728,[2]Sheet1!$B:$F,5,FALSE),0)</f>
        <v>0</v>
      </c>
      <c r="AC2728" s="11">
        <f>IFERROR(VLOOKUP(AE2728,[3]Sheet2!$M:$O,2,FALSE),0)</f>
        <v>0</v>
      </c>
      <c r="AD2728" s="11">
        <f>IFERROR(VLOOKUP(AE2728,[3]Sheet2!$M:$O,3,FALSE),0)</f>
        <v>0</v>
      </c>
      <c r="AE2728" s="10" t="str">
        <f t="shared" si="42"/>
        <v>79/80SRBL</v>
      </c>
      <c r="AF2728" s="10"/>
      <c r="AG2728" s="10"/>
      <c r="AH2728" s="10"/>
    </row>
    <row r="2729" spans="1:34" x14ac:dyDescent="0.45">
      <c r="A2729" t="s">
        <v>53</v>
      </c>
      <c r="B2729" t="s">
        <v>181</v>
      </c>
      <c r="C2729" t="s">
        <v>51</v>
      </c>
      <c r="D2729">
        <v>179</v>
      </c>
      <c r="E2729" s="11">
        <v>23542490</v>
      </c>
      <c r="F2729" s="5">
        <v>9445362</v>
      </c>
      <c r="G2729" s="11">
        <v>270923379</v>
      </c>
      <c r="H2729" s="11">
        <v>245385577</v>
      </c>
      <c r="I2729">
        <v>3390883</v>
      </c>
      <c r="J2729">
        <v>4359446</v>
      </c>
      <c r="K2729">
        <v>2060944</v>
      </c>
      <c r="L2729">
        <v>1199962</v>
      </c>
      <c r="M2729">
        <v>10</v>
      </c>
      <c r="N2729">
        <v>18</v>
      </c>
      <c r="O2729">
        <v>1</v>
      </c>
      <c r="P2729">
        <v>7</v>
      </c>
      <c r="Q2729">
        <v>0</v>
      </c>
      <c r="R2729">
        <v>23</v>
      </c>
      <c r="S2729">
        <v>2</v>
      </c>
      <c r="T2729">
        <v>140</v>
      </c>
      <c r="U2729">
        <v>179</v>
      </c>
      <c r="V2729">
        <v>0</v>
      </c>
      <c r="W2729">
        <v>364224</v>
      </c>
      <c r="X2729">
        <v>2</v>
      </c>
      <c r="Y2729" s="12" t="str">
        <f>IFERROR(VLOOKUP(C2729,[1]Index!$D:$F,3,FALSE),"Non List")</f>
        <v>Commercial Banks</v>
      </c>
      <c r="Z2729">
        <f>IFERROR(VLOOKUP(C2729,[1]LP!$B:$C,2,FALSE),0)</f>
        <v>149.5</v>
      </c>
      <c r="AA2729" s="11">
        <f t="shared" si="43"/>
        <v>15</v>
      </c>
      <c r="AB2729" s="5">
        <f>IFERROR(VLOOKUP(C2729,[2]Sheet1!$B:$F,5,FALSE),0)</f>
        <v>115358201</v>
      </c>
      <c r="AC2729" s="11">
        <f>IFERROR(VLOOKUP(AE2729,[3]Sheet2!$M:$O,2,FALSE),0)</f>
        <v>0</v>
      </c>
      <c r="AD2729" s="11">
        <f>IFERROR(VLOOKUP(AE2729,[3]Sheet2!$M:$O,3,FALSE),0)</f>
        <v>0</v>
      </c>
      <c r="AE2729" s="10" t="str">
        <f t="shared" si="42"/>
        <v>79/80PRVU</v>
      </c>
      <c r="AF2729" s="10"/>
      <c r="AG2729" s="10"/>
      <c r="AH2729" s="10"/>
    </row>
    <row r="2730" spans="1:34" x14ac:dyDescent="0.45">
      <c r="A2730" t="s">
        <v>53</v>
      </c>
      <c r="B2730" t="s">
        <v>181</v>
      </c>
      <c r="C2730" t="s">
        <v>182</v>
      </c>
      <c r="D2730">
        <v>191.4</v>
      </c>
      <c r="E2730" s="11">
        <v>34128595</v>
      </c>
      <c r="F2730" s="5">
        <v>22153752</v>
      </c>
      <c r="G2730" s="11">
        <v>355236207</v>
      </c>
      <c r="H2730" s="11">
        <v>317893055</v>
      </c>
      <c r="I2730">
        <v>4186364</v>
      </c>
      <c r="J2730">
        <v>5204066</v>
      </c>
      <c r="K2730">
        <v>3590790</v>
      </c>
      <c r="L2730">
        <v>2086307</v>
      </c>
      <c r="M2730">
        <v>12</v>
      </c>
      <c r="N2730">
        <v>16</v>
      </c>
      <c r="O2730">
        <v>1</v>
      </c>
      <c r="P2730">
        <v>7</v>
      </c>
      <c r="Q2730">
        <v>0</v>
      </c>
      <c r="R2730">
        <v>18</v>
      </c>
      <c r="S2730">
        <v>3.7</v>
      </c>
      <c r="T2730">
        <v>165</v>
      </c>
      <c r="U2730">
        <v>213</v>
      </c>
      <c r="V2730">
        <v>0.11</v>
      </c>
      <c r="W2730">
        <v>-1604224</v>
      </c>
      <c r="X2730">
        <v>-5</v>
      </c>
      <c r="Y2730" s="12" t="str">
        <f>IFERROR(VLOOKUP(C2730,[1]Index!$D:$F,3,FALSE),"Non List")</f>
        <v>Commercial Banks</v>
      </c>
      <c r="Z2730">
        <f>IFERROR(VLOOKUP(C2730,[1]LP!$B:$C,2,FALSE),0)</f>
        <v>166</v>
      </c>
      <c r="AA2730" s="11">
        <f t="shared" si="43"/>
        <v>13.8</v>
      </c>
      <c r="AB2730" s="5">
        <f>IFERROR(VLOOKUP(C2730,[2]Sheet1!$B:$F,5,FALSE),0)</f>
        <v>70134262.719999999</v>
      </c>
      <c r="AC2730" s="11">
        <f>IFERROR(VLOOKUP(AE2730,[3]Sheet2!$M:$O,2,FALSE),0)</f>
        <v>0</v>
      </c>
      <c r="AD2730" s="11">
        <f>IFERROR(VLOOKUP(AE2730,[3]Sheet2!$M:$O,3,FALSE),0)</f>
        <v>0</v>
      </c>
      <c r="AE2730" s="10" t="str">
        <f t="shared" si="42"/>
        <v>79/80NIMB</v>
      </c>
      <c r="AF2730" s="10"/>
      <c r="AG2730" s="10"/>
      <c r="AH2730" s="10"/>
    </row>
    <row r="2731" spans="1:34" x14ac:dyDescent="0.45">
      <c r="A2731" t="s">
        <v>55</v>
      </c>
      <c r="B2731" t="s">
        <v>60</v>
      </c>
      <c r="C2731" t="s">
        <v>154</v>
      </c>
      <c r="D2731">
        <v>308.8</v>
      </c>
      <c r="E2731" s="11">
        <v>500000</v>
      </c>
      <c r="F2731" s="5">
        <v>213595</v>
      </c>
      <c r="G2731" s="11">
        <v>786361</v>
      </c>
      <c r="H2731" s="11">
        <v>937341</v>
      </c>
      <c r="I2731">
        <v>57254</v>
      </c>
      <c r="J2731">
        <v>64735</v>
      </c>
      <c r="K2731">
        <v>35017</v>
      </c>
      <c r="L2731">
        <v>10489</v>
      </c>
      <c r="M2731">
        <v>2</v>
      </c>
      <c r="N2731">
        <v>148</v>
      </c>
      <c r="O2731">
        <v>2</v>
      </c>
      <c r="P2731">
        <v>1</v>
      </c>
      <c r="Q2731">
        <v>1</v>
      </c>
      <c r="R2731">
        <v>319</v>
      </c>
      <c r="S2731">
        <v>4.7</v>
      </c>
      <c r="T2731">
        <v>143</v>
      </c>
      <c r="U2731">
        <v>82</v>
      </c>
      <c r="V2731">
        <v>-0.73</v>
      </c>
      <c r="W2731">
        <v>10489</v>
      </c>
      <c r="X2731">
        <v>2</v>
      </c>
      <c r="Y2731" s="12" t="str">
        <f>IFERROR(VLOOKUP(C2731,[1]Index!$D:$F,3,FALSE),"Non List")</f>
        <v>Development Banks</v>
      </c>
      <c r="Z2731">
        <f>IFERROR(VLOOKUP(C2731,[1]LP!$B:$C,2,FALSE),0)</f>
        <v>475</v>
      </c>
      <c r="AA2731" s="11">
        <f t="shared" si="43"/>
        <v>237.5</v>
      </c>
      <c r="AB2731" s="5">
        <f>IFERROR(VLOOKUP(C2731,[2]Sheet1!$B:$F,5,FALSE),0)</f>
        <v>1575000</v>
      </c>
      <c r="AC2731" s="11">
        <v>5</v>
      </c>
      <c r="AD2731" s="11">
        <v>0.26</v>
      </c>
      <c r="AE2731" s="10" t="str">
        <f t="shared" si="42"/>
        <v>78/79CORBL</v>
      </c>
      <c r="AF2731" s="10"/>
      <c r="AG2731" s="10"/>
      <c r="AH2731" s="10"/>
    </row>
    <row r="2732" spans="1:34" x14ac:dyDescent="0.45">
      <c r="A2732" t="s">
        <v>55</v>
      </c>
      <c r="B2732" t="s">
        <v>60</v>
      </c>
      <c r="C2732" t="s">
        <v>125</v>
      </c>
      <c r="D2732">
        <v>322</v>
      </c>
      <c r="E2732" s="11">
        <v>1249694</v>
      </c>
      <c r="F2732" s="5">
        <v>510318</v>
      </c>
      <c r="G2732" s="11">
        <v>11750564</v>
      </c>
      <c r="H2732" s="11">
        <v>10233641</v>
      </c>
      <c r="I2732">
        <v>457476</v>
      </c>
      <c r="J2732">
        <v>523690</v>
      </c>
      <c r="K2732">
        <v>204210</v>
      </c>
      <c r="L2732">
        <v>114007</v>
      </c>
      <c r="M2732">
        <v>9</v>
      </c>
      <c r="N2732">
        <v>35</v>
      </c>
      <c r="O2732">
        <v>2</v>
      </c>
      <c r="P2732">
        <v>6</v>
      </c>
      <c r="Q2732">
        <v>1</v>
      </c>
      <c r="R2732">
        <v>81</v>
      </c>
      <c r="S2732">
        <v>2.8</v>
      </c>
      <c r="T2732">
        <v>141</v>
      </c>
      <c r="U2732">
        <v>170</v>
      </c>
      <c r="V2732">
        <v>-0.47</v>
      </c>
      <c r="W2732">
        <v>44278</v>
      </c>
      <c r="X2732">
        <v>4</v>
      </c>
      <c r="Y2732" s="12" t="str">
        <f>IFERROR(VLOOKUP(C2732,[1]Index!$D:$F,3,FALSE),"Non List")</f>
        <v>Development Banks</v>
      </c>
      <c r="Z2732">
        <f>IFERROR(VLOOKUP(C2732,[1]LP!$B:$C,2,FALSE),0)</f>
        <v>391</v>
      </c>
      <c r="AA2732" s="11">
        <f t="shared" si="43"/>
        <v>43.4</v>
      </c>
      <c r="AB2732" s="5">
        <f>IFERROR(VLOOKUP(C2732,[2]Sheet1!$B:$F,5,FALSE),0)</f>
        <v>6123503.0800000001</v>
      </c>
      <c r="AC2732" s="11">
        <v>0</v>
      </c>
      <c r="AD2732" s="11">
        <v>0</v>
      </c>
      <c r="AE2732" s="10" t="str">
        <f t="shared" si="42"/>
        <v>78/79EDBL</v>
      </c>
      <c r="AF2732" s="10"/>
      <c r="AG2732" s="10"/>
      <c r="AH2732" s="10"/>
    </row>
    <row r="2733" spans="1:34" x14ac:dyDescent="0.45">
      <c r="A2733" t="s">
        <v>55</v>
      </c>
      <c r="B2733" t="s">
        <v>60</v>
      </c>
      <c r="C2733" t="s">
        <v>126</v>
      </c>
      <c r="D2733">
        <v>362</v>
      </c>
      <c r="E2733" s="11">
        <v>4579892</v>
      </c>
      <c r="F2733" s="5">
        <v>2041038</v>
      </c>
      <c r="G2733" s="11">
        <v>68410212</v>
      </c>
      <c r="H2733" s="11">
        <v>58322291</v>
      </c>
      <c r="I2733">
        <v>2610822</v>
      </c>
      <c r="J2733">
        <v>3056166</v>
      </c>
      <c r="K2733">
        <v>1646415</v>
      </c>
      <c r="L2733">
        <v>1056653</v>
      </c>
      <c r="M2733">
        <v>23</v>
      </c>
      <c r="N2733">
        <v>16</v>
      </c>
      <c r="O2733">
        <v>3</v>
      </c>
      <c r="P2733">
        <v>16</v>
      </c>
      <c r="Q2733">
        <v>1</v>
      </c>
      <c r="R2733">
        <v>39</v>
      </c>
      <c r="S2733">
        <v>0.9</v>
      </c>
      <c r="T2733">
        <v>145</v>
      </c>
      <c r="U2733">
        <v>274</v>
      </c>
      <c r="V2733">
        <v>-0.24</v>
      </c>
      <c r="W2733">
        <v>750291</v>
      </c>
      <c r="X2733">
        <v>16</v>
      </c>
      <c r="Y2733" s="12" t="str">
        <f>IFERROR(VLOOKUP(C2733,[1]Index!$D:$F,3,FALSE),"Non List")</f>
        <v>Development Banks</v>
      </c>
      <c r="Z2733">
        <f>IFERROR(VLOOKUP(C2733,[1]LP!$B:$C,2,FALSE),0)</f>
        <v>370.1</v>
      </c>
      <c r="AA2733" s="11">
        <f t="shared" si="43"/>
        <v>16.100000000000001</v>
      </c>
      <c r="AB2733" s="5">
        <f>IFERROR(VLOOKUP(C2733,[2]Sheet1!$B:$F,5,FALSE),0)</f>
        <v>27834534.920000002</v>
      </c>
      <c r="AC2733" s="11">
        <v>13</v>
      </c>
      <c r="AD2733" s="11">
        <v>1.5</v>
      </c>
      <c r="AE2733" s="10" t="str">
        <f t="shared" si="42"/>
        <v>78/79GBBL</v>
      </c>
      <c r="AF2733" s="10"/>
      <c r="AG2733" s="10"/>
      <c r="AH2733" s="10"/>
    </row>
    <row r="2734" spans="1:34" x14ac:dyDescent="0.45">
      <c r="A2734" t="s">
        <v>55</v>
      </c>
      <c r="B2734" t="s">
        <v>60</v>
      </c>
      <c r="C2734" t="s">
        <v>129</v>
      </c>
      <c r="D2734">
        <v>279.89999999999998</v>
      </c>
      <c r="E2734" s="11">
        <v>4267753</v>
      </c>
      <c r="F2734" s="5">
        <v>1396956</v>
      </c>
      <c r="G2734" s="11">
        <v>53744717</v>
      </c>
      <c r="H2734" s="11">
        <v>48657332</v>
      </c>
      <c r="I2734">
        <v>1950265</v>
      </c>
      <c r="J2734">
        <v>2257272</v>
      </c>
      <c r="K2734">
        <v>1152205</v>
      </c>
      <c r="L2734">
        <v>701504</v>
      </c>
      <c r="M2734">
        <v>16</v>
      </c>
      <c r="N2734">
        <v>17</v>
      </c>
      <c r="O2734">
        <v>2</v>
      </c>
      <c r="P2734">
        <v>12</v>
      </c>
      <c r="Q2734">
        <v>1</v>
      </c>
      <c r="R2734">
        <v>36</v>
      </c>
      <c r="S2734">
        <v>1.4</v>
      </c>
      <c r="T2734">
        <v>133</v>
      </c>
      <c r="U2734">
        <v>222</v>
      </c>
      <c r="V2734">
        <v>-0.21</v>
      </c>
      <c r="W2734">
        <v>353014</v>
      </c>
      <c r="X2734">
        <v>8</v>
      </c>
      <c r="Y2734" s="12" t="str">
        <f>IFERROR(VLOOKUP(C2734,[1]Index!$D:$F,3,FALSE),"Non List")</f>
        <v>Development Banks</v>
      </c>
      <c r="Z2734">
        <f>IFERROR(VLOOKUP(C2734,[1]LP!$B:$C,2,FALSE),0)</f>
        <v>297.89999999999998</v>
      </c>
      <c r="AA2734" s="11">
        <f t="shared" si="43"/>
        <v>18.600000000000001</v>
      </c>
      <c r="AB2734" s="5">
        <f>IFERROR(VLOOKUP(C2734,[2]Sheet1!$B:$F,5,FALSE),0)</f>
        <v>21539350.859999999</v>
      </c>
      <c r="AC2734" s="11">
        <v>3</v>
      </c>
      <c r="AD2734" s="11">
        <v>3.8</v>
      </c>
      <c r="AE2734" s="10" t="str">
        <f t="shared" si="42"/>
        <v>78/79JBBL</v>
      </c>
      <c r="AF2734" s="10"/>
      <c r="AG2734" s="10"/>
      <c r="AH2734" s="10"/>
    </row>
    <row r="2735" spans="1:34" x14ac:dyDescent="0.45">
      <c r="A2735" t="s">
        <v>55</v>
      </c>
      <c r="B2735" t="s">
        <v>60</v>
      </c>
      <c r="C2735" t="s">
        <v>133</v>
      </c>
      <c r="D2735">
        <v>273.89999999999998</v>
      </c>
      <c r="E2735" s="11">
        <v>502830</v>
      </c>
      <c r="F2735" s="5">
        <v>21542</v>
      </c>
      <c r="G2735" s="11">
        <v>4481465</v>
      </c>
      <c r="H2735" s="11">
        <v>3261503</v>
      </c>
      <c r="I2735">
        <v>90347</v>
      </c>
      <c r="J2735">
        <v>108109</v>
      </c>
      <c r="K2735">
        <v>-6358</v>
      </c>
      <c r="L2735">
        <v>-37929</v>
      </c>
      <c r="M2735">
        <v>-8</v>
      </c>
      <c r="N2735">
        <v>-36</v>
      </c>
      <c r="O2735">
        <v>3</v>
      </c>
      <c r="P2735">
        <v>-7</v>
      </c>
      <c r="Q2735">
        <v>-1</v>
      </c>
      <c r="R2735">
        <v>-96</v>
      </c>
      <c r="S2735">
        <v>3.4</v>
      </c>
      <c r="T2735">
        <v>104</v>
      </c>
      <c r="U2735">
        <v>0</v>
      </c>
      <c r="V2735">
        <v>0</v>
      </c>
      <c r="W2735">
        <v>-165044</v>
      </c>
      <c r="X2735">
        <v>-33</v>
      </c>
      <c r="Y2735" s="12" t="str">
        <f>IFERROR(VLOOKUP(C2735,[1]Index!$D:$F,3,FALSE),"Non List")</f>
        <v>Development Banks</v>
      </c>
      <c r="Z2735">
        <f>IFERROR(VLOOKUP(C2735,[1]LP!$B:$C,2,FALSE),0)</f>
        <v>429.8</v>
      </c>
      <c r="AA2735" s="11">
        <f t="shared" si="43"/>
        <v>-53.7</v>
      </c>
      <c r="AB2735" s="5">
        <f>IFERROR(VLOOKUP(C2735,[2]Sheet1!$B:$F,5,FALSE),0)</f>
        <v>2463867</v>
      </c>
      <c r="AC2735" s="11">
        <v>0</v>
      </c>
      <c r="AD2735" s="11">
        <v>0</v>
      </c>
      <c r="AE2735" s="10" t="str">
        <f t="shared" si="42"/>
        <v>78/79KRBL</v>
      </c>
      <c r="AF2735" s="10"/>
      <c r="AG2735" s="10"/>
      <c r="AH2735" s="10"/>
    </row>
    <row r="2736" spans="1:34" x14ac:dyDescent="0.45">
      <c r="A2736" t="s">
        <v>55</v>
      </c>
      <c r="B2736" t="s">
        <v>60</v>
      </c>
      <c r="C2736" t="s">
        <v>134</v>
      </c>
      <c r="D2736">
        <v>367.8</v>
      </c>
      <c r="E2736" s="11">
        <v>903428</v>
      </c>
      <c r="F2736" s="5">
        <v>400320</v>
      </c>
      <c r="G2736" s="11">
        <v>6064593</v>
      </c>
      <c r="H2736" s="11">
        <v>4830746</v>
      </c>
      <c r="I2736">
        <v>307254</v>
      </c>
      <c r="J2736">
        <v>341234</v>
      </c>
      <c r="K2736">
        <v>222761</v>
      </c>
      <c r="L2736">
        <v>153668</v>
      </c>
      <c r="M2736">
        <v>17</v>
      </c>
      <c r="N2736">
        <v>22</v>
      </c>
      <c r="O2736">
        <v>3</v>
      </c>
      <c r="P2736">
        <v>12</v>
      </c>
      <c r="Q2736">
        <v>2</v>
      </c>
      <c r="R2736">
        <v>55</v>
      </c>
      <c r="S2736">
        <v>0.9</v>
      </c>
      <c r="T2736">
        <v>144</v>
      </c>
      <c r="U2736">
        <v>235</v>
      </c>
      <c r="V2736">
        <v>-0.36</v>
      </c>
      <c r="W2736">
        <v>109509</v>
      </c>
      <c r="X2736">
        <v>12</v>
      </c>
      <c r="Y2736" s="12" t="str">
        <f>IFERROR(VLOOKUP(C2736,[1]Index!$D:$F,3,FALSE),"Non List")</f>
        <v>Development Banks</v>
      </c>
      <c r="Z2736">
        <f>IFERROR(VLOOKUP(C2736,[1]LP!$B:$C,2,FALSE),0)</f>
        <v>488</v>
      </c>
      <c r="AA2736" s="11">
        <f t="shared" si="43"/>
        <v>28.7</v>
      </c>
      <c r="AB2736" s="5">
        <f>IFERROR(VLOOKUP(C2736,[2]Sheet1!$B:$F,5,FALSE),0)</f>
        <v>5445990.2300000004</v>
      </c>
      <c r="AC2736" s="11">
        <v>12.35</v>
      </c>
      <c r="AD2736" s="11">
        <v>0.65</v>
      </c>
      <c r="AE2736" s="10" t="str">
        <f t="shared" si="42"/>
        <v>78/79MDB</v>
      </c>
      <c r="AF2736" s="10"/>
      <c r="AG2736" s="10"/>
      <c r="AH2736" s="10"/>
    </row>
    <row r="2737" spans="1:34" x14ac:dyDescent="0.45">
      <c r="A2737" t="s">
        <v>55</v>
      </c>
      <c r="B2737" t="s">
        <v>60</v>
      </c>
      <c r="C2737" t="s">
        <v>136</v>
      </c>
      <c r="D2737">
        <v>395</v>
      </c>
      <c r="E2737" s="11">
        <v>5657181</v>
      </c>
      <c r="F2737" s="5">
        <v>2444339</v>
      </c>
      <c r="G2737" s="11">
        <v>104655370</v>
      </c>
      <c r="H2737" s="11">
        <v>86901977</v>
      </c>
      <c r="I2737">
        <v>3376579</v>
      </c>
      <c r="J2737">
        <v>3874182</v>
      </c>
      <c r="K2737">
        <v>2035037</v>
      </c>
      <c r="L2737">
        <v>1370026</v>
      </c>
      <c r="M2737">
        <v>24</v>
      </c>
      <c r="N2737">
        <v>16</v>
      </c>
      <c r="O2737">
        <v>3</v>
      </c>
      <c r="P2737">
        <v>17</v>
      </c>
      <c r="Q2737">
        <v>1</v>
      </c>
      <c r="R2737">
        <v>45</v>
      </c>
      <c r="S2737">
        <v>0.2</v>
      </c>
      <c r="T2737">
        <v>143</v>
      </c>
      <c r="U2737">
        <v>279</v>
      </c>
      <c r="V2737">
        <v>-0.28999999999999998</v>
      </c>
      <c r="W2737">
        <v>815999</v>
      </c>
      <c r="X2737">
        <v>14</v>
      </c>
      <c r="Y2737" s="12" t="str">
        <f>IFERROR(VLOOKUP(C2737,[1]Index!$D:$F,3,FALSE),"Non List")</f>
        <v>Development Banks</v>
      </c>
      <c r="Z2737">
        <f>IFERROR(VLOOKUP(C2737,[1]LP!$B:$C,2,FALSE),0)</f>
        <v>353.1</v>
      </c>
      <c r="AA2737" s="11">
        <f t="shared" si="43"/>
        <v>14.7</v>
      </c>
      <c r="AB2737" s="5">
        <f>IFERROR(VLOOKUP(C2737,[2]Sheet1!$B:$F,5,FALSE),0)</f>
        <v>34531463.479999997</v>
      </c>
      <c r="AC2737" s="11">
        <v>13.5</v>
      </c>
      <c r="AD2737" s="11">
        <v>0.71050000000000002</v>
      </c>
      <c r="AE2737" s="10" t="str">
        <f t="shared" si="42"/>
        <v>78/79MNBBL</v>
      </c>
      <c r="AF2737" s="10"/>
      <c r="AG2737" s="10"/>
      <c r="AH2737" s="10"/>
    </row>
    <row r="2738" spans="1:34" x14ac:dyDescent="0.45">
      <c r="A2738" t="s">
        <v>55</v>
      </c>
      <c r="B2738" t="s">
        <v>60</v>
      </c>
      <c r="C2738" t="s">
        <v>156</v>
      </c>
      <c r="D2738">
        <v>416</v>
      </c>
      <c r="E2738" s="11">
        <v>262468</v>
      </c>
      <c r="F2738" s="5">
        <v>-111121</v>
      </c>
      <c r="G2738" s="11">
        <v>336672</v>
      </c>
      <c r="H2738" s="11">
        <v>342038</v>
      </c>
      <c r="I2738">
        <v>8412</v>
      </c>
      <c r="J2738">
        <v>12920</v>
      </c>
      <c r="K2738">
        <v>-24460</v>
      </c>
      <c r="L2738">
        <v>-15780</v>
      </c>
      <c r="M2738">
        <v>-6</v>
      </c>
      <c r="N2738">
        <v>-69</v>
      </c>
      <c r="O2738">
        <v>7</v>
      </c>
      <c r="P2738">
        <v>-10</v>
      </c>
      <c r="Q2738">
        <v>-3</v>
      </c>
      <c r="R2738">
        <v>-499</v>
      </c>
      <c r="S2738">
        <v>2.9</v>
      </c>
      <c r="T2738">
        <v>58</v>
      </c>
      <c r="U2738">
        <v>0</v>
      </c>
      <c r="V2738">
        <v>0</v>
      </c>
      <c r="W2738">
        <v>0</v>
      </c>
      <c r="X2738">
        <v>0</v>
      </c>
      <c r="Y2738" s="12" t="str">
        <f>IFERROR(VLOOKUP(C2738,[1]Index!$D:$F,3,FALSE),"Non List")</f>
        <v>Development Banks</v>
      </c>
      <c r="Z2738">
        <f>IFERROR(VLOOKUP(C2738,[1]LP!$B:$C,2,FALSE),0)</f>
        <v>527</v>
      </c>
      <c r="AA2738" s="11">
        <f t="shared" si="43"/>
        <v>-87.8</v>
      </c>
      <c r="AB2738" s="5">
        <f>IFERROR(VLOOKUP(C2738,[2]Sheet1!$B:$F,5,FALSE),0)</f>
        <v>761156.04</v>
      </c>
      <c r="AC2738" s="11">
        <v>0</v>
      </c>
      <c r="AD2738" s="11">
        <v>0</v>
      </c>
      <c r="AE2738" s="10" t="str">
        <f t="shared" si="42"/>
        <v>78/79NABBC</v>
      </c>
      <c r="AF2738" s="10"/>
      <c r="AG2738" s="10"/>
      <c r="AH2738" s="10"/>
    </row>
    <row r="2739" spans="1:34" x14ac:dyDescent="0.45">
      <c r="A2739" t="s">
        <v>55</v>
      </c>
      <c r="B2739" t="s">
        <v>60</v>
      </c>
      <c r="C2739" t="s">
        <v>139</v>
      </c>
      <c r="D2739">
        <v>303</v>
      </c>
      <c r="E2739" s="11">
        <v>3010670</v>
      </c>
      <c r="F2739" s="5">
        <v>1250295</v>
      </c>
      <c r="G2739" s="11">
        <v>48775395</v>
      </c>
      <c r="H2739" s="11">
        <v>40842518</v>
      </c>
      <c r="I2739">
        <v>1747962</v>
      </c>
      <c r="J2739">
        <v>1952900</v>
      </c>
      <c r="K2739">
        <v>890038</v>
      </c>
      <c r="L2739">
        <v>595815</v>
      </c>
      <c r="M2739">
        <v>20</v>
      </c>
      <c r="N2739">
        <v>15</v>
      </c>
      <c r="O2739">
        <v>2</v>
      </c>
      <c r="P2739">
        <v>14</v>
      </c>
      <c r="Q2739">
        <v>1</v>
      </c>
      <c r="R2739">
        <v>33</v>
      </c>
      <c r="S2739">
        <v>1</v>
      </c>
      <c r="T2739">
        <v>142</v>
      </c>
      <c r="U2739">
        <v>251</v>
      </c>
      <c r="V2739">
        <v>-0.17</v>
      </c>
      <c r="W2739">
        <v>348622</v>
      </c>
      <c r="X2739">
        <v>12</v>
      </c>
      <c r="Y2739" s="12" t="str">
        <f>IFERROR(VLOOKUP(C2739,[1]Index!$D:$F,3,FALSE),"Non List")</f>
        <v>Development Banks</v>
      </c>
      <c r="Z2739">
        <f>IFERROR(VLOOKUP(C2739,[1]LP!$B:$C,2,FALSE),0)</f>
        <v>316.2</v>
      </c>
      <c r="AA2739" s="11">
        <f t="shared" si="43"/>
        <v>15.8</v>
      </c>
      <c r="AB2739" s="5">
        <f>IFERROR(VLOOKUP(C2739,[2]Sheet1!$B:$F,5,FALSE),0)</f>
        <v>16811183.489999998</v>
      </c>
      <c r="AC2739" s="11">
        <v>8.5340000000000007</v>
      </c>
      <c r="AD2739" s="11">
        <v>0.44900000000000001</v>
      </c>
      <c r="AE2739" s="10" t="str">
        <f t="shared" si="42"/>
        <v>78/79SADBL</v>
      </c>
      <c r="AF2739" s="10"/>
      <c r="AG2739" s="10"/>
      <c r="AH2739" s="10"/>
    </row>
    <row r="2740" spans="1:34" x14ac:dyDescent="0.45">
      <c r="A2740" t="s">
        <v>55</v>
      </c>
      <c r="B2740" t="s">
        <v>60</v>
      </c>
      <c r="C2740" t="s">
        <v>141</v>
      </c>
      <c r="D2740">
        <v>335.9</v>
      </c>
      <c r="E2740" s="11">
        <v>3781009</v>
      </c>
      <c r="F2740" s="5">
        <v>1627004</v>
      </c>
      <c r="G2740" s="11">
        <v>43276548</v>
      </c>
      <c r="H2740" s="11">
        <v>34496611</v>
      </c>
      <c r="I2740">
        <v>1665485</v>
      </c>
      <c r="J2740">
        <v>1876850</v>
      </c>
      <c r="K2740">
        <v>1061711</v>
      </c>
      <c r="L2740">
        <v>645289</v>
      </c>
      <c r="M2740">
        <v>17</v>
      </c>
      <c r="N2740">
        <v>20</v>
      </c>
      <c r="O2740">
        <v>2</v>
      </c>
      <c r="P2740">
        <v>12</v>
      </c>
      <c r="Q2740">
        <v>1</v>
      </c>
      <c r="R2740">
        <v>46</v>
      </c>
      <c r="S2740">
        <v>1</v>
      </c>
      <c r="T2740">
        <v>143</v>
      </c>
      <c r="U2740">
        <v>234</v>
      </c>
      <c r="V2740">
        <v>-0.3</v>
      </c>
      <c r="W2740">
        <v>470003</v>
      </c>
      <c r="X2740">
        <v>12</v>
      </c>
      <c r="Y2740" s="12" t="str">
        <f>IFERROR(VLOOKUP(C2740,[1]Index!$D:$F,3,FALSE),"Non List")</f>
        <v>Development Banks</v>
      </c>
      <c r="Z2740">
        <f>IFERROR(VLOOKUP(C2740,[1]LP!$B:$C,2,FALSE),0)</f>
        <v>418</v>
      </c>
      <c r="AA2740" s="11">
        <f t="shared" si="43"/>
        <v>24.6</v>
      </c>
      <c r="AB2740" s="5">
        <f>IFERROR(VLOOKUP(C2740,[2]Sheet1!$B:$F,5,FALSE),0)</f>
        <v>23195085.649999999</v>
      </c>
      <c r="AC2740" s="11">
        <v>13.3</v>
      </c>
      <c r="AD2740" s="11">
        <v>0.7</v>
      </c>
      <c r="AE2740" s="10" t="str">
        <f t="shared" si="42"/>
        <v>78/79SHINE</v>
      </c>
      <c r="AF2740" s="10"/>
      <c r="AG2740" s="10"/>
      <c r="AH2740" s="10"/>
    </row>
    <row r="2741" spans="1:34" x14ac:dyDescent="0.45">
      <c r="A2741" t="s">
        <v>55</v>
      </c>
      <c r="B2741" t="s">
        <v>60</v>
      </c>
      <c r="C2741" t="s">
        <v>142</v>
      </c>
      <c r="D2741">
        <v>268.2</v>
      </c>
      <c r="E2741" s="11">
        <v>557456</v>
      </c>
      <c r="F2741" s="5">
        <v>80632</v>
      </c>
      <c r="G2741" s="11">
        <v>4785770</v>
      </c>
      <c r="H2741" s="11">
        <v>3564487</v>
      </c>
      <c r="I2741">
        <v>167503</v>
      </c>
      <c r="J2741">
        <v>190167</v>
      </c>
      <c r="K2741">
        <v>34850</v>
      </c>
      <c r="L2741">
        <v>68102</v>
      </c>
      <c r="M2741">
        <v>12</v>
      </c>
      <c r="N2741">
        <v>22</v>
      </c>
      <c r="O2741">
        <v>2</v>
      </c>
      <c r="P2741">
        <v>11</v>
      </c>
      <c r="Q2741">
        <v>1</v>
      </c>
      <c r="R2741">
        <v>51</v>
      </c>
      <c r="S2741">
        <v>0.9</v>
      </c>
      <c r="T2741">
        <v>114</v>
      </c>
      <c r="U2741">
        <v>177</v>
      </c>
      <c r="V2741">
        <v>-0.34</v>
      </c>
      <c r="W2741">
        <v>-30811</v>
      </c>
      <c r="X2741">
        <v>-6</v>
      </c>
      <c r="Y2741" s="12" t="str">
        <f>IFERROR(VLOOKUP(C2741,[1]Index!$D:$F,3,FALSE),"Non List")</f>
        <v>Development Banks</v>
      </c>
      <c r="Z2741">
        <f>IFERROR(VLOOKUP(C2741,[1]LP!$B:$C,2,FALSE),0)</f>
        <v>385</v>
      </c>
      <c r="AA2741" s="11">
        <f t="shared" si="43"/>
        <v>32.1</v>
      </c>
      <c r="AB2741" s="5">
        <f>IFERROR(VLOOKUP(C2741,[2]Sheet1!$B:$F,5,FALSE),0)</f>
        <v>2731534.73</v>
      </c>
      <c r="AC2741" s="11">
        <v>0</v>
      </c>
      <c r="AD2741" s="11">
        <v>0</v>
      </c>
      <c r="AE2741" s="10" t="str">
        <f t="shared" si="42"/>
        <v>78/79SINDU</v>
      </c>
      <c r="AF2741" s="10"/>
      <c r="AG2741" s="10"/>
      <c r="AH2741" s="10"/>
    </row>
    <row r="2742" spans="1:34" x14ac:dyDescent="0.45">
      <c r="A2742" t="s">
        <v>55</v>
      </c>
      <c r="B2742" t="s">
        <v>60</v>
      </c>
      <c r="C2742" t="s">
        <v>144</v>
      </c>
      <c r="D2742">
        <v>265</v>
      </c>
      <c r="E2742" s="11">
        <v>519000</v>
      </c>
      <c r="F2742" s="5">
        <v>59896</v>
      </c>
      <c r="G2742" s="11">
        <v>2923748</v>
      </c>
      <c r="H2742" s="11">
        <v>2581573</v>
      </c>
      <c r="I2742">
        <v>120514</v>
      </c>
      <c r="J2742">
        <v>133919</v>
      </c>
      <c r="K2742">
        <v>52869</v>
      </c>
      <c r="L2742">
        <v>24188</v>
      </c>
      <c r="M2742">
        <v>5</v>
      </c>
      <c r="N2742">
        <v>57</v>
      </c>
      <c r="O2742">
        <v>2</v>
      </c>
      <c r="P2742">
        <v>4</v>
      </c>
      <c r="Q2742">
        <v>1</v>
      </c>
      <c r="R2742">
        <v>135</v>
      </c>
      <c r="S2742">
        <v>1.5</v>
      </c>
      <c r="T2742">
        <v>112</v>
      </c>
      <c r="U2742">
        <v>108</v>
      </c>
      <c r="V2742">
        <v>-0.59</v>
      </c>
      <c r="W2742">
        <v>24188</v>
      </c>
      <c r="X2742">
        <v>5</v>
      </c>
      <c r="Y2742" s="12" t="str">
        <f>IFERROR(VLOOKUP(C2742,[1]Index!$D:$F,3,FALSE),"Non List")</f>
        <v>Development Banks</v>
      </c>
      <c r="Z2742">
        <f>IFERROR(VLOOKUP(C2742,[1]LP!$B:$C,2,FALSE),0)</f>
        <v>434.9</v>
      </c>
      <c r="AA2742" s="11">
        <f t="shared" si="43"/>
        <v>87</v>
      </c>
      <c r="AB2742" s="5">
        <f>IFERROR(VLOOKUP(C2742,[2]Sheet1!$B:$F,5,FALSE),0)</f>
        <v>2335500</v>
      </c>
      <c r="AC2742" s="11">
        <v>3.8</v>
      </c>
      <c r="AD2742" s="11">
        <v>0.2</v>
      </c>
      <c r="AE2742" s="10" t="str">
        <f t="shared" si="42"/>
        <v>78/79GRDBL</v>
      </c>
      <c r="AF2742" s="10"/>
      <c r="AG2742" s="10"/>
      <c r="AH2742" s="10"/>
    </row>
    <row r="2743" spans="1:34" x14ac:dyDescent="0.45">
      <c r="A2743" t="s">
        <v>55</v>
      </c>
      <c r="B2743" t="s">
        <v>60</v>
      </c>
      <c r="C2743" t="s">
        <v>146</v>
      </c>
      <c r="D2743">
        <v>316</v>
      </c>
      <c r="E2743" s="11">
        <v>4010883</v>
      </c>
      <c r="F2743" s="5">
        <v>2410110</v>
      </c>
      <c r="G2743" s="11">
        <v>42372222</v>
      </c>
      <c r="H2743" s="11">
        <v>35051882</v>
      </c>
      <c r="I2743">
        <v>1892085</v>
      </c>
      <c r="J2743">
        <v>2303689</v>
      </c>
      <c r="K2743">
        <v>1261594</v>
      </c>
      <c r="L2743">
        <v>951909</v>
      </c>
      <c r="M2743">
        <v>24</v>
      </c>
      <c r="N2743">
        <v>13</v>
      </c>
      <c r="O2743">
        <v>2</v>
      </c>
      <c r="P2743">
        <v>15</v>
      </c>
      <c r="Q2743">
        <v>2</v>
      </c>
      <c r="R2743">
        <v>26</v>
      </c>
      <c r="S2743">
        <v>2.4</v>
      </c>
      <c r="T2743">
        <v>160</v>
      </c>
      <c r="U2743">
        <v>292</v>
      </c>
      <c r="V2743">
        <v>-7.0000000000000007E-2</v>
      </c>
      <c r="W2743">
        <v>586139</v>
      </c>
      <c r="X2743">
        <v>15</v>
      </c>
      <c r="Y2743" s="12" t="str">
        <f>IFERROR(VLOOKUP(C2743,[1]Index!$D:$F,3,FALSE),"Non List")</f>
        <v>Development Banks</v>
      </c>
      <c r="Z2743">
        <f>IFERROR(VLOOKUP(C2743,[1]LP!$B:$C,2,FALSE),0)</f>
        <v>334</v>
      </c>
      <c r="AA2743" s="11">
        <f t="shared" si="43"/>
        <v>13.9</v>
      </c>
      <c r="AB2743" s="5">
        <f>IFERROR(VLOOKUP(C2743,[2]Sheet1!$B:$F,5,FALSE),0)</f>
        <v>20439460.93</v>
      </c>
      <c r="AC2743" s="11">
        <v>4</v>
      </c>
      <c r="AD2743" s="11">
        <v>6.47</v>
      </c>
      <c r="AE2743" s="10" t="str">
        <f t="shared" si="42"/>
        <v>78/79MLBL</v>
      </c>
      <c r="AF2743" s="10"/>
      <c r="AG2743" s="10"/>
      <c r="AH2743" s="10"/>
    </row>
    <row r="2744" spans="1:34" x14ac:dyDescent="0.45">
      <c r="A2744" t="s">
        <v>55</v>
      </c>
      <c r="B2744" t="s">
        <v>60</v>
      </c>
      <c r="C2744" t="s">
        <v>151</v>
      </c>
      <c r="D2744">
        <v>334.5</v>
      </c>
      <c r="E2744" s="11">
        <v>3284293</v>
      </c>
      <c r="F2744" s="5">
        <v>2535067</v>
      </c>
      <c r="G2744" s="11">
        <v>42873978</v>
      </c>
      <c r="H2744" s="11">
        <v>38081068</v>
      </c>
      <c r="I2744">
        <v>1576090</v>
      </c>
      <c r="J2744">
        <v>1780589</v>
      </c>
      <c r="K2744">
        <v>995647</v>
      </c>
      <c r="L2744">
        <v>675632</v>
      </c>
      <c r="M2744">
        <v>21</v>
      </c>
      <c r="N2744">
        <v>16</v>
      </c>
      <c r="O2744">
        <v>2</v>
      </c>
      <c r="P2744">
        <v>12</v>
      </c>
      <c r="Q2744">
        <v>1</v>
      </c>
      <c r="R2744">
        <v>31</v>
      </c>
      <c r="S2744">
        <v>1.7</v>
      </c>
      <c r="T2744">
        <v>177</v>
      </c>
      <c r="U2744">
        <v>286</v>
      </c>
      <c r="V2744">
        <v>-0.14000000000000001</v>
      </c>
      <c r="W2744">
        <v>479226</v>
      </c>
      <c r="X2744">
        <v>15</v>
      </c>
      <c r="Y2744" s="12" t="str">
        <f>IFERROR(VLOOKUP(C2744,[1]Index!$D:$F,3,FALSE),"Non List")</f>
        <v>Development Banks</v>
      </c>
      <c r="Z2744">
        <f>IFERROR(VLOOKUP(C2744,[1]LP!$B:$C,2,FALSE),0)</f>
        <v>387</v>
      </c>
      <c r="AA2744" s="11">
        <f t="shared" si="43"/>
        <v>18.399999999999999</v>
      </c>
      <c r="AB2744" s="5">
        <f>IFERROR(VLOOKUP(C2744,[2]Sheet1!$B:$F,5,FALSE),0)</f>
        <v>17238924.239999998</v>
      </c>
      <c r="AC2744" s="11">
        <v>3</v>
      </c>
      <c r="AD2744" s="11">
        <v>9</v>
      </c>
      <c r="AE2744" s="10" t="str">
        <f t="shared" si="42"/>
        <v>78/79LBBL</v>
      </c>
      <c r="AF2744" s="10"/>
      <c r="AG2744" s="10"/>
      <c r="AH2744" s="10"/>
    </row>
    <row r="2745" spans="1:34" x14ac:dyDescent="0.45">
      <c r="A2745" t="s">
        <v>55</v>
      </c>
      <c r="B2745" t="s">
        <v>60</v>
      </c>
      <c r="C2745" t="s">
        <v>147</v>
      </c>
      <c r="D2745">
        <v>316</v>
      </c>
      <c r="E2745" s="11">
        <v>3142577</v>
      </c>
      <c r="F2745" s="5">
        <v>1257940</v>
      </c>
      <c r="G2745" s="11">
        <v>46261302</v>
      </c>
      <c r="H2745" s="11">
        <v>42511227</v>
      </c>
      <c r="I2745">
        <v>1954131</v>
      </c>
      <c r="J2745">
        <v>2275162</v>
      </c>
      <c r="K2745">
        <v>1201175</v>
      </c>
      <c r="L2745">
        <v>630976</v>
      </c>
      <c r="M2745">
        <v>20</v>
      </c>
      <c r="N2745">
        <v>16</v>
      </c>
      <c r="O2745">
        <v>2</v>
      </c>
      <c r="P2745">
        <v>14</v>
      </c>
      <c r="Q2745">
        <v>1</v>
      </c>
      <c r="R2745">
        <v>36</v>
      </c>
      <c r="S2745">
        <v>2.5</v>
      </c>
      <c r="T2745">
        <v>140</v>
      </c>
      <c r="U2745">
        <v>251</v>
      </c>
      <c r="V2745">
        <v>-0.2</v>
      </c>
      <c r="W2745">
        <v>198618</v>
      </c>
      <c r="X2745">
        <v>6</v>
      </c>
      <c r="Y2745" s="12" t="str">
        <f>IFERROR(VLOOKUP(C2745,[1]Index!$D:$F,3,FALSE),"Non List")</f>
        <v>Development Banks</v>
      </c>
      <c r="Z2745">
        <f>IFERROR(VLOOKUP(C2745,[1]LP!$B:$C,2,FALSE),0)</f>
        <v>378</v>
      </c>
      <c r="AA2745" s="11">
        <f t="shared" si="43"/>
        <v>18.899999999999999</v>
      </c>
      <c r="AB2745" s="5">
        <f>IFERROR(VLOOKUP(C2745,[2]Sheet1!$B:$F,5,FALSE),0)</f>
        <v>16077707.220000001</v>
      </c>
      <c r="AC2745" s="11">
        <v>4.41</v>
      </c>
      <c r="AD2745" s="11">
        <v>0.2321</v>
      </c>
      <c r="AE2745" s="10" t="str">
        <f t="shared" si="42"/>
        <v>78/79KSBBL</v>
      </c>
      <c r="AF2745" s="10"/>
      <c r="AG2745" s="10"/>
      <c r="AH2745" s="10"/>
    </row>
    <row r="2746" spans="1:34" x14ac:dyDescent="0.45">
      <c r="A2746" t="s">
        <v>55</v>
      </c>
      <c r="B2746" t="s">
        <v>60</v>
      </c>
      <c r="C2746" t="s">
        <v>148</v>
      </c>
      <c r="D2746">
        <v>252</v>
      </c>
      <c r="E2746" s="11">
        <v>834338</v>
      </c>
      <c r="F2746" s="5">
        <v>21598</v>
      </c>
      <c r="G2746" s="11">
        <v>4471695</v>
      </c>
      <c r="H2746" s="11">
        <v>4250962</v>
      </c>
      <c r="I2746">
        <v>228217</v>
      </c>
      <c r="J2746">
        <v>251521</v>
      </c>
      <c r="K2746">
        <v>71085</v>
      </c>
      <c r="L2746">
        <v>16697</v>
      </c>
      <c r="M2746">
        <v>2</v>
      </c>
      <c r="N2746">
        <v>126</v>
      </c>
      <c r="O2746">
        <v>2</v>
      </c>
      <c r="P2746">
        <v>2</v>
      </c>
      <c r="Q2746">
        <v>0</v>
      </c>
      <c r="R2746">
        <v>310</v>
      </c>
      <c r="S2746">
        <v>4.4000000000000004</v>
      </c>
      <c r="T2746">
        <v>103</v>
      </c>
      <c r="U2746">
        <v>68</v>
      </c>
      <c r="V2746">
        <v>-0.73</v>
      </c>
      <c r="W2746">
        <v>-71012</v>
      </c>
      <c r="X2746">
        <v>-9</v>
      </c>
      <c r="Y2746" s="12" t="str">
        <f>IFERROR(VLOOKUP(C2746,[1]Index!$D:$F,3,FALSE),"Non List")</f>
        <v>Development Banks</v>
      </c>
      <c r="Z2746">
        <f>IFERROR(VLOOKUP(C2746,[1]LP!$B:$C,2,FALSE),0)</f>
        <v>322</v>
      </c>
      <c r="AA2746" s="11">
        <f t="shared" si="43"/>
        <v>161</v>
      </c>
      <c r="AB2746" s="5">
        <f>IFERROR(VLOOKUP(C2746,[2]Sheet1!$B:$F,5,FALSE),0)</f>
        <v>3608513.71</v>
      </c>
      <c r="AC2746" s="11">
        <v>0</v>
      </c>
      <c r="AD2746" s="11">
        <v>0</v>
      </c>
      <c r="AE2746" s="10" t="str">
        <f t="shared" si="42"/>
        <v>78/79SAPDBL</v>
      </c>
      <c r="AF2746" s="10"/>
      <c r="AG2746" s="10"/>
      <c r="AH2746" s="10"/>
    </row>
    <row r="2747" spans="1:34" x14ac:dyDescent="0.45">
      <c r="A2747" t="s">
        <v>24</v>
      </c>
      <c r="B2747" t="s">
        <v>181</v>
      </c>
      <c r="C2747" t="s">
        <v>154</v>
      </c>
      <c r="D2747">
        <v>308.8</v>
      </c>
      <c r="E2747" s="11">
        <v>500000</v>
      </c>
      <c r="F2747" s="5">
        <v>223196</v>
      </c>
      <c r="G2747" s="11">
        <v>1073880</v>
      </c>
      <c r="H2747" s="11">
        <v>944959</v>
      </c>
      <c r="I2747">
        <v>18847</v>
      </c>
      <c r="J2747">
        <v>19165</v>
      </c>
      <c r="K2747">
        <v>11517</v>
      </c>
      <c r="L2747">
        <v>8574</v>
      </c>
      <c r="M2747">
        <v>7</v>
      </c>
      <c r="N2747">
        <v>45</v>
      </c>
      <c r="O2747">
        <v>2</v>
      </c>
      <c r="P2747">
        <v>5</v>
      </c>
      <c r="Q2747">
        <v>0</v>
      </c>
      <c r="R2747">
        <v>96</v>
      </c>
      <c r="S2747">
        <v>4.7</v>
      </c>
      <c r="T2747">
        <v>145</v>
      </c>
      <c r="U2747">
        <v>149</v>
      </c>
      <c r="V2747">
        <v>-0.52</v>
      </c>
      <c r="W2747">
        <v>8574</v>
      </c>
      <c r="X2747">
        <v>2</v>
      </c>
      <c r="Y2747" s="12" t="str">
        <f>IFERROR(VLOOKUP(C2747,[1]Index!$D:$F,3,FALSE),"Non List")</f>
        <v>Development Banks</v>
      </c>
      <c r="Z2747">
        <f>IFERROR(VLOOKUP(C2747,[1]LP!$B:$C,2,FALSE),0)</f>
        <v>475</v>
      </c>
      <c r="AA2747" s="11">
        <f t="shared" si="43"/>
        <v>67.900000000000006</v>
      </c>
      <c r="AB2747" s="5">
        <f>IFERROR(VLOOKUP(C2747,[2]Sheet1!$B:$F,5,FALSE),0)</f>
        <v>1575000</v>
      </c>
      <c r="AC2747" s="11">
        <f>IFERROR(VLOOKUP(AE2747,[3]Sheet2!$M:$O,2,FALSE),0)</f>
        <v>0</v>
      </c>
      <c r="AD2747" s="11">
        <f>IFERROR(VLOOKUP(AE2747,[3]Sheet2!$M:$O,3,FALSE),0)</f>
        <v>0</v>
      </c>
      <c r="AE2747" s="10" t="str">
        <f t="shared" si="42"/>
        <v>79/80CORBL</v>
      </c>
      <c r="AF2747" s="10"/>
      <c r="AG2747" s="10"/>
      <c r="AH2747" s="10"/>
    </row>
    <row r="2748" spans="1:34" x14ac:dyDescent="0.45">
      <c r="A2748" t="s">
        <v>24</v>
      </c>
      <c r="B2748" t="s">
        <v>181</v>
      </c>
      <c r="C2748" t="s">
        <v>125</v>
      </c>
      <c r="D2748">
        <v>322</v>
      </c>
      <c r="E2748" s="11">
        <v>1249694</v>
      </c>
      <c r="F2748" s="5">
        <v>410972</v>
      </c>
      <c r="G2748" s="11">
        <v>11627101</v>
      </c>
      <c r="H2748" s="11">
        <v>10076152</v>
      </c>
      <c r="I2748">
        <v>155490</v>
      </c>
      <c r="J2748">
        <v>169790</v>
      </c>
      <c r="K2748">
        <v>85314</v>
      </c>
      <c r="L2748">
        <v>21890</v>
      </c>
      <c r="M2748">
        <v>7</v>
      </c>
      <c r="N2748">
        <v>46</v>
      </c>
      <c r="O2748">
        <v>2</v>
      </c>
      <c r="P2748">
        <v>5</v>
      </c>
      <c r="Q2748">
        <v>0</v>
      </c>
      <c r="R2748">
        <v>111</v>
      </c>
      <c r="S2748">
        <v>4.5</v>
      </c>
      <c r="T2748">
        <v>133</v>
      </c>
      <c r="U2748">
        <v>145</v>
      </c>
      <c r="V2748">
        <v>-0.55000000000000004</v>
      </c>
      <c r="W2748">
        <v>-48675</v>
      </c>
      <c r="X2748">
        <v>-4</v>
      </c>
      <c r="Y2748" s="12" t="str">
        <f>IFERROR(VLOOKUP(C2748,[1]Index!$D:$F,3,FALSE),"Non List")</f>
        <v>Development Banks</v>
      </c>
      <c r="Z2748">
        <f>IFERROR(VLOOKUP(C2748,[1]LP!$B:$C,2,FALSE),0)</f>
        <v>391</v>
      </c>
      <c r="AA2748" s="11">
        <f t="shared" si="43"/>
        <v>55.9</v>
      </c>
      <c r="AB2748" s="5">
        <f>IFERROR(VLOOKUP(C2748,[2]Sheet1!$B:$F,5,FALSE),0)</f>
        <v>6123503.0800000001</v>
      </c>
      <c r="AC2748" s="11">
        <f>IFERROR(VLOOKUP(AE2748,[3]Sheet2!$M:$O,2,FALSE),0)</f>
        <v>0</v>
      </c>
      <c r="AD2748" s="11">
        <f>IFERROR(VLOOKUP(AE2748,[3]Sheet2!$M:$O,3,FALSE),0)</f>
        <v>0</v>
      </c>
      <c r="AE2748" s="10" t="str">
        <f t="shared" si="42"/>
        <v>79/80EDBL</v>
      </c>
      <c r="AF2748" s="10"/>
      <c r="AG2748" s="10"/>
      <c r="AH2748" s="10"/>
    </row>
    <row r="2749" spans="1:34" x14ac:dyDescent="0.45">
      <c r="A2749" t="s">
        <v>24</v>
      </c>
      <c r="B2749" t="s">
        <v>181</v>
      </c>
      <c r="C2749" t="s">
        <v>126</v>
      </c>
      <c r="D2749">
        <v>362</v>
      </c>
      <c r="E2749" s="11">
        <v>5187687</v>
      </c>
      <c r="F2749" s="5">
        <v>2163321</v>
      </c>
      <c r="G2749" s="11">
        <v>68968472</v>
      </c>
      <c r="H2749" s="11">
        <v>59859948</v>
      </c>
      <c r="I2749">
        <v>796218</v>
      </c>
      <c r="J2749">
        <v>899113</v>
      </c>
      <c r="K2749">
        <v>557142</v>
      </c>
      <c r="L2749">
        <v>193328</v>
      </c>
      <c r="M2749">
        <v>15</v>
      </c>
      <c r="N2749">
        <v>24</v>
      </c>
      <c r="O2749">
        <v>3</v>
      </c>
      <c r="P2749">
        <v>11</v>
      </c>
      <c r="Q2749">
        <v>0</v>
      </c>
      <c r="R2749">
        <v>62</v>
      </c>
      <c r="S2749">
        <v>1.7</v>
      </c>
      <c r="T2749">
        <v>142</v>
      </c>
      <c r="U2749">
        <v>218</v>
      </c>
      <c r="V2749">
        <v>-0.4</v>
      </c>
      <c r="W2749">
        <v>-82208</v>
      </c>
      <c r="X2749">
        <v>-2</v>
      </c>
      <c r="Y2749" s="12" t="str">
        <f>IFERROR(VLOOKUP(C2749,[1]Index!$D:$F,3,FALSE),"Non List")</f>
        <v>Development Banks</v>
      </c>
      <c r="Z2749">
        <f>IFERROR(VLOOKUP(C2749,[1]LP!$B:$C,2,FALSE),0)</f>
        <v>370.1</v>
      </c>
      <c r="AA2749" s="11">
        <f t="shared" si="43"/>
        <v>24.7</v>
      </c>
      <c r="AB2749" s="5">
        <f>IFERROR(VLOOKUP(C2749,[2]Sheet1!$B:$F,5,FALSE),0)</f>
        <v>27834534.920000002</v>
      </c>
      <c r="AC2749" s="11">
        <f>IFERROR(VLOOKUP(AE2749,[3]Sheet2!$M:$O,2,FALSE),0)</f>
        <v>0.5</v>
      </c>
      <c r="AD2749" s="11">
        <f>IFERROR(VLOOKUP(AE2749,[3]Sheet2!$M:$O,3,FALSE),0)</f>
        <v>9.5</v>
      </c>
      <c r="AE2749" s="10" t="str">
        <f t="shared" si="42"/>
        <v>79/80GBBL</v>
      </c>
      <c r="AF2749" s="10"/>
      <c r="AG2749" s="10"/>
      <c r="AH2749" s="10"/>
    </row>
    <row r="2750" spans="1:34" x14ac:dyDescent="0.45">
      <c r="A2750" t="s">
        <v>24</v>
      </c>
      <c r="B2750" t="s">
        <v>181</v>
      </c>
      <c r="C2750" t="s">
        <v>129</v>
      </c>
      <c r="D2750">
        <v>279.89999999999998</v>
      </c>
      <c r="E2750" s="11">
        <v>4267753</v>
      </c>
      <c r="F2750" s="5">
        <v>1497054</v>
      </c>
      <c r="G2750" s="11">
        <v>53922954</v>
      </c>
      <c r="H2750" s="11">
        <v>48597494</v>
      </c>
      <c r="I2750">
        <v>596366</v>
      </c>
      <c r="J2750">
        <v>667638</v>
      </c>
      <c r="K2750">
        <v>359058</v>
      </c>
      <c r="L2750">
        <v>100098</v>
      </c>
      <c r="M2750">
        <v>9</v>
      </c>
      <c r="N2750">
        <v>30</v>
      </c>
      <c r="O2750">
        <v>2</v>
      </c>
      <c r="P2750">
        <v>7</v>
      </c>
      <c r="Q2750">
        <v>0</v>
      </c>
      <c r="R2750">
        <v>62</v>
      </c>
      <c r="S2750">
        <v>2.5</v>
      </c>
      <c r="T2750">
        <v>135</v>
      </c>
      <c r="U2750">
        <v>169</v>
      </c>
      <c r="V2750">
        <v>-0.4</v>
      </c>
      <c r="W2750">
        <v>-222307</v>
      </c>
      <c r="X2750">
        <v>-5</v>
      </c>
      <c r="Y2750" s="12" t="str">
        <f>IFERROR(VLOOKUP(C2750,[1]Index!$D:$F,3,FALSE),"Non List")</f>
        <v>Development Banks</v>
      </c>
      <c r="Z2750">
        <f>IFERROR(VLOOKUP(C2750,[1]LP!$B:$C,2,FALSE),0)</f>
        <v>297.89999999999998</v>
      </c>
      <c r="AA2750" s="11">
        <f t="shared" si="43"/>
        <v>33.1</v>
      </c>
      <c r="AB2750" s="5">
        <f>IFERROR(VLOOKUP(C2750,[2]Sheet1!$B:$F,5,FALSE),0)</f>
        <v>21539350.859999999</v>
      </c>
      <c r="AC2750" s="11">
        <f>IFERROR(VLOOKUP(AE2750,[3]Sheet2!$M:$O,2,FALSE),0)</f>
        <v>0</v>
      </c>
      <c r="AD2750" s="11">
        <f>IFERROR(VLOOKUP(AE2750,[3]Sheet2!$M:$O,3,FALSE),0)</f>
        <v>0</v>
      </c>
      <c r="AE2750" s="10" t="str">
        <f t="shared" ref="AE2750:AE2813" si="44">B2750&amp;C2750</f>
        <v>79/80JBBL</v>
      </c>
      <c r="AF2750" s="10"/>
      <c r="AG2750" s="10"/>
      <c r="AH2750" s="10"/>
    </row>
    <row r="2751" spans="1:34" x14ac:dyDescent="0.45">
      <c r="A2751" t="s">
        <v>24</v>
      </c>
      <c r="B2751" t="s">
        <v>181</v>
      </c>
      <c r="C2751" t="s">
        <v>133</v>
      </c>
      <c r="D2751">
        <v>273.89999999999998</v>
      </c>
      <c r="E2751" s="11">
        <v>502830</v>
      </c>
      <c r="F2751" s="5">
        <v>90623</v>
      </c>
      <c r="G2751" s="11">
        <v>4383172</v>
      </c>
      <c r="H2751" s="11">
        <v>3288154</v>
      </c>
      <c r="I2751">
        <v>50359</v>
      </c>
      <c r="J2751">
        <v>53170</v>
      </c>
      <c r="K2751">
        <v>22019</v>
      </c>
      <c r="L2751">
        <v>16457</v>
      </c>
      <c r="M2751">
        <v>13</v>
      </c>
      <c r="N2751">
        <v>21</v>
      </c>
      <c r="O2751">
        <v>2</v>
      </c>
      <c r="P2751">
        <v>11</v>
      </c>
      <c r="Q2751">
        <v>0</v>
      </c>
      <c r="R2751">
        <v>49</v>
      </c>
      <c r="S2751">
        <v>3.1</v>
      </c>
      <c r="T2751">
        <v>118</v>
      </c>
      <c r="U2751">
        <v>186</v>
      </c>
      <c r="V2751">
        <v>-0.32</v>
      </c>
      <c r="W2751">
        <v>2536</v>
      </c>
      <c r="X2751">
        <v>1</v>
      </c>
      <c r="Y2751" s="12" t="str">
        <f>IFERROR(VLOOKUP(C2751,[1]Index!$D:$F,3,FALSE),"Non List")</f>
        <v>Development Banks</v>
      </c>
      <c r="Z2751">
        <f>IFERROR(VLOOKUP(C2751,[1]LP!$B:$C,2,FALSE),0)</f>
        <v>429.8</v>
      </c>
      <c r="AA2751" s="11">
        <f t="shared" si="43"/>
        <v>33.1</v>
      </c>
      <c r="AB2751" s="5">
        <f>IFERROR(VLOOKUP(C2751,[2]Sheet1!$B:$F,5,FALSE),0)</f>
        <v>2463867</v>
      </c>
      <c r="AC2751" s="11">
        <f>IFERROR(VLOOKUP(AE2751,[3]Sheet2!$M:$O,2,FALSE),0)</f>
        <v>0</v>
      </c>
      <c r="AD2751" s="11">
        <f>IFERROR(VLOOKUP(AE2751,[3]Sheet2!$M:$O,3,FALSE),0)</f>
        <v>0</v>
      </c>
      <c r="AE2751" s="10" t="str">
        <f t="shared" si="44"/>
        <v>79/80KRBL</v>
      </c>
      <c r="AF2751" s="10"/>
      <c r="AG2751" s="10"/>
      <c r="AH2751" s="10"/>
    </row>
    <row r="2752" spans="1:34" x14ac:dyDescent="0.45">
      <c r="A2752" t="s">
        <v>24</v>
      </c>
      <c r="B2752" t="s">
        <v>181</v>
      </c>
      <c r="C2752" t="s">
        <v>134</v>
      </c>
      <c r="D2752">
        <v>367.8</v>
      </c>
      <c r="E2752" s="11">
        <v>1015001</v>
      </c>
      <c r="F2752" s="5">
        <v>416247</v>
      </c>
      <c r="G2752" s="11">
        <v>6127991</v>
      </c>
      <c r="H2752" s="11">
        <v>4708459</v>
      </c>
      <c r="I2752">
        <v>90076</v>
      </c>
      <c r="J2752">
        <v>96662</v>
      </c>
      <c r="K2752">
        <v>61256</v>
      </c>
      <c r="L2752">
        <v>25635</v>
      </c>
      <c r="M2752">
        <v>10</v>
      </c>
      <c r="N2752">
        <v>36</v>
      </c>
      <c r="O2752">
        <v>3</v>
      </c>
      <c r="P2752">
        <v>7</v>
      </c>
      <c r="Q2752">
        <v>0</v>
      </c>
      <c r="R2752">
        <v>95</v>
      </c>
      <c r="S2752">
        <v>1.6</v>
      </c>
      <c r="T2752">
        <v>141</v>
      </c>
      <c r="U2752">
        <v>179</v>
      </c>
      <c r="V2752">
        <v>-0.51</v>
      </c>
      <c r="W2752">
        <v>1104</v>
      </c>
      <c r="X2752">
        <v>0</v>
      </c>
      <c r="Y2752" s="12" t="str">
        <f>IFERROR(VLOOKUP(C2752,[1]Index!$D:$F,3,FALSE),"Non List")</f>
        <v>Development Banks</v>
      </c>
      <c r="Z2752">
        <f>IFERROR(VLOOKUP(C2752,[1]LP!$B:$C,2,FALSE),0)</f>
        <v>488</v>
      </c>
      <c r="AA2752" s="11">
        <f t="shared" si="43"/>
        <v>48.8</v>
      </c>
      <c r="AB2752" s="5">
        <f>IFERROR(VLOOKUP(C2752,[2]Sheet1!$B:$F,5,FALSE),0)</f>
        <v>5445990.2300000004</v>
      </c>
      <c r="AC2752" s="11">
        <f>IFERROR(VLOOKUP(AE2752,[3]Sheet2!$M:$O,2,FALSE),0)</f>
        <v>0.5</v>
      </c>
      <c r="AD2752" s="11">
        <f>IFERROR(VLOOKUP(AE2752,[3]Sheet2!$M:$O,3,FALSE),0)</f>
        <v>9.5</v>
      </c>
      <c r="AE2752" s="10" t="str">
        <f t="shared" si="44"/>
        <v>79/80MDB</v>
      </c>
      <c r="AF2752" s="10"/>
      <c r="AG2752" s="10"/>
      <c r="AH2752" s="10"/>
    </row>
    <row r="2753" spans="1:34" x14ac:dyDescent="0.45">
      <c r="A2753" t="s">
        <v>24</v>
      </c>
      <c r="B2753" t="s">
        <v>181</v>
      </c>
      <c r="C2753" t="s">
        <v>136</v>
      </c>
      <c r="D2753">
        <v>395</v>
      </c>
      <c r="E2753" s="11">
        <v>6420900</v>
      </c>
      <c r="F2753" s="5">
        <v>2748266</v>
      </c>
      <c r="G2753" s="11">
        <v>105567196</v>
      </c>
      <c r="H2753" s="11">
        <v>88025041</v>
      </c>
      <c r="I2753">
        <v>1023946</v>
      </c>
      <c r="J2753">
        <v>1166595</v>
      </c>
      <c r="K2753">
        <v>689282</v>
      </c>
      <c r="L2753">
        <v>307415</v>
      </c>
      <c r="M2753">
        <v>19</v>
      </c>
      <c r="N2753">
        <v>21</v>
      </c>
      <c r="O2753">
        <v>3</v>
      </c>
      <c r="P2753">
        <v>13</v>
      </c>
      <c r="Q2753">
        <v>0</v>
      </c>
      <c r="R2753">
        <v>57</v>
      </c>
      <c r="S2753">
        <v>0.8</v>
      </c>
      <c r="T2753">
        <v>143</v>
      </c>
      <c r="U2753">
        <v>248</v>
      </c>
      <c r="V2753">
        <v>-0.37</v>
      </c>
      <c r="W2753">
        <v>-7411</v>
      </c>
      <c r="X2753">
        <v>0</v>
      </c>
      <c r="Y2753" s="12" t="str">
        <f>IFERROR(VLOOKUP(C2753,[1]Index!$D:$F,3,FALSE),"Non List")</f>
        <v>Development Banks</v>
      </c>
      <c r="Z2753">
        <f>IFERROR(VLOOKUP(C2753,[1]LP!$B:$C,2,FALSE),0)</f>
        <v>353.1</v>
      </c>
      <c r="AA2753" s="11">
        <f t="shared" si="43"/>
        <v>18.600000000000001</v>
      </c>
      <c r="AB2753" s="5">
        <f>IFERROR(VLOOKUP(C2753,[2]Sheet1!$B:$F,5,FALSE),0)</f>
        <v>34531463.479999997</v>
      </c>
      <c r="AC2753" s="11">
        <f>IFERROR(VLOOKUP(AE2753,[3]Sheet2!$M:$O,2,FALSE),0)</f>
        <v>0.51319999999999999</v>
      </c>
      <c r="AD2753" s="11">
        <f>IFERROR(VLOOKUP(AE2753,[3]Sheet2!$M:$O,3,FALSE),0)</f>
        <v>9.75</v>
      </c>
      <c r="AE2753" s="10" t="str">
        <f t="shared" si="44"/>
        <v>79/80MNBBL</v>
      </c>
      <c r="AF2753" s="10"/>
      <c r="AG2753" s="10"/>
      <c r="AH2753" s="10"/>
    </row>
    <row r="2754" spans="1:34" x14ac:dyDescent="0.45">
      <c r="A2754" t="s">
        <v>24</v>
      </c>
      <c r="B2754" t="s">
        <v>181</v>
      </c>
      <c r="C2754" t="s">
        <v>156</v>
      </c>
      <c r="D2754">
        <v>416</v>
      </c>
      <c r="E2754" s="11">
        <v>262468</v>
      </c>
      <c r="F2754" s="5">
        <v>-125727</v>
      </c>
      <c r="G2754" s="11">
        <v>517306</v>
      </c>
      <c r="H2754" s="11">
        <v>471087</v>
      </c>
      <c r="I2754">
        <v>1577</v>
      </c>
      <c r="J2754">
        <v>3220</v>
      </c>
      <c r="K2754">
        <v>-7478</v>
      </c>
      <c r="L2754">
        <v>-16702</v>
      </c>
      <c r="M2754">
        <v>-25</v>
      </c>
      <c r="N2754">
        <v>-16</v>
      </c>
      <c r="O2754">
        <v>8</v>
      </c>
      <c r="P2754">
        <v>-49</v>
      </c>
      <c r="Q2754">
        <v>-2</v>
      </c>
      <c r="R2754">
        <v>-130</v>
      </c>
      <c r="S2754">
        <v>4.7</v>
      </c>
      <c r="T2754">
        <v>52</v>
      </c>
      <c r="U2754">
        <v>0</v>
      </c>
      <c r="V2754">
        <v>0</v>
      </c>
      <c r="W2754">
        <v>-16702</v>
      </c>
      <c r="X2754">
        <v>-6</v>
      </c>
      <c r="Y2754" s="12" t="str">
        <f>IFERROR(VLOOKUP(C2754,[1]Index!$D:$F,3,FALSE),"Non List")</f>
        <v>Development Banks</v>
      </c>
      <c r="Z2754">
        <f>IFERROR(VLOOKUP(C2754,[1]LP!$B:$C,2,FALSE),0)</f>
        <v>527</v>
      </c>
      <c r="AA2754" s="11">
        <f t="shared" si="43"/>
        <v>-21.1</v>
      </c>
      <c r="AB2754" s="5">
        <f>IFERROR(VLOOKUP(C2754,[2]Sheet1!$B:$F,5,FALSE),0)</f>
        <v>761156.04</v>
      </c>
      <c r="AC2754" s="11">
        <f>IFERROR(VLOOKUP(AE2754,[3]Sheet2!$M:$O,2,FALSE),0)</f>
        <v>0</v>
      </c>
      <c r="AD2754" s="11">
        <f>IFERROR(VLOOKUP(AE2754,[3]Sheet2!$M:$O,3,FALSE),0)</f>
        <v>0</v>
      </c>
      <c r="AE2754" s="10" t="str">
        <f t="shared" si="44"/>
        <v>79/80NABBC</v>
      </c>
      <c r="AF2754" s="10"/>
      <c r="AG2754" s="10"/>
      <c r="AH2754" s="10"/>
    </row>
    <row r="2755" spans="1:34" x14ac:dyDescent="0.45">
      <c r="A2755" t="s">
        <v>24</v>
      </c>
      <c r="B2755" t="s">
        <v>181</v>
      </c>
      <c r="C2755" t="s">
        <v>139</v>
      </c>
      <c r="D2755">
        <v>303</v>
      </c>
      <c r="E2755" s="11">
        <v>3010670</v>
      </c>
      <c r="F2755" s="5">
        <v>1275626</v>
      </c>
      <c r="G2755" s="11">
        <v>49972528</v>
      </c>
      <c r="H2755" s="11">
        <v>42142623</v>
      </c>
      <c r="I2755">
        <v>468729</v>
      </c>
      <c r="J2755">
        <v>515896</v>
      </c>
      <c r="K2755">
        <v>269804</v>
      </c>
      <c r="L2755">
        <v>55346</v>
      </c>
      <c r="M2755">
        <v>7</v>
      </c>
      <c r="N2755">
        <v>41</v>
      </c>
      <c r="O2755">
        <v>2</v>
      </c>
      <c r="P2755">
        <v>5</v>
      </c>
      <c r="Q2755">
        <v>0</v>
      </c>
      <c r="R2755">
        <v>88</v>
      </c>
      <c r="S2755">
        <v>2.2999999999999998</v>
      </c>
      <c r="T2755">
        <v>142</v>
      </c>
      <c r="U2755">
        <v>153</v>
      </c>
      <c r="V2755">
        <v>-0.49</v>
      </c>
      <c r="W2755">
        <v>260136</v>
      </c>
      <c r="X2755">
        <v>9</v>
      </c>
      <c r="Y2755" s="12" t="str">
        <f>IFERROR(VLOOKUP(C2755,[1]Index!$D:$F,3,FALSE),"Non List")</f>
        <v>Development Banks</v>
      </c>
      <c r="Z2755">
        <f>IFERROR(VLOOKUP(C2755,[1]LP!$B:$C,2,FALSE),0)</f>
        <v>316.2</v>
      </c>
      <c r="AA2755" s="11">
        <f t="shared" ref="AA2755:AA2818" si="45">ROUND(IFERROR(Z2755/M2755,0),1)</f>
        <v>45.2</v>
      </c>
      <c r="AB2755" s="5">
        <f>IFERROR(VLOOKUP(C2755,[2]Sheet1!$B:$F,5,FALSE),0)</f>
        <v>16811183.489999998</v>
      </c>
      <c r="AC2755" s="11">
        <f>IFERROR(VLOOKUP(AE2755,[3]Sheet2!$M:$O,2,FALSE),0)</f>
        <v>0.26300000000000001</v>
      </c>
      <c r="AD2755" s="11">
        <f>IFERROR(VLOOKUP(AE2755,[3]Sheet2!$M:$O,3,FALSE),0)</f>
        <v>5</v>
      </c>
      <c r="AE2755" s="10" t="str">
        <f t="shared" si="44"/>
        <v>79/80SADBL</v>
      </c>
      <c r="AF2755" s="10"/>
      <c r="AG2755" s="10"/>
      <c r="AH2755" s="10"/>
    </row>
    <row r="2756" spans="1:34" x14ac:dyDescent="0.45">
      <c r="A2756" t="s">
        <v>24</v>
      </c>
      <c r="B2756" t="s">
        <v>181</v>
      </c>
      <c r="C2756" t="s">
        <v>141</v>
      </c>
      <c r="D2756">
        <v>335.9</v>
      </c>
      <c r="E2756" s="11">
        <v>4283883</v>
      </c>
      <c r="F2756" s="5">
        <v>1816647</v>
      </c>
      <c r="G2756" s="11">
        <v>45574470</v>
      </c>
      <c r="H2756" s="11">
        <v>37388627</v>
      </c>
      <c r="I2756">
        <v>502978</v>
      </c>
      <c r="J2756">
        <v>580890</v>
      </c>
      <c r="K2756">
        <v>348616</v>
      </c>
      <c r="L2756">
        <v>209136</v>
      </c>
      <c r="M2756">
        <v>20</v>
      </c>
      <c r="N2756">
        <v>17</v>
      </c>
      <c r="O2756">
        <v>2</v>
      </c>
      <c r="P2756">
        <v>14</v>
      </c>
      <c r="Q2756">
        <v>0</v>
      </c>
      <c r="R2756">
        <v>41</v>
      </c>
      <c r="S2756">
        <v>1.1000000000000001</v>
      </c>
      <c r="T2756">
        <v>142</v>
      </c>
      <c r="U2756">
        <v>250</v>
      </c>
      <c r="V2756">
        <v>-0.26</v>
      </c>
      <c r="W2756">
        <v>-92908</v>
      </c>
      <c r="X2756">
        <v>-2</v>
      </c>
      <c r="Y2756" s="12" t="str">
        <f>IFERROR(VLOOKUP(C2756,[1]Index!$D:$F,3,FALSE),"Non List")</f>
        <v>Development Banks</v>
      </c>
      <c r="Z2756">
        <f>IFERROR(VLOOKUP(C2756,[1]LP!$B:$C,2,FALSE),0)</f>
        <v>418</v>
      </c>
      <c r="AA2756" s="11">
        <f t="shared" si="45"/>
        <v>20.9</v>
      </c>
      <c r="AB2756" s="5">
        <f>IFERROR(VLOOKUP(C2756,[2]Sheet1!$B:$F,5,FALSE),0)</f>
        <v>23195085.649999999</v>
      </c>
      <c r="AC2756" s="11">
        <f>IFERROR(VLOOKUP(AE2756,[3]Sheet2!$M:$O,2,FALSE),0)</f>
        <v>0.55000000000000004</v>
      </c>
      <c r="AD2756" s="11">
        <f>IFERROR(VLOOKUP(AE2756,[3]Sheet2!$M:$O,3,FALSE),0)</f>
        <v>10.5</v>
      </c>
      <c r="AE2756" s="10" t="str">
        <f t="shared" si="44"/>
        <v>79/80SHINE</v>
      </c>
      <c r="AF2756" s="10"/>
      <c r="AG2756" s="10"/>
      <c r="AH2756" s="10"/>
    </row>
    <row r="2757" spans="1:34" x14ac:dyDescent="0.45">
      <c r="A2757" t="s">
        <v>24</v>
      </c>
      <c r="B2757" t="s">
        <v>181</v>
      </c>
      <c r="C2757" t="s">
        <v>142</v>
      </c>
      <c r="D2757">
        <v>268.2</v>
      </c>
      <c r="E2757" s="11">
        <v>557456</v>
      </c>
      <c r="F2757" s="5">
        <v>72954</v>
      </c>
      <c r="G2757" s="11">
        <v>4706658</v>
      </c>
      <c r="H2757" s="11">
        <v>3716132</v>
      </c>
      <c r="I2757">
        <v>45738</v>
      </c>
      <c r="J2757">
        <v>52776</v>
      </c>
      <c r="K2757">
        <v>13877</v>
      </c>
      <c r="L2757">
        <v>2159</v>
      </c>
      <c r="M2757">
        <v>2</v>
      </c>
      <c r="N2757">
        <v>176</v>
      </c>
      <c r="O2757">
        <v>2</v>
      </c>
      <c r="P2757">
        <v>1</v>
      </c>
      <c r="Q2757">
        <v>0</v>
      </c>
      <c r="R2757">
        <v>418</v>
      </c>
      <c r="S2757">
        <v>1.3</v>
      </c>
      <c r="T2757">
        <v>113</v>
      </c>
      <c r="U2757">
        <v>62</v>
      </c>
      <c r="V2757">
        <v>-0.77</v>
      </c>
      <c r="W2757">
        <v>-9634</v>
      </c>
      <c r="X2757">
        <v>-2</v>
      </c>
      <c r="Y2757" s="12" t="str">
        <f>IFERROR(VLOOKUP(C2757,[1]Index!$D:$F,3,FALSE),"Non List")</f>
        <v>Development Banks</v>
      </c>
      <c r="Z2757">
        <f>IFERROR(VLOOKUP(C2757,[1]LP!$B:$C,2,FALSE),0)</f>
        <v>385</v>
      </c>
      <c r="AA2757" s="11">
        <f t="shared" si="45"/>
        <v>192.5</v>
      </c>
      <c r="AB2757" s="5">
        <f>IFERROR(VLOOKUP(C2757,[2]Sheet1!$B:$F,5,FALSE),0)</f>
        <v>2731534.73</v>
      </c>
      <c r="AC2757" s="11">
        <f>IFERROR(VLOOKUP(AE2757,[3]Sheet2!$M:$O,2,FALSE),0)</f>
        <v>0</v>
      </c>
      <c r="AD2757" s="11">
        <f>IFERROR(VLOOKUP(AE2757,[3]Sheet2!$M:$O,3,FALSE),0)</f>
        <v>0</v>
      </c>
      <c r="AE2757" s="10" t="str">
        <f t="shared" si="44"/>
        <v>79/80SINDU</v>
      </c>
      <c r="AF2757" s="10"/>
      <c r="AG2757" s="10"/>
      <c r="AH2757" s="10"/>
    </row>
    <row r="2758" spans="1:34" x14ac:dyDescent="0.45">
      <c r="A2758" t="s">
        <v>24</v>
      </c>
      <c r="B2758" t="s">
        <v>181</v>
      </c>
      <c r="C2758" t="s">
        <v>144</v>
      </c>
      <c r="D2758">
        <v>265</v>
      </c>
      <c r="E2758" s="11">
        <v>519000</v>
      </c>
      <c r="F2758" s="5">
        <v>42059</v>
      </c>
      <c r="G2758" s="11">
        <v>3001616</v>
      </c>
      <c r="H2758" s="11">
        <v>2734265</v>
      </c>
      <c r="I2758">
        <v>37040</v>
      </c>
      <c r="J2758">
        <v>41658</v>
      </c>
      <c r="K2758">
        <v>20520</v>
      </c>
      <c r="L2758">
        <v>-17837</v>
      </c>
      <c r="M2758">
        <v>-14</v>
      </c>
      <c r="N2758">
        <v>-19</v>
      </c>
      <c r="O2758">
        <v>2</v>
      </c>
      <c r="P2758">
        <v>-13</v>
      </c>
      <c r="Q2758">
        <v>0</v>
      </c>
      <c r="R2758">
        <v>-47</v>
      </c>
      <c r="S2758">
        <v>4.5</v>
      </c>
      <c r="T2758">
        <v>108</v>
      </c>
      <c r="U2758">
        <v>0</v>
      </c>
      <c r="V2758">
        <v>0</v>
      </c>
      <c r="W2758">
        <v>-17837</v>
      </c>
      <c r="X2758">
        <v>-3</v>
      </c>
      <c r="Y2758" s="12" t="str">
        <f>IFERROR(VLOOKUP(C2758,[1]Index!$D:$F,3,FALSE),"Non List")</f>
        <v>Development Banks</v>
      </c>
      <c r="Z2758">
        <f>IFERROR(VLOOKUP(C2758,[1]LP!$B:$C,2,FALSE),0)</f>
        <v>434.9</v>
      </c>
      <c r="AA2758" s="11">
        <f t="shared" si="45"/>
        <v>-31.1</v>
      </c>
      <c r="AB2758" s="5">
        <f>IFERROR(VLOOKUP(C2758,[2]Sheet1!$B:$F,5,FALSE),0)</f>
        <v>2335500</v>
      </c>
      <c r="AC2758" s="11">
        <f>IFERROR(VLOOKUP(AE2758,[3]Sheet2!$M:$O,2,FALSE),0)</f>
        <v>0</v>
      </c>
      <c r="AD2758" s="11">
        <f>IFERROR(VLOOKUP(AE2758,[3]Sheet2!$M:$O,3,FALSE),0)</f>
        <v>0</v>
      </c>
      <c r="AE2758" s="10" t="str">
        <f t="shared" si="44"/>
        <v>79/80GRDBL</v>
      </c>
      <c r="AF2758" s="10"/>
      <c r="AG2758" s="10"/>
      <c r="AH2758" s="10"/>
    </row>
    <row r="2759" spans="1:34" x14ac:dyDescent="0.45">
      <c r="A2759" t="s">
        <v>24</v>
      </c>
      <c r="B2759" t="s">
        <v>181</v>
      </c>
      <c r="C2759" t="s">
        <v>146</v>
      </c>
      <c r="D2759">
        <v>316</v>
      </c>
      <c r="E2759" s="11">
        <v>4171319</v>
      </c>
      <c r="F2759" s="5">
        <v>2447288</v>
      </c>
      <c r="G2759" s="11">
        <v>44269996</v>
      </c>
      <c r="H2759" s="11">
        <v>36195372</v>
      </c>
      <c r="I2759">
        <v>530621</v>
      </c>
      <c r="J2759">
        <v>585924</v>
      </c>
      <c r="K2759">
        <v>326027</v>
      </c>
      <c r="L2759">
        <v>119340</v>
      </c>
      <c r="M2759">
        <v>11</v>
      </c>
      <c r="N2759">
        <v>28</v>
      </c>
      <c r="O2759">
        <v>2</v>
      </c>
      <c r="P2759">
        <v>7</v>
      </c>
      <c r="Q2759">
        <v>0</v>
      </c>
      <c r="R2759">
        <v>55</v>
      </c>
      <c r="S2759">
        <v>3.6</v>
      </c>
      <c r="T2759">
        <v>159</v>
      </c>
      <c r="U2759">
        <v>202</v>
      </c>
      <c r="V2759">
        <v>-0.36</v>
      </c>
      <c r="W2759">
        <v>-227098</v>
      </c>
      <c r="X2759">
        <v>-5</v>
      </c>
      <c r="Y2759" s="12" t="str">
        <f>IFERROR(VLOOKUP(C2759,[1]Index!$D:$F,3,FALSE),"Non List")</f>
        <v>Development Banks</v>
      </c>
      <c r="Z2759">
        <f>IFERROR(VLOOKUP(C2759,[1]LP!$B:$C,2,FALSE),0)</f>
        <v>334</v>
      </c>
      <c r="AA2759" s="11">
        <f t="shared" si="45"/>
        <v>30.4</v>
      </c>
      <c r="AB2759" s="5">
        <f>IFERROR(VLOOKUP(C2759,[2]Sheet1!$B:$F,5,FALSE),0)</f>
        <v>20439460.93</v>
      </c>
      <c r="AC2759" s="11">
        <f>IFERROR(VLOOKUP(AE2759,[3]Sheet2!$M:$O,2,FALSE),0)</f>
        <v>6.4</v>
      </c>
      <c r="AD2759" s="11">
        <f>IFERROR(VLOOKUP(AE2759,[3]Sheet2!$M:$O,3,FALSE),0)</f>
        <v>0</v>
      </c>
      <c r="AE2759" s="10" t="str">
        <f t="shared" si="44"/>
        <v>79/80MLBL</v>
      </c>
      <c r="AF2759" s="10"/>
      <c r="AG2759" s="10"/>
      <c r="AH2759" s="10"/>
    </row>
    <row r="2760" spans="1:34" x14ac:dyDescent="0.45">
      <c r="A2760" t="s">
        <v>24</v>
      </c>
      <c r="B2760" t="s">
        <v>181</v>
      </c>
      <c r="C2760" t="s">
        <v>151</v>
      </c>
      <c r="D2760">
        <v>334.5</v>
      </c>
      <c r="E2760" s="11">
        <v>3382821</v>
      </c>
      <c r="F2760" s="5">
        <v>2431101</v>
      </c>
      <c r="G2760" s="11">
        <v>43426195</v>
      </c>
      <c r="H2760" s="11">
        <v>38714562</v>
      </c>
      <c r="I2760">
        <v>455971</v>
      </c>
      <c r="J2760">
        <v>511300</v>
      </c>
      <c r="K2760">
        <v>329905</v>
      </c>
      <c r="L2760">
        <v>71029</v>
      </c>
      <c r="M2760">
        <v>8</v>
      </c>
      <c r="N2760">
        <v>40</v>
      </c>
      <c r="O2760">
        <v>2</v>
      </c>
      <c r="P2760">
        <v>5</v>
      </c>
      <c r="Q2760">
        <v>0</v>
      </c>
      <c r="R2760">
        <v>78</v>
      </c>
      <c r="S2760">
        <v>3.2</v>
      </c>
      <c r="T2760">
        <v>172</v>
      </c>
      <c r="U2760">
        <v>180</v>
      </c>
      <c r="V2760">
        <v>-0.46</v>
      </c>
      <c r="W2760">
        <v>-92908</v>
      </c>
      <c r="X2760">
        <v>-3</v>
      </c>
      <c r="Y2760" s="12" t="str">
        <f>IFERROR(VLOOKUP(C2760,[1]Index!$D:$F,3,FALSE),"Non List")</f>
        <v>Development Banks</v>
      </c>
      <c r="Z2760">
        <f>IFERROR(VLOOKUP(C2760,[1]LP!$B:$C,2,FALSE),0)</f>
        <v>387</v>
      </c>
      <c r="AA2760" s="11">
        <f t="shared" si="45"/>
        <v>48.4</v>
      </c>
      <c r="AB2760" s="5">
        <f>IFERROR(VLOOKUP(C2760,[2]Sheet1!$B:$F,5,FALSE),0)</f>
        <v>17238924.239999998</v>
      </c>
      <c r="AC2760" s="11">
        <f>IFERROR(VLOOKUP(AE2760,[3]Sheet2!$M:$O,2,FALSE),0)</f>
        <v>4.5</v>
      </c>
      <c r="AD2760" s="11">
        <f>IFERROR(VLOOKUP(AE2760,[3]Sheet2!$M:$O,3,FALSE),0)</f>
        <v>4</v>
      </c>
      <c r="AE2760" s="10" t="str">
        <f t="shared" si="44"/>
        <v>79/80LBBL</v>
      </c>
      <c r="AF2760" s="10"/>
      <c r="AG2760" s="10"/>
      <c r="AH2760" s="10"/>
    </row>
    <row r="2761" spans="1:34" x14ac:dyDescent="0.45">
      <c r="A2761" t="s">
        <v>24</v>
      </c>
      <c r="B2761" t="s">
        <v>181</v>
      </c>
      <c r="C2761" t="s">
        <v>147</v>
      </c>
      <c r="D2761">
        <v>316</v>
      </c>
      <c r="E2761" s="11">
        <v>3142577</v>
      </c>
      <c r="F2761" s="5">
        <v>1455917</v>
      </c>
      <c r="G2761" s="11">
        <v>47477578</v>
      </c>
      <c r="H2761" s="11">
        <v>42783973</v>
      </c>
      <c r="I2761">
        <v>522293</v>
      </c>
      <c r="J2761">
        <v>585294</v>
      </c>
      <c r="K2761">
        <v>315965</v>
      </c>
      <c r="L2761">
        <v>41561</v>
      </c>
      <c r="M2761">
        <v>5</v>
      </c>
      <c r="N2761">
        <v>60</v>
      </c>
      <c r="O2761">
        <v>2</v>
      </c>
      <c r="P2761">
        <v>4</v>
      </c>
      <c r="Q2761">
        <v>0</v>
      </c>
      <c r="R2761">
        <v>129</v>
      </c>
      <c r="S2761">
        <v>3.4</v>
      </c>
      <c r="T2761">
        <v>146</v>
      </c>
      <c r="U2761">
        <v>132</v>
      </c>
      <c r="V2761">
        <v>-0.57999999999999996</v>
      </c>
      <c r="W2761">
        <v>-180776</v>
      </c>
      <c r="X2761">
        <v>-6</v>
      </c>
      <c r="Y2761" s="12" t="str">
        <f>IFERROR(VLOOKUP(C2761,[1]Index!$D:$F,3,FALSE),"Non List")</f>
        <v>Development Banks</v>
      </c>
      <c r="Z2761">
        <f>IFERROR(VLOOKUP(C2761,[1]LP!$B:$C,2,FALSE),0)</f>
        <v>378</v>
      </c>
      <c r="AA2761" s="11">
        <f t="shared" si="45"/>
        <v>75.599999999999994</v>
      </c>
      <c r="AB2761" s="5">
        <f>IFERROR(VLOOKUP(C2761,[2]Sheet1!$B:$F,5,FALSE),0)</f>
        <v>16077707.220000001</v>
      </c>
      <c r="AC2761" s="11">
        <f>IFERROR(VLOOKUP(AE2761,[3]Sheet2!$M:$O,2,FALSE),0)</f>
        <v>0</v>
      </c>
      <c r="AD2761" s="11">
        <f>IFERROR(VLOOKUP(AE2761,[3]Sheet2!$M:$O,3,FALSE),0)</f>
        <v>0</v>
      </c>
      <c r="AE2761" s="10" t="str">
        <f t="shared" si="44"/>
        <v>79/80KSBBL</v>
      </c>
      <c r="AF2761" s="10"/>
      <c r="AG2761" s="10"/>
      <c r="AH2761" s="10"/>
    </row>
    <row r="2762" spans="1:34" x14ac:dyDescent="0.45">
      <c r="A2762" t="s">
        <v>24</v>
      </c>
      <c r="B2762" t="s">
        <v>181</v>
      </c>
      <c r="C2762" t="s">
        <v>148</v>
      </c>
      <c r="D2762">
        <v>252</v>
      </c>
      <c r="E2762" s="11">
        <v>834338</v>
      </c>
      <c r="F2762" s="5">
        <v>-112872</v>
      </c>
      <c r="G2762" s="11">
        <v>4262495</v>
      </c>
      <c r="H2762" s="11">
        <v>4185054</v>
      </c>
      <c r="I2762">
        <v>54844</v>
      </c>
      <c r="J2762">
        <v>61430</v>
      </c>
      <c r="K2762">
        <v>15332</v>
      </c>
      <c r="L2762">
        <v>-130798</v>
      </c>
      <c r="M2762">
        <v>-63</v>
      </c>
      <c r="N2762">
        <v>-4</v>
      </c>
      <c r="O2762">
        <v>3</v>
      </c>
      <c r="P2762">
        <v>-73</v>
      </c>
      <c r="Q2762">
        <v>-2</v>
      </c>
      <c r="R2762">
        <v>-12</v>
      </c>
      <c r="S2762">
        <v>14.2</v>
      </c>
      <c r="T2762">
        <v>86</v>
      </c>
      <c r="U2762">
        <v>0</v>
      </c>
      <c r="V2762">
        <v>0</v>
      </c>
      <c r="W2762">
        <v>-153767</v>
      </c>
      <c r="X2762">
        <v>-18</v>
      </c>
      <c r="Y2762" s="12" t="str">
        <f>IFERROR(VLOOKUP(C2762,[1]Index!$D:$F,3,FALSE),"Non List")</f>
        <v>Development Banks</v>
      </c>
      <c r="Z2762">
        <f>IFERROR(VLOOKUP(C2762,[1]LP!$B:$C,2,FALSE),0)</f>
        <v>322</v>
      </c>
      <c r="AA2762" s="11">
        <f t="shared" si="45"/>
        <v>-5.0999999999999996</v>
      </c>
      <c r="AB2762" s="5">
        <f>IFERROR(VLOOKUP(C2762,[2]Sheet1!$B:$F,5,FALSE),0)</f>
        <v>3608513.71</v>
      </c>
      <c r="AC2762" s="11">
        <f>IFERROR(VLOOKUP(AE2762,[3]Sheet2!$M:$O,2,FALSE),0)</f>
        <v>0</v>
      </c>
      <c r="AD2762" s="11">
        <f>IFERROR(VLOOKUP(AE2762,[3]Sheet2!$M:$O,3,FALSE),0)</f>
        <v>0</v>
      </c>
      <c r="AE2762" s="10" t="str">
        <f t="shared" si="44"/>
        <v>79/80SAPDBL</v>
      </c>
      <c r="AF2762" s="10"/>
      <c r="AG2762" s="10"/>
      <c r="AH2762" s="10"/>
    </row>
    <row r="2763" spans="1:34" x14ac:dyDescent="0.45">
      <c r="A2763" t="s">
        <v>53</v>
      </c>
      <c r="B2763" t="s">
        <v>181</v>
      </c>
      <c r="C2763" t="s">
        <v>154</v>
      </c>
      <c r="D2763">
        <v>308.8</v>
      </c>
      <c r="E2763" s="11">
        <v>525000</v>
      </c>
      <c r="F2763" s="5">
        <v>220503</v>
      </c>
      <c r="G2763" s="11">
        <v>1112877</v>
      </c>
      <c r="H2763" s="11">
        <v>981557</v>
      </c>
      <c r="I2763">
        <v>40576</v>
      </c>
      <c r="J2763">
        <v>41152</v>
      </c>
      <c r="K2763">
        <v>25728</v>
      </c>
      <c r="L2763">
        <v>11748</v>
      </c>
      <c r="M2763">
        <v>4</v>
      </c>
      <c r="N2763">
        <v>69</v>
      </c>
      <c r="O2763">
        <v>2</v>
      </c>
      <c r="P2763">
        <v>3</v>
      </c>
      <c r="Q2763">
        <v>1</v>
      </c>
      <c r="R2763">
        <v>150</v>
      </c>
      <c r="S2763">
        <v>4.5999999999999996</v>
      </c>
      <c r="T2763">
        <v>142</v>
      </c>
      <c r="U2763">
        <v>119</v>
      </c>
      <c r="V2763">
        <v>-0.61</v>
      </c>
      <c r="W2763">
        <v>11748</v>
      </c>
      <c r="X2763">
        <v>2</v>
      </c>
      <c r="Y2763" s="12" t="str">
        <f>IFERROR(VLOOKUP(C2763,[1]Index!$D:$F,3,FALSE),"Non List")</f>
        <v>Development Banks</v>
      </c>
      <c r="Z2763">
        <f>IFERROR(VLOOKUP(C2763,[1]LP!$B:$C,2,FALSE),0)</f>
        <v>475</v>
      </c>
      <c r="AA2763" s="11">
        <f t="shared" si="45"/>
        <v>118.8</v>
      </c>
      <c r="AB2763" s="5">
        <f>IFERROR(VLOOKUP(C2763,[2]Sheet1!$B:$F,5,FALSE),0)</f>
        <v>1575000</v>
      </c>
      <c r="AC2763" s="11">
        <f>IFERROR(VLOOKUP(AE2763,[3]Sheet2!$M:$O,2,FALSE),0)</f>
        <v>0</v>
      </c>
      <c r="AD2763" s="11">
        <f>IFERROR(VLOOKUP(AE2763,[3]Sheet2!$M:$O,3,FALSE),0)</f>
        <v>0</v>
      </c>
      <c r="AE2763" s="10" t="str">
        <f t="shared" si="44"/>
        <v>79/80CORBL</v>
      </c>
      <c r="AF2763" s="10"/>
      <c r="AG2763" s="10"/>
      <c r="AH2763" s="10"/>
    </row>
    <row r="2764" spans="1:34" x14ac:dyDescent="0.45">
      <c r="A2764" t="s">
        <v>53</v>
      </c>
      <c r="B2764" t="s">
        <v>181</v>
      </c>
      <c r="C2764" t="s">
        <v>125</v>
      </c>
      <c r="D2764">
        <v>322</v>
      </c>
      <c r="E2764" s="11">
        <v>1249694</v>
      </c>
      <c r="F2764" s="5">
        <v>415039</v>
      </c>
      <c r="G2764" s="11">
        <v>12233119</v>
      </c>
      <c r="H2764" s="11">
        <v>10222711</v>
      </c>
      <c r="I2764">
        <v>267636</v>
      </c>
      <c r="J2764">
        <v>300800</v>
      </c>
      <c r="K2764">
        <v>148789</v>
      </c>
      <c r="L2764">
        <v>23263</v>
      </c>
      <c r="M2764">
        <v>4</v>
      </c>
      <c r="N2764">
        <v>87</v>
      </c>
      <c r="O2764">
        <v>2</v>
      </c>
      <c r="P2764">
        <v>3</v>
      </c>
      <c r="Q2764">
        <v>0</v>
      </c>
      <c r="R2764">
        <v>209</v>
      </c>
      <c r="S2764">
        <v>4.9000000000000004</v>
      </c>
      <c r="T2764">
        <v>133</v>
      </c>
      <c r="U2764">
        <v>106</v>
      </c>
      <c r="V2764">
        <v>-0.67</v>
      </c>
      <c r="W2764">
        <v>-102824</v>
      </c>
      <c r="X2764">
        <v>-8</v>
      </c>
      <c r="Y2764" s="12" t="str">
        <f>IFERROR(VLOOKUP(C2764,[1]Index!$D:$F,3,FALSE),"Non List")</f>
        <v>Development Banks</v>
      </c>
      <c r="Z2764">
        <f>IFERROR(VLOOKUP(C2764,[1]LP!$B:$C,2,FALSE),0)</f>
        <v>391</v>
      </c>
      <c r="AA2764" s="11">
        <f t="shared" si="45"/>
        <v>97.8</v>
      </c>
      <c r="AB2764" s="5">
        <f>IFERROR(VLOOKUP(C2764,[2]Sheet1!$B:$F,5,FALSE),0)</f>
        <v>6123503.0800000001</v>
      </c>
      <c r="AC2764" s="11">
        <f>IFERROR(VLOOKUP(AE2764,[3]Sheet2!$M:$O,2,FALSE),0)</f>
        <v>0</v>
      </c>
      <c r="AD2764" s="11">
        <f>IFERROR(VLOOKUP(AE2764,[3]Sheet2!$M:$O,3,FALSE),0)</f>
        <v>0</v>
      </c>
      <c r="AE2764" s="10" t="str">
        <f t="shared" si="44"/>
        <v>79/80EDBL</v>
      </c>
      <c r="AF2764" s="10"/>
      <c r="AG2764" s="10"/>
      <c r="AH2764" s="10"/>
    </row>
    <row r="2765" spans="1:34" x14ac:dyDescent="0.45">
      <c r="A2765" t="s">
        <v>53</v>
      </c>
      <c r="B2765" t="s">
        <v>181</v>
      </c>
      <c r="C2765" t="s">
        <v>126</v>
      </c>
      <c r="D2765">
        <v>362</v>
      </c>
      <c r="E2765" s="11">
        <v>5187687</v>
      </c>
      <c r="F2765" s="5">
        <v>1866402</v>
      </c>
      <c r="G2765" s="11">
        <v>71961882</v>
      </c>
      <c r="H2765" s="11">
        <v>59582465</v>
      </c>
      <c r="I2765">
        <v>1577769</v>
      </c>
      <c r="J2765">
        <v>1764814</v>
      </c>
      <c r="K2765">
        <v>1068639</v>
      </c>
      <c r="L2765">
        <v>502146</v>
      </c>
      <c r="M2765">
        <v>19</v>
      </c>
      <c r="N2765">
        <v>19</v>
      </c>
      <c r="O2765">
        <v>3</v>
      </c>
      <c r="P2765">
        <v>14</v>
      </c>
      <c r="Q2765">
        <v>1</v>
      </c>
      <c r="R2765">
        <v>50</v>
      </c>
      <c r="S2765">
        <v>1.9</v>
      </c>
      <c r="T2765">
        <v>136</v>
      </c>
      <c r="U2765">
        <v>243</v>
      </c>
      <c r="V2765">
        <v>-0.33</v>
      </c>
      <c r="W2765">
        <v>214931</v>
      </c>
      <c r="X2765">
        <v>4</v>
      </c>
      <c r="Y2765" s="12" t="str">
        <f>IFERROR(VLOOKUP(C2765,[1]Index!$D:$F,3,FALSE),"Non List")</f>
        <v>Development Banks</v>
      </c>
      <c r="Z2765">
        <f>IFERROR(VLOOKUP(C2765,[1]LP!$B:$C,2,FALSE),0)</f>
        <v>370.1</v>
      </c>
      <c r="AA2765" s="11">
        <f t="shared" si="45"/>
        <v>19.5</v>
      </c>
      <c r="AB2765" s="5">
        <f>IFERROR(VLOOKUP(C2765,[2]Sheet1!$B:$F,5,FALSE),0)</f>
        <v>27834534.920000002</v>
      </c>
      <c r="AC2765" s="11">
        <f>IFERROR(VLOOKUP(AE2765,[3]Sheet2!$M:$O,2,FALSE),0)</f>
        <v>0.5</v>
      </c>
      <c r="AD2765" s="11">
        <f>IFERROR(VLOOKUP(AE2765,[3]Sheet2!$M:$O,3,FALSE),0)</f>
        <v>9.5</v>
      </c>
      <c r="AE2765" s="10" t="str">
        <f t="shared" si="44"/>
        <v>79/80GBBL</v>
      </c>
      <c r="AF2765" s="10"/>
      <c r="AG2765" s="10"/>
      <c r="AH2765" s="10"/>
    </row>
    <row r="2766" spans="1:34" x14ac:dyDescent="0.45">
      <c r="A2766" t="s">
        <v>53</v>
      </c>
      <c r="B2766" t="s">
        <v>181</v>
      </c>
      <c r="C2766" t="s">
        <v>129</v>
      </c>
      <c r="D2766">
        <v>279.89999999999998</v>
      </c>
      <c r="E2766" s="11">
        <v>4395786</v>
      </c>
      <c r="F2766" s="5">
        <v>1421308</v>
      </c>
      <c r="G2766" s="11">
        <v>55803807</v>
      </c>
      <c r="H2766" s="11">
        <v>48500429</v>
      </c>
      <c r="I2766">
        <v>1151399</v>
      </c>
      <c r="J2766">
        <v>1280624</v>
      </c>
      <c r="K2766">
        <v>698789</v>
      </c>
      <c r="L2766">
        <v>34760</v>
      </c>
      <c r="M2766">
        <v>2</v>
      </c>
      <c r="N2766">
        <v>177</v>
      </c>
      <c r="O2766">
        <v>2</v>
      </c>
      <c r="P2766">
        <v>1</v>
      </c>
      <c r="Q2766">
        <v>0</v>
      </c>
      <c r="R2766">
        <v>376</v>
      </c>
      <c r="S2766">
        <v>3.5</v>
      </c>
      <c r="T2766">
        <v>132</v>
      </c>
      <c r="U2766">
        <v>69</v>
      </c>
      <c r="V2766">
        <v>-0.76</v>
      </c>
      <c r="W2766">
        <v>-330324</v>
      </c>
      <c r="X2766">
        <v>-8</v>
      </c>
      <c r="Y2766" s="12" t="str">
        <f>IFERROR(VLOOKUP(C2766,[1]Index!$D:$F,3,FALSE),"Non List")</f>
        <v>Development Banks</v>
      </c>
      <c r="Z2766">
        <f>IFERROR(VLOOKUP(C2766,[1]LP!$B:$C,2,FALSE),0)</f>
        <v>297.89999999999998</v>
      </c>
      <c r="AA2766" s="11">
        <f t="shared" si="45"/>
        <v>149</v>
      </c>
      <c r="AB2766" s="5">
        <f>IFERROR(VLOOKUP(C2766,[2]Sheet1!$B:$F,5,FALSE),0)</f>
        <v>21539350.859999999</v>
      </c>
      <c r="AC2766" s="11">
        <f>IFERROR(VLOOKUP(AE2766,[3]Sheet2!$M:$O,2,FALSE),0)</f>
        <v>0</v>
      </c>
      <c r="AD2766" s="11">
        <f>IFERROR(VLOOKUP(AE2766,[3]Sheet2!$M:$O,3,FALSE),0)</f>
        <v>0</v>
      </c>
      <c r="AE2766" s="10" t="str">
        <f t="shared" si="44"/>
        <v>79/80JBBL</v>
      </c>
      <c r="AF2766" s="10"/>
      <c r="AG2766" s="10"/>
      <c r="AH2766" s="10"/>
    </row>
    <row r="2767" spans="1:34" x14ac:dyDescent="0.45">
      <c r="A2767" t="s">
        <v>53</v>
      </c>
      <c r="B2767" t="s">
        <v>181</v>
      </c>
      <c r="C2767" t="s">
        <v>133</v>
      </c>
      <c r="D2767">
        <v>273.89999999999998</v>
      </c>
      <c r="E2767" s="11">
        <v>502830</v>
      </c>
      <c r="F2767" s="5">
        <v>90538</v>
      </c>
      <c r="G2767" s="11">
        <v>4396445</v>
      </c>
      <c r="H2767" s="11">
        <v>3297662</v>
      </c>
      <c r="I2767">
        <v>77546</v>
      </c>
      <c r="J2767">
        <v>83415</v>
      </c>
      <c r="K2767">
        <v>26535</v>
      </c>
      <c r="L2767">
        <v>16372</v>
      </c>
      <c r="M2767">
        <v>7</v>
      </c>
      <c r="N2767">
        <v>42</v>
      </c>
      <c r="O2767">
        <v>2</v>
      </c>
      <c r="P2767">
        <v>6</v>
      </c>
      <c r="Q2767">
        <v>0</v>
      </c>
      <c r="R2767">
        <v>98</v>
      </c>
      <c r="S2767">
        <v>3.2</v>
      </c>
      <c r="T2767">
        <v>118</v>
      </c>
      <c r="U2767">
        <v>131</v>
      </c>
      <c r="V2767">
        <v>-0.52</v>
      </c>
      <c r="W2767">
        <v>37307</v>
      </c>
      <c r="X2767">
        <v>7</v>
      </c>
      <c r="Y2767" s="12" t="str">
        <f>IFERROR(VLOOKUP(C2767,[1]Index!$D:$F,3,FALSE),"Non List")</f>
        <v>Development Banks</v>
      </c>
      <c r="Z2767">
        <f>IFERROR(VLOOKUP(C2767,[1]LP!$B:$C,2,FALSE),0)</f>
        <v>429.8</v>
      </c>
      <c r="AA2767" s="11">
        <f t="shared" si="45"/>
        <v>61.4</v>
      </c>
      <c r="AB2767" s="5">
        <f>IFERROR(VLOOKUP(C2767,[2]Sheet1!$B:$F,5,FALSE),0)</f>
        <v>2463867</v>
      </c>
      <c r="AC2767" s="11">
        <f>IFERROR(VLOOKUP(AE2767,[3]Sheet2!$M:$O,2,FALSE),0)</f>
        <v>0</v>
      </c>
      <c r="AD2767" s="11">
        <f>IFERROR(VLOOKUP(AE2767,[3]Sheet2!$M:$O,3,FALSE),0)</f>
        <v>0</v>
      </c>
      <c r="AE2767" s="10" t="str">
        <f t="shared" si="44"/>
        <v>79/80KRBL</v>
      </c>
      <c r="AF2767" s="10"/>
      <c r="AG2767" s="10"/>
      <c r="AH2767" s="10"/>
    </row>
    <row r="2768" spans="1:34" x14ac:dyDescent="0.45">
      <c r="A2768" t="s">
        <v>53</v>
      </c>
      <c r="B2768" t="s">
        <v>181</v>
      </c>
      <c r="C2768" t="s">
        <v>134</v>
      </c>
      <c r="D2768">
        <v>367.8</v>
      </c>
      <c r="E2768" s="11">
        <v>1015001</v>
      </c>
      <c r="F2768" s="5">
        <v>334661</v>
      </c>
      <c r="G2768" s="11">
        <v>6337475</v>
      </c>
      <c r="H2768" s="11">
        <v>4641879</v>
      </c>
      <c r="I2768">
        <v>181850</v>
      </c>
      <c r="J2768">
        <v>191384</v>
      </c>
      <c r="K2768">
        <v>123062</v>
      </c>
      <c r="L2768">
        <v>59088</v>
      </c>
      <c r="M2768">
        <v>12</v>
      </c>
      <c r="N2768">
        <v>32</v>
      </c>
      <c r="O2768">
        <v>3</v>
      </c>
      <c r="P2768">
        <v>9</v>
      </c>
      <c r="Q2768">
        <v>1</v>
      </c>
      <c r="R2768">
        <v>88</v>
      </c>
      <c r="S2768">
        <v>2.9</v>
      </c>
      <c r="T2768">
        <v>133</v>
      </c>
      <c r="U2768">
        <v>187</v>
      </c>
      <c r="V2768">
        <v>-0.49</v>
      </c>
      <c r="W2768">
        <v>12039</v>
      </c>
      <c r="X2768">
        <v>1</v>
      </c>
      <c r="Y2768" s="12" t="str">
        <f>IFERROR(VLOOKUP(C2768,[1]Index!$D:$F,3,FALSE),"Non List")</f>
        <v>Development Banks</v>
      </c>
      <c r="Z2768">
        <f>IFERROR(VLOOKUP(C2768,[1]LP!$B:$C,2,FALSE),0)</f>
        <v>488</v>
      </c>
      <c r="AA2768" s="11">
        <f t="shared" si="45"/>
        <v>40.700000000000003</v>
      </c>
      <c r="AB2768" s="5">
        <f>IFERROR(VLOOKUP(C2768,[2]Sheet1!$B:$F,5,FALSE),0)</f>
        <v>5445990.2300000004</v>
      </c>
      <c r="AC2768" s="11">
        <f>IFERROR(VLOOKUP(AE2768,[3]Sheet2!$M:$O,2,FALSE),0)</f>
        <v>0.5</v>
      </c>
      <c r="AD2768" s="11">
        <f>IFERROR(VLOOKUP(AE2768,[3]Sheet2!$M:$O,3,FALSE),0)</f>
        <v>9.5</v>
      </c>
      <c r="AE2768" s="10" t="str">
        <f t="shared" si="44"/>
        <v>79/80MDB</v>
      </c>
      <c r="AF2768" s="10"/>
      <c r="AG2768" s="10"/>
      <c r="AH2768" s="10"/>
    </row>
    <row r="2769" spans="1:34" x14ac:dyDescent="0.45">
      <c r="A2769" t="s">
        <v>53</v>
      </c>
      <c r="B2769" t="s">
        <v>181</v>
      </c>
      <c r="C2769" t="s">
        <v>136</v>
      </c>
      <c r="D2769">
        <v>395</v>
      </c>
      <c r="E2769" s="11">
        <v>6420900</v>
      </c>
      <c r="F2769" s="5">
        <v>2244460</v>
      </c>
      <c r="G2769" s="11">
        <v>109314925</v>
      </c>
      <c r="H2769" s="11">
        <v>92198626</v>
      </c>
      <c r="I2769">
        <v>2044435</v>
      </c>
      <c r="J2769">
        <v>2294261</v>
      </c>
      <c r="K2769">
        <v>1336365</v>
      </c>
      <c r="L2769">
        <v>626234</v>
      </c>
      <c r="M2769">
        <v>20</v>
      </c>
      <c r="N2769">
        <v>20</v>
      </c>
      <c r="O2769">
        <v>3</v>
      </c>
      <c r="P2769">
        <v>14</v>
      </c>
      <c r="Q2769">
        <v>1</v>
      </c>
      <c r="R2769">
        <v>59</v>
      </c>
      <c r="S2769">
        <v>1</v>
      </c>
      <c r="T2769">
        <v>135</v>
      </c>
      <c r="U2769">
        <v>243</v>
      </c>
      <c r="V2769">
        <v>-0.38</v>
      </c>
      <c r="W2769">
        <v>60393</v>
      </c>
      <c r="X2769">
        <v>1</v>
      </c>
      <c r="Y2769" s="12" t="str">
        <f>IFERROR(VLOOKUP(C2769,[1]Index!$D:$F,3,FALSE),"Non List")</f>
        <v>Development Banks</v>
      </c>
      <c r="Z2769">
        <f>IFERROR(VLOOKUP(C2769,[1]LP!$B:$C,2,FALSE),0)</f>
        <v>353.1</v>
      </c>
      <c r="AA2769" s="11">
        <f t="shared" si="45"/>
        <v>17.7</v>
      </c>
      <c r="AB2769" s="5">
        <f>IFERROR(VLOOKUP(C2769,[2]Sheet1!$B:$F,5,FALSE),0)</f>
        <v>34531463.479999997</v>
      </c>
      <c r="AC2769" s="11">
        <f>IFERROR(VLOOKUP(AE2769,[3]Sheet2!$M:$O,2,FALSE),0)</f>
        <v>0.51319999999999999</v>
      </c>
      <c r="AD2769" s="11">
        <f>IFERROR(VLOOKUP(AE2769,[3]Sheet2!$M:$O,3,FALSE),0)</f>
        <v>9.75</v>
      </c>
      <c r="AE2769" s="10" t="str">
        <f t="shared" si="44"/>
        <v>79/80MNBBL</v>
      </c>
      <c r="AF2769" s="10"/>
      <c r="AG2769" s="10"/>
      <c r="AH2769" s="10"/>
    </row>
    <row r="2770" spans="1:34" x14ac:dyDescent="0.45">
      <c r="A2770" t="s">
        <v>53</v>
      </c>
      <c r="B2770" t="s">
        <v>181</v>
      </c>
      <c r="C2770" t="s">
        <v>156</v>
      </c>
      <c r="D2770">
        <v>416</v>
      </c>
      <c r="E2770" s="11">
        <v>262468</v>
      </c>
      <c r="F2770" s="5">
        <v>-122743</v>
      </c>
      <c r="G2770" s="11">
        <v>596710</v>
      </c>
      <c r="H2770" s="11">
        <v>531199</v>
      </c>
      <c r="I2770">
        <v>9075</v>
      </c>
      <c r="J2770">
        <v>11593</v>
      </c>
      <c r="K2770">
        <v>-11325</v>
      </c>
      <c r="L2770">
        <v>-16629</v>
      </c>
      <c r="M2770">
        <v>-13</v>
      </c>
      <c r="N2770">
        <v>-33</v>
      </c>
      <c r="O2770">
        <v>8</v>
      </c>
      <c r="P2770">
        <v>-24</v>
      </c>
      <c r="Q2770">
        <v>-2</v>
      </c>
      <c r="R2770">
        <v>-257</v>
      </c>
      <c r="S2770">
        <v>2.8</v>
      </c>
      <c r="T2770">
        <v>53</v>
      </c>
      <c r="U2770">
        <v>0</v>
      </c>
      <c r="V2770">
        <v>0</v>
      </c>
      <c r="W2770">
        <v>-16629</v>
      </c>
      <c r="X2770">
        <v>-6</v>
      </c>
      <c r="Y2770" s="12" t="str">
        <f>IFERROR(VLOOKUP(C2770,[1]Index!$D:$F,3,FALSE),"Non List")</f>
        <v>Development Banks</v>
      </c>
      <c r="Z2770">
        <f>IFERROR(VLOOKUP(C2770,[1]LP!$B:$C,2,FALSE),0)</f>
        <v>527</v>
      </c>
      <c r="AA2770" s="11">
        <f t="shared" si="45"/>
        <v>-40.5</v>
      </c>
      <c r="AB2770" s="5">
        <f>IFERROR(VLOOKUP(C2770,[2]Sheet1!$B:$F,5,FALSE),0)</f>
        <v>761156.04</v>
      </c>
      <c r="AC2770" s="11">
        <f>IFERROR(VLOOKUP(AE2770,[3]Sheet2!$M:$O,2,FALSE),0)</f>
        <v>0</v>
      </c>
      <c r="AD2770" s="11">
        <f>IFERROR(VLOOKUP(AE2770,[3]Sheet2!$M:$O,3,FALSE),0)</f>
        <v>0</v>
      </c>
      <c r="AE2770" s="10" t="str">
        <f t="shared" si="44"/>
        <v>79/80NABBC</v>
      </c>
      <c r="AF2770" s="10"/>
      <c r="AG2770" s="10"/>
      <c r="AH2770" s="10"/>
    </row>
    <row r="2771" spans="1:34" x14ac:dyDescent="0.45">
      <c r="A2771" t="s">
        <v>53</v>
      </c>
      <c r="B2771" t="s">
        <v>181</v>
      </c>
      <c r="C2771" t="s">
        <v>139</v>
      </c>
      <c r="D2771">
        <v>303</v>
      </c>
      <c r="E2771" s="11">
        <v>3267600</v>
      </c>
      <c r="F2771" s="5">
        <v>1340093</v>
      </c>
      <c r="G2771" s="11">
        <v>50039054</v>
      </c>
      <c r="H2771" s="11">
        <v>41221826</v>
      </c>
      <c r="I2771">
        <v>913579</v>
      </c>
      <c r="J2771">
        <v>989345</v>
      </c>
      <c r="K2771">
        <v>490855</v>
      </c>
      <c r="L2771">
        <v>166563</v>
      </c>
      <c r="M2771">
        <v>10</v>
      </c>
      <c r="N2771">
        <v>30</v>
      </c>
      <c r="O2771">
        <v>2</v>
      </c>
      <c r="P2771">
        <v>7</v>
      </c>
      <c r="Q2771">
        <v>0</v>
      </c>
      <c r="R2771">
        <v>64</v>
      </c>
      <c r="S2771">
        <v>3.4</v>
      </c>
      <c r="T2771">
        <v>141</v>
      </c>
      <c r="U2771">
        <v>180</v>
      </c>
      <c r="V2771">
        <v>-0.41</v>
      </c>
      <c r="W2771">
        <v>278229</v>
      </c>
      <c r="X2771">
        <v>9</v>
      </c>
      <c r="Y2771" s="12" t="str">
        <f>IFERROR(VLOOKUP(C2771,[1]Index!$D:$F,3,FALSE),"Non List")</f>
        <v>Development Banks</v>
      </c>
      <c r="Z2771">
        <f>IFERROR(VLOOKUP(C2771,[1]LP!$B:$C,2,FALSE),0)</f>
        <v>316.2</v>
      </c>
      <c r="AA2771" s="11">
        <f t="shared" si="45"/>
        <v>31.6</v>
      </c>
      <c r="AB2771" s="5">
        <f>IFERROR(VLOOKUP(C2771,[2]Sheet1!$B:$F,5,FALSE),0)</f>
        <v>16811183.489999998</v>
      </c>
      <c r="AC2771" s="11">
        <f>IFERROR(VLOOKUP(AE2771,[3]Sheet2!$M:$O,2,FALSE),0)</f>
        <v>0.26300000000000001</v>
      </c>
      <c r="AD2771" s="11">
        <f>IFERROR(VLOOKUP(AE2771,[3]Sheet2!$M:$O,3,FALSE),0)</f>
        <v>5</v>
      </c>
      <c r="AE2771" s="10" t="str">
        <f t="shared" si="44"/>
        <v>79/80SADBL</v>
      </c>
      <c r="AF2771" s="10"/>
      <c r="AG2771" s="10"/>
      <c r="AH2771" s="10"/>
    </row>
    <row r="2772" spans="1:34" x14ac:dyDescent="0.45">
      <c r="A2772" t="s">
        <v>53</v>
      </c>
      <c r="B2772" t="s">
        <v>181</v>
      </c>
      <c r="C2772" t="s">
        <v>141</v>
      </c>
      <c r="D2772">
        <v>335.9</v>
      </c>
      <c r="E2772" s="11">
        <v>4283883</v>
      </c>
      <c r="F2772" s="5">
        <v>1551285</v>
      </c>
      <c r="G2772" s="11">
        <v>49484583</v>
      </c>
      <c r="H2772" s="11">
        <v>40457166</v>
      </c>
      <c r="I2772">
        <v>1054573</v>
      </c>
      <c r="J2772">
        <v>1201197</v>
      </c>
      <c r="K2772">
        <v>758711</v>
      </c>
      <c r="L2772">
        <v>429679</v>
      </c>
      <c r="M2772">
        <v>20</v>
      </c>
      <c r="N2772">
        <v>17</v>
      </c>
      <c r="O2772">
        <v>2</v>
      </c>
      <c r="P2772">
        <v>15</v>
      </c>
      <c r="Q2772">
        <v>1</v>
      </c>
      <c r="R2772">
        <v>41</v>
      </c>
      <c r="S2772">
        <v>1.3</v>
      </c>
      <c r="T2772">
        <v>136</v>
      </c>
      <c r="U2772">
        <v>248</v>
      </c>
      <c r="V2772">
        <v>-0.26</v>
      </c>
      <c r="W2772">
        <v>109402</v>
      </c>
      <c r="X2772">
        <v>3</v>
      </c>
      <c r="Y2772" s="12" t="str">
        <f>IFERROR(VLOOKUP(C2772,[1]Index!$D:$F,3,FALSE),"Non List")</f>
        <v>Development Banks</v>
      </c>
      <c r="Z2772">
        <f>IFERROR(VLOOKUP(C2772,[1]LP!$B:$C,2,FALSE),0)</f>
        <v>418</v>
      </c>
      <c r="AA2772" s="11">
        <f t="shared" si="45"/>
        <v>20.9</v>
      </c>
      <c r="AB2772" s="5">
        <f>IFERROR(VLOOKUP(C2772,[2]Sheet1!$B:$F,5,FALSE),0)</f>
        <v>23195085.649999999</v>
      </c>
      <c r="AC2772" s="11">
        <f>IFERROR(VLOOKUP(AE2772,[3]Sheet2!$M:$O,2,FALSE),0)</f>
        <v>0.55000000000000004</v>
      </c>
      <c r="AD2772" s="11">
        <f>IFERROR(VLOOKUP(AE2772,[3]Sheet2!$M:$O,3,FALSE),0)</f>
        <v>10.5</v>
      </c>
      <c r="AE2772" s="10" t="str">
        <f t="shared" si="44"/>
        <v>79/80SHINE</v>
      </c>
      <c r="AF2772" s="10"/>
      <c r="AG2772" s="10"/>
      <c r="AH2772" s="10"/>
    </row>
    <row r="2773" spans="1:34" x14ac:dyDescent="0.45">
      <c r="A2773" t="s">
        <v>53</v>
      </c>
      <c r="B2773" t="s">
        <v>181</v>
      </c>
      <c r="C2773" t="s">
        <v>142</v>
      </c>
      <c r="D2773">
        <v>268.2</v>
      </c>
      <c r="E2773" s="11">
        <v>557456</v>
      </c>
      <c r="F2773" s="5">
        <v>37867</v>
      </c>
      <c r="G2773" s="11">
        <v>4826849</v>
      </c>
      <c r="H2773" s="11">
        <v>3559719</v>
      </c>
      <c r="I2773">
        <v>89280</v>
      </c>
      <c r="J2773">
        <v>101782</v>
      </c>
      <c r="K2773">
        <v>30057</v>
      </c>
      <c r="L2773">
        <v>-18715</v>
      </c>
      <c r="M2773">
        <v>-7</v>
      </c>
      <c r="N2773">
        <v>-40</v>
      </c>
      <c r="O2773">
        <v>3</v>
      </c>
      <c r="P2773">
        <v>-6</v>
      </c>
      <c r="Q2773">
        <v>0</v>
      </c>
      <c r="R2773">
        <v>-100</v>
      </c>
      <c r="S2773">
        <v>4.9000000000000004</v>
      </c>
      <c r="T2773">
        <v>107</v>
      </c>
      <c r="U2773">
        <v>0</v>
      </c>
      <c r="V2773">
        <v>0</v>
      </c>
      <c r="W2773">
        <v>-89879</v>
      </c>
      <c r="X2773">
        <v>-16</v>
      </c>
      <c r="Y2773" s="12" t="str">
        <f>IFERROR(VLOOKUP(C2773,[1]Index!$D:$F,3,FALSE),"Non List")</f>
        <v>Development Banks</v>
      </c>
      <c r="Z2773">
        <f>IFERROR(VLOOKUP(C2773,[1]LP!$B:$C,2,FALSE),0)</f>
        <v>385</v>
      </c>
      <c r="AA2773" s="11">
        <f t="shared" si="45"/>
        <v>-55</v>
      </c>
      <c r="AB2773" s="5">
        <f>IFERROR(VLOOKUP(C2773,[2]Sheet1!$B:$F,5,FALSE),0)</f>
        <v>2731534.73</v>
      </c>
      <c r="AC2773" s="11">
        <f>IFERROR(VLOOKUP(AE2773,[3]Sheet2!$M:$O,2,FALSE),0)</f>
        <v>0</v>
      </c>
      <c r="AD2773" s="11">
        <f>IFERROR(VLOOKUP(AE2773,[3]Sheet2!$M:$O,3,FALSE),0)</f>
        <v>0</v>
      </c>
      <c r="AE2773" s="10" t="str">
        <f t="shared" si="44"/>
        <v>79/80SINDU</v>
      </c>
      <c r="AF2773" s="10"/>
      <c r="AG2773" s="10"/>
      <c r="AH2773" s="10"/>
    </row>
    <row r="2774" spans="1:34" x14ac:dyDescent="0.45">
      <c r="A2774" t="s">
        <v>53</v>
      </c>
      <c r="B2774" t="s">
        <v>181</v>
      </c>
      <c r="C2774" t="s">
        <v>144</v>
      </c>
      <c r="D2774">
        <v>265</v>
      </c>
      <c r="E2774" s="11">
        <v>519000</v>
      </c>
      <c r="F2774" s="5">
        <v>62725</v>
      </c>
      <c r="G2774" s="11">
        <v>3358452</v>
      </c>
      <c r="H2774" s="11">
        <v>2942580</v>
      </c>
      <c r="I2774">
        <v>77979</v>
      </c>
      <c r="J2774">
        <v>86780</v>
      </c>
      <c r="K2774">
        <v>45463</v>
      </c>
      <c r="L2774">
        <v>2829</v>
      </c>
      <c r="M2774">
        <v>1</v>
      </c>
      <c r="N2774">
        <v>245</v>
      </c>
      <c r="O2774">
        <v>2</v>
      </c>
      <c r="P2774">
        <v>1</v>
      </c>
      <c r="Q2774">
        <v>0</v>
      </c>
      <c r="R2774">
        <v>579</v>
      </c>
      <c r="S2774">
        <v>3.4</v>
      </c>
      <c r="T2774">
        <v>112</v>
      </c>
      <c r="U2774">
        <v>52</v>
      </c>
      <c r="V2774">
        <v>-0.8</v>
      </c>
      <c r="W2774">
        <v>2829</v>
      </c>
      <c r="X2774">
        <v>1</v>
      </c>
      <c r="Y2774" s="12" t="str">
        <f>IFERROR(VLOOKUP(C2774,[1]Index!$D:$F,3,FALSE),"Non List")</f>
        <v>Development Banks</v>
      </c>
      <c r="Z2774">
        <f>IFERROR(VLOOKUP(C2774,[1]LP!$B:$C,2,FALSE),0)</f>
        <v>434.9</v>
      </c>
      <c r="AA2774" s="11">
        <f t="shared" si="45"/>
        <v>434.9</v>
      </c>
      <c r="AB2774" s="5">
        <f>IFERROR(VLOOKUP(C2774,[2]Sheet1!$B:$F,5,FALSE),0)</f>
        <v>2335500</v>
      </c>
      <c r="AC2774" s="11">
        <f>IFERROR(VLOOKUP(AE2774,[3]Sheet2!$M:$O,2,FALSE),0)</f>
        <v>0</v>
      </c>
      <c r="AD2774" s="11">
        <f>IFERROR(VLOOKUP(AE2774,[3]Sheet2!$M:$O,3,FALSE),0)</f>
        <v>0</v>
      </c>
      <c r="AE2774" s="10" t="str">
        <f t="shared" si="44"/>
        <v>79/80GRDBL</v>
      </c>
      <c r="AF2774" s="10"/>
      <c r="AG2774" s="10"/>
      <c r="AH2774" s="10"/>
    </row>
    <row r="2775" spans="1:34" x14ac:dyDescent="0.45">
      <c r="A2775" t="s">
        <v>53</v>
      </c>
      <c r="B2775" t="s">
        <v>181</v>
      </c>
      <c r="C2775" t="s">
        <v>146</v>
      </c>
      <c r="D2775">
        <v>316</v>
      </c>
      <c r="E2775" s="11">
        <v>4010883</v>
      </c>
      <c r="F2775" s="5">
        <v>2323879</v>
      </c>
      <c r="G2775" s="11">
        <v>47198304</v>
      </c>
      <c r="H2775" s="11">
        <v>36974309</v>
      </c>
      <c r="I2775">
        <v>1044162</v>
      </c>
      <c r="J2775">
        <v>1144093</v>
      </c>
      <c r="K2775">
        <v>647781</v>
      </c>
      <c r="L2775">
        <v>316046</v>
      </c>
      <c r="M2775">
        <v>16</v>
      </c>
      <c r="N2775">
        <v>20</v>
      </c>
      <c r="O2775">
        <v>2</v>
      </c>
      <c r="P2775">
        <v>10</v>
      </c>
      <c r="Q2775">
        <v>1</v>
      </c>
      <c r="R2775">
        <v>40</v>
      </c>
      <c r="S2775">
        <v>4.5999999999999996</v>
      </c>
      <c r="T2775">
        <v>158</v>
      </c>
      <c r="U2775">
        <v>237</v>
      </c>
      <c r="V2775">
        <v>-0.25</v>
      </c>
      <c r="W2775">
        <v>107892</v>
      </c>
      <c r="X2775">
        <v>3</v>
      </c>
      <c r="Y2775" s="12" t="str">
        <f>IFERROR(VLOOKUP(C2775,[1]Index!$D:$F,3,FALSE),"Non List")</f>
        <v>Development Banks</v>
      </c>
      <c r="Z2775">
        <f>IFERROR(VLOOKUP(C2775,[1]LP!$B:$C,2,FALSE),0)</f>
        <v>334</v>
      </c>
      <c r="AA2775" s="11">
        <f t="shared" si="45"/>
        <v>20.9</v>
      </c>
      <c r="AB2775" s="5">
        <f>IFERROR(VLOOKUP(C2775,[2]Sheet1!$B:$F,5,FALSE),0)</f>
        <v>20439460.93</v>
      </c>
      <c r="AC2775" s="11">
        <f>IFERROR(VLOOKUP(AE2775,[3]Sheet2!$M:$O,2,FALSE),0)</f>
        <v>6.4</v>
      </c>
      <c r="AD2775" s="11">
        <f>IFERROR(VLOOKUP(AE2775,[3]Sheet2!$M:$O,3,FALSE),0)</f>
        <v>0</v>
      </c>
      <c r="AE2775" s="10" t="str">
        <f t="shared" si="44"/>
        <v>79/80MLBL</v>
      </c>
      <c r="AF2775" s="10"/>
      <c r="AG2775" s="10"/>
      <c r="AH2775" s="10"/>
    </row>
    <row r="2776" spans="1:34" x14ac:dyDescent="0.45">
      <c r="A2776" t="s">
        <v>53</v>
      </c>
      <c r="B2776" t="s">
        <v>181</v>
      </c>
      <c r="C2776" t="s">
        <v>151</v>
      </c>
      <c r="D2776">
        <v>334.5</v>
      </c>
      <c r="E2776" s="11">
        <v>3382821</v>
      </c>
      <c r="F2776" s="5">
        <v>2357425</v>
      </c>
      <c r="G2776" s="11">
        <v>44679116</v>
      </c>
      <c r="H2776" s="11">
        <v>39393320</v>
      </c>
      <c r="I2776">
        <v>929198</v>
      </c>
      <c r="J2776">
        <v>1020547</v>
      </c>
      <c r="K2776">
        <v>640666</v>
      </c>
      <c r="L2776">
        <v>261067</v>
      </c>
      <c r="M2776">
        <v>15</v>
      </c>
      <c r="N2776">
        <v>22</v>
      </c>
      <c r="O2776">
        <v>2</v>
      </c>
      <c r="P2776">
        <v>9</v>
      </c>
      <c r="Q2776">
        <v>0</v>
      </c>
      <c r="R2776">
        <v>43</v>
      </c>
      <c r="S2776">
        <v>3.2</v>
      </c>
      <c r="T2776">
        <v>170</v>
      </c>
      <c r="U2776">
        <v>243</v>
      </c>
      <c r="V2776">
        <v>-0.27</v>
      </c>
      <c r="W2776">
        <v>100077</v>
      </c>
      <c r="X2776">
        <v>3</v>
      </c>
      <c r="Y2776" s="12" t="str">
        <f>IFERROR(VLOOKUP(C2776,[1]Index!$D:$F,3,FALSE),"Non List")</f>
        <v>Development Banks</v>
      </c>
      <c r="Z2776">
        <f>IFERROR(VLOOKUP(C2776,[1]LP!$B:$C,2,FALSE),0)</f>
        <v>387</v>
      </c>
      <c r="AA2776" s="11">
        <f t="shared" si="45"/>
        <v>25.8</v>
      </c>
      <c r="AB2776" s="5">
        <f>IFERROR(VLOOKUP(C2776,[2]Sheet1!$B:$F,5,FALSE),0)</f>
        <v>17238924.239999998</v>
      </c>
      <c r="AC2776" s="11">
        <f>IFERROR(VLOOKUP(AE2776,[3]Sheet2!$M:$O,2,FALSE),0)</f>
        <v>4.5</v>
      </c>
      <c r="AD2776" s="11">
        <f>IFERROR(VLOOKUP(AE2776,[3]Sheet2!$M:$O,3,FALSE),0)</f>
        <v>4</v>
      </c>
      <c r="AE2776" s="10" t="str">
        <f t="shared" si="44"/>
        <v>79/80LBBL</v>
      </c>
      <c r="AF2776" s="10"/>
      <c r="AG2776" s="10"/>
      <c r="AH2776" s="10"/>
    </row>
    <row r="2777" spans="1:34" x14ac:dyDescent="0.45">
      <c r="A2777" t="s">
        <v>53</v>
      </c>
      <c r="B2777" t="s">
        <v>181</v>
      </c>
      <c r="C2777" t="s">
        <v>147</v>
      </c>
      <c r="D2777">
        <v>316</v>
      </c>
      <c r="E2777" s="11">
        <v>3142577</v>
      </c>
      <c r="F2777" s="5">
        <v>1609428</v>
      </c>
      <c r="G2777" s="11">
        <v>47986292</v>
      </c>
      <c r="H2777" s="11">
        <v>42443334</v>
      </c>
      <c r="I2777">
        <v>1022632</v>
      </c>
      <c r="J2777">
        <v>1125109</v>
      </c>
      <c r="K2777">
        <v>581399</v>
      </c>
      <c r="L2777">
        <v>195872</v>
      </c>
      <c r="M2777">
        <v>12</v>
      </c>
      <c r="N2777">
        <v>25</v>
      </c>
      <c r="O2777">
        <v>2</v>
      </c>
      <c r="P2777">
        <v>8</v>
      </c>
      <c r="Q2777">
        <v>0</v>
      </c>
      <c r="R2777">
        <v>53</v>
      </c>
      <c r="S2777">
        <v>3.7</v>
      </c>
      <c r="T2777">
        <v>151</v>
      </c>
      <c r="U2777">
        <v>206</v>
      </c>
      <c r="V2777">
        <v>-0.35</v>
      </c>
      <c r="W2777">
        <v>198113</v>
      </c>
      <c r="X2777">
        <v>6</v>
      </c>
      <c r="Y2777" s="12" t="str">
        <f>IFERROR(VLOOKUP(C2777,[1]Index!$D:$F,3,FALSE),"Non List")</f>
        <v>Development Banks</v>
      </c>
      <c r="Z2777">
        <f>IFERROR(VLOOKUP(C2777,[1]LP!$B:$C,2,FALSE),0)</f>
        <v>378</v>
      </c>
      <c r="AA2777" s="11">
        <f t="shared" si="45"/>
        <v>31.5</v>
      </c>
      <c r="AB2777" s="5">
        <f>IFERROR(VLOOKUP(C2777,[2]Sheet1!$B:$F,5,FALSE),0)</f>
        <v>16077707.220000001</v>
      </c>
      <c r="AC2777" s="11">
        <f>IFERROR(VLOOKUP(AE2777,[3]Sheet2!$M:$O,2,FALSE),0)</f>
        <v>0</v>
      </c>
      <c r="AD2777" s="11">
        <f>IFERROR(VLOOKUP(AE2777,[3]Sheet2!$M:$O,3,FALSE),0)</f>
        <v>0</v>
      </c>
      <c r="AE2777" s="10" t="str">
        <f t="shared" si="44"/>
        <v>79/80KSBBL</v>
      </c>
      <c r="AF2777" s="10"/>
      <c r="AG2777" s="10"/>
      <c r="AH2777" s="10"/>
    </row>
    <row r="2778" spans="1:34" x14ac:dyDescent="0.45">
      <c r="A2778" t="s">
        <v>53</v>
      </c>
      <c r="B2778" t="s">
        <v>181</v>
      </c>
      <c r="C2778" t="s">
        <v>148</v>
      </c>
      <c r="D2778">
        <v>252</v>
      </c>
      <c r="E2778" s="11">
        <v>834338</v>
      </c>
      <c r="F2778" s="5">
        <v>-233384</v>
      </c>
      <c r="G2778" s="11">
        <v>4651077</v>
      </c>
      <c r="H2778" s="11">
        <v>4026279</v>
      </c>
      <c r="I2778">
        <v>100513</v>
      </c>
      <c r="J2778">
        <v>111031</v>
      </c>
      <c r="K2778">
        <v>10933</v>
      </c>
      <c r="L2778">
        <v>-252528</v>
      </c>
      <c r="M2778">
        <v>-61</v>
      </c>
      <c r="N2778">
        <v>-4</v>
      </c>
      <c r="O2778">
        <v>4</v>
      </c>
      <c r="P2778">
        <v>-84</v>
      </c>
      <c r="Q2778">
        <v>-4</v>
      </c>
      <c r="R2778">
        <v>-15</v>
      </c>
      <c r="S2778">
        <v>15.9</v>
      </c>
      <c r="T2778">
        <v>72</v>
      </c>
      <c r="U2778">
        <v>0</v>
      </c>
      <c r="V2778">
        <v>0</v>
      </c>
      <c r="W2778">
        <v>-358767</v>
      </c>
      <c r="X2778">
        <v>-43</v>
      </c>
      <c r="Y2778" s="12" t="str">
        <f>IFERROR(VLOOKUP(C2778,[1]Index!$D:$F,3,FALSE),"Non List")</f>
        <v>Development Banks</v>
      </c>
      <c r="Z2778">
        <f>IFERROR(VLOOKUP(C2778,[1]LP!$B:$C,2,FALSE),0)</f>
        <v>322</v>
      </c>
      <c r="AA2778" s="11">
        <f t="shared" si="45"/>
        <v>-5.3</v>
      </c>
      <c r="AB2778" s="5">
        <f>IFERROR(VLOOKUP(C2778,[2]Sheet1!$B:$F,5,FALSE),0)</f>
        <v>3608513.71</v>
      </c>
      <c r="AC2778" s="11">
        <f>IFERROR(VLOOKUP(AE2778,[3]Sheet2!$M:$O,2,FALSE),0)</f>
        <v>0</v>
      </c>
      <c r="AD2778" s="11">
        <f>IFERROR(VLOOKUP(AE2778,[3]Sheet2!$M:$O,3,FALSE),0)</f>
        <v>0</v>
      </c>
      <c r="AE2778" s="10" t="str">
        <f t="shared" si="44"/>
        <v>79/80SAPDBL</v>
      </c>
      <c r="AF2778" s="10"/>
      <c r="AG2778" s="10"/>
      <c r="AH2778" s="10"/>
    </row>
    <row r="2779" spans="1:34" x14ac:dyDescent="0.45">
      <c r="A2779" t="s">
        <v>55</v>
      </c>
      <c r="B2779" t="s">
        <v>60</v>
      </c>
      <c r="C2779" t="s">
        <v>157</v>
      </c>
      <c r="D2779">
        <v>321</v>
      </c>
      <c r="E2779" s="11">
        <v>948875</v>
      </c>
      <c r="F2779" s="5">
        <v>269154</v>
      </c>
      <c r="G2779" s="11">
        <v>6089461</v>
      </c>
      <c r="H2779" s="11">
        <v>5013831</v>
      </c>
      <c r="I2779">
        <v>235247</v>
      </c>
      <c r="J2779">
        <v>277209</v>
      </c>
      <c r="K2779">
        <v>129595</v>
      </c>
      <c r="L2779">
        <v>64394</v>
      </c>
      <c r="M2779">
        <v>7</v>
      </c>
      <c r="N2779">
        <v>47</v>
      </c>
      <c r="O2779">
        <v>3</v>
      </c>
      <c r="P2779">
        <v>5</v>
      </c>
      <c r="Q2779">
        <v>1</v>
      </c>
      <c r="R2779">
        <v>118</v>
      </c>
      <c r="S2779">
        <v>2.5</v>
      </c>
      <c r="T2779">
        <v>128</v>
      </c>
      <c r="U2779">
        <v>140</v>
      </c>
      <c r="V2779">
        <v>-0.56000000000000005</v>
      </c>
      <c r="W2779">
        <v>55898</v>
      </c>
      <c r="X2779">
        <v>6</v>
      </c>
      <c r="Y2779" s="12" t="str">
        <f>IFERROR(VLOOKUP(C2779,[1]Index!$D:$F,3,FALSE),"Non List")</f>
        <v>Finance</v>
      </c>
      <c r="Z2779">
        <f>IFERROR(VLOOKUP(C2779,[1]LP!$B:$C,2,FALSE),0)</f>
        <v>387</v>
      </c>
      <c r="AA2779" s="11">
        <f t="shared" si="45"/>
        <v>55.3</v>
      </c>
      <c r="AB2779" s="5">
        <f>IFERROR(VLOOKUP(C2779,[2]Sheet1!$B:$F,5,FALSE),0)</f>
        <v>4626716.74</v>
      </c>
      <c r="AC2779" s="11">
        <v>0</v>
      </c>
      <c r="AD2779" s="11">
        <v>5</v>
      </c>
      <c r="AE2779" s="10" t="str">
        <f t="shared" si="44"/>
        <v>78/79CFCL</v>
      </c>
      <c r="AF2779" s="10"/>
      <c r="AG2779" s="10"/>
      <c r="AH2779" s="10"/>
    </row>
    <row r="2780" spans="1:34" x14ac:dyDescent="0.45">
      <c r="A2780" t="s">
        <v>55</v>
      </c>
      <c r="B2780" t="s">
        <v>60</v>
      </c>
      <c r="C2780" t="s">
        <v>158</v>
      </c>
      <c r="D2780">
        <v>469</v>
      </c>
      <c r="E2780" s="11">
        <v>946115</v>
      </c>
      <c r="F2780" s="5">
        <v>1005301</v>
      </c>
      <c r="G2780" s="11">
        <v>10402246</v>
      </c>
      <c r="H2780" s="11">
        <v>8602994</v>
      </c>
      <c r="I2780">
        <v>347134</v>
      </c>
      <c r="J2780">
        <v>461989</v>
      </c>
      <c r="K2780">
        <v>221794</v>
      </c>
      <c r="L2780">
        <v>188556</v>
      </c>
      <c r="M2780">
        <v>20</v>
      </c>
      <c r="N2780">
        <v>24</v>
      </c>
      <c r="O2780">
        <v>2</v>
      </c>
      <c r="P2780">
        <v>10</v>
      </c>
      <c r="Q2780">
        <v>1</v>
      </c>
      <c r="R2780">
        <v>53</v>
      </c>
      <c r="S2780">
        <v>2.2999999999999998</v>
      </c>
      <c r="T2780">
        <v>206</v>
      </c>
      <c r="U2780">
        <v>304</v>
      </c>
      <c r="V2780">
        <v>-0.35</v>
      </c>
      <c r="W2780">
        <v>70966</v>
      </c>
      <c r="X2780">
        <v>8</v>
      </c>
      <c r="Y2780" s="12" t="str">
        <f>IFERROR(VLOOKUP(C2780,[1]Index!$D:$F,3,FALSE),"Non List")</f>
        <v>Finance</v>
      </c>
      <c r="Z2780">
        <f>IFERROR(VLOOKUP(C2780,[1]LP!$B:$C,2,FALSE),0)</f>
        <v>458</v>
      </c>
      <c r="AA2780" s="11">
        <f t="shared" si="45"/>
        <v>22.9</v>
      </c>
      <c r="AB2780" s="5">
        <f>IFERROR(VLOOKUP(C2780,[2]Sheet1!$B:$F,5,FALSE),0)</f>
        <v>4635964.4800000004</v>
      </c>
      <c r="AC2780" s="11">
        <v>0</v>
      </c>
      <c r="AD2780" s="11">
        <v>0</v>
      </c>
      <c r="AE2780" s="10" t="str">
        <f t="shared" si="44"/>
        <v>78/79GFCL</v>
      </c>
      <c r="AF2780" s="10"/>
      <c r="AG2780" s="10"/>
      <c r="AH2780" s="10"/>
    </row>
    <row r="2781" spans="1:34" x14ac:dyDescent="0.45">
      <c r="A2781" t="s">
        <v>55</v>
      </c>
      <c r="B2781" t="s">
        <v>60</v>
      </c>
      <c r="C2781" t="s">
        <v>174</v>
      </c>
      <c r="D2781">
        <v>327</v>
      </c>
      <c r="E2781" s="11">
        <v>950400</v>
      </c>
      <c r="F2781" s="5">
        <v>327755</v>
      </c>
      <c r="G2781" s="11">
        <v>6826604</v>
      </c>
      <c r="H2781" s="11">
        <v>5578135</v>
      </c>
      <c r="I2781">
        <v>249592</v>
      </c>
      <c r="J2781">
        <v>282935</v>
      </c>
      <c r="K2781">
        <v>119411</v>
      </c>
      <c r="L2781">
        <v>97984</v>
      </c>
      <c r="M2781">
        <v>10</v>
      </c>
      <c r="N2781">
        <v>32</v>
      </c>
      <c r="O2781">
        <v>2</v>
      </c>
      <c r="P2781">
        <v>8</v>
      </c>
      <c r="Q2781">
        <v>1</v>
      </c>
      <c r="R2781">
        <v>77</v>
      </c>
      <c r="S2781">
        <v>0.8</v>
      </c>
      <c r="T2781">
        <v>134</v>
      </c>
      <c r="U2781">
        <v>177</v>
      </c>
      <c r="V2781">
        <v>-0.46</v>
      </c>
      <c r="W2781">
        <v>90662</v>
      </c>
      <c r="X2781">
        <v>10</v>
      </c>
      <c r="Y2781" s="12" t="str">
        <f>IFERROR(VLOOKUP(C2781,[1]Index!$D:$F,3,FALSE),"Non List")</f>
        <v>Finance</v>
      </c>
      <c r="Z2781">
        <f>IFERROR(VLOOKUP(C2781,[1]LP!$B:$C,2,FALSE),0)</f>
        <v>395</v>
      </c>
      <c r="AA2781" s="11">
        <f t="shared" si="45"/>
        <v>39.5</v>
      </c>
      <c r="AB2781" s="5">
        <f>IFERROR(VLOOKUP(C2781,[2]Sheet1!$B:$F,5,FALSE),0)</f>
        <v>4824030.82</v>
      </c>
      <c r="AC2781" s="11">
        <v>6.5</v>
      </c>
      <c r="AD2781" s="11">
        <v>0.34</v>
      </c>
      <c r="AE2781" s="10" t="str">
        <f t="shared" si="44"/>
        <v>78/79GMFIL</v>
      </c>
      <c r="AF2781" s="10"/>
      <c r="AG2781" s="10"/>
      <c r="AH2781" s="10"/>
    </row>
    <row r="2782" spans="1:34" x14ac:dyDescent="0.45">
      <c r="A2782" t="s">
        <v>55</v>
      </c>
      <c r="B2782" t="s">
        <v>60</v>
      </c>
      <c r="C2782" t="s">
        <v>159</v>
      </c>
      <c r="D2782">
        <v>433</v>
      </c>
      <c r="E2782" s="11">
        <v>1127115</v>
      </c>
      <c r="F2782" s="5">
        <v>615910</v>
      </c>
      <c r="G2782" s="11">
        <v>17719984</v>
      </c>
      <c r="H2782" s="11">
        <v>14305424</v>
      </c>
      <c r="I2782">
        <v>470621</v>
      </c>
      <c r="J2782">
        <v>605938</v>
      </c>
      <c r="K2782">
        <v>287790</v>
      </c>
      <c r="L2782">
        <v>200601</v>
      </c>
      <c r="M2782">
        <v>18</v>
      </c>
      <c r="N2782">
        <v>24</v>
      </c>
      <c r="O2782">
        <v>3</v>
      </c>
      <c r="P2782">
        <v>12</v>
      </c>
      <c r="Q2782">
        <v>1</v>
      </c>
      <c r="R2782">
        <v>68</v>
      </c>
      <c r="S2782">
        <v>0.5</v>
      </c>
      <c r="T2782">
        <v>155</v>
      </c>
      <c r="U2782">
        <v>249</v>
      </c>
      <c r="V2782">
        <v>-0.43</v>
      </c>
      <c r="W2782">
        <v>118484</v>
      </c>
      <c r="X2782">
        <v>11</v>
      </c>
      <c r="Y2782" s="12" t="str">
        <f>IFERROR(VLOOKUP(C2782,[1]Index!$D:$F,3,FALSE),"Non List")</f>
        <v>Finance</v>
      </c>
      <c r="Z2782">
        <f>IFERROR(VLOOKUP(C2782,[1]LP!$B:$C,2,FALSE),0)</f>
        <v>510</v>
      </c>
      <c r="AA2782" s="11">
        <f t="shared" si="45"/>
        <v>28.3</v>
      </c>
      <c r="AB2782" s="5">
        <f>IFERROR(VLOOKUP(C2782,[2]Sheet1!$B:$F,5,FALSE),0)</f>
        <v>5799007.7000000002</v>
      </c>
      <c r="AC2782" s="11">
        <v>5</v>
      </c>
      <c r="AD2782" s="11">
        <v>5</v>
      </c>
      <c r="AE2782" s="10" t="str">
        <f t="shared" si="44"/>
        <v>78/79ICFC</v>
      </c>
      <c r="AF2782" s="10"/>
      <c r="AG2782" s="10"/>
      <c r="AH2782" s="10"/>
    </row>
    <row r="2783" spans="1:34" x14ac:dyDescent="0.45">
      <c r="A2783" t="s">
        <v>55</v>
      </c>
      <c r="B2783" t="s">
        <v>60</v>
      </c>
      <c r="C2783" t="s">
        <v>161</v>
      </c>
      <c r="D2783">
        <v>386</v>
      </c>
      <c r="E2783" s="11">
        <v>690473</v>
      </c>
      <c r="F2783" s="5">
        <v>253009</v>
      </c>
      <c r="G2783" s="11">
        <v>2994808</v>
      </c>
      <c r="H2783" s="11">
        <v>2920848</v>
      </c>
      <c r="I2783">
        <v>182810</v>
      </c>
      <c r="J2783">
        <v>208810</v>
      </c>
      <c r="K2783">
        <v>151472</v>
      </c>
      <c r="L2783">
        <v>43089</v>
      </c>
      <c r="M2783">
        <v>6</v>
      </c>
      <c r="N2783">
        <v>62</v>
      </c>
      <c r="O2783">
        <v>3</v>
      </c>
      <c r="P2783">
        <v>5</v>
      </c>
      <c r="Q2783">
        <v>1</v>
      </c>
      <c r="R2783">
        <v>174</v>
      </c>
      <c r="S2783">
        <v>7.8</v>
      </c>
      <c r="T2783">
        <v>137</v>
      </c>
      <c r="U2783">
        <v>139</v>
      </c>
      <c r="V2783">
        <v>-0.64</v>
      </c>
      <c r="W2783">
        <v>43089</v>
      </c>
      <c r="X2783">
        <v>6</v>
      </c>
      <c r="Y2783" s="12" t="str">
        <f>IFERROR(VLOOKUP(C2783,[1]Index!$D:$F,3,FALSE),"Non List")</f>
        <v>Finance</v>
      </c>
      <c r="Z2783">
        <f>IFERROR(VLOOKUP(C2783,[1]LP!$B:$C,2,FALSE),0)</f>
        <v>491</v>
      </c>
      <c r="AA2783" s="11">
        <f t="shared" si="45"/>
        <v>81.8</v>
      </c>
      <c r="AB2783" s="5">
        <f>IFERROR(VLOOKUP(C2783,[2]Sheet1!$B:$F,5,FALSE),0)</f>
        <v>3383316.92</v>
      </c>
      <c r="AC2783" s="11">
        <v>0</v>
      </c>
      <c r="AD2783" s="11">
        <v>0</v>
      </c>
      <c r="AE2783" s="10" t="str">
        <f t="shared" si="44"/>
        <v>78/79JFL</v>
      </c>
      <c r="AF2783" s="10"/>
      <c r="AG2783" s="10"/>
      <c r="AH2783" s="10"/>
    </row>
    <row r="2784" spans="1:34" x14ac:dyDescent="0.45">
      <c r="A2784" t="s">
        <v>55</v>
      </c>
      <c r="B2784" t="s">
        <v>60</v>
      </c>
      <c r="C2784" t="s">
        <v>162</v>
      </c>
      <c r="D2784">
        <v>452.8</v>
      </c>
      <c r="E2784" s="11">
        <v>1351553</v>
      </c>
      <c r="F2784" s="5">
        <v>455652</v>
      </c>
      <c r="G2784" s="11">
        <v>10411002</v>
      </c>
      <c r="H2784" s="11">
        <v>9641927</v>
      </c>
      <c r="I2784">
        <v>428883</v>
      </c>
      <c r="J2784">
        <v>512312</v>
      </c>
      <c r="K2784">
        <v>236167</v>
      </c>
      <c r="L2784">
        <v>108438</v>
      </c>
      <c r="M2784">
        <v>8</v>
      </c>
      <c r="N2784">
        <v>56</v>
      </c>
      <c r="O2784">
        <v>3</v>
      </c>
      <c r="P2784">
        <v>6</v>
      </c>
      <c r="Q2784">
        <v>1</v>
      </c>
      <c r="R2784">
        <v>191</v>
      </c>
      <c r="S2784">
        <v>2.2000000000000002</v>
      </c>
      <c r="T2784">
        <v>134</v>
      </c>
      <c r="U2784">
        <v>155</v>
      </c>
      <c r="V2784">
        <v>-0.66</v>
      </c>
      <c r="W2784">
        <v>90517</v>
      </c>
      <c r="X2784">
        <v>7</v>
      </c>
      <c r="Y2784" s="12" t="str">
        <f>IFERROR(VLOOKUP(C2784,[1]Index!$D:$F,3,FALSE),"Non List")</f>
        <v>Finance</v>
      </c>
      <c r="Z2784">
        <f>IFERROR(VLOOKUP(C2784,[1]LP!$B:$C,2,FALSE),0)</f>
        <v>511</v>
      </c>
      <c r="AA2784" s="11">
        <f t="shared" si="45"/>
        <v>63.9</v>
      </c>
      <c r="AB2784" s="5">
        <f>IFERROR(VLOOKUP(C2784,[2]Sheet1!$B:$F,5,FALSE),0)</f>
        <v>6622606.8200000003</v>
      </c>
      <c r="AC2784" s="11">
        <v>0</v>
      </c>
      <c r="AD2784" s="11">
        <v>0</v>
      </c>
      <c r="AE2784" s="10" t="str">
        <f t="shared" si="44"/>
        <v>78/79MFIL</v>
      </c>
      <c r="AF2784" s="10"/>
      <c r="AG2784" s="10"/>
      <c r="AH2784" s="10"/>
    </row>
    <row r="2785" spans="1:34" x14ac:dyDescent="0.45">
      <c r="A2785" t="s">
        <v>55</v>
      </c>
      <c r="B2785" t="s">
        <v>60</v>
      </c>
      <c r="C2785" t="s">
        <v>178</v>
      </c>
      <c r="D2785">
        <v>335.7</v>
      </c>
      <c r="E2785" s="11">
        <v>452000</v>
      </c>
      <c r="F2785" s="5">
        <v>45094</v>
      </c>
      <c r="G2785" s="11">
        <v>840983</v>
      </c>
      <c r="H2785" s="11">
        <v>709033</v>
      </c>
      <c r="I2785">
        <v>33167</v>
      </c>
      <c r="J2785">
        <v>42681</v>
      </c>
      <c r="K2785">
        <v>11073</v>
      </c>
      <c r="L2785">
        <v>4088</v>
      </c>
      <c r="M2785">
        <v>1</v>
      </c>
      <c r="N2785">
        <v>373</v>
      </c>
      <c r="O2785">
        <v>3</v>
      </c>
      <c r="P2785">
        <v>1</v>
      </c>
      <c r="Q2785">
        <v>0</v>
      </c>
      <c r="R2785">
        <v>1138</v>
      </c>
      <c r="S2785">
        <v>0.9</v>
      </c>
      <c r="T2785">
        <v>110</v>
      </c>
      <c r="U2785">
        <v>47</v>
      </c>
      <c r="V2785">
        <v>-0.86</v>
      </c>
      <c r="W2785">
        <v>4088</v>
      </c>
      <c r="X2785">
        <v>1</v>
      </c>
      <c r="Y2785" s="12" t="str">
        <f>IFERROR(VLOOKUP(C2785,[1]Index!$D:$F,3,FALSE),"Non List")</f>
        <v>Finance</v>
      </c>
      <c r="Z2785">
        <f>IFERROR(VLOOKUP(C2785,[1]LP!$B:$C,2,FALSE),0)</f>
        <v>422.8</v>
      </c>
      <c r="AA2785" s="11">
        <f t="shared" si="45"/>
        <v>422.8</v>
      </c>
      <c r="AB2785" s="5">
        <f>IFERROR(VLOOKUP(C2785,[2]Sheet1!$B:$F,5,FALSE),0)</f>
        <v>2989980</v>
      </c>
      <c r="AC2785" s="11">
        <v>0</v>
      </c>
      <c r="AD2785" s="11">
        <v>0</v>
      </c>
      <c r="AE2785" s="10" t="str">
        <f t="shared" si="44"/>
        <v>78/79MPFL</v>
      </c>
      <c r="AF2785" s="10"/>
      <c r="AG2785" s="10"/>
      <c r="AH2785" s="10"/>
    </row>
    <row r="2786" spans="1:34" x14ac:dyDescent="0.45">
      <c r="A2786" t="s">
        <v>55</v>
      </c>
      <c r="B2786" t="s">
        <v>60</v>
      </c>
      <c r="C2786" t="s">
        <v>180</v>
      </c>
      <c r="D2786">
        <v>304.8</v>
      </c>
      <c r="E2786" s="11">
        <v>838944</v>
      </c>
      <c r="F2786" s="5">
        <v>225292</v>
      </c>
      <c r="G2786" s="11">
        <v>1525992</v>
      </c>
      <c r="H2786" s="11">
        <v>989188</v>
      </c>
      <c r="I2786">
        <v>77231</v>
      </c>
      <c r="J2786">
        <v>113001</v>
      </c>
      <c r="K2786">
        <v>12051</v>
      </c>
      <c r="L2786">
        <v>48577</v>
      </c>
      <c r="M2786">
        <v>6</v>
      </c>
      <c r="N2786">
        <v>53</v>
      </c>
      <c r="O2786">
        <v>2</v>
      </c>
      <c r="P2786">
        <v>5</v>
      </c>
      <c r="Q2786">
        <v>2</v>
      </c>
      <c r="R2786">
        <v>126</v>
      </c>
      <c r="S2786">
        <v>14.1</v>
      </c>
      <c r="T2786">
        <v>127</v>
      </c>
      <c r="U2786">
        <v>129</v>
      </c>
      <c r="V2786">
        <v>-0.57999999999999996</v>
      </c>
      <c r="W2786">
        <v>53399</v>
      </c>
      <c r="X2786">
        <v>6</v>
      </c>
      <c r="Y2786" s="12" t="str">
        <f>IFERROR(VLOOKUP(C2786,[1]Index!$D:$F,3,FALSE),"Non List")</f>
        <v>Finance</v>
      </c>
      <c r="Z2786">
        <f>IFERROR(VLOOKUP(C2786,[1]LP!$B:$C,2,FALSE),0)</f>
        <v>493.3</v>
      </c>
      <c r="AA2786" s="11">
        <f t="shared" si="45"/>
        <v>82.2</v>
      </c>
      <c r="AB2786" s="5">
        <f>IFERROR(VLOOKUP(C2786,[2]Sheet1!$B:$F,5,FALSE),0)</f>
        <v>2918008</v>
      </c>
      <c r="AC2786" s="11">
        <v>0</v>
      </c>
      <c r="AD2786" s="11">
        <v>0</v>
      </c>
      <c r="AE2786" s="10" t="str">
        <f t="shared" si="44"/>
        <v>78/79NFS</v>
      </c>
      <c r="AF2786" s="10"/>
      <c r="AG2786" s="10"/>
      <c r="AH2786" s="10"/>
    </row>
    <row r="2787" spans="1:34" x14ac:dyDescent="0.45">
      <c r="A2787" t="s">
        <v>55</v>
      </c>
      <c r="B2787" t="s">
        <v>60</v>
      </c>
      <c r="C2787" t="s">
        <v>163</v>
      </c>
      <c r="D2787">
        <v>380.1</v>
      </c>
      <c r="E2787" s="11">
        <v>1040920</v>
      </c>
      <c r="F2787" s="5">
        <v>389136</v>
      </c>
      <c r="G2787" s="11">
        <v>10621511</v>
      </c>
      <c r="H2787" s="11">
        <v>9035308</v>
      </c>
      <c r="I2787">
        <v>354787</v>
      </c>
      <c r="J2787">
        <v>414380</v>
      </c>
      <c r="K2787">
        <v>190538</v>
      </c>
      <c r="L2787">
        <v>101323</v>
      </c>
      <c r="M2787">
        <v>10</v>
      </c>
      <c r="N2787">
        <v>39</v>
      </c>
      <c r="O2787">
        <v>3</v>
      </c>
      <c r="P2787">
        <v>7</v>
      </c>
      <c r="Q2787">
        <v>1</v>
      </c>
      <c r="R2787">
        <v>108</v>
      </c>
      <c r="S2787">
        <v>1.4</v>
      </c>
      <c r="T2787">
        <v>137</v>
      </c>
      <c r="U2787">
        <v>173</v>
      </c>
      <c r="V2787">
        <v>-0.54</v>
      </c>
      <c r="W2787">
        <v>55830</v>
      </c>
      <c r="X2787">
        <v>5</v>
      </c>
      <c r="Y2787" s="12" t="str">
        <f>IFERROR(VLOOKUP(C2787,[1]Index!$D:$F,3,FALSE),"Non List")</f>
        <v>Finance</v>
      </c>
      <c r="Z2787">
        <f>IFERROR(VLOOKUP(C2787,[1]LP!$B:$C,2,FALSE),0)</f>
        <v>693.6</v>
      </c>
      <c r="AA2787" s="11">
        <f t="shared" si="45"/>
        <v>69.400000000000006</v>
      </c>
      <c r="AB2787" s="5">
        <f>IFERROR(VLOOKUP(C2787,[2]Sheet1!$B:$F,5,FALSE),0)</f>
        <v>4330226.4000000004</v>
      </c>
      <c r="AC2787" s="11">
        <v>4</v>
      </c>
      <c r="AD2787" s="11">
        <v>0.21</v>
      </c>
      <c r="AE2787" s="10" t="str">
        <f t="shared" si="44"/>
        <v>78/79PFL</v>
      </c>
      <c r="AF2787" s="10"/>
      <c r="AG2787" s="10"/>
      <c r="AH2787" s="10"/>
    </row>
    <row r="2788" spans="1:34" x14ac:dyDescent="0.45">
      <c r="A2788" t="s">
        <v>55</v>
      </c>
      <c r="B2788" t="s">
        <v>60</v>
      </c>
      <c r="C2788" t="s">
        <v>164</v>
      </c>
      <c r="D2788">
        <v>331</v>
      </c>
      <c r="E2788" s="11">
        <v>856107</v>
      </c>
      <c r="F2788" s="5">
        <v>79104</v>
      </c>
      <c r="G2788" s="11">
        <v>4592926</v>
      </c>
      <c r="H2788" s="11">
        <v>3725656</v>
      </c>
      <c r="I2788">
        <v>161331</v>
      </c>
      <c r="J2788">
        <v>211350</v>
      </c>
      <c r="K2788">
        <v>58803</v>
      </c>
      <c r="L2788">
        <v>50148</v>
      </c>
      <c r="M2788">
        <v>6</v>
      </c>
      <c r="N2788">
        <v>57</v>
      </c>
      <c r="O2788">
        <v>3</v>
      </c>
      <c r="P2788">
        <v>5</v>
      </c>
      <c r="Q2788">
        <v>1</v>
      </c>
      <c r="R2788">
        <v>171</v>
      </c>
      <c r="S2788">
        <v>2.8</v>
      </c>
      <c r="T2788">
        <v>109</v>
      </c>
      <c r="U2788">
        <v>120</v>
      </c>
      <c r="V2788">
        <v>-0.64</v>
      </c>
      <c r="W2788">
        <v>15543</v>
      </c>
      <c r="X2788">
        <v>2</v>
      </c>
      <c r="Y2788" s="12" t="str">
        <f>IFERROR(VLOOKUP(C2788,[1]Index!$D:$F,3,FALSE),"Non List")</f>
        <v>Finance</v>
      </c>
      <c r="Z2788">
        <f>IFERROR(VLOOKUP(C2788,[1]LP!$B:$C,2,FALSE),0)</f>
        <v>337.8</v>
      </c>
      <c r="AA2788" s="11">
        <f t="shared" si="45"/>
        <v>56.3</v>
      </c>
      <c r="AB2788" s="5">
        <f>IFERROR(VLOOKUP(C2788,[2]Sheet1!$B:$F,5,FALSE),0)</f>
        <v>4155719.4</v>
      </c>
      <c r="AC2788" s="11">
        <v>0</v>
      </c>
      <c r="AD2788" s="11">
        <v>0</v>
      </c>
      <c r="AE2788" s="10" t="str">
        <f t="shared" si="44"/>
        <v>78/79PROFL</v>
      </c>
      <c r="AF2788" s="10"/>
      <c r="AG2788" s="10"/>
      <c r="AH2788" s="10"/>
    </row>
    <row r="2789" spans="1:34" x14ac:dyDescent="0.45">
      <c r="A2789" t="s">
        <v>55</v>
      </c>
      <c r="B2789" t="s">
        <v>60</v>
      </c>
      <c r="C2789" t="s">
        <v>166</v>
      </c>
      <c r="D2789">
        <v>330</v>
      </c>
      <c r="E2789" s="11">
        <v>958675</v>
      </c>
      <c r="F2789" s="5">
        <v>372902</v>
      </c>
      <c r="G2789" s="11">
        <v>6401429</v>
      </c>
      <c r="H2789" s="11">
        <v>5092083</v>
      </c>
      <c r="I2789">
        <v>216183</v>
      </c>
      <c r="J2789">
        <v>258891</v>
      </c>
      <c r="K2789">
        <v>135777</v>
      </c>
      <c r="L2789">
        <v>91950</v>
      </c>
      <c r="M2789">
        <v>10</v>
      </c>
      <c r="N2789">
        <v>34</v>
      </c>
      <c r="O2789">
        <v>2</v>
      </c>
      <c r="P2789">
        <v>7</v>
      </c>
      <c r="Q2789">
        <v>1</v>
      </c>
      <c r="R2789">
        <v>82</v>
      </c>
      <c r="S2789">
        <v>0.6</v>
      </c>
      <c r="T2789">
        <v>139</v>
      </c>
      <c r="U2789">
        <v>173</v>
      </c>
      <c r="V2789">
        <v>-0.48</v>
      </c>
      <c r="W2789">
        <v>75139</v>
      </c>
      <c r="X2789">
        <v>8</v>
      </c>
      <c r="Y2789" s="12" t="str">
        <f>IFERROR(VLOOKUP(C2789,[1]Index!$D:$F,3,FALSE),"Non List")</f>
        <v>Finance</v>
      </c>
      <c r="Z2789">
        <f>IFERROR(VLOOKUP(C2789,[1]LP!$B:$C,2,FALSE),0)</f>
        <v>419.8</v>
      </c>
      <c r="AA2789" s="11">
        <f t="shared" si="45"/>
        <v>42</v>
      </c>
      <c r="AB2789" s="5">
        <f>IFERROR(VLOOKUP(C2789,[2]Sheet1!$B:$F,5,FALSE),0)</f>
        <v>4810249.01</v>
      </c>
      <c r="AC2789" s="11">
        <v>2.4</v>
      </c>
      <c r="AD2789" s="11">
        <v>5.2</v>
      </c>
      <c r="AE2789" s="10" t="str">
        <f t="shared" si="44"/>
        <v>78/79SIFC</v>
      </c>
      <c r="AF2789" s="10"/>
      <c r="AG2789" s="10"/>
      <c r="AH2789" s="10"/>
    </row>
    <row r="2790" spans="1:34" x14ac:dyDescent="0.45">
      <c r="A2790" t="s">
        <v>55</v>
      </c>
      <c r="B2790" t="s">
        <v>60</v>
      </c>
      <c r="C2790" t="s">
        <v>170</v>
      </c>
      <c r="D2790">
        <v>308</v>
      </c>
      <c r="E2790" s="11">
        <v>1053006</v>
      </c>
      <c r="F2790" s="5">
        <v>265652</v>
      </c>
      <c r="G2790" s="11">
        <v>6670273</v>
      </c>
      <c r="H2790" s="11">
        <v>5171798</v>
      </c>
      <c r="I2790">
        <v>252819</v>
      </c>
      <c r="J2790">
        <v>296126</v>
      </c>
      <c r="K2790">
        <v>103098</v>
      </c>
      <c r="L2790">
        <v>72701</v>
      </c>
      <c r="M2790">
        <v>7</v>
      </c>
      <c r="N2790">
        <v>45</v>
      </c>
      <c r="O2790">
        <v>2</v>
      </c>
      <c r="P2790">
        <v>6</v>
      </c>
      <c r="Q2790">
        <v>1</v>
      </c>
      <c r="R2790">
        <v>110</v>
      </c>
      <c r="S2790">
        <v>2.2999999999999998</v>
      </c>
      <c r="T2790">
        <v>125</v>
      </c>
      <c r="U2790">
        <v>139</v>
      </c>
      <c r="V2790">
        <v>-0.55000000000000004</v>
      </c>
      <c r="W2790">
        <v>24568</v>
      </c>
      <c r="X2790">
        <v>2</v>
      </c>
      <c r="Y2790" s="12" t="str">
        <f>IFERROR(VLOOKUP(C2790,[1]Index!$D:$F,3,FALSE),"Non List")</f>
        <v>Finance</v>
      </c>
      <c r="Z2790">
        <f>IFERROR(VLOOKUP(C2790,[1]LP!$B:$C,2,FALSE),0)</f>
        <v>397</v>
      </c>
      <c r="AA2790" s="11">
        <f t="shared" si="45"/>
        <v>56.7</v>
      </c>
      <c r="AB2790" s="5">
        <f>IFERROR(VLOOKUP(C2790,[2]Sheet1!$B:$F,5,FALSE),0)</f>
        <v>5495113.7199999997</v>
      </c>
      <c r="AC2790" s="11">
        <v>0</v>
      </c>
      <c r="AD2790" s="11">
        <v>0</v>
      </c>
      <c r="AE2790" s="10" t="str">
        <f t="shared" si="44"/>
        <v>78/79RLFL</v>
      </c>
      <c r="AF2790" s="10"/>
      <c r="AG2790" s="10"/>
      <c r="AH2790" s="10"/>
    </row>
    <row r="2791" spans="1:34" x14ac:dyDescent="0.45">
      <c r="A2791" t="s">
        <v>55</v>
      </c>
      <c r="B2791" t="s">
        <v>60</v>
      </c>
      <c r="C2791" t="s">
        <v>171</v>
      </c>
      <c r="D2791">
        <v>517.9</v>
      </c>
      <c r="E2791" s="11">
        <v>867994</v>
      </c>
      <c r="F2791" s="5">
        <v>713753</v>
      </c>
      <c r="G2791" s="11">
        <v>7540749</v>
      </c>
      <c r="H2791" s="11">
        <v>5709796</v>
      </c>
      <c r="I2791">
        <v>236528</v>
      </c>
      <c r="J2791">
        <v>401086</v>
      </c>
      <c r="K2791">
        <v>143237</v>
      </c>
      <c r="L2791">
        <v>92113</v>
      </c>
      <c r="M2791">
        <v>11</v>
      </c>
      <c r="N2791">
        <v>49</v>
      </c>
      <c r="O2791">
        <v>3</v>
      </c>
      <c r="P2791">
        <v>6</v>
      </c>
      <c r="Q2791">
        <v>1</v>
      </c>
      <c r="R2791">
        <v>139</v>
      </c>
      <c r="S2791">
        <v>7.5</v>
      </c>
      <c r="T2791">
        <v>182</v>
      </c>
      <c r="U2791">
        <v>209</v>
      </c>
      <c r="V2791">
        <v>-0.6</v>
      </c>
      <c r="W2791">
        <v>18760</v>
      </c>
      <c r="X2791">
        <v>2</v>
      </c>
      <c r="Y2791" s="12" t="str">
        <f>IFERROR(VLOOKUP(C2791,[1]Index!$D:$F,3,FALSE),"Non List")</f>
        <v>Finance</v>
      </c>
      <c r="Z2791">
        <f>IFERROR(VLOOKUP(C2791,[1]LP!$B:$C,2,FALSE),0)</f>
        <v>670</v>
      </c>
      <c r="AA2791" s="11">
        <f t="shared" si="45"/>
        <v>60.9</v>
      </c>
      <c r="AB2791" s="5">
        <f>IFERROR(VLOOKUP(C2791,[2]Sheet1!$B:$F,5,FALSE),0)</f>
        <v>4253169.62</v>
      </c>
      <c r="AC2791" s="11">
        <v>0</v>
      </c>
      <c r="AD2791" s="11">
        <v>0</v>
      </c>
      <c r="AE2791" s="10" t="str">
        <f t="shared" si="44"/>
        <v>78/79GUFL</v>
      </c>
      <c r="AF2791" s="10"/>
      <c r="AG2791" s="10"/>
      <c r="AH2791" s="10"/>
    </row>
    <row r="2792" spans="1:34" x14ac:dyDescent="0.45">
      <c r="A2792" t="s">
        <v>55</v>
      </c>
      <c r="B2792" t="s">
        <v>60</v>
      </c>
      <c r="C2792" t="s">
        <v>172</v>
      </c>
      <c r="D2792">
        <v>332</v>
      </c>
      <c r="E2792" s="11">
        <v>828914</v>
      </c>
      <c r="F2792" s="5">
        <v>375072</v>
      </c>
      <c r="G2792" s="11">
        <v>3605279</v>
      </c>
      <c r="H2792" s="11">
        <v>3218427</v>
      </c>
      <c r="I2792">
        <v>126654</v>
      </c>
      <c r="J2792">
        <v>198838</v>
      </c>
      <c r="K2792">
        <v>39705</v>
      </c>
      <c r="L2792">
        <v>167201</v>
      </c>
      <c r="M2792">
        <v>20</v>
      </c>
      <c r="N2792">
        <v>16</v>
      </c>
      <c r="O2792">
        <v>2</v>
      </c>
      <c r="P2792">
        <v>14</v>
      </c>
      <c r="Q2792">
        <v>3</v>
      </c>
      <c r="R2792">
        <v>38</v>
      </c>
      <c r="S2792">
        <v>2.2000000000000002</v>
      </c>
      <c r="T2792">
        <v>145</v>
      </c>
      <c r="U2792">
        <v>257</v>
      </c>
      <c r="V2792">
        <v>-0.23</v>
      </c>
      <c r="W2792">
        <v>-196576</v>
      </c>
      <c r="X2792">
        <v>-24</v>
      </c>
      <c r="Y2792" s="12" t="str">
        <f>IFERROR(VLOOKUP(C2792,[1]Index!$D:$F,3,FALSE),"Non List")</f>
        <v>Finance</v>
      </c>
      <c r="Z2792">
        <f>IFERROR(VLOOKUP(C2792,[1]LP!$B:$C,2,FALSE),0)</f>
        <v>399.9</v>
      </c>
      <c r="AA2792" s="11">
        <f t="shared" si="45"/>
        <v>20</v>
      </c>
      <c r="AB2792" s="5">
        <f>IFERROR(VLOOKUP(C2792,[2]Sheet1!$B:$F,5,FALSE),0)</f>
        <v>3419267.12</v>
      </c>
      <c r="AC2792" s="11">
        <v>0</v>
      </c>
      <c r="AD2792" s="11">
        <v>0</v>
      </c>
      <c r="AE2792" s="10" t="str">
        <f t="shared" si="44"/>
        <v>78/79BFC</v>
      </c>
      <c r="AF2792" s="10"/>
      <c r="AG2792" s="10"/>
      <c r="AH2792" s="10"/>
    </row>
    <row r="2793" spans="1:34" x14ac:dyDescent="0.45">
      <c r="A2793" t="s">
        <v>55</v>
      </c>
      <c r="B2793" t="s">
        <v>60</v>
      </c>
      <c r="C2793" t="s">
        <v>179</v>
      </c>
      <c r="D2793">
        <v>297</v>
      </c>
      <c r="E2793" s="11">
        <v>818912</v>
      </c>
      <c r="F2793" s="5">
        <v>-113799</v>
      </c>
      <c r="G2793" s="11">
        <v>1413972</v>
      </c>
      <c r="H2793" s="11">
        <v>1571604</v>
      </c>
      <c r="I2793">
        <v>71002</v>
      </c>
      <c r="J2793">
        <v>93509</v>
      </c>
      <c r="K2793">
        <v>6280</v>
      </c>
      <c r="L2793">
        <v>6431</v>
      </c>
      <c r="M2793">
        <v>1</v>
      </c>
      <c r="N2793">
        <v>381</v>
      </c>
      <c r="O2793">
        <v>3</v>
      </c>
      <c r="P2793">
        <v>1</v>
      </c>
      <c r="Q2793">
        <v>0</v>
      </c>
      <c r="R2793">
        <v>1314</v>
      </c>
      <c r="S2793">
        <v>4.5999999999999996</v>
      </c>
      <c r="T2793">
        <v>86</v>
      </c>
      <c r="U2793">
        <v>39</v>
      </c>
      <c r="V2793">
        <v>-0.87</v>
      </c>
      <c r="W2793">
        <v>-565</v>
      </c>
      <c r="X2793">
        <v>0</v>
      </c>
      <c r="Y2793" s="12" t="str">
        <f>IFERROR(VLOOKUP(C2793,[1]Index!$D:$F,3,FALSE),"Non List")</f>
        <v>Finance</v>
      </c>
      <c r="Z2793">
        <f>IFERROR(VLOOKUP(C2793,[1]LP!$B:$C,2,FALSE),0)</f>
        <v>341</v>
      </c>
      <c r="AA2793" s="11">
        <f t="shared" si="45"/>
        <v>341</v>
      </c>
      <c r="AB2793" s="5">
        <f>IFERROR(VLOOKUP(C2793,[2]Sheet1!$B:$F,5,FALSE),0)</f>
        <v>3327237.42</v>
      </c>
      <c r="AC2793" s="11">
        <v>0</v>
      </c>
      <c r="AD2793" s="11">
        <v>0</v>
      </c>
      <c r="AE2793" s="10" t="str">
        <f t="shared" si="44"/>
        <v>78/79SFCL</v>
      </c>
      <c r="AF2793" s="10"/>
      <c r="AG2793" s="10"/>
      <c r="AH2793" s="10"/>
    </row>
    <row r="2794" spans="1:34" x14ac:dyDescent="0.45">
      <c r="A2794" t="s">
        <v>24</v>
      </c>
      <c r="B2794" t="s">
        <v>181</v>
      </c>
      <c r="C2794" t="s">
        <v>157</v>
      </c>
      <c r="D2794">
        <v>321</v>
      </c>
      <c r="E2794" s="11">
        <v>948875</v>
      </c>
      <c r="F2794" s="5">
        <v>255949</v>
      </c>
      <c r="G2794" s="11">
        <v>5997115</v>
      </c>
      <c r="H2794" s="11">
        <v>5006329</v>
      </c>
      <c r="I2794">
        <v>62734</v>
      </c>
      <c r="J2794">
        <v>70961</v>
      </c>
      <c r="K2794">
        <v>30261</v>
      </c>
      <c r="L2794">
        <v>9366</v>
      </c>
      <c r="M2794">
        <v>4</v>
      </c>
      <c r="N2794">
        <v>82</v>
      </c>
      <c r="O2794">
        <v>3</v>
      </c>
      <c r="P2794">
        <v>3</v>
      </c>
      <c r="Q2794">
        <v>0</v>
      </c>
      <c r="R2794">
        <v>207</v>
      </c>
      <c r="S2794">
        <v>2.6</v>
      </c>
      <c r="T2794">
        <v>127</v>
      </c>
      <c r="U2794">
        <v>106</v>
      </c>
      <c r="V2794">
        <v>-0.67</v>
      </c>
      <c r="W2794">
        <v>-30496</v>
      </c>
      <c r="X2794">
        <v>-3</v>
      </c>
      <c r="Y2794" s="12" t="str">
        <f>IFERROR(VLOOKUP(C2794,[1]Index!$D:$F,3,FALSE),"Non List")</f>
        <v>Finance</v>
      </c>
      <c r="Z2794">
        <f>IFERROR(VLOOKUP(C2794,[1]LP!$B:$C,2,FALSE),0)</f>
        <v>387</v>
      </c>
      <c r="AA2794" s="11">
        <f t="shared" si="45"/>
        <v>96.8</v>
      </c>
      <c r="AB2794" s="5">
        <f>IFERROR(VLOOKUP(C2794,[2]Sheet1!$B:$F,5,FALSE),0)</f>
        <v>4626716.74</v>
      </c>
      <c r="AC2794" s="11">
        <f>IFERROR(VLOOKUP(AE2794,[3]Sheet2!$M:$O,2,FALSE),0)</f>
        <v>0</v>
      </c>
      <c r="AD2794" s="11">
        <f>IFERROR(VLOOKUP(AE2794,[3]Sheet2!$M:$O,3,FALSE),0)</f>
        <v>0</v>
      </c>
      <c r="AE2794" s="10" t="str">
        <f t="shared" si="44"/>
        <v>79/80CFCL</v>
      </c>
      <c r="AF2794" s="10"/>
      <c r="AG2794" s="10"/>
      <c r="AH2794" s="10"/>
    </row>
    <row r="2795" spans="1:34" x14ac:dyDescent="0.45">
      <c r="A2795" t="s">
        <v>24</v>
      </c>
      <c r="B2795" t="s">
        <v>181</v>
      </c>
      <c r="C2795" t="s">
        <v>158</v>
      </c>
      <c r="D2795">
        <v>469</v>
      </c>
      <c r="E2795" s="11">
        <v>946115</v>
      </c>
      <c r="F2795" s="5">
        <v>641722</v>
      </c>
      <c r="G2795" s="11">
        <v>11279866</v>
      </c>
      <c r="H2795" s="11">
        <v>8808068</v>
      </c>
      <c r="I2795">
        <v>150273</v>
      </c>
      <c r="J2795">
        <v>163684</v>
      </c>
      <c r="K2795">
        <v>101733</v>
      </c>
      <c r="L2795">
        <v>38423</v>
      </c>
      <c r="M2795">
        <v>16</v>
      </c>
      <c r="N2795">
        <v>29</v>
      </c>
      <c r="O2795">
        <v>3</v>
      </c>
      <c r="P2795">
        <v>10</v>
      </c>
      <c r="Q2795">
        <v>0</v>
      </c>
      <c r="R2795">
        <v>81</v>
      </c>
      <c r="S2795">
        <v>2.2000000000000002</v>
      </c>
      <c r="T2795">
        <v>168</v>
      </c>
      <c r="U2795">
        <v>248</v>
      </c>
      <c r="V2795">
        <v>-0.47</v>
      </c>
      <c r="W2795">
        <v>-145212</v>
      </c>
      <c r="X2795">
        <v>-15</v>
      </c>
      <c r="Y2795" s="12" t="str">
        <f>IFERROR(VLOOKUP(C2795,[1]Index!$D:$F,3,FALSE),"Non List")</f>
        <v>Finance</v>
      </c>
      <c r="Z2795">
        <f>IFERROR(VLOOKUP(C2795,[1]LP!$B:$C,2,FALSE),0)</f>
        <v>458</v>
      </c>
      <c r="AA2795" s="11">
        <f t="shared" si="45"/>
        <v>28.6</v>
      </c>
      <c r="AB2795" s="5">
        <f>IFERROR(VLOOKUP(C2795,[2]Sheet1!$B:$F,5,FALSE),0)</f>
        <v>4635964.4800000004</v>
      </c>
      <c r="AC2795" s="11">
        <f>IFERROR(VLOOKUP(AE2795,[3]Sheet2!$M:$O,2,FALSE),0)</f>
        <v>0</v>
      </c>
      <c r="AD2795" s="11">
        <f>IFERROR(VLOOKUP(AE2795,[3]Sheet2!$M:$O,3,FALSE),0)</f>
        <v>0</v>
      </c>
      <c r="AE2795" s="10" t="str">
        <f t="shared" si="44"/>
        <v>79/80GFCL</v>
      </c>
      <c r="AF2795" s="10"/>
      <c r="AG2795" s="10"/>
      <c r="AH2795" s="10"/>
    </row>
    <row r="2796" spans="1:34" x14ac:dyDescent="0.45">
      <c r="A2796" t="s">
        <v>24</v>
      </c>
      <c r="B2796" t="s">
        <v>181</v>
      </c>
      <c r="C2796" t="s">
        <v>174</v>
      </c>
      <c r="D2796">
        <v>327</v>
      </c>
      <c r="E2796" s="11">
        <v>950400</v>
      </c>
      <c r="F2796" s="5">
        <v>350080</v>
      </c>
      <c r="G2796" s="11">
        <v>6782180</v>
      </c>
      <c r="H2796" s="11">
        <v>5442189</v>
      </c>
      <c r="I2796">
        <v>67477</v>
      </c>
      <c r="J2796">
        <v>72905</v>
      </c>
      <c r="K2796">
        <v>33717</v>
      </c>
      <c r="L2796">
        <v>2272</v>
      </c>
      <c r="M2796">
        <v>1</v>
      </c>
      <c r="N2796">
        <v>355</v>
      </c>
      <c r="O2796">
        <v>2</v>
      </c>
      <c r="P2796">
        <v>1</v>
      </c>
      <c r="Q2796">
        <v>0</v>
      </c>
      <c r="R2796">
        <v>849</v>
      </c>
      <c r="S2796">
        <v>2.8</v>
      </c>
      <c r="T2796">
        <v>137</v>
      </c>
      <c r="U2796">
        <v>53</v>
      </c>
      <c r="V2796">
        <v>-0.84</v>
      </c>
      <c r="W2796">
        <v>-24605</v>
      </c>
      <c r="X2796">
        <v>-3</v>
      </c>
      <c r="Y2796" s="12" t="str">
        <f>IFERROR(VLOOKUP(C2796,[1]Index!$D:$F,3,FALSE),"Non List")</f>
        <v>Finance</v>
      </c>
      <c r="Z2796">
        <f>IFERROR(VLOOKUP(C2796,[1]LP!$B:$C,2,FALSE),0)</f>
        <v>395</v>
      </c>
      <c r="AA2796" s="11">
        <f t="shared" si="45"/>
        <v>395</v>
      </c>
      <c r="AB2796" s="5">
        <f>IFERROR(VLOOKUP(C2796,[2]Sheet1!$B:$F,5,FALSE),0)</f>
        <v>4824030.82</v>
      </c>
      <c r="AC2796" s="11">
        <f>IFERROR(VLOOKUP(AE2796,[3]Sheet2!$M:$O,2,FALSE),0)</f>
        <v>0</v>
      </c>
      <c r="AD2796" s="11">
        <f>IFERROR(VLOOKUP(AE2796,[3]Sheet2!$M:$O,3,FALSE),0)</f>
        <v>0</v>
      </c>
      <c r="AE2796" s="10" t="str">
        <f t="shared" si="44"/>
        <v>79/80GMFIL</v>
      </c>
      <c r="AF2796" s="10"/>
      <c r="AG2796" s="10"/>
      <c r="AH2796" s="10"/>
    </row>
    <row r="2797" spans="1:34" x14ac:dyDescent="0.45">
      <c r="A2797" t="s">
        <v>24</v>
      </c>
      <c r="B2797" t="s">
        <v>181</v>
      </c>
      <c r="C2797" t="s">
        <v>159</v>
      </c>
      <c r="D2797">
        <v>433</v>
      </c>
      <c r="E2797" s="11">
        <v>1183471</v>
      </c>
      <c r="F2797" s="5">
        <v>634773</v>
      </c>
      <c r="G2797" s="11">
        <v>18259365</v>
      </c>
      <c r="H2797" s="11">
        <v>14132242</v>
      </c>
      <c r="I2797">
        <v>148850</v>
      </c>
      <c r="J2797">
        <v>170381</v>
      </c>
      <c r="K2797">
        <v>84344</v>
      </c>
      <c r="L2797">
        <v>33459</v>
      </c>
      <c r="M2797">
        <v>11</v>
      </c>
      <c r="N2797">
        <v>38</v>
      </c>
      <c r="O2797">
        <v>3</v>
      </c>
      <c r="P2797">
        <v>7</v>
      </c>
      <c r="Q2797">
        <v>0</v>
      </c>
      <c r="R2797">
        <v>108</v>
      </c>
      <c r="S2797">
        <v>1.3</v>
      </c>
      <c r="T2797">
        <v>154</v>
      </c>
      <c r="U2797">
        <v>197</v>
      </c>
      <c r="V2797">
        <v>-0.54</v>
      </c>
      <c r="W2797">
        <v>-24101</v>
      </c>
      <c r="X2797">
        <v>-2</v>
      </c>
      <c r="Y2797" s="12" t="str">
        <f>IFERROR(VLOOKUP(C2797,[1]Index!$D:$F,3,FALSE),"Non List")</f>
        <v>Finance</v>
      </c>
      <c r="Z2797">
        <f>IFERROR(VLOOKUP(C2797,[1]LP!$B:$C,2,FALSE),0)</f>
        <v>510</v>
      </c>
      <c r="AA2797" s="11">
        <f t="shared" si="45"/>
        <v>46.4</v>
      </c>
      <c r="AB2797" s="5">
        <f>IFERROR(VLOOKUP(C2797,[2]Sheet1!$B:$F,5,FALSE),0)</f>
        <v>5799007.7000000002</v>
      </c>
      <c r="AC2797" s="11">
        <f>IFERROR(VLOOKUP(AE2797,[3]Sheet2!$M:$O,2,FALSE),0)</f>
        <v>6.5</v>
      </c>
      <c r="AD2797" s="11">
        <f>IFERROR(VLOOKUP(AE2797,[3]Sheet2!$M:$O,3,FALSE),0)</f>
        <v>0</v>
      </c>
      <c r="AE2797" s="10" t="str">
        <f t="shared" si="44"/>
        <v>79/80ICFC</v>
      </c>
      <c r="AF2797" s="10"/>
      <c r="AG2797" s="10"/>
      <c r="AH2797" s="10"/>
    </row>
    <row r="2798" spans="1:34" x14ac:dyDescent="0.45">
      <c r="A2798" t="s">
        <v>24</v>
      </c>
      <c r="B2798" t="s">
        <v>181</v>
      </c>
      <c r="C2798" t="s">
        <v>161</v>
      </c>
      <c r="D2798">
        <v>386</v>
      </c>
      <c r="E2798" s="11">
        <v>690473</v>
      </c>
      <c r="F2798" s="5">
        <v>240296</v>
      </c>
      <c r="G2798" s="11">
        <v>3360632</v>
      </c>
      <c r="H2798" s="11">
        <v>2852847</v>
      </c>
      <c r="I2798">
        <v>50638</v>
      </c>
      <c r="J2798">
        <v>51787</v>
      </c>
      <c r="K2798">
        <v>43246</v>
      </c>
      <c r="L2798">
        <v>2419</v>
      </c>
      <c r="M2798">
        <v>1</v>
      </c>
      <c r="N2798">
        <v>276</v>
      </c>
      <c r="O2798">
        <v>3</v>
      </c>
      <c r="P2798">
        <v>1</v>
      </c>
      <c r="Q2798">
        <v>0</v>
      </c>
      <c r="R2798">
        <v>789</v>
      </c>
      <c r="S2798">
        <v>10</v>
      </c>
      <c r="T2798">
        <v>135</v>
      </c>
      <c r="U2798">
        <v>65</v>
      </c>
      <c r="V2798">
        <v>-0.83</v>
      </c>
      <c r="W2798">
        <v>2419</v>
      </c>
      <c r="X2798">
        <v>0</v>
      </c>
      <c r="Y2798" s="12" t="str">
        <f>IFERROR(VLOOKUP(C2798,[1]Index!$D:$F,3,FALSE),"Non List")</f>
        <v>Finance</v>
      </c>
      <c r="Z2798">
        <f>IFERROR(VLOOKUP(C2798,[1]LP!$B:$C,2,FALSE),0)</f>
        <v>491</v>
      </c>
      <c r="AA2798" s="11">
        <f t="shared" si="45"/>
        <v>491</v>
      </c>
      <c r="AB2798" s="5">
        <f>IFERROR(VLOOKUP(C2798,[2]Sheet1!$B:$F,5,FALSE),0)</f>
        <v>3383316.92</v>
      </c>
      <c r="AC2798" s="11">
        <f>IFERROR(VLOOKUP(AE2798,[3]Sheet2!$M:$O,2,FALSE),0)</f>
        <v>0</v>
      </c>
      <c r="AD2798" s="11">
        <f>IFERROR(VLOOKUP(AE2798,[3]Sheet2!$M:$O,3,FALSE),0)</f>
        <v>0</v>
      </c>
      <c r="AE2798" s="10" t="str">
        <f t="shared" si="44"/>
        <v>79/80JFL</v>
      </c>
      <c r="AF2798" s="10"/>
      <c r="AG2798" s="10"/>
      <c r="AH2798" s="10"/>
    </row>
    <row r="2799" spans="1:34" x14ac:dyDescent="0.45">
      <c r="A2799" t="s">
        <v>24</v>
      </c>
      <c r="B2799" t="s">
        <v>181</v>
      </c>
      <c r="C2799" t="s">
        <v>162</v>
      </c>
      <c r="D2799">
        <v>452.8</v>
      </c>
      <c r="E2799" s="11">
        <v>1351553</v>
      </c>
      <c r="F2799" s="5">
        <v>526769</v>
      </c>
      <c r="G2799" s="11">
        <v>10826942</v>
      </c>
      <c r="H2799" s="11">
        <v>9763184</v>
      </c>
      <c r="I2799">
        <v>171059</v>
      </c>
      <c r="J2799">
        <v>182908</v>
      </c>
      <c r="K2799">
        <v>105157</v>
      </c>
      <c r="L2799">
        <v>71138</v>
      </c>
      <c r="M2799">
        <v>21</v>
      </c>
      <c r="N2799">
        <v>22</v>
      </c>
      <c r="O2799">
        <v>3</v>
      </c>
      <c r="P2799">
        <v>15</v>
      </c>
      <c r="Q2799">
        <v>0</v>
      </c>
      <c r="R2799">
        <v>70</v>
      </c>
      <c r="S2799">
        <v>2.4</v>
      </c>
      <c r="T2799">
        <v>139</v>
      </c>
      <c r="U2799">
        <v>257</v>
      </c>
      <c r="V2799">
        <v>-0.43</v>
      </c>
      <c r="W2799">
        <v>-30276</v>
      </c>
      <c r="X2799">
        <v>-2</v>
      </c>
      <c r="Y2799" s="12" t="str">
        <f>IFERROR(VLOOKUP(C2799,[1]Index!$D:$F,3,FALSE),"Non List")</f>
        <v>Finance</v>
      </c>
      <c r="Z2799">
        <f>IFERROR(VLOOKUP(C2799,[1]LP!$B:$C,2,FALSE),0)</f>
        <v>511</v>
      </c>
      <c r="AA2799" s="11">
        <f t="shared" si="45"/>
        <v>24.3</v>
      </c>
      <c r="AB2799" s="5">
        <f>IFERROR(VLOOKUP(C2799,[2]Sheet1!$B:$F,5,FALSE),0)</f>
        <v>6622606.8200000003</v>
      </c>
      <c r="AC2799" s="11">
        <f>IFERROR(VLOOKUP(AE2799,[3]Sheet2!$M:$O,2,FALSE),0)</f>
        <v>5.2629999999999999</v>
      </c>
      <c r="AD2799" s="11">
        <f>IFERROR(VLOOKUP(AE2799,[3]Sheet2!$M:$O,3,FALSE),0)</f>
        <v>0</v>
      </c>
      <c r="AE2799" s="10" t="str">
        <f t="shared" si="44"/>
        <v>79/80MFIL</v>
      </c>
      <c r="AF2799" s="10"/>
      <c r="AG2799" s="10"/>
      <c r="AH2799" s="10"/>
    </row>
    <row r="2800" spans="1:34" x14ac:dyDescent="0.45">
      <c r="A2800" t="s">
        <v>24</v>
      </c>
      <c r="B2800" t="s">
        <v>181</v>
      </c>
      <c r="C2800" t="s">
        <v>178</v>
      </c>
      <c r="D2800">
        <v>335.7</v>
      </c>
      <c r="E2800" s="11">
        <v>452000</v>
      </c>
      <c r="F2800" s="5">
        <v>44561</v>
      </c>
      <c r="G2800" s="11">
        <v>1032645</v>
      </c>
      <c r="H2800" s="11">
        <v>789092</v>
      </c>
      <c r="I2800">
        <v>4906</v>
      </c>
      <c r="J2800">
        <v>6890</v>
      </c>
      <c r="K2800">
        <v>-1335</v>
      </c>
      <c r="L2800">
        <v>418</v>
      </c>
      <c r="M2800">
        <v>0</v>
      </c>
      <c r="N2800">
        <v>933</v>
      </c>
      <c r="O2800">
        <v>3</v>
      </c>
      <c r="P2800">
        <v>0</v>
      </c>
      <c r="Q2800">
        <v>0</v>
      </c>
      <c r="R2800">
        <v>2853</v>
      </c>
      <c r="S2800">
        <v>0.2</v>
      </c>
      <c r="T2800">
        <v>110</v>
      </c>
      <c r="U2800">
        <v>30</v>
      </c>
      <c r="V2800">
        <v>-0.91</v>
      </c>
      <c r="W2800">
        <v>418</v>
      </c>
      <c r="X2800">
        <v>0</v>
      </c>
      <c r="Y2800" s="12" t="str">
        <f>IFERROR(VLOOKUP(C2800,[1]Index!$D:$F,3,FALSE),"Non List")</f>
        <v>Finance</v>
      </c>
      <c r="Z2800">
        <f>IFERROR(VLOOKUP(C2800,[1]LP!$B:$C,2,FALSE),0)</f>
        <v>422.8</v>
      </c>
      <c r="AA2800" s="11">
        <f t="shared" si="45"/>
        <v>0</v>
      </c>
      <c r="AB2800" s="5">
        <f>IFERROR(VLOOKUP(C2800,[2]Sheet1!$B:$F,5,FALSE),0)</f>
        <v>2989980</v>
      </c>
      <c r="AC2800" s="11">
        <f>IFERROR(VLOOKUP(AE2800,[3]Sheet2!$M:$O,2,FALSE),0)</f>
        <v>0</v>
      </c>
      <c r="AD2800" s="11">
        <f>IFERROR(VLOOKUP(AE2800,[3]Sheet2!$M:$O,3,FALSE),0)</f>
        <v>0</v>
      </c>
      <c r="AE2800" s="10" t="str">
        <f t="shared" si="44"/>
        <v>79/80MPFL</v>
      </c>
      <c r="AF2800" s="10"/>
      <c r="AG2800" s="10"/>
      <c r="AH2800" s="10"/>
    </row>
    <row r="2801" spans="1:34" x14ac:dyDescent="0.45">
      <c r="A2801" t="s">
        <v>24</v>
      </c>
      <c r="B2801" t="s">
        <v>181</v>
      </c>
      <c r="C2801" t="s">
        <v>180</v>
      </c>
      <c r="D2801">
        <v>304.8</v>
      </c>
      <c r="E2801" s="11">
        <v>725472</v>
      </c>
      <c r="F2801" s="5">
        <v>239711</v>
      </c>
      <c r="G2801" s="11">
        <v>1597340</v>
      </c>
      <c r="H2801" s="11">
        <v>1045173</v>
      </c>
      <c r="I2801">
        <v>28790</v>
      </c>
      <c r="J2801">
        <v>37697</v>
      </c>
      <c r="K2801">
        <v>6780</v>
      </c>
      <c r="L2801">
        <v>8180</v>
      </c>
      <c r="M2801">
        <v>4</v>
      </c>
      <c r="N2801">
        <v>68</v>
      </c>
      <c r="O2801">
        <v>2</v>
      </c>
      <c r="P2801">
        <v>3</v>
      </c>
      <c r="Q2801">
        <v>0</v>
      </c>
      <c r="R2801">
        <v>156</v>
      </c>
      <c r="S2801">
        <v>13.7</v>
      </c>
      <c r="T2801">
        <v>133</v>
      </c>
      <c r="U2801">
        <v>116</v>
      </c>
      <c r="V2801">
        <v>-0.62</v>
      </c>
      <c r="W2801">
        <v>25896</v>
      </c>
      <c r="X2801">
        <v>4</v>
      </c>
      <c r="Y2801" s="12" t="str">
        <f>IFERROR(VLOOKUP(C2801,[1]Index!$D:$F,3,FALSE),"Non List")</f>
        <v>Finance</v>
      </c>
      <c r="Z2801">
        <f>IFERROR(VLOOKUP(C2801,[1]LP!$B:$C,2,FALSE),0)</f>
        <v>493.3</v>
      </c>
      <c r="AA2801" s="11">
        <f t="shared" si="45"/>
        <v>123.3</v>
      </c>
      <c r="AB2801" s="5">
        <f>IFERROR(VLOOKUP(C2801,[2]Sheet1!$B:$F,5,FALSE),0)</f>
        <v>2918008</v>
      </c>
      <c r="AC2801" s="11">
        <f>IFERROR(VLOOKUP(AE2801,[3]Sheet2!$M:$O,2,FALSE),0)</f>
        <v>0</v>
      </c>
      <c r="AD2801" s="11">
        <f>IFERROR(VLOOKUP(AE2801,[3]Sheet2!$M:$O,3,FALSE),0)</f>
        <v>0</v>
      </c>
      <c r="AE2801" s="10" t="str">
        <f t="shared" si="44"/>
        <v>79/80NFS</v>
      </c>
      <c r="AF2801" s="10"/>
      <c r="AG2801" s="10"/>
      <c r="AH2801" s="10"/>
    </row>
    <row r="2802" spans="1:34" x14ac:dyDescent="0.45">
      <c r="A2802" t="s">
        <v>24</v>
      </c>
      <c r="B2802" t="s">
        <v>181</v>
      </c>
      <c r="C2802" t="s">
        <v>163</v>
      </c>
      <c r="D2802">
        <v>380.1</v>
      </c>
      <c r="E2802" s="11">
        <v>1082557</v>
      </c>
      <c r="F2802" s="5">
        <v>386189</v>
      </c>
      <c r="G2802" s="11">
        <v>10913604</v>
      </c>
      <c r="H2802" s="11">
        <v>9052585</v>
      </c>
      <c r="I2802">
        <v>132471</v>
      </c>
      <c r="J2802">
        <v>141699</v>
      </c>
      <c r="K2802">
        <v>82263</v>
      </c>
      <c r="L2802">
        <v>4690</v>
      </c>
      <c r="M2802">
        <v>2</v>
      </c>
      <c r="N2802">
        <v>221</v>
      </c>
      <c r="O2802">
        <v>3</v>
      </c>
      <c r="P2802">
        <v>1</v>
      </c>
      <c r="Q2802">
        <v>0</v>
      </c>
      <c r="R2802">
        <v>619</v>
      </c>
      <c r="S2802">
        <v>2.7</v>
      </c>
      <c r="T2802">
        <v>136</v>
      </c>
      <c r="U2802">
        <v>72</v>
      </c>
      <c r="V2802">
        <v>-0.81</v>
      </c>
      <c r="W2802">
        <v>-23108</v>
      </c>
      <c r="X2802">
        <v>-2</v>
      </c>
      <c r="Y2802" s="12" t="str">
        <f>IFERROR(VLOOKUP(C2802,[1]Index!$D:$F,3,FALSE),"Non List")</f>
        <v>Finance</v>
      </c>
      <c r="Z2802">
        <f>IFERROR(VLOOKUP(C2802,[1]LP!$B:$C,2,FALSE),0)</f>
        <v>693.6</v>
      </c>
      <c r="AA2802" s="11">
        <f t="shared" si="45"/>
        <v>346.8</v>
      </c>
      <c r="AB2802" s="5">
        <f>IFERROR(VLOOKUP(C2802,[2]Sheet1!$B:$F,5,FALSE),0)</f>
        <v>4330226.4000000004</v>
      </c>
      <c r="AC2802" s="11">
        <f>IFERROR(VLOOKUP(AE2802,[3]Sheet2!$M:$O,2,FALSE),0)</f>
        <v>0</v>
      </c>
      <c r="AD2802" s="11">
        <f>IFERROR(VLOOKUP(AE2802,[3]Sheet2!$M:$O,3,FALSE),0)</f>
        <v>0</v>
      </c>
      <c r="AE2802" s="10" t="str">
        <f t="shared" si="44"/>
        <v>79/80PFL</v>
      </c>
      <c r="AF2802" s="10"/>
      <c r="AG2802" s="10"/>
      <c r="AH2802" s="10"/>
    </row>
    <row r="2803" spans="1:34" x14ac:dyDescent="0.45">
      <c r="A2803" t="s">
        <v>24</v>
      </c>
      <c r="B2803" t="s">
        <v>181</v>
      </c>
      <c r="C2803" t="s">
        <v>164</v>
      </c>
      <c r="D2803">
        <v>331</v>
      </c>
      <c r="E2803" s="11">
        <v>848106</v>
      </c>
      <c r="F2803" s="5">
        <v>83706</v>
      </c>
      <c r="G2803" s="11">
        <v>4425962</v>
      </c>
      <c r="H2803" s="11">
        <v>3838596</v>
      </c>
      <c r="I2803">
        <v>54740</v>
      </c>
      <c r="J2803">
        <v>65094</v>
      </c>
      <c r="K2803">
        <v>15775</v>
      </c>
      <c r="L2803">
        <v>22932</v>
      </c>
      <c r="M2803">
        <v>11</v>
      </c>
      <c r="N2803">
        <v>31</v>
      </c>
      <c r="O2803">
        <v>3</v>
      </c>
      <c r="P2803">
        <v>10</v>
      </c>
      <c r="Q2803">
        <v>0</v>
      </c>
      <c r="R2803">
        <v>92</v>
      </c>
      <c r="S2803">
        <v>4.2</v>
      </c>
      <c r="T2803">
        <v>110</v>
      </c>
      <c r="U2803">
        <v>163</v>
      </c>
      <c r="V2803">
        <v>-0.51</v>
      </c>
      <c r="W2803">
        <v>-21140</v>
      </c>
      <c r="X2803">
        <v>-2</v>
      </c>
      <c r="Y2803" s="12" t="str">
        <f>IFERROR(VLOOKUP(C2803,[1]Index!$D:$F,3,FALSE),"Non List")</f>
        <v>Finance</v>
      </c>
      <c r="Z2803">
        <f>IFERROR(VLOOKUP(C2803,[1]LP!$B:$C,2,FALSE),0)</f>
        <v>337.8</v>
      </c>
      <c r="AA2803" s="11">
        <f t="shared" si="45"/>
        <v>30.7</v>
      </c>
      <c r="AB2803" s="5">
        <f>IFERROR(VLOOKUP(C2803,[2]Sheet1!$B:$F,5,FALSE),0)</f>
        <v>4155719.4</v>
      </c>
      <c r="AC2803" s="11">
        <f>IFERROR(VLOOKUP(AE2803,[3]Sheet2!$M:$O,2,FALSE),0)</f>
        <v>0</v>
      </c>
      <c r="AD2803" s="11">
        <f>IFERROR(VLOOKUP(AE2803,[3]Sheet2!$M:$O,3,FALSE),0)</f>
        <v>0</v>
      </c>
      <c r="AE2803" s="10" t="str">
        <f t="shared" si="44"/>
        <v>79/80PROFL</v>
      </c>
      <c r="AF2803" s="10"/>
      <c r="AG2803" s="10"/>
      <c r="AH2803" s="10"/>
    </row>
    <row r="2804" spans="1:34" x14ac:dyDescent="0.45">
      <c r="A2804" t="s">
        <v>24</v>
      </c>
      <c r="B2804" t="s">
        <v>181</v>
      </c>
      <c r="C2804" t="s">
        <v>166</v>
      </c>
      <c r="D2804">
        <v>330</v>
      </c>
      <c r="E2804" s="11">
        <v>981683</v>
      </c>
      <c r="F2804" s="5">
        <v>350035</v>
      </c>
      <c r="G2804" s="11">
        <v>6307683</v>
      </c>
      <c r="H2804" s="11">
        <v>5073512</v>
      </c>
      <c r="I2804">
        <v>69419</v>
      </c>
      <c r="J2804">
        <v>73192</v>
      </c>
      <c r="K2804">
        <v>42886</v>
      </c>
      <c r="L2804">
        <v>2872</v>
      </c>
      <c r="M2804">
        <v>1</v>
      </c>
      <c r="N2804">
        <v>284</v>
      </c>
      <c r="O2804">
        <v>2</v>
      </c>
      <c r="P2804">
        <v>1</v>
      </c>
      <c r="Q2804">
        <v>0</v>
      </c>
      <c r="R2804">
        <v>691</v>
      </c>
      <c r="S2804">
        <v>1.4</v>
      </c>
      <c r="T2804">
        <v>136</v>
      </c>
      <c r="U2804">
        <v>60</v>
      </c>
      <c r="V2804">
        <v>-0.82</v>
      </c>
      <c r="W2804">
        <v>-32187</v>
      </c>
      <c r="X2804">
        <v>-3</v>
      </c>
      <c r="Y2804" s="12" t="str">
        <f>IFERROR(VLOOKUP(C2804,[1]Index!$D:$F,3,FALSE),"Non List")</f>
        <v>Finance</v>
      </c>
      <c r="Z2804">
        <f>IFERROR(VLOOKUP(C2804,[1]LP!$B:$C,2,FALSE),0)</f>
        <v>419.8</v>
      </c>
      <c r="AA2804" s="11">
        <f t="shared" si="45"/>
        <v>419.8</v>
      </c>
      <c r="AB2804" s="5">
        <f>IFERROR(VLOOKUP(C2804,[2]Sheet1!$B:$F,5,FALSE),0)</f>
        <v>4810249.01</v>
      </c>
      <c r="AC2804" s="11">
        <f>IFERROR(VLOOKUP(AE2804,[3]Sheet2!$M:$O,2,FALSE),0)</f>
        <v>5.05</v>
      </c>
      <c r="AD2804" s="11">
        <f>IFERROR(VLOOKUP(AE2804,[3]Sheet2!$M:$O,3,FALSE),0)</f>
        <v>0</v>
      </c>
      <c r="AE2804" s="10" t="str">
        <f t="shared" si="44"/>
        <v>79/80SIFC</v>
      </c>
      <c r="AF2804" s="10"/>
      <c r="AG2804" s="10"/>
      <c r="AH2804" s="10"/>
    </row>
    <row r="2805" spans="1:34" x14ac:dyDescent="0.45">
      <c r="A2805" t="s">
        <v>24</v>
      </c>
      <c r="B2805" t="s">
        <v>181</v>
      </c>
      <c r="C2805" t="s">
        <v>170</v>
      </c>
      <c r="D2805">
        <v>308</v>
      </c>
      <c r="E2805" s="11">
        <v>1053006</v>
      </c>
      <c r="F2805" s="5">
        <v>210983</v>
      </c>
      <c r="G2805" s="11">
        <v>6565119</v>
      </c>
      <c r="H2805" s="11">
        <v>5325757</v>
      </c>
      <c r="I2805">
        <v>33429</v>
      </c>
      <c r="J2805">
        <v>43134</v>
      </c>
      <c r="K2805">
        <v>-7359</v>
      </c>
      <c r="L2805">
        <v>-42539</v>
      </c>
      <c r="M2805">
        <v>-16</v>
      </c>
      <c r="N2805">
        <v>-19</v>
      </c>
      <c r="O2805">
        <v>3</v>
      </c>
      <c r="P2805">
        <v>-13</v>
      </c>
      <c r="Q2805">
        <v>0</v>
      </c>
      <c r="R2805">
        <v>-49</v>
      </c>
      <c r="S2805">
        <v>3.7</v>
      </c>
      <c r="T2805">
        <v>120</v>
      </c>
      <c r="U2805">
        <v>0</v>
      </c>
      <c r="V2805">
        <v>0</v>
      </c>
      <c r="W2805">
        <v>-69999</v>
      </c>
      <c r="X2805">
        <v>-7</v>
      </c>
      <c r="Y2805" s="12" t="str">
        <f>IFERROR(VLOOKUP(C2805,[1]Index!$D:$F,3,FALSE),"Non List")</f>
        <v>Finance</v>
      </c>
      <c r="Z2805">
        <f>IFERROR(VLOOKUP(C2805,[1]LP!$B:$C,2,FALSE),0)</f>
        <v>397</v>
      </c>
      <c r="AA2805" s="11">
        <f t="shared" si="45"/>
        <v>-24.8</v>
      </c>
      <c r="AB2805" s="5">
        <f>IFERROR(VLOOKUP(C2805,[2]Sheet1!$B:$F,5,FALSE),0)</f>
        <v>5495113.7199999997</v>
      </c>
      <c r="AC2805" s="11">
        <f>IFERROR(VLOOKUP(AE2805,[3]Sheet2!$M:$O,2,FALSE),0)</f>
        <v>0</v>
      </c>
      <c r="AD2805" s="11">
        <f>IFERROR(VLOOKUP(AE2805,[3]Sheet2!$M:$O,3,FALSE),0)</f>
        <v>0</v>
      </c>
      <c r="AE2805" s="10" t="str">
        <f t="shared" si="44"/>
        <v>79/80RLFL</v>
      </c>
      <c r="AF2805" s="10"/>
      <c r="AG2805" s="10"/>
      <c r="AH2805" s="10"/>
    </row>
    <row r="2806" spans="1:34" x14ac:dyDescent="0.45">
      <c r="A2806" t="s">
        <v>24</v>
      </c>
      <c r="B2806" t="s">
        <v>181</v>
      </c>
      <c r="C2806" t="s">
        <v>171</v>
      </c>
      <c r="D2806">
        <v>517.9</v>
      </c>
      <c r="E2806" s="11">
        <v>867994</v>
      </c>
      <c r="F2806" s="5">
        <v>746482</v>
      </c>
      <c r="G2806" s="11">
        <v>7012822</v>
      </c>
      <c r="H2806" s="11">
        <v>5752211</v>
      </c>
      <c r="I2806">
        <v>81110</v>
      </c>
      <c r="J2806">
        <v>89191</v>
      </c>
      <c r="K2806">
        <v>28251</v>
      </c>
      <c r="L2806">
        <v>33315</v>
      </c>
      <c r="M2806">
        <v>15</v>
      </c>
      <c r="N2806">
        <v>34</v>
      </c>
      <c r="O2806">
        <v>3</v>
      </c>
      <c r="P2806">
        <v>8</v>
      </c>
      <c r="Q2806">
        <v>0</v>
      </c>
      <c r="R2806">
        <v>94</v>
      </c>
      <c r="S2806">
        <v>7.4</v>
      </c>
      <c r="T2806">
        <v>186</v>
      </c>
      <c r="U2806">
        <v>253</v>
      </c>
      <c r="V2806">
        <v>-0.51</v>
      </c>
      <c r="W2806">
        <v>-22059</v>
      </c>
      <c r="X2806">
        <v>-3</v>
      </c>
      <c r="Y2806" s="12" t="str">
        <f>IFERROR(VLOOKUP(C2806,[1]Index!$D:$F,3,FALSE),"Non List")</f>
        <v>Finance</v>
      </c>
      <c r="Z2806">
        <f>IFERROR(VLOOKUP(C2806,[1]LP!$B:$C,2,FALSE),0)</f>
        <v>670</v>
      </c>
      <c r="AA2806" s="11">
        <f t="shared" si="45"/>
        <v>44.7</v>
      </c>
      <c r="AB2806" s="5">
        <f>IFERROR(VLOOKUP(C2806,[2]Sheet1!$B:$F,5,FALSE),0)</f>
        <v>4253169.62</v>
      </c>
      <c r="AC2806" s="11">
        <f>IFERROR(VLOOKUP(AE2806,[3]Sheet2!$M:$O,2,FALSE),0)</f>
        <v>0</v>
      </c>
      <c r="AD2806" s="11">
        <f>IFERROR(VLOOKUP(AE2806,[3]Sheet2!$M:$O,3,FALSE),0)</f>
        <v>0</v>
      </c>
      <c r="AE2806" s="10" t="str">
        <f t="shared" si="44"/>
        <v>79/80GUFL</v>
      </c>
      <c r="AF2806" s="10"/>
      <c r="AG2806" s="10"/>
      <c r="AH2806" s="10"/>
    </row>
    <row r="2807" spans="1:34" x14ac:dyDescent="0.45">
      <c r="A2807" t="s">
        <v>24</v>
      </c>
      <c r="B2807" t="s">
        <v>181</v>
      </c>
      <c r="C2807" t="s">
        <v>172</v>
      </c>
      <c r="D2807">
        <v>332</v>
      </c>
      <c r="E2807" s="11">
        <v>828914</v>
      </c>
      <c r="F2807" s="5">
        <v>287458</v>
      </c>
      <c r="G2807" s="11">
        <v>3698660</v>
      </c>
      <c r="H2807" s="11">
        <v>3381517</v>
      </c>
      <c r="I2807">
        <v>38009</v>
      </c>
      <c r="J2807">
        <v>89358</v>
      </c>
      <c r="K2807">
        <v>49428</v>
      </c>
      <c r="L2807">
        <v>5934</v>
      </c>
      <c r="M2807">
        <v>3</v>
      </c>
      <c r="N2807">
        <v>117</v>
      </c>
      <c r="O2807">
        <v>2</v>
      </c>
      <c r="P2807">
        <v>2</v>
      </c>
      <c r="Q2807">
        <v>0</v>
      </c>
      <c r="R2807">
        <v>289</v>
      </c>
      <c r="S2807">
        <v>4.4000000000000004</v>
      </c>
      <c r="T2807">
        <v>135</v>
      </c>
      <c r="U2807">
        <v>93</v>
      </c>
      <c r="V2807">
        <v>-0.72</v>
      </c>
      <c r="W2807">
        <v>-26317</v>
      </c>
      <c r="X2807">
        <v>-3</v>
      </c>
      <c r="Y2807" s="12" t="str">
        <f>IFERROR(VLOOKUP(C2807,[1]Index!$D:$F,3,FALSE),"Non List")</f>
        <v>Finance</v>
      </c>
      <c r="Z2807">
        <f>IFERROR(VLOOKUP(C2807,[1]LP!$B:$C,2,FALSE),0)</f>
        <v>399.9</v>
      </c>
      <c r="AA2807" s="11">
        <f t="shared" si="45"/>
        <v>133.30000000000001</v>
      </c>
      <c r="AB2807" s="5">
        <f>IFERROR(VLOOKUP(C2807,[2]Sheet1!$B:$F,5,FALSE),0)</f>
        <v>3419267.12</v>
      </c>
      <c r="AC2807" s="11">
        <f>IFERROR(VLOOKUP(AE2807,[3]Sheet2!$M:$O,2,FALSE),0)</f>
        <v>0</v>
      </c>
      <c r="AD2807" s="11">
        <f>IFERROR(VLOOKUP(AE2807,[3]Sheet2!$M:$O,3,FALSE),0)</f>
        <v>0</v>
      </c>
      <c r="AE2807" s="10" t="str">
        <f t="shared" si="44"/>
        <v>79/80BFC</v>
      </c>
      <c r="AF2807" s="10"/>
      <c r="AG2807" s="10"/>
      <c r="AH2807" s="10"/>
    </row>
    <row r="2808" spans="1:34" x14ac:dyDescent="0.45">
      <c r="A2808" t="s">
        <v>24</v>
      </c>
      <c r="B2808" t="s">
        <v>181</v>
      </c>
      <c r="C2808" t="s">
        <v>179</v>
      </c>
      <c r="D2808">
        <v>297</v>
      </c>
      <c r="E2808" s="11">
        <v>742175</v>
      </c>
      <c r="F2808" s="5">
        <v>-159047</v>
      </c>
      <c r="G2808" s="11">
        <v>1519542</v>
      </c>
      <c r="H2808" s="11">
        <v>1625652</v>
      </c>
      <c r="I2808">
        <v>24169</v>
      </c>
      <c r="J2808">
        <v>26781</v>
      </c>
      <c r="K2808">
        <v>1336</v>
      </c>
      <c r="L2808">
        <v>-31462</v>
      </c>
      <c r="M2808">
        <v>-17</v>
      </c>
      <c r="N2808">
        <v>-18</v>
      </c>
      <c r="O2808">
        <v>4</v>
      </c>
      <c r="P2808">
        <v>-22</v>
      </c>
      <c r="Q2808">
        <v>-1</v>
      </c>
      <c r="R2808">
        <v>-66</v>
      </c>
      <c r="S2808">
        <v>6</v>
      </c>
      <c r="T2808">
        <v>79</v>
      </c>
      <c r="U2808">
        <v>0</v>
      </c>
      <c r="V2808">
        <v>0</v>
      </c>
      <c r="W2808">
        <v>-35033</v>
      </c>
      <c r="X2808">
        <v>-5</v>
      </c>
      <c r="Y2808" s="12" t="str">
        <f>IFERROR(VLOOKUP(C2808,[1]Index!$D:$F,3,FALSE),"Non List")</f>
        <v>Finance</v>
      </c>
      <c r="Z2808">
        <f>IFERROR(VLOOKUP(C2808,[1]LP!$B:$C,2,FALSE),0)</f>
        <v>341</v>
      </c>
      <c r="AA2808" s="11">
        <f t="shared" si="45"/>
        <v>-20.100000000000001</v>
      </c>
      <c r="AB2808" s="5">
        <f>IFERROR(VLOOKUP(C2808,[2]Sheet1!$B:$F,5,FALSE),0)</f>
        <v>3327237.42</v>
      </c>
      <c r="AC2808" s="11">
        <f>IFERROR(VLOOKUP(AE2808,[3]Sheet2!$M:$O,2,FALSE),0)</f>
        <v>0</v>
      </c>
      <c r="AD2808" s="11">
        <f>IFERROR(VLOOKUP(AE2808,[3]Sheet2!$M:$O,3,FALSE),0)</f>
        <v>0</v>
      </c>
      <c r="AE2808" s="10" t="str">
        <f t="shared" si="44"/>
        <v>79/80SFCL</v>
      </c>
      <c r="AF2808" s="10"/>
      <c r="AG2808" s="10"/>
      <c r="AH2808" s="10"/>
    </row>
    <row r="2809" spans="1:34" x14ac:dyDescent="0.45">
      <c r="A2809" t="s">
        <v>53</v>
      </c>
      <c r="B2809" t="s">
        <v>181</v>
      </c>
      <c r="C2809" t="s">
        <v>157</v>
      </c>
      <c r="D2809">
        <v>321</v>
      </c>
      <c r="E2809" s="11">
        <v>948875</v>
      </c>
      <c r="F2809" s="5">
        <v>259846</v>
      </c>
      <c r="G2809" s="11">
        <v>6184155</v>
      </c>
      <c r="H2809" s="11">
        <v>4909669</v>
      </c>
      <c r="I2809">
        <v>126483</v>
      </c>
      <c r="J2809">
        <v>141034</v>
      </c>
      <c r="K2809">
        <v>68086</v>
      </c>
      <c r="L2809">
        <v>399</v>
      </c>
      <c r="M2809">
        <v>0</v>
      </c>
      <c r="N2809">
        <v>4013</v>
      </c>
      <c r="O2809">
        <v>3</v>
      </c>
      <c r="P2809">
        <v>0</v>
      </c>
      <c r="Q2809">
        <v>0</v>
      </c>
      <c r="R2809">
        <v>10112</v>
      </c>
      <c r="S2809">
        <v>7.6</v>
      </c>
      <c r="T2809">
        <v>127</v>
      </c>
      <c r="U2809">
        <v>15</v>
      </c>
      <c r="V2809">
        <v>-0.95</v>
      </c>
      <c r="W2809">
        <v>10433</v>
      </c>
      <c r="X2809">
        <v>1</v>
      </c>
      <c r="Y2809" s="12" t="str">
        <f>IFERROR(VLOOKUP(C2809,[1]Index!$D:$F,3,FALSE),"Non List")</f>
        <v>Finance</v>
      </c>
      <c r="Z2809">
        <f>IFERROR(VLOOKUP(C2809,[1]LP!$B:$C,2,FALSE),0)</f>
        <v>387</v>
      </c>
      <c r="AA2809" s="11">
        <f t="shared" si="45"/>
        <v>0</v>
      </c>
      <c r="AB2809" s="5">
        <f>IFERROR(VLOOKUP(C2809,[2]Sheet1!$B:$F,5,FALSE),0)</f>
        <v>4626716.74</v>
      </c>
      <c r="AC2809" s="11">
        <f>IFERROR(VLOOKUP(AE2809,[3]Sheet2!$M:$O,2,FALSE),0)</f>
        <v>0</v>
      </c>
      <c r="AD2809" s="11">
        <f>IFERROR(VLOOKUP(AE2809,[3]Sheet2!$M:$O,3,FALSE),0)</f>
        <v>0</v>
      </c>
      <c r="AE2809" s="10" t="str">
        <f t="shared" si="44"/>
        <v>79/80CFCL</v>
      </c>
      <c r="AF2809" s="10"/>
      <c r="AG2809" s="10"/>
      <c r="AH2809" s="10"/>
    </row>
    <row r="2810" spans="1:34" x14ac:dyDescent="0.45">
      <c r="A2810" t="s">
        <v>53</v>
      </c>
      <c r="B2810" t="s">
        <v>181</v>
      </c>
      <c r="C2810" t="s">
        <v>158</v>
      </c>
      <c r="D2810">
        <v>469</v>
      </c>
      <c r="E2810" s="11">
        <v>946115</v>
      </c>
      <c r="F2810" s="5">
        <v>689208</v>
      </c>
      <c r="G2810" s="11">
        <v>11617455</v>
      </c>
      <c r="H2810" s="11">
        <v>9401965</v>
      </c>
      <c r="I2810">
        <v>225272</v>
      </c>
      <c r="J2810">
        <v>260612</v>
      </c>
      <c r="K2810">
        <v>148507</v>
      </c>
      <c r="L2810">
        <v>46943</v>
      </c>
      <c r="M2810">
        <v>10</v>
      </c>
      <c r="N2810">
        <v>47</v>
      </c>
      <c r="O2810">
        <v>3</v>
      </c>
      <c r="P2810">
        <v>6</v>
      </c>
      <c r="Q2810">
        <v>0</v>
      </c>
      <c r="R2810">
        <v>128</v>
      </c>
      <c r="S2810">
        <v>3.7</v>
      </c>
      <c r="T2810">
        <v>173</v>
      </c>
      <c r="U2810">
        <v>196</v>
      </c>
      <c r="V2810">
        <v>-0.57999999999999996</v>
      </c>
      <c r="W2810">
        <v>-105295</v>
      </c>
      <c r="X2810">
        <v>-11</v>
      </c>
      <c r="Y2810" s="12" t="str">
        <f>IFERROR(VLOOKUP(C2810,[1]Index!$D:$F,3,FALSE),"Non List")</f>
        <v>Finance</v>
      </c>
      <c r="Z2810">
        <f>IFERROR(VLOOKUP(C2810,[1]LP!$B:$C,2,FALSE),0)</f>
        <v>458</v>
      </c>
      <c r="AA2810" s="11">
        <f t="shared" si="45"/>
        <v>45.8</v>
      </c>
      <c r="AB2810" s="5">
        <f>IFERROR(VLOOKUP(C2810,[2]Sheet1!$B:$F,5,FALSE),0)</f>
        <v>4635964.4800000004</v>
      </c>
      <c r="AC2810" s="11">
        <f>IFERROR(VLOOKUP(AE2810,[3]Sheet2!$M:$O,2,FALSE),0)</f>
        <v>0</v>
      </c>
      <c r="AD2810" s="11">
        <f>IFERROR(VLOOKUP(AE2810,[3]Sheet2!$M:$O,3,FALSE),0)</f>
        <v>0</v>
      </c>
      <c r="AE2810" s="10" t="str">
        <f t="shared" si="44"/>
        <v>79/80GFCL</v>
      </c>
      <c r="AF2810" s="10"/>
      <c r="AG2810" s="10"/>
      <c r="AH2810" s="10"/>
    </row>
    <row r="2811" spans="1:34" x14ac:dyDescent="0.45">
      <c r="A2811" t="s">
        <v>53</v>
      </c>
      <c r="B2811" t="s">
        <v>181</v>
      </c>
      <c r="C2811" t="s">
        <v>174</v>
      </c>
      <c r="D2811">
        <v>327</v>
      </c>
      <c r="E2811" s="11">
        <v>1012176</v>
      </c>
      <c r="F2811" s="5">
        <v>395772</v>
      </c>
      <c r="G2811" s="11">
        <v>7049543</v>
      </c>
      <c r="H2811" s="11">
        <v>5513638</v>
      </c>
      <c r="I2811">
        <v>132338</v>
      </c>
      <c r="J2811">
        <v>143234</v>
      </c>
      <c r="K2811">
        <v>66315</v>
      </c>
      <c r="L2811">
        <v>7219</v>
      </c>
      <c r="M2811">
        <v>1</v>
      </c>
      <c r="N2811">
        <v>230</v>
      </c>
      <c r="O2811">
        <v>2</v>
      </c>
      <c r="P2811">
        <v>1</v>
      </c>
      <c r="Q2811">
        <v>0</v>
      </c>
      <c r="R2811">
        <v>541</v>
      </c>
      <c r="S2811">
        <v>0</v>
      </c>
      <c r="T2811">
        <v>139</v>
      </c>
      <c r="U2811">
        <v>67</v>
      </c>
      <c r="V2811">
        <v>-0.8</v>
      </c>
      <c r="W2811">
        <v>54242</v>
      </c>
      <c r="X2811">
        <v>5</v>
      </c>
      <c r="Y2811" s="12" t="str">
        <f>IFERROR(VLOOKUP(C2811,[1]Index!$D:$F,3,FALSE),"Non List")</f>
        <v>Finance</v>
      </c>
      <c r="Z2811">
        <f>IFERROR(VLOOKUP(C2811,[1]LP!$B:$C,2,FALSE),0)</f>
        <v>395</v>
      </c>
      <c r="AA2811" s="11">
        <f t="shared" si="45"/>
        <v>395</v>
      </c>
      <c r="AB2811" s="5">
        <f>IFERROR(VLOOKUP(C2811,[2]Sheet1!$B:$F,5,FALSE),0)</f>
        <v>4824030.82</v>
      </c>
      <c r="AC2811" s="11">
        <f>IFERROR(VLOOKUP(AE2811,[3]Sheet2!$M:$O,2,FALSE),0)</f>
        <v>0</v>
      </c>
      <c r="AD2811" s="11">
        <f>IFERROR(VLOOKUP(AE2811,[3]Sheet2!$M:$O,3,FALSE),0)</f>
        <v>0</v>
      </c>
      <c r="AE2811" s="10" t="str">
        <f t="shared" si="44"/>
        <v>79/80GMFIL</v>
      </c>
      <c r="AF2811" s="10"/>
      <c r="AG2811" s="10"/>
      <c r="AH2811" s="10"/>
    </row>
    <row r="2812" spans="1:34" x14ac:dyDescent="0.45">
      <c r="A2812" t="s">
        <v>53</v>
      </c>
      <c r="B2812" t="s">
        <v>181</v>
      </c>
      <c r="C2812" t="s">
        <v>159</v>
      </c>
      <c r="D2812">
        <v>433</v>
      </c>
      <c r="E2812" s="11">
        <v>1183471</v>
      </c>
      <c r="F2812" s="5">
        <v>564330</v>
      </c>
      <c r="G2812" s="11">
        <v>18819840</v>
      </c>
      <c r="H2812" s="11">
        <v>13847507</v>
      </c>
      <c r="I2812">
        <v>283350</v>
      </c>
      <c r="J2812">
        <v>324048</v>
      </c>
      <c r="K2812">
        <v>163432</v>
      </c>
      <c r="L2812">
        <v>39165</v>
      </c>
      <c r="M2812">
        <v>7</v>
      </c>
      <c r="N2812">
        <v>66</v>
      </c>
      <c r="O2812">
        <v>3</v>
      </c>
      <c r="P2812">
        <v>4</v>
      </c>
      <c r="Q2812">
        <v>0</v>
      </c>
      <c r="R2812">
        <v>192</v>
      </c>
      <c r="S2812">
        <v>2.9</v>
      </c>
      <c r="T2812">
        <v>148</v>
      </c>
      <c r="U2812">
        <v>148</v>
      </c>
      <c r="V2812">
        <v>-0.66</v>
      </c>
      <c r="W2812">
        <v>-51700</v>
      </c>
      <c r="X2812">
        <v>-4</v>
      </c>
      <c r="Y2812" s="12" t="str">
        <f>IFERROR(VLOOKUP(C2812,[1]Index!$D:$F,3,FALSE),"Non List")</f>
        <v>Finance</v>
      </c>
      <c r="Z2812">
        <f>IFERROR(VLOOKUP(C2812,[1]LP!$B:$C,2,FALSE),0)</f>
        <v>510</v>
      </c>
      <c r="AA2812" s="11">
        <f t="shared" si="45"/>
        <v>72.900000000000006</v>
      </c>
      <c r="AB2812" s="5">
        <f>IFERROR(VLOOKUP(C2812,[2]Sheet1!$B:$F,5,FALSE),0)</f>
        <v>5799007.7000000002</v>
      </c>
      <c r="AC2812" s="11">
        <f>IFERROR(VLOOKUP(AE2812,[3]Sheet2!$M:$O,2,FALSE),0)</f>
        <v>6.5</v>
      </c>
      <c r="AD2812" s="11">
        <f>IFERROR(VLOOKUP(AE2812,[3]Sheet2!$M:$O,3,FALSE),0)</f>
        <v>0</v>
      </c>
      <c r="AE2812" s="10" t="str">
        <f t="shared" si="44"/>
        <v>79/80ICFC</v>
      </c>
      <c r="AF2812" s="10"/>
      <c r="AG2812" s="10"/>
      <c r="AH2812" s="10"/>
    </row>
    <row r="2813" spans="1:34" x14ac:dyDescent="0.45">
      <c r="A2813" t="s">
        <v>53</v>
      </c>
      <c r="B2813" t="s">
        <v>181</v>
      </c>
      <c r="C2813" t="s">
        <v>161</v>
      </c>
      <c r="D2813">
        <v>386</v>
      </c>
      <c r="E2813" s="11">
        <v>690473</v>
      </c>
      <c r="F2813" s="5">
        <v>254889</v>
      </c>
      <c r="G2813" s="11">
        <v>3367228</v>
      </c>
      <c r="H2813" s="11">
        <v>2831722</v>
      </c>
      <c r="I2813">
        <v>101029</v>
      </c>
      <c r="J2813">
        <v>102960</v>
      </c>
      <c r="K2813">
        <v>81117</v>
      </c>
      <c r="L2813">
        <v>14592</v>
      </c>
      <c r="M2813">
        <v>4</v>
      </c>
      <c r="N2813">
        <v>91</v>
      </c>
      <c r="O2813">
        <v>3</v>
      </c>
      <c r="P2813">
        <v>3</v>
      </c>
      <c r="Q2813">
        <v>0</v>
      </c>
      <c r="R2813">
        <v>258</v>
      </c>
      <c r="S2813">
        <v>11.2</v>
      </c>
      <c r="T2813">
        <v>137</v>
      </c>
      <c r="U2813">
        <v>114</v>
      </c>
      <c r="V2813">
        <v>-0.7</v>
      </c>
      <c r="W2813">
        <v>14592</v>
      </c>
      <c r="X2813">
        <v>2</v>
      </c>
      <c r="Y2813" s="12" t="str">
        <f>IFERROR(VLOOKUP(C2813,[1]Index!$D:$F,3,FALSE),"Non List")</f>
        <v>Finance</v>
      </c>
      <c r="Z2813">
        <f>IFERROR(VLOOKUP(C2813,[1]LP!$B:$C,2,FALSE),0)</f>
        <v>491</v>
      </c>
      <c r="AA2813" s="11">
        <f t="shared" si="45"/>
        <v>122.8</v>
      </c>
      <c r="AB2813" s="5">
        <f>IFERROR(VLOOKUP(C2813,[2]Sheet1!$B:$F,5,FALSE),0)</f>
        <v>3383316.92</v>
      </c>
      <c r="AC2813" s="11">
        <f>IFERROR(VLOOKUP(AE2813,[3]Sheet2!$M:$O,2,FALSE),0)</f>
        <v>0</v>
      </c>
      <c r="AD2813" s="11">
        <f>IFERROR(VLOOKUP(AE2813,[3]Sheet2!$M:$O,3,FALSE),0)</f>
        <v>0</v>
      </c>
      <c r="AE2813" s="10" t="str">
        <f t="shared" si="44"/>
        <v>79/80JFL</v>
      </c>
      <c r="AF2813" s="10"/>
      <c r="AG2813" s="10"/>
      <c r="AH2813" s="10"/>
    </row>
    <row r="2814" spans="1:34" x14ac:dyDescent="0.45">
      <c r="A2814" t="s">
        <v>53</v>
      </c>
      <c r="B2814" t="s">
        <v>181</v>
      </c>
      <c r="C2814" t="s">
        <v>162</v>
      </c>
      <c r="D2814">
        <v>452.8</v>
      </c>
      <c r="E2814" s="11">
        <v>1351553</v>
      </c>
      <c r="F2814" s="5">
        <v>593129</v>
      </c>
      <c r="G2814" s="11">
        <v>12044634</v>
      </c>
      <c r="H2814" s="11">
        <v>11157747</v>
      </c>
      <c r="I2814">
        <v>324707</v>
      </c>
      <c r="J2814">
        <v>354517</v>
      </c>
      <c r="K2814">
        <v>192350</v>
      </c>
      <c r="L2814">
        <v>136528</v>
      </c>
      <c r="M2814">
        <v>20</v>
      </c>
      <c r="N2814">
        <v>22</v>
      </c>
      <c r="O2814">
        <v>3</v>
      </c>
      <c r="P2814">
        <v>14</v>
      </c>
      <c r="Q2814">
        <v>1</v>
      </c>
      <c r="R2814">
        <v>71</v>
      </c>
      <c r="S2814">
        <v>2</v>
      </c>
      <c r="T2814">
        <v>144</v>
      </c>
      <c r="U2814">
        <v>256</v>
      </c>
      <c r="V2814">
        <v>-0.44</v>
      </c>
      <c r="W2814">
        <v>12035</v>
      </c>
      <c r="X2814">
        <v>1</v>
      </c>
      <c r="Y2814" s="12" t="str">
        <f>IFERROR(VLOOKUP(C2814,[1]Index!$D:$F,3,FALSE),"Non List")</f>
        <v>Finance</v>
      </c>
      <c r="Z2814">
        <f>IFERROR(VLOOKUP(C2814,[1]LP!$B:$C,2,FALSE),0)</f>
        <v>511</v>
      </c>
      <c r="AA2814" s="11">
        <f t="shared" si="45"/>
        <v>25.6</v>
      </c>
      <c r="AB2814" s="5">
        <f>IFERROR(VLOOKUP(C2814,[2]Sheet1!$B:$F,5,FALSE),0)</f>
        <v>6622606.8200000003</v>
      </c>
      <c r="AC2814" s="11">
        <f>IFERROR(VLOOKUP(AE2814,[3]Sheet2!$M:$O,2,FALSE),0)</f>
        <v>5.2629999999999999</v>
      </c>
      <c r="AD2814" s="11">
        <f>IFERROR(VLOOKUP(AE2814,[3]Sheet2!$M:$O,3,FALSE),0)</f>
        <v>0</v>
      </c>
      <c r="AE2814" s="10" t="str">
        <f t="shared" ref="AE2814:AE2877" si="46">B2814&amp;C2814</f>
        <v>79/80MFIL</v>
      </c>
      <c r="AF2814" s="10"/>
      <c r="AG2814" s="10"/>
      <c r="AH2814" s="10"/>
    </row>
    <row r="2815" spans="1:34" x14ac:dyDescent="0.45">
      <c r="A2815" t="s">
        <v>53</v>
      </c>
      <c r="B2815" t="s">
        <v>181</v>
      </c>
      <c r="C2815" t="s">
        <v>178</v>
      </c>
      <c r="D2815">
        <v>335.7</v>
      </c>
      <c r="E2815" s="11">
        <v>452000</v>
      </c>
      <c r="F2815" s="5">
        <v>45687</v>
      </c>
      <c r="G2815" s="11">
        <v>1296537</v>
      </c>
      <c r="H2815" s="11">
        <v>970469</v>
      </c>
      <c r="I2815">
        <v>16683</v>
      </c>
      <c r="J2815">
        <v>21857</v>
      </c>
      <c r="K2815">
        <v>6231</v>
      </c>
      <c r="L2815">
        <v>2332</v>
      </c>
      <c r="M2815">
        <v>1</v>
      </c>
      <c r="N2815">
        <v>329</v>
      </c>
      <c r="O2815">
        <v>3</v>
      </c>
      <c r="P2815">
        <v>1</v>
      </c>
      <c r="Q2815">
        <v>0</v>
      </c>
      <c r="R2815">
        <v>1004</v>
      </c>
      <c r="S2815">
        <v>0.4</v>
      </c>
      <c r="T2815">
        <v>110</v>
      </c>
      <c r="U2815">
        <v>50</v>
      </c>
      <c r="V2815">
        <v>-0.85</v>
      </c>
      <c r="W2815">
        <v>2332</v>
      </c>
      <c r="X2815">
        <v>1</v>
      </c>
      <c r="Y2815" s="12" t="str">
        <f>IFERROR(VLOOKUP(C2815,[1]Index!$D:$F,3,FALSE),"Non List")</f>
        <v>Finance</v>
      </c>
      <c r="Z2815">
        <f>IFERROR(VLOOKUP(C2815,[1]LP!$B:$C,2,FALSE),0)</f>
        <v>422.8</v>
      </c>
      <c r="AA2815" s="11">
        <f t="shared" si="45"/>
        <v>422.8</v>
      </c>
      <c r="AB2815" s="5">
        <f>IFERROR(VLOOKUP(C2815,[2]Sheet1!$B:$F,5,FALSE),0)</f>
        <v>2989980</v>
      </c>
      <c r="AC2815" s="11">
        <f>IFERROR(VLOOKUP(AE2815,[3]Sheet2!$M:$O,2,FALSE),0)</f>
        <v>0</v>
      </c>
      <c r="AD2815" s="11">
        <f>IFERROR(VLOOKUP(AE2815,[3]Sheet2!$M:$O,3,FALSE),0)</f>
        <v>0</v>
      </c>
      <c r="AE2815" s="10" t="str">
        <f t="shared" si="46"/>
        <v>79/80MPFL</v>
      </c>
      <c r="AF2815" s="10"/>
      <c r="AG2815" s="10"/>
      <c r="AH2815" s="10"/>
    </row>
    <row r="2816" spans="1:34" x14ac:dyDescent="0.45">
      <c r="A2816" t="s">
        <v>53</v>
      </c>
      <c r="B2816" t="s">
        <v>181</v>
      </c>
      <c r="C2816" t="s">
        <v>180</v>
      </c>
      <c r="D2816">
        <v>304.8</v>
      </c>
      <c r="E2816" s="11">
        <v>727298</v>
      </c>
      <c r="F2816" s="5">
        <v>253626</v>
      </c>
      <c r="G2816" s="11">
        <v>1597631</v>
      </c>
      <c r="H2816" s="11">
        <v>1050010</v>
      </c>
      <c r="I2816">
        <v>50436</v>
      </c>
      <c r="J2816">
        <v>62737</v>
      </c>
      <c r="K2816">
        <v>7519</v>
      </c>
      <c r="L2816">
        <v>13479</v>
      </c>
      <c r="M2816">
        <v>4</v>
      </c>
      <c r="N2816">
        <v>82</v>
      </c>
      <c r="O2816">
        <v>2</v>
      </c>
      <c r="P2816">
        <v>3</v>
      </c>
      <c r="Q2816">
        <v>0</v>
      </c>
      <c r="R2816">
        <v>186</v>
      </c>
      <c r="S2816">
        <v>14.2</v>
      </c>
      <c r="T2816">
        <v>135</v>
      </c>
      <c r="U2816">
        <v>106</v>
      </c>
      <c r="V2816">
        <v>-0.65</v>
      </c>
      <c r="W2816">
        <v>-224075</v>
      </c>
      <c r="X2816">
        <v>-31</v>
      </c>
      <c r="Y2816" s="12" t="str">
        <f>IFERROR(VLOOKUP(C2816,[1]Index!$D:$F,3,FALSE),"Non List")</f>
        <v>Finance</v>
      </c>
      <c r="Z2816">
        <f>IFERROR(VLOOKUP(C2816,[1]LP!$B:$C,2,FALSE),0)</f>
        <v>493.3</v>
      </c>
      <c r="AA2816" s="11">
        <f t="shared" si="45"/>
        <v>123.3</v>
      </c>
      <c r="AB2816" s="5">
        <f>IFERROR(VLOOKUP(C2816,[2]Sheet1!$B:$F,5,FALSE),0)</f>
        <v>2918008</v>
      </c>
      <c r="AC2816" s="11">
        <f>IFERROR(VLOOKUP(AE2816,[3]Sheet2!$M:$O,2,FALSE),0)</f>
        <v>0</v>
      </c>
      <c r="AD2816" s="11">
        <f>IFERROR(VLOOKUP(AE2816,[3]Sheet2!$M:$O,3,FALSE),0)</f>
        <v>0</v>
      </c>
      <c r="AE2816" s="10" t="str">
        <f t="shared" si="46"/>
        <v>79/80NFS</v>
      </c>
      <c r="AF2816" s="10"/>
      <c r="AG2816" s="10"/>
      <c r="AH2816" s="10"/>
    </row>
    <row r="2817" spans="1:34" x14ac:dyDescent="0.45">
      <c r="A2817" t="s">
        <v>53</v>
      </c>
      <c r="B2817" t="s">
        <v>181</v>
      </c>
      <c r="C2817" t="s">
        <v>163</v>
      </c>
      <c r="D2817">
        <v>380.1</v>
      </c>
      <c r="E2817" s="11">
        <v>1040920</v>
      </c>
      <c r="F2817" s="5">
        <v>413876</v>
      </c>
      <c r="G2817" s="11">
        <v>11213599</v>
      </c>
      <c r="H2817" s="11">
        <v>9030202</v>
      </c>
      <c r="I2817">
        <v>230860</v>
      </c>
      <c r="J2817">
        <v>247676</v>
      </c>
      <c r="K2817">
        <v>134106</v>
      </c>
      <c r="L2817">
        <v>35576</v>
      </c>
      <c r="M2817">
        <v>7</v>
      </c>
      <c r="N2817">
        <v>56</v>
      </c>
      <c r="O2817">
        <v>3</v>
      </c>
      <c r="P2817">
        <v>5</v>
      </c>
      <c r="Q2817">
        <v>0</v>
      </c>
      <c r="R2817">
        <v>152</v>
      </c>
      <c r="S2817">
        <v>3.9</v>
      </c>
      <c r="T2817">
        <v>140</v>
      </c>
      <c r="U2817">
        <v>146</v>
      </c>
      <c r="V2817">
        <v>-0.61</v>
      </c>
      <c r="W2817">
        <v>-36167</v>
      </c>
      <c r="X2817">
        <v>-3</v>
      </c>
      <c r="Y2817" s="12" t="str">
        <f>IFERROR(VLOOKUP(C2817,[1]Index!$D:$F,3,FALSE),"Non List")</f>
        <v>Finance</v>
      </c>
      <c r="Z2817">
        <f>IFERROR(VLOOKUP(C2817,[1]LP!$B:$C,2,FALSE),0)</f>
        <v>693.6</v>
      </c>
      <c r="AA2817" s="11">
        <f t="shared" si="45"/>
        <v>99.1</v>
      </c>
      <c r="AB2817" s="5">
        <f>IFERROR(VLOOKUP(C2817,[2]Sheet1!$B:$F,5,FALSE),0)</f>
        <v>4330226.4000000004</v>
      </c>
      <c r="AC2817" s="11">
        <f>IFERROR(VLOOKUP(AE2817,[3]Sheet2!$M:$O,2,FALSE),0)</f>
        <v>0</v>
      </c>
      <c r="AD2817" s="11">
        <f>IFERROR(VLOOKUP(AE2817,[3]Sheet2!$M:$O,3,FALSE),0)</f>
        <v>0</v>
      </c>
      <c r="AE2817" s="10" t="str">
        <f t="shared" si="46"/>
        <v>79/80PFL</v>
      </c>
      <c r="AF2817" s="10"/>
      <c r="AG2817" s="10"/>
      <c r="AH2817" s="10"/>
    </row>
    <row r="2818" spans="1:34" x14ac:dyDescent="0.45">
      <c r="A2818" t="s">
        <v>53</v>
      </c>
      <c r="B2818" t="s">
        <v>181</v>
      </c>
      <c r="C2818" t="s">
        <v>164</v>
      </c>
      <c r="D2818">
        <v>331</v>
      </c>
      <c r="E2818" s="11">
        <v>848106</v>
      </c>
      <c r="F2818" s="5">
        <v>61481</v>
      </c>
      <c r="G2818" s="11">
        <v>4668778</v>
      </c>
      <c r="H2818" s="11">
        <v>3693486</v>
      </c>
      <c r="I2818">
        <v>102131</v>
      </c>
      <c r="J2818">
        <v>117254</v>
      </c>
      <c r="K2818">
        <v>30059</v>
      </c>
      <c r="L2818">
        <v>-13025</v>
      </c>
      <c r="M2818">
        <v>-3</v>
      </c>
      <c r="N2818">
        <v>-108</v>
      </c>
      <c r="O2818">
        <v>3</v>
      </c>
      <c r="P2818">
        <v>-3</v>
      </c>
      <c r="Q2818">
        <v>0</v>
      </c>
      <c r="R2818">
        <v>-334</v>
      </c>
      <c r="S2818">
        <v>4.9000000000000004</v>
      </c>
      <c r="T2818">
        <v>107</v>
      </c>
      <c r="U2818">
        <v>0</v>
      </c>
      <c r="V2818">
        <v>0</v>
      </c>
      <c r="W2818">
        <v>-25411</v>
      </c>
      <c r="X2818">
        <v>-3</v>
      </c>
      <c r="Y2818" s="12" t="str">
        <f>IFERROR(VLOOKUP(C2818,[1]Index!$D:$F,3,FALSE),"Non List")</f>
        <v>Finance</v>
      </c>
      <c r="Z2818">
        <f>IFERROR(VLOOKUP(C2818,[1]LP!$B:$C,2,FALSE),0)</f>
        <v>337.8</v>
      </c>
      <c r="AA2818" s="11">
        <f t="shared" si="45"/>
        <v>-112.6</v>
      </c>
      <c r="AB2818" s="5">
        <f>IFERROR(VLOOKUP(C2818,[2]Sheet1!$B:$F,5,FALSE),0)</f>
        <v>4155719.4</v>
      </c>
      <c r="AC2818" s="11">
        <f>IFERROR(VLOOKUP(AE2818,[3]Sheet2!$M:$O,2,FALSE),0)</f>
        <v>0</v>
      </c>
      <c r="AD2818" s="11">
        <f>IFERROR(VLOOKUP(AE2818,[3]Sheet2!$M:$O,3,FALSE),0)</f>
        <v>0</v>
      </c>
      <c r="AE2818" s="10" t="str">
        <f t="shared" si="46"/>
        <v>79/80PROFL</v>
      </c>
      <c r="AF2818" s="10"/>
      <c r="AG2818" s="10"/>
      <c r="AH2818" s="10"/>
    </row>
    <row r="2819" spans="1:34" x14ac:dyDescent="0.45">
      <c r="A2819" t="s">
        <v>53</v>
      </c>
      <c r="B2819" t="s">
        <v>181</v>
      </c>
      <c r="C2819" t="s">
        <v>166</v>
      </c>
      <c r="D2819">
        <v>330</v>
      </c>
      <c r="E2819" s="11">
        <v>981683</v>
      </c>
      <c r="F2819" s="5">
        <v>309507</v>
      </c>
      <c r="G2819" s="11">
        <v>6553632</v>
      </c>
      <c r="H2819" s="11">
        <v>5161337</v>
      </c>
      <c r="I2819">
        <v>105647</v>
      </c>
      <c r="J2819">
        <v>120084</v>
      </c>
      <c r="K2819">
        <v>61354</v>
      </c>
      <c r="L2819">
        <v>20738</v>
      </c>
      <c r="M2819">
        <v>4</v>
      </c>
      <c r="N2819">
        <v>78</v>
      </c>
      <c r="O2819">
        <v>3</v>
      </c>
      <c r="P2819">
        <v>3</v>
      </c>
      <c r="Q2819">
        <v>0</v>
      </c>
      <c r="R2819">
        <v>196</v>
      </c>
      <c r="S2819">
        <v>1.4</v>
      </c>
      <c r="T2819">
        <v>132</v>
      </c>
      <c r="U2819">
        <v>112</v>
      </c>
      <c r="V2819">
        <v>-0.66</v>
      </c>
      <c r="W2819">
        <v>3162</v>
      </c>
      <c r="X2819">
        <v>0</v>
      </c>
      <c r="Y2819" s="12" t="str">
        <f>IFERROR(VLOOKUP(C2819,[1]Index!$D:$F,3,FALSE),"Non List")</f>
        <v>Finance</v>
      </c>
      <c r="Z2819">
        <f>IFERROR(VLOOKUP(C2819,[1]LP!$B:$C,2,FALSE),0)</f>
        <v>419.8</v>
      </c>
      <c r="AA2819" s="11">
        <f t="shared" ref="AA2819:AA2882" si="47">ROUND(IFERROR(Z2819/M2819,0),1)</f>
        <v>105</v>
      </c>
      <c r="AB2819" s="5">
        <f>IFERROR(VLOOKUP(C2819,[2]Sheet1!$B:$F,5,FALSE),0)</f>
        <v>4810249.01</v>
      </c>
      <c r="AC2819" s="11">
        <f>IFERROR(VLOOKUP(AE2819,[3]Sheet2!$M:$O,2,FALSE),0)</f>
        <v>5.05</v>
      </c>
      <c r="AD2819" s="11">
        <f>IFERROR(VLOOKUP(AE2819,[3]Sheet2!$M:$O,3,FALSE),0)</f>
        <v>0</v>
      </c>
      <c r="AE2819" s="10" t="str">
        <f t="shared" si="46"/>
        <v>79/80SIFC</v>
      </c>
      <c r="AF2819" s="10"/>
      <c r="AG2819" s="10"/>
      <c r="AH2819" s="10"/>
    </row>
    <row r="2820" spans="1:34" x14ac:dyDescent="0.45">
      <c r="A2820" t="s">
        <v>53</v>
      </c>
      <c r="B2820" t="s">
        <v>181</v>
      </c>
      <c r="C2820" t="s">
        <v>170</v>
      </c>
      <c r="D2820">
        <v>308</v>
      </c>
      <c r="E2820" s="11">
        <v>1053006</v>
      </c>
      <c r="F2820" s="5">
        <v>222888</v>
      </c>
      <c r="G2820" s="11">
        <v>6583025</v>
      </c>
      <c r="H2820" s="11">
        <v>5275057</v>
      </c>
      <c r="I2820">
        <v>86568</v>
      </c>
      <c r="J2820">
        <v>103890</v>
      </c>
      <c r="K2820">
        <v>11456</v>
      </c>
      <c r="L2820">
        <v>-38496</v>
      </c>
      <c r="M2820">
        <v>-7</v>
      </c>
      <c r="N2820">
        <v>-42</v>
      </c>
      <c r="O2820">
        <v>3</v>
      </c>
      <c r="P2820">
        <v>-6</v>
      </c>
      <c r="Q2820">
        <v>0</v>
      </c>
      <c r="R2820">
        <v>-107</v>
      </c>
      <c r="S2820">
        <v>4.9000000000000004</v>
      </c>
      <c r="T2820">
        <v>121</v>
      </c>
      <c r="U2820">
        <v>0</v>
      </c>
      <c r="V2820">
        <v>0</v>
      </c>
      <c r="W2820">
        <v>-72677</v>
      </c>
      <c r="X2820">
        <v>-7</v>
      </c>
      <c r="Y2820" s="12" t="str">
        <f>IFERROR(VLOOKUP(C2820,[1]Index!$D:$F,3,FALSE),"Non List")</f>
        <v>Finance</v>
      </c>
      <c r="Z2820">
        <f>IFERROR(VLOOKUP(C2820,[1]LP!$B:$C,2,FALSE),0)</f>
        <v>397</v>
      </c>
      <c r="AA2820" s="11">
        <f t="shared" si="47"/>
        <v>-56.7</v>
      </c>
      <c r="AB2820" s="5">
        <f>IFERROR(VLOOKUP(C2820,[2]Sheet1!$B:$F,5,FALSE),0)</f>
        <v>5495113.7199999997</v>
      </c>
      <c r="AC2820" s="11">
        <f>IFERROR(VLOOKUP(AE2820,[3]Sheet2!$M:$O,2,FALSE),0)</f>
        <v>0</v>
      </c>
      <c r="AD2820" s="11">
        <f>IFERROR(VLOOKUP(AE2820,[3]Sheet2!$M:$O,3,FALSE),0)</f>
        <v>0</v>
      </c>
      <c r="AE2820" s="10" t="str">
        <f t="shared" si="46"/>
        <v>79/80RLFL</v>
      </c>
      <c r="AF2820" s="10"/>
      <c r="AG2820" s="10"/>
      <c r="AH2820" s="10"/>
    </row>
    <row r="2821" spans="1:34" x14ac:dyDescent="0.45">
      <c r="A2821" t="s">
        <v>53</v>
      </c>
      <c r="B2821" t="s">
        <v>181</v>
      </c>
      <c r="C2821" t="s">
        <v>171</v>
      </c>
      <c r="D2821">
        <v>517.9</v>
      </c>
      <c r="E2821" s="11">
        <v>867994</v>
      </c>
      <c r="F2821" s="5">
        <v>780266</v>
      </c>
      <c r="G2821" s="11">
        <v>7339239</v>
      </c>
      <c r="H2821" s="11">
        <v>5851139</v>
      </c>
      <c r="I2821">
        <v>173598</v>
      </c>
      <c r="J2821">
        <v>188185</v>
      </c>
      <c r="K2821">
        <v>62902</v>
      </c>
      <c r="L2821">
        <v>67157</v>
      </c>
      <c r="M2821">
        <v>15</v>
      </c>
      <c r="N2821">
        <v>34</v>
      </c>
      <c r="O2821">
        <v>3</v>
      </c>
      <c r="P2821">
        <v>8</v>
      </c>
      <c r="Q2821">
        <v>1</v>
      </c>
      <c r="R2821">
        <v>91</v>
      </c>
      <c r="S2821">
        <v>6.8</v>
      </c>
      <c r="T2821">
        <v>190</v>
      </c>
      <c r="U2821">
        <v>257</v>
      </c>
      <c r="V2821">
        <v>-0.5</v>
      </c>
      <c r="W2821">
        <v>24941</v>
      </c>
      <c r="X2821">
        <v>3</v>
      </c>
      <c r="Y2821" s="12" t="str">
        <f>IFERROR(VLOOKUP(C2821,[1]Index!$D:$F,3,FALSE),"Non List")</f>
        <v>Finance</v>
      </c>
      <c r="Z2821">
        <f>IFERROR(VLOOKUP(C2821,[1]LP!$B:$C,2,FALSE),0)</f>
        <v>670</v>
      </c>
      <c r="AA2821" s="11">
        <f t="shared" si="47"/>
        <v>44.7</v>
      </c>
      <c r="AB2821" s="5">
        <f>IFERROR(VLOOKUP(C2821,[2]Sheet1!$B:$F,5,FALSE),0)</f>
        <v>4253169.62</v>
      </c>
      <c r="AC2821" s="11">
        <f>IFERROR(VLOOKUP(AE2821,[3]Sheet2!$M:$O,2,FALSE),0)</f>
        <v>0</v>
      </c>
      <c r="AD2821" s="11">
        <f>IFERROR(VLOOKUP(AE2821,[3]Sheet2!$M:$O,3,FALSE),0)</f>
        <v>0</v>
      </c>
      <c r="AE2821" s="10" t="str">
        <f t="shared" si="46"/>
        <v>79/80GUFL</v>
      </c>
      <c r="AF2821" s="10"/>
      <c r="AG2821" s="10"/>
      <c r="AH2821" s="10"/>
    </row>
    <row r="2822" spans="1:34" x14ac:dyDescent="0.45">
      <c r="A2822" t="s">
        <v>53</v>
      </c>
      <c r="B2822" t="s">
        <v>181</v>
      </c>
      <c r="C2822" t="s">
        <v>172</v>
      </c>
      <c r="D2822">
        <v>332</v>
      </c>
      <c r="E2822" s="11">
        <v>828914</v>
      </c>
      <c r="F2822" s="5">
        <v>298902</v>
      </c>
      <c r="G2822" s="11">
        <v>4094892</v>
      </c>
      <c r="H2822" s="11">
        <v>3448019</v>
      </c>
      <c r="I2822">
        <v>68628</v>
      </c>
      <c r="J2822">
        <v>138858</v>
      </c>
      <c r="K2822">
        <v>61386</v>
      </c>
      <c r="L2822">
        <v>9702</v>
      </c>
      <c r="M2822">
        <v>2</v>
      </c>
      <c r="N2822">
        <v>142</v>
      </c>
      <c r="O2822">
        <v>2</v>
      </c>
      <c r="P2822">
        <v>2</v>
      </c>
      <c r="Q2822">
        <v>0</v>
      </c>
      <c r="R2822">
        <v>346</v>
      </c>
      <c r="S2822">
        <v>4.0999999999999996</v>
      </c>
      <c r="T2822">
        <v>136</v>
      </c>
      <c r="U2822">
        <v>85</v>
      </c>
      <c r="V2822">
        <v>-0.75</v>
      </c>
      <c r="W2822">
        <v>-217627</v>
      </c>
      <c r="X2822">
        <v>-26</v>
      </c>
      <c r="Y2822" s="12" t="str">
        <f>IFERROR(VLOOKUP(C2822,[1]Index!$D:$F,3,FALSE),"Non List")</f>
        <v>Finance</v>
      </c>
      <c r="Z2822">
        <f>IFERROR(VLOOKUP(C2822,[1]LP!$B:$C,2,FALSE),0)</f>
        <v>399.9</v>
      </c>
      <c r="AA2822" s="11">
        <f t="shared" si="47"/>
        <v>200</v>
      </c>
      <c r="AB2822" s="5">
        <f>IFERROR(VLOOKUP(C2822,[2]Sheet1!$B:$F,5,FALSE),0)</f>
        <v>3419267.12</v>
      </c>
      <c r="AC2822" s="11">
        <f>IFERROR(VLOOKUP(AE2822,[3]Sheet2!$M:$O,2,FALSE),0)</f>
        <v>0</v>
      </c>
      <c r="AD2822" s="11">
        <f>IFERROR(VLOOKUP(AE2822,[3]Sheet2!$M:$O,3,FALSE),0)</f>
        <v>0</v>
      </c>
      <c r="AE2822" s="10" t="str">
        <f t="shared" si="46"/>
        <v>79/80BFC</v>
      </c>
      <c r="AF2822" s="10"/>
      <c r="AG2822" s="10"/>
      <c r="AH2822" s="10"/>
    </row>
    <row r="2823" spans="1:34" x14ac:dyDescent="0.45">
      <c r="A2823" t="s">
        <v>53</v>
      </c>
      <c r="B2823" t="s">
        <v>181</v>
      </c>
      <c r="C2823" t="s">
        <v>179</v>
      </c>
      <c r="D2823">
        <v>297</v>
      </c>
      <c r="E2823" s="11">
        <v>818911</v>
      </c>
      <c r="F2823" s="5">
        <v>-203622</v>
      </c>
      <c r="G2823" s="11">
        <v>1581526</v>
      </c>
      <c r="H2823" s="11">
        <v>1625304</v>
      </c>
      <c r="I2823">
        <v>44676</v>
      </c>
      <c r="J2823">
        <v>49456</v>
      </c>
      <c r="K2823">
        <v>-3452</v>
      </c>
      <c r="L2823">
        <v>-77370</v>
      </c>
      <c r="M2823">
        <v>-19</v>
      </c>
      <c r="N2823">
        <v>-16</v>
      </c>
      <c r="O2823">
        <v>4</v>
      </c>
      <c r="P2823">
        <v>-25</v>
      </c>
      <c r="Q2823">
        <v>-3</v>
      </c>
      <c r="R2823">
        <v>-62</v>
      </c>
      <c r="S2823">
        <v>13.9</v>
      </c>
      <c r="T2823">
        <v>75</v>
      </c>
      <c r="U2823">
        <v>0</v>
      </c>
      <c r="V2823">
        <v>0</v>
      </c>
      <c r="W2823">
        <v>-395089</v>
      </c>
      <c r="X2823">
        <v>-48</v>
      </c>
      <c r="Y2823" s="12" t="str">
        <f>IFERROR(VLOOKUP(C2823,[1]Index!$D:$F,3,FALSE),"Non List")</f>
        <v>Finance</v>
      </c>
      <c r="Z2823">
        <f>IFERROR(VLOOKUP(C2823,[1]LP!$B:$C,2,FALSE),0)</f>
        <v>341</v>
      </c>
      <c r="AA2823" s="11">
        <f t="shared" si="47"/>
        <v>-17.899999999999999</v>
      </c>
      <c r="AB2823" s="5">
        <f>IFERROR(VLOOKUP(C2823,[2]Sheet1!$B:$F,5,FALSE),0)</f>
        <v>3327237.42</v>
      </c>
      <c r="AC2823" s="11">
        <f>IFERROR(VLOOKUP(AE2823,[3]Sheet2!$M:$O,2,FALSE),0)</f>
        <v>0</v>
      </c>
      <c r="AD2823" s="11">
        <f>IFERROR(VLOOKUP(AE2823,[3]Sheet2!$M:$O,3,FALSE),0)</f>
        <v>0</v>
      </c>
      <c r="AE2823" s="10" t="str">
        <f t="shared" si="46"/>
        <v>79/80SFCL</v>
      </c>
      <c r="AF2823" s="10"/>
      <c r="AG2823" s="10"/>
      <c r="AH2823" s="10"/>
    </row>
    <row r="2824" spans="1:34" x14ac:dyDescent="0.45">
      <c r="A2824" t="s">
        <v>54</v>
      </c>
      <c r="B2824" t="s">
        <v>60</v>
      </c>
      <c r="C2824" t="s">
        <v>61</v>
      </c>
      <c r="D2824">
        <v>785</v>
      </c>
      <c r="E2824" s="11">
        <v>2324100</v>
      </c>
      <c r="F2824" s="5">
        <v>3292849</v>
      </c>
      <c r="G2824" s="11">
        <v>25793265</v>
      </c>
      <c r="H2824" s="11">
        <v>32201265</v>
      </c>
      <c r="I2824">
        <v>1757741</v>
      </c>
      <c r="J2824">
        <v>2159737</v>
      </c>
      <c r="K2824">
        <v>1333327</v>
      </c>
      <c r="L2824">
        <v>717102</v>
      </c>
      <c r="M2824">
        <v>41</v>
      </c>
      <c r="N2824">
        <v>19</v>
      </c>
      <c r="O2824">
        <v>3</v>
      </c>
      <c r="P2824">
        <v>17</v>
      </c>
      <c r="Q2824">
        <v>2</v>
      </c>
      <c r="R2824">
        <v>62</v>
      </c>
      <c r="S2824">
        <v>0.9</v>
      </c>
      <c r="T2824">
        <v>242</v>
      </c>
      <c r="U2824">
        <v>473</v>
      </c>
      <c r="V2824">
        <v>-0.4</v>
      </c>
      <c r="W2824">
        <v>559340</v>
      </c>
      <c r="X2824">
        <v>24</v>
      </c>
      <c r="Y2824" s="12" t="str">
        <f>IFERROR(VLOOKUP(C2824,[1]Index!$D:$F,3,FALSE),"Non List")</f>
        <v>Microfinance</v>
      </c>
      <c r="Z2824">
        <f>IFERROR(VLOOKUP(C2824,[1]LP!$B:$C,2,FALSE),0)</f>
        <v>856.7</v>
      </c>
      <c r="AA2824" s="11">
        <f t="shared" si="47"/>
        <v>20.9</v>
      </c>
      <c r="AB2824" s="5">
        <f>IFERROR(VLOOKUP(C2824,[2]Sheet1!$B:$F,5,FALSE),0)</f>
        <v>14588143.289999999</v>
      </c>
      <c r="AC2824" s="11">
        <v>22</v>
      </c>
      <c r="AD2824" s="11">
        <v>3.26</v>
      </c>
      <c r="AE2824" s="10" t="str">
        <f t="shared" si="46"/>
        <v>78/79CBBL</v>
      </c>
      <c r="AF2824" s="10"/>
      <c r="AG2824" s="10"/>
      <c r="AH2824" s="10"/>
    </row>
    <row r="2825" spans="1:34" x14ac:dyDescent="0.45">
      <c r="A2825" t="s">
        <v>54</v>
      </c>
      <c r="B2825" t="s">
        <v>60</v>
      </c>
      <c r="C2825" t="s">
        <v>62</v>
      </c>
      <c r="D2825">
        <v>687.9</v>
      </c>
      <c r="E2825" s="11">
        <v>1387498</v>
      </c>
      <c r="F2825" s="5">
        <v>1459159</v>
      </c>
      <c r="G2825" s="11">
        <v>7730296</v>
      </c>
      <c r="H2825" s="11">
        <v>17502461</v>
      </c>
      <c r="I2825">
        <v>1021101</v>
      </c>
      <c r="J2825">
        <v>1180003</v>
      </c>
      <c r="K2825">
        <v>669390</v>
      </c>
      <c r="L2825">
        <v>436134</v>
      </c>
      <c r="M2825">
        <v>42</v>
      </c>
      <c r="N2825">
        <v>16</v>
      </c>
      <c r="O2825">
        <v>3</v>
      </c>
      <c r="P2825">
        <v>20</v>
      </c>
      <c r="Q2825">
        <v>2</v>
      </c>
      <c r="R2825">
        <v>55</v>
      </c>
      <c r="S2825">
        <v>0.6</v>
      </c>
      <c r="T2825">
        <v>205</v>
      </c>
      <c r="U2825">
        <v>440</v>
      </c>
      <c r="V2825">
        <v>-0.36</v>
      </c>
      <c r="W2825">
        <v>436134</v>
      </c>
      <c r="X2825">
        <v>31</v>
      </c>
      <c r="Y2825" s="12" t="str">
        <f>IFERROR(VLOOKUP(C2825,[1]Index!$D:$F,3,FALSE),"Non List")</f>
        <v>Microfinance</v>
      </c>
      <c r="Z2825">
        <f>IFERROR(VLOOKUP(C2825,[1]LP!$B:$C,2,FALSE),0)</f>
        <v>758.8</v>
      </c>
      <c r="AA2825" s="11">
        <f t="shared" si="47"/>
        <v>18.100000000000001</v>
      </c>
      <c r="AB2825" s="5">
        <f>IFERROR(VLOOKUP(C2825,[2]Sheet1!$B:$F,5,FALSE),0)</f>
        <v>7600332.0300000003</v>
      </c>
      <c r="AC2825" s="11">
        <v>10</v>
      </c>
      <c r="AD2825" s="11">
        <v>11.0526</v>
      </c>
      <c r="AE2825" s="10" t="str">
        <f t="shared" si="46"/>
        <v>78/79DDBL</v>
      </c>
      <c r="AF2825" s="10"/>
      <c r="AG2825" s="10"/>
      <c r="AH2825" s="10"/>
    </row>
    <row r="2826" spans="1:34" x14ac:dyDescent="0.45">
      <c r="A2826" t="s">
        <v>54</v>
      </c>
      <c r="B2826" t="s">
        <v>60</v>
      </c>
      <c r="C2826" t="s">
        <v>63</v>
      </c>
      <c r="D2826">
        <v>544</v>
      </c>
      <c r="E2826" s="11">
        <v>964492</v>
      </c>
      <c r="F2826" s="5">
        <v>326384</v>
      </c>
      <c r="G2826" s="11">
        <v>0</v>
      </c>
      <c r="H2826" s="11">
        <v>10435788</v>
      </c>
      <c r="I2826">
        <v>307143</v>
      </c>
      <c r="J2826">
        <v>352759</v>
      </c>
      <c r="K2826">
        <v>294670</v>
      </c>
      <c r="L2826">
        <v>166135</v>
      </c>
      <c r="M2826">
        <v>23</v>
      </c>
      <c r="N2826">
        <v>24</v>
      </c>
      <c r="O2826">
        <v>4</v>
      </c>
      <c r="P2826">
        <v>17</v>
      </c>
      <c r="Q2826">
        <v>2</v>
      </c>
      <c r="R2826">
        <v>96</v>
      </c>
      <c r="S2826">
        <v>0</v>
      </c>
      <c r="T2826">
        <v>134</v>
      </c>
      <c r="U2826">
        <v>263</v>
      </c>
      <c r="V2826">
        <v>-0.52</v>
      </c>
      <c r="W2826">
        <v>118244</v>
      </c>
      <c r="X2826">
        <v>12</v>
      </c>
      <c r="Y2826" s="12" t="str">
        <f>IFERROR(VLOOKUP(C2826,[1]Index!$D:$F,3,FALSE),"Non List")</f>
        <v>Microfinance</v>
      </c>
      <c r="Z2826">
        <f>IFERROR(VLOOKUP(C2826,[1]LP!$B:$C,2,FALSE),0)</f>
        <v>710</v>
      </c>
      <c r="AA2826" s="11">
        <f t="shared" si="47"/>
        <v>30.9</v>
      </c>
      <c r="AB2826" s="5">
        <f>IFERROR(VLOOKUP(C2826,[2]Sheet1!$B:$F,5,FALSE),0)</f>
        <v>6045751.8200000003</v>
      </c>
      <c r="AC2826" s="11">
        <v>19</v>
      </c>
      <c r="AD2826" s="11">
        <v>1</v>
      </c>
      <c r="AE2826" s="10" t="str">
        <f t="shared" si="46"/>
        <v>78/79FMDBL</v>
      </c>
      <c r="AF2826" s="10"/>
      <c r="AG2826" s="10"/>
      <c r="AH2826" s="10"/>
    </row>
    <row r="2827" spans="1:34" x14ac:dyDescent="0.45">
      <c r="A2827" t="s">
        <v>54</v>
      </c>
      <c r="B2827" t="s">
        <v>60</v>
      </c>
      <c r="C2827" t="s">
        <v>64</v>
      </c>
      <c r="D2827">
        <v>791</v>
      </c>
      <c r="E2827" s="11">
        <v>312875</v>
      </c>
      <c r="F2827" s="5">
        <v>211924</v>
      </c>
      <c r="G2827" s="11">
        <v>1427606</v>
      </c>
      <c r="H2827" s="11">
        <v>3904481</v>
      </c>
      <c r="I2827">
        <v>219546</v>
      </c>
      <c r="J2827">
        <v>279397</v>
      </c>
      <c r="K2827">
        <v>144650</v>
      </c>
      <c r="L2827">
        <v>111864</v>
      </c>
      <c r="M2827">
        <v>48</v>
      </c>
      <c r="N2827">
        <v>17</v>
      </c>
      <c r="O2827">
        <v>5</v>
      </c>
      <c r="P2827">
        <v>28</v>
      </c>
      <c r="Q2827">
        <v>3</v>
      </c>
      <c r="R2827">
        <v>78</v>
      </c>
      <c r="S2827">
        <v>3.7</v>
      </c>
      <c r="T2827">
        <v>168</v>
      </c>
      <c r="U2827">
        <v>424</v>
      </c>
      <c r="V2827">
        <v>-0.46</v>
      </c>
      <c r="W2827">
        <v>111864</v>
      </c>
      <c r="X2827">
        <v>36</v>
      </c>
      <c r="Y2827" s="12" t="str">
        <f>IFERROR(VLOOKUP(C2827,[1]Index!$D:$F,3,FALSE),"Non List")</f>
        <v>Microfinance</v>
      </c>
      <c r="Z2827">
        <f>IFERROR(VLOOKUP(C2827,[1]LP!$B:$C,2,FALSE),0)</f>
        <v>933</v>
      </c>
      <c r="AA2827" s="11">
        <f t="shared" si="47"/>
        <v>19.399999999999999</v>
      </c>
      <c r="AB2827" s="5">
        <f>IFERROR(VLOOKUP(C2827,[2]Sheet1!$B:$F,5,FALSE),0)</f>
        <v>1320997.53</v>
      </c>
      <c r="AC2827" s="11">
        <v>19</v>
      </c>
      <c r="AD2827" s="11">
        <v>1</v>
      </c>
      <c r="AE2827" s="10" t="str">
        <f t="shared" si="46"/>
        <v>78/79KMCDB</v>
      </c>
      <c r="AF2827" s="10"/>
      <c r="AG2827" s="10"/>
      <c r="AH2827" s="10"/>
    </row>
    <row r="2828" spans="1:34" x14ac:dyDescent="0.45">
      <c r="A2828" t="s">
        <v>54</v>
      </c>
      <c r="B2828" t="s">
        <v>60</v>
      </c>
      <c r="C2828" t="s">
        <v>65</v>
      </c>
      <c r="D2828">
        <v>595</v>
      </c>
      <c r="E2828" s="11">
        <v>600000</v>
      </c>
      <c r="F2828" s="5">
        <v>715903</v>
      </c>
      <c r="G2828" s="11">
        <v>3105495</v>
      </c>
      <c r="H2828" s="11">
        <v>9964614</v>
      </c>
      <c r="I2828">
        <v>478712</v>
      </c>
      <c r="J2828">
        <v>649686</v>
      </c>
      <c r="K2828">
        <v>298505</v>
      </c>
      <c r="L2828">
        <v>184813</v>
      </c>
      <c r="M2828">
        <v>41</v>
      </c>
      <c r="N2828">
        <v>14</v>
      </c>
      <c r="O2828">
        <v>3</v>
      </c>
      <c r="P2828">
        <v>19</v>
      </c>
      <c r="Q2828">
        <v>2</v>
      </c>
      <c r="R2828">
        <v>39</v>
      </c>
      <c r="S2828">
        <v>4.9000000000000004</v>
      </c>
      <c r="T2828">
        <v>219</v>
      </c>
      <c r="U2828">
        <v>450</v>
      </c>
      <c r="V2828">
        <v>-0.24</v>
      </c>
      <c r="W2828">
        <v>184813</v>
      </c>
      <c r="X2828">
        <v>31</v>
      </c>
      <c r="Y2828" s="12" t="str">
        <f>IFERROR(VLOOKUP(C2828,[1]Index!$D:$F,3,FALSE),"Non List")</f>
        <v>Microfinance</v>
      </c>
      <c r="Z2828">
        <f>IFERROR(VLOOKUP(C2828,[1]LP!$B:$C,2,FALSE),0)</f>
        <v>0</v>
      </c>
      <c r="AA2828" s="11">
        <f t="shared" si="47"/>
        <v>0</v>
      </c>
      <c r="AB2828" s="5">
        <f>IFERROR(VLOOKUP(C2828,[2]Sheet1!$B:$F,5,FALSE),0)</f>
        <v>0</v>
      </c>
      <c r="AC2828" s="11">
        <v>22</v>
      </c>
      <c r="AD2828" s="11">
        <v>1.1578999999999999</v>
      </c>
      <c r="AE2828" s="10" t="str">
        <f t="shared" si="46"/>
        <v>78/79NLBBL</v>
      </c>
      <c r="AF2828" s="10"/>
      <c r="AG2828" s="10"/>
      <c r="AH2828" s="10"/>
    </row>
    <row r="2829" spans="1:34" x14ac:dyDescent="0.45">
      <c r="A2829" t="s">
        <v>54</v>
      </c>
      <c r="B2829" t="s">
        <v>60</v>
      </c>
      <c r="C2829" t="s">
        <v>92</v>
      </c>
      <c r="D2829">
        <v>594</v>
      </c>
      <c r="E2829" s="11">
        <v>2195025</v>
      </c>
      <c r="F2829" s="5">
        <v>2415544</v>
      </c>
      <c r="G2829" s="11">
        <v>17583569</v>
      </c>
      <c r="H2829" s="11">
        <v>27475347</v>
      </c>
      <c r="I2829">
        <v>1569793</v>
      </c>
      <c r="J2829">
        <v>1966503</v>
      </c>
      <c r="K2829">
        <v>1087489</v>
      </c>
      <c r="L2829">
        <v>802698</v>
      </c>
      <c r="M2829">
        <v>49</v>
      </c>
      <c r="N2829">
        <v>12</v>
      </c>
      <c r="O2829">
        <v>3</v>
      </c>
      <c r="P2829">
        <v>23</v>
      </c>
      <c r="Q2829">
        <v>3</v>
      </c>
      <c r="R2829">
        <v>34</v>
      </c>
      <c r="S2829">
        <v>3.3</v>
      </c>
      <c r="T2829">
        <v>210</v>
      </c>
      <c r="U2829">
        <v>480</v>
      </c>
      <c r="V2829">
        <v>-0.19</v>
      </c>
      <c r="W2829">
        <v>626104</v>
      </c>
      <c r="X2829">
        <v>29</v>
      </c>
      <c r="Y2829" s="12" t="str">
        <f>IFERROR(VLOOKUP(C2829,[1]Index!$D:$F,3,FALSE),"Non List")</f>
        <v>Microfinance</v>
      </c>
      <c r="Z2829">
        <f>IFERROR(VLOOKUP(C2829,[1]LP!$B:$C,2,FALSE),0)</f>
        <v>678.9</v>
      </c>
      <c r="AA2829" s="11">
        <f t="shared" si="47"/>
        <v>13.9</v>
      </c>
      <c r="AB2829" s="5">
        <f>IFERROR(VLOOKUP(C2829,[2]Sheet1!$B:$F,5,FALSE),0)</f>
        <v>12799190.779999999</v>
      </c>
      <c r="AC2829" s="11">
        <v>19</v>
      </c>
      <c r="AD2829" s="11">
        <v>1</v>
      </c>
      <c r="AE2829" s="10" t="str">
        <f t="shared" si="46"/>
        <v>78/79NUBL</v>
      </c>
      <c r="AF2829" s="10"/>
      <c r="AG2829" s="10"/>
      <c r="AH2829" s="10"/>
    </row>
    <row r="2830" spans="1:34" x14ac:dyDescent="0.45">
      <c r="A2830" t="s">
        <v>54</v>
      </c>
      <c r="B2830" t="s">
        <v>60</v>
      </c>
      <c r="C2830" t="s">
        <v>67</v>
      </c>
      <c r="D2830">
        <v>709</v>
      </c>
      <c r="E2830" s="11">
        <v>1241066</v>
      </c>
      <c r="F2830" s="5">
        <v>1998286</v>
      </c>
      <c r="G2830" s="11">
        <v>0</v>
      </c>
      <c r="H2830" s="11">
        <v>11922150</v>
      </c>
      <c r="I2830">
        <v>447096</v>
      </c>
      <c r="J2830">
        <v>466506</v>
      </c>
      <c r="K2830">
        <v>383128</v>
      </c>
      <c r="L2830">
        <v>265967</v>
      </c>
      <c r="M2830">
        <v>29</v>
      </c>
      <c r="N2830">
        <v>25</v>
      </c>
      <c r="O2830">
        <v>3</v>
      </c>
      <c r="P2830">
        <v>11</v>
      </c>
      <c r="Q2830">
        <v>2</v>
      </c>
      <c r="R2830">
        <v>68</v>
      </c>
      <c r="S2830">
        <v>0.1</v>
      </c>
      <c r="T2830">
        <v>261</v>
      </c>
      <c r="U2830">
        <v>410</v>
      </c>
      <c r="V2830">
        <v>-0.42</v>
      </c>
      <c r="W2830">
        <v>357762</v>
      </c>
      <c r="X2830">
        <v>29</v>
      </c>
      <c r="Y2830" s="12" t="str">
        <f>IFERROR(VLOOKUP(C2830,[1]Index!$D:$F,3,FALSE),"Non List")</f>
        <v>zdelist</v>
      </c>
      <c r="Z2830">
        <f>IFERROR(VLOOKUP(C2830,[1]LP!$B:$C,2,FALSE),0)</f>
        <v>0</v>
      </c>
      <c r="AA2830" s="11">
        <f t="shared" si="47"/>
        <v>0</v>
      </c>
      <c r="AB2830" s="5">
        <f>IFERROR(VLOOKUP(C2830,[2]Sheet1!$B:$F,5,FALSE),0)</f>
        <v>0</v>
      </c>
      <c r="AC2830" s="11">
        <v>26</v>
      </c>
      <c r="AD2830" s="11">
        <v>1.3684000000000001</v>
      </c>
      <c r="AE2830" s="10" t="str">
        <f t="shared" si="46"/>
        <v>78/79RMDC</v>
      </c>
      <c r="AF2830" s="10"/>
      <c r="AG2830" s="10"/>
      <c r="AH2830" s="10"/>
    </row>
    <row r="2831" spans="1:34" x14ac:dyDescent="0.45">
      <c r="A2831" t="s">
        <v>54</v>
      </c>
      <c r="B2831" t="s">
        <v>60</v>
      </c>
      <c r="C2831" t="s">
        <v>68</v>
      </c>
      <c r="D2831">
        <v>829</v>
      </c>
      <c r="E2831" s="11">
        <v>1564414</v>
      </c>
      <c r="F2831" s="5">
        <v>2444600</v>
      </c>
      <c r="G2831" s="11">
        <v>0</v>
      </c>
      <c r="H2831" s="11">
        <v>31434</v>
      </c>
      <c r="I2831">
        <v>962842</v>
      </c>
      <c r="J2831">
        <v>962857</v>
      </c>
      <c r="K2831">
        <v>788799</v>
      </c>
      <c r="L2831">
        <v>502518</v>
      </c>
      <c r="M2831">
        <v>43</v>
      </c>
      <c r="N2831">
        <v>19</v>
      </c>
      <c r="O2831">
        <v>3</v>
      </c>
      <c r="P2831">
        <v>17</v>
      </c>
      <c r="Q2831">
        <v>2</v>
      </c>
      <c r="R2831">
        <v>63</v>
      </c>
      <c r="S2831">
        <v>0.6</v>
      </c>
      <c r="T2831">
        <v>256</v>
      </c>
      <c r="U2831">
        <v>497</v>
      </c>
      <c r="V2831">
        <v>-0.4</v>
      </c>
      <c r="W2831">
        <v>310206</v>
      </c>
      <c r="X2831">
        <v>20</v>
      </c>
      <c r="Y2831" s="12" t="str">
        <f>IFERROR(VLOOKUP(C2831,[1]Index!$D:$F,3,FALSE),"Non List")</f>
        <v>Microfinance</v>
      </c>
      <c r="Z2831">
        <f>IFERROR(VLOOKUP(C2831,[1]LP!$B:$C,2,FALSE),0)</f>
        <v>830</v>
      </c>
      <c r="AA2831" s="11">
        <f t="shared" si="47"/>
        <v>19.3</v>
      </c>
      <c r="AB2831" s="5">
        <f>IFERROR(VLOOKUP(C2831,[2]Sheet1!$B:$F,5,FALSE),0)</f>
        <v>11419121.380000001</v>
      </c>
      <c r="AC2831" s="11">
        <v>26</v>
      </c>
      <c r="AD2831" s="11">
        <v>1.3684000000000001</v>
      </c>
      <c r="AE2831" s="10" t="str">
        <f t="shared" si="46"/>
        <v>78/79SKBBL</v>
      </c>
      <c r="AF2831" s="10"/>
      <c r="AG2831" s="10"/>
      <c r="AH2831" s="10"/>
    </row>
    <row r="2832" spans="1:34" x14ac:dyDescent="0.45">
      <c r="A2832" t="s">
        <v>54</v>
      </c>
      <c r="B2832" t="s">
        <v>60</v>
      </c>
      <c r="C2832" t="s">
        <v>69</v>
      </c>
      <c r="D2832">
        <v>601</v>
      </c>
      <c r="E2832" s="11">
        <v>514099</v>
      </c>
      <c r="F2832" s="5">
        <v>225153</v>
      </c>
      <c r="G2832" s="11">
        <v>3068324</v>
      </c>
      <c r="H2832" s="11">
        <v>7634441</v>
      </c>
      <c r="I2832">
        <v>312227</v>
      </c>
      <c r="J2832">
        <v>413661</v>
      </c>
      <c r="K2832">
        <v>200743</v>
      </c>
      <c r="L2832">
        <v>131772</v>
      </c>
      <c r="M2832">
        <v>34</v>
      </c>
      <c r="N2832">
        <v>18</v>
      </c>
      <c r="O2832">
        <v>4</v>
      </c>
      <c r="P2832">
        <v>24</v>
      </c>
      <c r="Q2832">
        <v>2</v>
      </c>
      <c r="R2832">
        <v>73</v>
      </c>
      <c r="S2832">
        <v>2.8</v>
      </c>
      <c r="T2832">
        <v>144</v>
      </c>
      <c r="U2832">
        <v>333</v>
      </c>
      <c r="V2832">
        <v>-0.45</v>
      </c>
      <c r="W2832">
        <v>131772</v>
      </c>
      <c r="X2832">
        <v>26</v>
      </c>
      <c r="Y2832" s="12" t="str">
        <f>IFERROR(VLOOKUP(C2832,[1]Index!$D:$F,3,FALSE),"Non List")</f>
        <v>Microfinance</v>
      </c>
      <c r="Z2832">
        <f>IFERROR(VLOOKUP(C2832,[1]LP!$B:$C,2,FALSE),0)</f>
        <v>778.2</v>
      </c>
      <c r="AA2832" s="11">
        <f t="shared" si="47"/>
        <v>22.9</v>
      </c>
      <c r="AB2832" s="5">
        <f>IFERROR(VLOOKUP(C2832,[2]Sheet1!$B:$F,5,FALSE),0)</f>
        <v>3288414.49</v>
      </c>
      <c r="AC2832" s="11">
        <v>22</v>
      </c>
      <c r="AD2832" s="11">
        <v>1.1578999999999999</v>
      </c>
      <c r="AE2832" s="10" t="str">
        <f t="shared" si="46"/>
        <v>78/79SLBBL</v>
      </c>
      <c r="AF2832" s="10"/>
      <c r="AG2832" s="10"/>
      <c r="AH2832" s="10"/>
    </row>
    <row r="2833" spans="1:34" x14ac:dyDescent="0.45">
      <c r="A2833" t="s">
        <v>54</v>
      </c>
      <c r="B2833" t="s">
        <v>60</v>
      </c>
      <c r="C2833" t="s">
        <v>70</v>
      </c>
      <c r="D2833">
        <v>926.3</v>
      </c>
      <c r="E2833" s="11">
        <v>494000</v>
      </c>
      <c r="F2833" s="5">
        <v>225361</v>
      </c>
      <c r="G2833" s="11">
        <v>1327778</v>
      </c>
      <c r="H2833" s="11">
        <v>5832602</v>
      </c>
      <c r="I2833">
        <v>263257</v>
      </c>
      <c r="J2833">
        <v>384180</v>
      </c>
      <c r="K2833">
        <v>209125</v>
      </c>
      <c r="L2833">
        <v>117417</v>
      </c>
      <c r="M2833">
        <v>32</v>
      </c>
      <c r="N2833">
        <v>29</v>
      </c>
      <c r="O2833">
        <v>6</v>
      </c>
      <c r="P2833">
        <v>22</v>
      </c>
      <c r="Q2833">
        <v>2</v>
      </c>
      <c r="R2833">
        <v>186</v>
      </c>
      <c r="S2833">
        <v>1.8</v>
      </c>
      <c r="T2833">
        <v>146</v>
      </c>
      <c r="U2833">
        <v>322</v>
      </c>
      <c r="V2833">
        <v>-0.65</v>
      </c>
      <c r="W2833">
        <v>117417</v>
      </c>
      <c r="X2833">
        <v>24</v>
      </c>
      <c r="Y2833" s="12" t="str">
        <f>IFERROR(VLOOKUP(C2833,[1]Index!$D:$F,3,FALSE),"Non List")</f>
        <v>zdelist</v>
      </c>
      <c r="Z2833">
        <f>IFERROR(VLOOKUP(C2833,[1]LP!$B:$C,2,FALSE),0)</f>
        <v>0</v>
      </c>
      <c r="AA2833" s="11">
        <f t="shared" si="47"/>
        <v>0</v>
      </c>
      <c r="AB2833" s="5">
        <f>IFERROR(VLOOKUP(C2833,[2]Sheet1!$B:$F,5,FALSE),0)</f>
        <v>0</v>
      </c>
      <c r="AC2833" s="11">
        <v>13.562799999999999</v>
      </c>
      <c r="AD2833" s="11">
        <v>0.71379999999999999</v>
      </c>
      <c r="AE2833" s="10" t="str">
        <f t="shared" si="46"/>
        <v>78/79SMFDB</v>
      </c>
      <c r="AF2833" s="10"/>
      <c r="AG2833" s="10"/>
      <c r="AH2833" s="10"/>
    </row>
    <row r="2834" spans="1:34" x14ac:dyDescent="0.45">
      <c r="A2834" t="s">
        <v>54</v>
      </c>
      <c r="B2834" t="s">
        <v>60</v>
      </c>
      <c r="C2834" t="s">
        <v>71</v>
      </c>
      <c r="D2834">
        <v>795.2</v>
      </c>
      <c r="E2834" s="11">
        <v>1122170</v>
      </c>
      <c r="F2834" s="5">
        <v>1843162</v>
      </c>
      <c r="G2834" s="11">
        <v>11624082</v>
      </c>
      <c r="H2834" s="11">
        <v>19569586</v>
      </c>
      <c r="I2834">
        <v>970873</v>
      </c>
      <c r="J2834">
        <v>1292324</v>
      </c>
      <c r="K2834">
        <v>747931</v>
      </c>
      <c r="L2834">
        <v>284236</v>
      </c>
      <c r="M2834">
        <v>34</v>
      </c>
      <c r="N2834">
        <v>24</v>
      </c>
      <c r="O2834">
        <v>3</v>
      </c>
      <c r="P2834">
        <v>13</v>
      </c>
      <c r="Q2834">
        <v>1</v>
      </c>
      <c r="R2834">
        <v>71</v>
      </c>
      <c r="S2834">
        <v>4.5</v>
      </c>
      <c r="T2834">
        <v>264</v>
      </c>
      <c r="U2834">
        <v>448</v>
      </c>
      <c r="V2834">
        <v>-0.44</v>
      </c>
      <c r="W2834">
        <v>284236</v>
      </c>
      <c r="X2834">
        <v>25</v>
      </c>
      <c r="Y2834" s="12" t="str">
        <f>IFERROR(VLOOKUP(C2834,[1]Index!$D:$F,3,FALSE),"Non List")</f>
        <v>Microfinance</v>
      </c>
      <c r="Z2834">
        <f>IFERROR(VLOOKUP(C2834,[1]LP!$B:$C,2,FALSE),0)</f>
        <v>848</v>
      </c>
      <c r="AA2834" s="11">
        <f t="shared" si="47"/>
        <v>24.9</v>
      </c>
      <c r="AB2834" s="5">
        <f>IFERROR(VLOOKUP(C2834,[2]Sheet1!$B:$F,5,FALSE),0)</f>
        <v>4349998.3600000003</v>
      </c>
      <c r="AC2834" s="11">
        <v>15</v>
      </c>
      <c r="AD2834" s="11">
        <v>6.05</v>
      </c>
      <c r="AE2834" s="10" t="str">
        <f t="shared" si="46"/>
        <v>78/79SWBBL</v>
      </c>
      <c r="AF2834" s="10"/>
      <c r="AG2834" s="10"/>
      <c r="AH2834" s="10"/>
    </row>
    <row r="2835" spans="1:34" x14ac:dyDescent="0.45">
      <c r="A2835" t="s">
        <v>54</v>
      </c>
      <c r="B2835" t="s">
        <v>60</v>
      </c>
      <c r="C2835" t="s">
        <v>72</v>
      </c>
      <c r="D2835">
        <v>740</v>
      </c>
      <c r="E2835" s="11">
        <v>170437</v>
      </c>
      <c r="F2835" s="5">
        <v>147952</v>
      </c>
      <c r="G2835" s="11">
        <v>644558</v>
      </c>
      <c r="H2835" s="11">
        <v>2077875</v>
      </c>
      <c r="I2835">
        <v>92607</v>
      </c>
      <c r="J2835">
        <v>131979</v>
      </c>
      <c r="K2835">
        <v>71369</v>
      </c>
      <c r="L2835">
        <v>50285</v>
      </c>
      <c r="M2835">
        <v>39</v>
      </c>
      <c r="N2835">
        <v>19</v>
      </c>
      <c r="O2835">
        <v>4</v>
      </c>
      <c r="P2835">
        <v>21</v>
      </c>
      <c r="Q2835">
        <v>2</v>
      </c>
      <c r="R2835">
        <v>74</v>
      </c>
      <c r="S2835">
        <v>3.5</v>
      </c>
      <c r="T2835">
        <v>187</v>
      </c>
      <c r="U2835">
        <v>407</v>
      </c>
      <c r="V2835">
        <v>-0.45</v>
      </c>
      <c r="W2835">
        <v>50285</v>
      </c>
      <c r="X2835">
        <v>30</v>
      </c>
      <c r="Y2835" s="12" t="str">
        <f>IFERROR(VLOOKUP(C2835,[1]Index!$D:$F,3,FALSE),"Non List")</f>
        <v>Microfinance</v>
      </c>
      <c r="Z2835">
        <f>IFERROR(VLOOKUP(C2835,[1]LP!$B:$C,2,FALSE),0)</f>
        <v>1297</v>
      </c>
      <c r="AA2835" s="11">
        <f t="shared" si="47"/>
        <v>33.299999999999997</v>
      </c>
      <c r="AB2835" s="5">
        <f>IFERROR(VLOOKUP(C2835,[2]Sheet1!$B:$F,5,FALSE),0)</f>
        <v>784011.01</v>
      </c>
      <c r="AC2835" s="11">
        <v>15</v>
      </c>
      <c r="AD2835" s="11">
        <v>0.78949999999999998</v>
      </c>
      <c r="AE2835" s="10" t="str">
        <f t="shared" si="46"/>
        <v>78/79MLBBL</v>
      </c>
      <c r="AF2835" s="10"/>
      <c r="AG2835" s="10"/>
      <c r="AH2835" s="10"/>
    </row>
    <row r="2836" spans="1:34" x14ac:dyDescent="0.45">
      <c r="A2836" t="s">
        <v>54</v>
      </c>
      <c r="B2836" t="s">
        <v>60</v>
      </c>
      <c r="C2836" t="s">
        <v>74</v>
      </c>
      <c r="D2836">
        <v>709.8</v>
      </c>
      <c r="E2836" s="11">
        <v>384054</v>
      </c>
      <c r="F2836" s="5">
        <v>433971</v>
      </c>
      <c r="G2836" s="11">
        <v>2415288</v>
      </c>
      <c r="H2836" s="11">
        <v>7623911</v>
      </c>
      <c r="I2836">
        <v>403949</v>
      </c>
      <c r="J2836">
        <v>494563</v>
      </c>
      <c r="K2836">
        <v>244489</v>
      </c>
      <c r="L2836">
        <v>130412</v>
      </c>
      <c r="M2836">
        <v>45</v>
      </c>
      <c r="N2836">
        <v>16</v>
      </c>
      <c r="O2836">
        <v>3</v>
      </c>
      <c r="P2836">
        <v>21</v>
      </c>
      <c r="Q2836">
        <v>2</v>
      </c>
      <c r="R2836">
        <v>52</v>
      </c>
      <c r="S2836">
        <v>3.4</v>
      </c>
      <c r="T2836">
        <v>213</v>
      </c>
      <c r="U2836">
        <v>466</v>
      </c>
      <c r="V2836">
        <v>-0.34</v>
      </c>
      <c r="W2836">
        <v>94426</v>
      </c>
      <c r="X2836">
        <v>25</v>
      </c>
      <c r="Y2836" s="12" t="str">
        <f>IFERROR(VLOOKUP(C2836,[1]Index!$D:$F,3,FALSE),"Non List")</f>
        <v>Microfinance</v>
      </c>
      <c r="Z2836">
        <f>IFERROR(VLOOKUP(C2836,[1]LP!$B:$C,2,FALSE),0)</f>
        <v>1099</v>
      </c>
      <c r="AA2836" s="11">
        <f t="shared" si="47"/>
        <v>24.4</v>
      </c>
      <c r="AB2836" s="5">
        <f>IFERROR(VLOOKUP(C2836,[2]Sheet1!$B:$F,5,FALSE),0)</f>
        <v>1324986.3</v>
      </c>
      <c r="AC2836" s="11">
        <v>15</v>
      </c>
      <c r="AD2836" s="11">
        <v>5</v>
      </c>
      <c r="AE2836" s="10" t="str">
        <f t="shared" si="46"/>
        <v>78/79LLBS</v>
      </c>
      <c r="AF2836" s="10"/>
      <c r="AG2836" s="10"/>
      <c r="AH2836" s="10"/>
    </row>
    <row r="2837" spans="1:34" x14ac:dyDescent="0.45">
      <c r="A2837" t="s">
        <v>54</v>
      </c>
      <c r="B2837" t="s">
        <v>60</v>
      </c>
      <c r="C2837" t="s">
        <v>75</v>
      </c>
      <c r="D2837">
        <v>605</v>
      </c>
      <c r="E2837" s="11">
        <v>522085</v>
      </c>
      <c r="F2837" s="5">
        <v>420481</v>
      </c>
      <c r="G2837" s="11">
        <v>2548332</v>
      </c>
      <c r="H2837" s="11">
        <v>8745288</v>
      </c>
      <c r="I2837">
        <v>425467</v>
      </c>
      <c r="J2837">
        <v>549954</v>
      </c>
      <c r="K2837">
        <v>291197</v>
      </c>
      <c r="L2837">
        <v>174993</v>
      </c>
      <c r="M2837">
        <v>45</v>
      </c>
      <c r="N2837">
        <v>14</v>
      </c>
      <c r="O2837">
        <v>3</v>
      </c>
      <c r="P2837">
        <v>25</v>
      </c>
      <c r="Q2837">
        <v>2</v>
      </c>
      <c r="R2837">
        <v>45</v>
      </c>
      <c r="S2837">
        <v>1.9</v>
      </c>
      <c r="T2837">
        <v>181</v>
      </c>
      <c r="U2837">
        <v>426</v>
      </c>
      <c r="V2837">
        <v>-0.3</v>
      </c>
      <c r="W2837">
        <v>174993</v>
      </c>
      <c r="X2837">
        <v>34</v>
      </c>
      <c r="Y2837" s="12" t="str">
        <f>IFERROR(VLOOKUP(C2837,[1]Index!$D:$F,3,FALSE),"Non List")</f>
        <v>zdelist</v>
      </c>
      <c r="Z2837">
        <f>IFERROR(VLOOKUP(C2837,[1]LP!$B:$C,2,FALSE),0)</f>
        <v>0</v>
      </c>
      <c r="AA2837" s="11">
        <f t="shared" si="47"/>
        <v>0</v>
      </c>
      <c r="AB2837" s="5">
        <f>IFERROR(VLOOKUP(C2837,[2]Sheet1!$B:$F,5,FALSE),0)</f>
        <v>0</v>
      </c>
      <c r="AC2837" s="11">
        <v>23</v>
      </c>
      <c r="AD2837" s="11">
        <v>0</v>
      </c>
      <c r="AE2837" s="10" t="str">
        <f t="shared" si="46"/>
        <v>78/79MMFDB</v>
      </c>
      <c r="AF2837" s="10"/>
      <c r="AG2837" s="10"/>
      <c r="AH2837" s="10"/>
    </row>
    <row r="2838" spans="1:34" x14ac:dyDescent="0.45">
      <c r="A2838" t="s">
        <v>54</v>
      </c>
      <c r="B2838" t="s">
        <v>60</v>
      </c>
      <c r="C2838" t="s">
        <v>77</v>
      </c>
      <c r="D2838">
        <v>1100.7</v>
      </c>
      <c r="E2838" s="11">
        <v>118325</v>
      </c>
      <c r="F2838" s="5">
        <v>150523</v>
      </c>
      <c r="G2838" s="11">
        <v>787098</v>
      </c>
      <c r="H2838" s="11">
        <v>2153721</v>
      </c>
      <c r="I2838">
        <v>136327</v>
      </c>
      <c r="J2838">
        <v>169449</v>
      </c>
      <c r="K2838">
        <v>90409</v>
      </c>
      <c r="L2838">
        <v>52946</v>
      </c>
      <c r="M2838">
        <v>60</v>
      </c>
      <c r="N2838">
        <v>18</v>
      </c>
      <c r="O2838">
        <v>5</v>
      </c>
      <c r="P2838">
        <v>26</v>
      </c>
      <c r="Q2838">
        <v>2</v>
      </c>
      <c r="R2838">
        <v>89</v>
      </c>
      <c r="S2838">
        <v>3.3</v>
      </c>
      <c r="T2838">
        <v>227</v>
      </c>
      <c r="U2838">
        <v>552</v>
      </c>
      <c r="V2838">
        <v>-0.5</v>
      </c>
      <c r="W2838">
        <v>52946</v>
      </c>
      <c r="X2838">
        <v>45</v>
      </c>
      <c r="Y2838" s="12" t="str">
        <f>IFERROR(VLOOKUP(C2838,[1]Index!$D:$F,3,FALSE),"Non List")</f>
        <v>Microfinance</v>
      </c>
      <c r="Z2838">
        <f>IFERROR(VLOOKUP(C2838,[1]LP!$B:$C,2,FALSE),0)</f>
        <v>1400</v>
      </c>
      <c r="AA2838" s="11">
        <f t="shared" si="47"/>
        <v>23.3</v>
      </c>
      <c r="AB2838" s="5">
        <f>IFERROR(VLOOKUP(C2838,[2]Sheet1!$B:$F,5,FALSE),0)</f>
        <v>765413.55</v>
      </c>
      <c r="AC2838" s="11">
        <v>15</v>
      </c>
      <c r="AD2838" s="11">
        <v>0.78949999999999998</v>
      </c>
      <c r="AE2838" s="10" t="str">
        <f t="shared" si="46"/>
        <v>78/79JSLBB</v>
      </c>
      <c r="AF2838" s="10"/>
      <c r="AG2838" s="10"/>
      <c r="AH2838" s="10"/>
    </row>
    <row r="2839" spans="1:34" x14ac:dyDescent="0.45">
      <c r="A2839" t="s">
        <v>54</v>
      </c>
      <c r="B2839" t="s">
        <v>60</v>
      </c>
      <c r="C2839" t="s">
        <v>80</v>
      </c>
      <c r="D2839">
        <v>758.1</v>
      </c>
      <c r="E2839" s="11">
        <v>320000</v>
      </c>
      <c r="F2839" s="5">
        <v>219096</v>
      </c>
      <c r="G2839" s="11">
        <v>1088214</v>
      </c>
      <c r="H2839" s="11">
        <v>4702270</v>
      </c>
      <c r="I2839">
        <v>265688</v>
      </c>
      <c r="J2839">
        <v>324755</v>
      </c>
      <c r="K2839">
        <v>159884</v>
      </c>
      <c r="L2839">
        <v>95138</v>
      </c>
      <c r="M2839">
        <v>40</v>
      </c>
      <c r="N2839">
        <v>19</v>
      </c>
      <c r="O2839">
        <v>5</v>
      </c>
      <c r="P2839">
        <v>24</v>
      </c>
      <c r="Q2839">
        <v>2</v>
      </c>
      <c r="R2839">
        <v>86</v>
      </c>
      <c r="S2839">
        <v>4.7</v>
      </c>
      <c r="T2839">
        <v>168</v>
      </c>
      <c r="U2839">
        <v>388</v>
      </c>
      <c r="V2839">
        <v>-0.49</v>
      </c>
      <c r="W2839">
        <v>95138</v>
      </c>
      <c r="X2839">
        <v>30</v>
      </c>
      <c r="Y2839" s="12" t="str">
        <f>IFERROR(VLOOKUP(C2839,[1]Index!$D:$F,3,FALSE),"Non List")</f>
        <v>Microfinance</v>
      </c>
      <c r="Z2839">
        <f>IFERROR(VLOOKUP(C2839,[1]LP!$B:$C,2,FALSE),0)</f>
        <v>915</v>
      </c>
      <c r="AA2839" s="11">
        <f t="shared" si="47"/>
        <v>22.9</v>
      </c>
      <c r="AB2839" s="5">
        <f>IFERROR(VLOOKUP(C2839,[2]Sheet1!$B:$F,5,FALSE),0)</f>
        <v>1908048.36</v>
      </c>
      <c r="AC2839" s="11">
        <v>20</v>
      </c>
      <c r="AD2839" s="11">
        <v>1.0526</v>
      </c>
      <c r="AE2839" s="10" t="str">
        <f t="shared" si="46"/>
        <v>78/79VLBS</v>
      </c>
      <c r="AF2839" s="10"/>
      <c r="AG2839" s="10"/>
      <c r="AH2839" s="10"/>
    </row>
    <row r="2840" spans="1:34" x14ac:dyDescent="0.45">
      <c r="A2840" t="s">
        <v>54</v>
      </c>
      <c r="B2840" t="s">
        <v>60</v>
      </c>
      <c r="C2840" t="s">
        <v>81</v>
      </c>
      <c r="D2840">
        <v>500</v>
      </c>
      <c r="E2840" s="11">
        <v>805156</v>
      </c>
      <c r="F2840" s="5">
        <v>169111</v>
      </c>
      <c r="G2840" s="11">
        <v>0</v>
      </c>
      <c r="H2840" s="11">
        <v>5401094</v>
      </c>
      <c r="I2840">
        <v>165649</v>
      </c>
      <c r="J2840">
        <v>186950</v>
      </c>
      <c r="K2840">
        <v>154134</v>
      </c>
      <c r="L2840">
        <v>94337</v>
      </c>
      <c r="M2840">
        <v>16</v>
      </c>
      <c r="N2840">
        <v>32</v>
      </c>
      <c r="O2840">
        <v>4</v>
      </c>
      <c r="P2840">
        <v>13</v>
      </c>
      <c r="Q2840">
        <v>2</v>
      </c>
      <c r="R2840">
        <v>132</v>
      </c>
      <c r="S2840">
        <v>0.2</v>
      </c>
      <c r="T2840">
        <v>121</v>
      </c>
      <c r="U2840">
        <v>206</v>
      </c>
      <c r="V2840">
        <v>-0.59</v>
      </c>
      <c r="W2840">
        <v>72582</v>
      </c>
      <c r="X2840">
        <v>9</v>
      </c>
      <c r="Y2840" s="12" t="str">
        <f>IFERROR(VLOOKUP(C2840,[1]Index!$D:$F,3,FALSE),"Non List")</f>
        <v>Microfinance</v>
      </c>
      <c r="Z2840">
        <f>IFERROR(VLOOKUP(C2840,[1]LP!$B:$C,2,FALSE),0)</f>
        <v>706</v>
      </c>
      <c r="AA2840" s="11">
        <f t="shared" si="47"/>
        <v>44.1</v>
      </c>
      <c r="AB2840" s="5">
        <f>IFERROR(VLOOKUP(C2840,[2]Sheet1!$B:$F,5,FALSE),0)</f>
        <v>3777404.26</v>
      </c>
      <c r="AC2840" s="11">
        <v>8</v>
      </c>
      <c r="AD2840" s="11">
        <v>3</v>
      </c>
      <c r="AE2840" s="10" t="str">
        <f t="shared" si="46"/>
        <v>78/79RSDC</v>
      </c>
      <c r="AF2840" s="10"/>
      <c r="AG2840" s="10"/>
      <c r="AH2840" s="10"/>
    </row>
    <row r="2841" spans="1:34" x14ac:dyDescent="0.45">
      <c r="A2841" t="s">
        <v>54</v>
      </c>
      <c r="B2841" t="s">
        <v>60</v>
      </c>
      <c r="C2841" t="s">
        <v>82</v>
      </c>
      <c r="D2841">
        <v>560</v>
      </c>
      <c r="E2841" s="11">
        <v>655863</v>
      </c>
      <c r="F2841" s="5">
        <v>345229</v>
      </c>
      <c r="G2841" s="11">
        <v>2005677</v>
      </c>
      <c r="H2841" s="11">
        <v>5887485</v>
      </c>
      <c r="I2841">
        <v>337084</v>
      </c>
      <c r="J2841">
        <v>408185</v>
      </c>
      <c r="K2841">
        <v>185248</v>
      </c>
      <c r="L2841">
        <v>105391</v>
      </c>
      <c r="M2841">
        <v>21</v>
      </c>
      <c r="N2841">
        <v>26</v>
      </c>
      <c r="O2841">
        <v>4</v>
      </c>
      <c r="P2841">
        <v>14</v>
      </c>
      <c r="Q2841">
        <v>2</v>
      </c>
      <c r="R2841">
        <v>96</v>
      </c>
      <c r="S2841">
        <v>4.0999999999999996</v>
      </c>
      <c r="T2841">
        <v>153</v>
      </c>
      <c r="U2841">
        <v>271</v>
      </c>
      <c r="V2841">
        <v>-0.52</v>
      </c>
      <c r="W2841">
        <v>105391</v>
      </c>
      <c r="X2841">
        <v>16</v>
      </c>
      <c r="Y2841" s="12" t="str">
        <f>IFERROR(VLOOKUP(C2841,[1]Index!$D:$F,3,FALSE),"Non List")</f>
        <v>Microfinance</v>
      </c>
      <c r="Z2841">
        <f>IFERROR(VLOOKUP(C2841,[1]LP!$B:$C,2,FALSE),0)</f>
        <v>685</v>
      </c>
      <c r="AA2841" s="11">
        <f t="shared" si="47"/>
        <v>32.6</v>
      </c>
      <c r="AB2841" s="5">
        <f>IFERROR(VLOOKUP(C2841,[2]Sheet1!$B:$F,5,FALSE),0)</f>
        <v>2164347.4500000002</v>
      </c>
      <c r="AC2841" s="11">
        <v>10</v>
      </c>
      <c r="AD2841" s="11">
        <v>0.52629999999999999</v>
      </c>
      <c r="AE2841" s="10" t="str">
        <f t="shared" si="46"/>
        <v>78/79NMBMF</v>
      </c>
      <c r="AF2841" s="10"/>
      <c r="AG2841" s="10"/>
      <c r="AH2841" s="10"/>
    </row>
    <row r="2842" spans="1:34" x14ac:dyDescent="0.45">
      <c r="A2842" t="s">
        <v>54</v>
      </c>
      <c r="B2842" t="s">
        <v>60</v>
      </c>
      <c r="C2842" t="s">
        <v>83</v>
      </c>
      <c r="D2842">
        <v>561</v>
      </c>
      <c r="E2842" s="11">
        <v>1200000</v>
      </c>
      <c r="F2842" s="5">
        <v>724913</v>
      </c>
      <c r="G2842" s="11">
        <v>3174395</v>
      </c>
      <c r="H2842" s="11">
        <v>16242313</v>
      </c>
      <c r="I2842">
        <v>809152</v>
      </c>
      <c r="J2842">
        <v>979108</v>
      </c>
      <c r="K2842">
        <v>553319</v>
      </c>
      <c r="L2842">
        <v>341575</v>
      </c>
      <c r="M2842">
        <v>38</v>
      </c>
      <c r="N2842">
        <v>15</v>
      </c>
      <c r="O2842">
        <v>4</v>
      </c>
      <c r="P2842">
        <v>24</v>
      </c>
      <c r="Q2842">
        <v>2</v>
      </c>
      <c r="R2842">
        <v>52</v>
      </c>
      <c r="S2842">
        <v>3.9</v>
      </c>
      <c r="T2842">
        <v>160</v>
      </c>
      <c r="U2842">
        <v>370</v>
      </c>
      <c r="V2842">
        <v>-0.34</v>
      </c>
      <c r="W2842">
        <v>341575</v>
      </c>
      <c r="X2842">
        <v>28</v>
      </c>
      <c r="Y2842" s="12" t="str">
        <f>IFERROR(VLOOKUP(C2842,[1]Index!$D:$F,3,FALSE),"Non List")</f>
        <v>Microfinance</v>
      </c>
      <c r="Z2842">
        <f>IFERROR(VLOOKUP(C2842,[1]LP!$B:$C,2,FALSE),0)</f>
        <v>695</v>
      </c>
      <c r="AA2842" s="11">
        <f t="shared" si="47"/>
        <v>18.3</v>
      </c>
      <c r="AB2842" s="5">
        <f>IFERROR(VLOOKUP(C2842,[2]Sheet1!$B:$F,5,FALSE),0)</f>
        <v>4039202.89</v>
      </c>
      <c r="AC2842" s="11">
        <v>10</v>
      </c>
      <c r="AD2842" s="11">
        <v>10</v>
      </c>
      <c r="AE2842" s="10" t="str">
        <f t="shared" si="46"/>
        <v>78/79MERO</v>
      </c>
      <c r="AF2842" s="10"/>
      <c r="AG2842" s="10"/>
      <c r="AH2842" s="10"/>
    </row>
    <row r="2843" spans="1:34" x14ac:dyDescent="0.45">
      <c r="A2843" t="s">
        <v>54</v>
      </c>
      <c r="B2843" t="s">
        <v>60</v>
      </c>
      <c r="C2843" t="s">
        <v>99</v>
      </c>
      <c r="D2843">
        <v>548</v>
      </c>
      <c r="E2843" s="11">
        <v>485760</v>
      </c>
      <c r="F2843" s="5">
        <v>337946</v>
      </c>
      <c r="G2843" s="11">
        <v>1718734</v>
      </c>
      <c r="H2843" s="11">
        <v>4871136</v>
      </c>
      <c r="I2843">
        <v>291726</v>
      </c>
      <c r="J2843">
        <v>345606</v>
      </c>
      <c r="K2843">
        <v>153772</v>
      </c>
      <c r="L2843">
        <v>56903</v>
      </c>
      <c r="M2843">
        <v>16</v>
      </c>
      <c r="N2843">
        <v>35</v>
      </c>
      <c r="O2843">
        <v>3</v>
      </c>
      <c r="P2843">
        <v>9</v>
      </c>
      <c r="Q2843">
        <v>1</v>
      </c>
      <c r="R2843">
        <v>113</v>
      </c>
      <c r="S2843">
        <v>4.9000000000000004</v>
      </c>
      <c r="T2843">
        <v>170</v>
      </c>
      <c r="U2843">
        <v>244</v>
      </c>
      <c r="V2843">
        <v>-0.55000000000000004</v>
      </c>
      <c r="W2843">
        <v>56903</v>
      </c>
      <c r="X2843">
        <v>12</v>
      </c>
      <c r="Y2843" s="12" t="str">
        <f>IFERROR(VLOOKUP(C2843,[1]Index!$D:$F,3,FALSE),"Non List")</f>
        <v>Microfinance</v>
      </c>
      <c r="Z2843">
        <f>IFERROR(VLOOKUP(C2843,[1]LP!$B:$C,2,FALSE),0)</f>
        <v>802</v>
      </c>
      <c r="AA2843" s="11">
        <f t="shared" si="47"/>
        <v>50.1</v>
      </c>
      <c r="AB2843" s="5">
        <f>IFERROR(VLOOKUP(C2843,[2]Sheet1!$B:$F,5,FALSE),0)</f>
        <v>1457280</v>
      </c>
      <c r="AC2843" s="11">
        <v>0</v>
      </c>
      <c r="AD2843" s="11">
        <v>0</v>
      </c>
      <c r="AE2843" s="10" t="str">
        <f t="shared" si="46"/>
        <v>78/79NADEP</v>
      </c>
      <c r="AF2843" s="10"/>
      <c r="AG2843" s="10"/>
      <c r="AH2843" s="10"/>
    </row>
    <row r="2844" spans="1:34" x14ac:dyDescent="0.45">
      <c r="A2844" t="s">
        <v>54</v>
      </c>
      <c r="B2844" t="s">
        <v>60</v>
      </c>
      <c r="C2844" t="s">
        <v>103</v>
      </c>
      <c r="D2844">
        <v>715</v>
      </c>
      <c r="E2844" s="11">
        <v>333914</v>
      </c>
      <c r="F2844" s="5">
        <v>218367</v>
      </c>
      <c r="G2844" s="11">
        <v>1646757</v>
      </c>
      <c r="H2844" s="11">
        <v>5013263</v>
      </c>
      <c r="I2844">
        <v>250357</v>
      </c>
      <c r="J2844">
        <v>332344</v>
      </c>
      <c r="K2844">
        <v>196243</v>
      </c>
      <c r="L2844">
        <v>120015</v>
      </c>
      <c r="M2844">
        <v>48</v>
      </c>
      <c r="N2844">
        <v>15</v>
      </c>
      <c r="O2844">
        <v>4</v>
      </c>
      <c r="P2844">
        <v>29</v>
      </c>
      <c r="Q2844">
        <v>2</v>
      </c>
      <c r="R2844">
        <v>64</v>
      </c>
      <c r="S2844">
        <v>2.9</v>
      </c>
      <c r="T2844">
        <v>165</v>
      </c>
      <c r="U2844">
        <v>422</v>
      </c>
      <c r="V2844">
        <v>-0.41</v>
      </c>
      <c r="W2844">
        <v>120015</v>
      </c>
      <c r="X2844">
        <v>36</v>
      </c>
      <c r="Y2844" s="12" t="str">
        <f>IFERROR(VLOOKUP(C2844,[1]Index!$D:$F,3,FALSE),"Non List")</f>
        <v>Microfinance</v>
      </c>
      <c r="Z2844">
        <f>IFERROR(VLOOKUP(C2844,[1]LP!$B:$C,2,FALSE),0)</f>
        <v>943</v>
      </c>
      <c r="AA2844" s="11">
        <f t="shared" si="47"/>
        <v>19.600000000000001</v>
      </c>
      <c r="AB2844" s="5">
        <f>IFERROR(VLOOKUP(C2844,[2]Sheet1!$B:$F,5,FALSE),0)</f>
        <v>2085252</v>
      </c>
      <c r="AC2844" s="11">
        <v>14.2857</v>
      </c>
      <c r="AD2844" s="11">
        <v>0.71430000000000005</v>
      </c>
      <c r="AE2844" s="10" t="str">
        <f t="shared" si="46"/>
        <v>78/79ALBSL</v>
      </c>
      <c r="AF2844" s="10"/>
      <c r="AG2844" s="10"/>
      <c r="AH2844" s="10"/>
    </row>
    <row r="2845" spans="1:34" x14ac:dyDescent="0.45">
      <c r="A2845" t="s">
        <v>54</v>
      </c>
      <c r="B2845" t="s">
        <v>60</v>
      </c>
      <c r="C2845" t="s">
        <v>84</v>
      </c>
      <c r="D2845">
        <v>1690.2</v>
      </c>
      <c r="E2845" s="11">
        <v>586675</v>
      </c>
      <c r="F2845" s="5">
        <v>684949</v>
      </c>
      <c r="G2845" s="11">
        <v>3003471</v>
      </c>
      <c r="H2845" s="11">
        <v>10801711</v>
      </c>
      <c r="I2845">
        <v>626717</v>
      </c>
      <c r="J2845">
        <v>782324</v>
      </c>
      <c r="K2845">
        <v>537578</v>
      </c>
      <c r="L2845">
        <v>336803</v>
      </c>
      <c r="M2845">
        <v>77</v>
      </c>
      <c r="N2845">
        <v>22</v>
      </c>
      <c r="O2845">
        <v>8</v>
      </c>
      <c r="P2845">
        <v>35</v>
      </c>
      <c r="Q2845">
        <v>3</v>
      </c>
      <c r="R2845">
        <v>172</v>
      </c>
      <c r="S2845">
        <v>3.1</v>
      </c>
      <c r="T2845">
        <v>217</v>
      </c>
      <c r="U2845">
        <v>611</v>
      </c>
      <c r="V2845">
        <v>-0.64</v>
      </c>
      <c r="W2845">
        <v>336803</v>
      </c>
      <c r="X2845">
        <v>57</v>
      </c>
      <c r="Y2845" s="12" t="str">
        <f>IFERROR(VLOOKUP(C2845,[1]Index!$D:$F,3,FALSE),"Non List")</f>
        <v>Microfinance</v>
      </c>
      <c r="Z2845">
        <f>IFERROR(VLOOKUP(C2845,[1]LP!$B:$C,2,FALSE),0)</f>
        <v>1380</v>
      </c>
      <c r="AA2845" s="11">
        <f t="shared" si="47"/>
        <v>17.899999999999999</v>
      </c>
      <c r="AB2845" s="5">
        <f>IFERROR(VLOOKUP(C2845,[2]Sheet1!$B:$F,5,FALSE),0)</f>
        <v>3026859.21</v>
      </c>
      <c r="AC2845" s="11">
        <v>15</v>
      </c>
      <c r="AD2845" s="11">
        <v>0</v>
      </c>
      <c r="AE2845" s="10" t="str">
        <f t="shared" si="46"/>
        <v>78/79NMFBS</v>
      </c>
      <c r="AF2845" s="10"/>
      <c r="AG2845" s="10"/>
      <c r="AH2845" s="10"/>
    </row>
    <row r="2846" spans="1:34" x14ac:dyDescent="0.45">
      <c r="A2846" t="s">
        <v>54</v>
      </c>
      <c r="B2846" t="s">
        <v>60</v>
      </c>
      <c r="C2846" t="s">
        <v>85</v>
      </c>
      <c r="D2846">
        <v>1713</v>
      </c>
      <c r="E2846" s="11">
        <v>791985</v>
      </c>
      <c r="F2846" s="5">
        <v>518929</v>
      </c>
      <c r="G2846" s="11">
        <v>4117342</v>
      </c>
      <c r="H2846" s="11">
        <v>11141375</v>
      </c>
      <c r="I2846">
        <v>308030</v>
      </c>
      <c r="J2846">
        <v>390604</v>
      </c>
      <c r="K2846">
        <v>188309</v>
      </c>
      <c r="L2846">
        <v>102569</v>
      </c>
      <c r="M2846">
        <v>17</v>
      </c>
      <c r="N2846">
        <v>99</v>
      </c>
      <c r="O2846">
        <v>10</v>
      </c>
      <c r="P2846">
        <v>10</v>
      </c>
      <c r="Q2846">
        <v>1</v>
      </c>
      <c r="R2846">
        <v>1027</v>
      </c>
      <c r="S2846">
        <v>3</v>
      </c>
      <c r="T2846">
        <v>166</v>
      </c>
      <c r="U2846">
        <v>254</v>
      </c>
      <c r="V2846">
        <v>-0.85</v>
      </c>
      <c r="W2846">
        <v>102569</v>
      </c>
      <c r="X2846">
        <v>13</v>
      </c>
      <c r="Y2846" s="12" t="str">
        <f>IFERROR(VLOOKUP(C2846,[1]Index!$D:$F,3,FALSE),"Non List")</f>
        <v>zdelist</v>
      </c>
      <c r="Z2846">
        <f>IFERROR(VLOOKUP(C2846,[1]LP!$B:$C,2,FALSE),0)</f>
        <v>0</v>
      </c>
      <c r="AA2846" s="11">
        <f t="shared" si="47"/>
        <v>0</v>
      </c>
      <c r="AB2846" s="5">
        <f>IFERROR(VLOOKUP(C2846,[2]Sheet1!$B:$F,5,FALSE),0)</f>
        <v>0</v>
      </c>
      <c r="AC2846" s="11">
        <v>0</v>
      </c>
      <c r="AD2846" s="11">
        <v>0</v>
      </c>
      <c r="AE2846" s="10" t="str">
        <f t="shared" si="46"/>
        <v>78/79SLBS</v>
      </c>
      <c r="AF2846" s="10"/>
      <c r="AG2846" s="10"/>
      <c r="AH2846" s="10"/>
    </row>
    <row r="2847" spans="1:34" x14ac:dyDescent="0.45">
      <c r="A2847" t="s">
        <v>54</v>
      </c>
      <c r="B2847" t="s">
        <v>60</v>
      </c>
      <c r="C2847" t="s">
        <v>104</v>
      </c>
      <c r="D2847">
        <v>755</v>
      </c>
      <c r="E2847" s="11">
        <v>151555</v>
      </c>
      <c r="F2847" s="5">
        <v>42443</v>
      </c>
      <c r="G2847" s="11">
        <v>553121</v>
      </c>
      <c r="H2847" s="11">
        <v>2192704</v>
      </c>
      <c r="I2847">
        <v>92227</v>
      </c>
      <c r="J2847">
        <v>128301</v>
      </c>
      <c r="K2847">
        <v>48160</v>
      </c>
      <c r="L2847">
        <v>13152</v>
      </c>
      <c r="M2847">
        <v>12</v>
      </c>
      <c r="N2847">
        <v>65</v>
      </c>
      <c r="O2847">
        <v>6</v>
      </c>
      <c r="P2847">
        <v>9</v>
      </c>
      <c r="Q2847">
        <v>1</v>
      </c>
      <c r="R2847">
        <v>385</v>
      </c>
      <c r="S2847">
        <v>2</v>
      </c>
      <c r="T2847">
        <v>128</v>
      </c>
      <c r="U2847">
        <v>182</v>
      </c>
      <c r="V2847">
        <v>-0.76</v>
      </c>
      <c r="W2847">
        <v>13152</v>
      </c>
      <c r="X2847">
        <v>9</v>
      </c>
      <c r="Y2847" s="12" t="str">
        <f>IFERROR(VLOOKUP(C2847,[1]Index!$D:$F,3,FALSE),"Non List")</f>
        <v>Microfinance</v>
      </c>
      <c r="Z2847">
        <f>IFERROR(VLOOKUP(C2847,[1]LP!$B:$C,2,FALSE),0)</f>
        <v>1327</v>
      </c>
      <c r="AA2847" s="11">
        <f t="shared" si="47"/>
        <v>110.6</v>
      </c>
      <c r="AB2847" s="5">
        <f>IFERROR(VLOOKUP(C2847,[2]Sheet1!$B:$F,5,FALSE),0)</f>
        <v>490582.02</v>
      </c>
      <c r="AC2847" s="11">
        <v>0</v>
      </c>
      <c r="AD2847" s="11">
        <v>0</v>
      </c>
      <c r="AE2847" s="10" t="str">
        <f t="shared" si="46"/>
        <v>78/79GMFBS</v>
      </c>
      <c r="AF2847" s="10"/>
      <c r="AG2847" s="10"/>
      <c r="AH2847" s="10"/>
    </row>
    <row r="2848" spans="1:34" x14ac:dyDescent="0.45">
      <c r="A2848" t="s">
        <v>54</v>
      </c>
      <c r="B2848" t="s">
        <v>60</v>
      </c>
      <c r="C2848" t="s">
        <v>86</v>
      </c>
      <c r="D2848">
        <v>620</v>
      </c>
      <c r="E2848" s="11">
        <v>288124</v>
      </c>
      <c r="F2848" s="5">
        <v>123326</v>
      </c>
      <c r="G2848" s="11">
        <v>931454</v>
      </c>
      <c r="H2848" s="11">
        <v>3989177</v>
      </c>
      <c r="I2848">
        <v>176407</v>
      </c>
      <c r="J2848">
        <v>244234</v>
      </c>
      <c r="K2848">
        <v>91280</v>
      </c>
      <c r="L2848">
        <v>52819</v>
      </c>
      <c r="M2848">
        <v>24</v>
      </c>
      <c r="N2848">
        <v>25</v>
      </c>
      <c r="O2848">
        <v>4</v>
      </c>
      <c r="P2848">
        <v>17</v>
      </c>
      <c r="Q2848">
        <v>1</v>
      </c>
      <c r="R2848">
        <v>110</v>
      </c>
      <c r="S2848">
        <v>1.8</v>
      </c>
      <c r="T2848">
        <v>143</v>
      </c>
      <c r="U2848">
        <v>280</v>
      </c>
      <c r="V2848">
        <v>-0.55000000000000004</v>
      </c>
      <c r="W2848">
        <v>52818</v>
      </c>
      <c r="X2848">
        <v>18</v>
      </c>
      <c r="Y2848" s="12" t="str">
        <f>IFERROR(VLOOKUP(C2848,[1]Index!$D:$F,3,FALSE),"Non List")</f>
        <v>Non List</v>
      </c>
      <c r="Z2848">
        <f>IFERROR(VLOOKUP(C2848,[1]LP!$B:$C,2,FALSE),0)</f>
        <v>0</v>
      </c>
      <c r="AA2848" s="11">
        <f t="shared" si="47"/>
        <v>0</v>
      </c>
      <c r="AB2848" s="5">
        <f>IFERROR(VLOOKUP(C2848,[2]Sheet1!$B:$F,5,FALSE),0)</f>
        <v>0</v>
      </c>
      <c r="AC2848" s="11">
        <v>11</v>
      </c>
      <c r="AD2848" s="11">
        <v>0.57999999999999996</v>
      </c>
      <c r="AE2848" s="10" t="str">
        <f t="shared" si="46"/>
        <v>78/79CLBSL</v>
      </c>
      <c r="AF2848" s="10"/>
      <c r="AG2848" s="10"/>
      <c r="AH2848" s="10"/>
    </row>
    <row r="2849" spans="1:34" x14ac:dyDescent="0.45">
      <c r="A2849" t="s">
        <v>54</v>
      </c>
      <c r="B2849" t="s">
        <v>60</v>
      </c>
      <c r="C2849" t="s">
        <v>96</v>
      </c>
      <c r="D2849">
        <v>632.4</v>
      </c>
      <c r="E2849" s="11">
        <v>414513</v>
      </c>
      <c r="F2849" s="5">
        <v>223246</v>
      </c>
      <c r="G2849" s="11">
        <v>1366657</v>
      </c>
      <c r="H2849" s="11">
        <v>4715235</v>
      </c>
      <c r="I2849">
        <v>254961</v>
      </c>
      <c r="J2849">
        <v>330558</v>
      </c>
      <c r="K2849">
        <v>176684</v>
      </c>
      <c r="L2849">
        <v>118356</v>
      </c>
      <c r="M2849">
        <v>38</v>
      </c>
      <c r="N2849">
        <v>17</v>
      </c>
      <c r="O2849">
        <v>4</v>
      </c>
      <c r="P2849">
        <v>25</v>
      </c>
      <c r="Q2849">
        <v>2</v>
      </c>
      <c r="R2849">
        <v>68</v>
      </c>
      <c r="S2849">
        <v>3.7</v>
      </c>
      <c r="T2849">
        <v>154</v>
      </c>
      <c r="U2849">
        <v>363</v>
      </c>
      <c r="V2849">
        <v>-0.43</v>
      </c>
      <c r="W2849">
        <v>118356</v>
      </c>
      <c r="X2849">
        <v>29</v>
      </c>
      <c r="Y2849" s="12" t="str">
        <f>IFERROR(VLOOKUP(C2849,[1]Index!$D:$F,3,FALSE),"Non List")</f>
        <v>Microfinance</v>
      </c>
      <c r="Z2849">
        <f>IFERROR(VLOOKUP(C2849,[1]LP!$B:$C,2,FALSE),0)</f>
        <v>1439</v>
      </c>
      <c r="AA2849" s="11">
        <f t="shared" si="47"/>
        <v>37.9</v>
      </c>
      <c r="AB2849" s="5">
        <f>IFERROR(VLOOKUP(C2849,[2]Sheet1!$B:$F,5,FALSE),0)</f>
        <v>1616622.66</v>
      </c>
      <c r="AC2849" s="11">
        <v>20</v>
      </c>
      <c r="AD2849" s="11">
        <v>0</v>
      </c>
      <c r="AE2849" s="10" t="str">
        <f t="shared" si="46"/>
        <v>78/79ILBS</v>
      </c>
      <c r="AF2849" s="10"/>
      <c r="AG2849" s="10"/>
      <c r="AH2849" s="10"/>
    </row>
    <row r="2850" spans="1:34" x14ac:dyDescent="0.45">
      <c r="A2850" t="s">
        <v>54</v>
      </c>
      <c r="B2850" t="s">
        <v>60</v>
      </c>
      <c r="C2850" t="s">
        <v>87</v>
      </c>
      <c r="D2850">
        <v>1281</v>
      </c>
      <c r="E2850" s="11">
        <v>844451</v>
      </c>
      <c r="F2850" s="5">
        <v>1732960</v>
      </c>
      <c r="G2850" s="11">
        <v>7684125</v>
      </c>
      <c r="H2850" s="11">
        <v>20054153</v>
      </c>
      <c r="I2850">
        <v>1111575</v>
      </c>
      <c r="J2850">
        <v>1434332</v>
      </c>
      <c r="K2850">
        <v>1049014</v>
      </c>
      <c r="L2850">
        <v>709129</v>
      </c>
      <c r="M2850">
        <v>112</v>
      </c>
      <c r="N2850">
        <v>11</v>
      </c>
      <c r="O2850">
        <v>4</v>
      </c>
      <c r="P2850">
        <v>37</v>
      </c>
      <c r="Q2850">
        <v>3</v>
      </c>
      <c r="R2850">
        <v>48</v>
      </c>
      <c r="S2850">
        <v>1.9</v>
      </c>
      <c r="T2850">
        <v>305</v>
      </c>
      <c r="U2850">
        <v>877</v>
      </c>
      <c r="V2850">
        <v>-0.32</v>
      </c>
      <c r="W2850">
        <v>709129</v>
      </c>
      <c r="X2850">
        <v>84</v>
      </c>
      <c r="Y2850" s="12" t="str">
        <f>IFERROR(VLOOKUP(C2850,[1]Index!$D:$F,3,FALSE),"Non List")</f>
        <v>Microfinance</v>
      </c>
      <c r="Z2850">
        <f>IFERROR(VLOOKUP(C2850,[1]LP!$B:$C,2,FALSE),0)</f>
        <v>1279</v>
      </c>
      <c r="AA2850" s="11">
        <f t="shared" si="47"/>
        <v>11.4</v>
      </c>
      <c r="AB2850" s="5">
        <f>IFERROR(VLOOKUP(C2850,[2]Sheet1!$B:$F,5,FALSE),0)</f>
        <v>3166691.2</v>
      </c>
      <c r="AC2850" s="11">
        <v>25</v>
      </c>
      <c r="AD2850" s="11">
        <v>5</v>
      </c>
      <c r="AE2850" s="10" t="str">
        <f t="shared" si="46"/>
        <v>78/79FOWAD</v>
      </c>
      <c r="AF2850" s="10"/>
      <c r="AG2850" s="10"/>
      <c r="AH2850" s="10"/>
    </row>
    <row r="2851" spans="1:34" x14ac:dyDescent="0.45">
      <c r="A2851" t="s">
        <v>54</v>
      </c>
      <c r="B2851" t="s">
        <v>60</v>
      </c>
      <c r="C2851" t="s">
        <v>93</v>
      </c>
      <c r="D2851">
        <v>622.9</v>
      </c>
      <c r="E2851" s="11">
        <v>342744</v>
      </c>
      <c r="F2851" s="5">
        <v>162422</v>
      </c>
      <c r="G2851" s="11">
        <v>1046440</v>
      </c>
      <c r="H2851" s="11">
        <v>3198425</v>
      </c>
      <c r="I2851">
        <v>159192</v>
      </c>
      <c r="J2851">
        <v>205346</v>
      </c>
      <c r="K2851">
        <v>90735</v>
      </c>
      <c r="L2851">
        <v>53633</v>
      </c>
      <c r="M2851">
        <v>21</v>
      </c>
      <c r="N2851">
        <v>30</v>
      </c>
      <c r="O2851">
        <v>4</v>
      </c>
      <c r="P2851">
        <v>14</v>
      </c>
      <c r="Q2851">
        <v>2</v>
      </c>
      <c r="R2851">
        <v>126</v>
      </c>
      <c r="S2851">
        <v>3.7</v>
      </c>
      <c r="T2851">
        <v>147</v>
      </c>
      <c r="U2851">
        <v>263</v>
      </c>
      <c r="V2851">
        <v>-0.57999999999999996</v>
      </c>
      <c r="W2851">
        <v>53633</v>
      </c>
      <c r="X2851">
        <v>16</v>
      </c>
      <c r="Y2851" s="12" t="str">
        <f>IFERROR(VLOOKUP(C2851,[1]Index!$D:$F,3,FALSE),"Non List")</f>
        <v>Microfinance</v>
      </c>
      <c r="Z2851">
        <f>IFERROR(VLOOKUP(C2851,[1]LP!$B:$C,2,FALSE),0)</f>
        <v>939</v>
      </c>
      <c r="AA2851" s="11">
        <f t="shared" si="47"/>
        <v>44.7</v>
      </c>
      <c r="AB2851" s="5">
        <f>IFERROR(VLOOKUP(C2851,[2]Sheet1!$B:$F,5,FALSE),0)</f>
        <v>1182467.46</v>
      </c>
      <c r="AC2851" s="11">
        <v>15</v>
      </c>
      <c r="AD2851" s="11">
        <v>3</v>
      </c>
      <c r="AE2851" s="10" t="str">
        <f t="shared" si="46"/>
        <v>78/79SMATA</v>
      </c>
      <c r="AF2851" s="10"/>
      <c r="AG2851" s="10"/>
      <c r="AH2851" s="10"/>
    </row>
    <row r="2852" spans="1:34" x14ac:dyDescent="0.45">
      <c r="A2852" t="s">
        <v>54</v>
      </c>
      <c r="B2852" t="s">
        <v>60</v>
      </c>
      <c r="C2852" t="s">
        <v>94</v>
      </c>
      <c r="D2852">
        <v>894</v>
      </c>
      <c r="E2852" s="11">
        <v>282169</v>
      </c>
      <c r="F2852" s="5">
        <v>265496</v>
      </c>
      <c r="G2852" s="11">
        <v>1544432</v>
      </c>
      <c r="H2852" s="11">
        <v>4245191</v>
      </c>
      <c r="I2852">
        <v>223039</v>
      </c>
      <c r="J2852">
        <v>294772</v>
      </c>
      <c r="K2852">
        <v>148124</v>
      </c>
      <c r="L2852">
        <v>76342</v>
      </c>
      <c r="M2852">
        <v>36</v>
      </c>
      <c r="N2852">
        <v>25</v>
      </c>
      <c r="O2852">
        <v>5</v>
      </c>
      <c r="P2852">
        <v>19</v>
      </c>
      <c r="Q2852">
        <v>2</v>
      </c>
      <c r="R2852">
        <v>114</v>
      </c>
      <c r="S2852">
        <v>2.6</v>
      </c>
      <c r="T2852">
        <v>194</v>
      </c>
      <c r="U2852">
        <v>397</v>
      </c>
      <c r="V2852">
        <v>-0.56000000000000005</v>
      </c>
      <c r="W2852">
        <v>76342</v>
      </c>
      <c r="X2852">
        <v>27</v>
      </c>
      <c r="Y2852" s="12" t="str">
        <f>IFERROR(VLOOKUP(C2852,[1]Index!$D:$F,3,FALSE),"Non List")</f>
        <v>Microfinance</v>
      </c>
      <c r="Z2852">
        <f>IFERROR(VLOOKUP(C2852,[1]LP!$B:$C,2,FALSE),0)</f>
        <v>1316</v>
      </c>
      <c r="AA2852" s="11">
        <f t="shared" si="47"/>
        <v>36.6</v>
      </c>
      <c r="AB2852" s="5">
        <f>IFERROR(VLOOKUP(C2852,[2]Sheet1!$B:$F,5,FALSE),0)</f>
        <v>967135.62</v>
      </c>
      <c r="AC2852" s="11">
        <v>14.25</v>
      </c>
      <c r="AD2852" s="11">
        <v>0.75</v>
      </c>
      <c r="AE2852" s="10" t="str">
        <f t="shared" si="46"/>
        <v>78/79MSLB</v>
      </c>
      <c r="AF2852" s="10"/>
      <c r="AG2852" s="10"/>
      <c r="AH2852" s="10"/>
    </row>
    <row r="2853" spans="1:34" x14ac:dyDescent="0.45">
      <c r="A2853" t="s">
        <v>54</v>
      </c>
      <c r="B2853" t="s">
        <v>60</v>
      </c>
      <c r="C2853" t="s">
        <v>89</v>
      </c>
      <c r="D2853">
        <v>740.1</v>
      </c>
      <c r="E2853" s="11">
        <v>552589</v>
      </c>
      <c r="F2853" s="5">
        <v>420692</v>
      </c>
      <c r="G2853" s="11">
        <v>2702878</v>
      </c>
      <c r="H2853" s="11">
        <v>8235987</v>
      </c>
      <c r="I2853">
        <v>433948</v>
      </c>
      <c r="J2853">
        <v>552463</v>
      </c>
      <c r="K2853">
        <v>341858</v>
      </c>
      <c r="L2853">
        <v>204828</v>
      </c>
      <c r="M2853">
        <v>49</v>
      </c>
      <c r="N2853">
        <v>15</v>
      </c>
      <c r="O2853">
        <v>4</v>
      </c>
      <c r="P2853">
        <v>28</v>
      </c>
      <c r="Q2853">
        <v>2</v>
      </c>
      <c r="R2853">
        <v>63</v>
      </c>
      <c r="S2853">
        <v>2</v>
      </c>
      <c r="T2853">
        <v>176</v>
      </c>
      <c r="U2853">
        <v>443</v>
      </c>
      <c r="V2853">
        <v>-0.4</v>
      </c>
      <c r="W2853">
        <v>204828</v>
      </c>
      <c r="X2853">
        <v>37</v>
      </c>
      <c r="Y2853" s="12" t="str">
        <f>IFERROR(VLOOKUP(C2853,[1]Index!$D:$F,3,FALSE),"Non List")</f>
        <v>Microfinance</v>
      </c>
      <c r="Z2853">
        <f>IFERROR(VLOOKUP(C2853,[1]LP!$B:$C,2,FALSE),0)</f>
        <v>1220</v>
      </c>
      <c r="AA2853" s="11">
        <f t="shared" si="47"/>
        <v>24.9</v>
      </c>
      <c r="AB2853" s="5">
        <f>IFERROR(VLOOKUP(C2853,[2]Sheet1!$B:$F,5,FALSE),0)</f>
        <v>1856700.13</v>
      </c>
      <c r="AC2853" s="11">
        <v>12</v>
      </c>
      <c r="AD2853" s="11">
        <v>8</v>
      </c>
      <c r="AE2853" s="10" t="str">
        <f t="shared" si="46"/>
        <v>78/79GILB</v>
      </c>
      <c r="AF2853" s="10"/>
      <c r="AG2853" s="10"/>
      <c r="AH2853" s="10"/>
    </row>
    <row r="2854" spans="1:34" x14ac:dyDescent="0.45">
      <c r="A2854" t="s">
        <v>54</v>
      </c>
      <c r="B2854" t="s">
        <v>60</v>
      </c>
      <c r="C2854" t="s">
        <v>90</v>
      </c>
      <c r="D2854">
        <v>900</v>
      </c>
      <c r="E2854" s="11">
        <v>85800</v>
      </c>
      <c r="F2854" s="5">
        <v>41302</v>
      </c>
      <c r="G2854" s="11">
        <v>255647</v>
      </c>
      <c r="H2854" s="11">
        <v>1248754</v>
      </c>
      <c r="I2854">
        <v>54251</v>
      </c>
      <c r="J2854">
        <v>66623</v>
      </c>
      <c r="K2854">
        <v>22846</v>
      </c>
      <c r="L2854">
        <v>11085</v>
      </c>
      <c r="M2854">
        <v>17</v>
      </c>
      <c r="N2854">
        <v>52</v>
      </c>
      <c r="O2854">
        <v>6</v>
      </c>
      <c r="P2854">
        <v>12</v>
      </c>
      <c r="Q2854">
        <v>1</v>
      </c>
      <c r="R2854">
        <v>318</v>
      </c>
      <c r="S2854">
        <v>4.0999999999999996</v>
      </c>
      <c r="T2854">
        <v>148</v>
      </c>
      <c r="U2854">
        <v>240</v>
      </c>
      <c r="V2854">
        <v>-0.73</v>
      </c>
      <c r="W2854">
        <v>11085</v>
      </c>
      <c r="X2854">
        <v>13</v>
      </c>
      <c r="Y2854" s="12" t="str">
        <f>IFERROR(VLOOKUP(C2854,[1]Index!$D:$F,3,FALSE),"Non List")</f>
        <v>Microfinance</v>
      </c>
      <c r="Z2854">
        <f>IFERROR(VLOOKUP(C2854,[1]LP!$B:$C,2,FALSE),0)</f>
        <v>1680</v>
      </c>
      <c r="AA2854" s="11">
        <f t="shared" si="47"/>
        <v>98.8</v>
      </c>
      <c r="AB2854" s="5">
        <f>IFERROR(VLOOKUP(C2854,[2]Sheet1!$B:$F,5,FALSE),0)</f>
        <v>285714</v>
      </c>
      <c r="AC2854" s="11">
        <v>11</v>
      </c>
      <c r="AD2854" s="11">
        <v>0.57889999999999997</v>
      </c>
      <c r="AE2854" s="10" t="str">
        <f t="shared" si="46"/>
        <v>78/79SMB</v>
      </c>
      <c r="AF2854" s="10"/>
      <c r="AG2854" s="10"/>
      <c r="AH2854" s="10"/>
    </row>
    <row r="2855" spans="1:34" x14ac:dyDescent="0.45">
      <c r="A2855" t="s">
        <v>54</v>
      </c>
      <c r="B2855" t="s">
        <v>60</v>
      </c>
      <c r="C2855" t="s">
        <v>91</v>
      </c>
      <c r="D2855">
        <v>491</v>
      </c>
      <c r="E2855" s="11">
        <v>982500</v>
      </c>
      <c r="F2855" s="5">
        <v>1228962</v>
      </c>
      <c r="G2855" s="11">
        <v>3935209</v>
      </c>
      <c r="H2855" s="11">
        <v>14135742</v>
      </c>
      <c r="I2855">
        <v>915675</v>
      </c>
      <c r="J2855">
        <v>1064901</v>
      </c>
      <c r="K2855">
        <v>551496</v>
      </c>
      <c r="L2855">
        <v>283485</v>
      </c>
      <c r="M2855">
        <v>38</v>
      </c>
      <c r="N2855">
        <v>13</v>
      </c>
      <c r="O2855">
        <v>2</v>
      </c>
      <c r="P2855">
        <v>17</v>
      </c>
      <c r="Q2855">
        <v>2</v>
      </c>
      <c r="R2855">
        <v>28</v>
      </c>
      <c r="S2855">
        <v>4.2</v>
      </c>
      <c r="T2855">
        <v>225</v>
      </c>
      <c r="U2855">
        <v>441</v>
      </c>
      <c r="V2855">
        <v>-0.1</v>
      </c>
      <c r="W2855">
        <v>283485</v>
      </c>
      <c r="X2855">
        <v>29</v>
      </c>
      <c r="Y2855" s="12" t="str">
        <f>IFERROR(VLOOKUP(C2855,[1]Index!$D:$F,3,FALSE),"Non List")</f>
        <v>Microfinance</v>
      </c>
      <c r="Z2855">
        <f>IFERROR(VLOOKUP(C2855,[1]LP!$B:$C,2,FALSE),0)</f>
        <v>780</v>
      </c>
      <c r="AA2855" s="11">
        <f t="shared" si="47"/>
        <v>20.5</v>
      </c>
      <c r="AB2855" s="5">
        <f>IFERROR(VLOOKUP(C2855,[2]Sheet1!$B:$F,5,FALSE),0)</f>
        <v>2940622.5</v>
      </c>
      <c r="AC2855" s="11">
        <v>0</v>
      </c>
      <c r="AD2855" s="11">
        <v>0</v>
      </c>
      <c r="AE2855" s="10" t="str">
        <f t="shared" si="46"/>
        <v>78/79GBLBS</v>
      </c>
      <c r="AF2855" s="10"/>
      <c r="AG2855" s="10"/>
      <c r="AH2855" s="10"/>
    </row>
    <row r="2856" spans="1:34" x14ac:dyDescent="0.45">
      <c r="A2856" t="s">
        <v>54</v>
      </c>
      <c r="B2856" t="s">
        <v>60</v>
      </c>
      <c r="C2856" t="s">
        <v>122</v>
      </c>
      <c r="D2856">
        <v>2359</v>
      </c>
      <c r="E2856" s="11">
        <v>255000</v>
      </c>
      <c r="F2856" s="5">
        <v>584662</v>
      </c>
      <c r="G2856" s="11">
        <v>2460927</v>
      </c>
      <c r="H2856" s="11">
        <v>4554781</v>
      </c>
      <c r="I2856">
        <v>283553</v>
      </c>
      <c r="J2856">
        <v>355778</v>
      </c>
      <c r="K2856">
        <v>261522</v>
      </c>
      <c r="L2856">
        <v>164759</v>
      </c>
      <c r="M2856">
        <v>86</v>
      </c>
      <c r="N2856">
        <v>27</v>
      </c>
      <c r="O2856">
        <v>7</v>
      </c>
      <c r="P2856">
        <v>26</v>
      </c>
      <c r="Q2856">
        <v>3</v>
      </c>
      <c r="R2856">
        <v>196</v>
      </c>
      <c r="S2856">
        <v>5.7</v>
      </c>
      <c r="T2856">
        <v>329</v>
      </c>
      <c r="U2856">
        <v>799</v>
      </c>
      <c r="V2856">
        <v>-0.66</v>
      </c>
      <c r="W2856">
        <v>164759</v>
      </c>
      <c r="X2856">
        <v>65</v>
      </c>
      <c r="Y2856" s="12" t="str">
        <f>IFERROR(VLOOKUP(C2856,[1]Index!$D:$F,3,FALSE),"Non List")</f>
        <v>Microfinance</v>
      </c>
      <c r="Z2856">
        <f>IFERROR(VLOOKUP(C2856,[1]LP!$B:$C,2,FALSE),0)</f>
        <v>1941</v>
      </c>
      <c r="AA2856" s="11">
        <f t="shared" si="47"/>
        <v>22.6</v>
      </c>
      <c r="AB2856" s="5">
        <f>IFERROR(VLOOKUP(C2856,[2]Sheet1!$B:$F,5,FALSE),0)</f>
        <v>828750</v>
      </c>
      <c r="AC2856" s="11">
        <v>0</v>
      </c>
      <c r="AD2856" s="11">
        <v>0</v>
      </c>
      <c r="AE2856" s="10" t="str">
        <f t="shared" si="46"/>
        <v>78/79NESDO</v>
      </c>
      <c r="AF2856" s="10"/>
      <c r="AG2856" s="10"/>
      <c r="AH2856" s="10"/>
    </row>
    <row r="2857" spans="1:34" x14ac:dyDescent="0.45">
      <c r="A2857" t="s">
        <v>54</v>
      </c>
      <c r="B2857" t="s">
        <v>60</v>
      </c>
      <c r="C2857" t="s">
        <v>120</v>
      </c>
      <c r="D2857">
        <v>2120</v>
      </c>
      <c r="E2857" s="11">
        <v>147500</v>
      </c>
      <c r="F2857" s="5">
        <v>250079</v>
      </c>
      <c r="G2857" s="11">
        <v>1240850</v>
      </c>
      <c r="H2857" s="11">
        <v>4383695</v>
      </c>
      <c r="I2857">
        <v>206810</v>
      </c>
      <c r="J2857">
        <v>276859</v>
      </c>
      <c r="K2857">
        <v>162836</v>
      </c>
      <c r="L2857">
        <v>100026</v>
      </c>
      <c r="M2857">
        <v>90</v>
      </c>
      <c r="N2857">
        <v>23</v>
      </c>
      <c r="O2857">
        <v>8</v>
      </c>
      <c r="P2857">
        <v>34</v>
      </c>
      <c r="Q2857">
        <v>2</v>
      </c>
      <c r="R2857">
        <v>185</v>
      </c>
      <c r="S2857">
        <v>3</v>
      </c>
      <c r="T2857">
        <v>270</v>
      </c>
      <c r="U2857">
        <v>741</v>
      </c>
      <c r="V2857">
        <v>-0.65</v>
      </c>
      <c r="W2857">
        <v>100026</v>
      </c>
      <c r="X2857">
        <v>68</v>
      </c>
      <c r="Y2857" s="12" t="str">
        <f>IFERROR(VLOOKUP(C2857,[1]Index!$D:$F,3,FALSE),"Non List")</f>
        <v>Microfinance</v>
      </c>
      <c r="Z2857">
        <f>IFERROR(VLOOKUP(C2857,[1]LP!$B:$C,2,FALSE),0)</f>
        <v>1944</v>
      </c>
      <c r="AA2857" s="11">
        <f t="shared" si="47"/>
        <v>21.6</v>
      </c>
      <c r="AB2857" s="5">
        <f>IFERROR(VLOOKUP(C2857,[2]Sheet1!$B:$F,5,FALSE),0)</f>
        <v>870250</v>
      </c>
      <c r="AC2857" s="11">
        <v>47.5</v>
      </c>
      <c r="AD2857" s="11">
        <v>2.5</v>
      </c>
      <c r="AE2857" s="10" t="str">
        <f t="shared" si="46"/>
        <v>78/79MLBSL</v>
      </c>
      <c r="AF2857" s="10"/>
      <c r="AG2857" s="10"/>
      <c r="AH2857" s="10"/>
    </row>
    <row r="2858" spans="1:34" x14ac:dyDescent="0.45">
      <c r="A2858" t="s">
        <v>54</v>
      </c>
      <c r="B2858" t="s">
        <v>60</v>
      </c>
      <c r="C2858" t="s">
        <v>105</v>
      </c>
      <c r="D2858">
        <v>724.9</v>
      </c>
      <c r="E2858" s="11">
        <v>141746</v>
      </c>
      <c r="F2858" s="5">
        <v>32302</v>
      </c>
      <c r="G2858" s="11">
        <v>392962</v>
      </c>
      <c r="H2858" s="11">
        <v>1086091</v>
      </c>
      <c r="I2858">
        <v>55929</v>
      </c>
      <c r="J2858">
        <v>71294</v>
      </c>
      <c r="K2858">
        <v>20738</v>
      </c>
      <c r="L2858">
        <v>14520</v>
      </c>
      <c r="M2858">
        <v>14</v>
      </c>
      <c r="N2858">
        <v>53</v>
      </c>
      <c r="O2858">
        <v>6</v>
      </c>
      <c r="P2858">
        <v>11</v>
      </c>
      <c r="Q2858">
        <v>1</v>
      </c>
      <c r="R2858">
        <v>313</v>
      </c>
      <c r="S2858">
        <v>4.8</v>
      </c>
      <c r="T2858">
        <v>123</v>
      </c>
      <c r="U2858">
        <v>194</v>
      </c>
      <c r="V2858">
        <v>-0.73</v>
      </c>
      <c r="W2858">
        <v>14520</v>
      </c>
      <c r="X2858">
        <v>10</v>
      </c>
      <c r="Y2858" s="12" t="str">
        <f>IFERROR(VLOOKUP(C2858,[1]Index!$D:$F,3,FALSE),"Non List")</f>
        <v>Microfinance</v>
      </c>
      <c r="Z2858">
        <f>IFERROR(VLOOKUP(C2858,[1]LP!$B:$C,2,FALSE),0)</f>
        <v>1140</v>
      </c>
      <c r="AA2858" s="11">
        <f t="shared" si="47"/>
        <v>81.400000000000006</v>
      </c>
      <c r="AB2858" s="5">
        <f>IFERROR(VLOOKUP(C2858,[2]Sheet1!$B:$F,5,FALSE),0)</f>
        <v>475130.92</v>
      </c>
      <c r="AC2858" s="11">
        <v>4.75</v>
      </c>
      <c r="AD2858" s="11">
        <v>0.25</v>
      </c>
      <c r="AE2858" s="10" t="str">
        <f t="shared" si="46"/>
        <v>78/79MKLB</v>
      </c>
      <c r="AF2858" s="10"/>
      <c r="AG2858" s="10"/>
      <c r="AH2858" s="10"/>
    </row>
    <row r="2859" spans="1:34" x14ac:dyDescent="0.45">
      <c r="A2859" t="s">
        <v>54</v>
      </c>
      <c r="B2859" t="s">
        <v>60</v>
      </c>
      <c r="C2859" t="s">
        <v>106</v>
      </c>
      <c r="D2859">
        <v>690</v>
      </c>
      <c r="E2859" s="11">
        <v>97500</v>
      </c>
      <c r="F2859" s="5">
        <v>30905</v>
      </c>
      <c r="G2859" s="11">
        <v>272442</v>
      </c>
      <c r="H2859" s="11">
        <v>1286983</v>
      </c>
      <c r="I2859">
        <v>48313</v>
      </c>
      <c r="J2859">
        <v>69701</v>
      </c>
      <c r="K2859">
        <v>18107</v>
      </c>
      <c r="L2859">
        <v>10514</v>
      </c>
      <c r="M2859">
        <v>14</v>
      </c>
      <c r="N2859">
        <v>48</v>
      </c>
      <c r="O2859">
        <v>5</v>
      </c>
      <c r="P2859">
        <v>11</v>
      </c>
      <c r="Q2859">
        <v>1</v>
      </c>
      <c r="R2859">
        <v>252</v>
      </c>
      <c r="S2859">
        <v>4.8</v>
      </c>
      <c r="T2859">
        <v>132</v>
      </c>
      <c r="U2859">
        <v>206</v>
      </c>
      <c r="V2859">
        <v>-0.7</v>
      </c>
      <c r="W2859">
        <v>10514</v>
      </c>
      <c r="X2859">
        <v>11</v>
      </c>
      <c r="Y2859" s="12" t="str">
        <f>IFERROR(VLOOKUP(C2859,[1]Index!$D:$F,3,FALSE),"Non List")</f>
        <v>Microfinance</v>
      </c>
      <c r="Z2859">
        <f>IFERROR(VLOOKUP(C2859,[1]LP!$B:$C,2,FALSE),0)</f>
        <v>1913</v>
      </c>
      <c r="AA2859" s="11">
        <f t="shared" si="47"/>
        <v>136.6</v>
      </c>
      <c r="AB2859" s="5">
        <f>IFERROR(VLOOKUP(C2859,[2]Sheet1!$B:$F,5,FALSE),0)</f>
        <v>327126.26</v>
      </c>
      <c r="AC2859" s="11">
        <v>4</v>
      </c>
      <c r="AD2859" s="11">
        <v>0.21049999999999999</v>
      </c>
      <c r="AE2859" s="10" t="str">
        <f t="shared" si="46"/>
        <v>78/79GLBSL</v>
      </c>
      <c r="AF2859" s="10"/>
      <c r="AG2859" s="10"/>
      <c r="AH2859" s="10"/>
    </row>
    <row r="2860" spans="1:34" x14ac:dyDescent="0.45">
      <c r="A2860" t="s">
        <v>54</v>
      </c>
      <c r="B2860" t="s">
        <v>60</v>
      </c>
      <c r="C2860" t="s">
        <v>112</v>
      </c>
      <c r="D2860">
        <v>571</v>
      </c>
      <c r="E2860" s="11">
        <v>1739440</v>
      </c>
      <c r="F2860" s="5">
        <v>1311669</v>
      </c>
      <c r="G2860" s="11">
        <v>3338220</v>
      </c>
      <c r="H2860" s="11">
        <v>22997132</v>
      </c>
      <c r="I2860">
        <v>1106536</v>
      </c>
      <c r="J2860">
        <v>1356004</v>
      </c>
      <c r="K2860">
        <v>801560</v>
      </c>
      <c r="L2860">
        <v>478407</v>
      </c>
      <c r="M2860">
        <v>37</v>
      </c>
      <c r="N2860">
        <v>16</v>
      </c>
      <c r="O2860">
        <v>3</v>
      </c>
      <c r="P2860">
        <v>21</v>
      </c>
      <c r="Q2860">
        <v>2</v>
      </c>
      <c r="R2860">
        <v>51</v>
      </c>
      <c r="S2860">
        <v>1.5</v>
      </c>
      <c r="T2860">
        <v>175</v>
      </c>
      <c r="U2860">
        <v>380</v>
      </c>
      <c r="V2860">
        <v>-0.33</v>
      </c>
      <c r="W2860">
        <v>478406</v>
      </c>
      <c r="X2860">
        <v>28</v>
      </c>
      <c r="Y2860" s="12" t="str">
        <f>IFERROR(VLOOKUP(C2860,[1]Index!$D:$F,3,FALSE),"Non List")</f>
        <v>Microfinance</v>
      </c>
      <c r="Z2860">
        <f>IFERROR(VLOOKUP(C2860,[1]LP!$B:$C,2,FALSE),0)</f>
        <v>675.2</v>
      </c>
      <c r="AA2860" s="11">
        <f t="shared" si="47"/>
        <v>18.2</v>
      </c>
      <c r="AB2860" s="5">
        <f>IFERROR(VLOOKUP(C2860,[2]Sheet1!$B:$F,5,FALSE),0)</f>
        <v>5566208</v>
      </c>
      <c r="AC2860" s="11">
        <v>0</v>
      </c>
      <c r="AD2860" s="11">
        <v>14.75</v>
      </c>
      <c r="AE2860" s="10" t="str">
        <f t="shared" si="46"/>
        <v>78/79NICLBSL</v>
      </c>
      <c r="AF2860" s="10"/>
      <c r="AG2860" s="10"/>
      <c r="AH2860" s="10"/>
    </row>
    <row r="2861" spans="1:34" x14ac:dyDescent="0.45">
      <c r="A2861" t="s">
        <v>54</v>
      </c>
      <c r="B2861" t="s">
        <v>60</v>
      </c>
      <c r="C2861" t="s">
        <v>95</v>
      </c>
      <c r="D2861">
        <v>896</v>
      </c>
      <c r="E2861" s="11">
        <v>132000</v>
      </c>
      <c r="F2861" s="5">
        <v>94784</v>
      </c>
      <c r="G2861" s="11">
        <v>558323</v>
      </c>
      <c r="H2861" s="11">
        <v>1569145</v>
      </c>
      <c r="I2861">
        <v>88143</v>
      </c>
      <c r="J2861">
        <v>112790</v>
      </c>
      <c r="K2861">
        <v>50039</v>
      </c>
      <c r="L2861">
        <v>28177</v>
      </c>
      <c r="M2861">
        <v>28</v>
      </c>
      <c r="N2861">
        <v>31</v>
      </c>
      <c r="O2861">
        <v>5</v>
      </c>
      <c r="P2861">
        <v>17</v>
      </c>
      <c r="Q2861">
        <v>2</v>
      </c>
      <c r="R2861">
        <v>164</v>
      </c>
      <c r="S2861">
        <v>4.7</v>
      </c>
      <c r="T2861">
        <v>172</v>
      </c>
      <c r="U2861">
        <v>332</v>
      </c>
      <c r="V2861">
        <v>-0.63</v>
      </c>
      <c r="W2861">
        <v>28177</v>
      </c>
      <c r="X2861">
        <v>21</v>
      </c>
      <c r="Y2861" s="12" t="str">
        <f>IFERROR(VLOOKUP(C2861,[1]Index!$D:$F,3,FALSE),"Non List")</f>
        <v>Microfinance</v>
      </c>
      <c r="Z2861">
        <f>IFERROR(VLOOKUP(C2861,[1]LP!$B:$C,2,FALSE),0)</f>
        <v>1069.5</v>
      </c>
      <c r="AA2861" s="11">
        <f t="shared" si="47"/>
        <v>38.200000000000003</v>
      </c>
      <c r="AB2861" s="5">
        <f>IFERROR(VLOOKUP(C2861,[2]Sheet1!$B:$F,5,FALSE),0)</f>
        <v>435600</v>
      </c>
      <c r="AC2861" s="11">
        <v>10</v>
      </c>
      <c r="AD2861" s="11">
        <v>5</v>
      </c>
      <c r="AE2861" s="10" t="str">
        <f t="shared" si="46"/>
        <v>78/79SLBSL</v>
      </c>
      <c r="AF2861" s="10"/>
      <c r="AG2861" s="10"/>
      <c r="AH2861" s="10"/>
    </row>
    <row r="2862" spans="1:34" x14ac:dyDescent="0.45">
      <c r="A2862" t="s">
        <v>54</v>
      </c>
      <c r="B2862" t="s">
        <v>60</v>
      </c>
      <c r="C2862" t="s">
        <v>113</v>
      </c>
      <c r="D2862">
        <v>678</v>
      </c>
      <c r="E2862" s="11">
        <v>321226</v>
      </c>
      <c r="F2862" s="5">
        <v>152755</v>
      </c>
      <c r="G2862" s="11">
        <v>1271099</v>
      </c>
      <c r="H2862" s="11">
        <v>5407153</v>
      </c>
      <c r="I2862">
        <v>218961</v>
      </c>
      <c r="J2862">
        <v>310413</v>
      </c>
      <c r="K2862">
        <v>147310</v>
      </c>
      <c r="L2862">
        <v>92205</v>
      </c>
      <c r="M2862">
        <v>38</v>
      </c>
      <c r="N2862">
        <v>18</v>
      </c>
      <c r="O2862">
        <v>5</v>
      </c>
      <c r="P2862">
        <v>26</v>
      </c>
      <c r="Q2862">
        <v>2</v>
      </c>
      <c r="R2862">
        <v>81</v>
      </c>
      <c r="S2862">
        <v>1.9</v>
      </c>
      <c r="T2862">
        <v>148</v>
      </c>
      <c r="U2862">
        <v>356</v>
      </c>
      <c r="V2862">
        <v>-0.47</v>
      </c>
      <c r="W2862">
        <v>92205</v>
      </c>
      <c r="X2862">
        <v>29</v>
      </c>
      <c r="Y2862" s="12" t="str">
        <f>IFERROR(VLOOKUP(C2862,[1]Index!$D:$F,3,FALSE),"Non List")</f>
        <v>Microfinance</v>
      </c>
      <c r="Z2862">
        <f>IFERROR(VLOOKUP(C2862,[1]LP!$B:$C,2,FALSE),0)</f>
        <v>990</v>
      </c>
      <c r="AA2862" s="11">
        <f t="shared" si="47"/>
        <v>26.1</v>
      </c>
      <c r="AB2862" s="5">
        <f>IFERROR(VLOOKUP(C2862,[2]Sheet1!$B:$F,5,FALSE),0)</f>
        <v>1261452.54</v>
      </c>
      <c r="AC2862" s="11">
        <v>19</v>
      </c>
      <c r="AD2862" s="11">
        <v>1</v>
      </c>
      <c r="AE2862" s="10" t="str">
        <f t="shared" si="46"/>
        <v>78/79SDLBSL</v>
      </c>
      <c r="AF2862" s="10"/>
      <c r="AG2862" s="10"/>
      <c r="AH2862" s="10"/>
    </row>
    <row r="2863" spans="1:34" x14ac:dyDescent="0.45">
      <c r="A2863" t="s">
        <v>54</v>
      </c>
      <c r="B2863" t="s">
        <v>60</v>
      </c>
      <c r="C2863" t="s">
        <v>123</v>
      </c>
      <c r="D2863">
        <v>669</v>
      </c>
      <c r="E2863" s="11">
        <v>260000</v>
      </c>
      <c r="F2863" s="5">
        <v>173526</v>
      </c>
      <c r="G2863" s="11">
        <v>779125</v>
      </c>
      <c r="H2863" s="11">
        <v>3197171</v>
      </c>
      <c r="I2863">
        <v>164113</v>
      </c>
      <c r="J2863">
        <v>233796</v>
      </c>
      <c r="K2863">
        <v>91518</v>
      </c>
      <c r="L2863">
        <v>55549</v>
      </c>
      <c r="M2863">
        <v>28</v>
      </c>
      <c r="N2863">
        <v>23</v>
      </c>
      <c r="O2863">
        <v>4</v>
      </c>
      <c r="P2863">
        <v>17</v>
      </c>
      <c r="Q2863">
        <v>1</v>
      </c>
      <c r="R2863">
        <v>94</v>
      </c>
      <c r="S2863">
        <v>1.2</v>
      </c>
      <c r="T2863">
        <v>167</v>
      </c>
      <c r="U2863">
        <v>327</v>
      </c>
      <c r="V2863">
        <v>-0.51</v>
      </c>
      <c r="W2863">
        <v>55549</v>
      </c>
      <c r="X2863">
        <v>21</v>
      </c>
      <c r="Y2863" s="12" t="str">
        <f>IFERROR(VLOOKUP(C2863,[1]Index!$D:$F,3,FALSE),"Non List")</f>
        <v>zdelist</v>
      </c>
      <c r="Z2863">
        <f>IFERROR(VLOOKUP(C2863,[1]LP!$B:$C,2,FALSE),0)</f>
        <v>0</v>
      </c>
      <c r="AA2863" s="11">
        <f t="shared" si="47"/>
        <v>0</v>
      </c>
      <c r="AB2863" s="5">
        <f>IFERROR(VLOOKUP(C2863,[2]Sheet1!$B:$F,5,FALSE),0)</f>
        <v>0</v>
      </c>
      <c r="AC2863" s="11">
        <v>0</v>
      </c>
      <c r="AD2863" s="11">
        <v>0</v>
      </c>
      <c r="AE2863" s="10" t="str">
        <f t="shared" si="46"/>
        <v>78/79RULB</v>
      </c>
      <c r="AF2863" s="10"/>
      <c r="AG2863" s="10"/>
      <c r="AH2863" s="10"/>
    </row>
    <row r="2864" spans="1:34" x14ac:dyDescent="0.45">
      <c r="A2864" t="s">
        <v>54</v>
      </c>
      <c r="B2864" t="s">
        <v>60</v>
      </c>
      <c r="C2864" t="s">
        <v>183</v>
      </c>
      <c r="D2864">
        <v>1941</v>
      </c>
      <c r="E2864" s="11">
        <v>110633</v>
      </c>
      <c r="F2864" s="5">
        <v>249676</v>
      </c>
      <c r="G2864" s="11">
        <v>2344810</v>
      </c>
      <c r="H2864" s="11">
        <v>3951519</v>
      </c>
      <c r="I2864">
        <v>206240</v>
      </c>
      <c r="J2864">
        <v>270877</v>
      </c>
      <c r="K2864">
        <v>180254</v>
      </c>
      <c r="L2864">
        <v>72714</v>
      </c>
      <c r="M2864">
        <v>88</v>
      </c>
      <c r="N2864">
        <v>22</v>
      </c>
      <c r="O2864">
        <v>6</v>
      </c>
      <c r="P2864">
        <v>27</v>
      </c>
      <c r="Q2864">
        <v>2</v>
      </c>
      <c r="R2864">
        <v>132</v>
      </c>
      <c r="S2864">
        <v>3.9</v>
      </c>
      <c r="T2864">
        <v>326</v>
      </c>
      <c r="U2864">
        <v>801</v>
      </c>
      <c r="V2864">
        <v>-0.59</v>
      </c>
      <c r="W2864">
        <v>72714</v>
      </c>
      <c r="X2864">
        <v>66</v>
      </c>
      <c r="Y2864" s="12" t="str">
        <f>IFERROR(VLOOKUP(C2864,[1]Index!$D:$F,3,FALSE),"Non List")</f>
        <v>Microfinance</v>
      </c>
      <c r="Z2864">
        <f>IFERROR(VLOOKUP(C2864,[1]LP!$B:$C,2,FALSE),0)</f>
        <v>2018.8</v>
      </c>
      <c r="AA2864" s="11">
        <f t="shared" si="47"/>
        <v>22.9</v>
      </c>
      <c r="AB2864" s="5">
        <f>IFERROR(VLOOKUP(C2864,[2]Sheet1!$B:$F,5,FALSE),0)</f>
        <v>713160</v>
      </c>
      <c r="AC2864" s="11">
        <v>0</v>
      </c>
      <c r="AD2864" s="11">
        <v>0</v>
      </c>
      <c r="AE2864" s="10" t="str">
        <f t="shared" si="46"/>
        <v>78/79UNLB</v>
      </c>
      <c r="AF2864" s="10"/>
      <c r="AG2864" s="10"/>
      <c r="AH2864" s="10"/>
    </row>
    <row r="2865" spans="1:34" x14ac:dyDescent="0.45">
      <c r="A2865" t="s">
        <v>54</v>
      </c>
      <c r="B2865" t="s">
        <v>60</v>
      </c>
      <c r="C2865" t="s">
        <v>117</v>
      </c>
      <c r="D2865">
        <v>1798</v>
      </c>
      <c r="E2865" s="11">
        <v>1034280</v>
      </c>
      <c r="F2865" s="5">
        <v>1337107</v>
      </c>
      <c r="G2865" s="11">
        <v>9054817</v>
      </c>
      <c r="H2865" s="11">
        <v>22834766</v>
      </c>
      <c r="I2865">
        <v>1206959</v>
      </c>
      <c r="J2865">
        <v>1488585</v>
      </c>
      <c r="K2865">
        <v>954867</v>
      </c>
      <c r="L2865">
        <v>577598</v>
      </c>
      <c r="M2865">
        <v>74</v>
      </c>
      <c r="N2865">
        <v>24</v>
      </c>
      <c r="O2865">
        <v>8</v>
      </c>
      <c r="P2865">
        <v>32</v>
      </c>
      <c r="Q2865">
        <v>2</v>
      </c>
      <c r="R2865">
        <v>189</v>
      </c>
      <c r="S2865">
        <v>0.8</v>
      </c>
      <c r="T2865">
        <v>229</v>
      </c>
      <c r="U2865">
        <v>620</v>
      </c>
      <c r="V2865">
        <v>-0.66</v>
      </c>
      <c r="W2865">
        <v>577598</v>
      </c>
      <c r="X2865">
        <v>56</v>
      </c>
      <c r="Y2865" s="12" t="str">
        <f>IFERROR(VLOOKUP(C2865,[1]Index!$D:$F,3,FALSE),"Non List")</f>
        <v>Microfinance</v>
      </c>
      <c r="Z2865">
        <f>IFERROR(VLOOKUP(C2865,[1]LP!$B:$C,2,FALSE),0)</f>
        <v>1425</v>
      </c>
      <c r="AA2865" s="11">
        <f t="shared" si="47"/>
        <v>19.3</v>
      </c>
      <c r="AB2865" s="5">
        <f>IFERROR(VLOOKUP(C2865,[2]Sheet1!$B:$F,5,FALSE),0)</f>
        <v>4446785.1900000004</v>
      </c>
      <c r="AC2865" s="11">
        <v>14.285</v>
      </c>
      <c r="AD2865" s="11">
        <v>0.71399999999999997</v>
      </c>
      <c r="AE2865" s="10" t="str">
        <f t="shared" si="46"/>
        <v>78/79JBLB</v>
      </c>
      <c r="AF2865" s="10"/>
      <c r="AG2865" s="10"/>
      <c r="AH2865" s="10"/>
    </row>
    <row r="2866" spans="1:34" x14ac:dyDescent="0.45">
      <c r="A2866" t="s">
        <v>54</v>
      </c>
      <c r="B2866" t="s">
        <v>60</v>
      </c>
      <c r="C2866" t="s">
        <v>184</v>
      </c>
      <c r="D2866">
        <v>1380</v>
      </c>
      <c r="E2866" s="11">
        <v>70000</v>
      </c>
      <c r="F2866" s="5">
        <v>136502</v>
      </c>
      <c r="G2866" s="11">
        <v>785621</v>
      </c>
      <c r="H2866" s="11">
        <v>2308122</v>
      </c>
      <c r="I2866">
        <v>116700</v>
      </c>
      <c r="J2866">
        <v>146918</v>
      </c>
      <c r="K2866">
        <v>74450</v>
      </c>
      <c r="L2866">
        <v>40515</v>
      </c>
      <c r="M2866">
        <v>77</v>
      </c>
      <c r="N2866">
        <v>18</v>
      </c>
      <c r="O2866">
        <v>5</v>
      </c>
      <c r="P2866">
        <v>26</v>
      </c>
      <c r="Q2866">
        <v>2</v>
      </c>
      <c r="R2866">
        <v>84</v>
      </c>
      <c r="S2866">
        <v>2.2000000000000002</v>
      </c>
      <c r="T2866">
        <v>295</v>
      </c>
      <c r="U2866">
        <v>716</v>
      </c>
      <c r="V2866">
        <v>-0.48</v>
      </c>
      <c r="W2866">
        <v>0</v>
      </c>
      <c r="X2866">
        <v>0</v>
      </c>
      <c r="Y2866" s="12" t="str">
        <f>IFERROR(VLOOKUP(C2866,[1]Index!$D:$F,3,FALSE),"Non List")</f>
        <v>Microfinance</v>
      </c>
      <c r="Z2866">
        <f>IFERROR(VLOOKUP(C2866,[1]LP!$B:$C,2,FALSE),0)</f>
        <v>1726</v>
      </c>
      <c r="AA2866" s="11">
        <f t="shared" si="47"/>
        <v>22.4</v>
      </c>
      <c r="AB2866" s="5">
        <f>IFERROR(VLOOKUP(C2866,[2]Sheet1!$B:$F,5,FALSE),0)</f>
        <v>393750</v>
      </c>
      <c r="AC2866" s="11">
        <v>0</v>
      </c>
      <c r="AD2866" s="11">
        <v>0</v>
      </c>
      <c r="AE2866" s="10" t="str">
        <f t="shared" si="46"/>
        <v>78/79SHLB</v>
      </c>
      <c r="AF2866" s="10"/>
      <c r="AG2866" s="10"/>
      <c r="AH2866" s="10"/>
    </row>
    <row r="2867" spans="1:34" x14ac:dyDescent="0.45">
      <c r="A2867" t="s">
        <v>54</v>
      </c>
      <c r="B2867" t="s">
        <v>60</v>
      </c>
      <c r="C2867" t="s">
        <v>185</v>
      </c>
      <c r="D2867">
        <v>1625</v>
      </c>
      <c r="E2867" s="11">
        <v>42000</v>
      </c>
      <c r="F2867" s="5">
        <v>156610</v>
      </c>
      <c r="G2867" s="11">
        <v>972882</v>
      </c>
      <c r="H2867" s="11">
        <v>2288191</v>
      </c>
      <c r="I2867">
        <v>99276</v>
      </c>
      <c r="J2867">
        <v>134373</v>
      </c>
      <c r="K2867">
        <v>52701</v>
      </c>
      <c r="L2867">
        <v>29818</v>
      </c>
      <c r="M2867">
        <v>95</v>
      </c>
      <c r="N2867">
        <v>17</v>
      </c>
      <c r="O2867">
        <v>3</v>
      </c>
      <c r="P2867">
        <v>20</v>
      </c>
      <c r="Q2867">
        <v>1</v>
      </c>
      <c r="R2867">
        <v>59</v>
      </c>
      <c r="S2867">
        <v>1.6</v>
      </c>
      <c r="T2867">
        <v>473</v>
      </c>
      <c r="U2867">
        <v>1004</v>
      </c>
      <c r="V2867">
        <v>-0.38</v>
      </c>
      <c r="W2867">
        <v>29818</v>
      </c>
      <c r="X2867">
        <v>71</v>
      </c>
      <c r="Y2867" s="12" t="str">
        <f>IFERROR(VLOOKUP(C2867,[1]Index!$D:$F,3,FALSE),"Non List")</f>
        <v>Microfinance</v>
      </c>
      <c r="Z2867">
        <f>IFERROR(VLOOKUP(C2867,[1]LP!$B:$C,2,FALSE),0)</f>
        <v>1852</v>
      </c>
      <c r="AA2867" s="11">
        <f t="shared" si="47"/>
        <v>19.5</v>
      </c>
      <c r="AB2867" s="5">
        <f>IFERROR(VLOOKUP(C2867,[2]Sheet1!$B:$F,5,FALSE),0)</f>
        <v>382132.8</v>
      </c>
      <c r="AC2867" s="11">
        <v>61.75</v>
      </c>
      <c r="AD2867" s="11">
        <v>3.25</v>
      </c>
      <c r="AE2867" s="10" t="str">
        <f t="shared" si="46"/>
        <v>78/79ULBSL</v>
      </c>
      <c r="AF2867" s="10"/>
      <c r="AG2867" s="10"/>
      <c r="AH2867" s="10"/>
    </row>
    <row r="2868" spans="1:34" x14ac:dyDescent="0.45">
      <c r="A2868" t="s">
        <v>54</v>
      </c>
      <c r="B2868" t="s">
        <v>60</v>
      </c>
      <c r="C2868" t="s">
        <v>186</v>
      </c>
      <c r="D2868">
        <v>1342</v>
      </c>
      <c r="E2868" s="11">
        <v>14000</v>
      </c>
      <c r="F2868" s="5">
        <v>8385</v>
      </c>
      <c r="G2868" s="11">
        <v>137605</v>
      </c>
      <c r="H2868" s="11">
        <v>274769</v>
      </c>
      <c r="I2868">
        <v>13408</v>
      </c>
      <c r="J2868">
        <v>18317</v>
      </c>
      <c r="K2868">
        <v>4162</v>
      </c>
      <c r="L2868">
        <v>2186</v>
      </c>
      <c r="M2868">
        <v>21</v>
      </c>
      <c r="N2868">
        <v>64</v>
      </c>
      <c r="O2868">
        <v>8</v>
      </c>
      <c r="P2868">
        <v>13</v>
      </c>
      <c r="Q2868">
        <v>1</v>
      </c>
      <c r="R2868">
        <v>541</v>
      </c>
      <c r="S2868">
        <v>1.4</v>
      </c>
      <c r="T2868">
        <v>160</v>
      </c>
      <c r="U2868">
        <v>274</v>
      </c>
      <c r="V2868">
        <v>-0.8</v>
      </c>
      <c r="W2868">
        <v>2186</v>
      </c>
      <c r="X2868">
        <v>16</v>
      </c>
      <c r="Y2868" s="12" t="str">
        <f>IFERROR(VLOOKUP(C2868,[1]Index!$D:$F,3,FALSE),"Non List")</f>
        <v>zdelist</v>
      </c>
      <c r="Z2868">
        <f>IFERROR(VLOOKUP(C2868,[1]LP!$B:$C,2,FALSE),0)</f>
        <v>0</v>
      </c>
      <c r="AA2868" s="11">
        <f t="shared" si="47"/>
        <v>0</v>
      </c>
      <c r="AB2868" s="5">
        <f>IFERROR(VLOOKUP(C2868,[2]Sheet1!$B:$F,5,FALSE),0)</f>
        <v>0</v>
      </c>
      <c r="AC2868" s="11">
        <v>20</v>
      </c>
      <c r="AD2868" s="11">
        <v>1.05</v>
      </c>
      <c r="AE2868" s="10" t="str">
        <f t="shared" si="46"/>
        <v>78/79ADLB</v>
      </c>
      <c r="AF2868" s="10"/>
      <c r="AG2868" s="10"/>
      <c r="AH2868" s="10"/>
    </row>
    <row r="2869" spans="1:34" x14ac:dyDescent="0.45">
      <c r="A2869" t="s">
        <v>54</v>
      </c>
      <c r="B2869" t="s">
        <v>60</v>
      </c>
      <c r="C2869" t="s">
        <v>109</v>
      </c>
      <c r="D2869">
        <v>970</v>
      </c>
      <c r="E2869" s="11">
        <v>121782</v>
      </c>
      <c r="F2869" s="5">
        <v>64713</v>
      </c>
      <c r="G2869" s="11">
        <v>626671</v>
      </c>
      <c r="H2869" s="11">
        <v>1994310</v>
      </c>
      <c r="I2869">
        <v>85488</v>
      </c>
      <c r="J2869">
        <v>116947</v>
      </c>
      <c r="K2869">
        <v>48383</v>
      </c>
      <c r="L2869">
        <v>33189</v>
      </c>
      <c r="M2869">
        <v>36</v>
      </c>
      <c r="N2869">
        <v>27</v>
      </c>
      <c r="O2869">
        <v>6</v>
      </c>
      <c r="P2869">
        <v>24</v>
      </c>
      <c r="Q2869">
        <v>2</v>
      </c>
      <c r="R2869">
        <v>169</v>
      </c>
      <c r="S2869">
        <v>0.7</v>
      </c>
      <c r="T2869">
        <v>153</v>
      </c>
      <c r="U2869">
        <v>354</v>
      </c>
      <c r="V2869">
        <v>-0.64</v>
      </c>
      <c r="W2869">
        <v>33189</v>
      </c>
      <c r="X2869">
        <v>27</v>
      </c>
      <c r="Y2869" s="12" t="str">
        <f>IFERROR(VLOOKUP(C2869,[1]Index!$D:$F,3,FALSE),"Non List")</f>
        <v>Microfinance</v>
      </c>
      <c r="Z2869">
        <f>IFERROR(VLOOKUP(C2869,[1]LP!$B:$C,2,FALSE),0)</f>
        <v>1410</v>
      </c>
      <c r="AA2869" s="11">
        <f t="shared" si="47"/>
        <v>39.200000000000003</v>
      </c>
      <c r="AB2869" s="5">
        <f>IFERROR(VLOOKUP(C2869,[2]Sheet1!$B:$F,5,FALSE),0)</f>
        <v>469246.74</v>
      </c>
      <c r="AC2869" s="11">
        <v>20</v>
      </c>
      <c r="AD2869" s="11">
        <v>1.0526</v>
      </c>
      <c r="AE2869" s="10" t="str">
        <f t="shared" si="46"/>
        <v>78/79SMFBS</v>
      </c>
      <c r="AF2869" s="10"/>
      <c r="AG2869" s="10"/>
      <c r="AH2869" s="10"/>
    </row>
    <row r="2870" spans="1:34" x14ac:dyDescent="0.45">
      <c r="A2870" t="s">
        <v>54</v>
      </c>
      <c r="B2870" t="s">
        <v>60</v>
      </c>
      <c r="C2870" t="s">
        <v>121</v>
      </c>
      <c r="D2870">
        <v>800</v>
      </c>
      <c r="E2870" s="11">
        <v>72446</v>
      </c>
      <c r="F2870" s="5">
        <v>25066</v>
      </c>
      <c r="G2870" s="11">
        <v>165114</v>
      </c>
      <c r="H2870" s="11">
        <v>887941</v>
      </c>
      <c r="I2870">
        <v>32242</v>
      </c>
      <c r="J2870">
        <v>43611</v>
      </c>
      <c r="K2870">
        <v>11914</v>
      </c>
      <c r="L2870">
        <v>5394</v>
      </c>
      <c r="M2870">
        <v>10</v>
      </c>
      <c r="N2870">
        <v>81</v>
      </c>
      <c r="O2870">
        <v>6</v>
      </c>
      <c r="P2870">
        <v>7</v>
      </c>
      <c r="Q2870">
        <v>1</v>
      </c>
      <c r="R2870">
        <v>479</v>
      </c>
      <c r="S2870">
        <v>4.9000000000000004</v>
      </c>
      <c r="T2870">
        <v>135</v>
      </c>
      <c r="U2870">
        <v>173</v>
      </c>
      <c r="V2870">
        <v>-0.78</v>
      </c>
      <c r="W2870">
        <v>5394</v>
      </c>
      <c r="X2870">
        <v>7</v>
      </c>
      <c r="Y2870" s="12" t="str">
        <f>IFERROR(VLOOKUP(C2870,[1]Index!$D:$F,3,FALSE),"Non List")</f>
        <v>Microfinance</v>
      </c>
      <c r="Z2870">
        <f>IFERROR(VLOOKUP(C2870,[1]LP!$B:$C,2,FALSE),0)</f>
        <v>1471.9</v>
      </c>
      <c r="AA2870" s="11">
        <f t="shared" si="47"/>
        <v>147.19999999999999</v>
      </c>
      <c r="AB2870" s="5">
        <f>IFERROR(VLOOKUP(C2870,[2]Sheet1!$B:$F,5,FALSE),0)</f>
        <v>237633.9</v>
      </c>
      <c r="AC2870" s="11">
        <v>0</v>
      </c>
      <c r="AD2870" s="11">
        <v>0</v>
      </c>
      <c r="AE2870" s="10" t="str">
        <f t="shared" si="46"/>
        <v>78/79WNLB</v>
      </c>
      <c r="AF2870" s="10"/>
      <c r="AG2870" s="10"/>
      <c r="AH2870" s="10"/>
    </row>
    <row r="2871" spans="1:34" x14ac:dyDescent="0.45">
      <c r="A2871" t="s">
        <v>54</v>
      </c>
      <c r="B2871" t="s">
        <v>60</v>
      </c>
      <c r="C2871" t="s">
        <v>102</v>
      </c>
      <c r="D2871">
        <v>624</v>
      </c>
      <c r="E2871" s="11">
        <v>270000</v>
      </c>
      <c r="F2871" s="5">
        <v>132399</v>
      </c>
      <c r="G2871" s="11">
        <v>1251626</v>
      </c>
      <c r="H2871" s="11">
        <v>4551083</v>
      </c>
      <c r="I2871">
        <v>191784</v>
      </c>
      <c r="J2871">
        <v>256378</v>
      </c>
      <c r="K2871">
        <v>96176</v>
      </c>
      <c r="L2871">
        <v>71538</v>
      </c>
      <c r="M2871">
        <v>35</v>
      </c>
      <c r="N2871">
        <v>18</v>
      </c>
      <c r="O2871">
        <v>4</v>
      </c>
      <c r="P2871">
        <v>24</v>
      </c>
      <c r="Q2871">
        <v>2</v>
      </c>
      <c r="R2871">
        <v>74</v>
      </c>
      <c r="S2871">
        <v>1.3</v>
      </c>
      <c r="T2871">
        <v>149</v>
      </c>
      <c r="U2871">
        <v>344</v>
      </c>
      <c r="V2871">
        <v>-0.45</v>
      </c>
      <c r="W2871">
        <v>71538</v>
      </c>
      <c r="X2871">
        <v>27</v>
      </c>
      <c r="Y2871" s="12" t="str">
        <f>IFERROR(VLOOKUP(C2871,[1]Index!$D:$F,3,FALSE),"Non List")</f>
        <v>Microfinance</v>
      </c>
      <c r="Z2871">
        <f>IFERROR(VLOOKUP(C2871,[1]LP!$B:$C,2,FALSE),0)</f>
        <v>1000.1</v>
      </c>
      <c r="AA2871" s="11">
        <f t="shared" si="47"/>
        <v>28.6</v>
      </c>
      <c r="AB2871" s="5">
        <f>IFERROR(VLOOKUP(C2871,[2]Sheet1!$B:$F,5,FALSE),0)</f>
        <v>1023343.2</v>
      </c>
      <c r="AC2871" s="11">
        <v>18</v>
      </c>
      <c r="AD2871" s="11">
        <v>0.95</v>
      </c>
      <c r="AE2871" s="10" t="str">
        <f t="shared" si="46"/>
        <v>78/79SABSL</v>
      </c>
      <c r="AF2871" s="10"/>
      <c r="AG2871" s="10"/>
      <c r="AH2871" s="10"/>
    </row>
    <row r="2872" spans="1:34" x14ac:dyDescent="0.45">
      <c r="A2872" t="s">
        <v>54</v>
      </c>
      <c r="B2872" t="s">
        <v>60</v>
      </c>
      <c r="C2872" t="s">
        <v>110</v>
      </c>
      <c r="D2872">
        <v>919</v>
      </c>
      <c r="E2872" s="11">
        <v>119000</v>
      </c>
      <c r="F2872" s="5">
        <v>95549</v>
      </c>
      <c r="G2872" s="11">
        <v>452034</v>
      </c>
      <c r="H2872" s="11">
        <v>1337160</v>
      </c>
      <c r="I2872">
        <v>59938</v>
      </c>
      <c r="J2872">
        <v>80945</v>
      </c>
      <c r="K2872">
        <v>45006</v>
      </c>
      <c r="L2872">
        <v>34831</v>
      </c>
      <c r="M2872">
        <v>39</v>
      </c>
      <c r="N2872">
        <v>24</v>
      </c>
      <c r="O2872">
        <v>5</v>
      </c>
      <c r="P2872">
        <v>22</v>
      </c>
      <c r="Q2872">
        <v>3</v>
      </c>
      <c r="R2872">
        <v>120</v>
      </c>
      <c r="S2872">
        <v>3.5</v>
      </c>
      <c r="T2872">
        <v>180</v>
      </c>
      <c r="U2872">
        <v>398</v>
      </c>
      <c r="V2872">
        <v>-0.56999999999999995</v>
      </c>
      <c r="W2872">
        <v>34831</v>
      </c>
      <c r="X2872">
        <v>29</v>
      </c>
      <c r="Y2872" s="12" t="str">
        <f>IFERROR(VLOOKUP(C2872,[1]Index!$D:$F,3,FALSE),"Non List")</f>
        <v>zdelist</v>
      </c>
      <c r="Z2872">
        <f>IFERROR(VLOOKUP(C2872,[1]LP!$B:$C,2,FALSE),0)</f>
        <v>0</v>
      </c>
      <c r="AA2872" s="11">
        <f t="shared" si="47"/>
        <v>0</v>
      </c>
      <c r="AB2872" s="5">
        <f>IFERROR(VLOOKUP(C2872,[2]Sheet1!$B:$F,5,FALSE),0)</f>
        <v>0</v>
      </c>
      <c r="AC2872" s="11">
        <v>30</v>
      </c>
      <c r="AD2872" s="11">
        <v>1.58</v>
      </c>
      <c r="AE2872" s="10" t="str">
        <f t="shared" si="46"/>
        <v>78/79AKBSL</v>
      </c>
      <c r="AF2872" s="10"/>
      <c r="AG2872" s="10"/>
      <c r="AH2872" s="10"/>
    </row>
    <row r="2873" spans="1:34" x14ac:dyDescent="0.45">
      <c r="A2873" t="s">
        <v>54</v>
      </c>
      <c r="B2873" t="s">
        <v>60</v>
      </c>
      <c r="C2873" t="s">
        <v>187</v>
      </c>
      <c r="D2873">
        <v>846.6</v>
      </c>
      <c r="E2873" s="11">
        <v>70000</v>
      </c>
      <c r="F2873" s="5">
        <v>106895</v>
      </c>
      <c r="G2873" s="11">
        <v>653167</v>
      </c>
      <c r="H2873" s="11">
        <v>1445618</v>
      </c>
      <c r="I2873">
        <v>76972</v>
      </c>
      <c r="J2873">
        <v>121811</v>
      </c>
      <c r="K2873">
        <v>41933</v>
      </c>
      <c r="L2873">
        <v>23320</v>
      </c>
      <c r="M2873">
        <v>44</v>
      </c>
      <c r="N2873">
        <v>19</v>
      </c>
      <c r="O2873">
        <v>3</v>
      </c>
      <c r="P2873">
        <v>18</v>
      </c>
      <c r="Q2873">
        <v>1</v>
      </c>
      <c r="R2873">
        <v>64</v>
      </c>
      <c r="S2873">
        <v>5</v>
      </c>
      <c r="T2873">
        <v>253</v>
      </c>
      <c r="U2873">
        <v>503</v>
      </c>
      <c r="V2873">
        <v>-0.41</v>
      </c>
      <c r="W2873">
        <v>23320</v>
      </c>
      <c r="X2873">
        <v>33</v>
      </c>
      <c r="Y2873" s="12" t="str">
        <f>IFERROR(VLOOKUP(C2873,[1]Index!$D:$F,3,FALSE),"Non List")</f>
        <v>Microfinance</v>
      </c>
      <c r="Z2873">
        <f>IFERROR(VLOOKUP(C2873,[1]LP!$B:$C,2,FALSE),0)</f>
        <v>1290</v>
      </c>
      <c r="AA2873" s="11">
        <f t="shared" si="47"/>
        <v>29.3</v>
      </c>
      <c r="AB2873" s="5">
        <f>IFERROR(VLOOKUP(C2873,[2]Sheet1!$B:$F,5,FALSE),0)</f>
        <v>427251</v>
      </c>
      <c r="AC2873" s="11">
        <v>0</v>
      </c>
      <c r="AD2873" s="11">
        <v>0</v>
      </c>
      <c r="AE2873" s="10" t="str">
        <f t="shared" si="46"/>
        <v>78/79DLBS</v>
      </c>
      <c r="AF2873" s="10"/>
      <c r="AG2873" s="10"/>
      <c r="AH2873" s="10"/>
    </row>
    <row r="2874" spans="1:34" x14ac:dyDescent="0.45">
      <c r="A2874" t="s">
        <v>54</v>
      </c>
      <c r="B2874" t="s">
        <v>60</v>
      </c>
      <c r="C2874" t="s">
        <v>118</v>
      </c>
      <c r="D2874">
        <v>895</v>
      </c>
      <c r="E2874" s="11">
        <v>109375</v>
      </c>
      <c r="F2874" s="5">
        <v>52696</v>
      </c>
      <c r="G2874" s="11">
        <v>741110</v>
      </c>
      <c r="H2874" s="11">
        <v>1465787</v>
      </c>
      <c r="I2874">
        <v>70629</v>
      </c>
      <c r="J2874">
        <v>97746</v>
      </c>
      <c r="K2874">
        <v>33346</v>
      </c>
      <c r="L2874">
        <v>18650</v>
      </c>
      <c r="M2874">
        <v>23</v>
      </c>
      <c r="N2874">
        <v>39</v>
      </c>
      <c r="O2874">
        <v>6</v>
      </c>
      <c r="P2874">
        <v>15</v>
      </c>
      <c r="Q2874">
        <v>1</v>
      </c>
      <c r="R2874">
        <v>238</v>
      </c>
      <c r="S2874">
        <v>3.2</v>
      </c>
      <c r="T2874">
        <v>148</v>
      </c>
      <c r="U2874">
        <v>275</v>
      </c>
      <c r="V2874">
        <v>-0.69</v>
      </c>
      <c r="W2874">
        <v>18650</v>
      </c>
      <c r="X2874">
        <v>17</v>
      </c>
      <c r="Y2874" s="12" t="str">
        <f>IFERROR(VLOOKUP(C2874,[1]Index!$D:$F,3,FALSE),"Non List")</f>
        <v>Microfinance</v>
      </c>
      <c r="Z2874">
        <f>IFERROR(VLOOKUP(C2874,[1]LP!$B:$C,2,FALSE),0)</f>
        <v>1475</v>
      </c>
      <c r="AA2874" s="11">
        <f t="shared" si="47"/>
        <v>64.099999999999994</v>
      </c>
      <c r="AB2874" s="5">
        <f>IFERROR(VLOOKUP(C2874,[2]Sheet1!$B:$F,5,FALSE),0)</f>
        <v>393750</v>
      </c>
      <c r="AC2874" s="11">
        <v>0</v>
      </c>
      <c r="AD2874" s="11">
        <v>0</v>
      </c>
      <c r="AE2874" s="10" t="str">
        <f t="shared" si="46"/>
        <v>78/79MLBS</v>
      </c>
      <c r="AF2874" s="10"/>
      <c r="AG2874" s="10"/>
      <c r="AH2874" s="10"/>
    </row>
    <row r="2875" spans="1:34" x14ac:dyDescent="0.45">
      <c r="A2875" t="s">
        <v>54</v>
      </c>
      <c r="B2875" t="s">
        <v>60</v>
      </c>
      <c r="C2875" t="s">
        <v>188</v>
      </c>
      <c r="D2875">
        <v>650.5</v>
      </c>
      <c r="E2875" s="11">
        <v>152500</v>
      </c>
      <c r="F2875" s="5">
        <v>19289</v>
      </c>
      <c r="G2875" s="11">
        <v>291998</v>
      </c>
      <c r="H2875" s="11">
        <v>2128483</v>
      </c>
      <c r="I2875">
        <v>73524</v>
      </c>
      <c r="J2875">
        <v>101957</v>
      </c>
      <c r="K2875">
        <v>29318</v>
      </c>
      <c r="L2875">
        <v>11183</v>
      </c>
      <c r="M2875">
        <v>10</v>
      </c>
      <c r="N2875">
        <v>67</v>
      </c>
      <c r="O2875">
        <v>6</v>
      </c>
      <c r="P2875">
        <v>9</v>
      </c>
      <c r="Q2875">
        <v>0</v>
      </c>
      <c r="R2875">
        <v>384</v>
      </c>
      <c r="S2875">
        <v>3.3</v>
      </c>
      <c r="T2875">
        <v>113</v>
      </c>
      <c r="U2875">
        <v>157</v>
      </c>
      <c r="V2875">
        <v>-0.76</v>
      </c>
      <c r="W2875">
        <v>11183</v>
      </c>
      <c r="X2875">
        <v>7</v>
      </c>
      <c r="Y2875" s="12" t="str">
        <f>IFERROR(VLOOKUP(C2875,[1]Index!$D:$F,3,FALSE),"Non List")</f>
        <v>Microfinance</v>
      </c>
      <c r="Z2875">
        <f>IFERROR(VLOOKUP(C2875,[1]LP!$B:$C,2,FALSE),0)</f>
        <v>893</v>
      </c>
      <c r="AA2875" s="11">
        <f t="shared" si="47"/>
        <v>89.3</v>
      </c>
      <c r="AB2875" s="5">
        <f>IFERROR(VLOOKUP(C2875,[2]Sheet1!$B:$F,5,FALSE),0)</f>
        <v>975000</v>
      </c>
      <c r="AC2875" s="11">
        <v>0</v>
      </c>
      <c r="AD2875" s="11">
        <v>0</v>
      </c>
      <c r="AE2875" s="10" t="str">
        <f t="shared" si="46"/>
        <v>78/79AVYAN</v>
      </c>
      <c r="AF2875" s="10"/>
      <c r="AG2875" s="10"/>
      <c r="AH2875" s="10"/>
    </row>
    <row r="2876" spans="1:34" x14ac:dyDescent="0.45">
      <c r="A2876" t="s">
        <v>54</v>
      </c>
      <c r="B2876" t="s">
        <v>60</v>
      </c>
      <c r="C2876" t="s">
        <v>116</v>
      </c>
      <c r="D2876">
        <v>2363</v>
      </c>
      <c r="E2876" s="11">
        <v>160000</v>
      </c>
      <c r="F2876" s="5">
        <v>386063</v>
      </c>
      <c r="G2876" s="11">
        <v>2425125</v>
      </c>
      <c r="H2876" s="11">
        <v>5040901</v>
      </c>
      <c r="I2876">
        <v>268568</v>
      </c>
      <c r="J2876">
        <v>364943</v>
      </c>
      <c r="K2876">
        <v>156591</v>
      </c>
      <c r="L2876">
        <v>86430</v>
      </c>
      <c r="M2876">
        <v>72</v>
      </c>
      <c r="N2876">
        <v>33</v>
      </c>
      <c r="O2876">
        <v>7</v>
      </c>
      <c r="P2876">
        <v>21</v>
      </c>
      <c r="Q2876">
        <v>2</v>
      </c>
      <c r="R2876">
        <v>227</v>
      </c>
      <c r="S2876">
        <v>2.5</v>
      </c>
      <c r="T2876">
        <v>341</v>
      </c>
      <c r="U2876">
        <v>744</v>
      </c>
      <c r="V2876">
        <v>-0.69</v>
      </c>
      <c r="W2876">
        <v>86430</v>
      </c>
      <c r="X2876">
        <v>54</v>
      </c>
      <c r="Y2876" s="12" t="str">
        <f>IFERROR(VLOOKUP(C2876,[1]Index!$D:$F,3,FALSE),"Non List")</f>
        <v>Microfinance</v>
      </c>
      <c r="Z2876">
        <f>IFERROR(VLOOKUP(C2876,[1]LP!$B:$C,2,FALSE),0)</f>
        <v>1515</v>
      </c>
      <c r="AA2876" s="11">
        <f t="shared" si="47"/>
        <v>21</v>
      </c>
      <c r="AB2876" s="5">
        <f>IFERROR(VLOOKUP(C2876,[2]Sheet1!$B:$F,5,FALSE),0)</f>
        <v>596385</v>
      </c>
      <c r="AC2876" s="11">
        <v>14.27</v>
      </c>
      <c r="AD2876" s="11">
        <v>0.75</v>
      </c>
      <c r="AE2876" s="10" t="str">
        <f t="shared" si="46"/>
        <v>78/79JALPA</v>
      </c>
      <c r="AF2876" s="10"/>
      <c r="AG2876" s="10"/>
      <c r="AH2876" s="10"/>
    </row>
    <row r="2877" spans="1:34" x14ac:dyDescent="0.45">
      <c r="A2877" t="s">
        <v>54</v>
      </c>
      <c r="B2877" t="s">
        <v>60</v>
      </c>
      <c r="C2877" t="s">
        <v>114</v>
      </c>
      <c r="D2877">
        <v>587.79999999999995</v>
      </c>
      <c r="E2877" s="11">
        <v>367143</v>
      </c>
      <c r="F2877" s="5">
        <v>130532</v>
      </c>
      <c r="G2877" s="11">
        <v>1650049</v>
      </c>
      <c r="H2877" s="11">
        <v>5471980</v>
      </c>
      <c r="I2877">
        <v>268820</v>
      </c>
      <c r="J2877">
        <v>352054</v>
      </c>
      <c r="K2877">
        <v>96962</v>
      </c>
      <c r="L2877">
        <v>49203</v>
      </c>
      <c r="M2877">
        <v>18</v>
      </c>
      <c r="N2877">
        <v>33</v>
      </c>
      <c r="O2877">
        <v>4</v>
      </c>
      <c r="P2877">
        <v>13</v>
      </c>
      <c r="Q2877">
        <v>1</v>
      </c>
      <c r="R2877">
        <v>143</v>
      </c>
      <c r="S2877">
        <v>4.7</v>
      </c>
      <c r="T2877">
        <v>136</v>
      </c>
      <c r="U2877">
        <v>233</v>
      </c>
      <c r="V2877">
        <v>-0.6</v>
      </c>
      <c r="W2877">
        <v>49203</v>
      </c>
      <c r="X2877">
        <v>13</v>
      </c>
      <c r="Y2877" s="12" t="str">
        <f>IFERROR(VLOOKUP(C2877,[1]Index!$D:$F,3,FALSE),"Non List")</f>
        <v>Microfinance</v>
      </c>
      <c r="Z2877">
        <f>IFERROR(VLOOKUP(C2877,[1]LP!$B:$C,2,FALSE),0)</f>
        <v>905</v>
      </c>
      <c r="AA2877" s="11">
        <f t="shared" si="47"/>
        <v>50.3</v>
      </c>
      <c r="AB2877" s="5">
        <f>IFERROR(VLOOKUP(C2877,[2]Sheet1!$B:$F,5,FALSE),0)</f>
        <v>1468573.64</v>
      </c>
      <c r="AC2877" s="11">
        <v>0</v>
      </c>
      <c r="AD2877" s="11">
        <v>0</v>
      </c>
      <c r="AE2877" s="10" t="str">
        <f t="shared" si="46"/>
        <v>78/79ACLBSL</v>
      </c>
      <c r="AF2877" s="10"/>
      <c r="AG2877" s="10"/>
      <c r="AH2877" s="10"/>
    </row>
    <row r="2878" spans="1:34" x14ac:dyDescent="0.45">
      <c r="A2878" t="s">
        <v>54</v>
      </c>
      <c r="B2878" t="s">
        <v>60</v>
      </c>
      <c r="C2878" t="s">
        <v>98</v>
      </c>
      <c r="D2878">
        <v>739</v>
      </c>
      <c r="E2878" s="11">
        <v>229021</v>
      </c>
      <c r="F2878" s="5">
        <v>93133</v>
      </c>
      <c r="G2878" s="11">
        <v>1045269</v>
      </c>
      <c r="H2878" s="11">
        <v>3354599</v>
      </c>
      <c r="I2878">
        <v>167243</v>
      </c>
      <c r="J2878">
        <v>208962</v>
      </c>
      <c r="K2878">
        <v>61207</v>
      </c>
      <c r="L2878">
        <v>37934</v>
      </c>
      <c r="M2878">
        <v>22</v>
      </c>
      <c r="N2878">
        <v>33</v>
      </c>
      <c r="O2878">
        <v>5</v>
      </c>
      <c r="P2878">
        <v>16</v>
      </c>
      <c r="Q2878">
        <v>1</v>
      </c>
      <c r="R2878">
        <v>176</v>
      </c>
      <c r="S2878">
        <v>4.8</v>
      </c>
      <c r="T2878">
        <v>141</v>
      </c>
      <c r="U2878">
        <v>264</v>
      </c>
      <c r="V2878">
        <v>-0.64</v>
      </c>
      <c r="W2878">
        <v>37934</v>
      </c>
      <c r="X2878">
        <v>17</v>
      </c>
      <c r="Y2878" s="12" t="str">
        <f>IFERROR(VLOOKUP(C2878,[1]Index!$D:$F,3,FALSE),"Non List")</f>
        <v>Microfinance</v>
      </c>
      <c r="Z2878">
        <f>IFERROR(VLOOKUP(C2878,[1]LP!$B:$C,2,FALSE),0)</f>
        <v>2307</v>
      </c>
      <c r="AA2878" s="11">
        <f t="shared" si="47"/>
        <v>104.9</v>
      </c>
      <c r="AB2878" s="5">
        <f>IFERROR(VLOOKUP(C2878,[2]Sheet1!$B:$F,5,FALSE),0)</f>
        <v>740597.22</v>
      </c>
      <c r="AC2878" s="11">
        <v>0</v>
      </c>
      <c r="AD2878" s="11">
        <v>0</v>
      </c>
      <c r="AE2878" s="10" t="str">
        <f t="shared" ref="AE2878:AE2941" si="48">B2878&amp;C2878</f>
        <v>78/79USLB</v>
      </c>
      <c r="AF2878" s="10"/>
      <c r="AG2878" s="10"/>
      <c r="AH2878" s="10"/>
    </row>
    <row r="2879" spans="1:34" x14ac:dyDescent="0.45">
      <c r="A2879" t="s">
        <v>54</v>
      </c>
      <c r="B2879" t="s">
        <v>60</v>
      </c>
      <c r="C2879" t="s">
        <v>115</v>
      </c>
      <c r="D2879">
        <v>720</v>
      </c>
      <c r="E2879" s="11">
        <v>303395</v>
      </c>
      <c r="F2879" s="5">
        <v>295307</v>
      </c>
      <c r="G2879" s="11">
        <v>992608</v>
      </c>
      <c r="H2879" s="11">
        <v>4204063</v>
      </c>
      <c r="I2879">
        <v>188671</v>
      </c>
      <c r="J2879">
        <v>251951</v>
      </c>
      <c r="K2879">
        <v>128737</v>
      </c>
      <c r="L2879">
        <v>64072</v>
      </c>
      <c r="M2879">
        <v>28</v>
      </c>
      <c r="N2879">
        <v>26</v>
      </c>
      <c r="O2879">
        <v>4</v>
      </c>
      <c r="P2879">
        <v>14</v>
      </c>
      <c r="Q2879">
        <v>1</v>
      </c>
      <c r="R2879">
        <v>93</v>
      </c>
      <c r="S2879">
        <v>3.8</v>
      </c>
      <c r="T2879">
        <v>197</v>
      </c>
      <c r="U2879">
        <v>354</v>
      </c>
      <c r="V2879">
        <v>-0.51</v>
      </c>
      <c r="W2879">
        <v>64072</v>
      </c>
      <c r="X2879">
        <v>21</v>
      </c>
      <c r="Y2879" s="12" t="str">
        <f>IFERROR(VLOOKUP(C2879,[1]Index!$D:$F,3,FALSE),"Non List")</f>
        <v>zdelist</v>
      </c>
      <c r="Z2879">
        <f>IFERROR(VLOOKUP(C2879,[1]LP!$B:$C,2,FALSE),0)</f>
        <v>0</v>
      </c>
      <c r="AA2879" s="11">
        <f t="shared" si="47"/>
        <v>0</v>
      </c>
      <c r="AB2879" s="5">
        <f>IFERROR(VLOOKUP(C2879,[2]Sheet1!$B:$F,5,FALSE),0)</f>
        <v>0</v>
      </c>
      <c r="AC2879" s="11">
        <v>19</v>
      </c>
      <c r="AD2879" s="11">
        <v>1</v>
      </c>
      <c r="AE2879" s="10" t="str">
        <f t="shared" si="48"/>
        <v>78/79NSLB</v>
      </c>
      <c r="AF2879" s="10"/>
      <c r="AG2879" s="10"/>
      <c r="AH2879" s="10"/>
    </row>
    <row r="2880" spans="1:34" x14ac:dyDescent="0.45">
      <c r="A2880" t="s">
        <v>54</v>
      </c>
      <c r="B2880" t="s">
        <v>60</v>
      </c>
      <c r="C2880" t="s">
        <v>189</v>
      </c>
      <c r="D2880">
        <v>1345</v>
      </c>
      <c r="E2880" s="11">
        <v>82108</v>
      </c>
      <c r="F2880" s="5">
        <v>300420</v>
      </c>
      <c r="G2880" s="11">
        <v>1264687</v>
      </c>
      <c r="H2880" s="11">
        <v>3376505</v>
      </c>
      <c r="I2880">
        <v>157745</v>
      </c>
      <c r="J2880">
        <v>264531</v>
      </c>
      <c r="K2880">
        <v>146198</v>
      </c>
      <c r="L2880">
        <v>99917</v>
      </c>
      <c r="M2880">
        <v>162</v>
      </c>
      <c r="N2880">
        <v>8</v>
      </c>
      <c r="O2880">
        <v>3</v>
      </c>
      <c r="P2880">
        <v>35</v>
      </c>
      <c r="Q2880">
        <v>3</v>
      </c>
      <c r="R2880">
        <v>24</v>
      </c>
      <c r="S2880">
        <v>2</v>
      </c>
      <c r="T2880">
        <v>466</v>
      </c>
      <c r="U2880">
        <v>1304</v>
      </c>
      <c r="V2880">
        <v>-0.03</v>
      </c>
      <c r="W2880">
        <v>99917</v>
      </c>
      <c r="X2880">
        <v>122</v>
      </c>
      <c r="Y2880" s="12" t="str">
        <f>IFERROR(VLOOKUP(C2880,[1]Index!$D:$F,3,FALSE),"Non List")</f>
        <v>Microfinance</v>
      </c>
      <c r="Z2880">
        <f>IFERROR(VLOOKUP(C2880,[1]LP!$B:$C,2,FALSE),0)</f>
        <v>1597</v>
      </c>
      <c r="AA2880" s="11">
        <f t="shared" si="47"/>
        <v>9.9</v>
      </c>
      <c r="AB2880" s="5">
        <f>IFERROR(VLOOKUP(C2880,[2]Sheet1!$B:$F,5,FALSE),0)</f>
        <v>865879.27</v>
      </c>
      <c r="AC2880" s="11">
        <v>30</v>
      </c>
      <c r="AD2880" s="11">
        <v>1.58</v>
      </c>
      <c r="AE2880" s="10" t="str">
        <f t="shared" si="48"/>
        <v>78/79CYCL</v>
      </c>
      <c r="AF2880" s="10"/>
      <c r="AG2880" s="10"/>
      <c r="AH2880" s="10"/>
    </row>
    <row r="2881" spans="1:34" x14ac:dyDescent="0.45">
      <c r="A2881" t="s">
        <v>54</v>
      </c>
      <c r="B2881" t="s">
        <v>60</v>
      </c>
      <c r="C2881" t="s">
        <v>119</v>
      </c>
      <c r="D2881">
        <v>690</v>
      </c>
      <c r="E2881" s="11">
        <v>471371</v>
      </c>
      <c r="F2881" s="5">
        <v>376940</v>
      </c>
      <c r="G2881" s="11">
        <v>1325982</v>
      </c>
      <c r="H2881" s="11">
        <v>6648374</v>
      </c>
      <c r="I2881">
        <v>256893</v>
      </c>
      <c r="J2881">
        <v>325435</v>
      </c>
      <c r="K2881">
        <v>142489</v>
      </c>
      <c r="L2881">
        <v>51455</v>
      </c>
      <c r="M2881">
        <v>15</v>
      </c>
      <c r="N2881">
        <v>47</v>
      </c>
      <c r="O2881">
        <v>4</v>
      </c>
      <c r="P2881">
        <v>8</v>
      </c>
      <c r="Q2881">
        <v>1</v>
      </c>
      <c r="R2881">
        <v>182</v>
      </c>
      <c r="S2881">
        <v>8.4</v>
      </c>
      <c r="T2881">
        <v>180</v>
      </c>
      <c r="U2881">
        <v>243</v>
      </c>
      <c r="V2881">
        <v>-0.65</v>
      </c>
      <c r="W2881">
        <v>51455</v>
      </c>
      <c r="X2881">
        <v>11</v>
      </c>
      <c r="Y2881" s="12" t="str">
        <f>IFERROR(VLOOKUP(C2881,[1]Index!$D:$F,3,FALSE),"Non List")</f>
        <v>Microfinance</v>
      </c>
      <c r="Z2881">
        <f>IFERROR(VLOOKUP(C2881,[1]LP!$B:$C,2,FALSE),0)</f>
        <v>1007</v>
      </c>
      <c r="AA2881" s="11">
        <f t="shared" si="47"/>
        <v>67.099999999999994</v>
      </c>
      <c r="AB2881" s="5">
        <f>IFERROR(VLOOKUP(C2881,[2]Sheet1!$B:$F,5,FALSE),0)</f>
        <v>1664409.36</v>
      </c>
      <c r="AC2881" s="11">
        <v>7</v>
      </c>
      <c r="AD2881" s="11">
        <v>0.36840000000000001</v>
      </c>
      <c r="AE2881" s="10" t="str">
        <f t="shared" si="48"/>
        <v>78/79KLBSL</v>
      </c>
      <c r="AF2881" s="10"/>
      <c r="AG2881" s="10"/>
      <c r="AH2881" s="10"/>
    </row>
    <row r="2882" spans="1:34" x14ac:dyDescent="0.45">
      <c r="A2882" t="s">
        <v>54</v>
      </c>
      <c r="B2882" t="s">
        <v>60</v>
      </c>
      <c r="C2882" t="s">
        <v>190</v>
      </c>
      <c r="D2882">
        <v>998</v>
      </c>
      <c r="E2882" s="11">
        <v>26800</v>
      </c>
      <c r="F2882" s="5">
        <v>2819</v>
      </c>
      <c r="G2882" s="11">
        <v>8983</v>
      </c>
      <c r="H2882" s="11">
        <v>244999</v>
      </c>
      <c r="I2882">
        <v>6133</v>
      </c>
      <c r="J2882">
        <v>10117</v>
      </c>
      <c r="K2882">
        <v>2962</v>
      </c>
      <c r="L2882">
        <v>2594</v>
      </c>
      <c r="M2882">
        <v>13</v>
      </c>
      <c r="N2882">
        <v>77</v>
      </c>
      <c r="O2882">
        <v>9</v>
      </c>
      <c r="P2882">
        <v>12</v>
      </c>
      <c r="Q2882">
        <v>1</v>
      </c>
      <c r="R2882">
        <v>699</v>
      </c>
      <c r="S2882">
        <v>2.1</v>
      </c>
      <c r="T2882">
        <v>111</v>
      </c>
      <c r="U2882">
        <v>179</v>
      </c>
      <c r="V2882">
        <v>-0.82</v>
      </c>
      <c r="W2882">
        <v>0</v>
      </c>
      <c r="X2882">
        <v>0</v>
      </c>
      <c r="Y2882" s="12" t="str">
        <f>IFERROR(VLOOKUP(C2882,[1]Index!$D:$F,3,FALSE),"Non List")</f>
        <v>zdelist</v>
      </c>
      <c r="Z2882">
        <f>IFERROR(VLOOKUP(C2882,[1]LP!$B:$C,2,FALSE),0)</f>
        <v>0</v>
      </c>
      <c r="AA2882" s="11">
        <f t="shared" si="47"/>
        <v>0</v>
      </c>
      <c r="AB2882" s="5">
        <f>IFERROR(VLOOKUP(C2882,[2]Sheet1!$B:$F,5,FALSE),0)</f>
        <v>0</v>
      </c>
      <c r="AC2882" s="11">
        <v>0</v>
      </c>
      <c r="AD2882" s="11">
        <v>0</v>
      </c>
      <c r="AE2882" s="10" t="str">
        <f t="shared" si="48"/>
        <v>78/79KLBS</v>
      </c>
      <c r="AF2882" s="10"/>
      <c r="AG2882" s="10"/>
      <c r="AH2882" s="10"/>
    </row>
    <row r="2883" spans="1:34" x14ac:dyDescent="0.45">
      <c r="A2883" t="s">
        <v>54</v>
      </c>
      <c r="B2883" t="s">
        <v>60</v>
      </c>
      <c r="C2883" t="s">
        <v>191</v>
      </c>
      <c r="D2883">
        <v>688</v>
      </c>
      <c r="E2883" s="11">
        <v>791985</v>
      </c>
      <c r="F2883" s="5">
        <v>518929</v>
      </c>
      <c r="G2883" s="11">
        <v>4117342</v>
      </c>
      <c r="H2883" s="11">
        <v>11141375</v>
      </c>
      <c r="I2883">
        <v>308030</v>
      </c>
      <c r="J2883">
        <v>390604</v>
      </c>
      <c r="K2883">
        <v>188309</v>
      </c>
      <c r="L2883">
        <v>102569</v>
      </c>
      <c r="M2883">
        <v>17</v>
      </c>
      <c r="N2883">
        <v>40</v>
      </c>
      <c r="O2883">
        <v>4</v>
      </c>
      <c r="P2883">
        <v>10</v>
      </c>
      <c r="Q2883">
        <v>1</v>
      </c>
      <c r="R2883">
        <v>166</v>
      </c>
      <c r="S2883">
        <v>3</v>
      </c>
      <c r="T2883">
        <v>166</v>
      </c>
      <c r="U2883">
        <v>254</v>
      </c>
      <c r="V2883">
        <v>-0.63</v>
      </c>
      <c r="W2883">
        <v>102569</v>
      </c>
      <c r="X2883">
        <v>13</v>
      </c>
      <c r="Y2883" s="12" t="str">
        <f>IFERROR(VLOOKUP(C2883,[1]Index!$D:$F,3,FALSE),"Non List")</f>
        <v>Microfinance</v>
      </c>
      <c r="Z2883">
        <f>IFERROR(VLOOKUP(C2883,[1]LP!$B:$C,2,FALSE),0)</f>
        <v>858</v>
      </c>
      <c r="AA2883" s="11">
        <f t="shared" ref="AA2883:AA2946" si="49">ROUND(IFERROR(Z2883/M2883,0),1)</f>
        <v>50.5</v>
      </c>
      <c r="AB2883" s="5">
        <f>IFERROR(VLOOKUP(C2883,[2]Sheet1!$B:$F,5,FALSE),0)</f>
        <v>4462834.3499999996</v>
      </c>
      <c r="AC2883" s="11">
        <v>15</v>
      </c>
      <c r="AD2883" s="11">
        <v>0</v>
      </c>
      <c r="AE2883" s="10" t="str">
        <f t="shared" si="48"/>
        <v>78/79SWMF</v>
      </c>
      <c r="AF2883" s="10"/>
      <c r="AG2883" s="10"/>
      <c r="AH2883" s="10"/>
    </row>
    <row r="2884" spans="1:34" x14ac:dyDescent="0.45">
      <c r="A2884" t="s">
        <v>55</v>
      </c>
      <c r="B2884" t="s">
        <v>60</v>
      </c>
      <c r="C2884" t="s">
        <v>61</v>
      </c>
      <c r="D2884">
        <v>785</v>
      </c>
      <c r="E2884" s="11">
        <v>2324100</v>
      </c>
      <c r="F2884" s="5">
        <v>3583727</v>
      </c>
      <c r="G2884" s="11">
        <v>27019462</v>
      </c>
      <c r="H2884" s="11">
        <v>32887728</v>
      </c>
      <c r="I2884">
        <v>2490524</v>
      </c>
      <c r="J2884">
        <v>2984505</v>
      </c>
      <c r="K2884">
        <v>1849120</v>
      </c>
      <c r="L2884">
        <v>1032284</v>
      </c>
      <c r="M2884">
        <v>44</v>
      </c>
      <c r="N2884">
        <v>18</v>
      </c>
      <c r="O2884">
        <v>3</v>
      </c>
      <c r="P2884">
        <v>17</v>
      </c>
      <c r="Q2884">
        <v>3</v>
      </c>
      <c r="R2884">
        <v>55</v>
      </c>
      <c r="S2884">
        <v>0.8</v>
      </c>
      <c r="T2884">
        <v>254</v>
      </c>
      <c r="U2884">
        <v>504</v>
      </c>
      <c r="V2884">
        <v>-0.36</v>
      </c>
      <c r="W2884">
        <v>764312</v>
      </c>
      <c r="X2884">
        <v>33</v>
      </c>
      <c r="Y2884" s="12" t="str">
        <f>IFERROR(VLOOKUP(C2884,[1]Index!$D:$F,3,FALSE),"Non List")</f>
        <v>Microfinance</v>
      </c>
      <c r="Z2884">
        <f>IFERROR(VLOOKUP(C2884,[1]LP!$B:$C,2,FALSE),0)</f>
        <v>856.7</v>
      </c>
      <c r="AA2884" s="11">
        <f t="shared" si="49"/>
        <v>19.5</v>
      </c>
      <c r="AB2884" s="5">
        <f>IFERROR(VLOOKUP(C2884,[2]Sheet1!$B:$F,5,FALSE),0)</f>
        <v>14588143.289999999</v>
      </c>
      <c r="AC2884" s="11">
        <v>22</v>
      </c>
      <c r="AD2884" s="11">
        <v>3.26</v>
      </c>
      <c r="AE2884" s="10" t="str">
        <f t="shared" si="48"/>
        <v>78/79CBBL</v>
      </c>
      <c r="AF2884" s="10"/>
      <c r="AG2884" s="10"/>
      <c r="AH2884" s="10"/>
    </row>
    <row r="2885" spans="1:34" x14ac:dyDescent="0.45">
      <c r="A2885" t="s">
        <v>55</v>
      </c>
      <c r="B2885" t="s">
        <v>60</v>
      </c>
      <c r="C2885" t="s">
        <v>62</v>
      </c>
      <c r="D2885">
        <v>687.9</v>
      </c>
      <c r="E2885" s="11">
        <v>1156249</v>
      </c>
      <c r="F2885" s="5">
        <v>1933184</v>
      </c>
      <c r="G2885" s="11">
        <v>7970179</v>
      </c>
      <c r="H2885" s="11">
        <v>18344799</v>
      </c>
      <c r="I2885">
        <v>1385319</v>
      </c>
      <c r="J2885">
        <v>1601517</v>
      </c>
      <c r="K2885">
        <v>811869</v>
      </c>
      <c r="L2885">
        <v>574023</v>
      </c>
      <c r="M2885">
        <v>50</v>
      </c>
      <c r="N2885">
        <v>14</v>
      </c>
      <c r="O2885">
        <v>3</v>
      </c>
      <c r="P2885">
        <v>19</v>
      </c>
      <c r="Q2885">
        <v>3</v>
      </c>
      <c r="R2885">
        <v>36</v>
      </c>
      <c r="S2885">
        <v>1</v>
      </c>
      <c r="T2885">
        <v>267</v>
      </c>
      <c r="U2885">
        <v>546</v>
      </c>
      <c r="V2885">
        <v>-0.21</v>
      </c>
      <c r="W2885">
        <v>417258</v>
      </c>
      <c r="X2885">
        <v>36</v>
      </c>
      <c r="Y2885" s="12" t="str">
        <f>IFERROR(VLOOKUP(C2885,[1]Index!$D:$F,3,FALSE),"Non List")</f>
        <v>Microfinance</v>
      </c>
      <c r="Z2885">
        <f>IFERROR(VLOOKUP(C2885,[1]LP!$B:$C,2,FALSE),0)</f>
        <v>758.8</v>
      </c>
      <c r="AA2885" s="11">
        <f t="shared" si="49"/>
        <v>15.2</v>
      </c>
      <c r="AB2885" s="5">
        <f>IFERROR(VLOOKUP(C2885,[2]Sheet1!$B:$F,5,FALSE),0)</f>
        <v>7600332.0300000003</v>
      </c>
      <c r="AC2885" s="11">
        <v>10</v>
      </c>
      <c r="AD2885" s="11">
        <v>11.0526</v>
      </c>
      <c r="AE2885" s="10" t="str">
        <f t="shared" si="48"/>
        <v>78/79DDBL</v>
      </c>
      <c r="AF2885" s="10"/>
      <c r="AG2885" s="10"/>
      <c r="AH2885" s="10"/>
    </row>
    <row r="2886" spans="1:34" x14ac:dyDescent="0.45">
      <c r="A2886" t="s">
        <v>55</v>
      </c>
      <c r="B2886" t="s">
        <v>60</v>
      </c>
      <c r="C2886" t="s">
        <v>63</v>
      </c>
      <c r="D2886">
        <v>544</v>
      </c>
      <c r="E2886" s="11">
        <v>964492</v>
      </c>
      <c r="F2886" s="5">
        <v>440687</v>
      </c>
      <c r="G2886" s="11">
        <v>0</v>
      </c>
      <c r="H2886" s="11">
        <v>10425032</v>
      </c>
      <c r="I2886">
        <v>427296</v>
      </c>
      <c r="J2886">
        <v>501466</v>
      </c>
      <c r="K2886">
        <v>417794</v>
      </c>
      <c r="L2886">
        <v>268884</v>
      </c>
      <c r="M2886">
        <v>28</v>
      </c>
      <c r="N2886">
        <v>20</v>
      </c>
      <c r="O2886">
        <v>4</v>
      </c>
      <c r="P2886">
        <v>19</v>
      </c>
      <c r="Q2886">
        <v>2</v>
      </c>
      <c r="R2886">
        <v>73</v>
      </c>
      <c r="S2886">
        <v>0</v>
      </c>
      <c r="T2886">
        <v>146</v>
      </c>
      <c r="U2886">
        <v>302</v>
      </c>
      <c r="V2886">
        <v>-0.44</v>
      </c>
      <c r="W2886">
        <v>209569</v>
      </c>
      <c r="X2886">
        <v>22</v>
      </c>
      <c r="Y2886" s="12" t="str">
        <f>IFERROR(VLOOKUP(C2886,[1]Index!$D:$F,3,FALSE),"Non List")</f>
        <v>Microfinance</v>
      </c>
      <c r="Z2886">
        <f>IFERROR(VLOOKUP(C2886,[1]LP!$B:$C,2,FALSE),0)</f>
        <v>710</v>
      </c>
      <c r="AA2886" s="11">
        <f t="shared" si="49"/>
        <v>25.4</v>
      </c>
      <c r="AB2886" s="5">
        <f>IFERROR(VLOOKUP(C2886,[2]Sheet1!$B:$F,5,FALSE),0)</f>
        <v>6045751.8200000003</v>
      </c>
      <c r="AC2886" s="11">
        <v>19</v>
      </c>
      <c r="AD2886" s="11">
        <v>1</v>
      </c>
      <c r="AE2886" s="10" t="str">
        <f t="shared" si="48"/>
        <v>78/79FMDBL</v>
      </c>
      <c r="AF2886" s="10"/>
      <c r="AG2886" s="10"/>
      <c r="AH2886" s="10"/>
    </row>
    <row r="2887" spans="1:34" x14ac:dyDescent="0.45">
      <c r="A2887" t="s">
        <v>55</v>
      </c>
      <c r="B2887" t="s">
        <v>60</v>
      </c>
      <c r="C2887" t="s">
        <v>64</v>
      </c>
      <c r="D2887">
        <v>791</v>
      </c>
      <c r="E2887" s="11">
        <v>312875</v>
      </c>
      <c r="F2887" s="5">
        <v>227383</v>
      </c>
      <c r="G2887" s="11">
        <v>1468720</v>
      </c>
      <c r="H2887" s="11">
        <v>3916632</v>
      </c>
      <c r="I2887">
        <v>294796</v>
      </c>
      <c r="J2887">
        <v>370664</v>
      </c>
      <c r="K2887">
        <v>165178</v>
      </c>
      <c r="L2887">
        <v>128496</v>
      </c>
      <c r="M2887">
        <v>41</v>
      </c>
      <c r="N2887">
        <v>19</v>
      </c>
      <c r="O2887">
        <v>5</v>
      </c>
      <c r="P2887">
        <v>24</v>
      </c>
      <c r="Q2887">
        <v>3</v>
      </c>
      <c r="R2887">
        <v>88</v>
      </c>
      <c r="S2887">
        <v>3.1</v>
      </c>
      <c r="T2887">
        <v>173</v>
      </c>
      <c r="U2887">
        <v>399</v>
      </c>
      <c r="V2887">
        <v>-0.5</v>
      </c>
      <c r="W2887">
        <v>128496</v>
      </c>
      <c r="X2887">
        <v>41</v>
      </c>
      <c r="Y2887" s="12" t="str">
        <f>IFERROR(VLOOKUP(C2887,[1]Index!$D:$F,3,FALSE),"Non List")</f>
        <v>Microfinance</v>
      </c>
      <c r="Z2887">
        <f>IFERROR(VLOOKUP(C2887,[1]LP!$B:$C,2,FALSE),0)</f>
        <v>933</v>
      </c>
      <c r="AA2887" s="11">
        <f t="shared" si="49"/>
        <v>22.8</v>
      </c>
      <c r="AB2887" s="5">
        <f>IFERROR(VLOOKUP(C2887,[2]Sheet1!$B:$F,5,FALSE),0)</f>
        <v>1320997.53</v>
      </c>
      <c r="AC2887" s="11">
        <v>19</v>
      </c>
      <c r="AD2887" s="11">
        <v>1</v>
      </c>
      <c r="AE2887" s="10" t="str">
        <f t="shared" si="48"/>
        <v>78/79KMCDB</v>
      </c>
      <c r="AF2887" s="10"/>
      <c r="AG2887" s="10"/>
      <c r="AH2887" s="10"/>
    </row>
    <row r="2888" spans="1:34" x14ac:dyDescent="0.45">
      <c r="A2888" t="s">
        <v>55</v>
      </c>
      <c r="B2888" t="s">
        <v>60</v>
      </c>
      <c r="C2888" t="s">
        <v>65</v>
      </c>
      <c r="D2888">
        <v>595</v>
      </c>
      <c r="E2888" s="11">
        <v>600000</v>
      </c>
      <c r="F2888" s="5">
        <v>791442</v>
      </c>
      <c r="G2888" s="11">
        <v>3208309</v>
      </c>
      <c r="H2888" s="11">
        <v>9985961</v>
      </c>
      <c r="I2888">
        <v>612863</v>
      </c>
      <c r="J2888">
        <v>841044</v>
      </c>
      <c r="K2888">
        <v>355023</v>
      </c>
      <c r="L2888">
        <v>233002</v>
      </c>
      <c r="M2888">
        <v>39</v>
      </c>
      <c r="N2888">
        <v>15</v>
      </c>
      <c r="O2888">
        <v>3</v>
      </c>
      <c r="P2888">
        <v>17</v>
      </c>
      <c r="Q2888">
        <v>2</v>
      </c>
      <c r="R2888">
        <v>39</v>
      </c>
      <c r="S2888">
        <v>4.7</v>
      </c>
      <c r="T2888">
        <v>232</v>
      </c>
      <c r="U2888">
        <v>450</v>
      </c>
      <c r="V2888">
        <v>-0.24</v>
      </c>
      <c r="W2888">
        <v>233002</v>
      </c>
      <c r="X2888">
        <v>39</v>
      </c>
      <c r="Y2888" s="12" t="str">
        <f>IFERROR(VLOOKUP(C2888,[1]Index!$D:$F,3,FALSE),"Non List")</f>
        <v>Microfinance</v>
      </c>
      <c r="Z2888">
        <f>IFERROR(VLOOKUP(C2888,[1]LP!$B:$C,2,FALSE),0)</f>
        <v>0</v>
      </c>
      <c r="AA2888" s="11">
        <f t="shared" si="49"/>
        <v>0</v>
      </c>
      <c r="AB2888" s="5">
        <f>IFERROR(VLOOKUP(C2888,[2]Sheet1!$B:$F,5,FALSE),0)</f>
        <v>0</v>
      </c>
      <c r="AC2888" s="11">
        <v>22</v>
      </c>
      <c r="AD2888" s="11">
        <v>1.1578999999999999</v>
      </c>
      <c r="AE2888" s="10" t="str">
        <f t="shared" si="48"/>
        <v>78/79NLBBL</v>
      </c>
      <c r="AF2888" s="10"/>
      <c r="AG2888" s="10"/>
      <c r="AH2888" s="10"/>
    </row>
    <row r="2889" spans="1:34" x14ac:dyDescent="0.45">
      <c r="A2889" t="s">
        <v>55</v>
      </c>
      <c r="B2889" t="s">
        <v>60</v>
      </c>
      <c r="C2889" t="s">
        <v>92</v>
      </c>
      <c r="D2889">
        <v>594</v>
      </c>
      <c r="E2889" s="11">
        <v>2195025</v>
      </c>
      <c r="F2889" s="5">
        <v>2631130</v>
      </c>
      <c r="G2889" s="11">
        <v>18182829</v>
      </c>
      <c r="H2889" s="11">
        <v>27437365</v>
      </c>
      <c r="I2889">
        <v>2097407</v>
      </c>
      <c r="J2889">
        <v>2609205</v>
      </c>
      <c r="K2889">
        <v>1378384</v>
      </c>
      <c r="L2889">
        <v>1028281</v>
      </c>
      <c r="M2889">
        <v>47</v>
      </c>
      <c r="N2889">
        <v>13</v>
      </c>
      <c r="O2889">
        <v>3</v>
      </c>
      <c r="P2889">
        <v>21</v>
      </c>
      <c r="Q2889">
        <v>3</v>
      </c>
      <c r="R2889">
        <v>34</v>
      </c>
      <c r="S2889">
        <v>3.1</v>
      </c>
      <c r="T2889">
        <v>220</v>
      </c>
      <c r="U2889">
        <v>481</v>
      </c>
      <c r="V2889">
        <v>-0.19</v>
      </c>
      <c r="W2889">
        <v>802060</v>
      </c>
      <c r="X2889">
        <v>37</v>
      </c>
      <c r="Y2889" s="12" t="str">
        <f>IFERROR(VLOOKUP(C2889,[1]Index!$D:$F,3,FALSE),"Non List")</f>
        <v>Microfinance</v>
      </c>
      <c r="Z2889">
        <f>IFERROR(VLOOKUP(C2889,[1]LP!$B:$C,2,FALSE),0)</f>
        <v>678.9</v>
      </c>
      <c r="AA2889" s="11">
        <f t="shared" si="49"/>
        <v>14.4</v>
      </c>
      <c r="AB2889" s="5">
        <f>IFERROR(VLOOKUP(C2889,[2]Sheet1!$B:$F,5,FALSE),0)</f>
        <v>12799190.779999999</v>
      </c>
      <c r="AC2889" s="11">
        <v>19</v>
      </c>
      <c r="AD2889" s="11">
        <v>1</v>
      </c>
      <c r="AE2889" s="10" t="str">
        <f t="shared" si="48"/>
        <v>78/79NUBL</v>
      </c>
      <c r="AF2889" s="10"/>
      <c r="AG2889" s="10"/>
      <c r="AH2889" s="10"/>
    </row>
    <row r="2890" spans="1:34" x14ac:dyDescent="0.45">
      <c r="A2890" t="s">
        <v>55</v>
      </c>
      <c r="B2890" t="s">
        <v>60</v>
      </c>
      <c r="C2890" t="s">
        <v>67</v>
      </c>
      <c r="D2890">
        <v>709</v>
      </c>
      <c r="E2890" s="11">
        <v>1241066</v>
      </c>
      <c r="F2890" s="5">
        <v>2087228</v>
      </c>
      <c r="G2890" s="11">
        <v>0</v>
      </c>
      <c r="H2890" s="11">
        <v>11699291</v>
      </c>
      <c r="I2890">
        <v>605343</v>
      </c>
      <c r="J2890">
        <v>633995</v>
      </c>
      <c r="K2890">
        <v>515639</v>
      </c>
      <c r="L2890">
        <v>354909</v>
      </c>
      <c r="M2890">
        <v>29</v>
      </c>
      <c r="N2890">
        <v>25</v>
      </c>
      <c r="O2890">
        <v>3</v>
      </c>
      <c r="P2890">
        <v>11</v>
      </c>
      <c r="Q2890">
        <v>3</v>
      </c>
      <c r="R2890">
        <v>65</v>
      </c>
      <c r="S2890">
        <v>0.1</v>
      </c>
      <c r="T2890">
        <v>268</v>
      </c>
      <c r="U2890">
        <v>415</v>
      </c>
      <c r="V2890">
        <v>-0.41</v>
      </c>
      <c r="W2890">
        <v>445537</v>
      </c>
      <c r="X2890">
        <v>36</v>
      </c>
      <c r="Y2890" s="12" t="str">
        <f>IFERROR(VLOOKUP(C2890,[1]Index!$D:$F,3,FALSE),"Non List")</f>
        <v>zdelist</v>
      </c>
      <c r="Z2890">
        <f>IFERROR(VLOOKUP(C2890,[1]LP!$B:$C,2,FALSE),0)</f>
        <v>0</v>
      </c>
      <c r="AA2890" s="11">
        <f t="shared" si="49"/>
        <v>0</v>
      </c>
      <c r="AB2890" s="5">
        <f>IFERROR(VLOOKUP(C2890,[2]Sheet1!$B:$F,5,FALSE),0)</f>
        <v>0</v>
      </c>
      <c r="AC2890" s="11">
        <v>26</v>
      </c>
      <c r="AD2890" s="11">
        <v>1.3684000000000001</v>
      </c>
      <c r="AE2890" s="10" t="str">
        <f t="shared" si="48"/>
        <v>78/79RMDC</v>
      </c>
      <c r="AF2890" s="10"/>
      <c r="AG2890" s="10"/>
      <c r="AH2890" s="10"/>
    </row>
    <row r="2891" spans="1:34" x14ac:dyDescent="0.45">
      <c r="A2891" t="s">
        <v>55</v>
      </c>
      <c r="B2891" t="s">
        <v>60</v>
      </c>
      <c r="C2891" t="s">
        <v>68</v>
      </c>
      <c r="D2891">
        <v>829</v>
      </c>
      <c r="E2891" s="11">
        <v>1564414</v>
      </c>
      <c r="F2891" s="5">
        <v>2598126</v>
      </c>
      <c r="G2891" s="11">
        <v>0</v>
      </c>
      <c r="H2891" s="11">
        <v>39951</v>
      </c>
      <c r="I2891">
        <v>1347319</v>
      </c>
      <c r="J2891">
        <v>1347598</v>
      </c>
      <c r="K2891">
        <v>1065597</v>
      </c>
      <c r="L2891">
        <v>708329</v>
      </c>
      <c r="M2891">
        <v>45</v>
      </c>
      <c r="N2891">
        <v>18</v>
      </c>
      <c r="O2891">
        <v>3</v>
      </c>
      <c r="P2891">
        <v>17</v>
      </c>
      <c r="Q2891">
        <v>2</v>
      </c>
      <c r="R2891">
        <v>57</v>
      </c>
      <c r="S2891">
        <v>0.7</v>
      </c>
      <c r="T2891">
        <v>266</v>
      </c>
      <c r="U2891">
        <v>521</v>
      </c>
      <c r="V2891">
        <v>-0.37</v>
      </c>
      <c r="W2891">
        <v>438816</v>
      </c>
      <c r="X2891">
        <v>28</v>
      </c>
      <c r="Y2891" s="12" t="str">
        <f>IFERROR(VLOOKUP(C2891,[1]Index!$D:$F,3,FALSE),"Non List")</f>
        <v>Microfinance</v>
      </c>
      <c r="Z2891">
        <f>IFERROR(VLOOKUP(C2891,[1]LP!$B:$C,2,FALSE),0)</f>
        <v>830</v>
      </c>
      <c r="AA2891" s="11">
        <f t="shared" si="49"/>
        <v>18.399999999999999</v>
      </c>
      <c r="AB2891" s="5">
        <f>IFERROR(VLOOKUP(C2891,[2]Sheet1!$B:$F,5,FALSE),0)</f>
        <v>11419121.380000001</v>
      </c>
      <c r="AC2891" s="11">
        <v>26</v>
      </c>
      <c r="AD2891" s="11">
        <v>1.3684000000000001</v>
      </c>
      <c r="AE2891" s="10" t="str">
        <f t="shared" si="48"/>
        <v>78/79SKBBL</v>
      </c>
      <c r="AF2891" s="10"/>
      <c r="AG2891" s="10"/>
      <c r="AH2891" s="10"/>
    </row>
    <row r="2892" spans="1:34" x14ac:dyDescent="0.45">
      <c r="A2892" t="s">
        <v>55</v>
      </c>
      <c r="B2892" t="s">
        <v>60</v>
      </c>
      <c r="C2892" t="s">
        <v>69</v>
      </c>
      <c r="D2892">
        <v>601</v>
      </c>
      <c r="E2892" s="11">
        <v>514099</v>
      </c>
      <c r="F2892" s="5">
        <v>296010</v>
      </c>
      <c r="G2892" s="11">
        <v>3154844</v>
      </c>
      <c r="H2892" s="11">
        <v>7350380</v>
      </c>
      <c r="I2892">
        <v>427760</v>
      </c>
      <c r="J2892">
        <v>553505</v>
      </c>
      <c r="K2892">
        <v>265146</v>
      </c>
      <c r="L2892">
        <v>202630</v>
      </c>
      <c r="M2892">
        <v>39</v>
      </c>
      <c r="N2892">
        <v>15</v>
      </c>
      <c r="O2892">
        <v>4</v>
      </c>
      <c r="P2892">
        <v>25</v>
      </c>
      <c r="Q2892">
        <v>3</v>
      </c>
      <c r="R2892">
        <v>58</v>
      </c>
      <c r="S2892">
        <v>2.4</v>
      </c>
      <c r="T2892">
        <v>158</v>
      </c>
      <c r="U2892">
        <v>374</v>
      </c>
      <c r="V2892">
        <v>-0.38</v>
      </c>
      <c r="W2892">
        <v>202630</v>
      </c>
      <c r="X2892">
        <v>39</v>
      </c>
      <c r="Y2892" s="12" t="str">
        <f>IFERROR(VLOOKUP(C2892,[1]Index!$D:$F,3,FALSE),"Non List")</f>
        <v>Microfinance</v>
      </c>
      <c r="Z2892">
        <f>IFERROR(VLOOKUP(C2892,[1]LP!$B:$C,2,FALSE),0)</f>
        <v>778.2</v>
      </c>
      <c r="AA2892" s="11">
        <f t="shared" si="49"/>
        <v>20</v>
      </c>
      <c r="AB2892" s="5">
        <f>IFERROR(VLOOKUP(C2892,[2]Sheet1!$B:$F,5,FALSE),0)</f>
        <v>3288414.49</v>
      </c>
      <c r="AC2892" s="11">
        <v>22</v>
      </c>
      <c r="AD2892" s="11">
        <v>1.1578999999999999</v>
      </c>
      <c r="AE2892" s="10" t="str">
        <f t="shared" si="48"/>
        <v>78/79SLBBL</v>
      </c>
      <c r="AF2892" s="10"/>
      <c r="AG2892" s="10"/>
      <c r="AH2892" s="10"/>
    </row>
    <row r="2893" spans="1:34" x14ac:dyDescent="0.45">
      <c r="A2893" t="s">
        <v>55</v>
      </c>
      <c r="B2893" t="s">
        <v>60</v>
      </c>
      <c r="C2893" t="s">
        <v>70</v>
      </c>
      <c r="D2893">
        <v>926.3</v>
      </c>
      <c r="E2893" s="11">
        <v>494000</v>
      </c>
      <c r="F2893" s="5">
        <v>253257</v>
      </c>
      <c r="G2893" s="11">
        <v>1386069</v>
      </c>
      <c r="H2893" s="11">
        <v>5689865</v>
      </c>
      <c r="I2893">
        <v>348028</v>
      </c>
      <c r="J2893">
        <v>495706</v>
      </c>
      <c r="K2893">
        <v>250934</v>
      </c>
      <c r="L2893">
        <v>145313</v>
      </c>
      <c r="M2893">
        <v>29</v>
      </c>
      <c r="N2893">
        <v>32</v>
      </c>
      <c r="O2893">
        <v>6</v>
      </c>
      <c r="P2893">
        <v>19</v>
      </c>
      <c r="Q2893">
        <v>2</v>
      </c>
      <c r="R2893">
        <v>193</v>
      </c>
      <c r="S2893">
        <v>1.4</v>
      </c>
      <c r="T2893">
        <v>151</v>
      </c>
      <c r="U2893">
        <v>316</v>
      </c>
      <c r="V2893">
        <v>-0.66</v>
      </c>
      <c r="W2893">
        <v>145313</v>
      </c>
      <c r="X2893">
        <v>29</v>
      </c>
      <c r="Y2893" s="12" t="str">
        <f>IFERROR(VLOOKUP(C2893,[1]Index!$D:$F,3,FALSE),"Non List")</f>
        <v>zdelist</v>
      </c>
      <c r="Z2893">
        <f>IFERROR(VLOOKUP(C2893,[1]LP!$B:$C,2,FALSE),0)</f>
        <v>0</v>
      </c>
      <c r="AA2893" s="11">
        <f t="shared" si="49"/>
        <v>0</v>
      </c>
      <c r="AB2893" s="5">
        <f>IFERROR(VLOOKUP(C2893,[2]Sheet1!$B:$F,5,FALSE),0)</f>
        <v>0</v>
      </c>
      <c r="AC2893" s="11">
        <v>13.562799999999999</v>
      </c>
      <c r="AD2893" s="11">
        <v>0.71379999999999999</v>
      </c>
      <c r="AE2893" s="10" t="str">
        <f t="shared" si="48"/>
        <v>78/79SMFDB</v>
      </c>
      <c r="AF2893" s="10"/>
      <c r="AG2893" s="10"/>
      <c r="AH2893" s="10"/>
    </row>
    <row r="2894" spans="1:34" x14ac:dyDescent="0.45">
      <c r="A2894" t="s">
        <v>55</v>
      </c>
      <c r="B2894" t="s">
        <v>60</v>
      </c>
      <c r="C2894" t="s">
        <v>71</v>
      </c>
      <c r="D2894">
        <v>795.2</v>
      </c>
      <c r="E2894" s="11">
        <v>1122170</v>
      </c>
      <c r="F2894" s="5">
        <v>2254070</v>
      </c>
      <c r="G2894" s="11">
        <v>11990533</v>
      </c>
      <c r="H2894" s="11">
        <v>19213389</v>
      </c>
      <c r="I2894">
        <v>1667545</v>
      </c>
      <c r="J2894">
        <v>2093394</v>
      </c>
      <c r="K2894">
        <v>1296619</v>
      </c>
      <c r="L2894">
        <v>700600</v>
      </c>
      <c r="M2894">
        <v>62</v>
      </c>
      <c r="N2894">
        <v>13</v>
      </c>
      <c r="O2894">
        <v>3</v>
      </c>
      <c r="P2894">
        <v>21</v>
      </c>
      <c r="Q2894">
        <v>3</v>
      </c>
      <c r="R2894">
        <v>34</v>
      </c>
      <c r="S2894">
        <v>2.9</v>
      </c>
      <c r="T2894">
        <v>301</v>
      </c>
      <c r="U2894">
        <v>650</v>
      </c>
      <c r="V2894">
        <v>-0.18</v>
      </c>
      <c r="W2894">
        <v>0</v>
      </c>
      <c r="X2894">
        <v>0</v>
      </c>
      <c r="Y2894" s="12" t="str">
        <f>IFERROR(VLOOKUP(C2894,[1]Index!$D:$F,3,FALSE),"Non List")</f>
        <v>Microfinance</v>
      </c>
      <c r="Z2894">
        <f>IFERROR(VLOOKUP(C2894,[1]LP!$B:$C,2,FALSE),0)</f>
        <v>848</v>
      </c>
      <c r="AA2894" s="11">
        <f t="shared" si="49"/>
        <v>13.7</v>
      </c>
      <c r="AB2894" s="5">
        <f>IFERROR(VLOOKUP(C2894,[2]Sheet1!$B:$F,5,FALSE),0)</f>
        <v>4349998.3600000003</v>
      </c>
      <c r="AC2894" s="11">
        <v>15</v>
      </c>
      <c r="AD2894" s="11">
        <v>6.05</v>
      </c>
      <c r="AE2894" s="10" t="str">
        <f t="shared" si="48"/>
        <v>78/79SWBBL</v>
      </c>
      <c r="AF2894" s="10"/>
      <c r="AG2894" s="10"/>
      <c r="AH2894" s="10"/>
    </row>
    <row r="2895" spans="1:34" x14ac:dyDescent="0.45">
      <c r="A2895" t="s">
        <v>55</v>
      </c>
      <c r="B2895" t="s">
        <v>60</v>
      </c>
      <c r="C2895" t="s">
        <v>72</v>
      </c>
      <c r="D2895">
        <v>740</v>
      </c>
      <c r="E2895" s="11">
        <v>170437</v>
      </c>
      <c r="F2895" s="5">
        <v>116362</v>
      </c>
      <c r="G2895" s="11">
        <v>702578</v>
      </c>
      <c r="H2895" s="11">
        <v>2174133</v>
      </c>
      <c r="I2895">
        <v>119983</v>
      </c>
      <c r="J2895">
        <v>172386</v>
      </c>
      <c r="K2895">
        <v>79700</v>
      </c>
      <c r="L2895">
        <v>57659</v>
      </c>
      <c r="M2895">
        <v>34</v>
      </c>
      <c r="N2895">
        <v>22</v>
      </c>
      <c r="O2895">
        <v>4</v>
      </c>
      <c r="P2895">
        <v>20</v>
      </c>
      <c r="Q2895">
        <v>2</v>
      </c>
      <c r="R2895">
        <v>96</v>
      </c>
      <c r="S2895">
        <v>2.6</v>
      </c>
      <c r="T2895">
        <v>168</v>
      </c>
      <c r="U2895">
        <v>358</v>
      </c>
      <c r="V2895">
        <v>-0.52</v>
      </c>
      <c r="W2895">
        <v>57659</v>
      </c>
      <c r="X2895">
        <v>34</v>
      </c>
      <c r="Y2895" s="12" t="str">
        <f>IFERROR(VLOOKUP(C2895,[1]Index!$D:$F,3,FALSE),"Non List")</f>
        <v>Microfinance</v>
      </c>
      <c r="Z2895">
        <f>IFERROR(VLOOKUP(C2895,[1]LP!$B:$C,2,FALSE),0)</f>
        <v>1297</v>
      </c>
      <c r="AA2895" s="11">
        <f t="shared" si="49"/>
        <v>38.1</v>
      </c>
      <c r="AB2895" s="5">
        <f>IFERROR(VLOOKUP(C2895,[2]Sheet1!$B:$F,5,FALSE),0)</f>
        <v>784011.01</v>
      </c>
      <c r="AC2895" s="11">
        <v>15</v>
      </c>
      <c r="AD2895" s="11">
        <v>0.78949999999999998</v>
      </c>
      <c r="AE2895" s="10" t="str">
        <f t="shared" si="48"/>
        <v>78/79MLBBL</v>
      </c>
      <c r="AF2895" s="10"/>
      <c r="AG2895" s="10"/>
      <c r="AH2895" s="10"/>
    </row>
    <row r="2896" spans="1:34" x14ac:dyDescent="0.45">
      <c r="A2896" t="s">
        <v>55</v>
      </c>
      <c r="B2896" t="s">
        <v>60</v>
      </c>
      <c r="C2896" t="s">
        <v>74</v>
      </c>
      <c r="D2896">
        <v>709.8</v>
      </c>
      <c r="E2896" s="11">
        <v>384054</v>
      </c>
      <c r="F2896" s="5">
        <v>463002</v>
      </c>
      <c r="G2896" s="11">
        <v>2551506</v>
      </c>
      <c r="H2896" s="11">
        <v>7722270</v>
      </c>
      <c r="I2896">
        <v>535213</v>
      </c>
      <c r="J2896">
        <v>650208</v>
      </c>
      <c r="K2896">
        <v>295249</v>
      </c>
      <c r="L2896">
        <v>160724</v>
      </c>
      <c r="M2896">
        <v>42</v>
      </c>
      <c r="N2896">
        <v>17</v>
      </c>
      <c r="O2896">
        <v>3</v>
      </c>
      <c r="P2896">
        <v>19</v>
      </c>
      <c r="Q2896">
        <v>2</v>
      </c>
      <c r="R2896">
        <v>55</v>
      </c>
      <c r="S2896">
        <v>3.2</v>
      </c>
      <c r="T2896">
        <v>221</v>
      </c>
      <c r="U2896">
        <v>456</v>
      </c>
      <c r="V2896">
        <v>-0.36</v>
      </c>
      <c r="W2896">
        <v>111456</v>
      </c>
      <c r="X2896">
        <v>29</v>
      </c>
      <c r="Y2896" s="12" t="str">
        <f>IFERROR(VLOOKUP(C2896,[1]Index!$D:$F,3,FALSE),"Non List")</f>
        <v>Microfinance</v>
      </c>
      <c r="Z2896">
        <f>IFERROR(VLOOKUP(C2896,[1]LP!$B:$C,2,FALSE),0)</f>
        <v>1099</v>
      </c>
      <c r="AA2896" s="11">
        <f t="shared" si="49"/>
        <v>26.2</v>
      </c>
      <c r="AB2896" s="5">
        <f>IFERROR(VLOOKUP(C2896,[2]Sheet1!$B:$F,5,FALSE),0)</f>
        <v>1324986.3</v>
      </c>
      <c r="AC2896" s="11">
        <v>15</v>
      </c>
      <c r="AD2896" s="11">
        <v>5</v>
      </c>
      <c r="AE2896" s="10" t="str">
        <f t="shared" si="48"/>
        <v>78/79LLBS</v>
      </c>
      <c r="AF2896" s="10"/>
      <c r="AG2896" s="10"/>
      <c r="AH2896" s="10"/>
    </row>
    <row r="2897" spans="1:34" x14ac:dyDescent="0.45">
      <c r="A2897" t="s">
        <v>55</v>
      </c>
      <c r="B2897" t="s">
        <v>60</v>
      </c>
      <c r="C2897" t="s">
        <v>75</v>
      </c>
      <c r="D2897">
        <v>605</v>
      </c>
      <c r="E2897" s="11">
        <v>522085</v>
      </c>
      <c r="F2897" s="5">
        <v>451911</v>
      </c>
      <c r="G2897" s="11">
        <v>2742302</v>
      </c>
      <c r="H2897" s="11">
        <v>8834985</v>
      </c>
      <c r="I2897">
        <v>543795</v>
      </c>
      <c r="J2897">
        <v>703993</v>
      </c>
      <c r="K2897">
        <v>336085</v>
      </c>
      <c r="L2897">
        <v>208191</v>
      </c>
      <c r="M2897">
        <v>40</v>
      </c>
      <c r="N2897">
        <v>15</v>
      </c>
      <c r="O2897">
        <v>3</v>
      </c>
      <c r="P2897">
        <v>21</v>
      </c>
      <c r="Q2897">
        <v>2</v>
      </c>
      <c r="R2897">
        <v>49</v>
      </c>
      <c r="S2897">
        <v>1.7</v>
      </c>
      <c r="T2897">
        <v>187</v>
      </c>
      <c r="U2897">
        <v>409</v>
      </c>
      <c r="V2897">
        <v>-0.32</v>
      </c>
      <c r="W2897">
        <v>208191</v>
      </c>
      <c r="X2897">
        <v>40</v>
      </c>
      <c r="Y2897" s="12" t="str">
        <f>IFERROR(VLOOKUP(C2897,[1]Index!$D:$F,3,FALSE),"Non List")</f>
        <v>zdelist</v>
      </c>
      <c r="Z2897">
        <f>IFERROR(VLOOKUP(C2897,[1]LP!$B:$C,2,FALSE),0)</f>
        <v>0</v>
      </c>
      <c r="AA2897" s="11">
        <f t="shared" si="49"/>
        <v>0</v>
      </c>
      <c r="AB2897" s="5">
        <f>IFERROR(VLOOKUP(C2897,[2]Sheet1!$B:$F,5,FALSE),0)</f>
        <v>0</v>
      </c>
      <c r="AC2897" s="11">
        <v>23</v>
      </c>
      <c r="AD2897" s="11">
        <v>0</v>
      </c>
      <c r="AE2897" s="10" t="str">
        <f t="shared" si="48"/>
        <v>78/79MMFDB</v>
      </c>
      <c r="AF2897" s="10"/>
      <c r="AG2897" s="10"/>
      <c r="AH2897" s="10"/>
    </row>
    <row r="2898" spans="1:34" x14ac:dyDescent="0.45">
      <c r="A2898" t="s">
        <v>55</v>
      </c>
      <c r="B2898" t="s">
        <v>60</v>
      </c>
      <c r="C2898" t="s">
        <v>77</v>
      </c>
      <c r="D2898">
        <v>1100.7</v>
      </c>
      <c r="E2898" s="11">
        <v>147906</v>
      </c>
      <c r="F2898" s="5">
        <v>117499</v>
      </c>
      <c r="G2898" s="11">
        <v>812297</v>
      </c>
      <c r="H2898" s="11">
        <v>2248058</v>
      </c>
      <c r="I2898">
        <v>171278</v>
      </c>
      <c r="J2898">
        <v>215769</v>
      </c>
      <c r="K2898">
        <v>99144</v>
      </c>
      <c r="L2898">
        <v>49576</v>
      </c>
      <c r="M2898">
        <v>34</v>
      </c>
      <c r="N2898">
        <v>33</v>
      </c>
      <c r="O2898">
        <v>6</v>
      </c>
      <c r="P2898">
        <v>19</v>
      </c>
      <c r="Q2898">
        <v>2</v>
      </c>
      <c r="R2898">
        <v>201</v>
      </c>
      <c r="S2898">
        <v>3.9</v>
      </c>
      <c r="T2898">
        <v>179</v>
      </c>
      <c r="U2898">
        <v>368</v>
      </c>
      <c r="V2898">
        <v>-0.67</v>
      </c>
      <c r="W2898">
        <v>49576</v>
      </c>
      <c r="X2898">
        <v>34</v>
      </c>
      <c r="Y2898" s="12" t="str">
        <f>IFERROR(VLOOKUP(C2898,[1]Index!$D:$F,3,FALSE),"Non List")</f>
        <v>Microfinance</v>
      </c>
      <c r="Z2898">
        <f>IFERROR(VLOOKUP(C2898,[1]LP!$B:$C,2,FALSE),0)</f>
        <v>1400</v>
      </c>
      <c r="AA2898" s="11">
        <f t="shared" si="49"/>
        <v>41.2</v>
      </c>
      <c r="AB2898" s="5">
        <f>IFERROR(VLOOKUP(C2898,[2]Sheet1!$B:$F,5,FALSE),0)</f>
        <v>765413.55</v>
      </c>
      <c r="AC2898" s="11">
        <v>15</v>
      </c>
      <c r="AD2898" s="11">
        <v>0.78949999999999998</v>
      </c>
      <c r="AE2898" s="10" t="str">
        <f t="shared" si="48"/>
        <v>78/79JSLBB</v>
      </c>
      <c r="AF2898" s="10"/>
      <c r="AG2898" s="10"/>
      <c r="AH2898" s="10"/>
    </row>
    <row r="2899" spans="1:34" x14ac:dyDescent="0.45">
      <c r="A2899" t="s">
        <v>55</v>
      </c>
      <c r="B2899" t="s">
        <v>60</v>
      </c>
      <c r="C2899" t="s">
        <v>80</v>
      </c>
      <c r="D2899">
        <v>758.1</v>
      </c>
      <c r="E2899" s="11">
        <v>320000</v>
      </c>
      <c r="F2899" s="5">
        <v>228893</v>
      </c>
      <c r="G2899" s="11">
        <v>1136617</v>
      </c>
      <c r="H2899" s="11">
        <v>4711006</v>
      </c>
      <c r="I2899">
        <v>341564</v>
      </c>
      <c r="J2899">
        <v>415662</v>
      </c>
      <c r="K2899">
        <v>195117</v>
      </c>
      <c r="L2899">
        <v>104720</v>
      </c>
      <c r="M2899">
        <v>33</v>
      </c>
      <c r="N2899">
        <v>23</v>
      </c>
      <c r="O2899">
        <v>4</v>
      </c>
      <c r="P2899">
        <v>19</v>
      </c>
      <c r="Q2899">
        <v>2</v>
      </c>
      <c r="R2899">
        <v>102</v>
      </c>
      <c r="S2899">
        <v>4.0999999999999996</v>
      </c>
      <c r="T2899">
        <v>172</v>
      </c>
      <c r="U2899">
        <v>355</v>
      </c>
      <c r="V2899">
        <v>-0.53</v>
      </c>
      <c r="W2899">
        <v>104720</v>
      </c>
      <c r="X2899">
        <v>33</v>
      </c>
      <c r="Y2899" s="12" t="str">
        <f>IFERROR(VLOOKUP(C2899,[1]Index!$D:$F,3,FALSE),"Non List")</f>
        <v>Microfinance</v>
      </c>
      <c r="Z2899">
        <f>IFERROR(VLOOKUP(C2899,[1]LP!$B:$C,2,FALSE),0)</f>
        <v>915</v>
      </c>
      <c r="AA2899" s="11">
        <f t="shared" si="49"/>
        <v>27.7</v>
      </c>
      <c r="AB2899" s="5">
        <f>IFERROR(VLOOKUP(C2899,[2]Sheet1!$B:$F,5,FALSE),0)</f>
        <v>1908048.36</v>
      </c>
      <c r="AC2899" s="11">
        <v>20</v>
      </c>
      <c r="AD2899" s="11">
        <v>1.0526</v>
      </c>
      <c r="AE2899" s="10" t="str">
        <f t="shared" si="48"/>
        <v>78/79VLBS</v>
      </c>
      <c r="AF2899" s="10"/>
      <c r="AG2899" s="10"/>
      <c r="AH2899" s="10"/>
    </row>
    <row r="2900" spans="1:34" x14ac:dyDescent="0.45">
      <c r="A2900" t="s">
        <v>55</v>
      </c>
      <c r="B2900" t="s">
        <v>60</v>
      </c>
      <c r="C2900" t="s">
        <v>81</v>
      </c>
      <c r="D2900">
        <v>500</v>
      </c>
      <c r="E2900" s="11">
        <v>805156</v>
      </c>
      <c r="F2900" s="5">
        <v>210374</v>
      </c>
      <c r="G2900" s="11">
        <v>0</v>
      </c>
      <c r="H2900" s="11">
        <v>5458500</v>
      </c>
      <c r="I2900">
        <v>238234</v>
      </c>
      <c r="J2900">
        <v>264776</v>
      </c>
      <c r="K2900">
        <v>216939</v>
      </c>
      <c r="L2900">
        <v>135202</v>
      </c>
      <c r="M2900">
        <v>17</v>
      </c>
      <c r="N2900">
        <v>30</v>
      </c>
      <c r="O2900">
        <v>4</v>
      </c>
      <c r="P2900">
        <v>13</v>
      </c>
      <c r="Q2900">
        <v>2</v>
      </c>
      <c r="R2900">
        <v>118</v>
      </c>
      <c r="S2900">
        <v>0.5</v>
      </c>
      <c r="T2900">
        <v>126</v>
      </c>
      <c r="U2900">
        <v>218</v>
      </c>
      <c r="V2900">
        <v>-0.56000000000000005</v>
      </c>
      <c r="W2900">
        <v>105856</v>
      </c>
      <c r="X2900">
        <v>13</v>
      </c>
      <c r="Y2900" s="12" t="str">
        <f>IFERROR(VLOOKUP(C2900,[1]Index!$D:$F,3,FALSE),"Non List")</f>
        <v>Microfinance</v>
      </c>
      <c r="Z2900">
        <f>IFERROR(VLOOKUP(C2900,[1]LP!$B:$C,2,FALSE),0)</f>
        <v>706</v>
      </c>
      <c r="AA2900" s="11">
        <f t="shared" si="49"/>
        <v>41.5</v>
      </c>
      <c r="AB2900" s="5">
        <f>IFERROR(VLOOKUP(C2900,[2]Sheet1!$B:$F,5,FALSE),0)</f>
        <v>3777404.26</v>
      </c>
      <c r="AC2900" s="11">
        <v>8</v>
      </c>
      <c r="AD2900" s="11">
        <v>3</v>
      </c>
      <c r="AE2900" s="10" t="str">
        <f t="shared" si="48"/>
        <v>78/79RSDC</v>
      </c>
      <c r="AF2900" s="10"/>
      <c r="AG2900" s="10"/>
      <c r="AH2900" s="10"/>
    </row>
    <row r="2901" spans="1:34" x14ac:dyDescent="0.45">
      <c r="A2901" t="s">
        <v>55</v>
      </c>
      <c r="B2901" t="s">
        <v>60</v>
      </c>
      <c r="C2901" t="s">
        <v>82</v>
      </c>
      <c r="D2901">
        <v>560</v>
      </c>
      <c r="E2901" s="11">
        <v>655863</v>
      </c>
      <c r="F2901" s="5">
        <v>371198</v>
      </c>
      <c r="G2901" s="11">
        <v>1971586</v>
      </c>
      <c r="H2901" s="11">
        <v>5747396</v>
      </c>
      <c r="I2901">
        <v>441394</v>
      </c>
      <c r="J2901">
        <v>529246</v>
      </c>
      <c r="K2901">
        <v>220785</v>
      </c>
      <c r="L2901">
        <v>127954</v>
      </c>
      <c r="M2901">
        <v>20</v>
      </c>
      <c r="N2901">
        <v>29</v>
      </c>
      <c r="O2901">
        <v>4</v>
      </c>
      <c r="P2901">
        <v>12</v>
      </c>
      <c r="Q2901">
        <v>2</v>
      </c>
      <c r="R2901">
        <v>103</v>
      </c>
      <c r="S2901">
        <v>3.2</v>
      </c>
      <c r="T2901">
        <v>157</v>
      </c>
      <c r="U2901">
        <v>262</v>
      </c>
      <c r="V2901">
        <v>-0.53</v>
      </c>
      <c r="W2901">
        <v>127954</v>
      </c>
      <c r="X2901">
        <v>20</v>
      </c>
      <c r="Y2901" s="12" t="str">
        <f>IFERROR(VLOOKUP(C2901,[1]Index!$D:$F,3,FALSE),"Non List")</f>
        <v>Microfinance</v>
      </c>
      <c r="Z2901">
        <f>IFERROR(VLOOKUP(C2901,[1]LP!$B:$C,2,FALSE),0)</f>
        <v>685</v>
      </c>
      <c r="AA2901" s="11">
        <f t="shared" si="49"/>
        <v>34.299999999999997</v>
      </c>
      <c r="AB2901" s="5">
        <f>IFERROR(VLOOKUP(C2901,[2]Sheet1!$B:$F,5,FALSE),0)</f>
        <v>2164347.4500000002</v>
      </c>
      <c r="AC2901" s="11">
        <v>10</v>
      </c>
      <c r="AD2901" s="11">
        <v>0.52629999999999999</v>
      </c>
      <c r="AE2901" s="10" t="str">
        <f t="shared" si="48"/>
        <v>78/79NMBMF</v>
      </c>
      <c r="AF2901" s="10"/>
      <c r="AG2901" s="10"/>
      <c r="AH2901" s="10"/>
    </row>
    <row r="2902" spans="1:34" x14ac:dyDescent="0.45">
      <c r="A2902" t="s">
        <v>55</v>
      </c>
      <c r="B2902" t="s">
        <v>60</v>
      </c>
      <c r="C2902" t="s">
        <v>83</v>
      </c>
      <c r="D2902">
        <v>561</v>
      </c>
      <c r="E2902" s="11">
        <v>1200000</v>
      </c>
      <c r="F2902" s="5">
        <v>875879</v>
      </c>
      <c r="G2902" s="11">
        <v>3419084</v>
      </c>
      <c r="H2902" s="11">
        <v>16422402</v>
      </c>
      <c r="I2902">
        <v>1092555</v>
      </c>
      <c r="J2902">
        <v>1312120</v>
      </c>
      <c r="K2902">
        <v>655945</v>
      </c>
      <c r="L2902">
        <v>442229</v>
      </c>
      <c r="M2902">
        <v>37</v>
      </c>
      <c r="N2902">
        <v>15</v>
      </c>
      <c r="O2902">
        <v>3</v>
      </c>
      <c r="P2902">
        <v>21</v>
      </c>
      <c r="Q2902">
        <v>3</v>
      </c>
      <c r="R2902">
        <v>49</v>
      </c>
      <c r="S2902">
        <v>2.9</v>
      </c>
      <c r="T2902">
        <v>173</v>
      </c>
      <c r="U2902">
        <v>379</v>
      </c>
      <c r="V2902">
        <v>-0.32</v>
      </c>
      <c r="W2902">
        <v>260729</v>
      </c>
      <c r="X2902">
        <v>22</v>
      </c>
      <c r="Y2902" s="12" t="str">
        <f>IFERROR(VLOOKUP(C2902,[1]Index!$D:$F,3,FALSE),"Non List")</f>
        <v>Microfinance</v>
      </c>
      <c r="Z2902">
        <f>IFERROR(VLOOKUP(C2902,[1]LP!$B:$C,2,FALSE),0)</f>
        <v>695</v>
      </c>
      <c r="AA2902" s="11">
        <f t="shared" si="49"/>
        <v>18.8</v>
      </c>
      <c r="AB2902" s="5">
        <f>IFERROR(VLOOKUP(C2902,[2]Sheet1!$B:$F,5,FALSE),0)</f>
        <v>4039202.89</v>
      </c>
      <c r="AC2902" s="11">
        <v>10</v>
      </c>
      <c r="AD2902" s="11">
        <v>10</v>
      </c>
      <c r="AE2902" s="10" t="str">
        <f t="shared" si="48"/>
        <v>78/79MERO</v>
      </c>
      <c r="AF2902" s="10"/>
      <c r="AG2902" s="10"/>
      <c r="AH2902" s="10"/>
    </row>
    <row r="2903" spans="1:34" x14ac:dyDescent="0.45">
      <c r="A2903" t="s">
        <v>55</v>
      </c>
      <c r="B2903" t="s">
        <v>60</v>
      </c>
      <c r="C2903" t="s">
        <v>99</v>
      </c>
      <c r="D2903">
        <v>548</v>
      </c>
      <c r="E2903" s="11">
        <v>485760</v>
      </c>
      <c r="F2903" s="5">
        <v>392710</v>
      </c>
      <c r="G2903" s="11">
        <v>1771315</v>
      </c>
      <c r="H2903" s="11">
        <v>5015622</v>
      </c>
      <c r="I2903">
        <v>391017</v>
      </c>
      <c r="J2903">
        <v>465243</v>
      </c>
      <c r="K2903">
        <v>150530</v>
      </c>
      <c r="L2903">
        <v>114096</v>
      </c>
      <c r="M2903">
        <v>23</v>
      </c>
      <c r="N2903">
        <v>23</v>
      </c>
      <c r="O2903">
        <v>3</v>
      </c>
      <c r="P2903">
        <v>13</v>
      </c>
      <c r="Q2903">
        <v>2</v>
      </c>
      <c r="R2903">
        <v>71</v>
      </c>
      <c r="S2903">
        <v>4.9000000000000004</v>
      </c>
      <c r="T2903">
        <v>181</v>
      </c>
      <c r="U2903">
        <v>309</v>
      </c>
      <c r="V2903">
        <v>-0.44</v>
      </c>
      <c r="W2903">
        <v>114096</v>
      </c>
      <c r="X2903">
        <v>23</v>
      </c>
      <c r="Y2903" s="12" t="str">
        <f>IFERROR(VLOOKUP(C2903,[1]Index!$D:$F,3,FALSE),"Non List")</f>
        <v>Microfinance</v>
      </c>
      <c r="Z2903">
        <f>IFERROR(VLOOKUP(C2903,[1]LP!$B:$C,2,FALSE),0)</f>
        <v>802</v>
      </c>
      <c r="AA2903" s="11">
        <f t="shared" si="49"/>
        <v>34.9</v>
      </c>
      <c r="AB2903" s="5">
        <f>IFERROR(VLOOKUP(C2903,[2]Sheet1!$B:$F,5,FALSE),0)</f>
        <v>1457280</v>
      </c>
      <c r="AC2903" s="11">
        <v>0</v>
      </c>
      <c r="AD2903" s="11">
        <v>0</v>
      </c>
      <c r="AE2903" s="10" t="str">
        <f t="shared" si="48"/>
        <v>78/79NADEP</v>
      </c>
      <c r="AF2903" s="10"/>
      <c r="AG2903" s="10"/>
      <c r="AH2903" s="10"/>
    </row>
    <row r="2904" spans="1:34" x14ac:dyDescent="0.45">
      <c r="A2904" t="s">
        <v>55</v>
      </c>
      <c r="B2904" t="s">
        <v>60</v>
      </c>
      <c r="C2904" t="s">
        <v>103</v>
      </c>
      <c r="D2904">
        <v>715</v>
      </c>
      <c r="E2904" s="11">
        <v>333914</v>
      </c>
      <c r="F2904" s="5">
        <v>219266</v>
      </c>
      <c r="G2904" s="11">
        <v>1730438</v>
      </c>
      <c r="H2904" s="11">
        <v>5003199</v>
      </c>
      <c r="I2904">
        <v>317596</v>
      </c>
      <c r="J2904">
        <v>423689</v>
      </c>
      <c r="K2904">
        <v>237236</v>
      </c>
      <c r="L2904">
        <v>123579</v>
      </c>
      <c r="M2904">
        <v>37</v>
      </c>
      <c r="N2904">
        <v>19</v>
      </c>
      <c r="O2904">
        <v>4</v>
      </c>
      <c r="P2904">
        <v>22</v>
      </c>
      <c r="Q2904">
        <v>2</v>
      </c>
      <c r="R2904">
        <v>83</v>
      </c>
      <c r="S2904">
        <v>3.9</v>
      </c>
      <c r="T2904">
        <v>166</v>
      </c>
      <c r="U2904">
        <v>371</v>
      </c>
      <c r="V2904">
        <v>-0.48</v>
      </c>
      <c r="W2904">
        <v>123579</v>
      </c>
      <c r="X2904">
        <v>37</v>
      </c>
      <c r="Y2904" s="12" t="str">
        <f>IFERROR(VLOOKUP(C2904,[1]Index!$D:$F,3,FALSE),"Non List")</f>
        <v>Microfinance</v>
      </c>
      <c r="Z2904">
        <f>IFERROR(VLOOKUP(C2904,[1]LP!$B:$C,2,FALSE),0)</f>
        <v>943</v>
      </c>
      <c r="AA2904" s="11">
        <f t="shared" si="49"/>
        <v>25.5</v>
      </c>
      <c r="AB2904" s="5">
        <f>IFERROR(VLOOKUP(C2904,[2]Sheet1!$B:$F,5,FALSE),0)</f>
        <v>2085252</v>
      </c>
      <c r="AC2904" s="11">
        <v>14.2857</v>
      </c>
      <c r="AD2904" s="11">
        <v>0.71430000000000005</v>
      </c>
      <c r="AE2904" s="10" t="str">
        <f t="shared" si="48"/>
        <v>78/79ALBSL</v>
      </c>
      <c r="AF2904" s="10"/>
      <c r="AG2904" s="10"/>
      <c r="AH2904" s="10"/>
    </row>
    <row r="2905" spans="1:34" x14ac:dyDescent="0.45">
      <c r="A2905" t="s">
        <v>55</v>
      </c>
      <c r="B2905" t="s">
        <v>60</v>
      </c>
      <c r="C2905" t="s">
        <v>84</v>
      </c>
      <c r="D2905">
        <v>1690.2</v>
      </c>
      <c r="E2905" s="11">
        <v>586675</v>
      </c>
      <c r="F2905" s="5">
        <v>749449</v>
      </c>
      <c r="G2905" s="11">
        <v>3127846</v>
      </c>
      <c r="H2905" s="11">
        <v>10729690</v>
      </c>
      <c r="I2905">
        <v>800380</v>
      </c>
      <c r="J2905">
        <v>995529</v>
      </c>
      <c r="K2905">
        <v>654190</v>
      </c>
      <c r="L2905">
        <v>401500</v>
      </c>
      <c r="M2905">
        <v>68</v>
      </c>
      <c r="N2905">
        <v>25</v>
      </c>
      <c r="O2905">
        <v>7</v>
      </c>
      <c r="P2905">
        <v>30</v>
      </c>
      <c r="Q2905">
        <v>3</v>
      </c>
      <c r="R2905">
        <v>183</v>
      </c>
      <c r="S2905">
        <v>2.5</v>
      </c>
      <c r="T2905">
        <v>228</v>
      </c>
      <c r="U2905">
        <v>592</v>
      </c>
      <c r="V2905">
        <v>-0.65</v>
      </c>
      <c r="W2905">
        <v>401500</v>
      </c>
      <c r="X2905">
        <v>68</v>
      </c>
      <c r="Y2905" s="12" t="str">
        <f>IFERROR(VLOOKUP(C2905,[1]Index!$D:$F,3,FALSE),"Non List")</f>
        <v>Microfinance</v>
      </c>
      <c r="Z2905">
        <f>IFERROR(VLOOKUP(C2905,[1]LP!$B:$C,2,FALSE),0)</f>
        <v>1380</v>
      </c>
      <c r="AA2905" s="11">
        <f t="shared" si="49"/>
        <v>20.3</v>
      </c>
      <c r="AB2905" s="5">
        <f>IFERROR(VLOOKUP(C2905,[2]Sheet1!$B:$F,5,FALSE),0)</f>
        <v>3026859.21</v>
      </c>
      <c r="AC2905" s="11">
        <v>15</v>
      </c>
      <c r="AD2905" s="11">
        <v>0</v>
      </c>
      <c r="AE2905" s="10" t="str">
        <f t="shared" si="48"/>
        <v>78/79NMFBS</v>
      </c>
      <c r="AF2905" s="10"/>
      <c r="AG2905" s="10"/>
      <c r="AH2905" s="10"/>
    </row>
    <row r="2906" spans="1:34" x14ac:dyDescent="0.45">
      <c r="A2906" t="s">
        <v>55</v>
      </c>
      <c r="B2906" t="s">
        <v>60</v>
      </c>
      <c r="C2906" t="s">
        <v>104</v>
      </c>
      <c r="D2906">
        <v>755</v>
      </c>
      <c r="E2906" s="11">
        <v>151555</v>
      </c>
      <c r="F2906" s="5">
        <v>47834</v>
      </c>
      <c r="G2906" s="11">
        <v>573243</v>
      </c>
      <c r="H2906" s="11">
        <v>2190083</v>
      </c>
      <c r="I2906">
        <v>120351</v>
      </c>
      <c r="J2906">
        <v>168116</v>
      </c>
      <c r="K2906">
        <v>55064</v>
      </c>
      <c r="L2906">
        <v>18616</v>
      </c>
      <c r="M2906">
        <v>12</v>
      </c>
      <c r="N2906">
        <v>61</v>
      </c>
      <c r="O2906">
        <v>6</v>
      </c>
      <c r="P2906">
        <v>9</v>
      </c>
      <c r="Q2906">
        <v>1</v>
      </c>
      <c r="R2906">
        <v>353</v>
      </c>
      <c r="S2906">
        <v>1.6</v>
      </c>
      <c r="T2906">
        <v>132</v>
      </c>
      <c r="U2906">
        <v>191</v>
      </c>
      <c r="V2906">
        <v>-0.75</v>
      </c>
      <c r="W2906">
        <v>18616</v>
      </c>
      <c r="X2906">
        <v>12</v>
      </c>
      <c r="Y2906" s="12" t="str">
        <f>IFERROR(VLOOKUP(C2906,[1]Index!$D:$F,3,FALSE),"Non List")</f>
        <v>Microfinance</v>
      </c>
      <c r="Z2906">
        <f>IFERROR(VLOOKUP(C2906,[1]LP!$B:$C,2,FALSE),0)</f>
        <v>1327</v>
      </c>
      <c r="AA2906" s="11">
        <f t="shared" si="49"/>
        <v>110.6</v>
      </c>
      <c r="AB2906" s="5">
        <f>IFERROR(VLOOKUP(C2906,[2]Sheet1!$B:$F,5,FALSE),0)</f>
        <v>490582.02</v>
      </c>
      <c r="AC2906" s="11">
        <v>0</v>
      </c>
      <c r="AD2906" s="11">
        <v>0</v>
      </c>
      <c r="AE2906" s="10" t="str">
        <f t="shared" si="48"/>
        <v>78/79GMFBS</v>
      </c>
      <c r="AF2906" s="10"/>
      <c r="AG2906" s="10"/>
      <c r="AH2906" s="10"/>
    </row>
    <row r="2907" spans="1:34" x14ac:dyDescent="0.45">
      <c r="A2907" t="s">
        <v>55</v>
      </c>
      <c r="B2907" t="s">
        <v>60</v>
      </c>
      <c r="C2907" t="s">
        <v>86</v>
      </c>
      <c r="D2907">
        <v>620</v>
      </c>
      <c r="E2907" s="11">
        <v>288124</v>
      </c>
      <c r="F2907" s="5">
        <v>130873</v>
      </c>
      <c r="G2907" s="11">
        <v>977839</v>
      </c>
      <c r="H2907" s="11">
        <v>3856439</v>
      </c>
      <c r="I2907">
        <v>239680</v>
      </c>
      <c r="J2907">
        <v>323094</v>
      </c>
      <c r="K2907">
        <v>111819</v>
      </c>
      <c r="L2907">
        <v>73632</v>
      </c>
      <c r="M2907">
        <v>26</v>
      </c>
      <c r="N2907">
        <v>24</v>
      </c>
      <c r="O2907">
        <v>4</v>
      </c>
      <c r="P2907">
        <v>18</v>
      </c>
      <c r="Q2907">
        <v>2</v>
      </c>
      <c r="R2907">
        <v>103</v>
      </c>
      <c r="S2907">
        <v>1.5</v>
      </c>
      <c r="T2907">
        <v>145</v>
      </c>
      <c r="U2907">
        <v>289</v>
      </c>
      <c r="V2907">
        <v>-0.53</v>
      </c>
      <c r="W2907">
        <v>73632</v>
      </c>
      <c r="X2907">
        <v>26</v>
      </c>
      <c r="Y2907" s="12" t="str">
        <f>IFERROR(VLOOKUP(C2907,[1]Index!$D:$F,3,FALSE),"Non List")</f>
        <v>Non List</v>
      </c>
      <c r="Z2907">
        <f>IFERROR(VLOOKUP(C2907,[1]LP!$B:$C,2,FALSE),0)</f>
        <v>0</v>
      </c>
      <c r="AA2907" s="11">
        <f t="shared" si="49"/>
        <v>0</v>
      </c>
      <c r="AB2907" s="5">
        <f>IFERROR(VLOOKUP(C2907,[2]Sheet1!$B:$F,5,FALSE),0)</f>
        <v>0</v>
      </c>
      <c r="AC2907" s="11">
        <v>11</v>
      </c>
      <c r="AD2907" s="11">
        <v>0.57999999999999996</v>
      </c>
      <c r="AE2907" s="10" t="str">
        <f t="shared" si="48"/>
        <v>78/79CLBSL</v>
      </c>
      <c r="AF2907" s="10"/>
      <c r="AG2907" s="10"/>
      <c r="AH2907" s="10"/>
    </row>
    <row r="2908" spans="1:34" x14ac:dyDescent="0.45">
      <c r="A2908" t="s">
        <v>55</v>
      </c>
      <c r="B2908" t="s">
        <v>60</v>
      </c>
      <c r="C2908" t="s">
        <v>96</v>
      </c>
      <c r="D2908">
        <v>632.4</v>
      </c>
      <c r="E2908" s="11">
        <v>414513</v>
      </c>
      <c r="F2908" s="5">
        <v>245441</v>
      </c>
      <c r="G2908" s="11">
        <v>1415500</v>
      </c>
      <c r="H2908" s="11">
        <v>4907213</v>
      </c>
      <c r="I2908">
        <v>345978</v>
      </c>
      <c r="J2908">
        <v>450050</v>
      </c>
      <c r="K2908">
        <v>223473</v>
      </c>
      <c r="L2908">
        <v>150214</v>
      </c>
      <c r="M2908">
        <v>36</v>
      </c>
      <c r="N2908">
        <v>17</v>
      </c>
      <c r="O2908">
        <v>4</v>
      </c>
      <c r="P2908">
        <v>23</v>
      </c>
      <c r="Q2908">
        <v>3</v>
      </c>
      <c r="R2908">
        <v>69</v>
      </c>
      <c r="S2908">
        <v>2.8</v>
      </c>
      <c r="T2908">
        <v>159</v>
      </c>
      <c r="U2908">
        <v>360</v>
      </c>
      <c r="V2908">
        <v>-0.43</v>
      </c>
      <c r="W2908">
        <v>150214</v>
      </c>
      <c r="X2908">
        <v>36</v>
      </c>
      <c r="Y2908" s="12" t="str">
        <f>IFERROR(VLOOKUP(C2908,[1]Index!$D:$F,3,FALSE),"Non List")</f>
        <v>Microfinance</v>
      </c>
      <c r="Z2908">
        <f>IFERROR(VLOOKUP(C2908,[1]LP!$B:$C,2,FALSE),0)</f>
        <v>1439</v>
      </c>
      <c r="AA2908" s="11">
        <f t="shared" si="49"/>
        <v>40</v>
      </c>
      <c r="AB2908" s="5">
        <f>IFERROR(VLOOKUP(C2908,[2]Sheet1!$B:$F,5,FALSE),0)</f>
        <v>1616622.66</v>
      </c>
      <c r="AC2908" s="11">
        <v>20</v>
      </c>
      <c r="AD2908" s="11">
        <v>0</v>
      </c>
      <c r="AE2908" s="10" t="str">
        <f t="shared" si="48"/>
        <v>78/79ILBS</v>
      </c>
      <c r="AF2908" s="10"/>
      <c r="AG2908" s="10"/>
      <c r="AH2908" s="10"/>
    </row>
    <row r="2909" spans="1:34" x14ac:dyDescent="0.45">
      <c r="A2909" t="s">
        <v>55</v>
      </c>
      <c r="B2909" t="s">
        <v>60</v>
      </c>
      <c r="C2909" t="s">
        <v>87</v>
      </c>
      <c r="D2909">
        <v>1281</v>
      </c>
      <c r="E2909" s="11">
        <v>844451</v>
      </c>
      <c r="F2909" s="5">
        <v>1847932</v>
      </c>
      <c r="G2909" s="11">
        <v>7959101</v>
      </c>
      <c r="H2909" s="11">
        <v>19811479</v>
      </c>
      <c r="I2909">
        <v>1361181</v>
      </c>
      <c r="J2909">
        <v>1767072</v>
      </c>
      <c r="K2909">
        <v>1200299</v>
      </c>
      <c r="L2909">
        <v>845376</v>
      </c>
      <c r="M2909">
        <v>100</v>
      </c>
      <c r="N2909">
        <v>13</v>
      </c>
      <c r="O2909">
        <v>4</v>
      </c>
      <c r="P2909">
        <v>31</v>
      </c>
      <c r="Q2909">
        <v>4</v>
      </c>
      <c r="R2909">
        <v>51</v>
      </c>
      <c r="S2909">
        <v>1.8</v>
      </c>
      <c r="T2909">
        <v>319</v>
      </c>
      <c r="U2909">
        <v>847</v>
      </c>
      <c r="V2909">
        <v>-0.34</v>
      </c>
      <c r="W2909">
        <v>845376</v>
      </c>
      <c r="X2909">
        <v>100</v>
      </c>
      <c r="Y2909" s="12" t="str">
        <f>IFERROR(VLOOKUP(C2909,[1]Index!$D:$F,3,FALSE),"Non List")</f>
        <v>Microfinance</v>
      </c>
      <c r="Z2909">
        <f>IFERROR(VLOOKUP(C2909,[1]LP!$B:$C,2,FALSE),0)</f>
        <v>1279</v>
      </c>
      <c r="AA2909" s="11">
        <f t="shared" si="49"/>
        <v>12.8</v>
      </c>
      <c r="AB2909" s="5">
        <f>IFERROR(VLOOKUP(C2909,[2]Sheet1!$B:$F,5,FALSE),0)</f>
        <v>3166691.2</v>
      </c>
      <c r="AC2909" s="11">
        <v>25</v>
      </c>
      <c r="AD2909" s="11">
        <v>5</v>
      </c>
      <c r="AE2909" s="10" t="str">
        <f t="shared" si="48"/>
        <v>78/79FOWAD</v>
      </c>
      <c r="AF2909" s="10"/>
      <c r="AG2909" s="10"/>
      <c r="AH2909" s="10"/>
    </row>
    <row r="2910" spans="1:34" x14ac:dyDescent="0.45">
      <c r="A2910" t="s">
        <v>55</v>
      </c>
      <c r="B2910" t="s">
        <v>60</v>
      </c>
      <c r="C2910" t="s">
        <v>93</v>
      </c>
      <c r="D2910">
        <v>622.9</v>
      </c>
      <c r="E2910" s="11">
        <v>342744</v>
      </c>
      <c r="F2910" s="5">
        <v>186773</v>
      </c>
      <c r="G2910" s="11">
        <v>1202656</v>
      </c>
      <c r="H2910" s="11">
        <v>3409759</v>
      </c>
      <c r="I2910">
        <v>224734</v>
      </c>
      <c r="J2910">
        <v>294590</v>
      </c>
      <c r="K2910">
        <v>135985</v>
      </c>
      <c r="L2910">
        <v>79727</v>
      </c>
      <c r="M2910">
        <v>23</v>
      </c>
      <c r="N2910">
        <v>27</v>
      </c>
      <c r="O2910">
        <v>4</v>
      </c>
      <c r="P2910">
        <v>15</v>
      </c>
      <c r="Q2910">
        <v>2</v>
      </c>
      <c r="R2910">
        <v>108</v>
      </c>
      <c r="S2910">
        <v>3.8</v>
      </c>
      <c r="T2910">
        <v>154</v>
      </c>
      <c r="U2910">
        <v>284</v>
      </c>
      <c r="V2910">
        <v>-0.54</v>
      </c>
      <c r="W2910">
        <v>79727</v>
      </c>
      <c r="X2910">
        <v>23</v>
      </c>
      <c r="Y2910" s="12" t="str">
        <f>IFERROR(VLOOKUP(C2910,[1]Index!$D:$F,3,FALSE),"Non List")</f>
        <v>Microfinance</v>
      </c>
      <c r="Z2910">
        <f>IFERROR(VLOOKUP(C2910,[1]LP!$B:$C,2,FALSE),0)</f>
        <v>939</v>
      </c>
      <c r="AA2910" s="11">
        <f t="shared" si="49"/>
        <v>40.799999999999997</v>
      </c>
      <c r="AB2910" s="5">
        <f>IFERROR(VLOOKUP(C2910,[2]Sheet1!$B:$F,5,FALSE),0)</f>
        <v>1182467.46</v>
      </c>
      <c r="AC2910" s="11">
        <v>15</v>
      </c>
      <c r="AD2910" s="11">
        <v>3</v>
      </c>
      <c r="AE2910" s="10" t="str">
        <f t="shared" si="48"/>
        <v>78/79SMATA</v>
      </c>
      <c r="AF2910" s="10"/>
      <c r="AG2910" s="10"/>
      <c r="AH2910" s="10"/>
    </row>
    <row r="2911" spans="1:34" x14ac:dyDescent="0.45">
      <c r="A2911" t="s">
        <v>55</v>
      </c>
      <c r="B2911" t="s">
        <v>60</v>
      </c>
      <c r="C2911" t="s">
        <v>94</v>
      </c>
      <c r="D2911">
        <v>894</v>
      </c>
      <c r="E2911" s="11">
        <v>282169</v>
      </c>
      <c r="F2911" s="5">
        <v>292217</v>
      </c>
      <c r="G2911" s="11">
        <v>1640584</v>
      </c>
      <c r="H2911" s="11">
        <v>4466538</v>
      </c>
      <c r="I2911">
        <v>284191</v>
      </c>
      <c r="J2911">
        <v>380239</v>
      </c>
      <c r="K2911">
        <v>180619</v>
      </c>
      <c r="L2911">
        <v>108582</v>
      </c>
      <c r="M2911">
        <v>38</v>
      </c>
      <c r="N2911">
        <v>23</v>
      </c>
      <c r="O2911">
        <v>4</v>
      </c>
      <c r="P2911">
        <v>19</v>
      </c>
      <c r="Q2911">
        <v>2</v>
      </c>
      <c r="R2911">
        <v>102</v>
      </c>
      <c r="S2911">
        <v>1.5</v>
      </c>
      <c r="T2911">
        <v>204</v>
      </c>
      <c r="U2911">
        <v>420</v>
      </c>
      <c r="V2911">
        <v>-0.53</v>
      </c>
      <c r="W2911">
        <v>108582</v>
      </c>
      <c r="X2911">
        <v>38</v>
      </c>
      <c r="Y2911" s="12" t="str">
        <f>IFERROR(VLOOKUP(C2911,[1]Index!$D:$F,3,FALSE),"Non List")</f>
        <v>Microfinance</v>
      </c>
      <c r="Z2911">
        <f>IFERROR(VLOOKUP(C2911,[1]LP!$B:$C,2,FALSE),0)</f>
        <v>1316</v>
      </c>
      <c r="AA2911" s="11">
        <f t="shared" si="49"/>
        <v>34.6</v>
      </c>
      <c r="AB2911" s="5">
        <f>IFERROR(VLOOKUP(C2911,[2]Sheet1!$B:$F,5,FALSE),0)</f>
        <v>967135.62</v>
      </c>
      <c r="AC2911" s="11">
        <v>14.25</v>
      </c>
      <c r="AD2911" s="11">
        <v>0.75</v>
      </c>
      <c r="AE2911" s="10" t="str">
        <f t="shared" si="48"/>
        <v>78/79MSLB</v>
      </c>
      <c r="AF2911" s="10"/>
      <c r="AG2911" s="10"/>
      <c r="AH2911" s="10"/>
    </row>
    <row r="2912" spans="1:34" x14ac:dyDescent="0.45">
      <c r="A2912" t="s">
        <v>55</v>
      </c>
      <c r="B2912" t="s">
        <v>60</v>
      </c>
      <c r="C2912" t="s">
        <v>89</v>
      </c>
      <c r="D2912">
        <v>740.1</v>
      </c>
      <c r="E2912" s="11">
        <v>552589</v>
      </c>
      <c r="F2912" s="5">
        <v>460997</v>
      </c>
      <c r="G2912" s="11">
        <v>2961271</v>
      </c>
      <c r="H2912" s="11">
        <v>8242146</v>
      </c>
      <c r="I2912">
        <v>567863</v>
      </c>
      <c r="J2912">
        <v>718044</v>
      </c>
      <c r="K2912">
        <v>414389</v>
      </c>
      <c r="L2912">
        <v>250522</v>
      </c>
      <c r="M2912">
        <v>45</v>
      </c>
      <c r="N2912">
        <v>16</v>
      </c>
      <c r="O2912">
        <v>4</v>
      </c>
      <c r="P2912">
        <v>25</v>
      </c>
      <c r="Q2912">
        <v>3</v>
      </c>
      <c r="R2912">
        <v>66</v>
      </c>
      <c r="S2912">
        <v>1.6</v>
      </c>
      <c r="T2912">
        <v>183</v>
      </c>
      <c r="U2912">
        <v>433</v>
      </c>
      <c r="V2912">
        <v>-0.42</v>
      </c>
      <c r="W2912">
        <v>250522</v>
      </c>
      <c r="X2912">
        <v>45</v>
      </c>
      <c r="Y2912" s="12" t="str">
        <f>IFERROR(VLOOKUP(C2912,[1]Index!$D:$F,3,FALSE),"Non List")</f>
        <v>Microfinance</v>
      </c>
      <c r="Z2912">
        <f>IFERROR(VLOOKUP(C2912,[1]LP!$B:$C,2,FALSE),0)</f>
        <v>1220</v>
      </c>
      <c r="AA2912" s="11">
        <f t="shared" si="49"/>
        <v>27.1</v>
      </c>
      <c r="AB2912" s="5">
        <f>IFERROR(VLOOKUP(C2912,[2]Sheet1!$B:$F,5,FALSE),0)</f>
        <v>1856700.13</v>
      </c>
      <c r="AC2912" s="11">
        <v>12</v>
      </c>
      <c r="AD2912" s="11">
        <v>8</v>
      </c>
      <c r="AE2912" s="10" t="str">
        <f t="shared" si="48"/>
        <v>78/79GILB</v>
      </c>
      <c r="AF2912" s="10"/>
      <c r="AG2912" s="10"/>
      <c r="AH2912" s="10"/>
    </row>
    <row r="2913" spans="1:34" x14ac:dyDescent="0.45">
      <c r="A2913" t="s">
        <v>55</v>
      </c>
      <c r="B2913" t="s">
        <v>60</v>
      </c>
      <c r="C2913" t="s">
        <v>90</v>
      </c>
      <c r="D2913">
        <v>900</v>
      </c>
      <c r="E2913" s="11">
        <v>85800</v>
      </c>
      <c r="F2913" s="5">
        <v>51091</v>
      </c>
      <c r="G2913" s="11">
        <v>269405</v>
      </c>
      <c r="H2913" s="11">
        <v>1305857</v>
      </c>
      <c r="I2913">
        <v>79062</v>
      </c>
      <c r="J2913">
        <v>96492</v>
      </c>
      <c r="K2913">
        <v>33876</v>
      </c>
      <c r="L2913">
        <v>21013</v>
      </c>
      <c r="M2913">
        <v>24</v>
      </c>
      <c r="N2913">
        <v>37</v>
      </c>
      <c r="O2913">
        <v>6</v>
      </c>
      <c r="P2913">
        <v>15</v>
      </c>
      <c r="Q2913">
        <v>1</v>
      </c>
      <c r="R2913">
        <v>207</v>
      </c>
      <c r="S2913">
        <v>4.5999999999999996</v>
      </c>
      <c r="T2913">
        <v>160</v>
      </c>
      <c r="U2913">
        <v>297</v>
      </c>
      <c r="V2913">
        <v>-0.67</v>
      </c>
      <c r="W2913">
        <v>21013</v>
      </c>
      <c r="X2913">
        <v>24</v>
      </c>
      <c r="Y2913" s="12" t="str">
        <f>IFERROR(VLOOKUP(C2913,[1]Index!$D:$F,3,FALSE),"Non List")</f>
        <v>Microfinance</v>
      </c>
      <c r="Z2913">
        <f>IFERROR(VLOOKUP(C2913,[1]LP!$B:$C,2,FALSE),0)</f>
        <v>1680</v>
      </c>
      <c r="AA2913" s="11">
        <f t="shared" si="49"/>
        <v>70</v>
      </c>
      <c r="AB2913" s="5">
        <f>IFERROR(VLOOKUP(C2913,[2]Sheet1!$B:$F,5,FALSE),0)</f>
        <v>285714</v>
      </c>
      <c r="AC2913" s="11">
        <v>11</v>
      </c>
      <c r="AD2913" s="11">
        <v>0.57889999999999997</v>
      </c>
      <c r="AE2913" s="10" t="str">
        <f t="shared" si="48"/>
        <v>78/79SMB</v>
      </c>
      <c r="AF2913" s="10"/>
      <c r="AG2913" s="10"/>
      <c r="AH2913" s="10"/>
    </row>
    <row r="2914" spans="1:34" x14ac:dyDescent="0.45">
      <c r="A2914" t="s">
        <v>55</v>
      </c>
      <c r="B2914" t="s">
        <v>60</v>
      </c>
      <c r="C2914" t="s">
        <v>91</v>
      </c>
      <c r="D2914">
        <v>491</v>
      </c>
      <c r="E2914" s="11">
        <v>982500</v>
      </c>
      <c r="F2914" s="5">
        <v>1142622</v>
      </c>
      <c r="G2914" s="11">
        <v>3921843</v>
      </c>
      <c r="H2914" s="11">
        <v>13677844</v>
      </c>
      <c r="I2914">
        <v>1262952</v>
      </c>
      <c r="J2914">
        <v>1445017</v>
      </c>
      <c r="K2914">
        <v>399860</v>
      </c>
      <c r="L2914">
        <v>198206</v>
      </c>
      <c r="M2914">
        <v>20</v>
      </c>
      <c r="N2914">
        <v>24</v>
      </c>
      <c r="O2914">
        <v>2</v>
      </c>
      <c r="P2914">
        <v>9</v>
      </c>
      <c r="Q2914">
        <v>1</v>
      </c>
      <c r="R2914">
        <v>55</v>
      </c>
      <c r="S2914">
        <v>4.5</v>
      </c>
      <c r="T2914">
        <v>216</v>
      </c>
      <c r="U2914">
        <v>313</v>
      </c>
      <c r="V2914">
        <v>-0.36</v>
      </c>
      <c r="W2914">
        <v>198206</v>
      </c>
      <c r="X2914">
        <v>20</v>
      </c>
      <c r="Y2914" s="12" t="str">
        <f>IFERROR(VLOOKUP(C2914,[1]Index!$D:$F,3,FALSE),"Non List")</f>
        <v>Microfinance</v>
      </c>
      <c r="Z2914">
        <f>IFERROR(VLOOKUP(C2914,[1]LP!$B:$C,2,FALSE),0)</f>
        <v>780</v>
      </c>
      <c r="AA2914" s="11">
        <f t="shared" si="49"/>
        <v>39</v>
      </c>
      <c r="AB2914" s="5">
        <f>IFERROR(VLOOKUP(C2914,[2]Sheet1!$B:$F,5,FALSE),0)</f>
        <v>2940622.5</v>
      </c>
      <c r="AC2914" s="11">
        <v>0</v>
      </c>
      <c r="AD2914" s="11">
        <v>0</v>
      </c>
      <c r="AE2914" s="10" t="str">
        <f t="shared" si="48"/>
        <v>78/79GBLBS</v>
      </c>
      <c r="AF2914" s="10"/>
      <c r="AG2914" s="10"/>
      <c r="AH2914" s="10"/>
    </row>
    <row r="2915" spans="1:34" x14ac:dyDescent="0.45">
      <c r="A2915" t="s">
        <v>55</v>
      </c>
      <c r="B2915" t="s">
        <v>60</v>
      </c>
      <c r="C2915" t="s">
        <v>122</v>
      </c>
      <c r="D2915">
        <v>2359</v>
      </c>
      <c r="E2915" s="11">
        <v>255000</v>
      </c>
      <c r="F2915" s="5">
        <v>619087</v>
      </c>
      <c r="G2915" s="11">
        <v>2522498</v>
      </c>
      <c r="H2915" s="11">
        <v>4583691</v>
      </c>
      <c r="I2915">
        <v>382332</v>
      </c>
      <c r="J2915">
        <v>481987</v>
      </c>
      <c r="K2915">
        <v>352303</v>
      </c>
      <c r="L2915">
        <v>221951</v>
      </c>
      <c r="M2915">
        <v>87</v>
      </c>
      <c r="N2915">
        <v>27</v>
      </c>
      <c r="O2915">
        <v>7</v>
      </c>
      <c r="P2915">
        <v>25</v>
      </c>
      <c r="Q2915">
        <v>4</v>
      </c>
      <c r="R2915">
        <v>187</v>
      </c>
      <c r="S2915">
        <v>4.5</v>
      </c>
      <c r="T2915">
        <v>343</v>
      </c>
      <c r="U2915">
        <v>819</v>
      </c>
      <c r="V2915">
        <v>-0.65</v>
      </c>
      <c r="W2915">
        <v>221951</v>
      </c>
      <c r="X2915">
        <v>87</v>
      </c>
      <c r="Y2915" s="12" t="str">
        <f>IFERROR(VLOOKUP(C2915,[1]Index!$D:$F,3,FALSE),"Non List")</f>
        <v>Microfinance</v>
      </c>
      <c r="Z2915">
        <f>IFERROR(VLOOKUP(C2915,[1]LP!$B:$C,2,FALSE),0)</f>
        <v>1941</v>
      </c>
      <c r="AA2915" s="11">
        <f t="shared" si="49"/>
        <v>22.3</v>
      </c>
      <c r="AB2915" s="5">
        <f>IFERROR(VLOOKUP(C2915,[2]Sheet1!$B:$F,5,FALSE),0)</f>
        <v>828750</v>
      </c>
      <c r="AC2915" s="11">
        <v>0</v>
      </c>
      <c r="AD2915" s="11">
        <v>0</v>
      </c>
      <c r="AE2915" s="10" t="str">
        <f t="shared" si="48"/>
        <v>78/79NESDO</v>
      </c>
      <c r="AF2915" s="10"/>
      <c r="AG2915" s="10"/>
      <c r="AH2915" s="10"/>
    </row>
    <row r="2916" spans="1:34" x14ac:dyDescent="0.45">
      <c r="A2916" t="s">
        <v>55</v>
      </c>
      <c r="B2916" t="s">
        <v>60</v>
      </c>
      <c r="C2916" t="s">
        <v>120</v>
      </c>
      <c r="D2916">
        <v>2120</v>
      </c>
      <c r="E2916" s="11">
        <v>147500</v>
      </c>
      <c r="F2916" s="5">
        <v>298340</v>
      </c>
      <c r="G2916" s="11">
        <v>1340020</v>
      </c>
      <c r="H2916" s="11">
        <v>4445648</v>
      </c>
      <c r="I2916">
        <v>278726</v>
      </c>
      <c r="J2916">
        <v>372138</v>
      </c>
      <c r="K2916">
        <v>209735</v>
      </c>
      <c r="L2916">
        <v>150099</v>
      </c>
      <c r="M2916">
        <v>102</v>
      </c>
      <c r="N2916">
        <v>21</v>
      </c>
      <c r="O2916">
        <v>7</v>
      </c>
      <c r="P2916">
        <v>34</v>
      </c>
      <c r="Q2916">
        <v>3</v>
      </c>
      <c r="R2916">
        <v>146</v>
      </c>
      <c r="S2916">
        <v>1.9</v>
      </c>
      <c r="T2916">
        <v>302</v>
      </c>
      <c r="U2916">
        <v>832</v>
      </c>
      <c r="V2916">
        <v>-0.61</v>
      </c>
      <c r="W2916">
        <v>150099</v>
      </c>
      <c r="X2916">
        <v>102</v>
      </c>
      <c r="Y2916" s="12" t="str">
        <f>IFERROR(VLOOKUP(C2916,[1]Index!$D:$F,3,FALSE),"Non List")</f>
        <v>Microfinance</v>
      </c>
      <c r="Z2916">
        <f>IFERROR(VLOOKUP(C2916,[1]LP!$B:$C,2,FALSE),0)</f>
        <v>1944</v>
      </c>
      <c r="AA2916" s="11">
        <f t="shared" si="49"/>
        <v>19.100000000000001</v>
      </c>
      <c r="AB2916" s="5">
        <f>IFERROR(VLOOKUP(C2916,[2]Sheet1!$B:$F,5,FALSE),0)</f>
        <v>870250</v>
      </c>
      <c r="AC2916" s="11">
        <v>47.5</v>
      </c>
      <c r="AD2916" s="11">
        <v>2.5</v>
      </c>
      <c r="AE2916" s="10" t="str">
        <f t="shared" si="48"/>
        <v>78/79MLBSL</v>
      </c>
      <c r="AF2916" s="10"/>
      <c r="AG2916" s="10"/>
      <c r="AH2916" s="10"/>
    </row>
    <row r="2917" spans="1:34" x14ac:dyDescent="0.45">
      <c r="A2917" t="s">
        <v>55</v>
      </c>
      <c r="B2917" t="s">
        <v>60</v>
      </c>
      <c r="C2917" t="s">
        <v>105</v>
      </c>
      <c r="D2917">
        <v>724.9</v>
      </c>
      <c r="E2917" s="11">
        <v>141746</v>
      </c>
      <c r="F2917" s="5">
        <v>36449</v>
      </c>
      <c r="G2917" s="11">
        <v>410094</v>
      </c>
      <c r="H2917" s="11">
        <v>1062593</v>
      </c>
      <c r="I2917">
        <v>75298</v>
      </c>
      <c r="J2917">
        <v>96103</v>
      </c>
      <c r="K2917">
        <v>28049</v>
      </c>
      <c r="L2917">
        <v>19181</v>
      </c>
      <c r="M2917">
        <v>14</v>
      </c>
      <c r="N2917">
        <v>54</v>
      </c>
      <c r="O2917">
        <v>6</v>
      </c>
      <c r="P2917">
        <v>11</v>
      </c>
      <c r="Q2917">
        <v>2</v>
      </c>
      <c r="R2917">
        <v>309</v>
      </c>
      <c r="S2917">
        <v>4.2</v>
      </c>
      <c r="T2917">
        <v>126</v>
      </c>
      <c r="U2917">
        <v>196</v>
      </c>
      <c r="V2917">
        <v>-0.73</v>
      </c>
      <c r="W2917">
        <v>19181</v>
      </c>
      <c r="X2917">
        <v>14</v>
      </c>
      <c r="Y2917" s="12" t="str">
        <f>IFERROR(VLOOKUP(C2917,[1]Index!$D:$F,3,FALSE),"Non List")</f>
        <v>Microfinance</v>
      </c>
      <c r="Z2917">
        <f>IFERROR(VLOOKUP(C2917,[1]LP!$B:$C,2,FALSE),0)</f>
        <v>1140</v>
      </c>
      <c r="AA2917" s="11">
        <f t="shared" si="49"/>
        <v>81.400000000000006</v>
      </c>
      <c r="AB2917" s="5">
        <f>IFERROR(VLOOKUP(C2917,[2]Sheet1!$B:$F,5,FALSE),0)</f>
        <v>475130.92</v>
      </c>
      <c r="AC2917" s="11">
        <v>4.75</v>
      </c>
      <c r="AD2917" s="11">
        <v>0.25</v>
      </c>
      <c r="AE2917" s="10" t="str">
        <f t="shared" si="48"/>
        <v>78/79MKLB</v>
      </c>
      <c r="AF2917" s="10"/>
      <c r="AG2917" s="10"/>
      <c r="AH2917" s="10"/>
    </row>
    <row r="2918" spans="1:34" x14ac:dyDescent="0.45">
      <c r="A2918" t="s">
        <v>55</v>
      </c>
      <c r="B2918" t="s">
        <v>60</v>
      </c>
      <c r="C2918" t="s">
        <v>106</v>
      </c>
      <c r="D2918">
        <v>690</v>
      </c>
      <c r="E2918" s="11">
        <v>97500</v>
      </c>
      <c r="F2918" s="5">
        <v>32925</v>
      </c>
      <c r="G2918" s="11">
        <v>294981</v>
      </c>
      <c r="H2918" s="11">
        <v>1228413</v>
      </c>
      <c r="I2918">
        <v>68059</v>
      </c>
      <c r="J2918">
        <v>95048</v>
      </c>
      <c r="K2918">
        <v>22396</v>
      </c>
      <c r="L2918">
        <v>12748</v>
      </c>
      <c r="M2918">
        <v>13</v>
      </c>
      <c r="N2918">
        <v>53</v>
      </c>
      <c r="O2918">
        <v>5</v>
      </c>
      <c r="P2918">
        <v>10</v>
      </c>
      <c r="Q2918">
        <v>1</v>
      </c>
      <c r="R2918">
        <v>272</v>
      </c>
      <c r="S2918">
        <v>4.0999999999999996</v>
      </c>
      <c r="T2918">
        <v>134</v>
      </c>
      <c r="U2918">
        <v>198</v>
      </c>
      <c r="V2918">
        <v>-0.71</v>
      </c>
      <c r="W2918">
        <v>12748</v>
      </c>
      <c r="X2918">
        <v>13</v>
      </c>
      <c r="Y2918" s="12" t="str">
        <f>IFERROR(VLOOKUP(C2918,[1]Index!$D:$F,3,FALSE),"Non List")</f>
        <v>Microfinance</v>
      </c>
      <c r="Z2918">
        <f>IFERROR(VLOOKUP(C2918,[1]LP!$B:$C,2,FALSE),0)</f>
        <v>1913</v>
      </c>
      <c r="AA2918" s="11">
        <f t="shared" si="49"/>
        <v>147.19999999999999</v>
      </c>
      <c r="AB2918" s="5">
        <f>IFERROR(VLOOKUP(C2918,[2]Sheet1!$B:$F,5,FALSE),0)</f>
        <v>327126.26</v>
      </c>
      <c r="AC2918" s="11">
        <v>4</v>
      </c>
      <c r="AD2918" s="11">
        <v>0.21049999999999999</v>
      </c>
      <c r="AE2918" s="10" t="str">
        <f t="shared" si="48"/>
        <v>78/79GLBSL</v>
      </c>
      <c r="AF2918" s="10"/>
      <c r="AG2918" s="10"/>
      <c r="AH2918" s="10"/>
    </row>
    <row r="2919" spans="1:34" x14ac:dyDescent="0.45">
      <c r="A2919" t="s">
        <v>55</v>
      </c>
      <c r="B2919" t="s">
        <v>60</v>
      </c>
      <c r="C2919" t="s">
        <v>112</v>
      </c>
      <c r="D2919">
        <v>571</v>
      </c>
      <c r="E2919" s="11">
        <v>1739440</v>
      </c>
      <c r="F2919" s="5">
        <v>1408904</v>
      </c>
      <c r="G2919" s="11">
        <v>3352662</v>
      </c>
      <c r="H2919" s="11">
        <v>21847351</v>
      </c>
      <c r="I2919">
        <v>1490526</v>
      </c>
      <c r="J2919">
        <v>1774053</v>
      </c>
      <c r="K2919">
        <v>1021664</v>
      </c>
      <c r="L2919">
        <v>585634</v>
      </c>
      <c r="M2919">
        <v>34</v>
      </c>
      <c r="N2919">
        <v>17</v>
      </c>
      <c r="O2919">
        <v>3</v>
      </c>
      <c r="P2919">
        <v>19</v>
      </c>
      <c r="Q2919">
        <v>2</v>
      </c>
      <c r="R2919">
        <v>53</v>
      </c>
      <c r="S2919">
        <v>1.4</v>
      </c>
      <c r="T2919">
        <v>181</v>
      </c>
      <c r="U2919">
        <v>370</v>
      </c>
      <c r="V2919">
        <v>-0.35</v>
      </c>
      <c r="W2919">
        <v>585634</v>
      </c>
      <c r="X2919">
        <v>34</v>
      </c>
      <c r="Y2919" s="12" t="str">
        <f>IFERROR(VLOOKUP(C2919,[1]Index!$D:$F,3,FALSE),"Non List")</f>
        <v>Microfinance</v>
      </c>
      <c r="Z2919">
        <f>IFERROR(VLOOKUP(C2919,[1]LP!$B:$C,2,FALSE),0)</f>
        <v>675.2</v>
      </c>
      <c r="AA2919" s="11">
        <f t="shared" si="49"/>
        <v>19.899999999999999</v>
      </c>
      <c r="AB2919" s="5">
        <f>IFERROR(VLOOKUP(C2919,[2]Sheet1!$B:$F,5,FALSE),0)</f>
        <v>5566208</v>
      </c>
      <c r="AC2919" s="11">
        <v>0</v>
      </c>
      <c r="AD2919" s="11">
        <v>14.75</v>
      </c>
      <c r="AE2919" s="10" t="str">
        <f t="shared" si="48"/>
        <v>78/79NICLBSL</v>
      </c>
      <c r="AF2919" s="10"/>
      <c r="AG2919" s="10"/>
      <c r="AH2919" s="10"/>
    </row>
    <row r="2920" spans="1:34" x14ac:dyDescent="0.45">
      <c r="A2920" t="s">
        <v>55</v>
      </c>
      <c r="B2920" t="s">
        <v>60</v>
      </c>
      <c r="C2920" t="s">
        <v>95</v>
      </c>
      <c r="D2920">
        <v>896</v>
      </c>
      <c r="E2920" s="11">
        <v>132000</v>
      </c>
      <c r="F2920" s="5">
        <v>90128</v>
      </c>
      <c r="G2920" s="11">
        <v>576554</v>
      </c>
      <c r="H2920" s="11">
        <v>1597035</v>
      </c>
      <c r="I2920">
        <v>117939</v>
      </c>
      <c r="J2920">
        <v>150343</v>
      </c>
      <c r="K2920">
        <v>62339</v>
      </c>
      <c r="L2920">
        <v>23895</v>
      </c>
      <c r="M2920">
        <v>18</v>
      </c>
      <c r="N2920">
        <v>50</v>
      </c>
      <c r="O2920">
        <v>5</v>
      </c>
      <c r="P2920">
        <v>11</v>
      </c>
      <c r="Q2920">
        <v>1</v>
      </c>
      <c r="R2920">
        <v>263</v>
      </c>
      <c r="S2920">
        <v>4.4000000000000004</v>
      </c>
      <c r="T2920">
        <v>168</v>
      </c>
      <c r="U2920">
        <v>262</v>
      </c>
      <c r="V2920">
        <v>-0.71</v>
      </c>
      <c r="W2920">
        <v>23895</v>
      </c>
      <c r="X2920">
        <v>18</v>
      </c>
      <c r="Y2920" s="12" t="str">
        <f>IFERROR(VLOOKUP(C2920,[1]Index!$D:$F,3,FALSE),"Non List")</f>
        <v>Microfinance</v>
      </c>
      <c r="Z2920">
        <f>IFERROR(VLOOKUP(C2920,[1]LP!$B:$C,2,FALSE),0)</f>
        <v>1069.5</v>
      </c>
      <c r="AA2920" s="11">
        <f t="shared" si="49"/>
        <v>59.4</v>
      </c>
      <c r="AB2920" s="5">
        <f>IFERROR(VLOOKUP(C2920,[2]Sheet1!$B:$F,5,FALSE),0)</f>
        <v>435600</v>
      </c>
      <c r="AC2920" s="11">
        <v>10</v>
      </c>
      <c r="AD2920" s="11">
        <v>5</v>
      </c>
      <c r="AE2920" s="10" t="str">
        <f t="shared" si="48"/>
        <v>78/79SLBSL</v>
      </c>
      <c r="AF2920" s="10"/>
      <c r="AG2920" s="10"/>
      <c r="AH2920" s="10"/>
    </row>
    <row r="2921" spans="1:34" x14ac:dyDescent="0.45">
      <c r="A2921" t="s">
        <v>55</v>
      </c>
      <c r="B2921" t="s">
        <v>60</v>
      </c>
      <c r="C2921" t="s">
        <v>113</v>
      </c>
      <c r="D2921">
        <v>678</v>
      </c>
      <c r="E2921" s="11">
        <v>321226</v>
      </c>
      <c r="F2921" s="5">
        <v>175730</v>
      </c>
      <c r="G2921" s="11">
        <v>1342190</v>
      </c>
      <c r="H2921" s="11">
        <v>5390307</v>
      </c>
      <c r="I2921">
        <v>288777</v>
      </c>
      <c r="J2921">
        <v>404550</v>
      </c>
      <c r="K2921">
        <v>173190</v>
      </c>
      <c r="L2921">
        <v>116126</v>
      </c>
      <c r="M2921">
        <v>36</v>
      </c>
      <c r="N2921">
        <v>19</v>
      </c>
      <c r="O2921">
        <v>4</v>
      </c>
      <c r="P2921">
        <v>23</v>
      </c>
      <c r="Q2921">
        <v>2</v>
      </c>
      <c r="R2921">
        <v>82</v>
      </c>
      <c r="S2921">
        <v>1.9</v>
      </c>
      <c r="T2921">
        <v>155</v>
      </c>
      <c r="U2921">
        <v>355</v>
      </c>
      <c r="V2921">
        <v>-0.48</v>
      </c>
      <c r="W2921">
        <v>116126</v>
      </c>
      <c r="X2921">
        <v>36</v>
      </c>
      <c r="Y2921" s="12" t="str">
        <f>IFERROR(VLOOKUP(C2921,[1]Index!$D:$F,3,FALSE),"Non List")</f>
        <v>Microfinance</v>
      </c>
      <c r="Z2921">
        <f>IFERROR(VLOOKUP(C2921,[1]LP!$B:$C,2,FALSE),0)</f>
        <v>990</v>
      </c>
      <c r="AA2921" s="11">
        <f t="shared" si="49"/>
        <v>27.5</v>
      </c>
      <c r="AB2921" s="5">
        <f>IFERROR(VLOOKUP(C2921,[2]Sheet1!$B:$F,5,FALSE),0)</f>
        <v>1261452.54</v>
      </c>
      <c r="AC2921" s="11">
        <v>19</v>
      </c>
      <c r="AD2921" s="11">
        <v>1</v>
      </c>
      <c r="AE2921" s="10" t="str">
        <f t="shared" si="48"/>
        <v>78/79SDLBSL</v>
      </c>
      <c r="AF2921" s="10"/>
      <c r="AG2921" s="10"/>
      <c r="AH2921" s="10"/>
    </row>
    <row r="2922" spans="1:34" x14ac:dyDescent="0.45">
      <c r="A2922" t="s">
        <v>55</v>
      </c>
      <c r="B2922" t="s">
        <v>60</v>
      </c>
      <c r="C2922" t="s">
        <v>123</v>
      </c>
      <c r="D2922">
        <v>669</v>
      </c>
      <c r="E2922" s="11">
        <v>260000</v>
      </c>
      <c r="F2922" s="5">
        <v>182213</v>
      </c>
      <c r="G2922" s="11">
        <v>828499</v>
      </c>
      <c r="H2922" s="11">
        <v>3287611</v>
      </c>
      <c r="I2922">
        <v>220856</v>
      </c>
      <c r="J2922">
        <v>305928</v>
      </c>
      <c r="K2922">
        <v>106748</v>
      </c>
      <c r="L2922">
        <v>66502</v>
      </c>
      <c r="M2922">
        <v>26</v>
      </c>
      <c r="N2922">
        <v>26</v>
      </c>
      <c r="O2922">
        <v>4</v>
      </c>
      <c r="P2922">
        <v>15</v>
      </c>
      <c r="Q2922">
        <v>2</v>
      </c>
      <c r="R2922">
        <v>103</v>
      </c>
      <c r="S2922">
        <v>1.1000000000000001</v>
      </c>
      <c r="T2922">
        <v>170</v>
      </c>
      <c r="U2922">
        <v>313</v>
      </c>
      <c r="V2922">
        <v>-0.53</v>
      </c>
      <c r="W2922">
        <v>66502</v>
      </c>
      <c r="X2922">
        <v>26</v>
      </c>
      <c r="Y2922" s="12" t="str">
        <f>IFERROR(VLOOKUP(C2922,[1]Index!$D:$F,3,FALSE),"Non List")</f>
        <v>zdelist</v>
      </c>
      <c r="Z2922">
        <f>IFERROR(VLOOKUP(C2922,[1]LP!$B:$C,2,FALSE),0)</f>
        <v>0</v>
      </c>
      <c r="AA2922" s="11">
        <f t="shared" si="49"/>
        <v>0</v>
      </c>
      <c r="AB2922" s="5">
        <f>IFERROR(VLOOKUP(C2922,[2]Sheet1!$B:$F,5,FALSE),0)</f>
        <v>0</v>
      </c>
      <c r="AC2922" s="11">
        <v>0</v>
      </c>
      <c r="AD2922" s="11">
        <v>0</v>
      </c>
      <c r="AE2922" s="10" t="str">
        <f t="shared" si="48"/>
        <v>78/79RULB</v>
      </c>
      <c r="AF2922" s="10"/>
      <c r="AG2922" s="10"/>
      <c r="AH2922" s="10"/>
    </row>
    <row r="2923" spans="1:34" x14ac:dyDescent="0.45">
      <c r="A2923" t="s">
        <v>55</v>
      </c>
      <c r="B2923" t="s">
        <v>60</v>
      </c>
      <c r="C2923" t="s">
        <v>183</v>
      </c>
      <c r="D2923">
        <v>1941</v>
      </c>
      <c r="E2923" s="11">
        <v>110633</v>
      </c>
      <c r="F2923" s="5">
        <v>264689</v>
      </c>
      <c r="G2923" s="11">
        <v>2403285</v>
      </c>
      <c r="H2923" s="11">
        <v>3958525</v>
      </c>
      <c r="I2923">
        <v>277826</v>
      </c>
      <c r="J2923">
        <v>360973</v>
      </c>
      <c r="K2923">
        <v>237560</v>
      </c>
      <c r="L2923">
        <v>90108</v>
      </c>
      <c r="M2923">
        <v>81</v>
      </c>
      <c r="N2923">
        <v>24</v>
      </c>
      <c r="O2923">
        <v>6</v>
      </c>
      <c r="P2923">
        <v>24</v>
      </c>
      <c r="Q2923">
        <v>2</v>
      </c>
      <c r="R2923">
        <v>136</v>
      </c>
      <c r="S2923">
        <v>4.3</v>
      </c>
      <c r="T2923">
        <v>339</v>
      </c>
      <c r="U2923">
        <v>788</v>
      </c>
      <c r="V2923">
        <v>-0.59</v>
      </c>
      <c r="W2923">
        <v>90108</v>
      </c>
      <c r="X2923">
        <v>81</v>
      </c>
      <c r="Y2923" s="12" t="str">
        <f>IFERROR(VLOOKUP(C2923,[1]Index!$D:$F,3,FALSE),"Non List")</f>
        <v>Microfinance</v>
      </c>
      <c r="Z2923">
        <f>IFERROR(VLOOKUP(C2923,[1]LP!$B:$C,2,FALSE),0)</f>
        <v>2018.8</v>
      </c>
      <c r="AA2923" s="11">
        <f t="shared" si="49"/>
        <v>24.9</v>
      </c>
      <c r="AB2923" s="5">
        <f>IFERROR(VLOOKUP(C2923,[2]Sheet1!$B:$F,5,FALSE),0)</f>
        <v>713160</v>
      </c>
      <c r="AC2923" s="11">
        <v>0</v>
      </c>
      <c r="AD2923" s="11">
        <v>0</v>
      </c>
      <c r="AE2923" s="10" t="str">
        <f t="shared" si="48"/>
        <v>78/79UNLB</v>
      </c>
      <c r="AF2923" s="10"/>
      <c r="AG2923" s="10"/>
      <c r="AH2923" s="10"/>
    </row>
    <row r="2924" spans="1:34" x14ac:dyDescent="0.45">
      <c r="A2924" t="s">
        <v>55</v>
      </c>
      <c r="B2924" t="s">
        <v>60</v>
      </c>
      <c r="C2924" t="s">
        <v>117</v>
      </c>
      <c r="D2924">
        <v>1798</v>
      </c>
      <c r="E2924" s="11">
        <v>1034280</v>
      </c>
      <c r="F2924" s="5">
        <v>1542046</v>
      </c>
      <c r="G2924" s="11">
        <v>9546691</v>
      </c>
      <c r="H2924" s="11">
        <v>23779358</v>
      </c>
      <c r="I2924">
        <v>1593838</v>
      </c>
      <c r="J2924">
        <v>1974377</v>
      </c>
      <c r="K2924">
        <v>1283166</v>
      </c>
      <c r="L2924">
        <v>781937</v>
      </c>
      <c r="M2924">
        <v>76</v>
      </c>
      <c r="N2924">
        <v>24</v>
      </c>
      <c r="O2924">
        <v>7</v>
      </c>
      <c r="P2924">
        <v>30</v>
      </c>
      <c r="Q2924">
        <v>3</v>
      </c>
      <c r="R2924">
        <v>172</v>
      </c>
      <c r="S2924">
        <v>0.9</v>
      </c>
      <c r="T2924">
        <v>249</v>
      </c>
      <c r="U2924">
        <v>651</v>
      </c>
      <c r="V2924">
        <v>-0.64</v>
      </c>
      <c r="W2924">
        <v>781937</v>
      </c>
      <c r="X2924">
        <v>76</v>
      </c>
      <c r="Y2924" s="12" t="str">
        <f>IFERROR(VLOOKUP(C2924,[1]Index!$D:$F,3,FALSE),"Non List")</f>
        <v>Microfinance</v>
      </c>
      <c r="Z2924">
        <f>IFERROR(VLOOKUP(C2924,[1]LP!$B:$C,2,FALSE),0)</f>
        <v>1425</v>
      </c>
      <c r="AA2924" s="11">
        <f t="shared" si="49"/>
        <v>18.8</v>
      </c>
      <c r="AB2924" s="5">
        <f>IFERROR(VLOOKUP(C2924,[2]Sheet1!$B:$F,5,FALSE),0)</f>
        <v>4446785.1900000004</v>
      </c>
      <c r="AC2924" s="11">
        <v>14.285</v>
      </c>
      <c r="AD2924" s="11">
        <v>0.71399999999999997</v>
      </c>
      <c r="AE2924" s="10" t="str">
        <f t="shared" si="48"/>
        <v>78/79JBLB</v>
      </c>
      <c r="AF2924" s="10"/>
      <c r="AG2924" s="10"/>
      <c r="AH2924" s="10"/>
    </row>
    <row r="2925" spans="1:34" x14ac:dyDescent="0.45">
      <c r="A2925" t="s">
        <v>55</v>
      </c>
      <c r="B2925" t="s">
        <v>60</v>
      </c>
      <c r="C2925" t="s">
        <v>184</v>
      </c>
      <c r="D2925">
        <v>1380</v>
      </c>
      <c r="E2925" s="11">
        <v>70000</v>
      </c>
      <c r="F2925" s="5">
        <v>138964</v>
      </c>
      <c r="G2925" s="11">
        <v>824536</v>
      </c>
      <c r="H2925" s="11">
        <v>2268291</v>
      </c>
      <c r="I2925">
        <v>155217</v>
      </c>
      <c r="J2925">
        <v>194162</v>
      </c>
      <c r="K2925">
        <v>88937</v>
      </c>
      <c r="L2925">
        <v>42976</v>
      </c>
      <c r="M2925">
        <v>61</v>
      </c>
      <c r="N2925">
        <v>22</v>
      </c>
      <c r="O2925">
        <v>5</v>
      </c>
      <c r="P2925">
        <v>21</v>
      </c>
      <c r="Q2925">
        <v>2</v>
      </c>
      <c r="R2925">
        <v>104</v>
      </c>
      <c r="S2925">
        <v>2.1</v>
      </c>
      <c r="T2925">
        <v>299</v>
      </c>
      <c r="U2925">
        <v>642</v>
      </c>
      <c r="V2925">
        <v>-0.53</v>
      </c>
      <c r="W2925">
        <v>0</v>
      </c>
      <c r="X2925">
        <v>0</v>
      </c>
      <c r="Y2925" s="12" t="str">
        <f>IFERROR(VLOOKUP(C2925,[1]Index!$D:$F,3,FALSE),"Non List")</f>
        <v>Microfinance</v>
      </c>
      <c r="Z2925">
        <f>IFERROR(VLOOKUP(C2925,[1]LP!$B:$C,2,FALSE),0)</f>
        <v>1726</v>
      </c>
      <c r="AA2925" s="11">
        <f t="shared" si="49"/>
        <v>28.3</v>
      </c>
      <c r="AB2925" s="5">
        <f>IFERROR(VLOOKUP(C2925,[2]Sheet1!$B:$F,5,FALSE),0)</f>
        <v>393750</v>
      </c>
      <c r="AC2925" s="11">
        <v>0</v>
      </c>
      <c r="AD2925" s="11">
        <v>0</v>
      </c>
      <c r="AE2925" s="10" t="str">
        <f t="shared" si="48"/>
        <v>78/79SHLB</v>
      </c>
      <c r="AF2925" s="10"/>
      <c r="AG2925" s="10"/>
      <c r="AH2925" s="10"/>
    </row>
    <row r="2926" spans="1:34" x14ac:dyDescent="0.45">
      <c r="A2926" t="s">
        <v>55</v>
      </c>
      <c r="B2926" t="s">
        <v>60</v>
      </c>
      <c r="C2926" t="s">
        <v>185</v>
      </c>
      <c r="D2926">
        <v>1625</v>
      </c>
      <c r="E2926" s="11">
        <v>65625</v>
      </c>
      <c r="F2926" s="5">
        <v>170329</v>
      </c>
      <c r="G2926" s="11">
        <v>1037030</v>
      </c>
      <c r="H2926" s="11">
        <v>2214706</v>
      </c>
      <c r="I2926">
        <v>132796</v>
      </c>
      <c r="J2926">
        <v>186640</v>
      </c>
      <c r="K2926">
        <v>73794</v>
      </c>
      <c r="L2926">
        <v>44685</v>
      </c>
      <c r="M2926">
        <v>68</v>
      </c>
      <c r="N2926">
        <v>24</v>
      </c>
      <c r="O2926">
        <v>5</v>
      </c>
      <c r="P2926">
        <v>19</v>
      </c>
      <c r="Q2926">
        <v>2</v>
      </c>
      <c r="R2926">
        <v>108</v>
      </c>
      <c r="S2926">
        <v>1.8</v>
      </c>
      <c r="T2926">
        <v>360</v>
      </c>
      <c r="U2926">
        <v>742</v>
      </c>
      <c r="V2926">
        <v>-0.54</v>
      </c>
      <c r="W2926">
        <v>44685</v>
      </c>
      <c r="X2926">
        <v>68</v>
      </c>
      <c r="Y2926" s="12" t="str">
        <f>IFERROR(VLOOKUP(C2926,[1]Index!$D:$F,3,FALSE),"Non List")</f>
        <v>Microfinance</v>
      </c>
      <c r="Z2926">
        <f>IFERROR(VLOOKUP(C2926,[1]LP!$B:$C,2,FALSE),0)</f>
        <v>1852</v>
      </c>
      <c r="AA2926" s="11">
        <f t="shared" si="49"/>
        <v>27.2</v>
      </c>
      <c r="AB2926" s="5">
        <f>IFERROR(VLOOKUP(C2926,[2]Sheet1!$B:$F,5,FALSE),0)</f>
        <v>382132.8</v>
      </c>
      <c r="AC2926" s="11">
        <v>61.75</v>
      </c>
      <c r="AD2926" s="11">
        <v>3.25</v>
      </c>
      <c r="AE2926" s="10" t="str">
        <f t="shared" si="48"/>
        <v>78/79ULBSL</v>
      </c>
      <c r="AF2926" s="10"/>
      <c r="AG2926" s="10"/>
      <c r="AH2926" s="10"/>
    </row>
    <row r="2927" spans="1:34" x14ac:dyDescent="0.45">
      <c r="A2927" t="s">
        <v>55</v>
      </c>
      <c r="B2927" t="s">
        <v>60</v>
      </c>
      <c r="C2927" t="s">
        <v>186</v>
      </c>
      <c r="D2927">
        <v>1342</v>
      </c>
      <c r="E2927" s="11">
        <v>20700</v>
      </c>
      <c r="F2927" s="5">
        <v>12395</v>
      </c>
      <c r="G2927" s="11">
        <v>145369</v>
      </c>
      <c r="H2927" s="11">
        <v>277387</v>
      </c>
      <c r="I2927">
        <v>17539</v>
      </c>
      <c r="J2927">
        <v>31625</v>
      </c>
      <c r="K2927">
        <v>10826</v>
      </c>
      <c r="L2927">
        <v>6894</v>
      </c>
      <c r="M2927">
        <v>33</v>
      </c>
      <c r="N2927">
        <v>40</v>
      </c>
      <c r="O2927">
        <v>8</v>
      </c>
      <c r="P2927">
        <v>21</v>
      </c>
      <c r="Q2927">
        <v>2</v>
      </c>
      <c r="R2927">
        <v>338</v>
      </c>
      <c r="S2927">
        <v>1.1000000000000001</v>
      </c>
      <c r="T2927">
        <v>160</v>
      </c>
      <c r="U2927">
        <v>346</v>
      </c>
      <c r="V2927">
        <v>-0.74</v>
      </c>
      <c r="W2927">
        <v>6894</v>
      </c>
      <c r="X2927">
        <v>33</v>
      </c>
      <c r="Y2927" s="12" t="str">
        <f>IFERROR(VLOOKUP(C2927,[1]Index!$D:$F,3,FALSE),"Non List")</f>
        <v>zdelist</v>
      </c>
      <c r="Z2927">
        <f>IFERROR(VLOOKUP(C2927,[1]LP!$B:$C,2,FALSE),0)</f>
        <v>0</v>
      </c>
      <c r="AA2927" s="11">
        <f t="shared" si="49"/>
        <v>0</v>
      </c>
      <c r="AB2927" s="5">
        <f>IFERROR(VLOOKUP(C2927,[2]Sheet1!$B:$F,5,FALSE),0)</f>
        <v>0</v>
      </c>
      <c r="AC2927" s="11">
        <v>20</v>
      </c>
      <c r="AD2927" s="11">
        <v>1.05</v>
      </c>
      <c r="AE2927" s="10" t="str">
        <f t="shared" si="48"/>
        <v>78/79ADLB</v>
      </c>
      <c r="AF2927" s="10"/>
      <c r="AG2927" s="10"/>
      <c r="AH2927" s="10"/>
    </row>
    <row r="2928" spans="1:34" x14ac:dyDescent="0.45">
      <c r="A2928" t="s">
        <v>55</v>
      </c>
      <c r="B2928" t="s">
        <v>60</v>
      </c>
      <c r="C2928" t="s">
        <v>109</v>
      </c>
      <c r="D2928">
        <v>970</v>
      </c>
      <c r="E2928" s="11">
        <v>121782</v>
      </c>
      <c r="F2928" s="5">
        <v>81877</v>
      </c>
      <c r="G2928" s="11">
        <v>668016</v>
      </c>
      <c r="H2928" s="11">
        <v>2072381</v>
      </c>
      <c r="I2928">
        <v>129448</v>
      </c>
      <c r="J2928">
        <v>170431</v>
      </c>
      <c r="K2928">
        <v>79628</v>
      </c>
      <c r="L2928">
        <v>52711</v>
      </c>
      <c r="M2928">
        <v>43</v>
      </c>
      <c r="N2928">
        <v>22</v>
      </c>
      <c r="O2928">
        <v>6</v>
      </c>
      <c r="P2928">
        <v>26</v>
      </c>
      <c r="Q2928">
        <v>2</v>
      </c>
      <c r="R2928">
        <v>130</v>
      </c>
      <c r="S2928">
        <v>0.9</v>
      </c>
      <c r="T2928">
        <v>167</v>
      </c>
      <c r="U2928">
        <v>404</v>
      </c>
      <c r="V2928">
        <v>-0.57999999999999996</v>
      </c>
      <c r="W2928">
        <v>52711</v>
      </c>
      <c r="X2928">
        <v>43</v>
      </c>
      <c r="Y2928" s="12" t="str">
        <f>IFERROR(VLOOKUP(C2928,[1]Index!$D:$F,3,FALSE),"Non List")</f>
        <v>Microfinance</v>
      </c>
      <c r="Z2928">
        <f>IFERROR(VLOOKUP(C2928,[1]LP!$B:$C,2,FALSE),0)</f>
        <v>1410</v>
      </c>
      <c r="AA2928" s="11">
        <f t="shared" si="49"/>
        <v>32.799999999999997</v>
      </c>
      <c r="AB2928" s="5">
        <f>IFERROR(VLOOKUP(C2928,[2]Sheet1!$B:$F,5,FALSE),0)</f>
        <v>469246.74</v>
      </c>
      <c r="AC2928" s="11">
        <v>20</v>
      </c>
      <c r="AD2928" s="11">
        <v>1.0526</v>
      </c>
      <c r="AE2928" s="10" t="str">
        <f t="shared" si="48"/>
        <v>78/79SMFBS</v>
      </c>
      <c r="AF2928" s="10"/>
      <c r="AG2928" s="10"/>
      <c r="AH2928" s="10"/>
    </row>
    <row r="2929" spans="1:34" x14ac:dyDescent="0.45">
      <c r="A2929" t="s">
        <v>55</v>
      </c>
      <c r="B2929" t="s">
        <v>60</v>
      </c>
      <c r="C2929" t="s">
        <v>121</v>
      </c>
      <c r="D2929">
        <v>800</v>
      </c>
      <c r="E2929" s="11">
        <v>79205</v>
      </c>
      <c r="F2929" s="5">
        <v>5541</v>
      </c>
      <c r="G2929" s="11">
        <v>171811</v>
      </c>
      <c r="H2929" s="11">
        <v>862715</v>
      </c>
      <c r="I2929">
        <v>47972</v>
      </c>
      <c r="J2929">
        <v>61695</v>
      </c>
      <c r="K2929">
        <v>19185</v>
      </c>
      <c r="L2929">
        <v>10838</v>
      </c>
      <c r="M2929">
        <v>14</v>
      </c>
      <c r="N2929">
        <v>58</v>
      </c>
      <c r="O2929">
        <v>7</v>
      </c>
      <c r="P2929">
        <v>13</v>
      </c>
      <c r="Q2929">
        <v>1</v>
      </c>
      <c r="R2929">
        <v>437</v>
      </c>
      <c r="S2929">
        <v>4.9000000000000004</v>
      </c>
      <c r="T2929">
        <v>107</v>
      </c>
      <c r="U2929">
        <v>181</v>
      </c>
      <c r="V2929">
        <v>-0.77</v>
      </c>
      <c r="W2929">
        <v>10838</v>
      </c>
      <c r="X2929">
        <v>14</v>
      </c>
      <c r="Y2929" s="12" t="str">
        <f>IFERROR(VLOOKUP(C2929,[1]Index!$D:$F,3,FALSE),"Non List")</f>
        <v>Microfinance</v>
      </c>
      <c r="Z2929">
        <f>IFERROR(VLOOKUP(C2929,[1]LP!$B:$C,2,FALSE),0)</f>
        <v>1471.9</v>
      </c>
      <c r="AA2929" s="11">
        <f t="shared" si="49"/>
        <v>105.1</v>
      </c>
      <c r="AB2929" s="5">
        <f>IFERROR(VLOOKUP(C2929,[2]Sheet1!$B:$F,5,FALSE),0)</f>
        <v>237633.9</v>
      </c>
      <c r="AC2929" s="11">
        <v>0</v>
      </c>
      <c r="AD2929" s="11">
        <v>0</v>
      </c>
      <c r="AE2929" s="10" t="str">
        <f t="shared" si="48"/>
        <v>78/79WNLB</v>
      </c>
      <c r="AF2929" s="10"/>
      <c r="AG2929" s="10"/>
      <c r="AH2929" s="10"/>
    </row>
    <row r="2930" spans="1:34" x14ac:dyDescent="0.45">
      <c r="A2930" t="s">
        <v>55</v>
      </c>
      <c r="B2930" t="s">
        <v>60</v>
      </c>
      <c r="C2930" t="s">
        <v>102</v>
      </c>
      <c r="D2930">
        <v>624</v>
      </c>
      <c r="E2930" s="11">
        <v>270000</v>
      </c>
      <c r="F2930" s="5">
        <v>157071</v>
      </c>
      <c r="G2930" s="11">
        <v>1314233</v>
      </c>
      <c r="H2930" s="11">
        <v>4368761</v>
      </c>
      <c r="I2930">
        <v>284922</v>
      </c>
      <c r="J2930">
        <v>365094</v>
      </c>
      <c r="K2930">
        <v>137768</v>
      </c>
      <c r="L2930">
        <v>99755</v>
      </c>
      <c r="M2930">
        <v>37</v>
      </c>
      <c r="N2930">
        <v>17</v>
      </c>
      <c r="O2930">
        <v>4</v>
      </c>
      <c r="P2930">
        <v>23</v>
      </c>
      <c r="Q2930">
        <v>2</v>
      </c>
      <c r="R2930">
        <v>67</v>
      </c>
      <c r="S2930">
        <v>1.7</v>
      </c>
      <c r="T2930">
        <v>158</v>
      </c>
      <c r="U2930">
        <v>363</v>
      </c>
      <c r="V2930">
        <v>-0.42</v>
      </c>
      <c r="W2930">
        <v>99755</v>
      </c>
      <c r="X2930">
        <v>37</v>
      </c>
      <c r="Y2930" s="12" t="str">
        <f>IFERROR(VLOOKUP(C2930,[1]Index!$D:$F,3,FALSE),"Non List")</f>
        <v>Microfinance</v>
      </c>
      <c r="Z2930">
        <f>IFERROR(VLOOKUP(C2930,[1]LP!$B:$C,2,FALSE),0)</f>
        <v>1000.1</v>
      </c>
      <c r="AA2930" s="11">
        <f t="shared" si="49"/>
        <v>27</v>
      </c>
      <c r="AB2930" s="5">
        <f>IFERROR(VLOOKUP(C2930,[2]Sheet1!$B:$F,5,FALSE),0)</f>
        <v>1023343.2</v>
      </c>
      <c r="AC2930" s="11">
        <v>18</v>
      </c>
      <c r="AD2930" s="11">
        <v>0.95</v>
      </c>
      <c r="AE2930" s="10" t="str">
        <f t="shared" si="48"/>
        <v>78/79SABSL</v>
      </c>
      <c r="AF2930" s="10"/>
      <c r="AG2930" s="10"/>
      <c r="AH2930" s="10"/>
    </row>
    <row r="2931" spans="1:34" x14ac:dyDescent="0.45">
      <c r="A2931" t="s">
        <v>55</v>
      </c>
      <c r="B2931" t="s">
        <v>60</v>
      </c>
      <c r="C2931" t="s">
        <v>110</v>
      </c>
      <c r="D2931">
        <v>919</v>
      </c>
      <c r="E2931" s="11">
        <v>100000</v>
      </c>
      <c r="F2931" s="5">
        <v>108205</v>
      </c>
      <c r="G2931" s="11">
        <v>469193</v>
      </c>
      <c r="H2931" s="11">
        <v>1417840</v>
      </c>
      <c r="I2931">
        <v>87818</v>
      </c>
      <c r="J2931">
        <v>116417</v>
      </c>
      <c r="K2931">
        <v>61772</v>
      </c>
      <c r="L2931">
        <v>45580</v>
      </c>
      <c r="M2931">
        <v>46</v>
      </c>
      <c r="N2931">
        <v>20</v>
      </c>
      <c r="O2931">
        <v>4</v>
      </c>
      <c r="P2931">
        <v>22</v>
      </c>
      <c r="Q2931">
        <v>3</v>
      </c>
      <c r="R2931">
        <v>89</v>
      </c>
      <c r="S2931">
        <v>3.4</v>
      </c>
      <c r="T2931">
        <v>208</v>
      </c>
      <c r="U2931">
        <v>462</v>
      </c>
      <c r="V2931">
        <v>-0.5</v>
      </c>
      <c r="W2931">
        <v>45580</v>
      </c>
      <c r="X2931">
        <v>46</v>
      </c>
      <c r="Y2931" s="12" t="str">
        <f>IFERROR(VLOOKUP(C2931,[1]Index!$D:$F,3,FALSE),"Non List")</f>
        <v>zdelist</v>
      </c>
      <c r="Z2931">
        <f>IFERROR(VLOOKUP(C2931,[1]LP!$B:$C,2,FALSE),0)</f>
        <v>0</v>
      </c>
      <c r="AA2931" s="11">
        <f t="shared" si="49"/>
        <v>0</v>
      </c>
      <c r="AB2931" s="5">
        <f>IFERROR(VLOOKUP(C2931,[2]Sheet1!$B:$F,5,FALSE),0)</f>
        <v>0</v>
      </c>
      <c r="AC2931" s="11">
        <v>30</v>
      </c>
      <c r="AD2931" s="11">
        <v>1.58</v>
      </c>
      <c r="AE2931" s="10" t="str">
        <f t="shared" si="48"/>
        <v>78/79AKBSL</v>
      </c>
      <c r="AF2931" s="10"/>
      <c r="AG2931" s="10"/>
      <c r="AH2931" s="10"/>
    </row>
    <row r="2932" spans="1:34" x14ac:dyDescent="0.45">
      <c r="A2932" t="s">
        <v>55</v>
      </c>
      <c r="B2932" t="s">
        <v>60</v>
      </c>
      <c r="C2932" t="s">
        <v>187</v>
      </c>
      <c r="D2932">
        <v>846.6</v>
      </c>
      <c r="E2932" s="11">
        <v>70000</v>
      </c>
      <c r="F2932" s="5">
        <v>110069</v>
      </c>
      <c r="G2932" s="11">
        <v>675967</v>
      </c>
      <c r="H2932" s="11">
        <v>1438454</v>
      </c>
      <c r="I2932">
        <v>102124</v>
      </c>
      <c r="J2932">
        <v>156272</v>
      </c>
      <c r="K2932">
        <v>46194</v>
      </c>
      <c r="L2932">
        <v>26072</v>
      </c>
      <c r="M2932">
        <v>37</v>
      </c>
      <c r="N2932">
        <v>23</v>
      </c>
      <c r="O2932">
        <v>3</v>
      </c>
      <c r="P2932">
        <v>14</v>
      </c>
      <c r="Q2932">
        <v>2</v>
      </c>
      <c r="R2932">
        <v>75</v>
      </c>
      <c r="S2932">
        <v>4.4000000000000004</v>
      </c>
      <c r="T2932">
        <v>257</v>
      </c>
      <c r="U2932">
        <v>464</v>
      </c>
      <c r="V2932">
        <v>-0.45</v>
      </c>
      <c r="W2932">
        <v>26072</v>
      </c>
      <c r="X2932">
        <v>37</v>
      </c>
      <c r="Y2932" s="12" t="str">
        <f>IFERROR(VLOOKUP(C2932,[1]Index!$D:$F,3,FALSE),"Non List")</f>
        <v>Microfinance</v>
      </c>
      <c r="Z2932">
        <f>IFERROR(VLOOKUP(C2932,[1]LP!$B:$C,2,FALSE),0)</f>
        <v>1290</v>
      </c>
      <c r="AA2932" s="11">
        <f t="shared" si="49"/>
        <v>34.9</v>
      </c>
      <c r="AB2932" s="5">
        <f>IFERROR(VLOOKUP(C2932,[2]Sheet1!$B:$F,5,FALSE),0)</f>
        <v>427251</v>
      </c>
      <c r="AC2932" s="11">
        <v>0</v>
      </c>
      <c r="AD2932" s="11">
        <v>0</v>
      </c>
      <c r="AE2932" s="10" t="str">
        <f t="shared" si="48"/>
        <v>78/79DLBS</v>
      </c>
      <c r="AF2932" s="10"/>
      <c r="AG2932" s="10"/>
      <c r="AH2932" s="10"/>
    </row>
    <row r="2933" spans="1:34" x14ac:dyDescent="0.45">
      <c r="A2933" t="s">
        <v>55</v>
      </c>
      <c r="B2933" t="s">
        <v>60</v>
      </c>
      <c r="C2933" t="s">
        <v>118</v>
      </c>
      <c r="D2933">
        <v>895</v>
      </c>
      <c r="E2933" s="11">
        <v>109375</v>
      </c>
      <c r="F2933" s="5">
        <v>64999</v>
      </c>
      <c r="G2933" s="11">
        <v>776779</v>
      </c>
      <c r="H2933" s="11">
        <v>1555406</v>
      </c>
      <c r="I2933">
        <v>94132</v>
      </c>
      <c r="J2933">
        <v>129733</v>
      </c>
      <c r="K2933">
        <v>42645</v>
      </c>
      <c r="L2933">
        <v>24036</v>
      </c>
      <c r="M2933">
        <v>22</v>
      </c>
      <c r="N2933">
        <v>41</v>
      </c>
      <c r="O2933">
        <v>6</v>
      </c>
      <c r="P2933">
        <v>14</v>
      </c>
      <c r="Q2933">
        <v>1</v>
      </c>
      <c r="R2933">
        <v>229</v>
      </c>
      <c r="S2933">
        <v>3.2</v>
      </c>
      <c r="T2933">
        <v>159</v>
      </c>
      <c r="U2933">
        <v>281</v>
      </c>
      <c r="V2933">
        <v>-0.69</v>
      </c>
      <c r="W2933">
        <v>24036</v>
      </c>
      <c r="X2933">
        <v>22</v>
      </c>
      <c r="Y2933" s="12" t="str">
        <f>IFERROR(VLOOKUP(C2933,[1]Index!$D:$F,3,FALSE),"Non List")</f>
        <v>Microfinance</v>
      </c>
      <c r="Z2933">
        <f>IFERROR(VLOOKUP(C2933,[1]LP!$B:$C,2,FALSE),0)</f>
        <v>1475</v>
      </c>
      <c r="AA2933" s="11">
        <f t="shared" si="49"/>
        <v>67</v>
      </c>
      <c r="AB2933" s="5">
        <f>IFERROR(VLOOKUP(C2933,[2]Sheet1!$B:$F,5,FALSE),0)</f>
        <v>393750</v>
      </c>
      <c r="AC2933" s="11">
        <v>0</v>
      </c>
      <c r="AD2933" s="11">
        <v>0</v>
      </c>
      <c r="AE2933" s="10" t="str">
        <f t="shared" si="48"/>
        <v>78/79MLBS</v>
      </c>
      <c r="AF2933" s="10"/>
      <c r="AG2933" s="10"/>
      <c r="AH2933" s="10"/>
    </row>
    <row r="2934" spans="1:34" x14ac:dyDescent="0.45">
      <c r="A2934" t="s">
        <v>55</v>
      </c>
      <c r="B2934" t="s">
        <v>60</v>
      </c>
      <c r="C2934" t="s">
        <v>188</v>
      </c>
      <c r="D2934">
        <v>650.5</v>
      </c>
      <c r="E2934" s="11">
        <v>152500</v>
      </c>
      <c r="F2934" s="5">
        <v>19147</v>
      </c>
      <c r="G2934" s="11">
        <v>311574</v>
      </c>
      <c r="H2934" s="11">
        <v>2075682</v>
      </c>
      <c r="I2934">
        <v>90292</v>
      </c>
      <c r="J2934">
        <v>128668</v>
      </c>
      <c r="K2934">
        <v>21591</v>
      </c>
      <c r="L2934">
        <v>11075</v>
      </c>
      <c r="M2934">
        <v>7</v>
      </c>
      <c r="N2934">
        <v>90</v>
      </c>
      <c r="O2934">
        <v>6</v>
      </c>
      <c r="P2934">
        <v>6</v>
      </c>
      <c r="Q2934">
        <v>0</v>
      </c>
      <c r="R2934">
        <v>518</v>
      </c>
      <c r="S2934">
        <v>2.6</v>
      </c>
      <c r="T2934">
        <v>113</v>
      </c>
      <c r="U2934">
        <v>136</v>
      </c>
      <c r="V2934">
        <v>-0.79</v>
      </c>
      <c r="W2934">
        <v>11075</v>
      </c>
      <c r="X2934">
        <v>7</v>
      </c>
      <c r="Y2934" s="12" t="str">
        <f>IFERROR(VLOOKUP(C2934,[1]Index!$D:$F,3,FALSE),"Non List")</f>
        <v>Microfinance</v>
      </c>
      <c r="Z2934">
        <f>IFERROR(VLOOKUP(C2934,[1]LP!$B:$C,2,FALSE),0)</f>
        <v>893</v>
      </c>
      <c r="AA2934" s="11">
        <f t="shared" si="49"/>
        <v>127.6</v>
      </c>
      <c r="AB2934" s="5">
        <f>IFERROR(VLOOKUP(C2934,[2]Sheet1!$B:$F,5,FALSE),0)</f>
        <v>975000</v>
      </c>
      <c r="AC2934" s="11">
        <v>0</v>
      </c>
      <c r="AD2934" s="11">
        <v>0</v>
      </c>
      <c r="AE2934" s="10" t="str">
        <f t="shared" si="48"/>
        <v>78/79AVYAN</v>
      </c>
      <c r="AF2934" s="10"/>
      <c r="AG2934" s="10"/>
      <c r="AH2934" s="10"/>
    </row>
    <row r="2935" spans="1:34" x14ac:dyDescent="0.45">
      <c r="A2935" t="s">
        <v>55</v>
      </c>
      <c r="B2935" t="s">
        <v>60</v>
      </c>
      <c r="C2935" t="s">
        <v>116</v>
      </c>
      <c r="D2935">
        <v>2363</v>
      </c>
      <c r="E2935" s="11">
        <v>160000</v>
      </c>
      <c r="F2935" s="5">
        <v>472667</v>
      </c>
      <c r="G2935" s="11">
        <v>2558414</v>
      </c>
      <c r="H2935" s="11">
        <v>5052589</v>
      </c>
      <c r="I2935">
        <v>353968</v>
      </c>
      <c r="J2935">
        <v>454667</v>
      </c>
      <c r="K2935">
        <v>149746</v>
      </c>
      <c r="L2935">
        <v>98658</v>
      </c>
      <c r="M2935">
        <v>62</v>
      </c>
      <c r="N2935">
        <v>38</v>
      </c>
      <c r="O2935">
        <v>6</v>
      </c>
      <c r="P2935">
        <v>16</v>
      </c>
      <c r="Q2935">
        <v>2</v>
      </c>
      <c r="R2935">
        <v>229</v>
      </c>
      <c r="S2935">
        <v>2.2999999999999998</v>
      </c>
      <c r="T2935">
        <v>395</v>
      </c>
      <c r="U2935">
        <v>741</v>
      </c>
      <c r="V2935">
        <v>-0.69</v>
      </c>
      <c r="W2935">
        <v>98658</v>
      </c>
      <c r="X2935">
        <v>62</v>
      </c>
      <c r="Y2935" s="12" t="str">
        <f>IFERROR(VLOOKUP(C2935,[1]Index!$D:$F,3,FALSE),"Non List")</f>
        <v>Microfinance</v>
      </c>
      <c r="Z2935">
        <f>IFERROR(VLOOKUP(C2935,[1]LP!$B:$C,2,FALSE),0)</f>
        <v>1515</v>
      </c>
      <c r="AA2935" s="11">
        <f t="shared" si="49"/>
        <v>24.4</v>
      </c>
      <c r="AB2935" s="5">
        <f>IFERROR(VLOOKUP(C2935,[2]Sheet1!$B:$F,5,FALSE),0)</f>
        <v>596385</v>
      </c>
      <c r="AC2935" s="11">
        <v>14.27</v>
      </c>
      <c r="AD2935" s="11">
        <v>0.75</v>
      </c>
      <c r="AE2935" s="10" t="str">
        <f t="shared" si="48"/>
        <v>78/79JALPA</v>
      </c>
      <c r="AF2935" s="10"/>
      <c r="AG2935" s="10"/>
      <c r="AH2935" s="10"/>
    </row>
    <row r="2936" spans="1:34" x14ac:dyDescent="0.45">
      <c r="A2936" t="s">
        <v>55</v>
      </c>
      <c r="B2936" t="s">
        <v>60</v>
      </c>
      <c r="C2936" t="s">
        <v>114</v>
      </c>
      <c r="D2936">
        <v>587.79999999999995</v>
      </c>
      <c r="E2936" s="11">
        <v>367143</v>
      </c>
      <c r="F2936" s="5">
        <v>141377</v>
      </c>
      <c r="G2936" s="11">
        <v>1628470</v>
      </c>
      <c r="H2936" s="11">
        <v>4965896</v>
      </c>
      <c r="I2936">
        <v>340625</v>
      </c>
      <c r="J2936">
        <v>435357</v>
      </c>
      <c r="K2936">
        <v>106997</v>
      </c>
      <c r="L2936">
        <v>70342</v>
      </c>
      <c r="M2936">
        <v>19</v>
      </c>
      <c r="N2936">
        <v>31</v>
      </c>
      <c r="O2936">
        <v>4</v>
      </c>
      <c r="P2936">
        <v>14</v>
      </c>
      <c r="Q2936">
        <v>1</v>
      </c>
      <c r="R2936">
        <v>130</v>
      </c>
      <c r="S2936">
        <v>4.9000000000000004</v>
      </c>
      <c r="T2936">
        <v>139</v>
      </c>
      <c r="U2936">
        <v>244</v>
      </c>
      <c r="V2936">
        <v>-0.57999999999999996</v>
      </c>
      <c r="W2936">
        <v>70342</v>
      </c>
      <c r="X2936">
        <v>19</v>
      </c>
      <c r="Y2936" s="12" t="str">
        <f>IFERROR(VLOOKUP(C2936,[1]Index!$D:$F,3,FALSE),"Non List")</f>
        <v>Microfinance</v>
      </c>
      <c r="Z2936">
        <f>IFERROR(VLOOKUP(C2936,[1]LP!$B:$C,2,FALSE),0)</f>
        <v>905</v>
      </c>
      <c r="AA2936" s="11">
        <f t="shared" si="49"/>
        <v>47.6</v>
      </c>
      <c r="AB2936" s="5">
        <f>IFERROR(VLOOKUP(C2936,[2]Sheet1!$B:$F,5,FALSE),0)</f>
        <v>1468573.64</v>
      </c>
      <c r="AC2936" s="11">
        <v>0</v>
      </c>
      <c r="AD2936" s="11">
        <v>0</v>
      </c>
      <c r="AE2936" s="10" t="str">
        <f t="shared" si="48"/>
        <v>78/79ACLBSL</v>
      </c>
      <c r="AF2936" s="10"/>
      <c r="AG2936" s="10"/>
      <c r="AH2936" s="10"/>
    </row>
    <row r="2937" spans="1:34" x14ac:dyDescent="0.45">
      <c r="A2937" t="s">
        <v>55</v>
      </c>
      <c r="B2937" t="s">
        <v>60</v>
      </c>
      <c r="C2937" t="s">
        <v>98</v>
      </c>
      <c r="D2937">
        <v>739</v>
      </c>
      <c r="E2937" s="11">
        <v>229021</v>
      </c>
      <c r="F2937" s="5">
        <v>90925</v>
      </c>
      <c r="G2937" s="11">
        <v>1188318</v>
      </c>
      <c r="H2937" s="11">
        <v>3468524</v>
      </c>
      <c r="I2937">
        <v>211887</v>
      </c>
      <c r="J2937">
        <v>268333</v>
      </c>
      <c r="K2937">
        <v>53495</v>
      </c>
      <c r="L2937">
        <v>38859</v>
      </c>
      <c r="M2937">
        <v>17</v>
      </c>
      <c r="N2937">
        <v>44</v>
      </c>
      <c r="O2937">
        <v>5</v>
      </c>
      <c r="P2937">
        <v>12</v>
      </c>
      <c r="Q2937">
        <v>1</v>
      </c>
      <c r="R2937">
        <v>230</v>
      </c>
      <c r="S2937">
        <v>3.3</v>
      </c>
      <c r="T2937">
        <v>140</v>
      </c>
      <c r="U2937">
        <v>231</v>
      </c>
      <c r="V2937">
        <v>-0.69</v>
      </c>
      <c r="W2937">
        <v>38859</v>
      </c>
      <c r="X2937">
        <v>17</v>
      </c>
      <c r="Y2937" s="12" t="str">
        <f>IFERROR(VLOOKUP(C2937,[1]Index!$D:$F,3,FALSE),"Non List")</f>
        <v>Microfinance</v>
      </c>
      <c r="Z2937">
        <f>IFERROR(VLOOKUP(C2937,[1]LP!$B:$C,2,FALSE),0)</f>
        <v>2307</v>
      </c>
      <c r="AA2937" s="11">
        <f t="shared" si="49"/>
        <v>135.69999999999999</v>
      </c>
      <c r="AB2937" s="5">
        <f>IFERROR(VLOOKUP(C2937,[2]Sheet1!$B:$F,5,FALSE),0)</f>
        <v>740597.22</v>
      </c>
      <c r="AC2937" s="11">
        <v>0</v>
      </c>
      <c r="AD2937" s="11">
        <v>0</v>
      </c>
      <c r="AE2937" s="10" t="str">
        <f t="shared" si="48"/>
        <v>78/79USLB</v>
      </c>
      <c r="AF2937" s="10"/>
      <c r="AG2937" s="10"/>
      <c r="AH2937" s="10"/>
    </row>
    <row r="2938" spans="1:34" x14ac:dyDescent="0.45">
      <c r="A2938" t="s">
        <v>55</v>
      </c>
      <c r="B2938" t="s">
        <v>60</v>
      </c>
      <c r="C2938" t="s">
        <v>115</v>
      </c>
      <c r="D2938">
        <v>720</v>
      </c>
      <c r="E2938" s="11">
        <v>303395</v>
      </c>
      <c r="F2938" s="5">
        <v>163082</v>
      </c>
      <c r="G2938" s="11">
        <v>983669</v>
      </c>
      <c r="H2938" s="11">
        <v>4248897</v>
      </c>
      <c r="I2938">
        <v>257359</v>
      </c>
      <c r="J2938">
        <v>340078</v>
      </c>
      <c r="K2938">
        <v>157549</v>
      </c>
      <c r="L2938">
        <v>79088</v>
      </c>
      <c r="M2938">
        <v>26</v>
      </c>
      <c r="N2938">
        <v>28</v>
      </c>
      <c r="O2938">
        <v>5</v>
      </c>
      <c r="P2938">
        <v>17</v>
      </c>
      <c r="Q2938">
        <v>2</v>
      </c>
      <c r="R2938">
        <v>129</v>
      </c>
      <c r="S2938">
        <v>3.8</v>
      </c>
      <c r="T2938">
        <v>154</v>
      </c>
      <c r="U2938">
        <v>300</v>
      </c>
      <c r="V2938">
        <v>-0.57999999999999996</v>
      </c>
      <c r="W2938">
        <v>79088</v>
      </c>
      <c r="X2938">
        <v>26</v>
      </c>
      <c r="Y2938" s="12" t="str">
        <f>IFERROR(VLOOKUP(C2938,[1]Index!$D:$F,3,FALSE),"Non List")</f>
        <v>zdelist</v>
      </c>
      <c r="Z2938">
        <f>IFERROR(VLOOKUP(C2938,[1]LP!$B:$C,2,FALSE),0)</f>
        <v>0</v>
      </c>
      <c r="AA2938" s="11">
        <f t="shared" si="49"/>
        <v>0</v>
      </c>
      <c r="AB2938" s="5">
        <f>IFERROR(VLOOKUP(C2938,[2]Sheet1!$B:$F,5,FALSE),0)</f>
        <v>0</v>
      </c>
      <c r="AC2938" s="11">
        <v>19</v>
      </c>
      <c r="AD2938" s="11">
        <v>1</v>
      </c>
      <c r="AE2938" s="10" t="str">
        <f t="shared" si="48"/>
        <v>78/79NSLB</v>
      </c>
      <c r="AF2938" s="10"/>
      <c r="AG2938" s="10"/>
      <c r="AH2938" s="10"/>
    </row>
    <row r="2939" spans="1:34" x14ac:dyDescent="0.45">
      <c r="A2939" t="s">
        <v>55</v>
      </c>
      <c r="B2939" t="s">
        <v>60</v>
      </c>
      <c r="C2939" t="s">
        <v>189</v>
      </c>
      <c r="D2939">
        <v>1345</v>
      </c>
      <c r="E2939" s="11">
        <v>121642</v>
      </c>
      <c r="F2939" s="5">
        <v>280820</v>
      </c>
      <c r="G2939" s="11">
        <v>1390072</v>
      </c>
      <c r="H2939" s="11">
        <v>3590205</v>
      </c>
      <c r="I2939">
        <v>219955</v>
      </c>
      <c r="J2939">
        <v>360051</v>
      </c>
      <c r="K2939">
        <v>168625</v>
      </c>
      <c r="L2939">
        <v>80330</v>
      </c>
      <c r="M2939">
        <v>66</v>
      </c>
      <c r="N2939">
        <v>20</v>
      </c>
      <c r="O2939">
        <v>4</v>
      </c>
      <c r="P2939">
        <v>20</v>
      </c>
      <c r="Q2939">
        <v>2</v>
      </c>
      <c r="R2939">
        <v>83</v>
      </c>
      <c r="S2939">
        <v>2</v>
      </c>
      <c r="T2939">
        <v>331</v>
      </c>
      <c r="U2939">
        <v>701</v>
      </c>
      <c r="V2939">
        <v>-0.48</v>
      </c>
      <c r="W2939">
        <v>80330</v>
      </c>
      <c r="X2939">
        <v>66</v>
      </c>
      <c r="Y2939" s="12" t="str">
        <f>IFERROR(VLOOKUP(C2939,[1]Index!$D:$F,3,FALSE),"Non List")</f>
        <v>Microfinance</v>
      </c>
      <c r="Z2939">
        <f>IFERROR(VLOOKUP(C2939,[1]LP!$B:$C,2,FALSE),0)</f>
        <v>1597</v>
      </c>
      <c r="AA2939" s="11">
        <f t="shared" si="49"/>
        <v>24.2</v>
      </c>
      <c r="AB2939" s="5">
        <f>IFERROR(VLOOKUP(C2939,[2]Sheet1!$B:$F,5,FALSE),0)</f>
        <v>865879.27</v>
      </c>
      <c r="AC2939" s="11">
        <v>30</v>
      </c>
      <c r="AD2939" s="11">
        <v>1.58</v>
      </c>
      <c r="AE2939" s="10" t="str">
        <f t="shared" si="48"/>
        <v>78/79CYCL</v>
      </c>
      <c r="AF2939" s="10"/>
      <c r="AG2939" s="10"/>
      <c r="AH2939" s="10"/>
    </row>
    <row r="2940" spans="1:34" x14ac:dyDescent="0.45">
      <c r="A2940" t="s">
        <v>55</v>
      </c>
      <c r="B2940" t="s">
        <v>60</v>
      </c>
      <c r="C2940" t="s">
        <v>119</v>
      </c>
      <c r="D2940">
        <v>690</v>
      </c>
      <c r="E2940" s="11">
        <v>471371</v>
      </c>
      <c r="F2940" s="5">
        <v>277454</v>
      </c>
      <c r="G2940" s="11">
        <v>1387238</v>
      </c>
      <c r="H2940" s="11">
        <v>6731182</v>
      </c>
      <c r="I2940">
        <v>362333</v>
      </c>
      <c r="J2940">
        <v>464700</v>
      </c>
      <c r="K2940">
        <v>206721</v>
      </c>
      <c r="L2940">
        <v>123910</v>
      </c>
      <c r="M2940">
        <v>26</v>
      </c>
      <c r="N2940">
        <v>26</v>
      </c>
      <c r="O2940">
        <v>4</v>
      </c>
      <c r="P2940">
        <v>17</v>
      </c>
      <c r="Q2940">
        <v>2</v>
      </c>
      <c r="R2940">
        <v>114</v>
      </c>
      <c r="S2940">
        <v>4.9000000000000004</v>
      </c>
      <c r="T2940">
        <v>159</v>
      </c>
      <c r="U2940">
        <v>306</v>
      </c>
      <c r="V2940">
        <v>-0.56000000000000005</v>
      </c>
      <c r="W2940">
        <v>123910</v>
      </c>
      <c r="X2940">
        <v>26</v>
      </c>
      <c r="Y2940" s="12" t="str">
        <f>IFERROR(VLOOKUP(C2940,[1]Index!$D:$F,3,FALSE),"Non List")</f>
        <v>Microfinance</v>
      </c>
      <c r="Z2940">
        <f>IFERROR(VLOOKUP(C2940,[1]LP!$B:$C,2,FALSE),0)</f>
        <v>1007</v>
      </c>
      <c r="AA2940" s="11">
        <f t="shared" si="49"/>
        <v>38.700000000000003</v>
      </c>
      <c r="AB2940" s="5">
        <f>IFERROR(VLOOKUP(C2940,[2]Sheet1!$B:$F,5,FALSE),0)</f>
        <v>1664409.36</v>
      </c>
      <c r="AC2940" s="11">
        <v>7</v>
      </c>
      <c r="AD2940" s="11">
        <v>0.36840000000000001</v>
      </c>
      <c r="AE2940" s="10" t="str">
        <f t="shared" si="48"/>
        <v>78/79KLBSL</v>
      </c>
      <c r="AF2940" s="10"/>
      <c r="AG2940" s="10"/>
      <c r="AH2940" s="10"/>
    </row>
    <row r="2941" spans="1:34" x14ac:dyDescent="0.45">
      <c r="A2941" t="s">
        <v>55</v>
      </c>
      <c r="B2941" t="s">
        <v>60</v>
      </c>
      <c r="C2941" t="s">
        <v>190</v>
      </c>
      <c r="D2941">
        <v>998</v>
      </c>
      <c r="E2941" s="11">
        <v>26800</v>
      </c>
      <c r="F2941" s="5">
        <v>3270</v>
      </c>
      <c r="G2941" s="11">
        <v>14580</v>
      </c>
      <c r="H2941" s="11">
        <v>270384</v>
      </c>
      <c r="I2941">
        <v>9195</v>
      </c>
      <c r="J2941">
        <v>15501</v>
      </c>
      <c r="K2941">
        <v>3437</v>
      </c>
      <c r="L2941">
        <v>2999</v>
      </c>
      <c r="M2941">
        <v>11</v>
      </c>
      <c r="N2941">
        <v>89</v>
      </c>
      <c r="O2941">
        <v>9</v>
      </c>
      <c r="P2941">
        <v>10</v>
      </c>
      <c r="Q2941">
        <v>1</v>
      </c>
      <c r="R2941">
        <v>794</v>
      </c>
      <c r="S2941">
        <v>1.5</v>
      </c>
      <c r="T2941">
        <v>112</v>
      </c>
      <c r="U2941">
        <v>168</v>
      </c>
      <c r="V2941">
        <v>-0.83</v>
      </c>
      <c r="W2941">
        <v>2999</v>
      </c>
      <c r="X2941">
        <v>11</v>
      </c>
      <c r="Y2941" s="12" t="str">
        <f>IFERROR(VLOOKUP(C2941,[1]Index!$D:$F,3,FALSE),"Non List")</f>
        <v>zdelist</v>
      </c>
      <c r="Z2941">
        <f>IFERROR(VLOOKUP(C2941,[1]LP!$B:$C,2,FALSE),0)</f>
        <v>0</v>
      </c>
      <c r="AA2941" s="11">
        <f t="shared" si="49"/>
        <v>0</v>
      </c>
      <c r="AB2941" s="5">
        <f>IFERROR(VLOOKUP(C2941,[2]Sheet1!$B:$F,5,FALSE),0)</f>
        <v>0</v>
      </c>
      <c r="AC2941" s="11">
        <v>0</v>
      </c>
      <c r="AD2941" s="11">
        <v>0</v>
      </c>
      <c r="AE2941" s="10" t="str">
        <f t="shared" si="48"/>
        <v>78/79KLBS</v>
      </c>
      <c r="AF2941" s="10"/>
      <c r="AG2941" s="10"/>
      <c r="AH2941" s="10"/>
    </row>
    <row r="2942" spans="1:34" x14ac:dyDescent="0.45">
      <c r="A2942" t="s">
        <v>55</v>
      </c>
      <c r="B2942" t="s">
        <v>60</v>
      </c>
      <c r="C2942" t="s">
        <v>191</v>
      </c>
      <c r="D2942">
        <v>688</v>
      </c>
      <c r="E2942" s="11">
        <v>791985</v>
      </c>
      <c r="F2942" s="5">
        <v>558774</v>
      </c>
      <c r="G2942" s="11">
        <v>4279830</v>
      </c>
      <c r="H2942" s="11">
        <v>10738440</v>
      </c>
      <c r="I2942">
        <v>467607</v>
      </c>
      <c r="J2942">
        <v>581084</v>
      </c>
      <c r="K2942">
        <v>233321</v>
      </c>
      <c r="L2942">
        <v>139637</v>
      </c>
      <c r="M2942">
        <v>18</v>
      </c>
      <c r="N2942">
        <v>39</v>
      </c>
      <c r="O2942">
        <v>4</v>
      </c>
      <c r="P2942">
        <v>10</v>
      </c>
      <c r="Q2942">
        <v>1</v>
      </c>
      <c r="R2942">
        <v>157</v>
      </c>
      <c r="S2942">
        <v>3.5</v>
      </c>
      <c r="T2942">
        <v>171</v>
      </c>
      <c r="U2942">
        <v>260</v>
      </c>
      <c r="V2942">
        <v>-0.62</v>
      </c>
      <c r="W2942">
        <v>139637</v>
      </c>
      <c r="X2942">
        <v>18</v>
      </c>
      <c r="Y2942" s="12" t="str">
        <f>IFERROR(VLOOKUP(C2942,[1]Index!$D:$F,3,FALSE),"Non List")</f>
        <v>Microfinance</v>
      </c>
      <c r="Z2942">
        <f>IFERROR(VLOOKUP(C2942,[1]LP!$B:$C,2,FALSE),0)</f>
        <v>858</v>
      </c>
      <c r="AA2942" s="11">
        <f t="shared" si="49"/>
        <v>47.7</v>
      </c>
      <c r="AB2942" s="5">
        <f>IFERROR(VLOOKUP(C2942,[2]Sheet1!$B:$F,5,FALSE),0)</f>
        <v>4462834.3499999996</v>
      </c>
      <c r="AC2942" s="11">
        <v>15</v>
      </c>
      <c r="AD2942" s="11">
        <v>0</v>
      </c>
      <c r="AE2942" s="10" t="str">
        <f t="shared" ref="AE2942:AE3005" si="50">B2942&amp;C2942</f>
        <v>78/79SWMF</v>
      </c>
      <c r="AF2942" s="10"/>
      <c r="AG2942" s="10"/>
      <c r="AH2942" s="10"/>
    </row>
    <row r="2943" spans="1:34" x14ac:dyDescent="0.45">
      <c r="A2943" t="s">
        <v>24</v>
      </c>
      <c r="B2943" t="s">
        <v>181</v>
      </c>
      <c r="C2943" t="s">
        <v>61</v>
      </c>
      <c r="D2943">
        <v>785</v>
      </c>
      <c r="E2943" s="11">
        <v>2324100</v>
      </c>
      <c r="F2943" s="5">
        <v>3957881</v>
      </c>
      <c r="G2943" s="11">
        <v>28519714</v>
      </c>
      <c r="H2943" s="11">
        <v>33594985</v>
      </c>
      <c r="I2943">
        <v>739989</v>
      </c>
      <c r="J2943">
        <v>842356</v>
      </c>
      <c r="K2943">
        <v>491860</v>
      </c>
      <c r="L2943">
        <v>329108</v>
      </c>
      <c r="M2943">
        <v>57</v>
      </c>
      <c r="N2943">
        <v>14</v>
      </c>
      <c r="O2943">
        <v>3</v>
      </c>
      <c r="P2943">
        <v>21</v>
      </c>
      <c r="Q2943">
        <v>1</v>
      </c>
      <c r="R2943">
        <v>40</v>
      </c>
      <c r="S2943">
        <v>0.8</v>
      </c>
      <c r="T2943">
        <v>270</v>
      </c>
      <c r="U2943">
        <v>587</v>
      </c>
      <c r="V2943">
        <v>-0.25</v>
      </c>
      <c r="W2943">
        <v>256705</v>
      </c>
      <c r="X2943">
        <v>11</v>
      </c>
      <c r="Y2943" s="12" t="str">
        <f>IFERROR(VLOOKUP(C2943,[1]Index!$D:$F,3,FALSE),"Non List")</f>
        <v>Microfinance</v>
      </c>
      <c r="Z2943">
        <f>IFERROR(VLOOKUP(C2943,[1]LP!$B:$C,2,FALSE),0)</f>
        <v>856.7</v>
      </c>
      <c r="AA2943" s="11">
        <f t="shared" si="49"/>
        <v>15</v>
      </c>
      <c r="AB2943" s="5">
        <f>IFERROR(VLOOKUP(C2943,[2]Sheet1!$B:$F,5,FALSE),0)</f>
        <v>14588143.289999999</v>
      </c>
      <c r="AC2943" s="11">
        <f>IFERROR(VLOOKUP(AE2943,[3]Sheet2!$M:$O,2,FALSE),0)</f>
        <v>10</v>
      </c>
      <c r="AD2943" s="11">
        <f>IFERROR(VLOOKUP(AE2943,[3]Sheet2!$M:$O,3,FALSE),0)</f>
        <v>5</v>
      </c>
      <c r="AE2943" s="10" t="str">
        <f t="shared" si="50"/>
        <v>79/80CBBL</v>
      </c>
      <c r="AF2943" s="10"/>
      <c r="AG2943" s="10"/>
      <c r="AH2943" s="10"/>
    </row>
    <row r="2944" spans="1:34" x14ac:dyDescent="0.45">
      <c r="A2944" t="s">
        <v>24</v>
      </c>
      <c r="B2944" t="s">
        <v>181</v>
      </c>
      <c r="C2944" t="s">
        <v>62</v>
      </c>
      <c r="D2944">
        <v>687.9</v>
      </c>
      <c r="E2944" s="11">
        <v>1156249</v>
      </c>
      <c r="F2944" s="5">
        <v>2026664</v>
      </c>
      <c r="G2944" s="11">
        <v>8205632</v>
      </c>
      <c r="H2944" s="11">
        <v>18731872</v>
      </c>
      <c r="I2944">
        <v>332464</v>
      </c>
      <c r="J2944">
        <v>400831</v>
      </c>
      <c r="K2944">
        <v>181168</v>
      </c>
      <c r="L2944">
        <v>99131</v>
      </c>
      <c r="M2944">
        <v>34</v>
      </c>
      <c r="N2944">
        <v>20</v>
      </c>
      <c r="O2944">
        <v>3</v>
      </c>
      <c r="P2944">
        <v>12</v>
      </c>
      <c r="Q2944">
        <v>1</v>
      </c>
      <c r="R2944">
        <v>50</v>
      </c>
      <c r="S2944">
        <v>3.7</v>
      </c>
      <c r="T2944">
        <v>275</v>
      </c>
      <c r="U2944">
        <v>461</v>
      </c>
      <c r="V2944">
        <v>-0.33</v>
      </c>
      <c r="W2944">
        <v>59738</v>
      </c>
      <c r="X2944">
        <v>5</v>
      </c>
      <c r="Y2944" s="12" t="str">
        <f>IFERROR(VLOOKUP(C2944,[1]Index!$D:$F,3,FALSE),"Non List")</f>
        <v>Microfinance</v>
      </c>
      <c r="Z2944">
        <f>IFERROR(VLOOKUP(C2944,[1]LP!$B:$C,2,FALSE),0)</f>
        <v>758.8</v>
      </c>
      <c r="AA2944" s="11">
        <f t="shared" si="49"/>
        <v>22.3</v>
      </c>
      <c r="AB2944" s="5">
        <f>IFERROR(VLOOKUP(C2944,[2]Sheet1!$B:$F,5,FALSE),0)</f>
        <v>7600332.0300000003</v>
      </c>
      <c r="AC2944" s="11">
        <f>IFERROR(VLOOKUP(AE2944,[3]Sheet2!$M:$O,2,FALSE),0)</f>
        <v>0.52629999999999999</v>
      </c>
      <c r="AD2944" s="11">
        <f>IFERROR(VLOOKUP(AE2944,[3]Sheet2!$M:$O,3,FALSE),0)</f>
        <v>10</v>
      </c>
      <c r="AE2944" s="10" t="str">
        <f t="shared" si="50"/>
        <v>79/80DDBL</v>
      </c>
      <c r="AF2944" s="10"/>
      <c r="AG2944" s="10"/>
      <c r="AH2944" s="10"/>
    </row>
    <row r="2945" spans="1:34" x14ac:dyDescent="0.45">
      <c r="A2945" t="s">
        <v>24</v>
      </c>
      <c r="B2945" t="s">
        <v>181</v>
      </c>
      <c r="C2945" t="s">
        <v>63</v>
      </c>
      <c r="D2945">
        <v>544</v>
      </c>
      <c r="E2945" s="11">
        <v>964492</v>
      </c>
      <c r="F2945" s="5">
        <v>496865</v>
      </c>
      <c r="G2945" s="11">
        <v>0</v>
      </c>
      <c r="H2945" s="11">
        <v>19414</v>
      </c>
      <c r="I2945">
        <v>120179</v>
      </c>
      <c r="J2945">
        <v>123774</v>
      </c>
      <c r="K2945">
        <v>103737</v>
      </c>
      <c r="L2945">
        <v>63771</v>
      </c>
      <c r="M2945">
        <v>26</v>
      </c>
      <c r="N2945">
        <v>21</v>
      </c>
      <c r="O2945">
        <v>4</v>
      </c>
      <c r="P2945">
        <v>17</v>
      </c>
      <c r="Q2945">
        <v>1</v>
      </c>
      <c r="R2945">
        <v>74</v>
      </c>
      <c r="S2945">
        <v>0</v>
      </c>
      <c r="T2945">
        <v>152</v>
      </c>
      <c r="U2945">
        <v>300</v>
      </c>
      <c r="V2945">
        <v>-0.45</v>
      </c>
      <c r="W2945">
        <v>23490</v>
      </c>
      <c r="X2945">
        <v>2</v>
      </c>
      <c r="Y2945" s="12" t="str">
        <f>IFERROR(VLOOKUP(C2945,[1]Index!$D:$F,3,FALSE),"Non List")</f>
        <v>Microfinance</v>
      </c>
      <c r="Z2945">
        <f>IFERROR(VLOOKUP(C2945,[1]LP!$B:$C,2,FALSE),0)</f>
        <v>710</v>
      </c>
      <c r="AA2945" s="11">
        <f t="shared" si="49"/>
        <v>27.3</v>
      </c>
      <c r="AB2945" s="5">
        <f>IFERROR(VLOOKUP(C2945,[2]Sheet1!$B:$F,5,FALSE),0)</f>
        <v>6045751.8200000003</v>
      </c>
      <c r="AC2945" s="11">
        <f>IFERROR(VLOOKUP(AE2945,[3]Sheet2!$M:$O,2,FALSE),0)</f>
        <v>7.5</v>
      </c>
      <c r="AD2945" s="11">
        <f>IFERROR(VLOOKUP(AE2945,[3]Sheet2!$M:$O,3,FALSE),0)</f>
        <v>7.5</v>
      </c>
      <c r="AE2945" s="10" t="str">
        <f t="shared" si="50"/>
        <v>79/80FMDBL</v>
      </c>
      <c r="AF2945" s="10"/>
      <c r="AG2945" s="10"/>
      <c r="AH2945" s="10"/>
    </row>
    <row r="2946" spans="1:34" x14ac:dyDescent="0.45">
      <c r="A2946" t="s">
        <v>24</v>
      </c>
      <c r="B2946" t="s">
        <v>181</v>
      </c>
      <c r="C2946" t="s">
        <v>64</v>
      </c>
      <c r="D2946">
        <v>791</v>
      </c>
      <c r="E2946" s="11">
        <v>312875</v>
      </c>
      <c r="F2946" s="5">
        <v>240458</v>
      </c>
      <c r="G2946" s="11">
        <v>1448314</v>
      </c>
      <c r="H2946" s="11">
        <v>3945261</v>
      </c>
      <c r="I2946">
        <v>71154</v>
      </c>
      <c r="J2946">
        <v>86321</v>
      </c>
      <c r="K2946">
        <v>27920</v>
      </c>
      <c r="L2946">
        <v>13167</v>
      </c>
      <c r="M2946">
        <v>17</v>
      </c>
      <c r="N2946">
        <v>47</v>
      </c>
      <c r="O2946">
        <v>4</v>
      </c>
      <c r="P2946">
        <v>10</v>
      </c>
      <c r="Q2946">
        <v>0</v>
      </c>
      <c r="R2946">
        <v>210</v>
      </c>
      <c r="S2946">
        <v>3.4</v>
      </c>
      <c r="T2946">
        <v>177</v>
      </c>
      <c r="U2946">
        <v>259</v>
      </c>
      <c r="V2946">
        <v>-0.67</v>
      </c>
      <c r="W2946">
        <v>13167</v>
      </c>
      <c r="X2946">
        <v>4</v>
      </c>
      <c r="Y2946" s="12" t="str">
        <f>IFERROR(VLOOKUP(C2946,[1]Index!$D:$F,3,FALSE),"Non List")</f>
        <v>Microfinance</v>
      </c>
      <c r="Z2946">
        <f>IFERROR(VLOOKUP(C2946,[1]LP!$B:$C,2,FALSE),0)</f>
        <v>933</v>
      </c>
      <c r="AA2946" s="11">
        <f t="shared" si="49"/>
        <v>54.9</v>
      </c>
      <c r="AB2946" s="5">
        <f>IFERROR(VLOOKUP(C2946,[2]Sheet1!$B:$F,5,FALSE),0)</f>
        <v>1320997.53</v>
      </c>
      <c r="AC2946" s="11">
        <f>IFERROR(VLOOKUP(AE2946,[3]Sheet2!$M:$O,2,FALSE),0)</f>
        <v>0</v>
      </c>
      <c r="AD2946" s="11">
        <f>IFERROR(VLOOKUP(AE2946,[3]Sheet2!$M:$O,3,FALSE),0)</f>
        <v>0</v>
      </c>
      <c r="AE2946" s="10" t="str">
        <f t="shared" si="50"/>
        <v>79/80KMCDB</v>
      </c>
      <c r="AF2946" s="10"/>
      <c r="AG2946" s="10"/>
      <c r="AH2946" s="10"/>
    </row>
    <row r="2947" spans="1:34" x14ac:dyDescent="0.45">
      <c r="A2947" t="s">
        <v>24</v>
      </c>
      <c r="B2947" t="s">
        <v>181</v>
      </c>
      <c r="C2947" t="s">
        <v>65</v>
      </c>
      <c r="D2947">
        <v>595</v>
      </c>
      <c r="E2947" s="11">
        <v>732000</v>
      </c>
      <c r="F2947" s="5">
        <v>818781</v>
      </c>
      <c r="G2947" s="11">
        <v>3282930</v>
      </c>
      <c r="H2947" s="11">
        <v>10223434</v>
      </c>
      <c r="I2947">
        <v>109196</v>
      </c>
      <c r="J2947">
        <v>167954</v>
      </c>
      <c r="K2947">
        <v>40867</v>
      </c>
      <c r="L2947">
        <v>17053</v>
      </c>
      <c r="M2947">
        <v>9</v>
      </c>
      <c r="N2947">
        <v>64</v>
      </c>
      <c r="O2947">
        <v>3</v>
      </c>
      <c r="P2947">
        <v>4</v>
      </c>
      <c r="Q2947">
        <v>0</v>
      </c>
      <c r="R2947">
        <v>180</v>
      </c>
      <c r="S2947">
        <v>4.9000000000000004</v>
      </c>
      <c r="T2947">
        <v>212</v>
      </c>
      <c r="U2947">
        <v>210</v>
      </c>
      <c r="V2947">
        <v>-0.65</v>
      </c>
      <c r="W2947">
        <v>17053</v>
      </c>
      <c r="X2947">
        <v>2</v>
      </c>
      <c r="Y2947" s="12" t="str">
        <f>IFERROR(VLOOKUP(C2947,[1]Index!$D:$F,3,FALSE),"Non List")</f>
        <v>Microfinance</v>
      </c>
      <c r="Z2947">
        <f>IFERROR(VLOOKUP(C2947,[1]LP!$B:$C,2,FALSE),0)</f>
        <v>0</v>
      </c>
      <c r="AA2947" s="11">
        <f t="shared" ref="AA2947:AA3010" si="51">ROUND(IFERROR(Z2947/M2947,0),1)</f>
        <v>0</v>
      </c>
      <c r="AB2947" s="5">
        <f>IFERROR(VLOOKUP(C2947,[2]Sheet1!$B:$F,5,FALSE),0)</f>
        <v>0</v>
      </c>
      <c r="AC2947" s="11">
        <f>IFERROR(VLOOKUP(AE2947,[3]Sheet2!$M:$O,2,FALSE),0)</f>
        <v>0</v>
      </c>
      <c r="AD2947" s="11">
        <f>IFERROR(VLOOKUP(AE2947,[3]Sheet2!$M:$O,3,FALSE),0)</f>
        <v>0</v>
      </c>
      <c r="AE2947" s="10" t="str">
        <f t="shared" si="50"/>
        <v>79/80NLBBL</v>
      </c>
      <c r="AF2947" s="10"/>
      <c r="AG2947" s="10"/>
      <c r="AH2947" s="10"/>
    </row>
    <row r="2948" spans="1:34" x14ac:dyDescent="0.45">
      <c r="A2948" t="s">
        <v>24</v>
      </c>
      <c r="B2948" t="s">
        <v>181</v>
      </c>
      <c r="C2948" t="s">
        <v>92</v>
      </c>
      <c r="D2948">
        <v>594</v>
      </c>
      <c r="E2948" s="11">
        <v>2195025</v>
      </c>
      <c r="F2948" s="5">
        <v>2570908</v>
      </c>
      <c r="G2948" s="11">
        <v>18480909</v>
      </c>
      <c r="H2948" s="11">
        <v>26889011</v>
      </c>
      <c r="I2948">
        <v>480076</v>
      </c>
      <c r="J2948">
        <v>573815</v>
      </c>
      <c r="K2948">
        <v>315800</v>
      </c>
      <c r="L2948">
        <v>32551</v>
      </c>
      <c r="M2948">
        <v>6</v>
      </c>
      <c r="N2948">
        <v>100</v>
      </c>
      <c r="O2948">
        <v>3</v>
      </c>
      <c r="P2948">
        <v>3</v>
      </c>
      <c r="Q2948">
        <v>0</v>
      </c>
      <c r="R2948">
        <v>275</v>
      </c>
      <c r="S2948">
        <v>7.1</v>
      </c>
      <c r="T2948">
        <v>217</v>
      </c>
      <c r="U2948">
        <v>170</v>
      </c>
      <c r="V2948">
        <v>-0.71</v>
      </c>
      <c r="W2948">
        <v>25389</v>
      </c>
      <c r="X2948">
        <v>1</v>
      </c>
      <c r="Y2948" s="12" t="str">
        <f>IFERROR(VLOOKUP(C2948,[1]Index!$D:$F,3,FALSE),"Non List")</f>
        <v>Microfinance</v>
      </c>
      <c r="Z2948">
        <f>IFERROR(VLOOKUP(C2948,[1]LP!$B:$C,2,FALSE),0)</f>
        <v>678.9</v>
      </c>
      <c r="AA2948" s="11">
        <f t="shared" si="51"/>
        <v>113.2</v>
      </c>
      <c r="AB2948" s="5">
        <f>IFERROR(VLOOKUP(C2948,[2]Sheet1!$B:$F,5,FALSE),0)</f>
        <v>12799190.779999999</v>
      </c>
      <c r="AC2948" s="11">
        <f>IFERROR(VLOOKUP(AE2948,[3]Sheet2!$M:$O,2,FALSE),0)</f>
        <v>0</v>
      </c>
      <c r="AD2948" s="11">
        <f>IFERROR(VLOOKUP(AE2948,[3]Sheet2!$M:$O,3,FALSE),0)</f>
        <v>0</v>
      </c>
      <c r="AE2948" s="10" t="str">
        <f t="shared" si="50"/>
        <v>79/80NUBL</v>
      </c>
      <c r="AF2948" s="10"/>
      <c r="AG2948" s="10"/>
      <c r="AH2948" s="10"/>
    </row>
    <row r="2949" spans="1:34" x14ac:dyDescent="0.45">
      <c r="A2949" t="s">
        <v>24</v>
      </c>
      <c r="B2949" t="s">
        <v>181</v>
      </c>
      <c r="C2949" t="s">
        <v>67</v>
      </c>
      <c r="D2949">
        <v>709</v>
      </c>
      <c r="E2949" s="11">
        <v>1241066</v>
      </c>
      <c r="F2949" s="5">
        <v>2175633</v>
      </c>
      <c r="G2949" s="11">
        <v>0</v>
      </c>
      <c r="H2949" s="11">
        <v>3707</v>
      </c>
      <c r="I2949">
        <v>175049</v>
      </c>
      <c r="J2949">
        <v>192765</v>
      </c>
      <c r="K2949">
        <v>159447</v>
      </c>
      <c r="L2949">
        <v>108863</v>
      </c>
      <c r="M2949">
        <v>35</v>
      </c>
      <c r="N2949">
        <v>20</v>
      </c>
      <c r="O2949">
        <v>3</v>
      </c>
      <c r="P2949">
        <v>13</v>
      </c>
      <c r="Q2949">
        <v>1</v>
      </c>
      <c r="R2949">
        <v>52</v>
      </c>
      <c r="S2949">
        <v>0.1</v>
      </c>
      <c r="T2949">
        <v>275</v>
      </c>
      <c r="U2949">
        <v>466</v>
      </c>
      <c r="V2949">
        <v>-0.34</v>
      </c>
      <c r="W2949">
        <v>53273</v>
      </c>
      <c r="X2949">
        <v>4</v>
      </c>
      <c r="Y2949" s="12" t="str">
        <f>IFERROR(VLOOKUP(C2949,[1]Index!$D:$F,3,FALSE),"Non List")</f>
        <v>zdelist</v>
      </c>
      <c r="Z2949">
        <f>IFERROR(VLOOKUP(C2949,[1]LP!$B:$C,2,FALSE),0)</f>
        <v>0</v>
      </c>
      <c r="AA2949" s="11">
        <f t="shared" si="51"/>
        <v>0</v>
      </c>
      <c r="AB2949" s="5">
        <f>IFERROR(VLOOKUP(C2949,[2]Sheet1!$B:$F,5,FALSE),0)</f>
        <v>0</v>
      </c>
      <c r="AC2949" s="11">
        <f>IFERROR(VLOOKUP(AE2949,[3]Sheet2!$M:$O,2,FALSE),0)</f>
        <v>0</v>
      </c>
      <c r="AD2949" s="11">
        <f>IFERROR(VLOOKUP(AE2949,[3]Sheet2!$M:$O,3,FALSE),0)</f>
        <v>0</v>
      </c>
      <c r="AE2949" s="10" t="str">
        <f t="shared" si="50"/>
        <v>79/80RMDC</v>
      </c>
      <c r="AF2949" s="10"/>
      <c r="AG2949" s="10"/>
      <c r="AH2949" s="10"/>
    </row>
    <row r="2950" spans="1:34" x14ac:dyDescent="0.45">
      <c r="A2950" t="s">
        <v>24</v>
      </c>
      <c r="B2950" t="s">
        <v>181</v>
      </c>
      <c r="C2950" t="s">
        <v>68</v>
      </c>
      <c r="D2950">
        <v>829</v>
      </c>
      <c r="E2950" s="11">
        <v>1564414</v>
      </c>
      <c r="F2950" s="5">
        <v>2850433</v>
      </c>
      <c r="G2950" s="11">
        <v>1329456</v>
      </c>
      <c r="H2950" s="11">
        <v>40873</v>
      </c>
      <c r="I2950">
        <v>430934</v>
      </c>
      <c r="J2950">
        <v>430965</v>
      </c>
      <c r="K2950">
        <v>352686</v>
      </c>
      <c r="L2950">
        <v>232779</v>
      </c>
      <c r="M2950">
        <v>59</v>
      </c>
      <c r="N2950">
        <v>14</v>
      </c>
      <c r="O2950">
        <v>3</v>
      </c>
      <c r="P2950">
        <v>21</v>
      </c>
      <c r="Q2950">
        <v>1</v>
      </c>
      <c r="R2950">
        <v>41</v>
      </c>
      <c r="S2950">
        <v>0.8</v>
      </c>
      <c r="T2950">
        <v>282</v>
      </c>
      <c r="U2950">
        <v>615</v>
      </c>
      <c r="V2950">
        <v>-0.26</v>
      </c>
      <c r="W2950">
        <v>144323</v>
      </c>
      <c r="X2950">
        <v>9</v>
      </c>
      <c r="Y2950" s="12" t="str">
        <f>IFERROR(VLOOKUP(C2950,[1]Index!$D:$F,3,FALSE),"Non List")</f>
        <v>Microfinance</v>
      </c>
      <c r="Z2950">
        <f>IFERROR(VLOOKUP(C2950,[1]LP!$B:$C,2,FALSE),0)</f>
        <v>830</v>
      </c>
      <c r="AA2950" s="11">
        <f t="shared" si="51"/>
        <v>14.1</v>
      </c>
      <c r="AB2950" s="5">
        <f>IFERROR(VLOOKUP(C2950,[2]Sheet1!$B:$F,5,FALSE),0)</f>
        <v>11419121.380000001</v>
      </c>
      <c r="AC2950" s="11">
        <f>IFERROR(VLOOKUP(AE2950,[3]Sheet2!$M:$O,2,FALSE),0)</f>
        <v>0.75</v>
      </c>
      <c r="AD2950" s="11">
        <f>IFERROR(VLOOKUP(AE2950,[3]Sheet2!$M:$O,3,FALSE),0)</f>
        <v>14.25</v>
      </c>
      <c r="AE2950" s="10" t="str">
        <f t="shared" si="50"/>
        <v>79/80SKBBL</v>
      </c>
      <c r="AF2950" s="10"/>
      <c r="AG2950" s="10"/>
      <c r="AH2950" s="10"/>
    </row>
    <row r="2951" spans="1:34" x14ac:dyDescent="0.45">
      <c r="A2951" t="s">
        <v>24</v>
      </c>
      <c r="B2951" t="s">
        <v>181</v>
      </c>
      <c r="C2951" t="s">
        <v>69</v>
      </c>
      <c r="D2951">
        <v>601</v>
      </c>
      <c r="E2951" s="11">
        <v>514099</v>
      </c>
      <c r="F2951" s="5">
        <v>320945</v>
      </c>
      <c r="G2951" s="11">
        <v>3230333</v>
      </c>
      <c r="H2951" s="11">
        <v>7163762</v>
      </c>
      <c r="I2951">
        <v>96636</v>
      </c>
      <c r="J2951">
        <v>119145</v>
      </c>
      <c r="K2951">
        <v>35006</v>
      </c>
      <c r="L2951">
        <v>27631</v>
      </c>
      <c r="M2951">
        <v>21</v>
      </c>
      <c r="N2951">
        <v>28</v>
      </c>
      <c r="O2951">
        <v>4</v>
      </c>
      <c r="P2951">
        <v>13</v>
      </c>
      <c r="Q2951">
        <v>0</v>
      </c>
      <c r="R2951">
        <v>104</v>
      </c>
      <c r="S2951">
        <v>2.8</v>
      </c>
      <c r="T2951">
        <v>162</v>
      </c>
      <c r="U2951">
        <v>280</v>
      </c>
      <c r="V2951">
        <v>-0.53</v>
      </c>
      <c r="W2951">
        <v>21553</v>
      </c>
      <c r="X2951">
        <v>4</v>
      </c>
      <c r="Y2951" s="12" t="str">
        <f>IFERROR(VLOOKUP(C2951,[1]Index!$D:$F,3,FALSE),"Non List")</f>
        <v>Microfinance</v>
      </c>
      <c r="Z2951">
        <f>IFERROR(VLOOKUP(C2951,[1]LP!$B:$C,2,FALSE),0)</f>
        <v>778.2</v>
      </c>
      <c r="AA2951" s="11">
        <f t="shared" si="51"/>
        <v>37.1</v>
      </c>
      <c r="AB2951" s="5">
        <f>IFERROR(VLOOKUP(C2951,[2]Sheet1!$B:$F,5,FALSE),0)</f>
        <v>3288414.49</v>
      </c>
      <c r="AC2951" s="11">
        <f>IFERROR(VLOOKUP(AE2951,[3]Sheet2!$M:$O,2,FALSE),0)</f>
        <v>0.36840000000000001</v>
      </c>
      <c r="AD2951" s="11">
        <f>IFERROR(VLOOKUP(AE2951,[3]Sheet2!$M:$O,3,FALSE),0)</f>
        <v>7.75</v>
      </c>
      <c r="AE2951" s="10" t="str">
        <f t="shared" si="50"/>
        <v>79/80SLBBL</v>
      </c>
      <c r="AF2951" s="10"/>
      <c r="AG2951" s="10"/>
      <c r="AH2951" s="10"/>
    </row>
    <row r="2952" spans="1:34" x14ac:dyDescent="0.45">
      <c r="A2952" t="s">
        <v>24</v>
      </c>
      <c r="B2952" t="s">
        <v>181</v>
      </c>
      <c r="C2952" t="s">
        <v>70</v>
      </c>
      <c r="D2952">
        <v>926.3</v>
      </c>
      <c r="E2952" s="11">
        <v>494000</v>
      </c>
      <c r="F2952" s="5">
        <v>271800</v>
      </c>
      <c r="G2952" s="11">
        <v>1367076</v>
      </c>
      <c r="H2952" s="11">
        <v>5896700</v>
      </c>
      <c r="I2952">
        <v>78062</v>
      </c>
      <c r="J2952">
        <v>111693</v>
      </c>
      <c r="K2952">
        <v>45996</v>
      </c>
      <c r="L2952">
        <v>18543</v>
      </c>
      <c r="M2952">
        <v>15</v>
      </c>
      <c r="N2952">
        <v>62</v>
      </c>
      <c r="O2952">
        <v>6</v>
      </c>
      <c r="P2952">
        <v>10</v>
      </c>
      <c r="Q2952">
        <v>0</v>
      </c>
      <c r="R2952">
        <v>369</v>
      </c>
      <c r="S2952">
        <v>2.2999999999999998</v>
      </c>
      <c r="T2952">
        <v>155</v>
      </c>
      <c r="U2952">
        <v>229</v>
      </c>
      <c r="V2952">
        <v>-0.75</v>
      </c>
      <c r="W2952">
        <v>18543</v>
      </c>
      <c r="X2952">
        <v>4</v>
      </c>
      <c r="Y2952" s="12" t="str">
        <f>IFERROR(VLOOKUP(C2952,[1]Index!$D:$F,3,FALSE),"Non List")</f>
        <v>zdelist</v>
      </c>
      <c r="Z2952">
        <f>IFERROR(VLOOKUP(C2952,[1]LP!$B:$C,2,FALSE),0)</f>
        <v>0</v>
      </c>
      <c r="AA2952" s="11">
        <f t="shared" si="51"/>
        <v>0</v>
      </c>
      <c r="AB2952" s="5">
        <f>IFERROR(VLOOKUP(C2952,[2]Sheet1!$B:$F,5,FALSE),0)</f>
        <v>0</v>
      </c>
      <c r="AC2952" s="11">
        <f>IFERROR(VLOOKUP(AE2952,[3]Sheet2!$M:$O,2,FALSE),0)</f>
        <v>0</v>
      </c>
      <c r="AD2952" s="11">
        <f>IFERROR(VLOOKUP(AE2952,[3]Sheet2!$M:$O,3,FALSE),0)</f>
        <v>0</v>
      </c>
      <c r="AE2952" s="10" t="str">
        <f t="shared" si="50"/>
        <v>79/80SMFDB</v>
      </c>
      <c r="AF2952" s="10"/>
      <c r="AG2952" s="10"/>
      <c r="AH2952" s="10"/>
    </row>
    <row r="2953" spans="1:34" x14ac:dyDescent="0.45">
      <c r="A2953" t="s">
        <v>24</v>
      </c>
      <c r="B2953" t="s">
        <v>181</v>
      </c>
      <c r="C2953" t="s">
        <v>71</v>
      </c>
      <c r="D2953">
        <v>795.2</v>
      </c>
      <c r="E2953" s="11">
        <v>1122170</v>
      </c>
      <c r="F2953" s="5">
        <v>2295412</v>
      </c>
      <c r="G2953" s="11">
        <v>12370082</v>
      </c>
      <c r="H2953" s="11">
        <v>19872509</v>
      </c>
      <c r="I2953">
        <v>351734</v>
      </c>
      <c r="J2953">
        <v>455475</v>
      </c>
      <c r="K2953">
        <v>202103</v>
      </c>
      <c r="L2953">
        <v>45918</v>
      </c>
      <c r="M2953">
        <v>16</v>
      </c>
      <c r="N2953">
        <v>49</v>
      </c>
      <c r="O2953">
        <v>3</v>
      </c>
      <c r="P2953">
        <v>5</v>
      </c>
      <c r="Q2953">
        <v>0</v>
      </c>
      <c r="R2953">
        <v>127</v>
      </c>
      <c r="S2953">
        <v>3.9</v>
      </c>
      <c r="T2953">
        <v>305</v>
      </c>
      <c r="U2953">
        <v>335</v>
      </c>
      <c r="V2953">
        <v>-0.57999999999999996</v>
      </c>
      <c r="W2953">
        <v>45918</v>
      </c>
      <c r="X2953">
        <v>4</v>
      </c>
      <c r="Y2953" s="12" t="str">
        <f>IFERROR(VLOOKUP(C2953,[1]Index!$D:$F,3,FALSE),"Non List")</f>
        <v>Microfinance</v>
      </c>
      <c r="Z2953">
        <f>IFERROR(VLOOKUP(C2953,[1]LP!$B:$C,2,FALSE),0)</f>
        <v>848</v>
      </c>
      <c r="AA2953" s="11">
        <f t="shared" si="51"/>
        <v>53</v>
      </c>
      <c r="AB2953" s="5">
        <f>IFERROR(VLOOKUP(C2953,[2]Sheet1!$B:$F,5,FALSE),0)</f>
        <v>4349998.3600000003</v>
      </c>
      <c r="AC2953" s="11">
        <f>IFERROR(VLOOKUP(AE2953,[3]Sheet2!$M:$O,2,FALSE),0)</f>
        <v>0.65049999999999997</v>
      </c>
      <c r="AD2953" s="11">
        <f>IFERROR(VLOOKUP(AE2953,[3]Sheet2!$M:$O,3,FALSE),0)</f>
        <v>12.3599</v>
      </c>
      <c r="AE2953" s="10" t="str">
        <f t="shared" si="50"/>
        <v>79/80SWBBL</v>
      </c>
      <c r="AF2953" s="10"/>
      <c r="AG2953" s="10"/>
      <c r="AH2953" s="10"/>
    </row>
    <row r="2954" spans="1:34" x14ac:dyDescent="0.45">
      <c r="A2954" t="s">
        <v>24</v>
      </c>
      <c r="B2954" t="s">
        <v>181</v>
      </c>
      <c r="C2954" t="s">
        <v>72</v>
      </c>
      <c r="D2954">
        <v>740</v>
      </c>
      <c r="E2954" s="11">
        <v>170437</v>
      </c>
      <c r="F2954" s="5">
        <v>160842</v>
      </c>
      <c r="G2954" s="11">
        <v>740612</v>
      </c>
      <c r="H2954" s="11">
        <v>2246877</v>
      </c>
      <c r="I2954">
        <v>23127</v>
      </c>
      <c r="J2954">
        <v>34143</v>
      </c>
      <c r="K2954">
        <v>10312</v>
      </c>
      <c r="L2954">
        <v>4263</v>
      </c>
      <c r="M2954">
        <v>10</v>
      </c>
      <c r="N2954">
        <v>74</v>
      </c>
      <c r="O2954">
        <v>4</v>
      </c>
      <c r="P2954">
        <v>5</v>
      </c>
      <c r="Q2954">
        <v>0</v>
      </c>
      <c r="R2954">
        <v>282</v>
      </c>
      <c r="S2954">
        <v>5</v>
      </c>
      <c r="T2954">
        <v>194</v>
      </c>
      <c r="U2954">
        <v>209</v>
      </c>
      <c r="V2954">
        <v>-0.72</v>
      </c>
      <c r="W2954">
        <v>4263</v>
      </c>
      <c r="X2954">
        <v>3</v>
      </c>
      <c r="Y2954" s="12" t="str">
        <f>IFERROR(VLOOKUP(C2954,[1]Index!$D:$F,3,FALSE),"Non List")</f>
        <v>Microfinance</v>
      </c>
      <c r="Z2954">
        <f>IFERROR(VLOOKUP(C2954,[1]LP!$B:$C,2,FALSE),0)</f>
        <v>1297</v>
      </c>
      <c r="AA2954" s="11">
        <f t="shared" si="51"/>
        <v>129.69999999999999</v>
      </c>
      <c r="AB2954" s="5">
        <f>IFERROR(VLOOKUP(C2954,[2]Sheet1!$B:$F,5,FALSE),0)</f>
        <v>784011.01</v>
      </c>
      <c r="AC2954" s="11">
        <f>IFERROR(VLOOKUP(AE2954,[3]Sheet2!$M:$O,2,FALSE),0)</f>
        <v>0</v>
      </c>
      <c r="AD2954" s="11">
        <f>IFERROR(VLOOKUP(AE2954,[3]Sheet2!$M:$O,3,FALSE),0)</f>
        <v>0</v>
      </c>
      <c r="AE2954" s="10" t="str">
        <f t="shared" si="50"/>
        <v>79/80MLBBL</v>
      </c>
      <c r="AF2954" s="10"/>
      <c r="AG2954" s="10"/>
      <c r="AH2954" s="10"/>
    </row>
    <row r="2955" spans="1:34" x14ac:dyDescent="0.45">
      <c r="A2955" t="s">
        <v>24</v>
      </c>
      <c r="B2955" t="s">
        <v>181</v>
      </c>
      <c r="C2955" t="s">
        <v>74</v>
      </c>
      <c r="D2955">
        <v>709.8</v>
      </c>
      <c r="E2955" s="11">
        <v>384054</v>
      </c>
      <c r="F2955" s="5">
        <v>439784</v>
      </c>
      <c r="G2955" s="11">
        <v>2533342</v>
      </c>
      <c r="H2955" s="11">
        <v>7433020</v>
      </c>
      <c r="I2955">
        <v>108267</v>
      </c>
      <c r="J2955">
        <v>130086</v>
      </c>
      <c r="K2955">
        <v>40443</v>
      </c>
      <c r="L2955">
        <v>-4114</v>
      </c>
      <c r="M2955">
        <v>-4</v>
      </c>
      <c r="N2955">
        <v>-166</v>
      </c>
      <c r="O2955">
        <v>3</v>
      </c>
      <c r="P2955">
        <v>-2</v>
      </c>
      <c r="Q2955">
        <v>0</v>
      </c>
      <c r="R2955">
        <v>-549</v>
      </c>
      <c r="S2955">
        <v>4.4000000000000004</v>
      </c>
      <c r="T2955">
        <v>215</v>
      </c>
      <c r="U2955">
        <v>0</v>
      </c>
      <c r="V2955">
        <v>0</v>
      </c>
      <c r="W2955">
        <v>-4114</v>
      </c>
      <c r="X2955">
        <v>-1</v>
      </c>
      <c r="Y2955" s="12" t="str">
        <f>IFERROR(VLOOKUP(C2955,[1]Index!$D:$F,3,FALSE),"Non List")</f>
        <v>Microfinance</v>
      </c>
      <c r="Z2955">
        <f>IFERROR(VLOOKUP(C2955,[1]LP!$B:$C,2,FALSE),0)</f>
        <v>1099</v>
      </c>
      <c r="AA2955" s="11">
        <f t="shared" si="51"/>
        <v>-274.8</v>
      </c>
      <c r="AB2955" s="5">
        <f>IFERROR(VLOOKUP(C2955,[2]Sheet1!$B:$F,5,FALSE),0)</f>
        <v>1324986.3</v>
      </c>
      <c r="AC2955" s="11">
        <f>IFERROR(VLOOKUP(AE2955,[3]Sheet2!$M:$O,2,FALSE),0)</f>
        <v>0</v>
      </c>
      <c r="AD2955" s="11">
        <f>IFERROR(VLOOKUP(AE2955,[3]Sheet2!$M:$O,3,FALSE),0)</f>
        <v>0</v>
      </c>
      <c r="AE2955" s="10" t="str">
        <f t="shared" si="50"/>
        <v>79/80LLBS</v>
      </c>
      <c r="AF2955" s="10"/>
      <c r="AG2955" s="10"/>
      <c r="AH2955" s="10"/>
    </row>
    <row r="2956" spans="1:34" x14ac:dyDescent="0.45">
      <c r="A2956" t="s">
        <v>24</v>
      </c>
      <c r="B2956" t="s">
        <v>181</v>
      </c>
      <c r="C2956" t="s">
        <v>75</v>
      </c>
      <c r="D2956">
        <v>605</v>
      </c>
      <c r="E2956" s="11">
        <v>653383</v>
      </c>
      <c r="F2956" s="5">
        <v>525960</v>
      </c>
      <c r="G2956" s="11">
        <v>2777804</v>
      </c>
      <c r="H2956" s="11">
        <v>8954898</v>
      </c>
      <c r="I2956">
        <v>126162</v>
      </c>
      <c r="J2956">
        <v>150176</v>
      </c>
      <c r="K2956">
        <v>43084</v>
      </c>
      <c r="L2956">
        <v>28265</v>
      </c>
      <c r="M2956">
        <v>17</v>
      </c>
      <c r="N2956">
        <v>35</v>
      </c>
      <c r="O2956">
        <v>3</v>
      </c>
      <c r="P2956">
        <v>10</v>
      </c>
      <c r="Q2956">
        <v>0</v>
      </c>
      <c r="R2956">
        <v>117</v>
      </c>
      <c r="S2956">
        <v>3.5</v>
      </c>
      <c r="T2956">
        <v>181</v>
      </c>
      <c r="U2956">
        <v>265</v>
      </c>
      <c r="V2956">
        <v>-0.56000000000000005</v>
      </c>
      <c r="W2956">
        <v>3837</v>
      </c>
      <c r="X2956">
        <v>1</v>
      </c>
      <c r="Y2956" s="12" t="str">
        <f>IFERROR(VLOOKUP(C2956,[1]Index!$D:$F,3,FALSE),"Non List")</f>
        <v>zdelist</v>
      </c>
      <c r="Z2956">
        <f>IFERROR(VLOOKUP(C2956,[1]LP!$B:$C,2,FALSE),0)</f>
        <v>0</v>
      </c>
      <c r="AA2956" s="11">
        <f t="shared" si="51"/>
        <v>0</v>
      </c>
      <c r="AB2956" s="5">
        <f>IFERROR(VLOOKUP(C2956,[2]Sheet1!$B:$F,5,FALSE),0)</f>
        <v>0</v>
      </c>
      <c r="AC2956" s="11">
        <f>IFERROR(VLOOKUP(AE2956,[3]Sheet2!$M:$O,2,FALSE),0)</f>
        <v>0</v>
      </c>
      <c r="AD2956" s="11">
        <f>IFERROR(VLOOKUP(AE2956,[3]Sheet2!$M:$O,3,FALSE),0)</f>
        <v>0</v>
      </c>
      <c r="AE2956" s="10" t="str">
        <f t="shared" si="50"/>
        <v>79/80MMFDB</v>
      </c>
      <c r="AF2956" s="10"/>
      <c r="AG2956" s="10"/>
      <c r="AH2956" s="10"/>
    </row>
    <row r="2957" spans="1:34" x14ac:dyDescent="0.45">
      <c r="A2957" t="s">
        <v>24</v>
      </c>
      <c r="B2957" t="s">
        <v>181</v>
      </c>
      <c r="C2957" t="s">
        <v>77</v>
      </c>
      <c r="D2957">
        <v>1100.7</v>
      </c>
      <c r="E2957" s="11">
        <v>147906</v>
      </c>
      <c r="F2957" s="5">
        <v>116913</v>
      </c>
      <c r="G2957" s="11">
        <v>807922</v>
      </c>
      <c r="H2957" s="11">
        <v>2245551</v>
      </c>
      <c r="I2957">
        <v>29298</v>
      </c>
      <c r="J2957">
        <v>36896</v>
      </c>
      <c r="K2957">
        <v>847</v>
      </c>
      <c r="L2957">
        <v>-7675</v>
      </c>
      <c r="M2957">
        <v>-21</v>
      </c>
      <c r="N2957">
        <v>-53</v>
      </c>
      <c r="O2957">
        <v>6</v>
      </c>
      <c r="P2957">
        <v>-12</v>
      </c>
      <c r="Q2957">
        <v>0</v>
      </c>
      <c r="R2957">
        <v>-327</v>
      </c>
      <c r="S2957">
        <v>4.7</v>
      </c>
      <c r="T2957">
        <v>179</v>
      </c>
      <c r="U2957">
        <v>0</v>
      </c>
      <c r="V2957">
        <v>0</v>
      </c>
      <c r="W2957">
        <v>-7675</v>
      </c>
      <c r="X2957">
        <v>-5</v>
      </c>
      <c r="Y2957" s="12" t="str">
        <f>IFERROR(VLOOKUP(C2957,[1]Index!$D:$F,3,FALSE),"Non List")</f>
        <v>Microfinance</v>
      </c>
      <c r="Z2957">
        <f>IFERROR(VLOOKUP(C2957,[1]LP!$B:$C,2,FALSE),0)</f>
        <v>1400</v>
      </c>
      <c r="AA2957" s="11">
        <f t="shared" si="51"/>
        <v>-66.7</v>
      </c>
      <c r="AB2957" s="5">
        <f>IFERROR(VLOOKUP(C2957,[2]Sheet1!$B:$F,5,FALSE),0)</f>
        <v>765413.55</v>
      </c>
      <c r="AC2957" s="11">
        <f>IFERROR(VLOOKUP(AE2957,[3]Sheet2!$M:$O,2,FALSE),0)</f>
        <v>0</v>
      </c>
      <c r="AD2957" s="11">
        <f>IFERROR(VLOOKUP(AE2957,[3]Sheet2!$M:$O,3,FALSE),0)</f>
        <v>0</v>
      </c>
      <c r="AE2957" s="10" t="str">
        <f t="shared" si="50"/>
        <v>79/80JSLBB</v>
      </c>
      <c r="AF2957" s="10"/>
      <c r="AG2957" s="10"/>
      <c r="AH2957" s="10"/>
    </row>
    <row r="2958" spans="1:34" x14ac:dyDescent="0.45">
      <c r="A2958" t="s">
        <v>24</v>
      </c>
      <c r="B2958" t="s">
        <v>181</v>
      </c>
      <c r="C2958" t="s">
        <v>80</v>
      </c>
      <c r="D2958">
        <v>758.1</v>
      </c>
      <c r="E2958" s="11">
        <v>320000</v>
      </c>
      <c r="F2958" s="5">
        <v>352028</v>
      </c>
      <c r="G2958" s="11">
        <v>1135254</v>
      </c>
      <c r="H2958" s="11">
        <v>4862899</v>
      </c>
      <c r="I2958">
        <v>69155</v>
      </c>
      <c r="J2958">
        <v>86397</v>
      </c>
      <c r="K2958">
        <v>21654</v>
      </c>
      <c r="L2958">
        <v>7982</v>
      </c>
      <c r="M2958">
        <v>10</v>
      </c>
      <c r="N2958">
        <v>76</v>
      </c>
      <c r="O2958">
        <v>4</v>
      </c>
      <c r="P2958">
        <v>5</v>
      </c>
      <c r="Q2958">
        <v>0</v>
      </c>
      <c r="R2958">
        <v>275</v>
      </c>
      <c r="S2958">
        <v>5</v>
      </c>
      <c r="T2958">
        <v>210</v>
      </c>
      <c r="U2958">
        <v>217</v>
      </c>
      <c r="V2958">
        <v>-0.71</v>
      </c>
      <c r="W2958">
        <v>3924</v>
      </c>
      <c r="X2958">
        <v>1</v>
      </c>
      <c r="Y2958" s="12" t="str">
        <f>IFERROR(VLOOKUP(C2958,[1]Index!$D:$F,3,FALSE),"Non List")</f>
        <v>Microfinance</v>
      </c>
      <c r="Z2958">
        <f>IFERROR(VLOOKUP(C2958,[1]LP!$B:$C,2,FALSE),0)</f>
        <v>915</v>
      </c>
      <c r="AA2958" s="11">
        <f t="shared" si="51"/>
        <v>91.5</v>
      </c>
      <c r="AB2958" s="5">
        <f>IFERROR(VLOOKUP(C2958,[2]Sheet1!$B:$F,5,FALSE),0)</f>
        <v>1908048.36</v>
      </c>
      <c r="AC2958" s="11">
        <f>IFERROR(VLOOKUP(AE2958,[3]Sheet2!$M:$O,2,FALSE),0)</f>
        <v>0</v>
      </c>
      <c r="AD2958" s="11">
        <f>IFERROR(VLOOKUP(AE2958,[3]Sheet2!$M:$O,3,FALSE),0)</f>
        <v>0</v>
      </c>
      <c r="AE2958" s="10" t="str">
        <f t="shared" si="50"/>
        <v>79/80VLBS</v>
      </c>
      <c r="AF2958" s="10"/>
      <c r="AG2958" s="10"/>
      <c r="AH2958" s="10"/>
    </row>
    <row r="2959" spans="1:34" x14ac:dyDescent="0.45">
      <c r="A2959" t="s">
        <v>24</v>
      </c>
      <c r="B2959" t="s">
        <v>181</v>
      </c>
      <c r="C2959" t="s">
        <v>81</v>
      </c>
      <c r="D2959">
        <v>500</v>
      </c>
      <c r="E2959" s="11">
        <v>805156</v>
      </c>
      <c r="F2959" s="5">
        <v>217091</v>
      </c>
      <c r="G2959" s="11">
        <v>0</v>
      </c>
      <c r="H2959" s="11">
        <v>6367094</v>
      </c>
      <c r="I2959">
        <v>76502</v>
      </c>
      <c r="J2959">
        <v>85440</v>
      </c>
      <c r="K2959">
        <v>71343</v>
      </c>
      <c r="L2959">
        <v>38231</v>
      </c>
      <c r="M2959">
        <v>19</v>
      </c>
      <c r="N2959">
        <v>26</v>
      </c>
      <c r="O2959">
        <v>4</v>
      </c>
      <c r="P2959">
        <v>15</v>
      </c>
      <c r="Q2959">
        <v>1</v>
      </c>
      <c r="R2959">
        <v>104</v>
      </c>
      <c r="S2959">
        <v>0.6</v>
      </c>
      <c r="T2959">
        <v>127</v>
      </c>
      <c r="U2959">
        <v>233</v>
      </c>
      <c r="V2959">
        <v>-0.53</v>
      </c>
      <c r="W2959">
        <v>31038</v>
      </c>
      <c r="X2959">
        <v>4</v>
      </c>
      <c r="Y2959" s="12" t="str">
        <f>IFERROR(VLOOKUP(C2959,[1]Index!$D:$F,3,FALSE),"Non List")</f>
        <v>Microfinance</v>
      </c>
      <c r="Z2959">
        <f>IFERROR(VLOOKUP(C2959,[1]LP!$B:$C,2,FALSE),0)</f>
        <v>706</v>
      </c>
      <c r="AA2959" s="11">
        <f t="shared" si="51"/>
        <v>37.200000000000003</v>
      </c>
      <c r="AB2959" s="5">
        <f>IFERROR(VLOOKUP(C2959,[2]Sheet1!$B:$F,5,FALSE),0)</f>
        <v>3777404.26</v>
      </c>
      <c r="AC2959" s="11">
        <f>IFERROR(VLOOKUP(AE2959,[3]Sheet2!$M:$O,2,FALSE),0)</f>
        <v>0.4526</v>
      </c>
      <c r="AD2959" s="11">
        <f>IFERROR(VLOOKUP(AE2959,[3]Sheet2!$M:$O,3,FALSE),0)</f>
        <v>8.6</v>
      </c>
      <c r="AE2959" s="10" t="str">
        <f t="shared" si="50"/>
        <v>79/80RSDC</v>
      </c>
      <c r="AF2959" s="10"/>
      <c r="AG2959" s="10"/>
      <c r="AH2959" s="10"/>
    </row>
    <row r="2960" spans="1:34" x14ac:dyDescent="0.45">
      <c r="A2960" t="s">
        <v>24</v>
      </c>
      <c r="B2960" t="s">
        <v>181</v>
      </c>
      <c r="C2960" t="s">
        <v>82</v>
      </c>
      <c r="D2960">
        <v>560</v>
      </c>
      <c r="E2960" s="11">
        <v>655863</v>
      </c>
      <c r="F2960" s="5">
        <v>362273</v>
      </c>
      <c r="G2960" s="11">
        <v>1858921</v>
      </c>
      <c r="H2960" s="11">
        <v>5649622</v>
      </c>
      <c r="I2960">
        <v>86416</v>
      </c>
      <c r="J2960">
        <v>103121</v>
      </c>
      <c r="K2960">
        <v>7370</v>
      </c>
      <c r="L2960">
        <v>-8009</v>
      </c>
      <c r="M2960">
        <v>-5</v>
      </c>
      <c r="N2960">
        <v>-115</v>
      </c>
      <c r="O2960">
        <v>4</v>
      </c>
      <c r="P2960">
        <v>-3</v>
      </c>
      <c r="Q2960">
        <v>0</v>
      </c>
      <c r="R2960">
        <v>-414</v>
      </c>
      <c r="S2960">
        <v>5.7</v>
      </c>
      <c r="T2960">
        <v>155</v>
      </c>
      <c r="U2960">
        <v>0</v>
      </c>
      <c r="V2960">
        <v>0</v>
      </c>
      <c r="W2960">
        <v>-8009</v>
      </c>
      <c r="X2960">
        <v>-1</v>
      </c>
      <c r="Y2960" s="12" t="str">
        <f>IFERROR(VLOOKUP(C2960,[1]Index!$D:$F,3,FALSE),"Non List")</f>
        <v>Microfinance</v>
      </c>
      <c r="Z2960">
        <f>IFERROR(VLOOKUP(C2960,[1]LP!$B:$C,2,FALSE),0)</f>
        <v>685</v>
      </c>
      <c r="AA2960" s="11">
        <f t="shared" si="51"/>
        <v>-137</v>
      </c>
      <c r="AB2960" s="5">
        <f>IFERROR(VLOOKUP(C2960,[2]Sheet1!$B:$F,5,FALSE),0)</f>
        <v>2164347.4500000002</v>
      </c>
      <c r="AC2960" s="11">
        <f>IFERROR(VLOOKUP(AE2960,[3]Sheet2!$M:$O,2,FALSE),0)</f>
        <v>0</v>
      </c>
      <c r="AD2960" s="11">
        <f>IFERROR(VLOOKUP(AE2960,[3]Sheet2!$M:$O,3,FALSE),0)</f>
        <v>0</v>
      </c>
      <c r="AE2960" s="10" t="str">
        <f t="shared" si="50"/>
        <v>79/80NMBMF</v>
      </c>
      <c r="AF2960" s="10"/>
      <c r="AG2960" s="10"/>
      <c r="AH2960" s="10"/>
    </row>
    <row r="2961" spans="1:34" x14ac:dyDescent="0.45">
      <c r="A2961" t="s">
        <v>24</v>
      </c>
      <c r="B2961" t="s">
        <v>181</v>
      </c>
      <c r="C2961" t="s">
        <v>83</v>
      </c>
      <c r="D2961">
        <v>561</v>
      </c>
      <c r="E2961" s="11">
        <v>1200000</v>
      </c>
      <c r="F2961" s="5">
        <v>866220</v>
      </c>
      <c r="G2961" s="11">
        <v>3457830</v>
      </c>
      <c r="H2961" s="11">
        <v>15961327</v>
      </c>
      <c r="I2961">
        <v>201656</v>
      </c>
      <c r="J2961">
        <v>234851</v>
      </c>
      <c r="K2961">
        <v>71981</v>
      </c>
      <c r="L2961">
        <v>25586</v>
      </c>
      <c r="M2961">
        <v>9</v>
      </c>
      <c r="N2961">
        <v>66</v>
      </c>
      <c r="O2961">
        <v>3</v>
      </c>
      <c r="P2961">
        <v>5</v>
      </c>
      <c r="Q2961">
        <v>0</v>
      </c>
      <c r="R2961">
        <v>215</v>
      </c>
      <c r="S2961">
        <v>4.9000000000000004</v>
      </c>
      <c r="T2961">
        <v>172</v>
      </c>
      <c r="U2961">
        <v>182</v>
      </c>
      <c r="V2961">
        <v>-0.68</v>
      </c>
      <c r="W2961">
        <v>11984</v>
      </c>
      <c r="X2961">
        <v>1</v>
      </c>
      <c r="Y2961" s="12" t="str">
        <f>IFERROR(VLOOKUP(C2961,[1]Index!$D:$F,3,FALSE),"Non List")</f>
        <v>Microfinance</v>
      </c>
      <c r="Z2961">
        <f>IFERROR(VLOOKUP(C2961,[1]LP!$B:$C,2,FALSE),0)</f>
        <v>695</v>
      </c>
      <c r="AA2961" s="11">
        <f t="shared" si="51"/>
        <v>77.2</v>
      </c>
      <c r="AB2961" s="5">
        <f>IFERROR(VLOOKUP(C2961,[2]Sheet1!$B:$F,5,FALSE),0)</f>
        <v>4039202.89</v>
      </c>
      <c r="AC2961" s="11">
        <f>IFERROR(VLOOKUP(AE2961,[3]Sheet2!$M:$O,2,FALSE),0)</f>
        <v>0</v>
      </c>
      <c r="AD2961" s="11">
        <f>IFERROR(VLOOKUP(AE2961,[3]Sheet2!$M:$O,3,FALSE),0)</f>
        <v>0</v>
      </c>
      <c r="AE2961" s="10" t="str">
        <f t="shared" si="50"/>
        <v>79/80MERO</v>
      </c>
      <c r="AF2961" s="10"/>
      <c r="AG2961" s="10"/>
      <c r="AH2961" s="10"/>
    </row>
    <row r="2962" spans="1:34" x14ac:dyDescent="0.45">
      <c r="A2962" t="s">
        <v>24</v>
      </c>
      <c r="B2962" t="s">
        <v>181</v>
      </c>
      <c r="C2962" t="s">
        <v>99</v>
      </c>
      <c r="D2962">
        <v>548</v>
      </c>
      <c r="E2962" s="11">
        <v>485760</v>
      </c>
      <c r="F2962" s="5">
        <v>429762</v>
      </c>
      <c r="G2962" s="11">
        <v>1805701</v>
      </c>
      <c r="H2962" s="11">
        <v>5309000</v>
      </c>
      <c r="I2962">
        <v>71402</v>
      </c>
      <c r="J2962">
        <v>85539</v>
      </c>
      <c r="K2962">
        <v>-9598</v>
      </c>
      <c r="L2962">
        <v>12247</v>
      </c>
      <c r="M2962">
        <v>10</v>
      </c>
      <c r="N2962">
        <v>54</v>
      </c>
      <c r="O2962">
        <v>3</v>
      </c>
      <c r="P2962">
        <v>5</v>
      </c>
      <c r="Q2962">
        <v>0</v>
      </c>
      <c r="R2962">
        <v>158</v>
      </c>
      <c r="S2962">
        <v>5</v>
      </c>
      <c r="T2962">
        <v>188</v>
      </c>
      <c r="U2962">
        <v>207</v>
      </c>
      <c r="V2962">
        <v>-0.62</v>
      </c>
      <c r="W2962">
        <v>13802</v>
      </c>
      <c r="X2962">
        <v>3</v>
      </c>
      <c r="Y2962" s="12" t="str">
        <f>IFERROR(VLOOKUP(C2962,[1]Index!$D:$F,3,FALSE),"Non List")</f>
        <v>Microfinance</v>
      </c>
      <c r="Z2962">
        <f>IFERROR(VLOOKUP(C2962,[1]LP!$B:$C,2,FALSE),0)</f>
        <v>802</v>
      </c>
      <c r="AA2962" s="11">
        <f t="shared" si="51"/>
        <v>80.2</v>
      </c>
      <c r="AB2962" s="5">
        <f>IFERROR(VLOOKUP(C2962,[2]Sheet1!$B:$F,5,FALSE),0)</f>
        <v>1457280</v>
      </c>
      <c r="AC2962" s="11">
        <f>IFERROR(VLOOKUP(AE2962,[3]Sheet2!$M:$O,2,FALSE),0)</f>
        <v>0</v>
      </c>
      <c r="AD2962" s="11">
        <f>IFERROR(VLOOKUP(AE2962,[3]Sheet2!$M:$O,3,FALSE),0)</f>
        <v>0</v>
      </c>
      <c r="AE2962" s="10" t="str">
        <f t="shared" si="50"/>
        <v>79/80NADEP</v>
      </c>
      <c r="AF2962" s="10"/>
      <c r="AG2962" s="10"/>
      <c r="AH2962" s="10"/>
    </row>
    <row r="2963" spans="1:34" x14ac:dyDescent="0.45">
      <c r="A2963" t="s">
        <v>24</v>
      </c>
      <c r="B2963" t="s">
        <v>181</v>
      </c>
      <c r="C2963" t="s">
        <v>103</v>
      </c>
      <c r="D2963">
        <v>715</v>
      </c>
      <c r="E2963" s="11">
        <v>333914</v>
      </c>
      <c r="F2963" s="5">
        <v>309393</v>
      </c>
      <c r="G2963" s="11">
        <v>1794009</v>
      </c>
      <c r="H2963" s="11">
        <v>4977453</v>
      </c>
      <c r="I2963">
        <v>65915</v>
      </c>
      <c r="J2963">
        <v>86223</v>
      </c>
      <c r="K2963">
        <v>31799</v>
      </c>
      <c r="L2963">
        <v>18614</v>
      </c>
      <c r="M2963">
        <v>22</v>
      </c>
      <c r="N2963">
        <v>32</v>
      </c>
      <c r="O2963">
        <v>4</v>
      </c>
      <c r="P2963">
        <v>12</v>
      </c>
      <c r="Q2963">
        <v>0</v>
      </c>
      <c r="R2963">
        <v>119</v>
      </c>
      <c r="S2963">
        <v>4.7</v>
      </c>
      <c r="T2963">
        <v>193</v>
      </c>
      <c r="U2963">
        <v>311</v>
      </c>
      <c r="V2963">
        <v>-0.56999999999999995</v>
      </c>
      <c r="W2963">
        <v>10539</v>
      </c>
      <c r="X2963">
        <v>3</v>
      </c>
      <c r="Y2963" s="12" t="str">
        <f>IFERROR(VLOOKUP(C2963,[1]Index!$D:$F,3,FALSE),"Non List")</f>
        <v>Microfinance</v>
      </c>
      <c r="Z2963">
        <f>IFERROR(VLOOKUP(C2963,[1]LP!$B:$C,2,FALSE),0)</f>
        <v>943</v>
      </c>
      <c r="AA2963" s="11">
        <f t="shared" si="51"/>
        <v>42.9</v>
      </c>
      <c r="AB2963" s="5">
        <f>IFERROR(VLOOKUP(C2963,[2]Sheet1!$B:$F,5,FALSE),0)</f>
        <v>2085252</v>
      </c>
      <c r="AC2963" s="11">
        <f>IFERROR(VLOOKUP(AE2963,[3]Sheet2!$M:$O,2,FALSE),0)</f>
        <v>0</v>
      </c>
      <c r="AD2963" s="11">
        <f>IFERROR(VLOOKUP(AE2963,[3]Sheet2!$M:$O,3,FALSE),0)</f>
        <v>0</v>
      </c>
      <c r="AE2963" s="10" t="str">
        <f t="shared" si="50"/>
        <v>79/80ALBSL</v>
      </c>
      <c r="AF2963" s="10"/>
      <c r="AG2963" s="10"/>
      <c r="AH2963" s="10"/>
    </row>
    <row r="2964" spans="1:34" x14ac:dyDescent="0.45">
      <c r="A2964" t="s">
        <v>24</v>
      </c>
      <c r="B2964" t="s">
        <v>181</v>
      </c>
      <c r="C2964" t="s">
        <v>84</v>
      </c>
      <c r="D2964">
        <v>1690.2</v>
      </c>
      <c r="E2964" s="11">
        <v>586675</v>
      </c>
      <c r="F2964" s="5">
        <v>933764</v>
      </c>
      <c r="G2964" s="11">
        <v>3173468</v>
      </c>
      <c r="H2964" s="11">
        <v>11211872</v>
      </c>
      <c r="I2964">
        <v>158966</v>
      </c>
      <c r="J2964">
        <v>250767</v>
      </c>
      <c r="K2964">
        <v>151638</v>
      </c>
      <c r="L2964">
        <v>102363</v>
      </c>
      <c r="M2964">
        <v>70</v>
      </c>
      <c r="N2964">
        <v>24</v>
      </c>
      <c r="O2964">
        <v>7</v>
      </c>
      <c r="P2964">
        <v>27</v>
      </c>
      <c r="Q2964">
        <v>1</v>
      </c>
      <c r="R2964">
        <v>158</v>
      </c>
      <c r="S2964">
        <v>3</v>
      </c>
      <c r="T2964">
        <v>259</v>
      </c>
      <c r="U2964">
        <v>638</v>
      </c>
      <c r="V2964">
        <v>-0.62</v>
      </c>
      <c r="W2964">
        <v>102363</v>
      </c>
      <c r="X2964">
        <v>17</v>
      </c>
      <c r="Y2964" s="12" t="str">
        <f>IFERROR(VLOOKUP(C2964,[1]Index!$D:$F,3,FALSE),"Non List")</f>
        <v>Microfinance</v>
      </c>
      <c r="Z2964">
        <f>IFERROR(VLOOKUP(C2964,[1]LP!$B:$C,2,FALSE),0)</f>
        <v>1380</v>
      </c>
      <c r="AA2964" s="11">
        <f t="shared" si="51"/>
        <v>19.7</v>
      </c>
      <c r="AB2964" s="5">
        <f>IFERROR(VLOOKUP(C2964,[2]Sheet1!$B:$F,5,FALSE),0)</f>
        <v>3026859.21</v>
      </c>
      <c r="AC2964" s="11">
        <f>IFERROR(VLOOKUP(AE2964,[3]Sheet2!$M:$O,2,FALSE),0)</f>
        <v>7.5</v>
      </c>
      <c r="AD2964" s="11">
        <f>IFERROR(VLOOKUP(AE2964,[3]Sheet2!$M:$O,3,FALSE),0)</f>
        <v>7.5</v>
      </c>
      <c r="AE2964" s="10" t="str">
        <f t="shared" si="50"/>
        <v>79/80NMFBS</v>
      </c>
      <c r="AF2964" s="10"/>
      <c r="AG2964" s="10"/>
      <c r="AH2964" s="10"/>
    </row>
    <row r="2965" spans="1:34" x14ac:dyDescent="0.45">
      <c r="A2965" t="s">
        <v>24</v>
      </c>
      <c r="B2965" t="s">
        <v>181</v>
      </c>
      <c r="C2965" t="s">
        <v>104</v>
      </c>
      <c r="D2965">
        <v>755</v>
      </c>
      <c r="E2965" s="11">
        <v>151555</v>
      </c>
      <c r="F2965" s="5">
        <v>65888</v>
      </c>
      <c r="G2965" s="11">
        <v>569691</v>
      </c>
      <c r="H2965" s="11">
        <v>2275275</v>
      </c>
      <c r="I2965">
        <v>35634</v>
      </c>
      <c r="J2965">
        <v>48300</v>
      </c>
      <c r="K2965">
        <v>14992</v>
      </c>
      <c r="L2965">
        <v>6893</v>
      </c>
      <c r="M2965">
        <v>18</v>
      </c>
      <c r="N2965">
        <v>42</v>
      </c>
      <c r="O2965">
        <v>5</v>
      </c>
      <c r="P2965">
        <v>13</v>
      </c>
      <c r="Q2965">
        <v>0</v>
      </c>
      <c r="R2965">
        <v>219</v>
      </c>
      <c r="S2965">
        <v>2.2000000000000002</v>
      </c>
      <c r="T2965">
        <v>143</v>
      </c>
      <c r="U2965">
        <v>242</v>
      </c>
      <c r="V2965">
        <v>-0.68</v>
      </c>
      <c r="W2965">
        <v>5376</v>
      </c>
      <c r="X2965">
        <v>4</v>
      </c>
      <c r="Y2965" s="12" t="str">
        <f>IFERROR(VLOOKUP(C2965,[1]Index!$D:$F,3,FALSE),"Non List")</f>
        <v>Microfinance</v>
      </c>
      <c r="Z2965">
        <f>IFERROR(VLOOKUP(C2965,[1]LP!$B:$C,2,FALSE),0)</f>
        <v>1327</v>
      </c>
      <c r="AA2965" s="11">
        <f t="shared" si="51"/>
        <v>73.7</v>
      </c>
      <c r="AB2965" s="5">
        <f>IFERROR(VLOOKUP(C2965,[2]Sheet1!$B:$F,5,FALSE),0)</f>
        <v>490582.02</v>
      </c>
      <c r="AC2965" s="11">
        <f>IFERROR(VLOOKUP(AE2965,[3]Sheet2!$M:$O,2,FALSE),0)</f>
        <v>0</v>
      </c>
      <c r="AD2965" s="11">
        <f>IFERROR(VLOOKUP(AE2965,[3]Sheet2!$M:$O,3,FALSE),0)</f>
        <v>0</v>
      </c>
      <c r="AE2965" s="10" t="str">
        <f t="shared" si="50"/>
        <v>79/80GMFBS</v>
      </c>
      <c r="AF2965" s="10"/>
      <c r="AG2965" s="10"/>
      <c r="AH2965" s="10"/>
    </row>
    <row r="2966" spans="1:34" x14ac:dyDescent="0.45">
      <c r="A2966" t="s">
        <v>24</v>
      </c>
      <c r="B2966" t="s">
        <v>181</v>
      </c>
      <c r="C2966" t="s">
        <v>86</v>
      </c>
      <c r="D2966">
        <v>620</v>
      </c>
      <c r="E2966" s="11">
        <v>288124</v>
      </c>
      <c r="F2966" s="5">
        <v>183035</v>
      </c>
      <c r="G2966" s="11">
        <v>1021098</v>
      </c>
      <c r="H2966" s="11">
        <v>4028783</v>
      </c>
      <c r="I2966">
        <v>56516</v>
      </c>
      <c r="J2966">
        <v>76046</v>
      </c>
      <c r="K2966">
        <v>20665</v>
      </c>
      <c r="L2966">
        <v>7284</v>
      </c>
      <c r="M2966">
        <v>10</v>
      </c>
      <c r="N2966">
        <v>62</v>
      </c>
      <c r="O2966">
        <v>4</v>
      </c>
      <c r="P2966">
        <v>6</v>
      </c>
      <c r="Q2966">
        <v>0</v>
      </c>
      <c r="R2966">
        <v>233</v>
      </c>
      <c r="S2966">
        <v>2.6</v>
      </c>
      <c r="T2966">
        <v>164</v>
      </c>
      <c r="U2966">
        <v>193</v>
      </c>
      <c r="V2966">
        <v>-0.69</v>
      </c>
      <c r="W2966">
        <v>661</v>
      </c>
      <c r="X2966">
        <v>0</v>
      </c>
      <c r="Y2966" s="12" t="str">
        <f>IFERROR(VLOOKUP(C2966,[1]Index!$D:$F,3,FALSE),"Non List")</f>
        <v>Non List</v>
      </c>
      <c r="Z2966">
        <f>IFERROR(VLOOKUP(C2966,[1]LP!$B:$C,2,FALSE),0)</f>
        <v>0</v>
      </c>
      <c r="AA2966" s="11">
        <f t="shared" si="51"/>
        <v>0</v>
      </c>
      <c r="AB2966" s="5">
        <f>IFERROR(VLOOKUP(C2966,[2]Sheet1!$B:$F,5,FALSE),0)</f>
        <v>0</v>
      </c>
      <c r="AC2966" s="11">
        <f>IFERROR(VLOOKUP(AE2966,[3]Sheet2!$M:$O,2,FALSE),0)</f>
        <v>0</v>
      </c>
      <c r="AD2966" s="11">
        <f>IFERROR(VLOOKUP(AE2966,[3]Sheet2!$M:$O,3,FALSE),0)</f>
        <v>0</v>
      </c>
      <c r="AE2966" s="10" t="str">
        <f t="shared" si="50"/>
        <v>79/80CLBSL</v>
      </c>
      <c r="AF2966" s="10"/>
      <c r="AG2966" s="10"/>
      <c r="AH2966" s="10"/>
    </row>
    <row r="2967" spans="1:34" x14ac:dyDescent="0.45">
      <c r="A2967" t="s">
        <v>24</v>
      </c>
      <c r="B2967" t="s">
        <v>181</v>
      </c>
      <c r="C2967" t="s">
        <v>96</v>
      </c>
      <c r="D2967">
        <v>632.4</v>
      </c>
      <c r="E2967" s="11">
        <v>414513</v>
      </c>
      <c r="F2967" s="5">
        <v>259944</v>
      </c>
      <c r="G2967" s="11">
        <v>1453203</v>
      </c>
      <c r="H2967" s="11">
        <v>5109072</v>
      </c>
      <c r="I2967">
        <v>55668</v>
      </c>
      <c r="J2967">
        <v>83469</v>
      </c>
      <c r="K2967">
        <v>22335</v>
      </c>
      <c r="L2967">
        <v>6508</v>
      </c>
      <c r="M2967">
        <v>6</v>
      </c>
      <c r="N2967">
        <v>101</v>
      </c>
      <c r="O2967">
        <v>4</v>
      </c>
      <c r="P2967">
        <v>4</v>
      </c>
      <c r="Q2967">
        <v>0</v>
      </c>
      <c r="R2967">
        <v>394</v>
      </c>
      <c r="S2967">
        <v>4.8</v>
      </c>
      <c r="T2967">
        <v>163</v>
      </c>
      <c r="U2967">
        <v>151</v>
      </c>
      <c r="V2967">
        <v>-0.76</v>
      </c>
      <c r="W2967">
        <v>5076</v>
      </c>
      <c r="X2967">
        <v>1</v>
      </c>
      <c r="Y2967" s="12" t="str">
        <f>IFERROR(VLOOKUP(C2967,[1]Index!$D:$F,3,FALSE),"Non List")</f>
        <v>Microfinance</v>
      </c>
      <c r="Z2967">
        <f>IFERROR(VLOOKUP(C2967,[1]LP!$B:$C,2,FALSE),0)</f>
        <v>1439</v>
      </c>
      <c r="AA2967" s="11">
        <f t="shared" si="51"/>
        <v>239.8</v>
      </c>
      <c r="AB2967" s="5">
        <f>IFERROR(VLOOKUP(C2967,[2]Sheet1!$B:$F,5,FALSE),0)</f>
        <v>1616622.66</v>
      </c>
      <c r="AC2967" s="11">
        <f>IFERROR(VLOOKUP(AE2967,[3]Sheet2!$M:$O,2,FALSE),0)</f>
        <v>0</v>
      </c>
      <c r="AD2967" s="11">
        <f>IFERROR(VLOOKUP(AE2967,[3]Sheet2!$M:$O,3,FALSE),0)</f>
        <v>0</v>
      </c>
      <c r="AE2967" s="10" t="str">
        <f t="shared" si="50"/>
        <v>79/80ILBS</v>
      </c>
      <c r="AF2967" s="10"/>
      <c r="AG2967" s="10"/>
      <c r="AH2967" s="10"/>
    </row>
    <row r="2968" spans="1:34" x14ac:dyDescent="0.45">
      <c r="A2968" t="s">
        <v>24</v>
      </c>
      <c r="B2968" t="s">
        <v>181</v>
      </c>
      <c r="C2968" t="s">
        <v>87</v>
      </c>
      <c r="D2968">
        <v>1281</v>
      </c>
      <c r="E2968" s="11">
        <v>1055564</v>
      </c>
      <c r="F2968" s="5">
        <v>1892155</v>
      </c>
      <c r="G2968" s="11">
        <v>8213557</v>
      </c>
      <c r="H2968" s="11">
        <v>19877619</v>
      </c>
      <c r="I2968">
        <v>206632</v>
      </c>
      <c r="J2968">
        <v>280636</v>
      </c>
      <c r="K2968">
        <v>133814</v>
      </c>
      <c r="L2968">
        <v>30376</v>
      </c>
      <c r="M2968">
        <v>11</v>
      </c>
      <c r="N2968">
        <v>112</v>
      </c>
      <c r="O2968">
        <v>5</v>
      </c>
      <c r="P2968">
        <v>4</v>
      </c>
      <c r="Q2968">
        <v>0</v>
      </c>
      <c r="R2968">
        <v>512</v>
      </c>
      <c r="S2968">
        <v>2.6</v>
      </c>
      <c r="T2968">
        <v>279</v>
      </c>
      <c r="U2968">
        <v>269</v>
      </c>
      <c r="V2968">
        <v>-0.79</v>
      </c>
      <c r="W2968">
        <v>30376</v>
      </c>
      <c r="X2968">
        <v>3</v>
      </c>
      <c r="Y2968" s="12" t="str">
        <f>IFERROR(VLOOKUP(C2968,[1]Index!$D:$F,3,FALSE),"Non List")</f>
        <v>Microfinance</v>
      </c>
      <c r="Z2968">
        <f>IFERROR(VLOOKUP(C2968,[1]LP!$B:$C,2,FALSE),0)</f>
        <v>1279</v>
      </c>
      <c r="AA2968" s="11">
        <f t="shared" si="51"/>
        <v>116.3</v>
      </c>
      <c r="AB2968" s="5">
        <f>IFERROR(VLOOKUP(C2968,[2]Sheet1!$B:$F,5,FALSE),0)</f>
        <v>3166691.2</v>
      </c>
      <c r="AC2968" s="11">
        <f>IFERROR(VLOOKUP(AE2968,[3]Sheet2!$M:$O,2,FALSE),0)</f>
        <v>0</v>
      </c>
      <c r="AD2968" s="11">
        <f>IFERROR(VLOOKUP(AE2968,[3]Sheet2!$M:$O,3,FALSE),0)</f>
        <v>0</v>
      </c>
      <c r="AE2968" s="10" t="str">
        <f t="shared" si="50"/>
        <v>79/80FOWAD</v>
      </c>
      <c r="AF2968" s="10"/>
      <c r="AG2968" s="10"/>
      <c r="AH2968" s="10"/>
    </row>
    <row r="2969" spans="1:34" x14ac:dyDescent="0.45">
      <c r="A2969" t="s">
        <v>24</v>
      </c>
      <c r="B2969" t="s">
        <v>181</v>
      </c>
      <c r="C2969" t="s">
        <v>93</v>
      </c>
      <c r="D2969">
        <v>622.9</v>
      </c>
      <c r="E2969" s="11">
        <v>342744</v>
      </c>
      <c r="F2969" s="5">
        <v>239820</v>
      </c>
      <c r="G2969" s="11">
        <v>1153272</v>
      </c>
      <c r="H2969" s="11">
        <v>3286463</v>
      </c>
      <c r="I2969">
        <v>49067</v>
      </c>
      <c r="J2969">
        <v>54921</v>
      </c>
      <c r="K2969">
        <v>17143</v>
      </c>
      <c r="L2969">
        <v>4162</v>
      </c>
      <c r="M2969">
        <v>5</v>
      </c>
      <c r="N2969">
        <v>129</v>
      </c>
      <c r="O2969">
        <v>4</v>
      </c>
      <c r="P2969">
        <v>3</v>
      </c>
      <c r="Q2969">
        <v>0</v>
      </c>
      <c r="R2969">
        <v>471</v>
      </c>
      <c r="S2969">
        <v>3.4</v>
      </c>
      <c r="T2969">
        <v>170</v>
      </c>
      <c r="U2969">
        <v>136</v>
      </c>
      <c r="V2969">
        <v>-0.78</v>
      </c>
      <c r="W2969">
        <v>4162</v>
      </c>
      <c r="X2969">
        <v>1</v>
      </c>
      <c r="Y2969" s="12" t="str">
        <f>IFERROR(VLOOKUP(C2969,[1]Index!$D:$F,3,FALSE),"Non List")</f>
        <v>Microfinance</v>
      </c>
      <c r="Z2969">
        <f>IFERROR(VLOOKUP(C2969,[1]LP!$B:$C,2,FALSE),0)</f>
        <v>939</v>
      </c>
      <c r="AA2969" s="11">
        <f t="shared" si="51"/>
        <v>187.8</v>
      </c>
      <c r="AB2969" s="5">
        <f>IFERROR(VLOOKUP(C2969,[2]Sheet1!$B:$F,5,FALSE),0)</f>
        <v>1182467.46</v>
      </c>
      <c r="AC2969" s="11">
        <f>IFERROR(VLOOKUP(AE2969,[3]Sheet2!$M:$O,2,FALSE),0)</f>
        <v>0.28539999999999999</v>
      </c>
      <c r="AD2969" s="11">
        <f>IFERROR(VLOOKUP(AE2969,[3]Sheet2!$M:$O,3,FALSE),0)</f>
        <v>5.4222000000000001</v>
      </c>
      <c r="AE2969" s="10" t="str">
        <f t="shared" si="50"/>
        <v>79/80SMATA</v>
      </c>
      <c r="AF2969" s="10"/>
      <c r="AG2969" s="10"/>
      <c r="AH2969" s="10"/>
    </row>
    <row r="2970" spans="1:34" x14ac:dyDescent="0.45">
      <c r="A2970" t="s">
        <v>24</v>
      </c>
      <c r="B2970" t="s">
        <v>181</v>
      </c>
      <c r="C2970" t="s">
        <v>94</v>
      </c>
      <c r="D2970">
        <v>894</v>
      </c>
      <c r="E2970" s="11">
        <v>282169</v>
      </c>
      <c r="F2970" s="5">
        <v>326364</v>
      </c>
      <c r="G2970" s="11">
        <v>1698360</v>
      </c>
      <c r="H2970" s="11">
        <v>4854453</v>
      </c>
      <c r="I2970">
        <v>73305</v>
      </c>
      <c r="J2970">
        <v>99644</v>
      </c>
      <c r="K2970">
        <v>37720</v>
      </c>
      <c r="L2970">
        <v>5829</v>
      </c>
      <c r="M2970">
        <v>8</v>
      </c>
      <c r="N2970">
        <v>109</v>
      </c>
      <c r="O2970">
        <v>4</v>
      </c>
      <c r="P2970">
        <v>4</v>
      </c>
      <c r="Q2970">
        <v>0</v>
      </c>
      <c r="R2970">
        <v>450</v>
      </c>
      <c r="S2970">
        <v>2.2000000000000002</v>
      </c>
      <c r="T2970">
        <v>216</v>
      </c>
      <c r="U2970">
        <v>200</v>
      </c>
      <c r="V2970">
        <v>-0.78</v>
      </c>
      <c r="W2970">
        <v>202</v>
      </c>
      <c r="X2970">
        <v>0</v>
      </c>
      <c r="Y2970" s="12" t="str">
        <f>IFERROR(VLOOKUP(C2970,[1]Index!$D:$F,3,FALSE),"Non List")</f>
        <v>Microfinance</v>
      </c>
      <c r="Z2970">
        <f>IFERROR(VLOOKUP(C2970,[1]LP!$B:$C,2,FALSE),0)</f>
        <v>1316</v>
      </c>
      <c r="AA2970" s="11">
        <f t="shared" si="51"/>
        <v>164.5</v>
      </c>
      <c r="AB2970" s="5">
        <f>IFERROR(VLOOKUP(C2970,[2]Sheet1!$B:$F,5,FALSE),0)</f>
        <v>967135.62</v>
      </c>
      <c r="AC2970" s="11">
        <f>IFERROR(VLOOKUP(AE2970,[3]Sheet2!$M:$O,2,FALSE),0)</f>
        <v>0</v>
      </c>
      <c r="AD2970" s="11">
        <f>IFERROR(VLOOKUP(AE2970,[3]Sheet2!$M:$O,3,FALSE),0)</f>
        <v>0</v>
      </c>
      <c r="AE2970" s="10" t="str">
        <f t="shared" si="50"/>
        <v>79/80MSLB</v>
      </c>
      <c r="AF2970" s="10"/>
      <c r="AG2970" s="10"/>
      <c r="AH2970" s="10"/>
    </row>
    <row r="2971" spans="1:34" x14ac:dyDescent="0.45">
      <c r="A2971" t="s">
        <v>24</v>
      </c>
      <c r="B2971" t="s">
        <v>181</v>
      </c>
      <c r="C2971" t="s">
        <v>89</v>
      </c>
      <c r="D2971">
        <v>740.1</v>
      </c>
      <c r="E2971" s="11">
        <v>552589</v>
      </c>
      <c r="F2971" s="5">
        <v>548286</v>
      </c>
      <c r="G2971" s="11">
        <v>3058256</v>
      </c>
      <c r="H2971" s="11">
        <v>8481083</v>
      </c>
      <c r="I2971">
        <v>136807</v>
      </c>
      <c r="J2971">
        <v>163704</v>
      </c>
      <c r="K2971">
        <v>76824</v>
      </c>
      <c r="L2971">
        <v>26747</v>
      </c>
      <c r="M2971">
        <v>19</v>
      </c>
      <c r="N2971">
        <v>38</v>
      </c>
      <c r="O2971">
        <v>4</v>
      </c>
      <c r="P2971">
        <v>10</v>
      </c>
      <c r="Q2971">
        <v>0</v>
      </c>
      <c r="R2971">
        <v>142</v>
      </c>
      <c r="S2971">
        <v>2.7</v>
      </c>
      <c r="T2971">
        <v>199</v>
      </c>
      <c r="U2971">
        <v>295</v>
      </c>
      <c r="V2971">
        <v>-0.6</v>
      </c>
      <c r="W2971">
        <v>14295</v>
      </c>
      <c r="X2971">
        <v>3</v>
      </c>
      <c r="Y2971" s="12" t="str">
        <f>IFERROR(VLOOKUP(C2971,[1]Index!$D:$F,3,FALSE),"Non List")</f>
        <v>Microfinance</v>
      </c>
      <c r="Z2971">
        <f>IFERROR(VLOOKUP(C2971,[1]LP!$B:$C,2,FALSE),0)</f>
        <v>1220</v>
      </c>
      <c r="AA2971" s="11">
        <f t="shared" si="51"/>
        <v>64.2</v>
      </c>
      <c r="AB2971" s="5">
        <f>IFERROR(VLOOKUP(C2971,[2]Sheet1!$B:$F,5,FALSE),0)</f>
        <v>1856700.13</v>
      </c>
      <c r="AC2971" s="11">
        <f>IFERROR(VLOOKUP(AE2971,[3]Sheet2!$M:$O,2,FALSE),0)</f>
        <v>10</v>
      </c>
      <c r="AD2971" s="11">
        <f>IFERROR(VLOOKUP(AE2971,[3]Sheet2!$M:$O,3,FALSE),0)</f>
        <v>0</v>
      </c>
      <c r="AE2971" s="10" t="str">
        <f t="shared" si="50"/>
        <v>79/80GILB</v>
      </c>
      <c r="AF2971" s="10"/>
      <c r="AG2971" s="10"/>
      <c r="AH2971" s="10"/>
    </row>
    <row r="2972" spans="1:34" x14ac:dyDescent="0.45">
      <c r="A2972" t="s">
        <v>24</v>
      </c>
      <c r="B2972" t="s">
        <v>181</v>
      </c>
      <c r="C2972" t="s">
        <v>90</v>
      </c>
      <c r="D2972">
        <v>900</v>
      </c>
      <c r="E2972" s="11">
        <v>85800</v>
      </c>
      <c r="F2972" s="5">
        <v>51683</v>
      </c>
      <c r="G2972" s="11">
        <v>284162</v>
      </c>
      <c r="H2972" s="11">
        <v>1374448</v>
      </c>
      <c r="I2972">
        <v>13572</v>
      </c>
      <c r="J2972">
        <v>17877</v>
      </c>
      <c r="K2972">
        <v>2003</v>
      </c>
      <c r="L2972">
        <v>445</v>
      </c>
      <c r="M2972">
        <v>2</v>
      </c>
      <c r="N2972">
        <v>441</v>
      </c>
      <c r="O2972">
        <v>6</v>
      </c>
      <c r="P2972">
        <v>1</v>
      </c>
      <c r="Q2972">
        <v>0</v>
      </c>
      <c r="R2972">
        <v>2479</v>
      </c>
      <c r="S2972">
        <v>4.7</v>
      </c>
      <c r="T2972">
        <v>160</v>
      </c>
      <c r="U2972">
        <v>86</v>
      </c>
      <c r="V2972">
        <v>-0.9</v>
      </c>
      <c r="W2972">
        <v>445</v>
      </c>
      <c r="X2972">
        <v>1</v>
      </c>
      <c r="Y2972" s="12" t="str">
        <f>IFERROR(VLOOKUP(C2972,[1]Index!$D:$F,3,FALSE),"Non List")</f>
        <v>Microfinance</v>
      </c>
      <c r="Z2972">
        <f>IFERROR(VLOOKUP(C2972,[1]LP!$B:$C,2,FALSE),0)</f>
        <v>1680</v>
      </c>
      <c r="AA2972" s="11">
        <f t="shared" si="51"/>
        <v>840</v>
      </c>
      <c r="AB2972" s="5">
        <f>IFERROR(VLOOKUP(C2972,[2]Sheet1!$B:$F,5,FALSE),0)</f>
        <v>285714</v>
      </c>
      <c r="AC2972" s="11">
        <f>IFERROR(VLOOKUP(AE2972,[3]Sheet2!$M:$O,2,FALSE),0)</f>
        <v>0.68420000000000003</v>
      </c>
      <c r="AD2972" s="11">
        <f>IFERROR(VLOOKUP(AE2972,[3]Sheet2!$M:$O,3,FALSE),0)</f>
        <v>13</v>
      </c>
      <c r="AE2972" s="10" t="str">
        <f t="shared" si="50"/>
        <v>79/80SMB</v>
      </c>
      <c r="AF2972" s="10"/>
      <c r="AG2972" s="10"/>
      <c r="AH2972" s="10"/>
    </row>
    <row r="2973" spans="1:34" x14ac:dyDescent="0.45">
      <c r="A2973" t="s">
        <v>24</v>
      </c>
      <c r="B2973" t="s">
        <v>181</v>
      </c>
      <c r="C2973" t="s">
        <v>91</v>
      </c>
      <c r="D2973">
        <v>491</v>
      </c>
      <c r="E2973" s="11">
        <v>982500</v>
      </c>
      <c r="F2973" s="5">
        <v>1277925</v>
      </c>
      <c r="G2973" s="11">
        <v>3788980</v>
      </c>
      <c r="H2973" s="11">
        <v>13245125</v>
      </c>
      <c r="I2973">
        <v>219824</v>
      </c>
      <c r="J2973">
        <v>250143</v>
      </c>
      <c r="K2973">
        <v>33115</v>
      </c>
      <c r="L2973">
        <v>-11835</v>
      </c>
      <c r="M2973">
        <v>-5</v>
      </c>
      <c r="N2973">
        <v>-102</v>
      </c>
      <c r="O2973">
        <v>2</v>
      </c>
      <c r="P2973">
        <v>-2</v>
      </c>
      <c r="Q2973">
        <v>0</v>
      </c>
      <c r="R2973">
        <v>-218</v>
      </c>
      <c r="S2973">
        <v>4.9000000000000004</v>
      </c>
      <c r="T2973">
        <v>230</v>
      </c>
      <c r="U2973">
        <v>0</v>
      </c>
      <c r="V2973">
        <v>0</v>
      </c>
      <c r="W2973">
        <v>-11835</v>
      </c>
      <c r="X2973">
        <v>-1</v>
      </c>
      <c r="Y2973" s="12" t="str">
        <f>IFERROR(VLOOKUP(C2973,[1]Index!$D:$F,3,FALSE),"Non List")</f>
        <v>Microfinance</v>
      </c>
      <c r="Z2973">
        <f>IFERROR(VLOOKUP(C2973,[1]LP!$B:$C,2,FALSE),0)</f>
        <v>780</v>
      </c>
      <c r="AA2973" s="11">
        <f t="shared" si="51"/>
        <v>-156</v>
      </c>
      <c r="AB2973" s="5">
        <f>IFERROR(VLOOKUP(C2973,[2]Sheet1!$B:$F,5,FALSE),0)</f>
        <v>2940622.5</v>
      </c>
      <c r="AC2973" s="11">
        <f>IFERROR(VLOOKUP(AE2973,[3]Sheet2!$M:$O,2,FALSE),0)</f>
        <v>0</v>
      </c>
      <c r="AD2973" s="11">
        <f>IFERROR(VLOOKUP(AE2973,[3]Sheet2!$M:$O,3,FALSE),0)</f>
        <v>0</v>
      </c>
      <c r="AE2973" s="10" t="str">
        <f t="shared" si="50"/>
        <v>79/80GBLBS</v>
      </c>
      <c r="AF2973" s="10"/>
      <c r="AG2973" s="10"/>
      <c r="AH2973" s="10"/>
    </row>
    <row r="2974" spans="1:34" x14ac:dyDescent="0.45">
      <c r="A2974" t="s">
        <v>24</v>
      </c>
      <c r="B2974" t="s">
        <v>181</v>
      </c>
      <c r="C2974" t="s">
        <v>122</v>
      </c>
      <c r="D2974">
        <v>2359</v>
      </c>
      <c r="E2974" s="11">
        <v>255000</v>
      </c>
      <c r="F2974" s="5">
        <v>630746</v>
      </c>
      <c r="G2974" s="11">
        <v>2552515</v>
      </c>
      <c r="H2974" s="11">
        <v>4705671</v>
      </c>
      <c r="I2974">
        <v>99800</v>
      </c>
      <c r="J2974">
        <v>120761</v>
      </c>
      <c r="K2974">
        <v>89623</v>
      </c>
      <c r="L2974">
        <v>56462</v>
      </c>
      <c r="M2974">
        <v>89</v>
      </c>
      <c r="N2974">
        <v>27</v>
      </c>
      <c r="O2974">
        <v>7</v>
      </c>
      <c r="P2974">
        <v>26</v>
      </c>
      <c r="Q2974">
        <v>1</v>
      </c>
      <c r="R2974">
        <v>181</v>
      </c>
      <c r="S2974">
        <v>4.4000000000000004</v>
      </c>
      <c r="T2974">
        <v>347</v>
      </c>
      <c r="U2974">
        <v>832</v>
      </c>
      <c r="V2974">
        <v>-0.65</v>
      </c>
      <c r="W2974">
        <v>56462</v>
      </c>
      <c r="X2974">
        <v>22</v>
      </c>
      <c r="Y2974" s="12" t="str">
        <f>IFERROR(VLOOKUP(C2974,[1]Index!$D:$F,3,FALSE),"Non List")</f>
        <v>Microfinance</v>
      </c>
      <c r="Z2974">
        <f>IFERROR(VLOOKUP(C2974,[1]LP!$B:$C,2,FALSE),0)</f>
        <v>1941</v>
      </c>
      <c r="AA2974" s="11">
        <f t="shared" si="51"/>
        <v>21.8</v>
      </c>
      <c r="AB2974" s="5">
        <f>IFERROR(VLOOKUP(C2974,[2]Sheet1!$B:$F,5,FALSE),0)</f>
        <v>828750</v>
      </c>
      <c r="AC2974" s="11">
        <f>IFERROR(VLOOKUP(AE2974,[3]Sheet2!$M:$O,2,FALSE),0)</f>
        <v>0</v>
      </c>
      <c r="AD2974" s="11">
        <f>IFERROR(VLOOKUP(AE2974,[3]Sheet2!$M:$O,3,FALSE),0)</f>
        <v>0</v>
      </c>
      <c r="AE2974" s="10" t="str">
        <f t="shared" si="50"/>
        <v>79/80NESDO</v>
      </c>
      <c r="AF2974" s="10"/>
      <c r="AG2974" s="10"/>
      <c r="AH2974" s="10"/>
    </row>
    <row r="2975" spans="1:34" x14ac:dyDescent="0.45">
      <c r="A2975" t="s">
        <v>24</v>
      </c>
      <c r="B2975" t="s">
        <v>181</v>
      </c>
      <c r="C2975" t="s">
        <v>120</v>
      </c>
      <c r="D2975">
        <v>2120</v>
      </c>
      <c r="E2975" s="11">
        <v>147500</v>
      </c>
      <c r="F2975" s="5">
        <v>283245</v>
      </c>
      <c r="G2975" s="11">
        <v>1377681</v>
      </c>
      <c r="H2975" s="11">
        <v>4610060</v>
      </c>
      <c r="I2975">
        <v>77536</v>
      </c>
      <c r="J2975">
        <v>97296</v>
      </c>
      <c r="K2975">
        <v>46087</v>
      </c>
      <c r="L2975">
        <v>16000</v>
      </c>
      <c r="M2975">
        <v>43</v>
      </c>
      <c r="N2975">
        <v>49</v>
      </c>
      <c r="O2975">
        <v>7</v>
      </c>
      <c r="P2975">
        <v>15</v>
      </c>
      <c r="Q2975">
        <v>0</v>
      </c>
      <c r="R2975">
        <v>355</v>
      </c>
      <c r="S2975">
        <v>2.8</v>
      </c>
      <c r="T2975">
        <v>292</v>
      </c>
      <c r="U2975">
        <v>534</v>
      </c>
      <c r="V2975">
        <v>-0.75</v>
      </c>
      <c r="W2975">
        <v>9048</v>
      </c>
      <c r="X2975">
        <v>6</v>
      </c>
      <c r="Y2975" s="12" t="str">
        <f>IFERROR(VLOOKUP(C2975,[1]Index!$D:$F,3,FALSE),"Non List")</f>
        <v>Microfinance</v>
      </c>
      <c r="Z2975">
        <f>IFERROR(VLOOKUP(C2975,[1]LP!$B:$C,2,FALSE),0)</f>
        <v>1944</v>
      </c>
      <c r="AA2975" s="11">
        <f t="shared" si="51"/>
        <v>45.2</v>
      </c>
      <c r="AB2975" s="5">
        <f>IFERROR(VLOOKUP(C2975,[2]Sheet1!$B:$F,5,FALSE),0)</f>
        <v>870250</v>
      </c>
      <c r="AC2975" s="11">
        <f>IFERROR(VLOOKUP(AE2975,[3]Sheet2!$M:$O,2,FALSE),0)</f>
        <v>0</v>
      </c>
      <c r="AD2975" s="11">
        <f>IFERROR(VLOOKUP(AE2975,[3]Sheet2!$M:$O,3,FALSE),0)</f>
        <v>0</v>
      </c>
      <c r="AE2975" s="10" t="str">
        <f t="shared" si="50"/>
        <v>79/80MLBSL</v>
      </c>
      <c r="AF2975" s="10"/>
      <c r="AG2975" s="10"/>
      <c r="AH2975" s="10"/>
    </row>
    <row r="2976" spans="1:34" x14ac:dyDescent="0.45">
      <c r="A2976" t="s">
        <v>24</v>
      </c>
      <c r="B2976" t="s">
        <v>181</v>
      </c>
      <c r="C2976" t="s">
        <v>105</v>
      </c>
      <c r="D2976">
        <v>724.9</v>
      </c>
      <c r="E2976" s="11">
        <v>141746</v>
      </c>
      <c r="F2976" s="5">
        <v>37904</v>
      </c>
      <c r="G2976" s="11">
        <v>421284</v>
      </c>
      <c r="H2976" s="11">
        <v>1044624</v>
      </c>
      <c r="I2976">
        <v>10930</v>
      </c>
      <c r="J2976">
        <v>14160</v>
      </c>
      <c r="K2976">
        <v>-2938</v>
      </c>
      <c r="L2976">
        <v>-4354</v>
      </c>
      <c r="M2976">
        <v>-12</v>
      </c>
      <c r="N2976">
        <v>-59</v>
      </c>
      <c r="O2976">
        <v>6</v>
      </c>
      <c r="P2976">
        <v>-10</v>
      </c>
      <c r="Q2976">
        <v>0</v>
      </c>
      <c r="R2976">
        <v>-338</v>
      </c>
      <c r="S2976">
        <v>7.9</v>
      </c>
      <c r="T2976">
        <v>127</v>
      </c>
      <c r="U2976">
        <v>0</v>
      </c>
      <c r="V2976">
        <v>0</v>
      </c>
      <c r="W2976">
        <v>-4354</v>
      </c>
      <c r="X2976">
        <v>-3</v>
      </c>
      <c r="Y2976" s="12" t="str">
        <f>IFERROR(VLOOKUP(C2976,[1]Index!$D:$F,3,FALSE),"Non List")</f>
        <v>Microfinance</v>
      </c>
      <c r="Z2976">
        <f>IFERROR(VLOOKUP(C2976,[1]LP!$B:$C,2,FALSE),0)</f>
        <v>1140</v>
      </c>
      <c r="AA2976" s="11">
        <f t="shared" si="51"/>
        <v>-95</v>
      </c>
      <c r="AB2976" s="5">
        <f>IFERROR(VLOOKUP(C2976,[2]Sheet1!$B:$F,5,FALSE),0)</f>
        <v>475130.92</v>
      </c>
      <c r="AC2976" s="11">
        <f>IFERROR(VLOOKUP(AE2976,[3]Sheet2!$M:$O,2,FALSE),0)</f>
        <v>0</v>
      </c>
      <c r="AD2976" s="11">
        <f>IFERROR(VLOOKUP(AE2976,[3]Sheet2!$M:$O,3,FALSE),0)</f>
        <v>0</v>
      </c>
      <c r="AE2976" s="10" t="str">
        <f t="shared" si="50"/>
        <v>79/80MKLB</v>
      </c>
      <c r="AF2976" s="10"/>
      <c r="AG2976" s="10"/>
      <c r="AH2976" s="10"/>
    </row>
    <row r="2977" spans="1:34" x14ac:dyDescent="0.45">
      <c r="A2977" t="s">
        <v>24</v>
      </c>
      <c r="B2977" t="s">
        <v>181</v>
      </c>
      <c r="C2977" t="s">
        <v>106</v>
      </c>
      <c r="D2977">
        <v>690</v>
      </c>
      <c r="E2977" s="11">
        <v>101400</v>
      </c>
      <c r="F2977" s="5">
        <v>26742</v>
      </c>
      <c r="G2977" s="11">
        <v>311058</v>
      </c>
      <c r="H2977" s="11">
        <v>1245696</v>
      </c>
      <c r="I2977">
        <v>5928</v>
      </c>
      <c r="J2977">
        <v>12482</v>
      </c>
      <c r="K2977">
        <v>-5387</v>
      </c>
      <c r="L2977">
        <v>-6023</v>
      </c>
      <c r="M2977">
        <v>-24</v>
      </c>
      <c r="N2977">
        <v>-29</v>
      </c>
      <c r="O2977">
        <v>5</v>
      </c>
      <c r="P2977">
        <v>-19</v>
      </c>
      <c r="Q2977">
        <v>0</v>
      </c>
      <c r="R2977">
        <v>-159</v>
      </c>
      <c r="S2977">
        <v>4</v>
      </c>
      <c r="T2977">
        <v>126</v>
      </c>
      <c r="U2977">
        <v>0</v>
      </c>
      <c r="V2977">
        <v>0</v>
      </c>
      <c r="W2977">
        <v>-6023</v>
      </c>
      <c r="X2977">
        <v>-6</v>
      </c>
      <c r="Y2977" s="12" t="str">
        <f>IFERROR(VLOOKUP(C2977,[1]Index!$D:$F,3,FALSE),"Non List")</f>
        <v>Microfinance</v>
      </c>
      <c r="Z2977">
        <f>IFERROR(VLOOKUP(C2977,[1]LP!$B:$C,2,FALSE),0)</f>
        <v>1913</v>
      </c>
      <c r="AA2977" s="11">
        <f t="shared" si="51"/>
        <v>-79.7</v>
      </c>
      <c r="AB2977" s="5">
        <f>IFERROR(VLOOKUP(C2977,[2]Sheet1!$B:$F,5,FALSE),0)</f>
        <v>327126.26</v>
      </c>
      <c r="AC2977" s="11">
        <f>IFERROR(VLOOKUP(AE2977,[3]Sheet2!$M:$O,2,FALSE),0)</f>
        <v>0</v>
      </c>
      <c r="AD2977" s="11">
        <f>IFERROR(VLOOKUP(AE2977,[3]Sheet2!$M:$O,3,FALSE),0)</f>
        <v>0</v>
      </c>
      <c r="AE2977" s="10" t="str">
        <f t="shared" si="50"/>
        <v>79/80GLBSL</v>
      </c>
      <c r="AF2977" s="10"/>
      <c r="AG2977" s="10"/>
      <c r="AH2977" s="10"/>
    </row>
    <row r="2978" spans="1:34" x14ac:dyDescent="0.45">
      <c r="A2978" t="s">
        <v>24</v>
      </c>
      <c r="B2978" t="s">
        <v>181</v>
      </c>
      <c r="C2978" t="s">
        <v>112</v>
      </c>
      <c r="D2978">
        <v>571</v>
      </c>
      <c r="E2978" s="11">
        <v>1739440</v>
      </c>
      <c r="F2978" s="5">
        <v>1668178</v>
      </c>
      <c r="G2978" s="11">
        <v>3361431</v>
      </c>
      <c r="H2978" s="11">
        <v>21559837</v>
      </c>
      <c r="I2978">
        <v>290257</v>
      </c>
      <c r="J2978">
        <v>329899</v>
      </c>
      <c r="K2978">
        <v>94650</v>
      </c>
      <c r="L2978">
        <v>65795</v>
      </c>
      <c r="M2978">
        <v>15</v>
      </c>
      <c r="N2978">
        <v>38</v>
      </c>
      <c r="O2978">
        <v>3</v>
      </c>
      <c r="P2978">
        <v>8</v>
      </c>
      <c r="Q2978">
        <v>0</v>
      </c>
      <c r="R2978">
        <v>110</v>
      </c>
      <c r="S2978">
        <v>3.8</v>
      </c>
      <c r="T2978">
        <v>196</v>
      </c>
      <c r="U2978">
        <v>258</v>
      </c>
      <c r="V2978">
        <v>-0.55000000000000004</v>
      </c>
      <c r="W2978">
        <v>2620</v>
      </c>
      <c r="X2978">
        <v>0</v>
      </c>
      <c r="Y2978" s="12" t="str">
        <f>IFERROR(VLOOKUP(C2978,[1]Index!$D:$F,3,FALSE),"Non List")</f>
        <v>Microfinance</v>
      </c>
      <c r="Z2978">
        <f>IFERROR(VLOOKUP(C2978,[1]LP!$B:$C,2,FALSE),0)</f>
        <v>675.2</v>
      </c>
      <c r="AA2978" s="11">
        <f t="shared" si="51"/>
        <v>45</v>
      </c>
      <c r="AB2978" s="5">
        <f>IFERROR(VLOOKUP(C2978,[2]Sheet1!$B:$F,5,FALSE),0)</f>
        <v>5566208</v>
      </c>
      <c r="AC2978" s="11">
        <f>IFERROR(VLOOKUP(AE2978,[3]Sheet2!$M:$O,2,FALSE),0)</f>
        <v>15</v>
      </c>
      <c r="AD2978" s="11">
        <f>IFERROR(VLOOKUP(AE2978,[3]Sheet2!$M:$O,3,FALSE),0)</f>
        <v>0</v>
      </c>
      <c r="AE2978" s="10" t="str">
        <f t="shared" si="50"/>
        <v>79/80NICLBSL</v>
      </c>
      <c r="AF2978" s="10"/>
      <c r="AG2978" s="10"/>
      <c r="AH2978" s="10"/>
    </row>
    <row r="2979" spans="1:34" x14ac:dyDescent="0.45">
      <c r="A2979" t="s">
        <v>24</v>
      </c>
      <c r="B2979" t="s">
        <v>181</v>
      </c>
      <c r="C2979" t="s">
        <v>95</v>
      </c>
      <c r="D2979">
        <v>896</v>
      </c>
      <c r="E2979" s="11">
        <v>132000</v>
      </c>
      <c r="F2979" s="5">
        <v>99790</v>
      </c>
      <c r="G2979" s="11">
        <v>597761</v>
      </c>
      <c r="H2979" s="11">
        <v>1636278</v>
      </c>
      <c r="I2979">
        <v>21877</v>
      </c>
      <c r="J2979">
        <v>28277</v>
      </c>
      <c r="K2979">
        <v>2959</v>
      </c>
      <c r="L2979">
        <v>9674</v>
      </c>
      <c r="M2979">
        <v>29</v>
      </c>
      <c r="N2979">
        <v>31</v>
      </c>
      <c r="O2979">
        <v>5</v>
      </c>
      <c r="P2979">
        <v>17</v>
      </c>
      <c r="Q2979">
        <v>1</v>
      </c>
      <c r="R2979">
        <v>156</v>
      </c>
      <c r="S2979">
        <v>5.6</v>
      </c>
      <c r="T2979">
        <v>176</v>
      </c>
      <c r="U2979">
        <v>340</v>
      </c>
      <c r="V2979">
        <v>-0.62</v>
      </c>
      <c r="W2979">
        <v>9674</v>
      </c>
      <c r="X2979">
        <v>7</v>
      </c>
      <c r="Y2979" s="12" t="str">
        <f>IFERROR(VLOOKUP(C2979,[1]Index!$D:$F,3,FALSE),"Non List")</f>
        <v>Microfinance</v>
      </c>
      <c r="Z2979">
        <f>IFERROR(VLOOKUP(C2979,[1]LP!$B:$C,2,FALSE),0)</f>
        <v>1069.5</v>
      </c>
      <c r="AA2979" s="11">
        <f t="shared" si="51"/>
        <v>36.9</v>
      </c>
      <c r="AB2979" s="5">
        <f>IFERROR(VLOOKUP(C2979,[2]Sheet1!$B:$F,5,FALSE),0)</f>
        <v>435600</v>
      </c>
      <c r="AC2979" s="11">
        <f>IFERROR(VLOOKUP(AE2979,[3]Sheet2!$M:$O,2,FALSE),0)</f>
        <v>0</v>
      </c>
      <c r="AD2979" s="11">
        <f>IFERROR(VLOOKUP(AE2979,[3]Sheet2!$M:$O,3,FALSE),0)</f>
        <v>0</v>
      </c>
      <c r="AE2979" s="10" t="str">
        <f t="shared" si="50"/>
        <v>79/80SLBSL</v>
      </c>
      <c r="AF2979" s="10"/>
      <c r="AG2979" s="10"/>
      <c r="AH2979" s="10"/>
    </row>
    <row r="2980" spans="1:34" x14ac:dyDescent="0.45">
      <c r="A2980" t="s">
        <v>24</v>
      </c>
      <c r="B2980" t="s">
        <v>181</v>
      </c>
      <c r="C2980" t="s">
        <v>113</v>
      </c>
      <c r="D2980">
        <v>678</v>
      </c>
      <c r="E2980" s="11">
        <v>382258</v>
      </c>
      <c r="F2980" s="5">
        <v>184643</v>
      </c>
      <c r="G2980" s="11">
        <v>1372268</v>
      </c>
      <c r="H2980" s="11">
        <v>5500811</v>
      </c>
      <c r="I2980">
        <v>66069</v>
      </c>
      <c r="J2980">
        <v>86643</v>
      </c>
      <c r="K2980">
        <v>23834</v>
      </c>
      <c r="L2980">
        <v>10990</v>
      </c>
      <c r="M2980">
        <v>11</v>
      </c>
      <c r="N2980">
        <v>59</v>
      </c>
      <c r="O2980">
        <v>5</v>
      </c>
      <c r="P2980">
        <v>8</v>
      </c>
      <c r="Q2980">
        <v>0</v>
      </c>
      <c r="R2980">
        <v>270</v>
      </c>
      <c r="S2980">
        <v>3</v>
      </c>
      <c r="T2980">
        <v>148</v>
      </c>
      <c r="U2980">
        <v>196</v>
      </c>
      <c r="V2980">
        <v>-0.71</v>
      </c>
      <c r="W2980">
        <v>8572</v>
      </c>
      <c r="X2980">
        <v>2</v>
      </c>
      <c r="Y2980" s="12" t="str">
        <f>IFERROR(VLOOKUP(C2980,[1]Index!$D:$F,3,FALSE),"Non List")</f>
        <v>Microfinance</v>
      </c>
      <c r="Z2980">
        <f>IFERROR(VLOOKUP(C2980,[1]LP!$B:$C,2,FALSE),0)</f>
        <v>990</v>
      </c>
      <c r="AA2980" s="11">
        <f t="shared" si="51"/>
        <v>90</v>
      </c>
      <c r="AB2980" s="5">
        <f>IFERROR(VLOOKUP(C2980,[2]Sheet1!$B:$F,5,FALSE),0)</f>
        <v>1261452.54</v>
      </c>
      <c r="AC2980" s="11">
        <f>IFERROR(VLOOKUP(AE2980,[3]Sheet2!$M:$O,2,FALSE),0)</f>
        <v>0</v>
      </c>
      <c r="AD2980" s="11">
        <f>IFERROR(VLOOKUP(AE2980,[3]Sheet2!$M:$O,3,FALSE),0)</f>
        <v>0</v>
      </c>
      <c r="AE2980" s="10" t="str">
        <f t="shared" si="50"/>
        <v>79/80SDLBSL</v>
      </c>
      <c r="AF2980" s="10"/>
      <c r="AG2980" s="10"/>
      <c r="AH2980" s="10"/>
    </row>
    <row r="2981" spans="1:34" x14ac:dyDescent="0.45">
      <c r="A2981" t="s">
        <v>24</v>
      </c>
      <c r="B2981" t="s">
        <v>181</v>
      </c>
      <c r="C2981" t="s">
        <v>123</v>
      </c>
      <c r="D2981">
        <v>669</v>
      </c>
      <c r="E2981" s="11">
        <v>260000</v>
      </c>
      <c r="F2981" s="5">
        <v>185978</v>
      </c>
      <c r="G2981" s="11">
        <v>856638</v>
      </c>
      <c r="H2981" s="11">
        <v>3533397</v>
      </c>
      <c r="I2981">
        <v>47375</v>
      </c>
      <c r="J2981">
        <v>62746</v>
      </c>
      <c r="K2981">
        <v>8781</v>
      </c>
      <c r="L2981">
        <v>3823</v>
      </c>
      <c r="M2981">
        <v>6</v>
      </c>
      <c r="N2981">
        <v>114</v>
      </c>
      <c r="O2981">
        <v>4</v>
      </c>
      <c r="P2981">
        <v>3</v>
      </c>
      <c r="Q2981">
        <v>0</v>
      </c>
      <c r="R2981">
        <v>444</v>
      </c>
      <c r="S2981">
        <v>1.4</v>
      </c>
      <c r="T2981">
        <v>172</v>
      </c>
      <c r="U2981">
        <v>151</v>
      </c>
      <c r="V2981">
        <v>-0.77</v>
      </c>
      <c r="W2981">
        <v>3823</v>
      </c>
      <c r="X2981">
        <v>1</v>
      </c>
      <c r="Y2981" s="12" t="str">
        <f>IFERROR(VLOOKUP(C2981,[1]Index!$D:$F,3,FALSE),"Non List")</f>
        <v>zdelist</v>
      </c>
      <c r="Z2981">
        <f>IFERROR(VLOOKUP(C2981,[1]LP!$B:$C,2,FALSE),0)</f>
        <v>0</v>
      </c>
      <c r="AA2981" s="11">
        <f t="shared" si="51"/>
        <v>0</v>
      </c>
      <c r="AB2981" s="5">
        <f>IFERROR(VLOOKUP(C2981,[2]Sheet1!$B:$F,5,FALSE),0)</f>
        <v>0</v>
      </c>
      <c r="AC2981" s="11">
        <f>IFERROR(VLOOKUP(AE2981,[3]Sheet2!$M:$O,2,FALSE),0)</f>
        <v>0</v>
      </c>
      <c r="AD2981" s="11">
        <f>IFERROR(VLOOKUP(AE2981,[3]Sheet2!$M:$O,3,FALSE),0)</f>
        <v>0</v>
      </c>
      <c r="AE2981" s="10" t="str">
        <f t="shared" si="50"/>
        <v>79/80RULB</v>
      </c>
      <c r="AF2981" s="10"/>
      <c r="AG2981" s="10"/>
      <c r="AH2981" s="10"/>
    </row>
    <row r="2982" spans="1:34" x14ac:dyDescent="0.45">
      <c r="A2982" t="s">
        <v>24</v>
      </c>
      <c r="B2982" t="s">
        <v>181</v>
      </c>
      <c r="C2982" t="s">
        <v>183</v>
      </c>
      <c r="D2982">
        <v>1941</v>
      </c>
      <c r="E2982" s="11">
        <v>110633</v>
      </c>
      <c r="F2982" s="5">
        <v>261596</v>
      </c>
      <c r="G2982" s="11">
        <v>2428127</v>
      </c>
      <c r="H2982" s="11">
        <v>3992821</v>
      </c>
      <c r="I2982">
        <v>58938</v>
      </c>
      <c r="J2982">
        <v>75812</v>
      </c>
      <c r="K2982">
        <v>44671</v>
      </c>
      <c r="L2982">
        <v>-2275</v>
      </c>
      <c r="M2982">
        <v>-8</v>
      </c>
      <c r="N2982">
        <v>-237</v>
      </c>
      <c r="O2982">
        <v>6</v>
      </c>
      <c r="P2982">
        <v>-2</v>
      </c>
      <c r="Q2982">
        <v>0</v>
      </c>
      <c r="R2982">
        <v>-1366</v>
      </c>
      <c r="S2982">
        <v>5.7</v>
      </c>
      <c r="T2982">
        <v>336</v>
      </c>
      <c r="U2982">
        <v>0</v>
      </c>
      <c r="V2982">
        <v>0</v>
      </c>
      <c r="W2982">
        <v>-2275</v>
      </c>
      <c r="X2982">
        <v>-2</v>
      </c>
      <c r="Y2982" s="12" t="str">
        <f>IFERROR(VLOOKUP(C2982,[1]Index!$D:$F,3,FALSE),"Non List")</f>
        <v>Microfinance</v>
      </c>
      <c r="Z2982">
        <f>IFERROR(VLOOKUP(C2982,[1]LP!$B:$C,2,FALSE),0)</f>
        <v>2018.8</v>
      </c>
      <c r="AA2982" s="11">
        <f t="shared" si="51"/>
        <v>-252.4</v>
      </c>
      <c r="AB2982" s="5">
        <f>IFERROR(VLOOKUP(C2982,[2]Sheet1!$B:$F,5,FALSE),0)</f>
        <v>713160</v>
      </c>
      <c r="AC2982" s="11">
        <f>IFERROR(VLOOKUP(AE2982,[3]Sheet2!$M:$O,2,FALSE),0)</f>
        <v>0</v>
      </c>
      <c r="AD2982" s="11">
        <f>IFERROR(VLOOKUP(AE2982,[3]Sheet2!$M:$O,3,FALSE),0)</f>
        <v>0</v>
      </c>
      <c r="AE2982" s="10" t="str">
        <f t="shared" si="50"/>
        <v>79/80UNLB</v>
      </c>
      <c r="AF2982" s="10"/>
      <c r="AG2982" s="10"/>
      <c r="AH2982" s="10"/>
    </row>
    <row r="2983" spans="1:34" x14ac:dyDescent="0.45">
      <c r="A2983" t="s">
        <v>24</v>
      </c>
      <c r="B2983" t="s">
        <v>181</v>
      </c>
      <c r="C2983" t="s">
        <v>117</v>
      </c>
      <c r="D2983">
        <v>1798</v>
      </c>
      <c r="E2983" s="11">
        <v>1034280</v>
      </c>
      <c r="F2983" s="5">
        <v>1686900</v>
      </c>
      <c r="G2983" s="11">
        <v>9760924</v>
      </c>
      <c r="H2983" s="11">
        <v>24263731</v>
      </c>
      <c r="I2983">
        <v>406280</v>
      </c>
      <c r="J2983">
        <v>505191</v>
      </c>
      <c r="K2983">
        <v>271598</v>
      </c>
      <c r="L2983">
        <v>147642</v>
      </c>
      <c r="M2983">
        <v>57</v>
      </c>
      <c r="N2983">
        <v>32</v>
      </c>
      <c r="O2983">
        <v>7</v>
      </c>
      <c r="P2983">
        <v>22</v>
      </c>
      <c r="Q2983">
        <v>1</v>
      </c>
      <c r="R2983">
        <v>215</v>
      </c>
      <c r="S2983">
        <v>1.1000000000000001</v>
      </c>
      <c r="T2983">
        <v>263</v>
      </c>
      <c r="U2983">
        <v>581</v>
      </c>
      <c r="V2983">
        <v>-0.68</v>
      </c>
      <c r="W2983">
        <v>147642</v>
      </c>
      <c r="X2983">
        <v>14</v>
      </c>
      <c r="Y2983" s="12" t="str">
        <f>IFERROR(VLOOKUP(C2983,[1]Index!$D:$F,3,FALSE),"Non List")</f>
        <v>Microfinance</v>
      </c>
      <c r="Z2983">
        <f>IFERROR(VLOOKUP(C2983,[1]LP!$B:$C,2,FALSE),0)</f>
        <v>1425</v>
      </c>
      <c r="AA2983" s="11">
        <f t="shared" si="51"/>
        <v>25</v>
      </c>
      <c r="AB2983" s="5">
        <f>IFERROR(VLOOKUP(C2983,[2]Sheet1!$B:$F,5,FALSE),0)</f>
        <v>4446785.1900000004</v>
      </c>
      <c r="AC2983" s="11">
        <f>IFERROR(VLOOKUP(AE2983,[3]Sheet2!$M:$O,2,FALSE),0)</f>
        <v>0.7369</v>
      </c>
      <c r="AD2983" s="11">
        <f>IFERROR(VLOOKUP(AE2983,[3]Sheet2!$M:$O,3,FALSE),0)</f>
        <v>14</v>
      </c>
      <c r="AE2983" s="10" t="str">
        <f t="shared" si="50"/>
        <v>79/80JBLB</v>
      </c>
      <c r="AF2983" s="10"/>
      <c r="AG2983" s="10"/>
      <c r="AH2983" s="10"/>
    </row>
    <row r="2984" spans="1:34" x14ac:dyDescent="0.45">
      <c r="A2984" t="s">
        <v>24</v>
      </c>
      <c r="B2984" t="s">
        <v>181</v>
      </c>
      <c r="C2984" t="s">
        <v>184</v>
      </c>
      <c r="D2984">
        <v>1380</v>
      </c>
      <c r="E2984" s="11">
        <v>109375</v>
      </c>
      <c r="F2984" s="5">
        <v>219963</v>
      </c>
      <c r="G2984" s="11">
        <v>864809</v>
      </c>
      <c r="H2984" s="11">
        <v>2325184</v>
      </c>
      <c r="I2984">
        <v>31632</v>
      </c>
      <c r="J2984">
        <v>39285</v>
      </c>
      <c r="K2984">
        <v>7882</v>
      </c>
      <c r="L2984">
        <v>10846</v>
      </c>
      <c r="M2984">
        <v>40</v>
      </c>
      <c r="N2984">
        <v>35</v>
      </c>
      <c r="O2984">
        <v>5</v>
      </c>
      <c r="P2984">
        <v>13</v>
      </c>
      <c r="Q2984">
        <v>0</v>
      </c>
      <c r="R2984">
        <v>159</v>
      </c>
      <c r="S2984">
        <v>2.1</v>
      </c>
      <c r="T2984">
        <v>301</v>
      </c>
      <c r="U2984">
        <v>518</v>
      </c>
      <c r="V2984">
        <v>-0.62</v>
      </c>
      <c r="W2984">
        <v>10846</v>
      </c>
      <c r="X2984">
        <v>10</v>
      </c>
      <c r="Y2984" s="12" t="str">
        <f>IFERROR(VLOOKUP(C2984,[1]Index!$D:$F,3,FALSE),"Non List")</f>
        <v>Microfinance</v>
      </c>
      <c r="Z2984">
        <f>IFERROR(VLOOKUP(C2984,[1]LP!$B:$C,2,FALSE),0)</f>
        <v>1726</v>
      </c>
      <c r="AA2984" s="11">
        <f t="shared" si="51"/>
        <v>43.2</v>
      </c>
      <c r="AB2984" s="5">
        <f>IFERROR(VLOOKUP(C2984,[2]Sheet1!$B:$F,5,FALSE),0)</f>
        <v>393750</v>
      </c>
      <c r="AC2984" s="11">
        <f>IFERROR(VLOOKUP(AE2984,[3]Sheet2!$M:$O,2,FALSE),0)</f>
        <v>0</v>
      </c>
      <c r="AD2984" s="11">
        <f>IFERROR(VLOOKUP(AE2984,[3]Sheet2!$M:$O,3,FALSE),0)</f>
        <v>0</v>
      </c>
      <c r="AE2984" s="10" t="str">
        <f t="shared" si="50"/>
        <v>79/80SHLB</v>
      </c>
      <c r="AF2984" s="10"/>
      <c r="AG2984" s="10"/>
      <c r="AH2984" s="10"/>
    </row>
    <row r="2985" spans="1:34" x14ac:dyDescent="0.45">
      <c r="A2985" t="s">
        <v>24</v>
      </c>
      <c r="B2985" t="s">
        <v>181</v>
      </c>
      <c r="C2985" t="s">
        <v>185</v>
      </c>
      <c r="D2985">
        <v>1625</v>
      </c>
      <c r="E2985" s="11">
        <v>65625</v>
      </c>
      <c r="F2985" s="5">
        <v>176235</v>
      </c>
      <c r="G2985" s="11">
        <v>1057092</v>
      </c>
      <c r="H2985" s="11">
        <v>2189967</v>
      </c>
      <c r="I2985">
        <v>35573</v>
      </c>
      <c r="J2985">
        <v>43655</v>
      </c>
      <c r="K2985">
        <v>15312</v>
      </c>
      <c r="L2985">
        <v>4296</v>
      </c>
      <c r="M2985">
        <v>26</v>
      </c>
      <c r="N2985">
        <v>62</v>
      </c>
      <c r="O2985">
        <v>4</v>
      </c>
      <c r="P2985">
        <v>7</v>
      </c>
      <c r="Q2985">
        <v>0</v>
      </c>
      <c r="R2985">
        <v>274</v>
      </c>
      <c r="S2985">
        <v>2.8</v>
      </c>
      <c r="T2985">
        <v>369</v>
      </c>
      <c r="U2985">
        <v>466</v>
      </c>
      <c r="V2985">
        <v>-0.71</v>
      </c>
      <c r="W2985">
        <v>4296</v>
      </c>
      <c r="X2985">
        <v>7</v>
      </c>
      <c r="Y2985" s="12" t="str">
        <f>IFERROR(VLOOKUP(C2985,[1]Index!$D:$F,3,FALSE),"Non List")</f>
        <v>Microfinance</v>
      </c>
      <c r="Z2985">
        <f>IFERROR(VLOOKUP(C2985,[1]LP!$B:$C,2,FALSE),0)</f>
        <v>1852</v>
      </c>
      <c r="AA2985" s="11">
        <f t="shared" si="51"/>
        <v>71.2</v>
      </c>
      <c r="AB2985" s="5">
        <f>IFERROR(VLOOKUP(C2985,[2]Sheet1!$B:$F,5,FALSE),0)</f>
        <v>382132.8</v>
      </c>
      <c r="AC2985" s="11">
        <f>IFERROR(VLOOKUP(AE2985,[3]Sheet2!$M:$O,2,FALSE),0)</f>
        <v>0</v>
      </c>
      <c r="AD2985" s="11">
        <f>IFERROR(VLOOKUP(AE2985,[3]Sheet2!$M:$O,3,FALSE),0)</f>
        <v>0</v>
      </c>
      <c r="AE2985" s="10" t="str">
        <f t="shared" si="50"/>
        <v>79/80ULBSL</v>
      </c>
      <c r="AF2985" s="10"/>
      <c r="AG2985" s="10"/>
      <c r="AH2985" s="10"/>
    </row>
    <row r="2986" spans="1:34" x14ac:dyDescent="0.45">
      <c r="A2986" t="s">
        <v>24</v>
      </c>
      <c r="B2986" t="s">
        <v>181</v>
      </c>
      <c r="C2986" t="s">
        <v>186</v>
      </c>
      <c r="D2986">
        <v>1342</v>
      </c>
      <c r="E2986" s="11">
        <v>20700</v>
      </c>
      <c r="F2986" s="5">
        <v>12767</v>
      </c>
      <c r="G2986" s="11">
        <v>149078</v>
      </c>
      <c r="H2986" s="11">
        <v>289585</v>
      </c>
      <c r="I2986">
        <v>4730</v>
      </c>
      <c r="J2986">
        <v>6668</v>
      </c>
      <c r="K2986">
        <v>1550</v>
      </c>
      <c r="L2986">
        <v>350</v>
      </c>
      <c r="M2986">
        <v>7</v>
      </c>
      <c r="N2986">
        <v>200</v>
      </c>
      <c r="O2986">
        <v>8</v>
      </c>
      <c r="P2986">
        <v>4</v>
      </c>
      <c r="Q2986">
        <v>0</v>
      </c>
      <c r="R2986">
        <v>1658</v>
      </c>
      <c r="S2986">
        <v>1.5</v>
      </c>
      <c r="T2986">
        <v>162</v>
      </c>
      <c r="U2986">
        <v>156</v>
      </c>
      <c r="V2986">
        <v>-0.88</v>
      </c>
      <c r="W2986">
        <v>350</v>
      </c>
      <c r="X2986">
        <v>2</v>
      </c>
      <c r="Y2986" s="12" t="str">
        <f>IFERROR(VLOOKUP(C2986,[1]Index!$D:$F,3,FALSE),"Non List")</f>
        <v>zdelist</v>
      </c>
      <c r="Z2986">
        <f>IFERROR(VLOOKUP(C2986,[1]LP!$B:$C,2,FALSE),0)</f>
        <v>0</v>
      </c>
      <c r="AA2986" s="11">
        <f t="shared" si="51"/>
        <v>0</v>
      </c>
      <c r="AB2986" s="5">
        <f>IFERROR(VLOOKUP(C2986,[2]Sheet1!$B:$F,5,FALSE),0)</f>
        <v>0</v>
      </c>
      <c r="AC2986" s="11">
        <f>IFERROR(VLOOKUP(AE2986,[3]Sheet2!$M:$O,2,FALSE),0)</f>
        <v>0</v>
      </c>
      <c r="AD2986" s="11">
        <f>IFERROR(VLOOKUP(AE2986,[3]Sheet2!$M:$O,3,FALSE),0)</f>
        <v>0</v>
      </c>
      <c r="AE2986" s="10" t="str">
        <f t="shared" si="50"/>
        <v>79/80ADLB</v>
      </c>
      <c r="AF2986" s="10"/>
      <c r="AG2986" s="10"/>
      <c r="AH2986" s="10"/>
    </row>
    <row r="2987" spans="1:34" x14ac:dyDescent="0.45">
      <c r="A2987" t="s">
        <v>24</v>
      </c>
      <c r="B2987" t="s">
        <v>181</v>
      </c>
      <c r="C2987" t="s">
        <v>109</v>
      </c>
      <c r="D2987">
        <v>970</v>
      </c>
      <c r="E2987" s="11">
        <v>121782</v>
      </c>
      <c r="F2987" s="5">
        <v>112719</v>
      </c>
      <c r="G2987" s="11">
        <v>696272</v>
      </c>
      <c r="H2987" s="11">
        <v>2130104</v>
      </c>
      <c r="I2987">
        <v>6714</v>
      </c>
      <c r="J2987">
        <v>17023</v>
      </c>
      <c r="K2987">
        <v>-6155</v>
      </c>
      <c r="L2987">
        <v>-6783</v>
      </c>
      <c r="M2987">
        <v>-22</v>
      </c>
      <c r="N2987">
        <v>-44</v>
      </c>
      <c r="O2987">
        <v>5</v>
      </c>
      <c r="P2987">
        <v>-12</v>
      </c>
      <c r="Q2987">
        <v>0</v>
      </c>
      <c r="R2987">
        <v>-220</v>
      </c>
      <c r="S2987">
        <v>1.3</v>
      </c>
      <c r="T2987">
        <v>193</v>
      </c>
      <c r="U2987">
        <v>0</v>
      </c>
      <c r="V2987">
        <v>0</v>
      </c>
      <c r="W2987">
        <v>-6783</v>
      </c>
      <c r="X2987">
        <v>-6</v>
      </c>
      <c r="Y2987" s="12" t="str">
        <f>IFERROR(VLOOKUP(C2987,[1]Index!$D:$F,3,FALSE),"Non List")</f>
        <v>Microfinance</v>
      </c>
      <c r="Z2987">
        <f>IFERROR(VLOOKUP(C2987,[1]LP!$B:$C,2,FALSE),0)</f>
        <v>1410</v>
      </c>
      <c r="AA2987" s="11">
        <f t="shared" si="51"/>
        <v>-64.099999999999994</v>
      </c>
      <c r="AB2987" s="5">
        <f>IFERROR(VLOOKUP(C2987,[2]Sheet1!$B:$F,5,FALSE),0)</f>
        <v>469246.74</v>
      </c>
      <c r="AC2987" s="11">
        <f>IFERROR(VLOOKUP(AE2987,[3]Sheet2!$M:$O,2,FALSE),0)</f>
        <v>0</v>
      </c>
      <c r="AD2987" s="11">
        <f>IFERROR(VLOOKUP(AE2987,[3]Sheet2!$M:$O,3,FALSE),0)</f>
        <v>0</v>
      </c>
      <c r="AE2987" s="10" t="str">
        <f t="shared" si="50"/>
        <v>79/80SMFBS</v>
      </c>
      <c r="AF2987" s="10"/>
      <c r="AG2987" s="10"/>
      <c r="AH2987" s="10"/>
    </row>
    <row r="2988" spans="1:34" x14ac:dyDescent="0.45">
      <c r="A2988" t="s">
        <v>24</v>
      </c>
      <c r="B2988" t="s">
        <v>181</v>
      </c>
      <c r="C2988" t="s">
        <v>121</v>
      </c>
      <c r="D2988">
        <v>800</v>
      </c>
      <c r="E2988" s="11">
        <v>79211</v>
      </c>
      <c r="F2988" s="5">
        <v>23857</v>
      </c>
      <c r="G2988" s="11">
        <v>175078</v>
      </c>
      <c r="H2988" s="11">
        <v>884406</v>
      </c>
      <c r="I2988">
        <v>7549</v>
      </c>
      <c r="J2988">
        <v>10835</v>
      </c>
      <c r="K2988">
        <v>-49</v>
      </c>
      <c r="L2988">
        <v>-2372</v>
      </c>
      <c r="M2988">
        <v>-12</v>
      </c>
      <c r="N2988">
        <v>-67</v>
      </c>
      <c r="O2988">
        <v>6</v>
      </c>
      <c r="P2988">
        <v>-9</v>
      </c>
      <c r="Q2988">
        <v>0</v>
      </c>
      <c r="R2988">
        <v>-411</v>
      </c>
      <c r="S2988">
        <v>7.7</v>
      </c>
      <c r="T2988">
        <v>130</v>
      </c>
      <c r="U2988">
        <v>0</v>
      </c>
      <c r="V2988">
        <v>0</v>
      </c>
      <c r="W2988">
        <v>-2372</v>
      </c>
      <c r="X2988">
        <v>-3</v>
      </c>
      <c r="Y2988" s="12" t="str">
        <f>IFERROR(VLOOKUP(C2988,[1]Index!$D:$F,3,FALSE),"Non List")</f>
        <v>Microfinance</v>
      </c>
      <c r="Z2988">
        <f>IFERROR(VLOOKUP(C2988,[1]LP!$B:$C,2,FALSE),0)</f>
        <v>1471.9</v>
      </c>
      <c r="AA2988" s="11">
        <f t="shared" si="51"/>
        <v>-122.7</v>
      </c>
      <c r="AB2988" s="5">
        <f>IFERROR(VLOOKUP(C2988,[2]Sheet1!$B:$F,5,FALSE),0)</f>
        <v>237633.9</v>
      </c>
      <c r="AC2988" s="11">
        <f>IFERROR(VLOOKUP(AE2988,[3]Sheet2!$M:$O,2,FALSE),0)</f>
        <v>0</v>
      </c>
      <c r="AD2988" s="11">
        <f>IFERROR(VLOOKUP(AE2988,[3]Sheet2!$M:$O,3,FALSE),0)</f>
        <v>0</v>
      </c>
      <c r="AE2988" s="10" t="str">
        <f t="shared" si="50"/>
        <v>79/80WNLB</v>
      </c>
      <c r="AF2988" s="10"/>
      <c r="AG2988" s="10"/>
      <c r="AH2988" s="10"/>
    </row>
    <row r="2989" spans="1:34" x14ac:dyDescent="0.45">
      <c r="A2989" t="s">
        <v>24</v>
      </c>
      <c r="B2989" t="s">
        <v>181</v>
      </c>
      <c r="C2989" t="s">
        <v>102</v>
      </c>
      <c r="D2989">
        <v>624</v>
      </c>
      <c r="E2989" s="11">
        <v>270000</v>
      </c>
      <c r="F2989" s="5">
        <v>130201</v>
      </c>
      <c r="G2989" s="11">
        <v>1352542</v>
      </c>
      <c r="H2989" s="11">
        <v>4361777</v>
      </c>
      <c r="I2989">
        <v>16108</v>
      </c>
      <c r="J2989">
        <v>29826</v>
      </c>
      <c r="K2989">
        <v>-22046</v>
      </c>
      <c r="L2989">
        <v>-29688</v>
      </c>
      <c r="M2989">
        <v>-44</v>
      </c>
      <c r="N2989">
        <v>-14</v>
      </c>
      <c r="O2989">
        <v>4</v>
      </c>
      <c r="P2989">
        <v>-30</v>
      </c>
      <c r="Q2989">
        <v>-1</v>
      </c>
      <c r="R2989">
        <v>-60</v>
      </c>
      <c r="S2989">
        <v>3.3</v>
      </c>
      <c r="T2989">
        <v>148</v>
      </c>
      <c r="U2989">
        <v>0</v>
      </c>
      <c r="V2989">
        <v>0</v>
      </c>
      <c r="W2989">
        <v>-29688</v>
      </c>
      <c r="X2989">
        <v>-11</v>
      </c>
      <c r="Y2989" s="12" t="str">
        <f>IFERROR(VLOOKUP(C2989,[1]Index!$D:$F,3,FALSE),"Non List")</f>
        <v>Microfinance</v>
      </c>
      <c r="Z2989">
        <f>IFERROR(VLOOKUP(C2989,[1]LP!$B:$C,2,FALSE),0)</f>
        <v>1000.1</v>
      </c>
      <c r="AA2989" s="11">
        <f t="shared" si="51"/>
        <v>-22.7</v>
      </c>
      <c r="AB2989" s="5">
        <f>IFERROR(VLOOKUP(C2989,[2]Sheet1!$B:$F,5,FALSE),0)</f>
        <v>1023343.2</v>
      </c>
      <c r="AC2989" s="11">
        <f>IFERROR(VLOOKUP(AE2989,[3]Sheet2!$M:$O,2,FALSE),0)</f>
        <v>0</v>
      </c>
      <c r="AD2989" s="11">
        <f>IFERROR(VLOOKUP(AE2989,[3]Sheet2!$M:$O,3,FALSE),0)</f>
        <v>0</v>
      </c>
      <c r="AE2989" s="10" t="str">
        <f t="shared" si="50"/>
        <v>79/80SABSL</v>
      </c>
      <c r="AF2989" s="10"/>
      <c r="AG2989" s="10"/>
      <c r="AH2989" s="10"/>
    </row>
    <row r="2990" spans="1:34" x14ac:dyDescent="0.45">
      <c r="A2990" t="s">
        <v>24</v>
      </c>
      <c r="B2990" t="s">
        <v>181</v>
      </c>
      <c r="C2990" t="s">
        <v>110</v>
      </c>
      <c r="D2990">
        <v>919</v>
      </c>
      <c r="E2990" s="11">
        <v>119000</v>
      </c>
      <c r="F2990" s="5">
        <v>136940</v>
      </c>
      <c r="G2990" s="11">
        <v>476258</v>
      </c>
      <c r="H2990" s="11">
        <v>1455018</v>
      </c>
      <c r="I2990">
        <v>13486</v>
      </c>
      <c r="J2990">
        <v>20070</v>
      </c>
      <c r="K2990">
        <v>6213</v>
      </c>
      <c r="L2990">
        <v>1989</v>
      </c>
      <c r="M2990">
        <v>7</v>
      </c>
      <c r="N2990">
        <v>138</v>
      </c>
      <c r="O2990">
        <v>4</v>
      </c>
      <c r="P2990">
        <v>3</v>
      </c>
      <c r="Q2990">
        <v>0</v>
      </c>
      <c r="R2990">
        <v>587</v>
      </c>
      <c r="S2990">
        <v>4.9000000000000004</v>
      </c>
      <c r="T2990">
        <v>215</v>
      </c>
      <c r="U2990">
        <v>180</v>
      </c>
      <c r="V2990">
        <v>-0.8</v>
      </c>
      <c r="W2990">
        <v>1989</v>
      </c>
      <c r="X2990">
        <v>2</v>
      </c>
      <c r="Y2990" s="12" t="str">
        <f>IFERROR(VLOOKUP(C2990,[1]Index!$D:$F,3,FALSE),"Non List")</f>
        <v>zdelist</v>
      </c>
      <c r="Z2990">
        <f>IFERROR(VLOOKUP(C2990,[1]LP!$B:$C,2,FALSE),0)</f>
        <v>0</v>
      </c>
      <c r="AA2990" s="11">
        <f t="shared" si="51"/>
        <v>0</v>
      </c>
      <c r="AB2990" s="5">
        <f>IFERROR(VLOOKUP(C2990,[2]Sheet1!$B:$F,5,FALSE),0)</f>
        <v>0</v>
      </c>
      <c r="AC2990" s="11">
        <f>IFERROR(VLOOKUP(AE2990,[3]Sheet2!$M:$O,2,FALSE),0)</f>
        <v>0</v>
      </c>
      <c r="AD2990" s="11">
        <f>IFERROR(VLOOKUP(AE2990,[3]Sheet2!$M:$O,3,FALSE),0)</f>
        <v>0</v>
      </c>
      <c r="AE2990" s="10" t="str">
        <f t="shared" si="50"/>
        <v>79/80AKBSL</v>
      </c>
      <c r="AF2990" s="10"/>
      <c r="AG2990" s="10"/>
      <c r="AH2990" s="10"/>
    </row>
    <row r="2991" spans="1:34" x14ac:dyDescent="0.45">
      <c r="A2991" t="s">
        <v>24</v>
      </c>
      <c r="B2991" t="s">
        <v>181</v>
      </c>
      <c r="C2991" t="s">
        <v>187</v>
      </c>
      <c r="D2991">
        <v>846.6</v>
      </c>
      <c r="E2991" s="11">
        <v>103100</v>
      </c>
      <c r="F2991" s="5">
        <v>65805</v>
      </c>
      <c r="G2991" s="11">
        <v>672666</v>
      </c>
      <c r="H2991" s="11">
        <v>1434448</v>
      </c>
      <c r="I2991">
        <v>22328</v>
      </c>
      <c r="J2991">
        <v>48564</v>
      </c>
      <c r="K2991">
        <v>15827</v>
      </c>
      <c r="L2991">
        <v>4555</v>
      </c>
      <c r="M2991">
        <v>18</v>
      </c>
      <c r="N2991">
        <v>48</v>
      </c>
      <c r="O2991">
        <v>5</v>
      </c>
      <c r="P2991">
        <v>11</v>
      </c>
      <c r="Q2991">
        <v>0</v>
      </c>
      <c r="R2991">
        <v>248</v>
      </c>
      <c r="S2991">
        <v>5.9</v>
      </c>
      <c r="T2991">
        <v>164</v>
      </c>
      <c r="U2991">
        <v>255</v>
      </c>
      <c r="V2991">
        <v>-0.7</v>
      </c>
      <c r="W2991">
        <v>4555</v>
      </c>
      <c r="X2991">
        <v>4</v>
      </c>
      <c r="Y2991" s="12" t="str">
        <f>IFERROR(VLOOKUP(C2991,[1]Index!$D:$F,3,FALSE),"Non List")</f>
        <v>Microfinance</v>
      </c>
      <c r="Z2991">
        <f>IFERROR(VLOOKUP(C2991,[1]LP!$B:$C,2,FALSE),0)</f>
        <v>1290</v>
      </c>
      <c r="AA2991" s="11">
        <f t="shared" si="51"/>
        <v>71.7</v>
      </c>
      <c r="AB2991" s="5">
        <f>IFERROR(VLOOKUP(C2991,[2]Sheet1!$B:$F,5,FALSE),0)</f>
        <v>427251</v>
      </c>
      <c r="AC2991" s="11">
        <f>IFERROR(VLOOKUP(AE2991,[3]Sheet2!$M:$O,2,FALSE),0)</f>
        <v>0</v>
      </c>
      <c r="AD2991" s="11">
        <f>IFERROR(VLOOKUP(AE2991,[3]Sheet2!$M:$O,3,FALSE),0)</f>
        <v>0</v>
      </c>
      <c r="AE2991" s="10" t="str">
        <f t="shared" si="50"/>
        <v>79/80DLBS</v>
      </c>
      <c r="AF2991" s="10"/>
      <c r="AG2991" s="10"/>
      <c r="AH2991" s="10"/>
    </row>
    <row r="2992" spans="1:34" x14ac:dyDescent="0.45">
      <c r="A2992" t="s">
        <v>24</v>
      </c>
      <c r="B2992" t="s">
        <v>181</v>
      </c>
      <c r="C2992" t="s">
        <v>118</v>
      </c>
      <c r="D2992">
        <v>895</v>
      </c>
      <c r="E2992" s="11">
        <v>109375</v>
      </c>
      <c r="F2992" s="5">
        <v>79402</v>
      </c>
      <c r="G2992" s="11">
        <v>810434</v>
      </c>
      <c r="H2992" s="11">
        <v>1617898</v>
      </c>
      <c r="I2992">
        <v>23964</v>
      </c>
      <c r="J2992">
        <v>33035</v>
      </c>
      <c r="K2992">
        <v>10472</v>
      </c>
      <c r="L2992">
        <v>849</v>
      </c>
      <c r="M2992">
        <v>3</v>
      </c>
      <c r="N2992">
        <v>291</v>
      </c>
      <c r="O2992">
        <v>5</v>
      </c>
      <c r="P2992">
        <v>2</v>
      </c>
      <c r="Q2992">
        <v>0</v>
      </c>
      <c r="R2992">
        <v>1508</v>
      </c>
      <c r="S2992">
        <v>4</v>
      </c>
      <c r="T2992">
        <v>173</v>
      </c>
      <c r="U2992">
        <v>109</v>
      </c>
      <c r="V2992">
        <v>-0.88</v>
      </c>
      <c r="W2992">
        <v>849</v>
      </c>
      <c r="X2992">
        <v>1</v>
      </c>
      <c r="Y2992" s="12" t="str">
        <f>IFERROR(VLOOKUP(C2992,[1]Index!$D:$F,3,FALSE),"Non List")</f>
        <v>Microfinance</v>
      </c>
      <c r="Z2992">
        <f>IFERROR(VLOOKUP(C2992,[1]LP!$B:$C,2,FALSE),0)</f>
        <v>1475</v>
      </c>
      <c r="AA2992" s="11">
        <f t="shared" si="51"/>
        <v>491.7</v>
      </c>
      <c r="AB2992" s="5">
        <f>IFERROR(VLOOKUP(C2992,[2]Sheet1!$B:$F,5,FALSE),0)</f>
        <v>393750</v>
      </c>
      <c r="AC2992" s="11">
        <f>IFERROR(VLOOKUP(AE2992,[3]Sheet2!$M:$O,2,FALSE),0)</f>
        <v>0</v>
      </c>
      <c r="AD2992" s="11">
        <f>IFERROR(VLOOKUP(AE2992,[3]Sheet2!$M:$O,3,FALSE),0)</f>
        <v>0</v>
      </c>
      <c r="AE2992" s="10" t="str">
        <f t="shared" si="50"/>
        <v>79/80MLBS</v>
      </c>
      <c r="AF2992" s="10"/>
      <c r="AG2992" s="10"/>
      <c r="AH2992" s="10"/>
    </row>
    <row r="2993" spans="1:34" x14ac:dyDescent="0.45">
      <c r="A2993" t="s">
        <v>24</v>
      </c>
      <c r="B2993" t="s">
        <v>181</v>
      </c>
      <c r="C2993" t="s">
        <v>188</v>
      </c>
      <c r="D2993">
        <v>650.5</v>
      </c>
      <c r="E2993" s="11">
        <v>250000</v>
      </c>
      <c r="F2993" s="5">
        <v>34617</v>
      </c>
      <c r="G2993" s="11">
        <v>321715</v>
      </c>
      <c r="H2993" s="11">
        <v>2134646</v>
      </c>
      <c r="I2993">
        <v>18996</v>
      </c>
      <c r="J2993">
        <v>28762</v>
      </c>
      <c r="K2993">
        <v>-5741</v>
      </c>
      <c r="L2993">
        <v>316</v>
      </c>
      <c r="M2993">
        <v>0</v>
      </c>
      <c r="N2993">
        <v>1355</v>
      </c>
      <c r="O2993">
        <v>6</v>
      </c>
      <c r="P2993">
        <v>0</v>
      </c>
      <c r="Q2993">
        <v>0</v>
      </c>
      <c r="R2993">
        <v>7738</v>
      </c>
      <c r="S2993">
        <v>4.9000000000000004</v>
      </c>
      <c r="T2993">
        <v>114</v>
      </c>
      <c r="U2993">
        <v>35</v>
      </c>
      <c r="V2993">
        <v>-0.95</v>
      </c>
      <c r="W2993">
        <v>316</v>
      </c>
      <c r="X2993">
        <v>0</v>
      </c>
      <c r="Y2993" s="12" t="str">
        <f>IFERROR(VLOOKUP(C2993,[1]Index!$D:$F,3,FALSE),"Non List")</f>
        <v>Microfinance</v>
      </c>
      <c r="Z2993">
        <f>IFERROR(VLOOKUP(C2993,[1]LP!$B:$C,2,FALSE),0)</f>
        <v>893</v>
      </c>
      <c r="AA2993" s="11">
        <f t="shared" si="51"/>
        <v>0</v>
      </c>
      <c r="AB2993" s="5">
        <f>IFERROR(VLOOKUP(C2993,[2]Sheet1!$B:$F,5,FALSE),0)</f>
        <v>975000</v>
      </c>
      <c r="AC2993" s="11">
        <f>IFERROR(VLOOKUP(AE2993,[3]Sheet2!$M:$O,2,FALSE),0)</f>
        <v>0</v>
      </c>
      <c r="AD2993" s="11">
        <f>IFERROR(VLOOKUP(AE2993,[3]Sheet2!$M:$O,3,FALSE),0)</f>
        <v>0</v>
      </c>
      <c r="AE2993" s="10" t="str">
        <f t="shared" si="50"/>
        <v>79/80AVYAN</v>
      </c>
      <c r="AF2993" s="10"/>
      <c r="AG2993" s="10"/>
      <c r="AH2993" s="10"/>
    </row>
    <row r="2994" spans="1:34" x14ac:dyDescent="0.45">
      <c r="A2994" t="s">
        <v>24</v>
      </c>
      <c r="B2994" t="s">
        <v>181</v>
      </c>
      <c r="C2994" t="s">
        <v>116</v>
      </c>
      <c r="D2994">
        <v>2363</v>
      </c>
      <c r="E2994" s="11">
        <v>160000</v>
      </c>
      <c r="F2994" s="5">
        <v>381006</v>
      </c>
      <c r="G2994" s="11">
        <v>2609432</v>
      </c>
      <c r="H2994" s="11">
        <v>5097130</v>
      </c>
      <c r="I2994">
        <v>94512</v>
      </c>
      <c r="J2994">
        <v>118926</v>
      </c>
      <c r="K2994">
        <v>23007</v>
      </c>
      <c r="L2994">
        <v>-1031</v>
      </c>
      <c r="M2994">
        <v>-3</v>
      </c>
      <c r="N2994">
        <v>-923</v>
      </c>
      <c r="O2994">
        <v>7</v>
      </c>
      <c r="P2994">
        <v>-1</v>
      </c>
      <c r="Q2994">
        <v>0</v>
      </c>
      <c r="R2994">
        <v>-6452</v>
      </c>
      <c r="S2994">
        <v>3.6</v>
      </c>
      <c r="T2994">
        <v>338</v>
      </c>
      <c r="U2994">
        <v>0</v>
      </c>
      <c r="V2994">
        <v>0</v>
      </c>
      <c r="W2994">
        <v>-1031</v>
      </c>
      <c r="X2994">
        <v>-1</v>
      </c>
      <c r="Y2994" s="12" t="str">
        <f>IFERROR(VLOOKUP(C2994,[1]Index!$D:$F,3,FALSE),"Non List")</f>
        <v>Microfinance</v>
      </c>
      <c r="Z2994">
        <f>IFERROR(VLOOKUP(C2994,[1]LP!$B:$C,2,FALSE),0)</f>
        <v>1515</v>
      </c>
      <c r="AA2994" s="11">
        <f t="shared" si="51"/>
        <v>-505</v>
      </c>
      <c r="AB2994" s="5">
        <f>IFERROR(VLOOKUP(C2994,[2]Sheet1!$B:$F,5,FALSE),0)</f>
        <v>596385</v>
      </c>
      <c r="AC2994" s="11">
        <f>IFERROR(VLOOKUP(AE2994,[3]Sheet2!$M:$O,2,FALSE),0)</f>
        <v>0</v>
      </c>
      <c r="AD2994" s="11">
        <f>IFERROR(VLOOKUP(AE2994,[3]Sheet2!$M:$O,3,FALSE),0)</f>
        <v>0</v>
      </c>
      <c r="AE2994" s="10" t="str">
        <f t="shared" si="50"/>
        <v>79/80JALPA</v>
      </c>
      <c r="AF2994" s="10"/>
      <c r="AG2994" s="10"/>
      <c r="AH2994" s="10"/>
    </row>
    <row r="2995" spans="1:34" x14ac:dyDescent="0.45">
      <c r="A2995" t="s">
        <v>24</v>
      </c>
      <c r="B2995" t="s">
        <v>181</v>
      </c>
      <c r="C2995" t="s">
        <v>114</v>
      </c>
      <c r="D2995">
        <v>587.79999999999995</v>
      </c>
      <c r="E2995" s="11">
        <v>367143</v>
      </c>
      <c r="F2995" s="5">
        <v>112573</v>
      </c>
      <c r="G2995" s="11">
        <v>1649392</v>
      </c>
      <c r="H2995" s="11">
        <v>5196526</v>
      </c>
      <c r="I2995">
        <v>67830</v>
      </c>
      <c r="J2995">
        <v>94111</v>
      </c>
      <c r="K2995">
        <v>15420</v>
      </c>
      <c r="L2995">
        <v>6641</v>
      </c>
      <c r="M2995">
        <v>7</v>
      </c>
      <c r="N2995">
        <v>82</v>
      </c>
      <c r="O2995">
        <v>5</v>
      </c>
      <c r="P2995">
        <v>6</v>
      </c>
      <c r="Q2995">
        <v>0</v>
      </c>
      <c r="R2995">
        <v>367</v>
      </c>
      <c r="S2995">
        <v>5</v>
      </c>
      <c r="T2995">
        <v>131</v>
      </c>
      <c r="U2995">
        <v>145</v>
      </c>
      <c r="V2995">
        <v>-0.75</v>
      </c>
      <c r="W2995">
        <v>6641</v>
      </c>
      <c r="X2995">
        <v>2</v>
      </c>
      <c r="Y2995" s="12" t="str">
        <f>IFERROR(VLOOKUP(C2995,[1]Index!$D:$F,3,FALSE),"Non List")</f>
        <v>Microfinance</v>
      </c>
      <c r="Z2995">
        <f>IFERROR(VLOOKUP(C2995,[1]LP!$B:$C,2,FALSE),0)</f>
        <v>905</v>
      </c>
      <c r="AA2995" s="11">
        <f t="shared" si="51"/>
        <v>129.30000000000001</v>
      </c>
      <c r="AB2995" s="5">
        <f>IFERROR(VLOOKUP(C2995,[2]Sheet1!$B:$F,5,FALSE),0)</f>
        <v>1468573.64</v>
      </c>
      <c r="AC2995" s="11">
        <f>IFERROR(VLOOKUP(AE2995,[3]Sheet2!$M:$O,2,FALSE),0)</f>
        <v>0</v>
      </c>
      <c r="AD2995" s="11">
        <f>IFERROR(VLOOKUP(AE2995,[3]Sheet2!$M:$O,3,FALSE),0)</f>
        <v>0</v>
      </c>
      <c r="AE2995" s="10" t="str">
        <f t="shared" si="50"/>
        <v>79/80ACLBSL</v>
      </c>
      <c r="AF2995" s="10"/>
      <c r="AG2995" s="10"/>
      <c r="AH2995" s="10"/>
    </row>
    <row r="2996" spans="1:34" x14ac:dyDescent="0.45">
      <c r="A2996" t="s">
        <v>24</v>
      </c>
      <c r="B2996" t="s">
        <v>181</v>
      </c>
      <c r="C2996" t="s">
        <v>98</v>
      </c>
      <c r="D2996">
        <v>739</v>
      </c>
      <c r="E2996" s="11">
        <v>229021</v>
      </c>
      <c r="F2996" s="5">
        <v>120782</v>
      </c>
      <c r="G2996" s="11">
        <v>1170240</v>
      </c>
      <c r="H2996" s="11">
        <v>3460651</v>
      </c>
      <c r="I2996">
        <v>55410</v>
      </c>
      <c r="J2996">
        <v>67717</v>
      </c>
      <c r="K2996">
        <v>7828</v>
      </c>
      <c r="L2996">
        <v>768</v>
      </c>
      <c r="M2996">
        <v>1</v>
      </c>
      <c r="N2996">
        <v>560</v>
      </c>
      <c r="O2996">
        <v>5</v>
      </c>
      <c r="P2996">
        <v>1</v>
      </c>
      <c r="Q2996">
        <v>0</v>
      </c>
      <c r="R2996">
        <v>2710</v>
      </c>
      <c r="S2996">
        <v>4.5999999999999996</v>
      </c>
      <c r="T2996">
        <v>153</v>
      </c>
      <c r="U2996">
        <v>67</v>
      </c>
      <c r="V2996">
        <v>-0.91</v>
      </c>
      <c r="W2996">
        <v>599</v>
      </c>
      <c r="X2996">
        <v>0</v>
      </c>
      <c r="Y2996" s="12" t="str">
        <f>IFERROR(VLOOKUP(C2996,[1]Index!$D:$F,3,FALSE),"Non List")</f>
        <v>Microfinance</v>
      </c>
      <c r="Z2996">
        <f>IFERROR(VLOOKUP(C2996,[1]LP!$B:$C,2,FALSE),0)</f>
        <v>2307</v>
      </c>
      <c r="AA2996" s="11">
        <f t="shared" si="51"/>
        <v>2307</v>
      </c>
      <c r="AB2996" s="5">
        <f>IFERROR(VLOOKUP(C2996,[2]Sheet1!$B:$F,5,FALSE),0)</f>
        <v>740597.22</v>
      </c>
      <c r="AC2996" s="11">
        <f>IFERROR(VLOOKUP(AE2996,[3]Sheet2!$M:$O,2,FALSE),0)</f>
        <v>0</v>
      </c>
      <c r="AD2996" s="11">
        <f>IFERROR(VLOOKUP(AE2996,[3]Sheet2!$M:$O,3,FALSE),0)</f>
        <v>0</v>
      </c>
      <c r="AE2996" s="10" t="str">
        <f t="shared" si="50"/>
        <v>79/80USLB</v>
      </c>
      <c r="AF2996" s="10"/>
      <c r="AG2996" s="10"/>
      <c r="AH2996" s="10"/>
    </row>
    <row r="2997" spans="1:34" x14ac:dyDescent="0.45">
      <c r="A2997" t="s">
        <v>24</v>
      </c>
      <c r="B2997" t="s">
        <v>181</v>
      </c>
      <c r="C2997" t="s">
        <v>115</v>
      </c>
      <c r="D2997">
        <v>720</v>
      </c>
      <c r="E2997" s="11">
        <v>303395</v>
      </c>
      <c r="F2997" s="5">
        <v>210563</v>
      </c>
      <c r="G2997" s="11">
        <v>1012568</v>
      </c>
      <c r="H2997" s="11">
        <v>4472530</v>
      </c>
      <c r="I2997">
        <v>44129</v>
      </c>
      <c r="J2997">
        <v>70458</v>
      </c>
      <c r="K2997">
        <v>10649</v>
      </c>
      <c r="L2997">
        <v>6287</v>
      </c>
      <c r="M2997">
        <v>8</v>
      </c>
      <c r="N2997">
        <v>87</v>
      </c>
      <c r="O2997">
        <v>4</v>
      </c>
      <c r="P2997">
        <v>5</v>
      </c>
      <c r="Q2997">
        <v>0</v>
      </c>
      <c r="R2997">
        <v>370</v>
      </c>
      <c r="S2997">
        <v>3.8</v>
      </c>
      <c r="T2997">
        <v>169</v>
      </c>
      <c r="U2997">
        <v>178</v>
      </c>
      <c r="V2997">
        <v>-0.75</v>
      </c>
      <c r="W2997">
        <v>6287</v>
      </c>
      <c r="X2997">
        <v>2</v>
      </c>
      <c r="Y2997" s="12" t="str">
        <f>IFERROR(VLOOKUP(C2997,[1]Index!$D:$F,3,FALSE),"Non List")</f>
        <v>zdelist</v>
      </c>
      <c r="Z2997">
        <f>IFERROR(VLOOKUP(C2997,[1]LP!$B:$C,2,FALSE),0)</f>
        <v>0</v>
      </c>
      <c r="AA2997" s="11">
        <f t="shared" si="51"/>
        <v>0</v>
      </c>
      <c r="AB2997" s="5">
        <f>IFERROR(VLOOKUP(C2997,[2]Sheet1!$B:$F,5,FALSE),0)</f>
        <v>0</v>
      </c>
      <c r="AC2997" s="11">
        <f>IFERROR(VLOOKUP(AE2997,[3]Sheet2!$M:$O,2,FALSE),0)</f>
        <v>0</v>
      </c>
      <c r="AD2997" s="11">
        <f>IFERROR(VLOOKUP(AE2997,[3]Sheet2!$M:$O,3,FALSE),0)</f>
        <v>0</v>
      </c>
      <c r="AE2997" s="10" t="str">
        <f t="shared" si="50"/>
        <v>79/80NSLB</v>
      </c>
      <c r="AF2997" s="10"/>
      <c r="AG2997" s="10"/>
      <c r="AH2997" s="10"/>
    </row>
    <row r="2998" spans="1:34" x14ac:dyDescent="0.45">
      <c r="A2998" t="s">
        <v>24</v>
      </c>
      <c r="B2998" t="s">
        <v>181</v>
      </c>
      <c r="C2998" t="s">
        <v>189</v>
      </c>
      <c r="D2998">
        <v>1345</v>
      </c>
      <c r="E2998" s="11">
        <v>121642</v>
      </c>
      <c r="F2998" s="5">
        <v>295950</v>
      </c>
      <c r="G2998" s="11">
        <v>1471404</v>
      </c>
      <c r="H2998" s="11">
        <v>3925436</v>
      </c>
      <c r="I2998">
        <v>60439</v>
      </c>
      <c r="J2998">
        <v>81492</v>
      </c>
      <c r="K2998">
        <v>27106</v>
      </c>
      <c r="L2998">
        <v>15137</v>
      </c>
      <c r="M2998">
        <v>50</v>
      </c>
      <c r="N2998">
        <v>27</v>
      </c>
      <c r="O2998">
        <v>4</v>
      </c>
      <c r="P2998">
        <v>15</v>
      </c>
      <c r="Q2998">
        <v>0</v>
      </c>
      <c r="R2998">
        <v>106</v>
      </c>
      <c r="S2998">
        <v>2.9</v>
      </c>
      <c r="T2998">
        <v>343</v>
      </c>
      <c r="U2998">
        <v>620</v>
      </c>
      <c r="V2998">
        <v>-0.54</v>
      </c>
      <c r="W2998">
        <v>15137</v>
      </c>
      <c r="X2998">
        <v>12</v>
      </c>
      <c r="Y2998" s="12" t="str">
        <f>IFERROR(VLOOKUP(C2998,[1]Index!$D:$F,3,FALSE),"Non List")</f>
        <v>Microfinance</v>
      </c>
      <c r="Z2998">
        <f>IFERROR(VLOOKUP(C2998,[1]LP!$B:$C,2,FALSE),0)</f>
        <v>1597</v>
      </c>
      <c r="AA2998" s="11">
        <f t="shared" si="51"/>
        <v>31.9</v>
      </c>
      <c r="AB2998" s="5">
        <f>IFERROR(VLOOKUP(C2998,[2]Sheet1!$B:$F,5,FALSE),0)</f>
        <v>865879.27</v>
      </c>
      <c r="AC2998" s="11">
        <f>IFERROR(VLOOKUP(AE2998,[3]Sheet2!$M:$O,2,FALSE),0)</f>
        <v>0</v>
      </c>
      <c r="AD2998" s="11">
        <f>IFERROR(VLOOKUP(AE2998,[3]Sheet2!$M:$O,3,FALSE),0)</f>
        <v>0</v>
      </c>
      <c r="AE2998" s="10" t="str">
        <f t="shared" si="50"/>
        <v>79/80CYCL</v>
      </c>
      <c r="AF2998" s="10"/>
      <c r="AG2998" s="10"/>
      <c r="AH2998" s="10"/>
    </row>
    <row r="2999" spans="1:34" x14ac:dyDescent="0.45">
      <c r="A2999" t="s">
        <v>24</v>
      </c>
      <c r="B2999" t="s">
        <v>181</v>
      </c>
      <c r="C2999" t="s">
        <v>119</v>
      </c>
      <c r="D2999">
        <v>690</v>
      </c>
      <c r="E2999" s="11">
        <v>471371</v>
      </c>
      <c r="F2999" s="5">
        <v>233735</v>
      </c>
      <c r="G2999" s="11">
        <v>1402550</v>
      </c>
      <c r="H2999" s="11">
        <v>6864196</v>
      </c>
      <c r="I2999">
        <v>40354</v>
      </c>
      <c r="J2999">
        <v>60129</v>
      </c>
      <c r="K2999">
        <v>-18213</v>
      </c>
      <c r="L2999">
        <v>-43710</v>
      </c>
      <c r="M2999">
        <v>-37</v>
      </c>
      <c r="N2999">
        <v>-19</v>
      </c>
      <c r="O2999">
        <v>5</v>
      </c>
      <c r="P2999">
        <v>-25</v>
      </c>
      <c r="Q2999">
        <v>-1</v>
      </c>
      <c r="R2999">
        <v>-86</v>
      </c>
      <c r="S2999">
        <v>5</v>
      </c>
      <c r="T2999">
        <v>150</v>
      </c>
      <c r="U2999">
        <v>0</v>
      </c>
      <c r="V2999">
        <v>0</v>
      </c>
      <c r="W2999">
        <v>-43710</v>
      </c>
      <c r="X2999">
        <v>-9</v>
      </c>
      <c r="Y2999" s="12" t="str">
        <f>IFERROR(VLOOKUP(C2999,[1]Index!$D:$F,3,FALSE),"Non List")</f>
        <v>Microfinance</v>
      </c>
      <c r="Z2999">
        <f>IFERROR(VLOOKUP(C2999,[1]LP!$B:$C,2,FALSE),0)</f>
        <v>1007</v>
      </c>
      <c r="AA2999" s="11">
        <f t="shared" si="51"/>
        <v>-27.2</v>
      </c>
      <c r="AB2999" s="5">
        <f>IFERROR(VLOOKUP(C2999,[2]Sheet1!$B:$F,5,FALSE),0)</f>
        <v>1664409.36</v>
      </c>
      <c r="AC2999" s="11">
        <f>IFERROR(VLOOKUP(AE2999,[3]Sheet2!$M:$O,2,FALSE),0)</f>
        <v>0</v>
      </c>
      <c r="AD2999" s="11">
        <f>IFERROR(VLOOKUP(AE2999,[3]Sheet2!$M:$O,3,FALSE),0)</f>
        <v>0</v>
      </c>
      <c r="AE2999" s="10" t="str">
        <f t="shared" si="50"/>
        <v>79/80KLBSL</v>
      </c>
      <c r="AF2999" s="10"/>
      <c r="AG2999" s="10"/>
      <c r="AH2999" s="10"/>
    </row>
    <row r="3000" spans="1:34" x14ac:dyDescent="0.45">
      <c r="A3000" t="s">
        <v>24</v>
      </c>
      <c r="B3000" t="s">
        <v>181</v>
      </c>
      <c r="C3000" t="s">
        <v>190</v>
      </c>
      <c r="D3000">
        <v>998</v>
      </c>
      <c r="E3000" s="11">
        <v>40000</v>
      </c>
      <c r="F3000" s="5">
        <v>4572</v>
      </c>
      <c r="G3000" s="11">
        <v>12608</v>
      </c>
      <c r="H3000" s="11">
        <v>289543</v>
      </c>
      <c r="I3000">
        <v>2840</v>
      </c>
      <c r="J3000">
        <v>4674</v>
      </c>
      <c r="K3000">
        <v>-89</v>
      </c>
      <c r="L3000">
        <v>-413</v>
      </c>
      <c r="M3000">
        <v>-4</v>
      </c>
      <c r="N3000">
        <v>-242</v>
      </c>
      <c r="O3000">
        <v>9</v>
      </c>
      <c r="P3000">
        <v>-4</v>
      </c>
      <c r="Q3000">
        <v>0</v>
      </c>
      <c r="R3000">
        <v>-2170</v>
      </c>
      <c r="S3000">
        <v>2.2999999999999998</v>
      </c>
      <c r="T3000">
        <v>111</v>
      </c>
      <c r="U3000">
        <v>0</v>
      </c>
      <c r="V3000">
        <v>0</v>
      </c>
      <c r="W3000">
        <v>-413</v>
      </c>
      <c r="X3000">
        <v>-1</v>
      </c>
      <c r="Y3000" s="12" t="str">
        <f>IFERROR(VLOOKUP(C3000,[1]Index!$D:$F,3,FALSE),"Non List")</f>
        <v>zdelist</v>
      </c>
      <c r="Z3000">
        <f>IFERROR(VLOOKUP(C3000,[1]LP!$B:$C,2,FALSE),0)</f>
        <v>0</v>
      </c>
      <c r="AA3000" s="11">
        <f t="shared" si="51"/>
        <v>0</v>
      </c>
      <c r="AB3000" s="5">
        <f>IFERROR(VLOOKUP(C3000,[2]Sheet1!$B:$F,5,FALSE),0)</f>
        <v>0</v>
      </c>
      <c r="AC3000" s="11">
        <f>IFERROR(VLOOKUP(AE3000,[3]Sheet2!$M:$O,2,FALSE),0)</f>
        <v>0</v>
      </c>
      <c r="AD3000" s="11">
        <f>IFERROR(VLOOKUP(AE3000,[3]Sheet2!$M:$O,3,FALSE),0)</f>
        <v>0</v>
      </c>
      <c r="AE3000" s="10" t="str">
        <f t="shared" si="50"/>
        <v>79/80KLBS</v>
      </c>
      <c r="AF3000" s="10"/>
      <c r="AG3000" s="10"/>
      <c r="AH3000" s="10"/>
    </row>
    <row r="3001" spans="1:34" x14ac:dyDescent="0.45">
      <c r="A3001" t="s">
        <v>24</v>
      </c>
      <c r="B3001" t="s">
        <v>181</v>
      </c>
      <c r="C3001" t="s">
        <v>191</v>
      </c>
      <c r="D3001">
        <v>688</v>
      </c>
      <c r="E3001" s="11">
        <v>791985</v>
      </c>
      <c r="F3001" s="5">
        <v>667688</v>
      </c>
      <c r="G3001" s="11">
        <v>4411895</v>
      </c>
      <c r="H3001" s="11">
        <v>10937198</v>
      </c>
      <c r="I3001">
        <v>175059</v>
      </c>
      <c r="J3001">
        <v>219523</v>
      </c>
      <c r="K3001">
        <v>62864</v>
      </c>
      <c r="L3001">
        <v>44347</v>
      </c>
      <c r="M3001">
        <v>22</v>
      </c>
      <c r="N3001">
        <v>31</v>
      </c>
      <c r="O3001">
        <v>4</v>
      </c>
      <c r="P3001">
        <v>12</v>
      </c>
      <c r="Q3001">
        <v>0</v>
      </c>
      <c r="R3001">
        <v>115</v>
      </c>
      <c r="S3001">
        <v>3.1</v>
      </c>
      <c r="T3001">
        <v>184</v>
      </c>
      <c r="U3001">
        <v>305</v>
      </c>
      <c r="V3001">
        <v>-0.56000000000000005</v>
      </c>
      <c r="W3001">
        <v>29201</v>
      </c>
      <c r="X3001">
        <v>4</v>
      </c>
      <c r="Y3001" s="12" t="str">
        <f>IFERROR(VLOOKUP(C3001,[1]Index!$D:$F,3,FALSE),"Non List")</f>
        <v>Microfinance</v>
      </c>
      <c r="Z3001">
        <f>IFERROR(VLOOKUP(C3001,[1]LP!$B:$C,2,FALSE),0)</f>
        <v>858</v>
      </c>
      <c r="AA3001" s="11">
        <f t="shared" si="51"/>
        <v>39</v>
      </c>
      <c r="AB3001" s="5">
        <f>IFERROR(VLOOKUP(C3001,[2]Sheet1!$B:$F,5,FALSE),0)</f>
        <v>4462834.3499999996</v>
      </c>
      <c r="AC3001" s="11">
        <f>IFERROR(VLOOKUP(AE3001,[3]Sheet2!$M:$O,2,FALSE),0)</f>
        <v>0</v>
      </c>
      <c r="AD3001" s="11">
        <f>IFERROR(VLOOKUP(AE3001,[3]Sheet2!$M:$O,3,FALSE),0)</f>
        <v>14.077</v>
      </c>
      <c r="AE3001" s="10" t="str">
        <f t="shared" si="50"/>
        <v>79/80SWMF</v>
      </c>
      <c r="AF3001" s="10"/>
      <c r="AG3001" s="10"/>
      <c r="AH3001" s="10"/>
    </row>
    <row r="3002" spans="1:34" x14ac:dyDescent="0.45">
      <c r="A3002" t="s">
        <v>53</v>
      </c>
      <c r="B3002" t="s">
        <v>181</v>
      </c>
      <c r="C3002" t="s">
        <v>61</v>
      </c>
      <c r="D3002">
        <v>785</v>
      </c>
      <c r="E3002" s="11">
        <v>2835402</v>
      </c>
      <c r="F3002" s="5">
        <v>4036964</v>
      </c>
      <c r="G3002" s="11">
        <v>29562165</v>
      </c>
      <c r="H3002" s="11">
        <v>33533835</v>
      </c>
      <c r="I3002">
        <v>1436292</v>
      </c>
      <c r="J3002">
        <v>1632402</v>
      </c>
      <c r="K3002">
        <v>1000869</v>
      </c>
      <c r="L3002">
        <v>556082</v>
      </c>
      <c r="M3002">
        <v>39</v>
      </c>
      <c r="N3002">
        <v>20</v>
      </c>
      <c r="O3002">
        <v>3</v>
      </c>
      <c r="P3002">
        <v>16</v>
      </c>
      <c r="Q3002">
        <v>1</v>
      </c>
      <c r="R3002">
        <v>65</v>
      </c>
      <c r="S3002">
        <v>0.9</v>
      </c>
      <c r="T3002">
        <v>242</v>
      </c>
      <c r="U3002">
        <v>462</v>
      </c>
      <c r="V3002">
        <v>-0.41</v>
      </c>
      <c r="W3002">
        <v>433744</v>
      </c>
      <c r="X3002">
        <v>15</v>
      </c>
      <c r="Y3002" s="12" t="str">
        <f>IFERROR(VLOOKUP(C3002,[1]Index!$D:$F,3,FALSE),"Non List")</f>
        <v>Microfinance</v>
      </c>
      <c r="Z3002">
        <f>IFERROR(VLOOKUP(C3002,[1]LP!$B:$C,2,FALSE),0)</f>
        <v>856.7</v>
      </c>
      <c r="AA3002" s="11">
        <f t="shared" si="51"/>
        <v>22</v>
      </c>
      <c r="AB3002" s="5">
        <f>IFERROR(VLOOKUP(C3002,[2]Sheet1!$B:$F,5,FALSE),0)</f>
        <v>14588143.289999999</v>
      </c>
      <c r="AC3002" s="11">
        <f>IFERROR(VLOOKUP(AE3002,[3]Sheet2!$M:$O,2,FALSE),0)</f>
        <v>10</v>
      </c>
      <c r="AD3002" s="11">
        <f>IFERROR(VLOOKUP(AE3002,[3]Sheet2!$M:$O,3,FALSE),0)</f>
        <v>5</v>
      </c>
      <c r="AE3002" s="10" t="str">
        <f t="shared" si="50"/>
        <v>79/80CBBL</v>
      </c>
      <c r="AF3002" s="10"/>
      <c r="AG3002" s="10"/>
      <c r="AH3002" s="10"/>
    </row>
    <row r="3003" spans="1:34" x14ac:dyDescent="0.45">
      <c r="A3003" t="s">
        <v>53</v>
      </c>
      <c r="B3003" t="s">
        <v>181</v>
      </c>
      <c r="C3003" t="s">
        <v>62</v>
      </c>
      <c r="D3003">
        <v>687.9</v>
      </c>
      <c r="E3003" s="11">
        <v>1526248</v>
      </c>
      <c r="F3003" s="5">
        <v>1907958</v>
      </c>
      <c r="G3003" s="11">
        <v>8514002</v>
      </c>
      <c r="H3003" s="11">
        <v>18652939</v>
      </c>
      <c r="I3003">
        <v>648104</v>
      </c>
      <c r="J3003">
        <v>760618</v>
      </c>
      <c r="K3003">
        <v>356653</v>
      </c>
      <c r="L3003">
        <v>215397</v>
      </c>
      <c r="M3003">
        <v>28</v>
      </c>
      <c r="N3003">
        <v>24</v>
      </c>
      <c r="O3003">
        <v>3</v>
      </c>
      <c r="P3003">
        <v>13</v>
      </c>
      <c r="Q3003">
        <v>1</v>
      </c>
      <c r="R3003">
        <v>75</v>
      </c>
      <c r="S3003">
        <v>3.7</v>
      </c>
      <c r="T3003">
        <v>225</v>
      </c>
      <c r="U3003">
        <v>378</v>
      </c>
      <c r="V3003">
        <v>-0.45</v>
      </c>
      <c r="W3003">
        <v>148137</v>
      </c>
      <c r="X3003">
        <v>10</v>
      </c>
      <c r="Y3003" s="12" t="str">
        <f>IFERROR(VLOOKUP(C3003,[1]Index!$D:$F,3,FALSE),"Non List")</f>
        <v>Microfinance</v>
      </c>
      <c r="Z3003">
        <f>IFERROR(VLOOKUP(C3003,[1]LP!$B:$C,2,FALSE),0)</f>
        <v>758.8</v>
      </c>
      <c r="AA3003" s="11">
        <f t="shared" si="51"/>
        <v>27.1</v>
      </c>
      <c r="AB3003" s="5">
        <f>IFERROR(VLOOKUP(C3003,[2]Sheet1!$B:$F,5,FALSE),0)</f>
        <v>7600332.0300000003</v>
      </c>
      <c r="AC3003" s="11">
        <f>IFERROR(VLOOKUP(AE3003,[3]Sheet2!$M:$O,2,FALSE),0)</f>
        <v>0.52629999999999999</v>
      </c>
      <c r="AD3003" s="11">
        <f>IFERROR(VLOOKUP(AE3003,[3]Sheet2!$M:$O,3,FALSE),0)</f>
        <v>10</v>
      </c>
      <c r="AE3003" s="10" t="str">
        <f t="shared" si="50"/>
        <v>79/80DDBL</v>
      </c>
      <c r="AF3003" s="10"/>
      <c r="AG3003" s="10"/>
      <c r="AH3003" s="10"/>
    </row>
    <row r="3004" spans="1:34" x14ac:dyDescent="0.45">
      <c r="A3004" t="s">
        <v>53</v>
      </c>
      <c r="B3004" t="s">
        <v>181</v>
      </c>
      <c r="C3004" t="s">
        <v>63</v>
      </c>
      <c r="D3004">
        <v>544</v>
      </c>
      <c r="E3004" s="11">
        <v>1147746</v>
      </c>
      <c r="F3004" s="5">
        <v>381853</v>
      </c>
      <c r="G3004" s="11">
        <v>0</v>
      </c>
      <c r="H3004" s="11">
        <v>18943</v>
      </c>
      <c r="I3004">
        <v>230568</v>
      </c>
      <c r="J3004">
        <v>263835</v>
      </c>
      <c r="K3004">
        <v>222298</v>
      </c>
      <c r="L3004">
        <v>144485</v>
      </c>
      <c r="M3004">
        <v>25</v>
      </c>
      <c r="N3004">
        <v>22</v>
      </c>
      <c r="O3004">
        <v>4</v>
      </c>
      <c r="P3004">
        <v>19</v>
      </c>
      <c r="Q3004">
        <v>1</v>
      </c>
      <c r="R3004">
        <v>88</v>
      </c>
      <c r="S3004">
        <v>0.2</v>
      </c>
      <c r="T3004">
        <v>133</v>
      </c>
      <c r="U3004">
        <v>275</v>
      </c>
      <c r="V3004">
        <v>-0.5</v>
      </c>
      <c r="W3004">
        <v>98624</v>
      </c>
      <c r="X3004">
        <v>9</v>
      </c>
      <c r="Y3004" s="12" t="str">
        <f>IFERROR(VLOOKUP(C3004,[1]Index!$D:$F,3,FALSE),"Non List")</f>
        <v>Microfinance</v>
      </c>
      <c r="Z3004">
        <f>IFERROR(VLOOKUP(C3004,[1]LP!$B:$C,2,FALSE),0)</f>
        <v>710</v>
      </c>
      <c r="AA3004" s="11">
        <f t="shared" si="51"/>
        <v>28.4</v>
      </c>
      <c r="AB3004" s="5">
        <f>IFERROR(VLOOKUP(C3004,[2]Sheet1!$B:$F,5,FALSE),0)</f>
        <v>6045751.8200000003</v>
      </c>
      <c r="AC3004" s="11">
        <f>IFERROR(VLOOKUP(AE3004,[3]Sheet2!$M:$O,2,FALSE),0)</f>
        <v>7.5</v>
      </c>
      <c r="AD3004" s="11">
        <f>IFERROR(VLOOKUP(AE3004,[3]Sheet2!$M:$O,3,FALSE),0)</f>
        <v>7.5</v>
      </c>
      <c r="AE3004" s="10" t="str">
        <f t="shared" si="50"/>
        <v>79/80FMDBL</v>
      </c>
      <c r="AF3004" s="10"/>
      <c r="AG3004" s="10"/>
      <c r="AH3004" s="10"/>
    </row>
    <row r="3005" spans="1:34" x14ac:dyDescent="0.45">
      <c r="A3005" t="s">
        <v>53</v>
      </c>
      <c r="B3005" t="s">
        <v>181</v>
      </c>
      <c r="C3005" t="s">
        <v>64</v>
      </c>
      <c r="D3005">
        <v>791</v>
      </c>
      <c r="E3005" s="11">
        <v>312875</v>
      </c>
      <c r="F3005" s="5">
        <v>253689</v>
      </c>
      <c r="G3005" s="11">
        <v>1454933</v>
      </c>
      <c r="H3005" s="11">
        <v>3820931</v>
      </c>
      <c r="I3005">
        <v>137674</v>
      </c>
      <c r="J3005">
        <v>169291</v>
      </c>
      <c r="K3005">
        <v>55219</v>
      </c>
      <c r="L3005">
        <v>26980</v>
      </c>
      <c r="M3005">
        <v>17</v>
      </c>
      <c r="N3005">
        <v>46</v>
      </c>
      <c r="O3005">
        <v>4</v>
      </c>
      <c r="P3005">
        <v>10</v>
      </c>
      <c r="Q3005">
        <v>1</v>
      </c>
      <c r="R3005">
        <v>201</v>
      </c>
      <c r="S3005">
        <v>4.4000000000000004</v>
      </c>
      <c r="T3005">
        <v>181</v>
      </c>
      <c r="U3005">
        <v>265</v>
      </c>
      <c r="V3005">
        <v>-0.66</v>
      </c>
      <c r="W3005">
        <v>21045</v>
      </c>
      <c r="X3005">
        <v>7</v>
      </c>
      <c r="Y3005" s="12" t="str">
        <f>IFERROR(VLOOKUP(C3005,[1]Index!$D:$F,3,FALSE),"Non List")</f>
        <v>Microfinance</v>
      </c>
      <c r="Z3005">
        <f>IFERROR(VLOOKUP(C3005,[1]LP!$B:$C,2,FALSE),0)</f>
        <v>933</v>
      </c>
      <c r="AA3005" s="11">
        <f t="shared" si="51"/>
        <v>54.9</v>
      </c>
      <c r="AB3005" s="5">
        <f>IFERROR(VLOOKUP(C3005,[2]Sheet1!$B:$F,5,FALSE),0)</f>
        <v>1320997.53</v>
      </c>
      <c r="AC3005" s="11">
        <f>IFERROR(VLOOKUP(AE3005,[3]Sheet2!$M:$O,2,FALSE),0)</f>
        <v>0</v>
      </c>
      <c r="AD3005" s="11">
        <f>IFERROR(VLOOKUP(AE3005,[3]Sheet2!$M:$O,3,FALSE),0)</f>
        <v>0</v>
      </c>
      <c r="AE3005" s="10" t="str">
        <f t="shared" si="50"/>
        <v>79/80KMCDB</v>
      </c>
      <c r="AF3005" s="10"/>
      <c r="AG3005" s="10"/>
      <c r="AH3005" s="10"/>
    </row>
    <row r="3006" spans="1:34" x14ac:dyDescent="0.45">
      <c r="A3006" t="s">
        <v>53</v>
      </c>
      <c r="B3006" t="s">
        <v>181</v>
      </c>
      <c r="C3006" t="s">
        <v>65</v>
      </c>
      <c r="D3006">
        <v>595</v>
      </c>
      <c r="E3006" s="11">
        <v>600000</v>
      </c>
      <c r="F3006" s="5">
        <v>699457</v>
      </c>
      <c r="G3006" s="11">
        <v>3419418</v>
      </c>
      <c r="H3006" s="11">
        <v>10109716</v>
      </c>
      <c r="I3006">
        <v>244628</v>
      </c>
      <c r="J3006">
        <v>340047</v>
      </c>
      <c r="K3006">
        <v>89586</v>
      </c>
      <c r="L3006">
        <v>65717</v>
      </c>
      <c r="M3006">
        <v>22</v>
      </c>
      <c r="N3006">
        <v>27</v>
      </c>
      <c r="O3006">
        <v>3</v>
      </c>
      <c r="P3006">
        <v>10</v>
      </c>
      <c r="Q3006">
        <v>1</v>
      </c>
      <c r="R3006">
        <v>75</v>
      </c>
      <c r="S3006">
        <v>4.9000000000000004</v>
      </c>
      <c r="T3006">
        <v>217</v>
      </c>
      <c r="U3006">
        <v>327</v>
      </c>
      <c r="V3006">
        <v>-0.45</v>
      </c>
      <c r="W3006">
        <v>45594</v>
      </c>
      <c r="X3006">
        <v>8</v>
      </c>
      <c r="Y3006" s="12" t="str">
        <f>IFERROR(VLOOKUP(C3006,[1]Index!$D:$F,3,FALSE),"Non List")</f>
        <v>Microfinance</v>
      </c>
      <c r="Z3006">
        <f>IFERROR(VLOOKUP(C3006,[1]LP!$B:$C,2,FALSE),0)</f>
        <v>0</v>
      </c>
      <c r="AA3006" s="11">
        <f t="shared" si="51"/>
        <v>0</v>
      </c>
      <c r="AB3006" s="5">
        <f>IFERROR(VLOOKUP(C3006,[2]Sheet1!$B:$F,5,FALSE),0)</f>
        <v>0</v>
      </c>
      <c r="AC3006" s="11">
        <f>IFERROR(VLOOKUP(AE3006,[3]Sheet2!$M:$O,2,FALSE),0)</f>
        <v>0</v>
      </c>
      <c r="AD3006" s="11">
        <f>IFERROR(VLOOKUP(AE3006,[3]Sheet2!$M:$O,3,FALSE),0)</f>
        <v>0</v>
      </c>
      <c r="AE3006" s="10" t="str">
        <f t="shared" ref="AE3006:AE3069" si="52">B3006&amp;C3006</f>
        <v>79/80NLBBL</v>
      </c>
      <c r="AF3006" s="10"/>
      <c r="AG3006" s="10"/>
      <c r="AH3006" s="10"/>
    </row>
    <row r="3007" spans="1:34" x14ac:dyDescent="0.45">
      <c r="A3007" t="s">
        <v>53</v>
      </c>
      <c r="B3007" t="s">
        <v>181</v>
      </c>
      <c r="C3007" t="s">
        <v>92</v>
      </c>
      <c r="D3007">
        <v>594</v>
      </c>
      <c r="E3007" s="11">
        <v>2612080</v>
      </c>
      <c r="F3007" s="5">
        <v>2608382</v>
      </c>
      <c r="G3007" s="11">
        <v>18943835</v>
      </c>
      <c r="H3007" s="11">
        <v>26062162</v>
      </c>
      <c r="I3007">
        <v>966832</v>
      </c>
      <c r="J3007">
        <v>1148016</v>
      </c>
      <c r="K3007">
        <v>650607</v>
      </c>
      <c r="L3007">
        <v>168535</v>
      </c>
      <c r="M3007">
        <v>13</v>
      </c>
      <c r="N3007">
        <v>46</v>
      </c>
      <c r="O3007">
        <v>3</v>
      </c>
      <c r="P3007">
        <v>6</v>
      </c>
      <c r="Q3007">
        <v>1</v>
      </c>
      <c r="R3007">
        <v>137</v>
      </c>
      <c r="S3007">
        <v>8.4</v>
      </c>
      <c r="T3007">
        <v>200</v>
      </c>
      <c r="U3007">
        <v>241</v>
      </c>
      <c r="V3007">
        <v>-0.59</v>
      </c>
      <c r="W3007">
        <v>131457</v>
      </c>
      <c r="X3007">
        <v>5</v>
      </c>
      <c r="Y3007" s="12" t="str">
        <f>IFERROR(VLOOKUP(C3007,[1]Index!$D:$F,3,FALSE),"Non List")</f>
        <v>Microfinance</v>
      </c>
      <c r="Z3007">
        <f>IFERROR(VLOOKUP(C3007,[1]LP!$B:$C,2,FALSE),0)</f>
        <v>678.9</v>
      </c>
      <c r="AA3007" s="11">
        <f t="shared" si="51"/>
        <v>52.2</v>
      </c>
      <c r="AB3007" s="5">
        <f>IFERROR(VLOOKUP(C3007,[2]Sheet1!$B:$F,5,FALSE),0)</f>
        <v>12799190.779999999</v>
      </c>
      <c r="AC3007" s="11">
        <f>IFERROR(VLOOKUP(AE3007,[3]Sheet2!$M:$O,2,FALSE),0)</f>
        <v>0</v>
      </c>
      <c r="AD3007" s="11">
        <f>IFERROR(VLOOKUP(AE3007,[3]Sheet2!$M:$O,3,FALSE),0)</f>
        <v>0</v>
      </c>
      <c r="AE3007" s="10" t="str">
        <f t="shared" si="52"/>
        <v>79/80NUBL</v>
      </c>
      <c r="AF3007" s="10"/>
      <c r="AG3007" s="10"/>
      <c r="AH3007" s="10"/>
    </row>
    <row r="3008" spans="1:34" x14ac:dyDescent="0.45">
      <c r="A3008" t="s">
        <v>53</v>
      </c>
      <c r="B3008" t="s">
        <v>181</v>
      </c>
      <c r="C3008" t="s">
        <v>67</v>
      </c>
      <c r="D3008">
        <v>709</v>
      </c>
      <c r="E3008" s="11">
        <v>1563744</v>
      </c>
      <c r="F3008" s="5">
        <v>2296500</v>
      </c>
      <c r="G3008" s="11">
        <v>0</v>
      </c>
      <c r="H3008" s="11">
        <v>3707</v>
      </c>
      <c r="I3008">
        <v>334180</v>
      </c>
      <c r="J3008">
        <v>358551</v>
      </c>
      <c r="K3008">
        <v>295395</v>
      </c>
      <c r="L3008">
        <v>206559</v>
      </c>
      <c r="M3008">
        <v>26</v>
      </c>
      <c r="N3008">
        <v>27</v>
      </c>
      <c r="O3008">
        <v>3</v>
      </c>
      <c r="P3008">
        <v>11</v>
      </c>
      <c r="Q3008">
        <v>2</v>
      </c>
      <c r="R3008">
        <v>77</v>
      </c>
      <c r="S3008">
        <v>0.2</v>
      </c>
      <c r="T3008">
        <v>247</v>
      </c>
      <c r="U3008">
        <v>383</v>
      </c>
      <c r="V3008">
        <v>-0.46</v>
      </c>
      <c r="W3008">
        <v>113401</v>
      </c>
      <c r="X3008">
        <v>7</v>
      </c>
      <c r="Y3008" s="12" t="str">
        <f>IFERROR(VLOOKUP(C3008,[1]Index!$D:$F,3,FALSE),"Non List")</f>
        <v>zdelist</v>
      </c>
      <c r="Z3008">
        <f>IFERROR(VLOOKUP(C3008,[1]LP!$B:$C,2,FALSE),0)</f>
        <v>0</v>
      </c>
      <c r="AA3008" s="11">
        <f t="shared" si="51"/>
        <v>0</v>
      </c>
      <c r="AB3008" s="5">
        <f>IFERROR(VLOOKUP(C3008,[2]Sheet1!$B:$F,5,FALSE),0)</f>
        <v>0</v>
      </c>
      <c r="AC3008" s="11">
        <f>IFERROR(VLOOKUP(AE3008,[3]Sheet2!$M:$O,2,FALSE),0)</f>
        <v>0</v>
      </c>
      <c r="AD3008" s="11">
        <f>IFERROR(VLOOKUP(AE3008,[3]Sheet2!$M:$O,3,FALSE),0)</f>
        <v>0</v>
      </c>
      <c r="AE3008" s="10" t="str">
        <f t="shared" si="52"/>
        <v>79/80RMDC</v>
      </c>
      <c r="AF3008" s="10"/>
      <c r="AG3008" s="10"/>
      <c r="AH3008" s="10"/>
    </row>
    <row r="3009" spans="1:34" x14ac:dyDescent="0.45">
      <c r="A3009" t="s">
        <v>53</v>
      </c>
      <c r="B3009" t="s">
        <v>181</v>
      </c>
      <c r="C3009" t="s">
        <v>68</v>
      </c>
      <c r="D3009">
        <v>829</v>
      </c>
      <c r="E3009" s="11">
        <v>1971161</v>
      </c>
      <c r="F3009" s="5">
        <v>3042618</v>
      </c>
      <c r="G3009" s="11">
        <v>1441873</v>
      </c>
      <c r="H3009" s="11">
        <v>43314</v>
      </c>
      <c r="I3009">
        <v>849871</v>
      </c>
      <c r="J3009">
        <v>850120</v>
      </c>
      <c r="K3009">
        <v>703124</v>
      </c>
      <c r="L3009">
        <v>434964</v>
      </c>
      <c r="M3009">
        <v>44</v>
      </c>
      <c r="N3009">
        <v>19</v>
      </c>
      <c r="O3009">
        <v>3</v>
      </c>
      <c r="P3009">
        <v>17</v>
      </c>
      <c r="Q3009">
        <v>1</v>
      </c>
      <c r="R3009">
        <v>61</v>
      </c>
      <c r="S3009">
        <v>1.4</v>
      </c>
      <c r="T3009">
        <v>254</v>
      </c>
      <c r="U3009">
        <v>503</v>
      </c>
      <c r="V3009">
        <v>-0.39</v>
      </c>
      <c r="W3009">
        <v>269678</v>
      </c>
      <c r="X3009">
        <v>14</v>
      </c>
      <c r="Y3009" s="12" t="str">
        <f>IFERROR(VLOOKUP(C3009,[1]Index!$D:$F,3,FALSE),"Non List")</f>
        <v>Microfinance</v>
      </c>
      <c r="Z3009">
        <f>IFERROR(VLOOKUP(C3009,[1]LP!$B:$C,2,FALSE),0)</f>
        <v>830</v>
      </c>
      <c r="AA3009" s="11">
        <f t="shared" si="51"/>
        <v>18.899999999999999</v>
      </c>
      <c r="AB3009" s="5">
        <f>IFERROR(VLOOKUP(C3009,[2]Sheet1!$B:$F,5,FALSE),0)</f>
        <v>11419121.380000001</v>
      </c>
      <c r="AC3009" s="11">
        <f>IFERROR(VLOOKUP(AE3009,[3]Sheet2!$M:$O,2,FALSE),0)</f>
        <v>0.75</v>
      </c>
      <c r="AD3009" s="11">
        <f>IFERROR(VLOOKUP(AE3009,[3]Sheet2!$M:$O,3,FALSE),0)</f>
        <v>14.25</v>
      </c>
      <c r="AE3009" s="10" t="str">
        <f t="shared" si="52"/>
        <v>79/80SKBBL</v>
      </c>
      <c r="AF3009" s="10"/>
      <c r="AG3009" s="10"/>
      <c r="AH3009" s="10"/>
    </row>
    <row r="3010" spans="1:34" x14ac:dyDescent="0.45">
      <c r="A3010" t="s">
        <v>53</v>
      </c>
      <c r="B3010" t="s">
        <v>181</v>
      </c>
      <c r="C3010" t="s">
        <v>69</v>
      </c>
      <c r="D3010">
        <v>601</v>
      </c>
      <c r="E3010" s="11">
        <v>627201</v>
      </c>
      <c r="F3010" s="5">
        <v>313511</v>
      </c>
      <c r="G3010" s="11">
        <v>3307725</v>
      </c>
      <c r="H3010" s="11">
        <v>6882588</v>
      </c>
      <c r="I3010">
        <v>190273</v>
      </c>
      <c r="J3010">
        <v>231923</v>
      </c>
      <c r="K3010">
        <v>68430</v>
      </c>
      <c r="L3010">
        <v>50498</v>
      </c>
      <c r="M3010">
        <v>16</v>
      </c>
      <c r="N3010">
        <v>37</v>
      </c>
      <c r="O3010">
        <v>4</v>
      </c>
      <c r="P3010">
        <v>11</v>
      </c>
      <c r="Q3010">
        <v>1</v>
      </c>
      <c r="R3010">
        <v>150</v>
      </c>
      <c r="S3010">
        <v>4.4000000000000004</v>
      </c>
      <c r="T3010">
        <v>150</v>
      </c>
      <c r="U3010">
        <v>233</v>
      </c>
      <c r="V3010">
        <v>-0.61</v>
      </c>
      <c r="W3010">
        <v>39388</v>
      </c>
      <c r="X3010">
        <v>6</v>
      </c>
      <c r="Y3010" s="12" t="str">
        <f>IFERROR(VLOOKUP(C3010,[1]Index!$D:$F,3,FALSE),"Non List")</f>
        <v>Microfinance</v>
      </c>
      <c r="Z3010">
        <f>IFERROR(VLOOKUP(C3010,[1]LP!$B:$C,2,FALSE),0)</f>
        <v>778.2</v>
      </c>
      <c r="AA3010" s="11">
        <f t="shared" si="51"/>
        <v>48.6</v>
      </c>
      <c r="AB3010" s="5">
        <f>IFERROR(VLOOKUP(C3010,[2]Sheet1!$B:$F,5,FALSE),0)</f>
        <v>3288414.49</v>
      </c>
      <c r="AC3010" s="11">
        <f>IFERROR(VLOOKUP(AE3010,[3]Sheet2!$M:$O,2,FALSE),0)</f>
        <v>0.36840000000000001</v>
      </c>
      <c r="AD3010" s="11">
        <f>IFERROR(VLOOKUP(AE3010,[3]Sheet2!$M:$O,3,FALSE),0)</f>
        <v>7.75</v>
      </c>
      <c r="AE3010" s="10" t="str">
        <f t="shared" si="52"/>
        <v>79/80SLBBL</v>
      </c>
      <c r="AF3010" s="10"/>
      <c r="AG3010" s="10"/>
      <c r="AH3010" s="10"/>
    </row>
    <row r="3011" spans="1:34" x14ac:dyDescent="0.45">
      <c r="A3011" t="s">
        <v>53</v>
      </c>
      <c r="B3011" t="s">
        <v>181</v>
      </c>
      <c r="C3011" t="s">
        <v>70</v>
      </c>
      <c r="D3011">
        <v>926.3</v>
      </c>
      <c r="E3011" s="11">
        <v>494000</v>
      </c>
      <c r="F3011" s="5">
        <v>292113</v>
      </c>
      <c r="G3011" s="11">
        <v>1409595</v>
      </c>
      <c r="H3011" s="11">
        <v>6059439</v>
      </c>
      <c r="I3011">
        <v>144733</v>
      </c>
      <c r="J3011">
        <v>220094</v>
      </c>
      <c r="K3011">
        <v>91883</v>
      </c>
      <c r="L3011">
        <v>38858</v>
      </c>
      <c r="M3011">
        <v>16</v>
      </c>
      <c r="N3011">
        <v>59</v>
      </c>
      <c r="O3011">
        <v>6</v>
      </c>
      <c r="P3011">
        <v>10</v>
      </c>
      <c r="Q3011">
        <v>1</v>
      </c>
      <c r="R3011">
        <v>343</v>
      </c>
      <c r="S3011">
        <v>2.6</v>
      </c>
      <c r="T3011">
        <v>159</v>
      </c>
      <c r="U3011">
        <v>237</v>
      </c>
      <c r="V3011">
        <v>-0.74</v>
      </c>
      <c r="W3011">
        <v>38858</v>
      </c>
      <c r="X3011">
        <v>8</v>
      </c>
      <c r="Y3011" s="12" t="str">
        <f>IFERROR(VLOOKUP(C3011,[1]Index!$D:$F,3,FALSE),"Non List")</f>
        <v>zdelist</v>
      </c>
      <c r="Z3011">
        <f>IFERROR(VLOOKUP(C3011,[1]LP!$B:$C,2,FALSE),0)</f>
        <v>0</v>
      </c>
      <c r="AA3011" s="11">
        <f t="shared" ref="AA3011:AA3074" si="53">ROUND(IFERROR(Z3011/M3011,0),1)</f>
        <v>0</v>
      </c>
      <c r="AB3011" s="5">
        <f>IFERROR(VLOOKUP(C3011,[2]Sheet1!$B:$F,5,FALSE),0)</f>
        <v>0</v>
      </c>
      <c r="AC3011" s="11">
        <f>IFERROR(VLOOKUP(AE3011,[3]Sheet2!$M:$O,2,FALSE),0)</f>
        <v>0</v>
      </c>
      <c r="AD3011" s="11">
        <f>IFERROR(VLOOKUP(AE3011,[3]Sheet2!$M:$O,3,FALSE),0)</f>
        <v>0</v>
      </c>
      <c r="AE3011" s="10" t="str">
        <f t="shared" si="52"/>
        <v>79/80SMFDB</v>
      </c>
      <c r="AF3011" s="10"/>
      <c r="AG3011" s="10"/>
      <c r="AH3011" s="10"/>
    </row>
    <row r="3012" spans="1:34" x14ac:dyDescent="0.45">
      <c r="A3012" t="s">
        <v>53</v>
      </c>
      <c r="B3012" t="s">
        <v>181</v>
      </c>
      <c r="C3012" t="s">
        <v>71</v>
      </c>
      <c r="D3012">
        <v>795.2</v>
      </c>
      <c r="E3012" s="11">
        <v>1290496</v>
      </c>
      <c r="F3012" s="5">
        <v>2081357</v>
      </c>
      <c r="G3012" s="11">
        <v>12690783</v>
      </c>
      <c r="H3012" s="11">
        <v>19160502</v>
      </c>
      <c r="I3012">
        <v>708765</v>
      </c>
      <c r="J3012">
        <v>918134</v>
      </c>
      <c r="K3012">
        <v>471548</v>
      </c>
      <c r="L3012">
        <v>240195</v>
      </c>
      <c r="M3012">
        <v>37</v>
      </c>
      <c r="N3012">
        <v>21</v>
      </c>
      <c r="O3012">
        <v>3</v>
      </c>
      <c r="P3012">
        <v>14</v>
      </c>
      <c r="Q3012">
        <v>1</v>
      </c>
      <c r="R3012">
        <v>65</v>
      </c>
      <c r="S3012">
        <v>7.1</v>
      </c>
      <c r="T3012">
        <v>261</v>
      </c>
      <c r="U3012">
        <v>468</v>
      </c>
      <c r="V3012">
        <v>-0.41</v>
      </c>
      <c r="W3012">
        <v>240195</v>
      </c>
      <c r="X3012">
        <v>19</v>
      </c>
      <c r="Y3012" s="12" t="str">
        <f>IFERROR(VLOOKUP(C3012,[1]Index!$D:$F,3,FALSE),"Non List")</f>
        <v>Microfinance</v>
      </c>
      <c r="Z3012">
        <f>IFERROR(VLOOKUP(C3012,[1]LP!$B:$C,2,FALSE),0)</f>
        <v>848</v>
      </c>
      <c r="AA3012" s="11">
        <f t="shared" si="53"/>
        <v>22.9</v>
      </c>
      <c r="AB3012" s="5">
        <f>IFERROR(VLOOKUP(C3012,[2]Sheet1!$B:$F,5,FALSE),0)</f>
        <v>4349998.3600000003</v>
      </c>
      <c r="AC3012" s="11">
        <f>IFERROR(VLOOKUP(AE3012,[3]Sheet2!$M:$O,2,FALSE),0)</f>
        <v>0.65049999999999997</v>
      </c>
      <c r="AD3012" s="11">
        <f>IFERROR(VLOOKUP(AE3012,[3]Sheet2!$M:$O,3,FALSE),0)</f>
        <v>12.3599</v>
      </c>
      <c r="AE3012" s="10" t="str">
        <f t="shared" si="52"/>
        <v>79/80SWBBL</v>
      </c>
      <c r="AF3012" s="10"/>
      <c r="AG3012" s="10"/>
      <c r="AH3012" s="10"/>
    </row>
    <row r="3013" spans="1:34" x14ac:dyDescent="0.45">
      <c r="A3013" t="s">
        <v>53</v>
      </c>
      <c r="B3013" t="s">
        <v>181</v>
      </c>
      <c r="C3013" t="s">
        <v>72</v>
      </c>
      <c r="D3013">
        <v>740</v>
      </c>
      <c r="E3013" s="11">
        <v>196003</v>
      </c>
      <c r="F3013" s="5">
        <v>182048</v>
      </c>
      <c r="G3013" s="11">
        <v>794349</v>
      </c>
      <c r="H3013" s="11">
        <v>2316415</v>
      </c>
      <c r="I3013">
        <v>57243</v>
      </c>
      <c r="J3013">
        <v>79569</v>
      </c>
      <c r="K3013">
        <v>34935</v>
      </c>
      <c r="L3013">
        <v>21747</v>
      </c>
      <c r="M3013">
        <v>22</v>
      </c>
      <c r="N3013">
        <v>33</v>
      </c>
      <c r="O3013">
        <v>4</v>
      </c>
      <c r="P3013">
        <v>12</v>
      </c>
      <c r="Q3013">
        <v>1</v>
      </c>
      <c r="R3013">
        <v>128</v>
      </c>
      <c r="S3013">
        <v>3.3</v>
      </c>
      <c r="T3013">
        <v>193</v>
      </c>
      <c r="U3013">
        <v>310</v>
      </c>
      <c r="V3013">
        <v>-0.57999999999999996</v>
      </c>
      <c r="W3013">
        <v>0</v>
      </c>
      <c r="X3013">
        <v>0</v>
      </c>
      <c r="Y3013" s="12" t="str">
        <f>IFERROR(VLOOKUP(C3013,[1]Index!$D:$F,3,FALSE),"Non List")</f>
        <v>Microfinance</v>
      </c>
      <c r="Z3013">
        <f>IFERROR(VLOOKUP(C3013,[1]LP!$B:$C,2,FALSE),0)</f>
        <v>1297</v>
      </c>
      <c r="AA3013" s="11">
        <f t="shared" si="53"/>
        <v>59</v>
      </c>
      <c r="AB3013" s="5">
        <f>IFERROR(VLOOKUP(C3013,[2]Sheet1!$B:$F,5,FALSE),0)</f>
        <v>784011.01</v>
      </c>
      <c r="AC3013" s="11">
        <f>IFERROR(VLOOKUP(AE3013,[3]Sheet2!$M:$O,2,FALSE),0)</f>
        <v>0</v>
      </c>
      <c r="AD3013" s="11">
        <f>IFERROR(VLOOKUP(AE3013,[3]Sheet2!$M:$O,3,FALSE),0)</f>
        <v>0</v>
      </c>
      <c r="AE3013" s="10" t="str">
        <f t="shared" si="52"/>
        <v>79/80MLBBL</v>
      </c>
      <c r="AF3013" s="10"/>
      <c r="AG3013" s="10"/>
      <c r="AH3013" s="10"/>
    </row>
    <row r="3014" spans="1:34" x14ac:dyDescent="0.45">
      <c r="A3014" t="s">
        <v>53</v>
      </c>
      <c r="B3014" t="s">
        <v>181</v>
      </c>
      <c r="C3014" t="s">
        <v>74</v>
      </c>
      <c r="D3014">
        <v>709.8</v>
      </c>
      <c r="E3014" s="11">
        <v>441662</v>
      </c>
      <c r="F3014" s="5">
        <v>404085</v>
      </c>
      <c r="G3014" s="11">
        <v>2509156</v>
      </c>
      <c r="H3014" s="11">
        <v>6883498</v>
      </c>
      <c r="I3014">
        <v>203393</v>
      </c>
      <c r="J3014">
        <v>235975</v>
      </c>
      <c r="K3014">
        <v>57682</v>
      </c>
      <c r="L3014">
        <v>-24010</v>
      </c>
      <c r="M3014">
        <v>-11</v>
      </c>
      <c r="N3014">
        <v>-65</v>
      </c>
      <c r="O3014">
        <v>4</v>
      </c>
      <c r="P3014">
        <v>-6</v>
      </c>
      <c r="Q3014">
        <v>0</v>
      </c>
      <c r="R3014">
        <v>-242</v>
      </c>
      <c r="S3014">
        <v>5.7</v>
      </c>
      <c r="T3014">
        <v>191</v>
      </c>
      <c r="U3014">
        <v>0</v>
      </c>
      <c r="V3014">
        <v>0</v>
      </c>
      <c r="W3014">
        <v>-24010</v>
      </c>
      <c r="X3014">
        <v>-5</v>
      </c>
      <c r="Y3014" s="12" t="str">
        <f>IFERROR(VLOOKUP(C3014,[1]Index!$D:$F,3,FALSE),"Non List")</f>
        <v>Microfinance</v>
      </c>
      <c r="Z3014">
        <f>IFERROR(VLOOKUP(C3014,[1]LP!$B:$C,2,FALSE),0)</f>
        <v>1099</v>
      </c>
      <c r="AA3014" s="11">
        <f t="shared" si="53"/>
        <v>-99.9</v>
      </c>
      <c r="AB3014" s="5">
        <f>IFERROR(VLOOKUP(C3014,[2]Sheet1!$B:$F,5,FALSE),0)</f>
        <v>1324986.3</v>
      </c>
      <c r="AC3014" s="11">
        <f>IFERROR(VLOOKUP(AE3014,[3]Sheet2!$M:$O,2,FALSE),0)</f>
        <v>0</v>
      </c>
      <c r="AD3014" s="11">
        <f>IFERROR(VLOOKUP(AE3014,[3]Sheet2!$M:$O,3,FALSE),0)</f>
        <v>0</v>
      </c>
      <c r="AE3014" s="10" t="str">
        <f t="shared" si="52"/>
        <v>79/80LLBS</v>
      </c>
      <c r="AF3014" s="10"/>
      <c r="AG3014" s="10"/>
      <c r="AH3014" s="10"/>
    </row>
    <row r="3015" spans="1:34" x14ac:dyDescent="0.45">
      <c r="A3015" t="s">
        <v>53</v>
      </c>
      <c r="B3015" t="s">
        <v>181</v>
      </c>
      <c r="C3015" t="s">
        <v>75</v>
      </c>
      <c r="D3015">
        <v>605</v>
      </c>
      <c r="E3015" s="11">
        <v>653383</v>
      </c>
      <c r="F3015" s="5">
        <v>363091</v>
      </c>
      <c r="G3015" s="11">
        <v>2838467</v>
      </c>
      <c r="H3015" s="11">
        <v>8760729</v>
      </c>
      <c r="I3015">
        <v>240773</v>
      </c>
      <c r="J3015">
        <v>286166</v>
      </c>
      <c r="K3015">
        <v>78760</v>
      </c>
      <c r="L3015">
        <v>56883</v>
      </c>
      <c r="M3015">
        <v>17</v>
      </c>
      <c r="N3015">
        <v>35</v>
      </c>
      <c r="O3015">
        <v>4</v>
      </c>
      <c r="P3015">
        <v>11</v>
      </c>
      <c r="Q3015">
        <v>1</v>
      </c>
      <c r="R3015">
        <v>135</v>
      </c>
      <c r="S3015">
        <v>3.8</v>
      </c>
      <c r="T3015">
        <v>156</v>
      </c>
      <c r="U3015">
        <v>247</v>
      </c>
      <c r="V3015">
        <v>-0.59</v>
      </c>
      <c r="W3015">
        <v>42062</v>
      </c>
      <c r="X3015">
        <v>6</v>
      </c>
      <c r="Y3015" s="12" t="str">
        <f>IFERROR(VLOOKUP(C3015,[1]Index!$D:$F,3,FALSE),"Non List")</f>
        <v>zdelist</v>
      </c>
      <c r="Z3015">
        <f>IFERROR(VLOOKUP(C3015,[1]LP!$B:$C,2,FALSE),0)</f>
        <v>0</v>
      </c>
      <c r="AA3015" s="11">
        <f t="shared" si="53"/>
        <v>0</v>
      </c>
      <c r="AB3015" s="5">
        <f>IFERROR(VLOOKUP(C3015,[2]Sheet1!$B:$F,5,FALSE),0)</f>
        <v>0</v>
      </c>
      <c r="AC3015" s="11">
        <f>IFERROR(VLOOKUP(AE3015,[3]Sheet2!$M:$O,2,FALSE),0)</f>
        <v>0</v>
      </c>
      <c r="AD3015" s="11">
        <f>IFERROR(VLOOKUP(AE3015,[3]Sheet2!$M:$O,3,FALSE),0)</f>
        <v>0</v>
      </c>
      <c r="AE3015" s="10" t="str">
        <f t="shared" si="52"/>
        <v>79/80MMFDB</v>
      </c>
      <c r="AF3015" s="10"/>
      <c r="AG3015" s="10"/>
      <c r="AH3015" s="10"/>
    </row>
    <row r="3016" spans="1:34" x14ac:dyDescent="0.45">
      <c r="A3016" t="s">
        <v>53</v>
      </c>
      <c r="B3016" t="s">
        <v>181</v>
      </c>
      <c r="C3016" t="s">
        <v>77</v>
      </c>
      <c r="D3016">
        <v>1100.7</v>
      </c>
      <c r="E3016" s="11">
        <v>147906</v>
      </c>
      <c r="F3016" s="5">
        <v>118924</v>
      </c>
      <c r="G3016" s="11">
        <v>808296</v>
      </c>
      <c r="H3016" s="11">
        <v>2064618</v>
      </c>
      <c r="I3016">
        <v>61716</v>
      </c>
      <c r="J3016">
        <v>76871</v>
      </c>
      <c r="K3016">
        <v>10110</v>
      </c>
      <c r="L3016">
        <v>3554</v>
      </c>
      <c r="M3016">
        <v>5</v>
      </c>
      <c r="N3016">
        <v>229</v>
      </c>
      <c r="O3016">
        <v>6</v>
      </c>
      <c r="P3016">
        <v>3</v>
      </c>
      <c r="Q3016">
        <v>0</v>
      </c>
      <c r="R3016">
        <v>1399</v>
      </c>
      <c r="S3016">
        <v>4.2</v>
      </c>
      <c r="T3016">
        <v>180</v>
      </c>
      <c r="U3016">
        <v>140</v>
      </c>
      <c r="V3016">
        <v>-0.87</v>
      </c>
      <c r="W3016">
        <v>3554</v>
      </c>
      <c r="X3016">
        <v>2</v>
      </c>
      <c r="Y3016" s="12" t="str">
        <f>IFERROR(VLOOKUP(C3016,[1]Index!$D:$F,3,FALSE),"Non List")</f>
        <v>Microfinance</v>
      </c>
      <c r="Z3016">
        <f>IFERROR(VLOOKUP(C3016,[1]LP!$B:$C,2,FALSE),0)</f>
        <v>1400</v>
      </c>
      <c r="AA3016" s="11">
        <f t="shared" si="53"/>
        <v>280</v>
      </c>
      <c r="AB3016" s="5">
        <f>IFERROR(VLOOKUP(C3016,[2]Sheet1!$B:$F,5,FALSE),0)</f>
        <v>765413.55</v>
      </c>
      <c r="AC3016" s="11">
        <f>IFERROR(VLOOKUP(AE3016,[3]Sheet2!$M:$O,2,FALSE),0)</f>
        <v>0</v>
      </c>
      <c r="AD3016" s="11">
        <f>IFERROR(VLOOKUP(AE3016,[3]Sheet2!$M:$O,3,FALSE),0)</f>
        <v>0</v>
      </c>
      <c r="AE3016" s="10" t="str">
        <f t="shared" si="52"/>
        <v>79/80JSLBB</v>
      </c>
      <c r="AF3016" s="10"/>
      <c r="AG3016" s="10"/>
      <c r="AH3016" s="10"/>
    </row>
    <row r="3017" spans="1:34" x14ac:dyDescent="0.45">
      <c r="A3017" t="s">
        <v>53</v>
      </c>
      <c r="B3017" t="s">
        <v>181</v>
      </c>
      <c r="C3017" t="s">
        <v>80</v>
      </c>
      <c r="D3017">
        <v>758.1</v>
      </c>
      <c r="E3017" s="11">
        <v>320000</v>
      </c>
      <c r="F3017" s="5">
        <v>296638</v>
      </c>
      <c r="G3017" s="11">
        <v>1128830</v>
      </c>
      <c r="H3017" s="11">
        <v>4712090</v>
      </c>
      <c r="I3017">
        <v>135036</v>
      </c>
      <c r="J3017">
        <v>167049</v>
      </c>
      <c r="K3017">
        <v>48567</v>
      </c>
      <c r="L3017">
        <v>21258</v>
      </c>
      <c r="M3017">
        <v>13</v>
      </c>
      <c r="N3017">
        <v>57</v>
      </c>
      <c r="O3017">
        <v>4</v>
      </c>
      <c r="P3017">
        <v>7</v>
      </c>
      <c r="Q3017">
        <v>0</v>
      </c>
      <c r="R3017">
        <v>224</v>
      </c>
      <c r="S3017">
        <v>4.9000000000000004</v>
      </c>
      <c r="T3017">
        <v>193</v>
      </c>
      <c r="U3017">
        <v>240</v>
      </c>
      <c r="V3017">
        <v>-0.68</v>
      </c>
      <c r="W3017">
        <v>9727</v>
      </c>
      <c r="X3017">
        <v>3</v>
      </c>
      <c r="Y3017" s="12" t="str">
        <f>IFERROR(VLOOKUP(C3017,[1]Index!$D:$F,3,FALSE),"Non List")</f>
        <v>Microfinance</v>
      </c>
      <c r="Z3017">
        <f>IFERROR(VLOOKUP(C3017,[1]LP!$B:$C,2,FALSE),0)</f>
        <v>915</v>
      </c>
      <c r="AA3017" s="11">
        <f t="shared" si="53"/>
        <v>70.400000000000006</v>
      </c>
      <c r="AB3017" s="5">
        <f>IFERROR(VLOOKUP(C3017,[2]Sheet1!$B:$F,5,FALSE),0)</f>
        <v>1908048.36</v>
      </c>
      <c r="AC3017" s="11">
        <f>IFERROR(VLOOKUP(AE3017,[3]Sheet2!$M:$O,2,FALSE),0)</f>
        <v>0</v>
      </c>
      <c r="AD3017" s="11">
        <f>IFERROR(VLOOKUP(AE3017,[3]Sheet2!$M:$O,3,FALSE),0)</f>
        <v>0</v>
      </c>
      <c r="AE3017" s="10" t="str">
        <f t="shared" si="52"/>
        <v>79/80VLBS</v>
      </c>
      <c r="AF3017" s="10"/>
      <c r="AG3017" s="10"/>
      <c r="AH3017" s="10"/>
    </row>
    <row r="3018" spans="1:34" x14ac:dyDescent="0.45">
      <c r="A3018" t="s">
        <v>53</v>
      </c>
      <c r="B3018" t="s">
        <v>181</v>
      </c>
      <c r="C3018" t="s">
        <v>81</v>
      </c>
      <c r="D3018">
        <v>500</v>
      </c>
      <c r="E3018" s="11">
        <v>869568</v>
      </c>
      <c r="F3018" s="5">
        <v>261255</v>
      </c>
      <c r="G3018" s="11">
        <v>0</v>
      </c>
      <c r="H3018" s="11">
        <v>8394</v>
      </c>
      <c r="I3018">
        <v>147563</v>
      </c>
      <c r="J3018">
        <v>165173</v>
      </c>
      <c r="K3018">
        <v>136329</v>
      </c>
      <c r="L3018">
        <v>79415</v>
      </c>
      <c r="M3018">
        <v>18</v>
      </c>
      <c r="N3018">
        <v>27</v>
      </c>
      <c r="O3018">
        <v>4</v>
      </c>
      <c r="P3018">
        <v>14</v>
      </c>
      <c r="Q3018">
        <v>1</v>
      </c>
      <c r="R3018">
        <v>105</v>
      </c>
      <c r="S3018">
        <v>0.8</v>
      </c>
      <c r="T3018">
        <v>130</v>
      </c>
      <c r="U3018">
        <v>231</v>
      </c>
      <c r="V3018">
        <v>-0.54</v>
      </c>
      <c r="W3018">
        <v>3944</v>
      </c>
      <c r="X3018">
        <v>0</v>
      </c>
      <c r="Y3018" s="12" t="str">
        <f>IFERROR(VLOOKUP(C3018,[1]Index!$D:$F,3,FALSE),"Non List")</f>
        <v>Microfinance</v>
      </c>
      <c r="Z3018">
        <f>IFERROR(VLOOKUP(C3018,[1]LP!$B:$C,2,FALSE),0)</f>
        <v>706</v>
      </c>
      <c r="AA3018" s="11">
        <f t="shared" si="53"/>
        <v>39.200000000000003</v>
      </c>
      <c r="AB3018" s="5">
        <f>IFERROR(VLOOKUP(C3018,[2]Sheet1!$B:$F,5,FALSE),0)</f>
        <v>3777404.26</v>
      </c>
      <c r="AC3018" s="11">
        <f>IFERROR(VLOOKUP(AE3018,[3]Sheet2!$M:$O,2,FALSE),0)</f>
        <v>0.4526</v>
      </c>
      <c r="AD3018" s="11">
        <f>IFERROR(VLOOKUP(AE3018,[3]Sheet2!$M:$O,3,FALSE),0)</f>
        <v>8.6</v>
      </c>
      <c r="AE3018" s="10" t="str">
        <f t="shared" si="52"/>
        <v>79/80RSDC</v>
      </c>
      <c r="AF3018" s="10"/>
      <c r="AG3018" s="10"/>
      <c r="AH3018" s="10"/>
    </row>
    <row r="3019" spans="1:34" x14ac:dyDescent="0.45">
      <c r="A3019" t="s">
        <v>53</v>
      </c>
      <c r="B3019" t="s">
        <v>181</v>
      </c>
      <c r="C3019" t="s">
        <v>82</v>
      </c>
      <c r="D3019">
        <v>560</v>
      </c>
      <c r="E3019" s="11">
        <v>655863</v>
      </c>
      <c r="F3019" s="5">
        <v>374777</v>
      </c>
      <c r="G3019" s="11">
        <v>1816161</v>
      </c>
      <c r="H3019" s="11">
        <v>5417604</v>
      </c>
      <c r="I3019">
        <v>169389</v>
      </c>
      <c r="J3019">
        <v>198879</v>
      </c>
      <c r="K3019">
        <v>56978</v>
      </c>
      <c r="L3019">
        <v>5030</v>
      </c>
      <c r="M3019">
        <v>2</v>
      </c>
      <c r="N3019">
        <v>368</v>
      </c>
      <c r="O3019">
        <v>4</v>
      </c>
      <c r="P3019">
        <v>1</v>
      </c>
      <c r="Q3019">
        <v>0</v>
      </c>
      <c r="R3019">
        <v>1312</v>
      </c>
      <c r="S3019">
        <v>4.9000000000000004</v>
      </c>
      <c r="T3019">
        <v>157</v>
      </c>
      <c r="U3019">
        <v>73</v>
      </c>
      <c r="V3019">
        <v>-0.87</v>
      </c>
      <c r="W3019">
        <v>5030</v>
      </c>
      <c r="X3019">
        <v>1</v>
      </c>
      <c r="Y3019" s="12" t="str">
        <f>IFERROR(VLOOKUP(C3019,[1]Index!$D:$F,3,FALSE),"Non List")</f>
        <v>Microfinance</v>
      </c>
      <c r="Z3019">
        <f>IFERROR(VLOOKUP(C3019,[1]LP!$B:$C,2,FALSE),0)</f>
        <v>685</v>
      </c>
      <c r="AA3019" s="11">
        <f t="shared" si="53"/>
        <v>342.5</v>
      </c>
      <c r="AB3019" s="5">
        <f>IFERROR(VLOOKUP(C3019,[2]Sheet1!$B:$F,5,FALSE),0)</f>
        <v>2164347.4500000002</v>
      </c>
      <c r="AC3019" s="11">
        <f>IFERROR(VLOOKUP(AE3019,[3]Sheet2!$M:$O,2,FALSE),0)</f>
        <v>0</v>
      </c>
      <c r="AD3019" s="11">
        <f>IFERROR(VLOOKUP(AE3019,[3]Sheet2!$M:$O,3,FALSE),0)</f>
        <v>0</v>
      </c>
      <c r="AE3019" s="10" t="str">
        <f t="shared" si="52"/>
        <v>79/80NMBMF</v>
      </c>
      <c r="AF3019" s="10"/>
      <c r="AG3019" s="10"/>
      <c r="AH3019" s="10"/>
    </row>
    <row r="3020" spans="1:34" x14ac:dyDescent="0.45">
      <c r="A3020" t="s">
        <v>53</v>
      </c>
      <c r="B3020" t="s">
        <v>181</v>
      </c>
      <c r="C3020" t="s">
        <v>83</v>
      </c>
      <c r="D3020">
        <v>561</v>
      </c>
      <c r="E3020" s="11">
        <v>1320000</v>
      </c>
      <c r="F3020" s="5">
        <v>854290</v>
      </c>
      <c r="G3020" s="11">
        <v>3597998</v>
      </c>
      <c r="H3020" s="11">
        <v>15031273</v>
      </c>
      <c r="I3020">
        <v>391748</v>
      </c>
      <c r="J3020">
        <v>445076</v>
      </c>
      <c r="K3020">
        <v>140253</v>
      </c>
      <c r="L3020">
        <v>67795</v>
      </c>
      <c r="M3020">
        <v>10</v>
      </c>
      <c r="N3020">
        <v>55</v>
      </c>
      <c r="O3020">
        <v>3</v>
      </c>
      <c r="P3020">
        <v>6</v>
      </c>
      <c r="Q3020">
        <v>0</v>
      </c>
      <c r="R3020">
        <v>186</v>
      </c>
      <c r="S3020">
        <v>5</v>
      </c>
      <c r="T3020">
        <v>165</v>
      </c>
      <c r="U3020">
        <v>195</v>
      </c>
      <c r="V3020">
        <v>-0.65</v>
      </c>
      <c r="W3020">
        <v>46645</v>
      </c>
      <c r="X3020">
        <v>4</v>
      </c>
      <c r="Y3020" s="12" t="str">
        <f>IFERROR(VLOOKUP(C3020,[1]Index!$D:$F,3,FALSE),"Non List")</f>
        <v>Microfinance</v>
      </c>
      <c r="Z3020">
        <f>IFERROR(VLOOKUP(C3020,[1]LP!$B:$C,2,FALSE),0)</f>
        <v>695</v>
      </c>
      <c r="AA3020" s="11">
        <f t="shared" si="53"/>
        <v>69.5</v>
      </c>
      <c r="AB3020" s="5">
        <f>IFERROR(VLOOKUP(C3020,[2]Sheet1!$B:$F,5,FALSE),0)</f>
        <v>4039202.89</v>
      </c>
      <c r="AC3020" s="11">
        <f>IFERROR(VLOOKUP(AE3020,[3]Sheet2!$M:$O,2,FALSE),0)</f>
        <v>0</v>
      </c>
      <c r="AD3020" s="11">
        <f>IFERROR(VLOOKUP(AE3020,[3]Sheet2!$M:$O,3,FALSE),0)</f>
        <v>0</v>
      </c>
      <c r="AE3020" s="10" t="str">
        <f t="shared" si="52"/>
        <v>79/80MERO</v>
      </c>
      <c r="AF3020" s="10"/>
      <c r="AG3020" s="10"/>
      <c r="AH3020" s="10"/>
    </row>
    <row r="3021" spans="1:34" x14ac:dyDescent="0.45">
      <c r="A3021" t="s">
        <v>53</v>
      </c>
      <c r="B3021" t="s">
        <v>181</v>
      </c>
      <c r="C3021" t="s">
        <v>99</v>
      </c>
      <c r="D3021">
        <v>548</v>
      </c>
      <c r="E3021" s="11">
        <v>485760</v>
      </c>
      <c r="F3021" s="5">
        <v>396247</v>
      </c>
      <c r="G3021" s="11">
        <v>1822366</v>
      </c>
      <c r="H3021" s="11">
        <v>5253818</v>
      </c>
      <c r="I3021">
        <v>162818</v>
      </c>
      <c r="J3021">
        <v>190902</v>
      </c>
      <c r="K3021">
        <v>26030</v>
      </c>
      <c r="L3021">
        <v>18030</v>
      </c>
      <c r="M3021">
        <v>7</v>
      </c>
      <c r="N3021">
        <v>74</v>
      </c>
      <c r="O3021">
        <v>3</v>
      </c>
      <c r="P3021">
        <v>4</v>
      </c>
      <c r="Q3021">
        <v>0</v>
      </c>
      <c r="R3021">
        <v>223</v>
      </c>
      <c r="S3021">
        <v>7.5</v>
      </c>
      <c r="T3021">
        <v>182</v>
      </c>
      <c r="U3021">
        <v>174</v>
      </c>
      <c r="V3021">
        <v>-0.68</v>
      </c>
      <c r="W3021">
        <v>14272</v>
      </c>
      <c r="X3021">
        <v>3</v>
      </c>
      <c r="Y3021" s="12" t="str">
        <f>IFERROR(VLOOKUP(C3021,[1]Index!$D:$F,3,FALSE),"Non List")</f>
        <v>Microfinance</v>
      </c>
      <c r="Z3021">
        <f>IFERROR(VLOOKUP(C3021,[1]LP!$B:$C,2,FALSE),0)</f>
        <v>802</v>
      </c>
      <c r="AA3021" s="11">
        <f t="shared" si="53"/>
        <v>114.6</v>
      </c>
      <c r="AB3021" s="5">
        <f>IFERROR(VLOOKUP(C3021,[2]Sheet1!$B:$F,5,FALSE),0)</f>
        <v>1457280</v>
      </c>
      <c r="AC3021" s="11">
        <f>IFERROR(VLOOKUP(AE3021,[3]Sheet2!$M:$O,2,FALSE),0)</f>
        <v>0</v>
      </c>
      <c r="AD3021" s="11">
        <f>IFERROR(VLOOKUP(AE3021,[3]Sheet2!$M:$O,3,FALSE),0)</f>
        <v>0</v>
      </c>
      <c r="AE3021" s="10" t="str">
        <f t="shared" si="52"/>
        <v>79/80NADEP</v>
      </c>
      <c r="AF3021" s="10"/>
      <c r="AG3021" s="10"/>
      <c r="AH3021" s="10"/>
    </row>
    <row r="3022" spans="1:34" x14ac:dyDescent="0.45">
      <c r="A3022" t="s">
        <v>53</v>
      </c>
      <c r="B3022" t="s">
        <v>181</v>
      </c>
      <c r="C3022" t="s">
        <v>103</v>
      </c>
      <c r="D3022">
        <v>715</v>
      </c>
      <c r="E3022" s="11">
        <v>381616</v>
      </c>
      <c r="F3022" s="5">
        <v>326807</v>
      </c>
      <c r="G3022" s="11">
        <v>1878895</v>
      </c>
      <c r="H3022" s="11">
        <v>5039793</v>
      </c>
      <c r="I3022">
        <v>133430</v>
      </c>
      <c r="J3022">
        <v>177565</v>
      </c>
      <c r="K3022">
        <v>75833</v>
      </c>
      <c r="L3022">
        <v>36942</v>
      </c>
      <c r="M3022">
        <v>19</v>
      </c>
      <c r="N3022">
        <v>37</v>
      </c>
      <c r="O3022">
        <v>4</v>
      </c>
      <c r="P3022">
        <v>10</v>
      </c>
      <c r="Q3022">
        <v>1</v>
      </c>
      <c r="R3022">
        <v>142</v>
      </c>
      <c r="S3022">
        <v>40.299999999999997</v>
      </c>
      <c r="T3022">
        <v>186</v>
      </c>
      <c r="U3022">
        <v>284</v>
      </c>
      <c r="V3022">
        <v>-0.6</v>
      </c>
      <c r="W3022">
        <v>28721</v>
      </c>
      <c r="X3022">
        <v>8</v>
      </c>
      <c r="Y3022" s="12" t="str">
        <f>IFERROR(VLOOKUP(C3022,[1]Index!$D:$F,3,FALSE),"Non List")</f>
        <v>Microfinance</v>
      </c>
      <c r="Z3022">
        <f>IFERROR(VLOOKUP(C3022,[1]LP!$B:$C,2,FALSE),0)</f>
        <v>943</v>
      </c>
      <c r="AA3022" s="11">
        <f t="shared" si="53"/>
        <v>49.6</v>
      </c>
      <c r="AB3022" s="5">
        <f>IFERROR(VLOOKUP(C3022,[2]Sheet1!$B:$F,5,FALSE),0)</f>
        <v>2085252</v>
      </c>
      <c r="AC3022" s="11">
        <f>IFERROR(VLOOKUP(AE3022,[3]Sheet2!$M:$O,2,FALSE),0)</f>
        <v>0</v>
      </c>
      <c r="AD3022" s="11">
        <f>IFERROR(VLOOKUP(AE3022,[3]Sheet2!$M:$O,3,FALSE),0)</f>
        <v>0</v>
      </c>
      <c r="AE3022" s="10" t="str">
        <f t="shared" si="52"/>
        <v>79/80ALBSL</v>
      </c>
      <c r="AF3022" s="10"/>
      <c r="AG3022" s="10"/>
      <c r="AH3022" s="10"/>
    </row>
    <row r="3023" spans="1:34" x14ac:dyDescent="0.45">
      <c r="A3023" t="s">
        <v>53</v>
      </c>
      <c r="B3023" t="s">
        <v>181</v>
      </c>
      <c r="C3023" t="s">
        <v>84</v>
      </c>
      <c r="D3023">
        <v>1690.2</v>
      </c>
      <c r="E3023" s="11">
        <v>586675</v>
      </c>
      <c r="F3023" s="5">
        <v>952908</v>
      </c>
      <c r="G3023" s="11">
        <v>3246342</v>
      </c>
      <c r="H3023" s="11">
        <v>11254397</v>
      </c>
      <c r="I3023">
        <v>323027</v>
      </c>
      <c r="J3023">
        <v>456645</v>
      </c>
      <c r="K3023">
        <v>235153</v>
      </c>
      <c r="L3023">
        <v>161657</v>
      </c>
      <c r="M3023">
        <v>55</v>
      </c>
      <c r="N3023">
        <v>31</v>
      </c>
      <c r="O3023">
        <v>6</v>
      </c>
      <c r="P3023">
        <v>21</v>
      </c>
      <c r="Q3023">
        <v>1</v>
      </c>
      <c r="R3023">
        <v>198</v>
      </c>
      <c r="S3023">
        <v>3</v>
      </c>
      <c r="T3023">
        <v>262</v>
      </c>
      <c r="U3023">
        <v>570</v>
      </c>
      <c r="V3023">
        <v>-0.66</v>
      </c>
      <c r="W3023">
        <v>126092</v>
      </c>
      <c r="X3023">
        <v>21</v>
      </c>
      <c r="Y3023" s="12" t="str">
        <f>IFERROR(VLOOKUP(C3023,[1]Index!$D:$F,3,FALSE),"Non List")</f>
        <v>Microfinance</v>
      </c>
      <c r="Z3023">
        <f>IFERROR(VLOOKUP(C3023,[1]LP!$B:$C,2,FALSE),0)</f>
        <v>1380</v>
      </c>
      <c r="AA3023" s="11">
        <f t="shared" si="53"/>
        <v>25.1</v>
      </c>
      <c r="AB3023" s="5">
        <f>IFERROR(VLOOKUP(C3023,[2]Sheet1!$B:$F,5,FALSE),0)</f>
        <v>3026859.21</v>
      </c>
      <c r="AC3023" s="11">
        <f>IFERROR(VLOOKUP(AE3023,[3]Sheet2!$M:$O,2,FALSE),0)</f>
        <v>7.5</v>
      </c>
      <c r="AD3023" s="11">
        <f>IFERROR(VLOOKUP(AE3023,[3]Sheet2!$M:$O,3,FALSE),0)</f>
        <v>7.5</v>
      </c>
      <c r="AE3023" s="10" t="str">
        <f t="shared" si="52"/>
        <v>79/80NMFBS</v>
      </c>
      <c r="AF3023" s="10"/>
      <c r="AG3023" s="10"/>
      <c r="AH3023" s="10"/>
    </row>
    <row r="3024" spans="1:34" x14ac:dyDescent="0.45">
      <c r="A3024" t="s">
        <v>53</v>
      </c>
      <c r="B3024" t="s">
        <v>181</v>
      </c>
      <c r="C3024" t="s">
        <v>104</v>
      </c>
      <c r="D3024">
        <v>755</v>
      </c>
      <c r="E3024" s="11">
        <v>151555</v>
      </c>
      <c r="F3024" s="5">
        <v>55172</v>
      </c>
      <c r="G3024" s="11">
        <v>579927</v>
      </c>
      <c r="H3024" s="11">
        <v>2508723</v>
      </c>
      <c r="I3024">
        <v>50655</v>
      </c>
      <c r="J3024">
        <v>76075</v>
      </c>
      <c r="K3024">
        <v>13364</v>
      </c>
      <c r="L3024">
        <v>11347</v>
      </c>
      <c r="M3024">
        <v>15</v>
      </c>
      <c r="N3024">
        <v>50</v>
      </c>
      <c r="O3024">
        <v>6</v>
      </c>
      <c r="P3024">
        <v>11</v>
      </c>
      <c r="Q3024">
        <v>0</v>
      </c>
      <c r="R3024">
        <v>280</v>
      </c>
      <c r="S3024">
        <v>1.8</v>
      </c>
      <c r="T3024">
        <v>136</v>
      </c>
      <c r="U3024">
        <v>214</v>
      </c>
      <c r="V3024">
        <v>-0.72</v>
      </c>
      <c r="W3024">
        <v>8851</v>
      </c>
      <c r="X3024">
        <v>6</v>
      </c>
      <c r="Y3024" s="12" t="str">
        <f>IFERROR(VLOOKUP(C3024,[1]Index!$D:$F,3,FALSE),"Non List")</f>
        <v>Microfinance</v>
      </c>
      <c r="Z3024">
        <f>IFERROR(VLOOKUP(C3024,[1]LP!$B:$C,2,FALSE),0)</f>
        <v>1327</v>
      </c>
      <c r="AA3024" s="11">
        <f t="shared" si="53"/>
        <v>88.5</v>
      </c>
      <c r="AB3024" s="5">
        <f>IFERROR(VLOOKUP(C3024,[2]Sheet1!$B:$F,5,FALSE),0)</f>
        <v>490582.02</v>
      </c>
      <c r="AC3024" s="11">
        <f>IFERROR(VLOOKUP(AE3024,[3]Sheet2!$M:$O,2,FALSE),0)</f>
        <v>0</v>
      </c>
      <c r="AD3024" s="11">
        <f>IFERROR(VLOOKUP(AE3024,[3]Sheet2!$M:$O,3,FALSE),0)</f>
        <v>0</v>
      </c>
      <c r="AE3024" s="10" t="str">
        <f t="shared" si="52"/>
        <v>79/80GMFBS</v>
      </c>
      <c r="AF3024" s="10"/>
      <c r="AG3024" s="10"/>
      <c r="AH3024" s="10"/>
    </row>
    <row r="3025" spans="1:34" x14ac:dyDescent="0.45">
      <c r="A3025" t="s">
        <v>53</v>
      </c>
      <c r="B3025" t="s">
        <v>181</v>
      </c>
      <c r="C3025" t="s">
        <v>86</v>
      </c>
      <c r="D3025">
        <v>620</v>
      </c>
      <c r="E3025" s="11">
        <v>319818</v>
      </c>
      <c r="F3025" s="5">
        <v>170175</v>
      </c>
      <c r="G3025" s="11">
        <v>1071546</v>
      </c>
      <c r="H3025" s="11">
        <v>4211790</v>
      </c>
      <c r="I3025">
        <v>105511</v>
      </c>
      <c r="J3025">
        <v>147093</v>
      </c>
      <c r="K3025">
        <v>32689</v>
      </c>
      <c r="L3025">
        <v>13383</v>
      </c>
      <c r="M3025">
        <v>8</v>
      </c>
      <c r="N3025">
        <v>74</v>
      </c>
      <c r="O3025">
        <v>4</v>
      </c>
      <c r="P3025">
        <v>5</v>
      </c>
      <c r="Q3025">
        <v>0</v>
      </c>
      <c r="R3025">
        <v>300</v>
      </c>
      <c r="S3025">
        <v>2.9</v>
      </c>
      <c r="T3025">
        <v>153</v>
      </c>
      <c r="U3025">
        <v>170</v>
      </c>
      <c r="V3025">
        <v>-0.73</v>
      </c>
      <c r="W3025">
        <v>6773</v>
      </c>
      <c r="X3025">
        <v>2</v>
      </c>
      <c r="Y3025" s="12" t="str">
        <f>IFERROR(VLOOKUP(C3025,[1]Index!$D:$F,3,FALSE),"Non List")</f>
        <v>Non List</v>
      </c>
      <c r="Z3025">
        <f>IFERROR(VLOOKUP(C3025,[1]LP!$B:$C,2,FALSE),0)</f>
        <v>0</v>
      </c>
      <c r="AA3025" s="11">
        <f t="shared" si="53"/>
        <v>0</v>
      </c>
      <c r="AB3025" s="5">
        <f>IFERROR(VLOOKUP(C3025,[2]Sheet1!$B:$F,5,FALSE),0)</f>
        <v>0</v>
      </c>
      <c r="AC3025" s="11">
        <f>IFERROR(VLOOKUP(AE3025,[3]Sheet2!$M:$O,2,FALSE),0)</f>
        <v>0</v>
      </c>
      <c r="AD3025" s="11">
        <f>IFERROR(VLOOKUP(AE3025,[3]Sheet2!$M:$O,3,FALSE),0)</f>
        <v>0</v>
      </c>
      <c r="AE3025" s="10" t="str">
        <f t="shared" si="52"/>
        <v>79/80CLBSL</v>
      </c>
      <c r="AF3025" s="10"/>
      <c r="AG3025" s="10"/>
      <c r="AH3025" s="10"/>
    </row>
    <row r="3026" spans="1:34" x14ac:dyDescent="0.45">
      <c r="A3026" t="s">
        <v>53</v>
      </c>
      <c r="B3026" t="s">
        <v>181</v>
      </c>
      <c r="C3026" t="s">
        <v>96</v>
      </c>
      <c r="D3026">
        <v>632.4</v>
      </c>
      <c r="E3026" s="11">
        <v>497416</v>
      </c>
      <c r="F3026" s="5">
        <v>287249</v>
      </c>
      <c r="G3026" s="11">
        <v>1471182</v>
      </c>
      <c r="H3026" s="11">
        <v>5097290</v>
      </c>
      <c r="I3026">
        <v>152751</v>
      </c>
      <c r="J3026">
        <v>212254</v>
      </c>
      <c r="K3026">
        <v>82895</v>
      </c>
      <c r="L3026">
        <v>41099</v>
      </c>
      <c r="M3026">
        <v>17</v>
      </c>
      <c r="N3026">
        <v>38</v>
      </c>
      <c r="O3026">
        <v>4</v>
      </c>
      <c r="P3026">
        <v>10</v>
      </c>
      <c r="Q3026">
        <v>1</v>
      </c>
      <c r="R3026">
        <v>154</v>
      </c>
      <c r="S3026">
        <v>5</v>
      </c>
      <c r="T3026">
        <v>158</v>
      </c>
      <c r="U3026">
        <v>242</v>
      </c>
      <c r="V3026">
        <v>-0.62</v>
      </c>
      <c r="W3026">
        <v>32057</v>
      </c>
      <c r="X3026">
        <v>6</v>
      </c>
      <c r="Y3026" s="12" t="str">
        <f>IFERROR(VLOOKUP(C3026,[1]Index!$D:$F,3,FALSE),"Non List")</f>
        <v>Microfinance</v>
      </c>
      <c r="Z3026">
        <f>IFERROR(VLOOKUP(C3026,[1]LP!$B:$C,2,FALSE),0)</f>
        <v>1439</v>
      </c>
      <c r="AA3026" s="11">
        <f t="shared" si="53"/>
        <v>84.6</v>
      </c>
      <c r="AB3026" s="5">
        <f>IFERROR(VLOOKUP(C3026,[2]Sheet1!$B:$F,5,FALSE),0)</f>
        <v>1616622.66</v>
      </c>
      <c r="AC3026" s="11">
        <f>IFERROR(VLOOKUP(AE3026,[3]Sheet2!$M:$O,2,FALSE),0)</f>
        <v>0</v>
      </c>
      <c r="AD3026" s="11">
        <f>IFERROR(VLOOKUP(AE3026,[3]Sheet2!$M:$O,3,FALSE),0)</f>
        <v>0</v>
      </c>
      <c r="AE3026" s="10" t="str">
        <f t="shared" si="52"/>
        <v>79/80ILBS</v>
      </c>
      <c r="AF3026" s="10"/>
      <c r="AG3026" s="10"/>
      <c r="AH3026" s="10"/>
    </row>
    <row r="3027" spans="1:34" x14ac:dyDescent="0.45">
      <c r="A3027" t="s">
        <v>53</v>
      </c>
      <c r="B3027" t="s">
        <v>181</v>
      </c>
      <c r="C3027" t="s">
        <v>87</v>
      </c>
      <c r="D3027">
        <v>1281</v>
      </c>
      <c r="E3027" s="11">
        <v>1055564</v>
      </c>
      <c r="F3027" s="5">
        <v>1708522</v>
      </c>
      <c r="G3027" s="11">
        <v>8431316</v>
      </c>
      <c r="H3027" s="11">
        <v>19765565</v>
      </c>
      <c r="I3027">
        <v>508037</v>
      </c>
      <c r="J3027">
        <v>675684</v>
      </c>
      <c r="K3027">
        <v>390703</v>
      </c>
      <c r="L3027">
        <v>124031</v>
      </c>
      <c r="M3027">
        <v>24</v>
      </c>
      <c r="N3027">
        <v>55</v>
      </c>
      <c r="O3027">
        <v>5</v>
      </c>
      <c r="P3027">
        <v>9</v>
      </c>
      <c r="Q3027">
        <v>1</v>
      </c>
      <c r="R3027">
        <v>267</v>
      </c>
      <c r="S3027">
        <v>3.8</v>
      </c>
      <c r="T3027">
        <v>262</v>
      </c>
      <c r="U3027">
        <v>372</v>
      </c>
      <c r="V3027">
        <v>-0.71</v>
      </c>
      <c r="W3027">
        <v>40232</v>
      </c>
      <c r="X3027">
        <v>4</v>
      </c>
      <c r="Y3027" s="12" t="str">
        <f>IFERROR(VLOOKUP(C3027,[1]Index!$D:$F,3,FALSE),"Non List")</f>
        <v>Microfinance</v>
      </c>
      <c r="Z3027">
        <f>IFERROR(VLOOKUP(C3027,[1]LP!$B:$C,2,FALSE),0)</f>
        <v>1279</v>
      </c>
      <c r="AA3027" s="11">
        <f t="shared" si="53"/>
        <v>53.3</v>
      </c>
      <c r="AB3027" s="5">
        <f>IFERROR(VLOOKUP(C3027,[2]Sheet1!$B:$F,5,FALSE),0)</f>
        <v>3166691.2</v>
      </c>
      <c r="AC3027" s="11">
        <f>IFERROR(VLOOKUP(AE3027,[3]Sheet2!$M:$O,2,FALSE),0)</f>
        <v>0</v>
      </c>
      <c r="AD3027" s="11">
        <f>IFERROR(VLOOKUP(AE3027,[3]Sheet2!$M:$O,3,FALSE),0)</f>
        <v>0</v>
      </c>
      <c r="AE3027" s="10" t="str">
        <f t="shared" si="52"/>
        <v>79/80FOWAD</v>
      </c>
      <c r="AF3027" s="10"/>
      <c r="AG3027" s="10"/>
      <c r="AH3027" s="10"/>
    </row>
    <row r="3028" spans="1:34" x14ac:dyDescent="0.45">
      <c r="A3028" t="s">
        <v>53</v>
      </c>
      <c r="B3028" t="s">
        <v>181</v>
      </c>
      <c r="C3028" t="s">
        <v>93</v>
      </c>
      <c r="D3028">
        <v>622.9</v>
      </c>
      <c r="E3028" s="11">
        <v>394156</v>
      </c>
      <c r="F3028" s="5">
        <v>263844</v>
      </c>
      <c r="G3028" s="11">
        <v>1179182</v>
      </c>
      <c r="H3028" s="11">
        <v>3212914</v>
      </c>
      <c r="I3028">
        <v>98385</v>
      </c>
      <c r="J3028">
        <v>128895</v>
      </c>
      <c r="K3028">
        <v>51186</v>
      </c>
      <c r="L3028">
        <v>28597</v>
      </c>
      <c r="M3028">
        <v>15</v>
      </c>
      <c r="N3028">
        <v>43</v>
      </c>
      <c r="O3028">
        <v>4</v>
      </c>
      <c r="P3028">
        <v>9</v>
      </c>
      <c r="Q3028">
        <v>1</v>
      </c>
      <c r="R3028">
        <v>160</v>
      </c>
      <c r="S3028">
        <v>4.5999999999999996</v>
      </c>
      <c r="T3028">
        <v>167</v>
      </c>
      <c r="U3028">
        <v>233</v>
      </c>
      <c r="V3028">
        <v>-0.63</v>
      </c>
      <c r="W3028">
        <v>28597</v>
      </c>
      <c r="X3028">
        <v>7</v>
      </c>
      <c r="Y3028" s="12" t="str">
        <f>IFERROR(VLOOKUP(C3028,[1]Index!$D:$F,3,FALSE),"Non List")</f>
        <v>Microfinance</v>
      </c>
      <c r="Z3028">
        <f>IFERROR(VLOOKUP(C3028,[1]LP!$B:$C,2,FALSE),0)</f>
        <v>939</v>
      </c>
      <c r="AA3028" s="11">
        <f t="shared" si="53"/>
        <v>62.6</v>
      </c>
      <c r="AB3028" s="5">
        <f>IFERROR(VLOOKUP(C3028,[2]Sheet1!$B:$F,5,FALSE),0)</f>
        <v>1182467.46</v>
      </c>
      <c r="AC3028" s="11">
        <f>IFERROR(VLOOKUP(AE3028,[3]Sheet2!$M:$O,2,FALSE),0)</f>
        <v>0.28539999999999999</v>
      </c>
      <c r="AD3028" s="11">
        <f>IFERROR(VLOOKUP(AE3028,[3]Sheet2!$M:$O,3,FALSE),0)</f>
        <v>5.4222000000000001</v>
      </c>
      <c r="AE3028" s="10" t="str">
        <f t="shared" si="52"/>
        <v>79/80SMATA</v>
      </c>
      <c r="AF3028" s="10"/>
      <c r="AG3028" s="10"/>
      <c r="AH3028" s="10"/>
    </row>
    <row r="3029" spans="1:34" x14ac:dyDescent="0.45">
      <c r="A3029" t="s">
        <v>53</v>
      </c>
      <c r="B3029" t="s">
        <v>181</v>
      </c>
      <c r="C3029" t="s">
        <v>94</v>
      </c>
      <c r="D3029">
        <v>894</v>
      </c>
      <c r="E3029" s="11">
        <v>282169</v>
      </c>
      <c r="F3029" s="5">
        <v>308938</v>
      </c>
      <c r="G3029" s="11">
        <v>1693151</v>
      </c>
      <c r="H3029" s="11">
        <v>4592950</v>
      </c>
      <c r="I3029">
        <v>159964</v>
      </c>
      <c r="J3029">
        <v>204183</v>
      </c>
      <c r="K3029">
        <v>92094</v>
      </c>
      <c r="L3029">
        <v>26499</v>
      </c>
      <c r="M3029">
        <v>19</v>
      </c>
      <c r="N3029">
        <v>48</v>
      </c>
      <c r="O3029">
        <v>4</v>
      </c>
      <c r="P3029">
        <v>9</v>
      </c>
      <c r="Q3029">
        <v>1</v>
      </c>
      <c r="R3029">
        <v>203</v>
      </c>
      <c r="S3029">
        <v>4.8</v>
      </c>
      <c r="T3029">
        <v>209</v>
      </c>
      <c r="U3029">
        <v>298</v>
      </c>
      <c r="V3029">
        <v>-0.67</v>
      </c>
      <c r="W3029">
        <v>8501</v>
      </c>
      <c r="X3029">
        <v>3</v>
      </c>
      <c r="Y3029" s="12" t="str">
        <f>IFERROR(VLOOKUP(C3029,[1]Index!$D:$F,3,FALSE),"Non List")</f>
        <v>Microfinance</v>
      </c>
      <c r="Z3029">
        <f>IFERROR(VLOOKUP(C3029,[1]LP!$B:$C,2,FALSE),0)</f>
        <v>1316</v>
      </c>
      <c r="AA3029" s="11">
        <f t="shared" si="53"/>
        <v>69.3</v>
      </c>
      <c r="AB3029" s="5">
        <f>IFERROR(VLOOKUP(C3029,[2]Sheet1!$B:$F,5,FALSE),0)</f>
        <v>967135.62</v>
      </c>
      <c r="AC3029" s="11">
        <f>IFERROR(VLOOKUP(AE3029,[3]Sheet2!$M:$O,2,FALSE),0)</f>
        <v>0</v>
      </c>
      <c r="AD3029" s="11">
        <f>IFERROR(VLOOKUP(AE3029,[3]Sheet2!$M:$O,3,FALSE),0)</f>
        <v>0</v>
      </c>
      <c r="AE3029" s="10" t="str">
        <f t="shared" si="52"/>
        <v>79/80MSLB</v>
      </c>
      <c r="AF3029" s="10"/>
      <c r="AG3029" s="10"/>
      <c r="AH3029" s="10"/>
    </row>
    <row r="3030" spans="1:34" x14ac:dyDescent="0.45">
      <c r="A3030" t="s">
        <v>53</v>
      </c>
      <c r="B3030" t="s">
        <v>181</v>
      </c>
      <c r="C3030" t="s">
        <v>89</v>
      </c>
      <c r="D3030">
        <v>740.1</v>
      </c>
      <c r="E3030" s="11">
        <v>618900</v>
      </c>
      <c r="F3030" s="5">
        <v>675834</v>
      </c>
      <c r="G3030" s="11">
        <v>3172096</v>
      </c>
      <c r="H3030" s="11">
        <v>8364059</v>
      </c>
      <c r="I3030">
        <v>259170</v>
      </c>
      <c r="J3030">
        <v>315346</v>
      </c>
      <c r="K3030">
        <v>163866</v>
      </c>
      <c r="L3030">
        <v>65145</v>
      </c>
      <c r="M3030">
        <v>21</v>
      </c>
      <c r="N3030">
        <v>35</v>
      </c>
      <c r="O3030">
        <v>4</v>
      </c>
      <c r="P3030">
        <v>10</v>
      </c>
      <c r="Q3030">
        <v>1</v>
      </c>
      <c r="R3030">
        <v>125</v>
      </c>
      <c r="S3030">
        <v>3.8</v>
      </c>
      <c r="T3030">
        <v>209</v>
      </c>
      <c r="U3030">
        <v>315</v>
      </c>
      <c r="V3030">
        <v>-0.56999999999999995</v>
      </c>
      <c r="W3030">
        <v>40615</v>
      </c>
      <c r="X3030">
        <v>7</v>
      </c>
      <c r="Y3030" s="12" t="str">
        <f>IFERROR(VLOOKUP(C3030,[1]Index!$D:$F,3,FALSE),"Non List")</f>
        <v>Microfinance</v>
      </c>
      <c r="Z3030">
        <f>IFERROR(VLOOKUP(C3030,[1]LP!$B:$C,2,FALSE),0)</f>
        <v>1220</v>
      </c>
      <c r="AA3030" s="11">
        <f t="shared" si="53"/>
        <v>58.1</v>
      </c>
      <c r="AB3030" s="5">
        <f>IFERROR(VLOOKUP(C3030,[2]Sheet1!$B:$F,5,FALSE),0)</f>
        <v>1856700.13</v>
      </c>
      <c r="AC3030" s="11">
        <f>IFERROR(VLOOKUP(AE3030,[3]Sheet2!$M:$O,2,FALSE),0)</f>
        <v>10</v>
      </c>
      <c r="AD3030" s="11">
        <f>IFERROR(VLOOKUP(AE3030,[3]Sheet2!$M:$O,3,FALSE),0)</f>
        <v>0</v>
      </c>
      <c r="AE3030" s="10" t="str">
        <f t="shared" si="52"/>
        <v>79/80GILB</v>
      </c>
      <c r="AF3030" s="10"/>
      <c r="AG3030" s="10"/>
      <c r="AH3030" s="10"/>
    </row>
    <row r="3031" spans="1:34" x14ac:dyDescent="0.45">
      <c r="A3031" t="s">
        <v>53</v>
      </c>
      <c r="B3031" t="s">
        <v>181</v>
      </c>
      <c r="C3031" t="s">
        <v>90</v>
      </c>
      <c r="D3031">
        <v>900</v>
      </c>
      <c r="E3031" s="11">
        <v>95238</v>
      </c>
      <c r="F3031" s="5">
        <v>53905</v>
      </c>
      <c r="G3031" s="11">
        <v>285428</v>
      </c>
      <c r="H3031" s="11">
        <v>1367008</v>
      </c>
      <c r="I3031">
        <v>31060</v>
      </c>
      <c r="J3031">
        <v>38058</v>
      </c>
      <c r="K3031">
        <v>3370</v>
      </c>
      <c r="L3031">
        <v>2492</v>
      </c>
      <c r="M3031">
        <v>5</v>
      </c>
      <c r="N3031">
        <v>172</v>
      </c>
      <c r="O3031">
        <v>6</v>
      </c>
      <c r="P3031">
        <v>3</v>
      </c>
      <c r="Q3031">
        <v>0</v>
      </c>
      <c r="R3031">
        <v>991</v>
      </c>
      <c r="S3031">
        <v>3.5</v>
      </c>
      <c r="T3031">
        <v>157</v>
      </c>
      <c r="U3031">
        <v>136</v>
      </c>
      <c r="V3031">
        <v>-0.85</v>
      </c>
      <c r="W3031">
        <v>2492</v>
      </c>
      <c r="X3031">
        <v>3</v>
      </c>
      <c r="Y3031" s="12" t="str">
        <f>IFERROR(VLOOKUP(C3031,[1]Index!$D:$F,3,FALSE),"Non List")</f>
        <v>Microfinance</v>
      </c>
      <c r="Z3031">
        <f>IFERROR(VLOOKUP(C3031,[1]LP!$B:$C,2,FALSE),0)</f>
        <v>1680</v>
      </c>
      <c r="AA3031" s="11">
        <f t="shared" si="53"/>
        <v>336</v>
      </c>
      <c r="AB3031" s="5">
        <f>IFERROR(VLOOKUP(C3031,[2]Sheet1!$B:$F,5,FALSE),0)</f>
        <v>285714</v>
      </c>
      <c r="AC3031" s="11">
        <f>IFERROR(VLOOKUP(AE3031,[3]Sheet2!$M:$O,2,FALSE),0)</f>
        <v>0.68420000000000003</v>
      </c>
      <c r="AD3031" s="11">
        <f>IFERROR(VLOOKUP(AE3031,[3]Sheet2!$M:$O,3,FALSE),0)</f>
        <v>13</v>
      </c>
      <c r="AE3031" s="10" t="str">
        <f t="shared" si="52"/>
        <v>79/80SMB</v>
      </c>
      <c r="AF3031" s="10"/>
      <c r="AG3031" s="10"/>
      <c r="AH3031" s="10"/>
    </row>
    <row r="3032" spans="1:34" x14ac:dyDescent="0.45">
      <c r="A3032" t="s">
        <v>53</v>
      </c>
      <c r="B3032" t="s">
        <v>181</v>
      </c>
      <c r="C3032" t="s">
        <v>91</v>
      </c>
      <c r="D3032">
        <v>491</v>
      </c>
      <c r="E3032" s="11">
        <v>982500</v>
      </c>
      <c r="F3032" s="5">
        <v>1277809</v>
      </c>
      <c r="G3032" s="11">
        <v>3713531</v>
      </c>
      <c r="H3032" s="11">
        <v>12848788</v>
      </c>
      <c r="I3032">
        <v>463334</v>
      </c>
      <c r="J3032">
        <v>524671</v>
      </c>
      <c r="K3032">
        <v>134694</v>
      </c>
      <c r="L3032">
        <v>-125991</v>
      </c>
      <c r="M3032">
        <v>-26</v>
      </c>
      <c r="N3032">
        <v>-19</v>
      </c>
      <c r="O3032">
        <v>2</v>
      </c>
      <c r="P3032">
        <v>-11</v>
      </c>
      <c r="Q3032">
        <v>-1</v>
      </c>
      <c r="R3032">
        <v>-41</v>
      </c>
      <c r="S3032">
        <v>8.9</v>
      </c>
      <c r="T3032">
        <v>230</v>
      </c>
      <c r="U3032">
        <v>0</v>
      </c>
      <c r="V3032">
        <v>0</v>
      </c>
      <c r="W3032">
        <v>-125991</v>
      </c>
      <c r="X3032">
        <v>-13</v>
      </c>
      <c r="Y3032" s="12" t="str">
        <f>IFERROR(VLOOKUP(C3032,[1]Index!$D:$F,3,FALSE),"Non List")</f>
        <v>Microfinance</v>
      </c>
      <c r="Z3032">
        <f>IFERROR(VLOOKUP(C3032,[1]LP!$B:$C,2,FALSE),0)</f>
        <v>780</v>
      </c>
      <c r="AA3032" s="11">
        <f t="shared" si="53"/>
        <v>-30</v>
      </c>
      <c r="AB3032" s="5">
        <f>IFERROR(VLOOKUP(C3032,[2]Sheet1!$B:$F,5,FALSE),0)</f>
        <v>2940622.5</v>
      </c>
      <c r="AC3032" s="11">
        <f>IFERROR(VLOOKUP(AE3032,[3]Sheet2!$M:$O,2,FALSE),0)</f>
        <v>0</v>
      </c>
      <c r="AD3032" s="11">
        <f>IFERROR(VLOOKUP(AE3032,[3]Sheet2!$M:$O,3,FALSE),0)</f>
        <v>0</v>
      </c>
      <c r="AE3032" s="10" t="str">
        <f t="shared" si="52"/>
        <v>79/80GBLBS</v>
      </c>
      <c r="AF3032" s="10"/>
      <c r="AG3032" s="10"/>
      <c r="AH3032" s="10"/>
    </row>
    <row r="3033" spans="1:34" x14ac:dyDescent="0.45">
      <c r="A3033" t="s">
        <v>53</v>
      </c>
      <c r="B3033" t="s">
        <v>181</v>
      </c>
      <c r="C3033" t="s">
        <v>122</v>
      </c>
      <c r="D3033">
        <v>2359</v>
      </c>
      <c r="E3033" s="11">
        <v>255000</v>
      </c>
      <c r="F3033" s="5">
        <v>644555</v>
      </c>
      <c r="G3033" s="11">
        <v>2594604</v>
      </c>
      <c r="H3033" s="11">
        <v>4562550</v>
      </c>
      <c r="I3033">
        <v>198830</v>
      </c>
      <c r="J3033">
        <v>235423</v>
      </c>
      <c r="K3033">
        <v>174960</v>
      </c>
      <c r="L3033">
        <v>110225</v>
      </c>
      <c r="M3033">
        <v>86</v>
      </c>
      <c r="N3033">
        <v>27</v>
      </c>
      <c r="O3033">
        <v>7</v>
      </c>
      <c r="P3033">
        <v>25</v>
      </c>
      <c r="Q3033">
        <v>2</v>
      </c>
      <c r="R3033">
        <v>183</v>
      </c>
      <c r="S3033">
        <v>5.3</v>
      </c>
      <c r="T3033">
        <v>353</v>
      </c>
      <c r="U3033">
        <v>828</v>
      </c>
      <c r="V3033">
        <v>-0.65</v>
      </c>
      <c r="W3033">
        <v>110225</v>
      </c>
      <c r="X3033">
        <v>43</v>
      </c>
      <c r="Y3033" s="12" t="str">
        <f>IFERROR(VLOOKUP(C3033,[1]Index!$D:$F,3,FALSE),"Non List")</f>
        <v>Microfinance</v>
      </c>
      <c r="Z3033">
        <f>IFERROR(VLOOKUP(C3033,[1]LP!$B:$C,2,FALSE),0)</f>
        <v>1941</v>
      </c>
      <c r="AA3033" s="11">
        <f t="shared" si="53"/>
        <v>22.6</v>
      </c>
      <c r="AB3033" s="5">
        <f>IFERROR(VLOOKUP(C3033,[2]Sheet1!$B:$F,5,FALSE),0)</f>
        <v>828750</v>
      </c>
      <c r="AC3033" s="11">
        <f>IFERROR(VLOOKUP(AE3033,[3]Sheet2!$M:$O,2,FALSE),0)</f>
        <v>0</v>
      </c>
      <c r="AD3033" s="11">
        <f>IFERROR(VLOOKUP(AE3033,[3]Sheet2!$M:$O,3,FALSE),0)</f>
        <v>0</v>
      </c>
      <c r="AE3033" s="10" t="str">
        <f t="shared" si="52"/>
        <v>79/80NESDO</v>
      </c>
      <c r="AF3033" s="10"/>
      <c r="AG3033" s="10"/>
      <c r="AH3033" s="10"/>
    </row>
    <row r="3034" spans="1:34" x14ac:dyDescent="0.45">
      <c r="A3034" t="s">
        <v>53</v>
      </c>
      <c r="B3034" t="s">
        <v>181</v>
      </c>
      <c r="C3034" t="s">
        <v>120</v>
      </c>
      <c r="D3034">
        <v>2120</v>
      </c>
      <c r="E3034" s="11">
        <v>217563</v>
      </c>
      <c r="F3034" s="5">
        <v>291722</v>
      </c>
      <c r="G3034" s="11">
        <v>1382209</v>
      </c>
      <c r="H3034" s="11">
        <v>4499428</v>
      </c>
      <c r="I3034">
        <v>143769</v>
      </c>
      <c r="J3034">
        <v>179301</v>
      </c>
      <c r="K3034">
        <v>78320</v>
      </c>
      <c r="L3034">
        <v>45572</v>
      </c>
      <c r="M3034">
        <v>42</v>
      </c>
      <c r="N3034">
        <v>51</v>
      </c>
      <c r="O3034">
        <v>9</v>
      </c>
      <c r="P3034">
        <v>18</v>
      </c>
      <c r="Q3034">
        <v>1</v>
      </c>
      <c r="R3034">
        <v>459</v>
      </c>
      <c r="S3034">
        <v>4.4000000000000004</v>
      </c>
      <c r="T3034">
        <v>234</v>
      </c>
      <c r="U3034">
        <v>470</v>
      </c>
      <c r="V3034">
        <v>-0.78</v>
      </c>
      <c r="W3034">
        <v>26939</v>
      </c>
      <c r="X3034">
        <v>12</v>
      </c>
      <c r="Y3034" s="12" t="str">
        <f>IFERROR(VLOOKUP(C3034,[1]Index!$D:$F,3,FALSE),"Non List")</f>
        <v>Microfinance</v>
      </c>
      <c r="Z3034">
        <f>IFERROR(VLOOKUP(C3034,[1]LP!$B:$C,2,FALSE),0)</f>
        <v>1944</v>
      </c>
      <c r="AA3034" s="11">
        <f t="shared" si="53"/>
        <v>46.3</v>
      </c>
      <c r="AB3034" s="5">
        <f>IFERROR(VLOOKUP(C3034,[2]Sheet1!$B:$F,5,FALSE),0)</f>
        <v>870250</v>
      </c>
      <c r="AC3034" s="11">
        <f>IFERROR(VLOOKUP(AE3034,[3]Sheet2!$M:$O,2,FALSE),0)</f>
        <v>0</v>
      </c>
      <c r="AD3034" s="11">
        <f>IFERROR(VLOOKUP(AE3034,[3]Sheet2!$M:$O,3,FALSE),0)</f>
        <v>0</v>
      </c>
      <c r="AE3034" s="10" t="str">
        <f t="shared" si="52"/>
        <v>79/80MLBSL</v>
      </c>
      <c r="AF3034" s="10"/>
      <c r="AG3034" s="10"/>
      <c r="AH3034" s="10"/>
    </row>
    <row r="3035" spans="1:34" x14ac:dyDescent="0.45">
      <c r="A3035" t="s">
        <v>53</v>
      </c>
      <c r="B3035" t="s">
        <v>181</v>
      </c>
      <c r="C3035" t="s">
        <v>105</v>
      </c>
      <c r="D3035">
        <v>724.9</v>
      </c>
      <c r="E3035" s="11">
        <v>148478</v>
      </c>
      <c r="F3035" s="5">
        <v>35688</v>
      </c>
      <c r="G3035" s="11">
        <v>431912</v>
      </c>
      <c r="H3035" s="11">
        <v>1008435</v>
      </c>
      <c r="I3035">
        <v>29810</v>
      </c>
      <c r="J3035">
        <v>38092</v>
      </c>
      <c r="K3035">
        <v>3840</v>
      </c>
      <c r="L3035">
        <v>2282</v>
      </c>
      <c r="M3035">
        <v>3</v>
      </c>
      <c r="N3035">
        <v>237</v>
      </c>
      <c r="O3035">
        <v>6</v>
      </c>
      <c r="P3035">
        <v>2</v>
      </c>
      <c r="Q3035">
        <v>0</v>
      </c>
      <c r="R3035">
        <v>1384</v>
      </c>
      <c r="S3035">
        <v>7.9</v>
      </c>
      <c r="T3035">
        <v>124</v>
      </c>
      <c r="U3035">
        <v>92</v>
      </c>
      <c r="V3035">
        <v>-0.87</v>
      </c>
      <c r="W3035">
        <v>2282</v>
      </c>
      <c r="X3035">
        <v>2</v>
      </c>
      <c r="Y3035" s="12" t="str">
        <f>IFERROR(VLOOKUP(C3035,[1]Index!$D:$F,3,FALSE),"Non List")</f>
        <v>Microfinance</v>
      </c>
      <c r="Z3035">
        <f>IFERROR(VLOOKUP(C3035,[1]LP!$B:$C,2,FALSE),0)</f>
        <v>1140</v>
      </c>
      <c r="AA3035" s="11">
        <f t="shared" si="53"/>
        <v>380</v>
      </c>
      <c r="AB3035" s="5">
        <f>IFERROR(VLOOKUP(C3035,[2]Sheet1!$B:$F,5,FALSE),0)</f>
        <v>475130.92</v>
      </c>
      <c r="AC3035" s="11">
        <f>IFERROR(VLOOKUP(AE3035,[3]Sheet2!$M:$O,2,FALSE),0)</f>
        <v>0</v>
      </c>
      <c r="AD3035" s="11">
        <f>IFERROR(VLOOKUP(AE3035,[3]Sheet2!$M:$O,3,FALSE),0)</f>
        <v>0</v>
      </c>
      <c r="AE3035" s="10" t="str">
        <f t="shared" si="52"/>
        <v>79/80MKLB</v>
      </c>
      <c r="AF3035" s="10"/>
      <c r="AG3035" s="10"/>
      <c r="AH3035" s="10"/>
    </row>
    <row r="3036" spans="1:34" x14ac:dyDescent="0.45">
      <c r="A3036" t="s">
        <v>53</v>
      </c>
      <c r="B3036" t="s">
        <v>181</v>
      </c>
      <c r="C3036" t="s">
        <v>106</v>
      </c>
      <c r="D3036">
        <v>690</v>
      </c>
      <c r="E3036" s="11">
        <v>101400</v>
      </c>
      <c r="F3036" s="5">
        <v>20549</v>
      </c>
      <c r="G3036" s="11">
        <v>323901</v>
      </c>
      <c r="H3036" s="11">
        <v>1216158</v>
      </c>
      <c r="I3036">
        <v>22453</v>
      </c>
      <c r="J3036">
        <v>35313</v>
      </c>
      <c r="K3036">
        <v>-1382</v>
      </c>
      <c r="L3036">
        <v>248</v>
      </c>
      <c r="M3036">
        <v>0</v>
      </c>
      <c r="N3036">
        <v>1438</v>
      </c>
      <c r="O3036">
        <v>6</v>
      </c>
      <c r="P3036">
        <v>0</v>
      </c>
      <c r="Q3036">
        <v>0</v>
      </c>
      <c r="R3036">
        <v>8251</v>
      </c>
      <c r="S3036">
        <v>4.3</v>
      </c>
      <c r="T3036">
        <v>120</v>
      </c>
      <c r="U3036">
        <v>36</v>
      </c>
      <c r="V3036">
        <v>-0.95</v>
      </c>
      <c r="W3036">
        <v>248</v>
      </c>
      <c r="X3036">
        <v>0</v>
      </c>
      <c r="Y3036" s="12" t="str">
        <f>IFERROR(VLOOKUP(C3036,[1]Index!$D:$F,3,FALSE),"Non List")</f>
        <v>Microfinance</v>
      </c>
      <c r="Z3036">
        <f>IFERROR(VLOOKUP(C3036,[1]LP!$B:$C,2,FALSE),0)</f>
        <v>1913</v>
      </c>
      <c r="AA3036" s="11">
        <f t="shared" si="53"/>
        <v>0</v>
      </c>
      <c r="AB3036" s="5">
        <f>IFERROR(VLOOKUP(C3036,[2]Sheet1!$B:$F,5,FALSE),0)</f>
        <v>327126.26</v>
      </c>
      <c r="AC3036" s="11">
        <f>IFERROR(VLOOKUP(AE3036,[3]Sheet2!$M:$O,2,FALSE),0)</f>
        <v>0</v>
      </c>
      <c r="AD3036" s="11">
        <f>IFERROR(VLOOKUP(AE3036,[3]Sheet2!$M:$O,3,FALSE),0)</f>
        <v>0</v>
      </c>
      <c r="AE3036" s="10" t="str">
        <f t="shared" si="52"/>
        <v>79/80GLBSL</v>
      </c>
      <c r="AF3036" s="10"/>
      <c r="AG3036" s="10"/>
      <c r="AH3036" s="10"/>
    </row>
    <row r="3037" spans="1:34" x14ac:dyDescent="0.45">
      <c r="A3037" t="s">
        <v>53</v>
      </c>
      <c r="B3037" t="s">
        <v>181</v>
      </c>
      <c r="C3037" t="s">
        <v>112</v>
      </c>
      <c r="D3037">
        <v>571</v>
      </c>
      <c r="E3037" s="11">
        <v>1739440</v>
      </c>
      <c r="F3037" s="5">
        <v>1526925</v>
      </c>
      <c r="G3037" s="11">
        <v>3366711</v>
      </c>
      <c r="H3037" s="11">
        <v>20444121</v>
      </c>
      <c r="I3037">
        <v>547624</v>
      </c>
      <c r="J3037">
        <v>613768</v>
      </c>
      <c r="K3037">
        <v>191623</v>
      </c>
      <c r="L3037">
        <v>149296</v>
      </c>
      <c r="M3037">
        <v>17</v>
      </c>
      <c r="N3037">
        <v>33</v>
      </c>
      <c r="O3037">
        <v>3</v>
      </c>
      <c r="P3037">
        <v>9</v>
      </c>
      <c r="Q3037">
        <v>1</v>
      </c>
      <c r="R3037">
        <v>101</v>
      </c>
      <c r="S3037">
        <v>3.4</v>
      </c>
      <c r="T3037">
        <v>188</v>
      </c>
      <c r="U3037">
        <v>269</v>
      </c>
      <c r="V3037">
        <v>-0.53</v>
      </c>
      <c r="W3037">
        <v>101689</v>
      </c>
      <c r="X3037">
        <v>6</v>
      </c>
      <c r="Y3037" s="12" t="str">
        <f>IFERROR(VLOOKUP(C3037,[1]Index!$D:$F,3,FALSE),"Non List")</f>
        <v>Microfinance</v>
      </c>
      <c r="Z3037">
        <f>IFERROR(VLOOKUP(C3037,[1]LP!$B:$C,2,FALSE),0)</f>
        <v>675.2</v>
      </c>
      <c r="AA3037" s="11">
        <f t="shared" si="53"/>
        <v>39.700000000000003</v>
      </c>
      <c r="AB3037" s="5">
        <f>IFERROR(VLOOKUP(C3037,[2]Sheet1!$B:$F,5,FALSE),0)</f>
        <v>5566208</v>
      </c>
      <c r="AC3037" s="11">
        <f>IFERROR(VLOOKUP(AE3037,[3]Sheet2!$M:$O,2,FALSE),0)</f>
        <v>15</v>
      </c>
      <c r="AD3037" s="11">
        <f>IFERROR(VLOOKUP(AE3037,[3]Sheet2!$M:$O,3,FALSE),0)</f>
        <v>0</v>
      </c>
      <c r="AE3037" s="10" t="str">
        <f t="shared" si="52"/>
        <v>79/80NICLBSL</v>
      </c>
      <c r="AF3037" s="10"/>
      <c r="AG3037" s="10"/>
      <c r="AH3037" s="10"/>
    </row>
    <row r="3038" spans="1:34" x14ac:dyDescent="0.45">
      <c r="A3038" t="s">
        <v>53</v>
      </c>
      <c r="B3038" t="s">
        <v>181</v>
      </c>
      <c r="C3038" t="s">
        <v>95</v>
      </c>
      <c r="D3038">
        <v>896</v>
      </c>
      <c r="E3038" s="11">
        <v>132000</v>
      </c>
      <c r="F3038" s="5">
        <v>86996</v>
      </c>
      <c r="G3038" s="11">
        <v>613742</v>
      </c>
      <c r="H3038" s="11">
        <v>1513027</v>
      </c>
      <c r="I3038">
        <v>42224</v>
      </c>
      <c r="J3038">
        <v>52237</v>
      </c>
      <c r="K3038">
        <v>3688</v>
      </c>
      <c r="L3038">
        <v>-3172</v>
      </c>
      <c r="M3038">
        <v>-5</v>
      </c>
      <c r="N3038">
        <v>-187</v>
      </c>
      <c r="O3038">
        <v>5</v>
      </c>
      <c r="P3038">
        <v>-3</v>
      </c>
      <c r="Q3038">
        <v>0</v>
      </c>
      <c r="R3038">
        <v>-1008</v>
      </c>
      <c r="S3038">
        <v>9</v>
      </c>
      <c r="T3038">
        <v>166</v>
      </c>
      <c r="U3038">
        <v>0</v>
      </c>
      <c r="V3038">
        <v>0</v>
      </c>
      <c r="W3038">
        <v>-3172</v>
      </c>
      <c r="X3038">
        <v>-2</v>
      </c>
      <c r="Y3038" s="12" t="str">
        <f>IFERROR(VLOOKUP(C3038,[1]Index!$D:$F,3,FALSE),"Non List")</f>
        <v>Microfinance</v>
      </c>
      <c r="Z3038">
        <f>IFERROR(VLOOKUP(C3038,[1]LP!$B:$C,2,FALSE),0)</f>
        <v>1069.5</v>
      </c>
      <c r="AA3038" s="11">
        <f t="shared" si="53"/>
        <v>-213.9</v>
      </c>
      <c r="AB3038" s="5">
        <f>IFERROR(VLOOKUP(C3038,[2]Sheet1!$B:$F,5,FALSE),0)</f>
        <v>435600</v>
      </c>
      <c r="AC3038" s="11">
        <f>IFERROR(VLOOKUP(AE3038,[3]Sheet2!$M:$O,2,FALSE),0)</f>
        <v>0</v>
      </c>
      <c r="AD3038" s="11">
        <f>IFERROR(VLOOKUP(AE3038,[3]Sheet2!$M:$O,3,FALSE),0)</f>
        <v>0</v>
      </c>
      <c r="AE3038" s="10" t="str">
        <f t="shared" si="52"/>
        <v>79/80SLBSL</v>
      </c>
      <c r="AF3038" s="10"/>
      <c r="AG3038" s="10"/>
      <c r="AH3038" s="10"/>
    </row>
    <row r="3039" spans="1:34" x14ac:dyDescent="0.45">
      <c r="A3039" t="s">
        <v>53</v>
      </c>
      <c r="B3039" t="s">
        <v>181</v>
      </c>
      <c r="C3039" t="s">
        <v>113</v>
      </c>
      <c r="D3039">
        <v>678</v>
      </c>
      <c r="E3039" s="11">
        <v>321226</v>
      </c>
      <c r="F3039" s="5">
        <v>166645</v>
      </c>
      <c r="G3039" s="11">
        <v>1401955</v>
      </c>
      <c r="H3039" s="11">
        <v>5307834</v>
      </c>
      <c r="I3039">
        <v>130885</v>
      </c>
      <c r="J3039">
        <v>169225</v>
      </c>
      <c r="K3039">
        <v>48876</v>
      </c>
      <c r="L3039">
        <v>25580</v>
      </c>
      <c r="M3039">
        <v>16</v>
      </c>
      <c r="N3039">
        <v>43</v>
      </c>
      <c r="O3039">
        <v>4</v>
      </c>
      <c r="P3039">
        <v>10</v>
      </c>
      <c r="Q3039">
        <v>0</v>
      </c>
      <c r="R3039">
        <v>190</v>
      </c>
      <c r="S3039">
        <v>4</v>
      </c>
      <c r="T3039">
        <v>152</v>
      </c>
      <c r="U3039">
        <v>233</v>
      </c>
      <c r="V3039">
        <v>-0.66</v>
      </c>
      <c r="W3039">
        <v>19952</v>
      </c>
      <c r="X3039">
        <v>6</v>
      </c>
      <c r="Y3039" s="12" t="str">
        <f>IFERROR(VLOOKUP(C3039,[1]Index!$D:$F,3,FALSE),"Non List")</f>
        <v>Microfinance</v>
      </c>
      <c r="Z3039">
        <f>IFERROR(VLOOKUP(C3039,[1]LP!$B:$C,2,FALSE),0)</f>
        <v>990</v>
      </c>
      <c r="AA3039" s="11">
        <f t="shared" si="53"/>
        <v>61.9</v>
      </c>
      <c r="AB3039" s="5">
        <f>IFERROR(VLOOKUP(C3039,[2]Sheet1!$B:$F,5,FALSE),0)</f>
        <v>1261452.54</v>
      </c>
      <c r="AC3039" s="11">
        <f>IFERROR(VLOOKUP(AE3039,[3]Sheet2!$M:$O,2,FALSE),0)</f>
        <v>0</v>
      </c>
      <c r="AD3039" s="11">
        <f>IFERROR(VLOOKUP(AE3039,[3]Sheet2!$M:$O,3,FALSE),0)</f>
        <v>0</v>
      </c>
      <c r="AE3039" s="10" t="str">
        <f t="shared" si="52"/>
        <v>79/80SDLBSL</v>
      </c>
      <c r="AF3039" s="10"/>
      <c r="AG3039" s="10"/>
      <c r="AH3039" s="10"/>
    </row>
    <row r="3040" spans="1:34" x14ac:dyDescent="0.45">
      <c r="A3040" t="s">
        <v>53</v>
      </c>
      <c r="B3040" t="s">
        <v>181</v>
      </c>
      <c r="C3040" t="s">
        <v>123</v>
      </c>
      <c r="D3040">
        <v>669</v>
      </c>
      <c r="E3040" s="11">
        <v>260000</v>
      </c>
      <c r="F3040" s="5">
        <v>189291</v>
      </c>
      <c r="G3040" s="11">
        <v>875251</v>
      </c>
      <c r="H3040" s="11">
        <v>3461328</v>
      </c>
      <c r="I3040">
        <v>100589</v>
      </c>
      <c r="J3040">
        <v>126909</v>
      </c>
      <c r="K3040">
        <v>24290</v>
      </c>
      <c r="L3040">
        <v>8384</v>
      </c>
      <c r="M3040">
        <v>6</v>
      </c>
      <c r="N3040">
        <v>104</v>
      </c>
      <c r="O3040">
        <v>4</v>
      </c>
      <c r="P3040">
        <v>4</v>
      </c>
      <c r="Q3040">
        <v>0</v>
      </c>
      <c r="R3040">
        <v>402</v>
      </c>
      <c r="S3040">
        <v>2.7</v>
      </c>
      <c r="T3040">
        <v>173</v>
      </c>
      <c r="U3040">
        <v>158</v>
      </c>
      <c r="V3040">
        <v>-0.76</v>
      </c>
      <c r="W3040">
        <v>8384</v>
      </c>
      <c r="X3040">
        <v>3</v>
      </c>
      <c r="Y3040" s="12" t="str">
        <f>IFERROR(VLOOKUP(C3040,[1]Index!$D:$F,3,FALSE),"Non List")</f>
        <v>zdelist</v>
      </c>
      <c r="Z3040">
        <f>IFERROR(VLOOKUP(C3040,[1]LP!$B:$C,2,FALSE),0)</f>
        <v>0</v>
      </c>
      <c r="AA3040" s="11">
        <f t="shared" si="53"/>
        <v>0</v>
      </c>
      <c r="AB3040" s="5">
        <f>IFERROR(VLOOKUP(C3040,[2]Sheet1!$B:$F,5,FALSE),0)</f>
        <v>0</v>
      </c>
      <c r="AC3040" s="11">
        <f>IFERROR(VLOOKUP(AE3040,[3]Sheet2!$M:$O,2,FALSE),0)</f>
        <v>0</v>
      </c>
      <c r="AD3040" s="11">
        <f>IFERROR(VLOOKUP(AE3040,[3]Sheet2!$M:$O,3,FALSE),0)</f>
        <v>0</v>
      </c>
      <c r="AE3040" s="10" t="str">
        <f t="shared" si="52"/>
        <v>79/80RULB</v>
      </c>
      <c r="AF3040" s="10"/>
      <c r="AG3040" s="10"/>
      <c r="AH3040" s="10"/>
    </row>
    <row r="3041" spans="1:34" x14ac:dyDescent="0.45">
      <c r="A3041" t="s">
        <v>53</v>
      </c>
      <c r="B3041" t="s">
        <v>181</v>
      </c>
      <c r="C3041" t="s">
        <v>183</v>
      </c>
      <c r="D3041">
        <v>1941</v>
      </c>
      <c r="E3041" s="11">
        <v>110633</v>
      </c>
      <c r="F3041" s="5">
        <v>270195</v>
      </c>
      <c r="G3041" s="11">
        <v>2456838</v>
      </c>
      <c r="H3041" s="11">
        <v>3998096</v>
      </c>
      <c r="I3041">
        <v>122543</v>
      </c>
      <c r="J3041">
        <v>157637</v>
      </c>
      <c r="K3041">
        <v>95942</v>
      </c>
      <c r="L3041">
        <v>7142</v>
      </c>
      <c r="M3041">
        <v>13</v>
      </c>
      <c r="N3041">
        <v>150</v>
      </c>
      <c r="O3041">
        <v>6</v>
      </c>
      <c r="P3041">
        <v>4</v>
      </c>
      <c r="Q3041">
        <v>0</v>
      </c>
      <c r="R3041">
        <v>849</v>
      </c>
      <c r="S3041">
        <v>7.4</v>
      </c>
      <c r="T3041">
        <v>344</v>
      </c>
      <c r="U3041">
        <v>316</v>
      </c>
      <c r="V3041">
        <v>-0.84</v>
      </c>
      <c r="W3041">
        <v>7142</v>
      </c>
      <c r="X3041">
        <v>6</v>
      </c>
      <c r="Y3041" s="12" t="str">
        <f>IFERROR(VLOOKUP(C3041,[1]Index!$D:$F,3,FALSE),"Non List")</f>
        <v>Microfinance</v>
      </c>
      <c r="Z3041">
        <f>IFERROR(VLOOKUP(C3041,[1]LP!$B:$C,2,FALSE),0)</f>
        <v>2018.8</v>
      </c>
      <c r="AA3041" s="11">
        <f t="shared" si="53"/>
        <v>155.30000000000001</v>
      </c>
      <c r="AB3041" s="5">
        <f>IFERROR(VLOOKUP(C3041,[2]Sheet1!$B:$F,5,FALSE),0)</f>
        <v>713160</v>
      </c>
      <c r="AC3041" s="11">
        <f>IFERROR(VLOOKUP(AE3041,[3]Sheet2!$M:$O,2,FALSE),0)</f>
        <v>0</v>
      </c>
      <c r="AD3041" s="11">
        <f>IFERROR(VLOOKUP(AE3041,[3]Sheet2!$M:$O,3,FALSE),0)</f>
        <v>0</v>
      </c>
      <c r="AE3041" s="10" t="str">
        <f t="shared" si="52"/>
        <v>79/80UNLB</v>
      </c>
      <c r="AF3041" s="10"/>
      <c r="AG3041" s="10"/>
      <c r="AH3041" s="10"/>
    </row>
    <row r="3042" spans="1:34" x14ac:dyDescent="0.45">
      <c r="A3042" t="s">
        <v>53</v>
      </c>
      <c r="B3042" t="s">
        <v>181</v>
      </c>
      <c r="C3042" t="s">
        <v>117</v>
      </c>
      <c r="D3042">
        <v>1798</v>
      </c>
      <c r="E3042" s="11">
        <v>1034280</v>
      </c>
      <c r="F3042" s="5">
        <v>2026578</v>
      </c>
      <c r="G3042" s="11">
        <v>9996696</v>
      </c>
      <c r="H3042" s="11">
        <v>23244940</v>
      </c>
      <c r="I3042">
        <v>794511</v>
      </c>
      <c r="J3042">
        <v>1013909</v>
      </c>
      <c r="K3042">
        <v>537622</v>
      </c>
      <c r="L3042">
        <v>264789</v>
      </c>
      <c r="M3042">
        <v>51</v>
      </c>
      <c r="N3042">
        <v>35</v>
      </c>
      <c r="O3042">
        <v>6</v>
      </c>
      <c r="P3042">
        <v>17</v>
      </c>
      <c r="Q3042">
        <v>1</v>
      </c>
      <c r="R3042">
        <v>214</v>
      </c>
      <c r="S3042">
        <v>2.8</v>
      </c>
      <c r="T3042">
        <v>296</v>
      </c>
      <c r="U3042">
        <v>584</v>
      </c>
      <c r="V3042">
        <v>-0.68</v>
      </c>
      <c r="W3042">
        <v>193612</v>
      </c>
      <c r="X3042">
        <v>19</v>
      </c>
      <c r="Y3042" s="12" t="str">
        <f>IFERROR(VLOOKUP(C3042,[1]Index!$D:$F,3,FALSE),"Non List")</f>
        <v>Microfinance</v>
      </c>
      <c r="Z3042">
        <f>IFERROR(VLOOKUP(C3042,[1]LP!$B:$C,2,FALSE),0)</f>
        <v>1425</v>
      </c>
      <c r="AA3042" s="11">
        <f t="shared" si="53"/>
        <v>27.9</v>
      </c>
      <c r="AB3042" s="5">
        <f>IFERROR(VLOOKUP(C3042,[2]Sheet1!$B:$F,5,FALSE),0)</f>
        <v>4446785.1900000004</v>
      </c>
      <c r="AC3042" s="11">
        <f>IFERROR(VLOOKUP(AE3042,[3]Sheet2!$M:$O,2,FALSE),0)</f>
        <v>0.7369</v>
      </c>
      <c r="AD3042" s="11">
        <f>IFERROR(VLOOKUP(AE3042,[3]Sheet2!$M:$O,3,FALSE),0)</f>
        <v>14</v>
      </c>
      <c r="AE3042" s="10" t="str">
        <f t="shared" si="52"/>
        <v>79/80JBLB</v>
      </c>
      <c r="AF3042" s="10"/>
      <c r="AG3042" s="10"/>
      <c r="AH3042" s="10"/>
    </row>
    <row r="3043" spans="1:34" x14ac:dyDescent="0.45">
      <c r="A3043" t="s">
        <v>53</v>
      </c>
      <c r="B3043" t="s">
        <v>181</v>
      </c>
      <c r="C3043" t="s">
        <v>184</v>
      </c>
      <c r="D3043">
        <v>1380</v>
      </c>
      <c r="E3043" s="11">
        <v>109375</v>
      </c>
      <c r="F3043" s="5">
        <v>226355</v>
      </c>
      <c r="G3043" s="11">
        <v>905238</v>
      </c>
      <c r="H3043" s="11">
        <v>2402763</v>
      </c>
      <c r="I3043">
        <v>60013</v>
      </c>
      <c r="J3043">
        <v>76641</v>
      </c>
      <c r="K3043">
        <v>16344</v>
      </c>
      <c r="L3043">
        <v>16566</v>
      </c>
      <c r="M3043">
        <v>30</v>
      </c>
      <c r="N3043">
        <v>46</v>
      </c>
      <c r="O3043">
        <v>5</v>
      </c>
      <c r="P3043">
        <v>10</v>
      </c>
      <c r="Q3043">
        <v>1</v>
      </c>
      <c r="R3043">
        <v>205</v>
      </c>
      <c r="S3043">
        <v>2.1</v>
      </c>
      <c r="T3043">
        <v>307</v>
      </c>
      <c r="U3043">
        <v>457</v>
      </c>
      <c r="V3043">
        <v>-0.67</v>
      </c>
      <c r="W3043">
        <v>12921</v>
      </c>
      <c r="X3043">
        <v>12</v>
      </c>
      <c r="Y3043" s="12" t="str">
        <f>IFERROR(VLOOKUP(C3043,[1]Index!$D:$F,3,FALSE),"Non List")</f>
        <v>Microfinance</v>
      </c>
      <c r="Z3043">
        <f>IFERROR(VLOOKUP(C3043,[1]LP!$B:$C,2,FALSE),0)</f>
        <v>1726</v>
      </c>
      <c r="AA3043" s="11">
        <f t="shared" si="53"/>
        <v>57.5</v>
      </c>
      <c r="AB3043" s="5">
        <f>IFERROR(VLOOKUP(C3043,[2]Sheet1!$B:$F,5,FALSE),0)</f>
        <v>393750</v>
      </c>
      <c r="AC3043" s="11">
        <f>IFERROR(VLOOKUP(AE3043,[3]Sheet2!$M:$O,2,FALSE),0)</f>
        <v>0</v>
      </c>
      <c r="AD3043" s="11">
        <f>IFERROR(VLOOKUP(AE3043,[3]Sheet2!$M:$O,3,FALSE),0)</f>
        <v>0</v>
      </c>
      <c r="AE3043" s="10" t="str">
        <f t="shared" si="52"/>
        <v>79/80SHLB</v>
      </c>
      <c r="AF3043" s="10"/>
      <c r="AG3043" s="10"/>
      <c r="AH3043" s="10"/>
    </row>
    <row r="3044" spans="1:34" x14ac:dyDescent="0.45">
      <c r="A3044" t="s">
        <v>53</v>
      </c>
      <c r="B3044" t="s">
        <v>181</v>
      </c>
      <c r="C3044" t="s">
        <v>185</v>
      </c>
      <c r="D3044">
        <v>1625</v>
      </c>
      <c r="E3044" s="11">
        <v>106148</v>
      </c>
      <c r="F3044" s="5">
        <v>155308</v>
      </c>
      <c r="G3044" s="11">
        <v>1102145</v>
      </c>
      <c r="H3044" s="11">
        <v>2121587</v>
      </c>
      <c r="I3044">
        <v>62902</v>
      </c>
      <c r="J3044">
        <v>81237</v>
      </c>
      <c r="K3044">
        <v>25673</v>
      </c>
      <c r="L3044">
        <v>-16102</v>
      </c>
      <c r="M3044">
        <v>-30</v>
      </c>
      <c r="N3044">
        <v>-54</v>
      </c>
      <c r="O3044">
        <v>7</v>
      </c>
      <c r="P3044">
        <v>-12</v>
      </c>
      <c r="Q3044">
        <v>-1</v>
      </c>
      <c r="R3044">
        <v>-354</v>
      </c>
      <c r="S3044">
        <v>7.2</v>
      </c>
      <c r="T3044">
        <v>246</v>
      </c>
      <c r="U3044">
        <v>0</v>
      </c>
      <c r="V3044">
        <v>0</v>
      </c>
      <c r="W3044">
        <v>-16102</v>
      </c>
      <c r="X3044">
        <v>-15</v>
      </c>
      <c r="Y3044" s="12" t="str">
        <f>IFERROR(VLOOKUP(C3044,[1]Index!$D:$F,3,FALSE),"Non List")</f>
        <v>Microfinance</v>
      </c>
      <c r="Z3044">
        <f>IFERROR(VLOOKUP(C3044,[1]LP!$B:$C,2,FALSE),0)</f>
        <v>1852</v>
      </c>
      <c r="AA3044" s="11">
        <f t="shared" si="53"/>
        <v>-61.7</v>
      </c>
      <c r="AB3044" s="5">
        <f>IFERROR(VLOOKUP(C3044,[2]Sheet1!$B:$F,5,FALSE),0)</f>
        <v>382132.8</v>
      </c>
      <c r="AC3044" s="11">
        <f>IFERROR(VLOOKUP(AE3044,[3]Sheet2!$M:$O,2,FALSE),0)</f>
        <v>0</v>
      </c>
      <c r="AD3044" s="11">
        <f>IFERROR(VLOOKUP(AE3044,[3]Sheet2!$M:$O,3,FALSE),0)</f>
        <v>0</v>
      </c>
      <c r="AE3044" s="10" t="str">
        <f t="shared" si="52"/>
        <v>79/80ULBSL</v>
      </c>
      <c r="AF3044" s="10"/>
      <c r="AG3044" s="10"/>
      <c r="AH3044" s="10"/>
    </row>
    <row r="3045" spans="1:34" x14ac:dyDescent="0.45">
      <c r="A3045" t="s">
        <v>53</v>
      </c>
      <c r="B3045" t="s">
        <v>181</v>
      </c>
      <c r="C3045" t="s">
        <v>186</v>
      </c>
      <c r="D3045">
        <v>1342</v>
      </c>
      <c r="E3045" s="11">
        <v>24840</v>
      </c>
      <c r="F3045" s="5">
        <v>17262</v>
      </c>
      <c r="G3045" s="11">
        <v>155276</v>
      </c>
      <c r="H3045" s="11">
        <v>284021</v>
      </c>
      <c r="I3045">
        <v>9043</v>
      </c>
      <c r="J3045">
        <v>12391</v>
      </c>
      <c r="K3045">
        <v>2606</v>
      </c>
      <c r="L3045">
        <v>734</v>
      </c>
      <c r="M3045">
        <v>6</v>
      </c>
      <c r="N3045">
        <v>227</v>
      </c>
      <c r="O3045">
        <v>8</v>
      </c>
      <c r="P3045">
        <v>3</v>
      </c>
      <c r="Q3045">
        <v>0</v>
      </c>
      <c r="R3045">
        <v>1801</v>
      </c>
      <c r="S3045">
        <v>2.2999999999999998</v>
      </c>
      <c r="T3045">
        <v>169</v>
      </c>
      <c r="U3045">
        <v>150</v>
      </c>
      <c r="V3045">
        <v>-0.89</v>
      </c>
      <c r="W3045">
        <v>734</v>
      </c>
      <c r="X3045">
        <v>3</v>
      </c>
      <c r="Y3045" s="12" t="str">
        <f>IFERROR(VLOOKUP(C3045,[1]Index!$D:$F,3,FALSE),"Non List")</f>
        <v>zdelist</v>
      </c>
      <c r="Z3045">
        <f>IFERROR(VLOOKUP(C3045,[1]LP!$B:$C,2,FALSE),0)</f>
        <v>0</v>
      </c>
      <c r="AA3045" s="11">
        <f t="shared" si="53"/>
        <v>0</v>
      </c>
      <c r="AB3045" s="5">
        <f>IFERROR(VLOOKUP(C3045,[2]Sheet1!$B:$F,5,FALSE),0)</f>
        <v>0</v>
      </c>
      <c r="AC3045" s="11">
        <f>IFERROR(VLOOKUP(AE3045,[3]Sheet2!$M:$O,2,FALSE),0)</f>
        <v>0</v>
      </c>
      <c r="AD3045" s="11">
        <f>IFERROR(VLOOKUP(AE3045,[3]Sheet2!$M:$O,3,FALSE),0)</f>
        <v>0</v>
      </c>
      <c r="AE3045" s="10" t="str">
        <f t="shared" si="52"/>
        <v>79/80ADLB</v>
      </c>
      <c r="AF3045" s="10"/>
      <c r="AG3045" s="10"/>
      <c r="AH3045" s="10"/>
    </row>
    <row r="3046" spans="1:34" x14ac:dyDescent="0.45">
      <c r="A3046" t="s">
        <v>53</v>
      </c>
      <c r="B3046" t="s">
        <v>181</v>
      </c>
      <c r="C3046" t="s">
        <v>109</v>
      </c>
      <c r="D3046">
        <v>970</v>
      </c>
      <c r="E3046" s="11">
        <v>146139</v>
      </c>
      <c r="F3046" s="5">
        <v>112730</v>
      </c>
      <c r="G3046" s="11">
        <v>713407</v>
      </c>
      <c r="H3046" s="11">
        <v>2086378</v>
      </c>
      <c r="I3046">
        <v>32485</v>
      </c>
      <c r="J3046">
        <v>52708</v>
      </c>
      <c r="K3046">
        <v>6695</v>
      </c>
      <c r="L3046">
        <v>2944</v>
      </c>
      <c r="M3046">
        <v>4</v>
      </c>
      <c r="N3046">
        <v>241</v>
      </c>
      <c r="O3046">
        <v>5</v>
      </c>
      <c r="P3046">
        <v>2</v>
      </c>
      <c r="Q3046">
        <v>0</v>
      </c>
      <c r="R3046">
        <v>1322</v>
      </c>
      <c r="S3046">
        <v>2</v>
      </c>
      <c r="T3046">
        <v>177</v>
      </c>
      <c r="U3046">
        <v>127</v>
      </c>
      <c r="V3046">
        <v>-0.87</v>
      </c>
      <c r="W3046">
        <v>2944</v>
      </c>
      <c r="X3046">
        <v>2</v>
      </c>
      <c r="Y3046" s="12" t="str">
        <f>IFERROR(VLOOKUP(C3046,[1]Index!$D:$F,3,FALSE),"Non List")</f>
        <v>Microfinance</v>
      </c>
      <c r="Z3046">
        <f>IFERROR(VLOOKUP(C3046,[1]LP!$B:$C,2,FALSE),0)</f>
        <v>1410</v>
      </c>
      <c r="AA3046" s="11">
        <f t="shared" si="53"/>
        <v>352.5</v>
      </c>
      <c r="AB3046" s="5">
        <f>IFERROR(VLOOKUP(C3046,[2]Sheet1!$B:$F,5,FALSE),0)</f>
        <v>469246.74</v>
      </c>
      <c r="AC3046" s="11">
        <f>IFERROR(VLOOKUP(AE3046,[3]Sheet2!$M:$O,2,FALSE),0)</f>
        <v>0</v>
      </c>
      <c r="AD3046" s="11">
        <f>IFERROR(VLOOKUP(AE3046,[3]Sheet2!$M:$O,3,FALSE),0)</f>
        <v>0</v>
      </c>
      <c r="AE3046" s="10" t="str">
        <f t="shared" si="52"/>
        <v>79/80SMFBS</v>
      </c>
      <c r="AF3046" s="10"/>
      <c r="AG3046" s="10"/>
      <c r="AH3046" s="10"/>
    </row>
    <row r="3047" spans="1:34" x14ac:dyDescent="0.45">
      <c r="A3047" t="s">
        <v>53</v>
      </c>
      <c r="B3047" t="s">
        <v>181</v>
      </c>
      <c r="C3047" t="s">
        <v>121</v>
      </c>
      <c r="D3047">
        <v>800</v>
      </c>
      <c r="E3047" s="11">
        <v>79211</v>
      </c>
      <c r="F3047" s="5">
        <v>12979</v>
      </c>
      <c r="G3047" s="11">
        <v>169206</v>
      </c>
      <c r="H3047" s="11">
        <v>801159</v>
      </c>
      <c r="I3047">
        <v>8668</v>
      </c>
      <c r="J3047">
        <v>12849</v>
      </c>
      <c r="K3047">
        <v>-6509</v>
      </c>
      <c r="L3047">
        <v>-10972</v>
      </c>
      <c r="M3047">
        <v>-28</v>
      </c>
      <c r="N3047">
        <v>-29</v>
      </c>
      <c r="O3047">
        <v>7</v>
      </c>
      <c r="P3047">
        <v>-24</v>
      </c>
      <c r="Q3047">
        <v>-1</v>
      </c>
      <c r="R3047">
        <v>-198</v>
      </c>
      <c r="S3047">
        <v>7.5</v>
      </c>
      <c r="T3047">
        <v>116</v>
      </c>
      <c r="U3047">
        <v>0</v>
      </c>
      <c r="V3047">
        <v>0</v>
      </c>
      <c r="W3047">
        <v>-10972</v>
      </c>
      <c r="X3047">
        <v>-14</v>
      </c>
      <c r="Y3047" s="12" t="str">
        <f>IFERROR(VLOOKUP(C3047,[1]Index!$D:$F,3,FALSE),"Non List")</f>
        <v>Microfinance</v>
      </c>
      <c r="Z3047">
        <f>IFERROR(VLOOKUP(C3047,[1]LP!$B:$C,2,FALSE),0)</f>
        <v>1471.9</v>
      </c>
      <c r="AA3047" s="11">
        <f t="shared" si="53"/>
        <v>-52.6</v>
      </c>
      <c r="AB3047" s="5">
        <f>IFERROR(VLOOKUP(C3047,[2]Sheet1!$B:$F,5,FALSE),0)</f>
        <v>237633.9</v>
      </c>
      <c r="AC3047" s="11">
        <f>IFERROR(VLOOKUP(AE3047,[3]Sheet2!$M:$O,2,FALSE),0)</f>
        <v>0</v>
      </c>
      <c r="AD3047" s="11">
        <f>IFERROR(VLOOKUP(AE3047,[3]Sheet2!$M:$O,3,FALSE),0)</f>
        <v>0</v>
      </c>
      <c r="AE3047" s="10" t="str">
        <f t="shared" si="52"/>
        <v>79/80WNLB</v>
      </c>
      <c r="AF3047" s="10"/>
      <c r="AG3047" s="10"/>
      <c r="AH3047" s="10"/>
    </row>
    <row r="3048" spans="1:34" x14ac:dyDescent="0.45">
      <c r="A3048" t="s">
        <v>53</v>
      </c>
      <c r="B3048" t="s">
        <v>181</v>
      </c>
      <c r="C3048" t="s">
        <v>102</v>
      </c>
      <c r="D3048">
        <v>624</v>
      </c>
      <c r="E3048" s="11">
        <v>318600</v>
      </c>
      <c r="F3048" s="5">
        <v>128908</v>
      </c>
      <c r="G3048" s="11">
        <v>1393980</v>
      </c>
      <c r="H3048" s="11">
        <v>4302163</v>
      </c>
      <c r="I3048">
        <v>71801</v>
      </c>
      <c r="J3048">
        <v>97919</v>
      </c>
      <c r="K3048">
        <v>-6486</v>
      </c>
      <c r="L3048">
        <v>10320</v>
      </c>
      <c r="M3048">
        <v>6</v>
      </c>
      <c r="N3048">
        <v>97</v>
      </c>
      <c r="O3048">
        <v>4</v>
      </c>
      <c r="P3048">
        <v>5</v>
      </c>
      <c r="Q3048">
        <v>0</v>
      </c>
      <c r="R3048">
        <v>429</v>
      </c>
      <c r="S3048">
        <v>3.1</v>
      </c>
      <c r="T3048">
        <v>140</v>
      </c>
      <c r="U3048">
        <v>143</v>
      </c>
      <c r="V3048">
        <v>-0.77</v>
      </c>
      <c r="W3048">
        <v>8049</v>
      </c>
      <c r="X3048">
        <v>3</v>
      </c>
      <c r="Y3048" s="12" t="str">
        <f>IFERROR(VLOOKUP(C3048,[1]Index!$D:$F,3,FALSE),"Non List")</f>
        <v>Microfinance</v>
      </c>
      <c r="Z3048">
        <f>IFERROR(VLOOKUP(C3048,[1]LP!$B:$C,2,FALSE),0)</f>
        <v>1000.1</v>
      </c>
      <c r="AA3048" s="11">
        <f t="shared" si="53"/>
        <v>166.7</v>
      </c>
      <c r="AB3048" s="5">
        <f>IFERROR(VLOOKUP(C3048,[2]Sheet1!$B:$F,5,FALSE),0)</f>
        <v>1023343.2</v>
      </c>
      <c r="AC3048" s="11">
        <f>IFERROR(VLOOKUP(AE3048,[3]Sheet2!$M:$O,2,FALSE),0)</f>
        <v>0</v>
      </c>
      <c r="AD3048" s="11">
        <f>IFERROR(VLOOKUP(AE3048,[3]Sheet2!$M:$O,3,FALSE),0)</f>
        <v>0</v>
      </c>
      <c r="AE3048" s="10" t="str">
        <f t="shared" si="52"/>
        <v>79/80SABSL</v>
      </c>
      <c r="AF3048" s="10"/>
      <c r="AG3048" s="10"/>
      <c r="AH3048" s="10"/>
    </row>
    <row r="3049" spans="1:34" x14ac:dyDescent="0.45">
      <c r="A3049" t="s">
        <v>53</v>
      </c>
      <c r="B3049" t="s">
        <v>181</v>
      </c>
      <c r="C3049" t="s">
        <v>110</v>
      </c>
      <c r="D3049">
        <v>919</v>
      </c>
      <c r="E3049" s="11">
        <v>154700</v>
      </c>
      <c r="F3049" s="5">
        <v>84941</v>
      </c>
      <c r="G3049" s="11">
        <v>492382</v>
      </c>
      <c r="H3049" s="11">
        <v>1445280</v>
      </c>
      <c r="I3049">
        <v>31294</v>
      </c>
      <c r="J3049">
        <v>44977</v>
      </c>
      <c r="K3049">
        <v>17188</v>
      </c>
      <c r="L3049">
        <v>11296</v>
      </c>
      <c r="M3049">
        <v>15</v>
      </c>
      <c r="N3049">
        <v>63</v>
      </c>
      <c r="O3049">
        <v>6</v>
      </c>
      <c r="P3049">
        <v>9</v>
      </c>
      <c r="Q3049">
        <v>1</v>
      </c>
      <c r="R3049">
        <v>373</v>
      </c>
      <c r="S3049">
        <v>4.9000000000000004</v>
      </c>
      <c r="T3049">
        <v>155</v>
      </c>
      <c r="U3049">
        <v>226</v>
      </c>
      <c r="V3049">
        <v>-0.75</v>
      </c>
      <c r="W3049">
        <v>11296</v>
      </c>
      <c r="X3049">
        <v>7</v>
      </c>
      <c r="Y3049" s="12" t="str">
        <f>IFERROR(VLOOKUP(C3049,[1]Index!$D:$F,3,FALSE),"Non List")</f>
        <v>zdelist</v>
      </c>
      <c r="Z3049">
        <f>IFERROR(VLOOKUP(C3049,[1]LP!$B:$C,2,FALSE),0)</f>
        <v>0</v>
      </c>
      <c r="AA3049" s="11">
        <f t="shared" si="53"/>
        <v>0</v>
      </c>
      <c r="AB3049" s="5">
        <f>IFERROR(VLOOKUP(C3049,[2]Sheet1!$B:$F,5,FALSE),0)</f>
        <v>0</v>
      </c>
      <c r="AC3049" s="11">
        <f>IFERROR(VLOOKUP(AE3049,[3]Sheet2!$M:$O,2,FALSE),0)</f>
        <v>0</v>
      </c>
      <c r="AD3049" s="11">
        <f>IFERROR(VLOOKUP(AE3049,[3]Sheet2!$M:$O,3,FALSE),0)</f>
        <v>0</v>
      </c>
      <c r="AE3049" s="10" t="str">
        <f t="shared" si="52"/>
        <v>79/80AKBSL</v>
      </c>
      <c r="AF3049" s="10"/>
      <c r="AG3049" s="10"/>
      <c r="AH3049" s="10"/>
    </row>
    <row r="3050" spans="1:34" x14ac:dyDescent="0.45">
      <c r="A3050" t="s">
        <v>53</v>
      </c>
      <c r="B3050" t="s">
        <v>181</v>
      </c>
      <c r="C3050" t="s">
        <v>187</v>
      </c>
      <c r="D3050">
        <v>846.6</v>
      </c>
      <c r="E3050" s="11">
        <v>103100</v>
      </c>
      <c r="F3050" s="5">
        <v>64750</v>
      </c>
      <c r="G3050" s="11">
        <v>686276</v>
      </c>
      <c r="H3050" s="11">
        <v>1420386</v>
      </c>
      <c r="I3050">
        <v>45218</v>
      </c>
      <c r="J3050">
        <v>80949</v>
      </c>
      <c r="K3050">
        <v>14935</v>
      </c>
      <c r="L3050">
        <v>3499</v>
      </c>
      <c r="M3050">
        <v>7</v>
      </c>
      <c r="N3050">
        <v>125</v>
      </c>
      <c r="O3050">
        <v>5</v>
      </c>
      <c r="P3050">
        <v>4</v>
      </c>
      <c r="Q3050">
        <v>0</v>
      </c>
      <c r="R3050">
        <v>649</v>
      </c>
      <c r="S3050">
        <v>7.7</v>
      </c>
      <c r="T3050">
        <v>163</v>
      </c>
      <c r="U3050">
        <v>158</v>
      </c>
      <c r="V3050">
        <v>-0.81</v>
      </c>
      <c r="W3050">
        <v>0</v>
      </c>
      <c r="X3050">
        <v>0</v>
      </c>
      <c r="Y3050" s="12" t="str">
        <f>IFERROR(VLOOKUP(C3050,[1]Index!$D:$F,3,FALSE),"Non List")</f>
        <v>Microfinance</v>
      </c>
      <c r="Z3050">
        <f>IFERROR(VLOOKUP(C3050,[1]LP!$B:$C,2,FALSE),0)</f>
        <v>1290</v>
      </c>
      <c r="AA3050" s="11">
        <f t="shared" si="53"/>
        <v>184.3</v>
      </c>
      <c r="AB3050" s="5">
        <f>IFERROR(VLOOKUP(C3050,[2]Sheet1!$B:$F,5,FALSE),0)</f>
        <v>427251</v>
      </c>
      <c r="AC3050" s="11">
        <f>IFERROR(VLOOKUP(AE3050,[3]Sheet2!$M:$O,2,FALSE),0)</f>
        <v>0</v>
      </c>
      <c r="AD3050" s="11">
        <f>IFERROR(VLOOKUP(AE3050,[3]Sheet2!$M:$O,3,FALSE),0)</f>
        <v>0</v>
      </c>
      <c r="AE3050" s="10" t="str">
        <f t="shared" si="52"/>
        <v>79/80DLBS</v>
      </c>
      <c r="AF3050" s="10"/>
      <c r="AG3050" s="10"/>
      <c r="AH3050" s="10"/>
    </row>
    <row r="3051" spans="1:34" x14ac:dyDescent="0.45">
      <c r="A3051" t="s">
        <v>53</v>
      </c>
      <c r="B3051" t="s">
        <v>181</v>
      </c>
      <c r="C3051" t="s">
        <v>118</v>
      </c>
      <c r="D3051">
        <v>895</v>
      </c>
      <c r="E3051" s="11">
        <v>109375</v>
      </c>
      <c r="F3051" s="5">
        <v>71595</v>
      </c>
      <c r="G3051" s="11">
        <v>845805</v>
      </c>
      <c r="H3051" s="11">
        <v>1564627</v>
      </c>
      <c r="I3051">
        <v>47956</v>
      </c>
      <c r="J3051">
        <v>64182</v>
      </c>
      <c r="K3051">
        <v>19394</v>
      </c>
      <c r="L3051">
        <v>-4467</v>
      </c>
      <c r="M3051">
        <v>-8</v>
      </c>
      <c r="N3051">
        <v>-110</v>
      </c>
      <c r="O3051">
        <v>5</v>
      </c>
      <c r="P3051">
        <v>-5</v>
      </c>
      <c r="Q3051">
        <v>0</v>
      </c>
      <c r="R3051">
        <v>-593</v>
      </c>
      <c r="S3051">
        <v>6.6</v>
      </c>
      <c r="T3051">
        <v>165</v>
      </c>
      <c r="U3051">
        <v>0</v>
      </c>
      <c r="V3051">
        <v>0</v>
      </c>
      <c r="W3051">
        <v>-4467</v>
      </c>
      <c r="X3051">
        <v>-4</v>
      </c>
      <c r="Y3051" s="12" t="str">
        <f>IFERROR(VLOOKUP(C3051,[1]Index!$D:$F,3,FALSE),"Non List")</f>
        <v>Microfinance</v>
      </c>
      <c r="Z3051">
        <f>IFERROR(VLOOKUP(C3051,[1]LP!$B:$C,2,FALSE),0)</f>
        <v>1475</v>
      </c>
      <c r="AA3051" s="11">
        <f t="shared" si="53"/>
        <v>-184.4</v>
      </c>
      <c r="AB3051" s="5">
        <f>IFERROR(VLOOKUP(C3051,[2]Sheet1!$B:$F,5,FALSE),0)</f>
        <v>393750</v>
      </c>
      <c r="AC3051" s="11">
        <f>IFERROR(VLOOKUP(AE3051,[3]Sheet2!$M:$O,2,FALSE),0)</f>
        <v>0</v>
      </c>
      <c r="AD3051" s="11">
        <f>IFERROR(VLOOKUP(AE3051,[3]Sheet2!$M:$O,3,FALSE),0)</f>
        <v>0</v>
      </c>
      <c r="AE3051" s="10" t="str">
        <f t="shared" si="52"/>
        <v>79/80MLBS</v>
      </c>
      <c r="AF3051" s="10"/>
      <c r="AG3051" s="10"/>
      <c r="AH3051" s="10"/>
    </row>
    <row r="3052" spans="1:34" x14ac:dyDescent="0.45">
      <c r="A3052" t="s">
        <v>53</v>
      </c>
      <c r="B3052" t="s">
        <v>181</v>
      </c>
      <c r="C3052" t="s">
        <v>188</v>
      </c>
      <c r="D3052">
        <v>650.5</v>
      </c>
      <c r="E3052" s="11">
        <v>250000</v>
      </c>
      <c r="F3052" s="5">
        <v>49769</v>
      </c>
      <c r="G3052" s="11">
        <v>302183</v>
      </c>
      <c r="H3052" s="11">
        <v>2076272</v>
      </c>
      <c r="I3052">
        <v>44058</v>
      </c>
      <c r="J3052">
        <v>63045</v>
      </c>
      <c r="K3052">
        <v>6092</v>
      </c>
      <c r="L3052">
        <v>15485</v>
      </c>
      <c r="M3052">
        <v>12</v>
      </c>
      <c r="N3052">
        <v>53</v>
      </c>
      <c r="O3052">
        <v>5</v>
      </c>
      <c r="P3052">
        <v>10</v>
      </c>
      <c r="Q3052">
        <v>1</v>
      </c>
      <c r="R3052">
        <v>285</v>
      </c>
      <c r="S3052">
        <v>3.5</v>
      </c>
      <c r="T3052">
        <v>120</v>
      </c>
      <c r="U3052">
        <v>183</v>
      </c>
      <c r="V3052">
        <v>-0.72</v>
      </c>
      <c r="W3052">
        <v>15485</v>
      </c>
      <c r="X3052">
        <v>6</v>
      </c>
      <c r="Y3052" s="12" t="str">
        <f>IFERROR(VLOOKUP(C3052,[1]Index!$D:$F,3,FALSE),"Non List")</f>
        <v>Microfinance</v>
      </c>
      <c r="Z3052">
        <f>IFERROR(VLOOKUP(C3052,[1]LP!$B:$C,2,FALSE),0)</f>
        <v>893</v>
      </c>
      <c r="AA3052" s="11">
        <f t="shared" si="53"/>
        <v>74.400000000000006</v>
      </c>
      <c r="AB3052" s="5">
        <f>IFERROR(VLOOKUP(C3052,[2]Sheet1!$B:$F,5,FALSE),0)</f>
        <v>975000</v>
      </c>
      <c r="AC3052" s="11">
        <f>IFERROR(VLOOKUP(AE3052,[3]Sheet2!$M:$O,2,FALSE),0)</f>
        <v>0</v>
      </c>
      <c r="AD3052" s="11">
        <f>IFERROR(VLOOKUP(AE3052,[3]Sheet2!$M:$O,3,FALSE),0)</f>
        <v>0</v>
      </c>
      <c r="AE3052" s="10" t="str">
        <f t="shared" si="52"/>
        <v>79/80AVYAN</v>
      </c>
      <c r="AF3052" s="10"/>
      <c r="AG3052" s="10"/>
      <c r="AH3052" s="10"/>
    </row>
    <row r="3053" spans="1:34" x14ac:dyDescent="0.45">
      <c r="A3053" t="s">
        <v>53</v>
      </c>
      <c r="B3053" t="s">
        <v>181</v>
      </c>
      <c r="C3053" t="s">
        <v>116</v>
      </c>
      <c r="D3053">
        <v>2363</v>
      </c>
      <c r="E3053" s="11">
        <v>160000</v>
      </c>
      <c r="F3053" s="5">
        <v>394873</v>
      </c>
      <c r="G3053" s="11">
        <v>2658837</v>
      </c>
      <c r="H3053" s="11">
        <v>4992488</v>
      </c>
      <c r="I3053">
        <v>182534</v>
      </c>
      <c r="J3053">
        <v>231039</v>
      </c>
      <c r="K3053">
        <v>59622</v>
      </c>
      <c r="L3053">
        <v>12837</v>
      </c>
      <c r="M3053">
        <v>16</v>
      </c>
      <c r="N3053">
        <v>147</v>
      </c>
      <c r="O3053">
        <v>7</v>
      </c>
      <c r="P3053">
        <v>5</v>
      </c>
      <c r="Q3053">
        <v>0</v>
      </c>
      <c r="R3053">
        <v>1003</v>
      </c>
      <c r="S3053">
        <v>4.7</v>
      </c>
      <c r="T3053">
        <v>347</v>
      </c>
      <c r="U3053">
        <v>354</v>
      </c>
      <c r="V3053">
        <v>-0.85</v>
      </c>
      <c r="W3053">
        <v>12837</v>
      </c>
      <c r="X3053">
        <v>8</v>
      </c>
      <c r="Y3053" s="12" t="str">
        <f>IFERROR(VLOOKUP(C3053,[1]Index!$D:$F,3,FALSE),"Non List")</f>
        <v>Microfinance</v>
      </c>
      <c r="Z3053">
        <f>IFERROR(VLOOKUP(C3053,[1]LP!$B:$C,2,FALSE),0)</f>
        <v>1515</v>
      </c>
      <c r="AA3053" s="11">
        <f t="shared" si="53"/>
        <v>94.7</v>
      </c>
      <c r="AB3053" s="5">
        <f>IFERROR(VLOOKUP(C3053,[2]Sheet1!$B:$F,5,FALSE),0)</f>
        <v>596385</v>
      </c>
      <c r="AC3053" s="11">
        <f>IFERROR(VLOOKUP(AE3053,[3]Sheet2!$M:$O,2,FALSE),0)</f>
        <v>0</v>
      </c>
      <c r="AD3053" s="11">
        <f>IFERROR(VLOOKUP(AE3053,[3]Sheet2!$M:$O,3,FALSE),0)</f>
        <v>0</v>
      </c>
      <c r="AE3053" s="10" t="str">
        <f t="shared" si="52"/>
        <v>79/80JALPA</v>
      </c>
      <c r="AF3053" s="10"/>
      <c r="AG3053" s="10"/>
      <c r="AH3053" s="10"/>
    </row>
    <row r="3054" spans="1:34" x14ac:dyDescent="0.45">
      <c r="A3054" t="s">
        <v>53</v>
      </c>
      <c r="B3054" t="s">
        <v>181</v>
      </c>
      <c r="C3054" t="s">
        <v>114</v>
      </c>
      <c r="D3054">
        <v>587.79999999999995</v>
      </c>
      <c r="E3054" s="11">
        <v>367143</v>
      </c>
      <c r="F3054" s="5">
        <v>127646</v>
      </c>
      <c r="G3054" s="11">
        <v>1660708</v>
      </c>
      <c r="H3054" s="11">
        <v>5051896</v>
      </c>
      <c r="I3054">
        <v>146188</v>
      </c>
      <c r="J3054">
        <v>191747</v>
      </c>
      <c r="K3054">
        <v>28979</v>
      </c>
      <c r="L3054">
        <v>20634</v>
      </c>
      <c r="M3054">
        <v>11</v>
      </c>
      <c r="N3054">
        <v>52</v>
      </c>
      <c r="O3054">
        <v>4</v>
      </c>
      <c r="P3054">
        <v>8</v>
      </c>
      <c r="Q3054">
        <v>0</v>
      </c>
      <c r="R3054">
        <v>228</v>
      </c>
      <c r="S3054">
        <v>4.9000000000000004</v>
      </c>
      <c r="T3054">
        <v>135</v>
      </c>
      <c r="U3054">
        <v>185</v>
      </c>
      <c r="V3054">
        <v>-0.69</v>
      </c>
      <c r="W3054">
        <v>20634</v>
      </c>
      <c r="X3054">
        <v>6</v>
      </c>
      <c r="Y3054" s="12" t="str">
        <f>IFERROR(VLOOKUP(C3054,[1]Index!$D:$F,3,FALSE),"Non List")</f>
        <v>Microfinance</v>
      </c>
      <c r="Z3054">
        <f>IFERROR(VLOOKUP(C3054,[1]LP!$B:$C,2,FALSE),0)</f>
        <v>905</v>
      </c>
      <c r="AA3054" s="11">
        <f t="shared" si="53"/>
        <v>82.3</v>
      </c>
      <c r="AB3054" s="5">
        <f>IFERROR(VLOOKUP(C3054,[2]Sheet1!$B:$F,5,FALSE),0)</f>
        <v>1468573.64</v>
      </c>
      <c r="AC3054" s="11">
        <f>IFERROR(VLOOKUP(AE3054,[3]Sheet2!$M:$O,2,FALSE),0)</f>
        <v>0</v>
      </c>
      <c r="AD3054" s="11">
        <f>IFERROR(VLOOKUP(AE3054,[3]Sheet2!$M:$O,3,FALSE),0)</f>
        <v>0</v>
      </c>
      <c r="AE3054" s="10" t="str">
        <f t="shared" si="52"/>
        <v>79/80ACLBSL</v>
      </c>
      <c r="AF3054" s="10"/>
      <c r="AG3054" s="10"/>
      <c r="AH3054" s="10"/>
    </row>
    <row r="3055" spans="1:34" x14ac:dyDescent="0.45">
      <c r="A3055" t="s">
        <v>53</v>
      </c>
      <c r="B3055" t="s">
        <v>181</v>
      </c>
      <c r="C3055" t="s">
        <v>98</v>
      </c>
      <c r="D3055">
        <v>739</v>
      </c>
      <c r="E3055" s="11">
        <v>229021</v>
      </c>
      <c r="F3055" s="5">
        <v>124904</v>
      </c>
      <c r="G3055" s="11">
        <v>1202408</v>
      </c>
      <c r="H3055" s="11">
        <v>3437977</v>
      </c>
      <c r="I3055">
        <v>95292</v>
      </c>
      <c r="J3055">
        <v>120311</v>
      </c>
      <c r="K3055">
        <v>6972</v>
      </c>
      <c r="L3055">
        <v>4889</v>
      </c>
      <c r="M3055">
        <v>4</v>
      </c>
      <c r="N3055">
        <v>173</v>
      </c>
      <c r="O3055">
        <v>5</v>
      </c>
      <c r="P3055">
        <v>3</v>
      </c>
      <c r="Q3055">
        <v>0</v>
      </c>
      <c r="R3055">
        <v>829</v>
      </c>
      <c r="S3055">
        <v>4.3</v>
      </c>
      <c r="T3055">
        <v>155</v>
      </c>
      <c r="U3055">
        <v>122</v>
      </c>
      <c r="V3055">
        <v>-0.84</v>
      </c>
      <c r="W3055">
        <v>3814</v>
      </c>
      <c r="X3055">
        <v>2</v>
      </c>
      <c r="Y3055" s="12" t="str">
        <f>IFERROR(VLOOKUP(C3055,[1]Index!$D:$F,3,FALSE),"Non List")</f>
        <v>Microfinance</v>
      </c>
      <c r="Z3055">
        <f>IFERROR(VLOOKUP(C3055,[1]LP!$B:$C,2,FALSE),0)</f>
        <v>2307</v>
      </c>
      <c r="AA3055" s="11">
        <f t="shared" si="53"/>
        <v>576.79999999999995</v>
      </c>
      <c r="AB3055" s="5">
        <f>IFERROR(VLOOKUP(C3055,[2]Sheet1!$B:$F,5,FALSE),0)</f>
        <v>740597.22</v>
      </c>
      <c r="AC3055" s="11">
        <f>IFERROR(VLOOKUP(AE3055,[3]Sheet2!$M:$O,2,FALSE),0)</f>
        <v>0</v>
      </c>
      <c r="AD3055" s="11">
        <f>IFERROR(VLOOKUP(AE3055,[3]Sheet2!$M:$O,3,FALSE),0)</f>
        <v>0</v>
      </c>
      <c r="AE3055" s="10" t="str">
        <f t="shared" si="52"/>
        <v>79/80USLB</v>
      </c>
      <c r="AF3055" s="10"/>
      <c r="AG3055" s="10"/>
      <c r="AH3055" s="10"/>
    </row>
    <row r="3056" spans="1:34" x14ac:dyDescent="0.45">
      <c r="A3056" t="s">
        <v>53</v>
      </c>
      <c r="B3056" t="s">
        <v>181</v>
      </c>
      <c r="C3056" t="s">
        <v>115</v>
      </c>
      <c r="D3056">
        <v>720</v>
      </c>
      <c r="E3056" s="11">
        <v>303395</v>
      </c>
      <c r="F3056" s="5">
        <v>194529</v>
      </c>
      <c r="G3056" s="11">
        <v>1013386</v>
      </c>
      <c r="H3056" s="11">
        <v>4362313</v>
      </c>
      <c r="I3056">
        <v>109403</v>
      </c>
      <c r="J3056">
        <v>153661</v>
      </c>
      <c r="K3056">
        <v>36164</v>
      </c>
      <c r="L3056">
        <v>21406</v>
      </c>
      <c r="M3056">
        <v>14</v>
      </c>
      <c r="N3056">
        <v>51</v>
      </c>
      <c r="O3056">
        <v>4</v>
      </c>
      <c r="P3056">
        <v>9</v>
      </c>
      <c r="Q3056">
        <v>0</v>
      </c>
      <c r="R3056">
        <v>224</v>
      </c>
      <c r="S3056">
        <v>4.3</v>
      </c>
      <c r="T3056">
        <v>164</v>
      </c>
      <c r="U3056">
        <v>228</v>
      </c>
      <c r="V3056">
        <v>-0.68</v>
      </c>
      <c r="W3056">
        <v>12016</v>
      </c>
      <c r="X3056">
        <v>4</v>
      </c>
      <c r="Y3056" s="12" t="str">
        <f>IFERROR(VLOOKUP(C3056,[1]Index!$D:$F,3,FALSE),"Non List")</f>
        <v>zdelist</v>
      </c>
      <c r="Z3056">
        <f>IFERROR(VLOOKUP(C3056,[1]LP!$B:$C,2,FALSE),0)</f>
        <v>0</v>
      </c>
      <c r="AA3056" s="11">
        <f t="shared" si="53"/>
        <v>0</v>
      </c>
      <c r="AB3056" s="5">
        <f>IFERROR(VLOOKUP(C3056,[2]Sheet1!$B:$F,5,FALSE),0)</f>
        <v>0</v>
      </c>
      <c r="AC3056" s="11">
        <f>IFERROR(VLOOKUP(AE3056,[3]Sheet2!$M:$O,2,FALSE),0)</f>
        <v>0</v>
      </c>
      <c r="AD3056" s="11">
        <f>IFERROR(VLOOKUP(AE3056,[3]Sheet2!$M:$O,3,FALSE),0)</f>
        <v>0</v>
      </c>
      <c r="AE3056" s="10" t="str">
        <f t="shared" si="52"/>
        <v>79/80NSLB</v>
      </c>
      <c r="AF3056" s="10"/>
      <c r="AG3056" s="10"/>
      <c r="AH3056" s="10"/>
    </row>
    <row r="3057" spans="1:34" x14ac:dyDescent="0.45">
      <c r="A3057" t="s">
        <v>53</v>
      </c>
      <c r="B3057" t="s">
        <v>181</v>
      </c>
      <c r="C3057" t="s">
        <v>189</v>
      </c>
      <c r="D3057">
        <v>1345</v>
      </c>
      <c r="E3057" s="11">
        <v>121642</v>
      </c>
      <c r="F3057" s="5">
        <v>247460</v>
      </c>
      <c r="G3057" s="11">
        <v>1578669</v>
      </c>
      <c r="H3057" s="11">
        <v>4015545</v>
      </c>
      <c r="I3057">
        <v>121494</v>
      </c>
      <c r="J3057">
        <v>160353</v>
      </c>
      <c r="K3057">
        <v>52788</v>
      </c>
      <c r="L3057">
        <v>23866</v>
      </c>
      <c r="M3057">
        <v>39</v>
      </c>
      <c r="N3057">
        <v>34</v>
      </c>
      <c r="O3057">
        <v>4</v>
      </c>
      <c r="P3057">
        <v>13</v>
      </c>
      <c r="Q3057">
        <v>1</v>
      </c>
      <c r="R3057">
        <v>152</v>
      </c>
      <c r="S3057">
        <v>4.5999999999999996</v>
      </c>
      <c r="T3057">
        <v>303</v>
      </c>
      <c r="U3057">
        <v>517</v>
      </c>
      <c r="V3057">
        <v>-0.62</v>
      </c>
      <c r="W3057">
        <v>23866</v>
      </c>
      <c r="X3057">
        <v>20</v>
      </c>
      <c r="Y3057" s="12" t="str">
        <f>IFERROR(VLOOKUP(C3057,[1]Index!$D:$F,3,FALSE),"Non List")</f>
        <v>Microfinance</v>
      </c>
      <c r="Z3057">
        <f>IFERROR(VLOOKUP(C3057,[1]LP!$B:$C,2,FALSE),0)</f>
        <v>1597</v>
      </c>
      <c r="AA3057" s="11">
        <f t="shared" si="53"/>
        <v>40.9</v>
      </c>
      <c r="AB3057" s="5">
        <f>IFERROR(VLOOKUP(C3057,[2]Sheet1!$B:$F,5,FALSE),0)</f>
        <v>865879.27</v>
      </c>
      <c r="AC3057" s="11">
        <f>IFERROR(VLOOKUP(AE3057,[3]Sheet2!$M:$O,2,FALSE),0)</f>
        <v>0</v>
      </c>
      <c r="AD3057" s="11">
        <f>IFERROR(VLOOKUP(AE3057,[3]Sheet2!$M:$O,3,FALSE),0)</f>
        <v>0</v>
      </c>
      <c r="AE3057" s="10" t="str">
        <f t="shared" si="52"/>
        <v>79/80CYCL</v>
      </c>
      <c r="AF3057" s="10"/>
      <c r="AG3057" s="10"/>
      <c r="AH3057" s="10"/>
    </row>
    <row r="3058" spans="1:34" x14ac:dyDescent="0.45">
      <c r="A3058" t="s">
        <v>53</v>
      </c>
      <c r="B3058" t="s">
        <v>181</v>
      </c>
      <c r="C3058" t="s">
        <v>119</v>
      </c>
      <c r="D3058">
        <v>690</v>
      </c>
      <c r="E3058" s="11">
        <v>471371</v>
      </c>
      <c r="F3058" s="5">
        <v>352220</v>
      </c>
      <c r="G3058" s="11">
        <v>1431463</v>
      </c>
      <c r="H3058" s="11">
        <v>6746423</v>
      </c>
      <c r="I3058">
        <v>115617</v>
      </c>
      <c r="J3058">
        <v>161453</v>
      </c>
      <c r="K3058">
        <v>18805</v>
      </c>
      <c r="L3058">
        <v>1583</v>
      </c>
      <c r="M3058">
        <v>1</v>
      </c>
      <c r="N3058">
        <v>1045</v>
      </c>
      <c r="O3058">
        <v>4</v>
      </c>
      <c r="P3058">
        <v>0</v>
      </c>
      <c r="Q3058">
        <v>0</v>
      </c>
      <c r="R3058">
        <v>4130</v>
      </c>
      <c r="S3058">
        <v>5</v>
      </c>
      <c r="T3058">
        <v>175</v>
      </c>
      <c r="U3058">
        <v>51</v>
      </c>
      <c r="V3058">
        <v>-0.93</v>
      </c>
      <c r="W3058">
        <v>1583</v>
      </c>
      <c r="X3058">
        <v>0</v>
      </c>
      <c r="Y3058" s="12" t="str">
        <f>IFERROR(VLOOKUP(C3058,[1]Index!$D:$F,3,FALSE),"Non List")</f>
        <v>Microfinance</v>
      </c>
      <c r="Z3058">
        <f>IFERROR(VLOOKUP(C3058,[1]LP!$B:$C,2,FALSE),0)</f>
        <v>1007</v>
      </c>
      <c r="AA3058" s="11">
        <f t="shared" si="53"/>
        <v>1007</v>
      </c>
      <c r="AB3058" s="5">
        <f>IFERROR(VLOOKUP(C3058,[2]Sheet1!$B:$F,5,FALSE),0)</f>
        <v>1664409.36</v>
      </c>
      <c r="AC3058" s="11">
        <f>IFERROR(VLOOKUP(AE3058,[3]Sheet2!$M:$O,2,FALSE),0)</f>
        <v>0</v>
      </c>
      <c r="AD3058" s="11">
        <f>IFERROR(VLOOKUP(AE3058,[3]Sheet2!$M:$O,3,FALSE),0)</f>
        <v>0</v>
      </c>
      <c r="AE3058" s="10" t="str">
        <f t="shared" si="52"/>
        <v>79/80KLBSL</v>
      </c>
      <c r="AF3058" s="10"/>
      <c r="AG3058" s="10"/>
      <c r="AH3058" s="10"/>
    </row>
    <row r="3059" spans="1:34" x14ac:dyDescent="0.45">
      <c r="A3059" t="s">
        <v>53</v>
      </c>
      <c r="B3059" t="s">
        <v>181</v>
      </c>
      <c r="C3059" t="s">
        <v>190</v>
      </c>
      <c r="D3059">
        <v>998</v>
      </c>
      <c r="E3059" s="11">
        <v>40000</v>
      </c>
      <c r="F3059" s="5">
        <v>1891</v>
      </c>
      <c r="G3059" s="11">
        <v>21301</v>
      </c>
      <c r="H3059" s="11">
        <v>336577</v>
      </c>
      <c r="I3059">
        <v>7644</v>
      </c>
      <c r="J3059">
        <v>11620</v>
      </c>
      <c r="K3059">
        <v>1458</v>
      </c>
      <c r="L3059">
        <v>473</v>
      </c>
      <c r="M3059">
        <v>2</v>
      </c>
      <c r="N3059">
        <v>423</v>
      </c>
      <c r="O3059">
        <v>10</v>
      </c>
      <c r="P3059">
        <v>2</v>
      </c>
      <c r="Q3059">
        <v>0</v>
      </c>
      <c r="R3059">
        <v>4030</v>
      </c>
      <c r="S3059">
        <v>4</v>
      </c>
      <c r="T3059">
        <v>105</v>
      </c>
      <c r="U3059">
        <v>75</v>
      </c>
      <c r="V3059">
        <v>-0.93</v>
      </c>
      <c r="W3059">
        <v>473</v>
      </c>
      <c r="X3059">
        <v>1</v>
      </c>
      <c r="Y3059" s="12" t="str">
        <f>IFERROR(VLOOKUP(C3059,[1]Index!$D:$F,3,FALSE),"Non List")</f>
        <v>zdelist</v>
      </c>
      <c r="Z3059">
        <f>IFERROR(VLOOKUP(C3059,[1]LP!$B:$C,2,FALSE),0)</f>
        <v>0</v>
      </c>
      <c r="AA3059" s="11">
        <f t="shared" si="53"/>
        <v>0</v>
      </c>
      <c r="AB3059" s="5">
        <f>IFERROR(VLOOKUP(C3059,[2]Sheet1!$B:$F,5,FALSE),0)</f>
        <v>0</v>
      </c>
      <c r="AC3059" s="11">
        <f>IFERROR(VLOOKUP(AE3059,[3]Sheet2!$M:$O,2,FALSE),0)</f>
        <v>0</v>
      </c>
      <c r="AD3059" s="11">
        <f>IFERROR(VLOOKUP(AE3059,[3]Sheet2!$M:$O,3,FALSE),0)</f>
        <v>0</v>
      </c>
      <c r="AE3059" s="10" t="str">
        <f t="shared" si="52"/>
        <v>79/80KLBS</v>
      </c>
      <c r="AF3059" s="10"/>
      <c r="AG3059" s="10"/>
      <c r="AH3059" s="10"/>
    </row>
    <row r="3060" spans="1:34" x14ac:dyDescent="0.45">
      <c r="A3060" t="s">
        <v>53</v>
      </c>
      <c r="B3060" t="s">
        <v>181</v>
      </c>
      <c r="C3060" t="s">
        <v>191</v>
      </c>
      <c r="D3060">
        <v>688</v>
      </c>
      <c r="E3060" s="11">
        <v>791985</v>
      </c>
      <c r="F3060" s="5">
        <v>1563242</v>
      </c>
      <c r="G3060" s="11">
        <v>4567230</v>
      </c>
      <c r="H3060" s="11">
        <v>10962373</v>
      </c>
      <c r="I3060">
        <v>322836</v>
      </c>
      <c r="J3060">
        <v>404916</v>
      </c>
      <c r="K3060">
        <v>110853</v>
      </c>
      <c r="L3060">
        <v>69393</v>
      </c>
      <c r="M3060">
        <v>18</v>
      </c>
      <c r="N3060">
        <v>39</v>
      </c>
      <c r="O3060">
        <v>2</v>
      </c>
      <c r="P3060">
        <v>6</v>
      </c>
      <c r="Q3060">
        <v>1</v>
      </c>
      <c r="R3060">
        <v>91</v>
      </c>
      <c r="S3060">
        <v>4.2</v>
      </c>
      <c r="T3060">
        <v>297</v>
      </c>
      <c r="U3060">
        <v>342</v>
      </c>
      <c r="V3060">
        <v>-0.5</v>
      </c>
      <c r="W3060">
        <v>58081</v>
      </c>
      <c r="X3060">
        <v>7</v>
      </c>
      <c r="Y3060" s="12" t="str">
        <f>IFERROR(VLOOKUP(C3060,[1]Index!$D:$F,3,FALSE),"Non List")</f>
        <v>Microfinance</v>
      </c>
      <c r="Z3060">
        <f>IFERROR(VLOOKUP(C3060,[1]LP!$B:$C,2,FALSE),0)</f>
        <v>858</v>
      </c>
      <c r="AA3060" s="11">
        <f t="shared" si="53"/>
        <v>47.7</v>
      </c>
      <c r="AB3060" s="5">
        <f>IFERROR(VLOOKUP(C3060,[2]Sheet1!$B:$F,5,FALSE),0)</f>
        <v>4462834.3499999996</v>
      </c>
      <c r="AC3060" s="11">
        <f>IFERROR(VLOOKUP(AE3060,[3]Sheet2!$M:$O,2,FALSE),0)</f>
        <v>0</v>
      </c>
      <c r="AD3060" s="11">
        <f>IFERROR(VLOOKUP(AE3060,[3]Sheet2!$M:$O,3,FALSE),0)</f>
        <v>14.077</v>
      </c>
      <c r="AE3060" s="10" t="str">
        <f t="shared" si="52"/>
        <v>79/80SWMF</v>
      </c>
      <c r="AF3060" s="10"/>
      <c r="AG3060" s="10"/>
      <c r="AH3060" s="10"/>
    </row>
    <row r="3061" spans="1:34" x14ac:dyDescent="0.45">
      <c r="A3061" t="s">
        <v>54</v>
      </c>
      <c r="B3061" t="s">
        <v>181</v>
      </c>
      <c r="C3061" t="s">
        <v>26</v>
      </c>
      <c r="D3061">
        <v>239</v>
      </c>
      <c r="E3061" s="11">
        <v>13451674</v>
      </c>
      <c r="F3061" s="5">
        <v>13760383</v>
      </c>
      <c r="G3061" s="11">
        <v>181555093</v>
      </c>
      <c r="H3061" s="11">
        <v>177736539</v>
      </c>
      <c r="I3061">
        <v>6247324</v>
      </c>
      <c r="J3061">
        <v>7177462</v>
      </c>
      <c r="K3061">
        <v>3566580</v>
      </c>
      <c r="L3061">
        <v>715075</v>
      </c>
      <c r="M3061">
        <v>7</v>
      </c>
      <c r="N3061">
        <v>34</v>
      </c>
      <c r="O3061">
        <v>1</v>
      </c>
      <c r="P3061">
        <v>4</v>
      </c>
      <c r="Q3061">
        <v>0</v>
      </c>
      <c r="R3061">
        <v>40</v>
      </c>
      <c r="S3061">
        <v>4.4000000000000004</v>
      </c>
      <c r="T3061">
        <v>202</v>
      </c>
      <c r="U3061">
        <v>180</v>
      </c>
      <c r="V3061">
        <v>-0.25</v>
      </c>
      <c r="W3061">
        <v>-897052</v>
      </c>
      <c r="X3061">
        <v>4.34</v>
      </c>
      <c r="Y3061" s="12" t="str">
        <f>IFERROR(VLOOKUP(C3061,[1]Index!$D:$F,3,FALSE),"Non List")</f>
        <v>Commercial Banks</v>
      </c>
      <c r="Z3061">
        <f>IFERROR(VLOOKUP(C3061,[1]LP!$B:$C,2,FALSE),0)</f>
        <v>261.10000000000002</v>
      </c>
      <c r="AA3061" s="11">
        <f t="shared" si="53"/>
        <v>37.299999999999997</v>
      </c>
      <c r="AB3061" s="5">
        <f>IFERROR(VLOOKUP(C3061,[2]Sheet1!$B:$F,5,FALSE),0)</f>
        <v>65913203.57</v>
      </c>
      <c r="AC3061" s="11">
        <f>IFERROR(VLOOKUP(AE3061,[3]Sheet2!$M:$O,2,FALSE),0)</f>
        <v>0</v>
      </c>
      <c r="AD3061" s="11">
        <f>IFERROR(VLOOKUP(AE3061,[3]Sheet2!$M:$O,3,FALSE),0)</f>
        <v>0</v>
      </c>
      <c r="AE3061" s="10" t="str">
        <f t="shared" si="52"/>
        <v>79/80ADBL</v>
      </c>
      <c r="AF3061" s="10"/>
      <c r="AG3061" s="10"/>
      <c r="AH3061" s="10"/>
    </row>
    <row r="3062" spans="1:34" x14ac:dyDescent="0.45">
      <c r="A3062" t="s">
        <v>54</v>
      </c>
      <c r="B3062" t="s">
        <v>181</v>
      </c>
      <c r="C3062" t="s">
        <v>28</v>
      </c>
      <c r="D3062">
        <v>179</v>
      </c>
      <c r="E3062" s="11">
        <v>14200974</v>
      </c>
      <c r="F3062" s="5">
        <v>6065982</v>
      </c>
      <c r="G3062" s="11">
        <v>160623108</v>
      </c>
      <c r="H3062" s="11">
        <v>139072227</v>
      </c>
      <c r="I3062">
        <v>4399181</v>
      </c>
      <c r="J3062">
        <v>5156812</v>
      </c>
      <c r="K3062">
        <v>2895991</v>
      </c>
      <c r="L3062">
        <v>1236062</v>
      </c>
      <c r="M3062">
        <v>12</v>
      </c>
      <c r="N3062">
        <v>15</v>
      </c>
      <c r="O3062">
        <v>1</v>
      </c>
      <c r="P3062">
        <v>8</v>
      </c>
      <c r="Q3062">
        <v>1</v>
      </c>
      <c r="R3062">
        <v>19</v>
      </c>
      <c r="S3062">
        <v>4</v>
      </c>
      <c r="T3062">
        <v>143</v>
      </c>
      <c r="U3062">
        <v>193</v>
      </c>
      <c r="V3062">
        <v>0.08</v>
      </c>
      <c r="W3062">
        <v>143480</v>
      </c>
      <c r="X3062">
        <v>1</v>
      </c>
      <c r="Y3062" s="12" t="str">
        <f>IFERROR(VLOOKUP(C3062,[1]Index!$D:$F,3,FALSE),"Non List")</f>
        <v>Commercial Banks</v>
      </c>
      <c r="Z3062">
        <f>IFERROR(VLOOKUP(C3062,[1]LP!$B:$C,2,FALSE),0)</f>
        <v>172</v>
      </c>
      <c r="AA3062" s="11">
        <f t="shared" si="53"/>
        <v>14.3</v>
      </c>
      <c r="AB3062" s="5">
        <f>IFERROR(VLOOKUP(C3062,[2]Sheet1!$B:$F,5,FALSE),0)</f>
        <v>69595284.469999999</v>
      </c>
      <c r="AC3062" s="11">
        <f>IFERROR(VLOOKUP(AE3062,[3]Sheet2!$M:$O,2,FALSE),0)</f>
        <v>5.79</v>
      </c>
      <c r="AD3062" s="11">
        <f>IFERROR(VLOOKUP(AE3062,[3]Sheet2!$M:$O,3,FALSE),0)</f>
        <v>0</v>
      </c>
      <c r="AE3062" s="10" t="str">
        <f t="shared" si="52"/>
        <v>79/80CZBIL</v>
      </c>
      <c r="AF3062" s="10"/>
      <c r="AG3062" s="10"/>
      <c r="AH3062" s="10"/>
    </row>
    <row r="3063" spans="1:34" x14ac:dyDescent="0.45">
      <c r="A3063" t="s">
        <v>54</v>
      </c>
      <c r="B3063" t="s">
        <v>181</v>
      </c>
      <c r="C3063" t="s">
        <v>29</v>
      </c>
      <c r="D3063">
        <v>529.9</v>
      </c>
      <c r="E3063" s="11">
        <v>10698094</v>
      </c>
      <c r="F3063" s="5">
        <v>13464657</v>
      </c>
      <c r="G3063" s="11">
        <v>186158814</v>
      </c>
      <c r="H3063" s="11">
        <v>160897118</v>
      </c>
      <c r="I3063">
        <v>5587248</v>
      </c>
      <c r="J3063">
        <v>6499978</v>
      </c>
      <c r="K3063">
        <v>4074386</v>
      </c>
      <c r="L3063">
        <v>2466064</v>
      </c>
      <c r="M3063">
        <v>31</v>
      </c>
      <c r="N3063">
        <v>17</v>
      </c>
      <c r="O3063">
        <v>2</v>
      </c>
      <c r="P3063">
        <v>14</v>
      </c>
      <c r="Q3063">
        <v>1</v>
      </c>
      <c r="R3063">
        <v>41</v>
      </c>
      <c r="S3063">
        <v>0.7</v>
      </c>
      <c r="T3063">
        <v>226</v>
      </c>
      <c r="U3063">
        <v>395</v>
      </c>
      <c r="V3063">
        <v>-0.25</v>
      </c>
      <c r="W3063">
        <v>3363358</v>
      </c>
      <c r="X3063">
        <v>31.44</v>
      </c>
      <c r="Y3063" s="12" t="str">
        <f>IFERROR(VLOOKUP(C3063,[1]Index!$D:$F,3,FALSE),"Non List")</f>
        <v>Commercial Banks</v>
      </c>
      <c r="Z3063">
        <f>IFERROR(VLOOKUP(C3063,[1]LP!$B:$C,2,FALSE),0)</f>
        <v>532</v>
      </c>
      <c r="AA3063" s="11">
        <f t="shared" si="53"/>
        <v>17.2</v>
      </c>
      <c r="AB3063" s="5">
        <f>IFERROR(VLOOKUP(C3063,[2]Sheet1!$B:$F,5,FALSE),0)</f>
        <v>47977743.060000002</v>
      </c>
      <c r="AC3063" s="11">
        <f>IFERROR(VLOOKUP(AE3063,[3]Sheet2!$M:$O,2,FALSE),0)</f>
        <v>10.53</v>
      </c>
      <c r="AD3063" s="11">
        <f>IFERROR(VLOOKUP(AE3063,[3]Sheet2!$M:$O,3,FALSE),0)</f>
        <v>10</v>
      </c>
      <c r="AE3063" s="10" t="str">
        <f t="shared" si="52"/>
        <v>79/80EBL</v>
      </c>
      <c r="AF3063" s="10"/>
      <c r="AG3063" s="10"/>
      <c r="AH3063" s="10"/>
    </row>
    <row r="3064" spans="1:34" x14ac:dyDescent="0.45">
      <c r="A3064" t="s">
        <v>54</v>
      </c>
      <c r="B3064" t="s">
        <v>181</v>
      </c>
      <c r="C3064" t="s">
        <v>30</v>
      </c>
      <c r="D3064">
        <v>191.7</v>
      </c>
      <c r="E3064" s="11">
        <v>35771060</v>
      </c>
      <c r="F3064" s="5">
        <v>20028180</v>
      </c>
      <c r="G3064" s="11">
        <v>409882438</v>
      </c>
      <c r="H3064" s="11">
        <v>362082967</v>
      </c>
      <c r="I3064">
        <v>11792154</v>
      </c>
      <c r="J3064">
        <v>13746117</v>
      </c>
      <c r="K3064">
        <v>8776839</v>
      </c>
      <c r="L3064">
        <v>4358263</v>
      </c>
      <c r="M3064">
        <v>16</v>
      </c>
      <c r="N3064">
        <v>12</v>
      </c>
      <c r="O3064">
        <v>1</v>
      </c>
      <c r="P3064">
        <v>10</v>
      </c>
      <c r="Q3064">
        <v>1</v>
      </c>
      <c r="R3064">
        <v>15</v>
      </c>
      <c r="S3064">
        <v>4</v>
      </c>
      <c r="T3064">
        <v>156</v>
      </c>
      <c r="U3064">
        <v>239</v>
      </c>
      <c r="V3064">
        <v>0.25</v>
      </c>
      <c r="W3064">
        <v>962673</v>
      </c>
      <c r="X3064">
        <v>3</v>
      </c>
      <c r="Y3064" s="12" t="str">
        <f>IFERROR(VLOOKUP(C3064,[1]Index!$D:$F,3,FALSE),"Non List")</f>
        <v>Commercial Banks</v>
      </c>
      <c r="Z3064">
        <f>IFERROR(VLOOKUP(C3064,[1]LP!$B:$C,2,FALSE),0)</f>
        <v>186.5</v>
      </c>
      <c r="AA3064" s="11">
        <f t="shared" si="53"/>
        <v>11.7</v>
      </c>
      <c r="AB3064" s="5">
        <f>IFERROR(VLOOKUP(C3064,[2]Sheet1!$B:$F,5,FALSE),0)</f>
        <v>176308400.53</v>
      </c>
      <c r="AC3064" s="11">
        <f>IFERROR(VLOOKUP(AE3064,[3]Sheet2!$M:$O,2,FALSE),0)</f>
        <v>8</v>
      </c>
      <c r="AD3064" s="11">
        <f>IFERROR(VLOOKUP(AE3064,[3]Sheet2!$M:$O,3,FALSE),0)</f>
        <v>1</v>
      </c>
      <c r="AE3064" s="10" t="str">
        <f t="shared" si="52"/>
        <v>79/80GBIME</v>
      </c>
      <c r="AF3064" s="10"/>
      <c r="AG3064" s="10"/>
      <c r="AH3064" s="10"/>
    </row>
    <row r="3065" spans="1:34" x14ac:dyDescent="0.45">
      <c r="A3065" t="s">
        <v>54</v>
      </c>
      <c r="B3065" t="s">
        <v>181</v>
      </c>
      <c r="C3065" t="s">
        <v>31</v>
      </c>
      <c r="D3065">
        <v>225.5</v>
      </c>
      <c r="E3065" s="11">
        <v>21656616</v>
      </c>
      <c r="F3065" s="5">
        <v>12158236</v>
      </c>
      <c r="G3065" s="11">
        <v>263485453</v>
      </c>
      <c r="H3065" s="11">
        <v>237351424</v>
      </c>
      <c r="I3065">
        <v>6492969</v>
      </c>
      <c r="J3065">
        <v>7491558</v>
      </c>
      <c r="K3065">
        <v>4981095</v>
      </c>
      <c r="L3065">
        <v>1738863</v>
      </c>
      <c r="M3065">
        <v>11</v>
      </c>
      <c r="N3065">
        <v>21</v>
      </c>
      <c r="O3065">
        <v>1</v>
      </c>
      <c r="P3065">
        <v>7</v>
      </c>
      <c r="Q3065">
        <v>1</v>
      </c>
      <c r="R3065">
        <v>30</v>
      </c>
      <c r="S3065">
        <v>4.5999999999999996</v>
      </c>
      <c r="T3065">
        <v>156</v>
      </c>
      <c r="U3065">
        <v>194</v>
      </c>
      <c r="V3065">
        <v>-0.14000000000000001</v>
      </c>
      <c r="W3065">
        <v>-1322988</v>
      </c>
      <c r="X3065">
        <v>-0.61</v>
      </c>
      <c r="Y3065" s="12" t="str">
        <f>IFERROR(VLOOKUP(C3065,[1]Index!$D:$F,3,FALSE),"Non List")</f>
        <v>Commercial Banks</v>
      </c>
      <c r="Z3065">
        <f>IFERROR(VLOOKUP(C3065,[1]LP!$B:$C,2,FALSE),0)</f>
        <v>191</v>
      </c>
      <c r="AA3065" s="11">
        <f t="shared" si="53"/>
        <v>17.399999999999999</v>
      </c>
      <c r="AB3065" s="5">
        <f>IFERROR(VLOOKUP(C3065,[2]Sheet1!$B:$F,5,FALSE),0)</f>
        <v>32484923.449999999</v>
      </c>
      <c r="AC3065" s="11">
        <f>IFERROR(VLOOKUP(AE3065,[3]Sheet2!$M:$O,2,FALSE),0)</f>
        <v>0</v>
      </c>
      <c r="AD3065" s="11">
        <f>IFERROR(VLOOKUP(AE3065,[3]Sheet2!$M:$O,3,FALSE),0)</f>
        <v>0</v>
      </c>
      <c r="AE3065" s="10" t="str">
        <f t="shared" si="52"/>
        <v>79/80HBL</v>
      </c>
      <c r="AF3065" s="10"/>
      <c r="AG3065" s="10"/>
      <c r="AH3065" s="10"/>
    </row>
    <row r="3066" spans="1:34" x14ac:dyDescent="0.45">
      <c r="A3066" t="s">
        <v>54</v>
      </c>
      <c r="B3066" t="s">
        <v>181</v>
      </c>
      <c r="C3066" t="s">
        <v>33</v>
      </c>
      <c r="D3066">
        <v>169.4</v>
      </c>
      <c r="E3066" s="11">
        <v>26225861</v>
      </c>
      <c r="F3066" s="5">
        <v>10567650</v>
      </c>
      <c r="G3066" s="11">
        <v>303286788</v>
      </c>
      <c r="H3066" s="11">
        <v>275855912</v>
      </c>
      <c r="I3066">
        <v>7477116</v>
      </c>
      <c r="J3066">
        <v>8858652</v>
      </c>
      <c r="K3066">
        <v>5820275</v>
      </c>
      <c r="L3066">
        <v>1820296</v>
      </c>
      <c r="M3066">
        <v>9</v>
      </c>
      <c r="N3066">
        <v>18</v>
      </c>
      <c r="O3066">
        <v>1</v>
      </c>
      <c r="P3066">
        <v>7</v>
      </c>
      <c r="Q3066">
        <v>0</v>
      </c>
      <c r="R3066">
        <v>22</v>
      </c>
      <c r="S3066">
        <v>4</v>
      </c>
      <c r="T3066">
        <v>140</v>
      </c>
      <c r="U3066">
        <v>171</v>
      </c>
      <c r="V3066">
        <v>0.01</v>
      </c>
      <c r="W3066">
        <v>2486</v>
      </c>
      <c r="X3066">
        <v>0</v>
      </c>
      <c r="Y3066" s="12" t="str">
        <f>IFERROR(VLOOKUP(C3066,[1]Index!$D:$F,3,FALSE),"Non List")</f>
        <v>Commercial Banks</v>
      </c>
      <c r="Z3066">
        <f>IFERROR(VLOOKUP(C3066,[1]LP!$B:$C,2,FALSE),0)</f>
        <v>144.30000000000001</v>
      </c>
      <c r="AA3066" s="11">
        <f t="shared" si="53"/>
        <v>16</v>
      </c>
      <c r="AB3066" s="5">
        <f>IFERROR(VLOOKUP(C3066,[2]Sheet1!$B:$F,5,FALSE),0)</f>
        <v>128506730.66</v>
      </c>
      <c r="AC3066" s="11">
        <f>IFERROR(VLOOKUP(AE3066,[3]Sheet2!$M:$O,2,FALSE),0)</f>
        <v>0</v>
      </c>
      <c r="AD3066" s="11">
        <f>IFERROR(VLOOKUP(AE3066,[3]Sheet2!$M:$O,3,FALSE),0)</f>
        <v>0</v>
      </c>
      <c r="AE3066" s="10" t="str">
        <f t="shared" si="52"/>
        <v>79/80KBL</v>
      </c>
      <c r="AF3066" s="10"/>
      <c r="AG3066" s="10"/>
      <c r="AH3066" s="10"/>
    </row>
    <row r="3067" spans="1:34" x14ac:dyDescent="0.45">
      <c r="A3067" t="s">
        <v>54</v>
      </c>
      <c r="B3067" t="s">
        <v>181</v>
      </c>
      <c r="C3067" t="s">
        <v>34</v>
      </c>
      <c r="D3067">
        <v>185.1</v>
      </c>
      <c r="E3067" s="11">
        <v>11551345</v>
      </c>
      <c r="F3067" s="5">
        <v>6509009</v>
      </c>
      <c r="G3067" s="11">
        <v>150135389</v>
      </c>
      <c r="H3067" s="11">
        <v>131465144</v>
      </c>
      <c r="I3067">
        <v>4193247</v>
      </c>
      <c r="J3067">
        <v>5163283</v>
      </c>
      <c r="K3067">
        <v>3091539</v>
      </c>
      <c r="L3067">
        <v>1265344</v>
      </c>
      <c r="M3067">
        <v>15</v>
      </c>
      <c r="N3067">
        <v>13</v>
      </c>
      <c r="O3067">
        <v>1</v>
      </c>
      <c r="P3067">
        <v>9</v>
      </c>
      <c r="Q3067">
        <v>1</v>
      </c>
      <c r="R3067">
        <v>15</v>
      </c>
      <c r="S3067">
        <v>1.8</v>
      </c>
      <c r="T3067">
        <v>156</v>
      </c>
      <c r="U3067">
        <v>227</v>
      </c>
      <c r="V3067">
        <v>0.22</v>
      </c>
      <c r="W3067">
        <v>1335875</v>
      </c>
      <c r="X3067">
        <v>12</v>
      </c>
      <c r="Y3067" s="12" t="str">
        <f>IFERROR(VLOOKUP(C3067,[1]Index!$D:$F,3,FALSE),"Non List")</f>
        <v>zdelist</v>
      </c>
      <c r="Z3067">
        <f>IFERROR(VLOOKUP(C3067,[1]LP!$B:$C,2,FALSE),0)</f>
        <v>0</v>
      </c>
      <c r="AA3067" s="11">
        <f t="shared" si="53"/>
        <v>0</v>
      </c>
      <c r="AB3067" s="5">
        <f>IFERROR(VLOOKUP(C3067,[2]Sheet1!$B:$F,5,FALSE),0)</f>
        <v>0</v>
      </c>
      <c r="AC3067" s="11">
        <f>IFERROR(VLOOKUP(AE3067,[3]Sheet2!$M:$O,2,FALSE),0)</f>
        <v>0</v>
      </c>
      <c r="AD3067" s="11">
        <f>IFERROR(VLOOKUP(AE3067,[3]Sheet2!$M:$O,3,FALSE),0)</f>
        <v>0</v>
      </c>
      <c r="AE3067" s="10" t="str">
        <f t="shared" si="52"/>
        <v>79/80LBL</v>
      </c>
      <c r="AF3067" s="10"/>
      <c r="AG3067" s="10"/>
      <c r="AH3067" s="10"/>
    </row>
    <row r="3068" spans="1:34" x14ac:dyDescent="0.45">
      <c r="A3068" t="s">
        <v>54</v>
      </c>
      <c r="B3068" t="s">
        <v>181</v>
      </c>
      <c r="C3068" t="s">
        <v>35</v>
      </c>
      <c r="D3068">
        <v>226</v>
      </c>
      <c r="E3068" s="11">
        <v>10257156</v>
      </c>
      <c r="F3068" s="5">
        <v>5588913</v>
      </c>
      <c r="G3068" s="11">
        <v>150913140</v>
      </c>
      <c r="H3068" s="11">
        <v>128498945</v>
      </c>
      <c r="I3068">
        <v>4135501</v>
      </c>
      <c r="J3068">
        <v>5321519</v>
      </c>
      <c r="K3068">
        <v>2764747</v>
      </c>
      <c r="L3068">
        <v>1351952</v>
      </c>
      <c r="M3068">
        <v>18</v>
      </c>
      <c r="N3068">
        <v>13</v>
      </c>
      <c r="O3068">
        <v>1</v>
      </c>
      <c r="P3068">
        <v>11</v>
      </c>
      <c r="Q3068">
        <v>1</v>
      </c>
      <c r="R3068">
        <v>19</v>
      </c>
      <c r="S3068">
        <v>2.4</v>
      </c>
      <c r="T3068">
        <v>154</v>
      </c>
      <c r="U3068">
        <v>247</v>
      </c>
      <c r="V3068">
        <v>0.09</v>
      </c>
      <c r="W3068">
        <v>1065757</v>
      </c>
      <c r="X3068">
        <v>10</v>
      </c>
      <c r="Y3068" s="12" t="str">
        <f>IFERROR(VLOOKUP(C3068,[1]Index!$D:$F,3,FALSE),"Non List")</f>
        <v>Commercial Banks</v>
      </c>
      <c r="Z3068">
        <f>IFERROR(VLOOKUP(C3068,[1]LP!$B:$C,2,FALSE),0)</f>
        <v>182.8</v>
      </c>
      <c r="AA3068" s="11">
        <f t="shared" si="53"/>
        <v>10.199999999999999</v>
      </c>
      <c r="AB3068" s="5">
        <f>IFERROR(VLOOKUP(C3068,[2]Sheet1!$B:$F,5,FALSE),0)</f>
        <v>56944650.630000003</v>
      </c>
      <c r="AC3068" s="11">
        <f>IFERROR(VLOOKUP(AE3068,[3]Sheet2!$M:$O,2,FALSE),0)</f>
        <v>0.7</v>
      </c>
      <c r="AD3068" s="11">
        <f>IFERROR(VLOOKUP(AE3068,[3]Sheet2!$M:$O,3,FALSE),0)</f>
        <v>13.3</v>
      </c>
      <c r="AE3068" s="10" t="str">
        <f t="shared" si="52"/>
        <v>79/80MBL</v>
      </c>
      <c r="AF3068" s="10"/>
      <c r="AG3068" s="10"/>
      <c r="AH3068" s="10"/>
    </row>
    <row r="3069" spans="1:34" x14ac:dyDescent="0.45">
      <c r="A3069" t="s">
        <v>54</v>
      </c>
      <c r="B3069" t="s">
        <v>181</v>
      </c>
      <c r="C3069" t="s">
        <v>37</v>
      </c>
      <c r="D3069">
        <v>620</v>
      </c>
      <c r="E3069" s="11">
        <v>27056997</v>
      </c>
      <c r="F3069" s="5">
        <v>27346392</v>
      </c>
      <c r="G3069" s="11">
        <v>363487636</v>
      </c>
      <c r="H3069" s="11">
        <v>323514411</v>
      </c>
      <c r="I3069">
        <v>12101158</v>
      </c>
      <c r="J3069">
        <v>14689785</v>
      </c>
      <c r="K3069">
        <v>10818365</v>
      </c>
      <c r="L3069">
        <v>5116174</v>
      </c>
      <c r="M3069">
        <v>25</v>
      </c>
      <c r="N3069">
        <v>25</v>
      </c>
      <c r="O3069">
        <v>3</v>
      </c>
      <c r="P3069">
        <v>13</v>
      </c>
      <c r="Q3069">
        <v>1</v>
      </c>
      <c r="R3069">
        <v>76</v>
      </c>
      <c r="S3069">
        <v>3.9</v>
      </c>
      <c r="T3069">
        <v>201</v>
      </c>
      <c r="U3069">
        <v>338</v>
      </c>
      <c r="V3069">
        <v>-0.46</v>
      </c>
      <c r="W3069">
        <v>1772095</v>
      </c>
      <c r="X3069">
        <v>7</v>
      </c>
      <c r="Y3069" s="12" t="str">
        <f>IFERROR(VLOOKUP(C3069,[1]Index!$D:$F,3,FALSE),"Non List")</f>
        <v>Commercial Banks</v>
      </c>
      <c r="Z3069">
        <f>IFERROR(VLOOKUP(C3069,[1]LP!$B:$C,2,FALSE),0)</f>
        <v>458</v>
      </c>
      <c r="AA3069" s="11">
        <f t="shared" si="53"/>
        <v>18.3</v>
      </c>
      <c r="AB3069" s="5">
        <f>IFERROR(VLOOKUP(C3069,[2]Sheet1!$B:$F,5,FALSE),0)</f>
        <v>108227988.66</v>
      </c>
      <c r="AC3069" s="11">
        <f>IFERROR(VLOOKUP(AE3069,[3]Sheet2!$M:$O,2,FALSE),0)</f>
        <v>11</v>
      </c>
      <c r="AD3069" s="11">
        <f>IFERROR(VLOOKUP(AE3069,[3]Sheet2!$M:$O,3,FALSE),0)</f>
        <v>0</v>
      </c>
      <c r="AE3069" s="10" t="str">
        <f t="shared" si="52"/>
        <v>79/80NABIL</v>
      </c>
      <c r="AF3069" s="10"/>
      <c r="AG3069" s="10"/>
      <c r="AH3069" s="10"/>
    </row>
    <row r="3070" spans="1:34" x14ac:dyDescent="0.45">
      <c r="A3070" t="s">
        <v>54</v>
      </c>
      <c r="B3070" t="s">
        <v>181</v>
      </c>
      <c r="C3070" t="s">
        <v>39</v>
      </c>
      <c r="D3070">
        <v>252.5</v>
      </c>
      <c r="E3070" s="11">
        <v>14694023</v>
      </c>
      <c r="F3070" s="5">
        <v>20860565</v>
      </c>
      <c r="G3070" s="11">
        <v>229334966</v>
      </c>
      <c r="H3070" s="11">
        <v>173773548</v>
      </c>
      <c r="I3070">
        <v>6491125</v>
      </c>
      <c r="J3070">
        <v>7386619</v>
      </c>
      <c r="K3070">
        <v>3706692</v>
      </c>
      <c r="L3070">
        <v>1782330</v>
      </c>
      <c r="M3070">
        <v>16</v>
      </c>
      <c r="N3070">
        <v>16</v>
      </c>
      <c r="O3070">
        <v>1</v>
      </c>
      <c r="P3070">
        <v>7</v>
      </c>
      <c r="Q3070">
        <v>1</v>
      </c>
      <c r="R3070">
        <v>16</v>
      </c>
      <c r="S3070">
        <v>4.2</v>
      </c>
      <c r="T3070">
        <v>242</v>
      </c>
      <c r="U3070">
        <v>297</v>
      </c>
      <c r="V3070">
        <v>0.17</v>
      </c>
      <c r="W3070">
        <v>180765</v>
      </c>
      <c r="X3070">
        <v>1</v>
      </c>
      <c r="Y3070" s="12" t="str">
        <f>IFERROR(VLOOKUP(C3070,[1]Index!$D:$F,3,FALSE),"Non List")</f>
        <v>Commercial Banks</v>
      </c>
      <c r="Z3070">
        <f>IFERROR(VLOOKUP(C3070,[1]LP!$B:$C,2,FALSE),0)</f>
        <v>219.5</v>
      </c>
      <c r="AA3070" s="11">
        <f t="shared" si="53"/>
        <v>13.7</v>
      </c>
      <c r="AB3070" s="5">
        <f>IFERROR(VLOOKUP(C3070,[2]Sheet1!$B:$F,5,FALSE),0)</f>
        <v>72000712.349999994</v>
      </c>
      <c r="AC3070" s="11">
        <f>IFERROR(VLOOKUP(AE3070,[3]Sheet2!$M:$O,2,FALSE),0)</f>
        <v>0</v>
      </c>
      <c r="AD3070" s="11">
        <f>IFERROR(VLOOKUP(AE3070,[3]Sheet2!$M:$O,3,FALSE),0)</f>
        <v>0</v>
      </c>
      <c r="AE3070" s="10" t="str">
        <f t="shared" ref="AE3070:AE3133" si="54">B3070&amp;C3070</f>
        <v>79/80NBL</v>
      </c>
      <c r="AF3070" s="10"/>
      <c r="AG3070" s="10"/>
      <c r="AH3070" s="10"/>
    </row>
    <row r="3071" spans="1:34" x14ac:dyDescent="0.45">
      <c r="A3071" t="s">
        <v>54</v>
      </c>
      <c r="B3071" t="s">
        <v>181</v>
      </c>
      <c r="C3071" t="s">
        <v>42</v>
      </c>
      <c r="D3071">
        <v>734</v>
      </c>
      <c r="E3071" s="11">
        <v>11564005</v>
      </c>
      <c r="F3071" s="5">
        <v>17216328</v>
      </c>
      <c r="G3071" s="11">
        <v>314808744</v>
      </c>
      <c r="H3071" s="11">
        <v>266210650</v>
      </c>
      <c r="I3071">
        <v>9217034</v>
      </c>
      <c r="J3071">
        <v>11466567</v>
      </c>
      <c r="K3071">
        <v>6018406</v>
      </c>
      <c r="L3071">
        <v>4014925</v>
      </c>
      <c r="M3071">
        <v>46</v>
      </c>
      <c r="N3071">
        <v>16</v>
      </c>
      <c r="O3071">
        <v>3</v>
      </c>
      <c r="P3071">
        <v>19</v>
      </c>
      <c r="Q3071">
        <v>1</v>
      </c>
      <c r="R3071">
        <v>47</v>
      </c>
      <c r="S3071">
        <v>0.9</v>
      </c>
      <c r="T3071">
        <v>249</v>
      </c>
      <c r="U3071">
        <v>509</v>
      </c>
      <c r="V3071">
        <v>-0.31</v>
      </c>
      <c r="W3071">
        <v>3023163</v>
      </c>
      <c r="X3071">
        <v>26.14</v>
      </c>
      <c r="Y3071" s="12" t="str">
        <f>IFERROR(VLOOKUP(C3071,[1]Index!$D:$F,3,FALSE),"Non List")</f>
        <v>Commercial Banks</v>
      </c>
      <c r="Z3071">
        <f>IFERROR(VLOOKUP(C3071,[1]LP!$B:$C,2,FALSE),0)</f>
        <v>419.9</v>
      </c>
      <c r="AA3071" s="11">
        <f t="shared" si="53"/>
        <v>9.1</v>
      </c>
      <c r="AB3071" s="5">
        <f>IFERROR(VLOOKUP(C3071,[2]Sheet1!$B:$F,5,FALSE),0)</f>
        <v>73096077.920000002</v>
      </c>
      <c r="AC3071" s="11">
        <f>IFERROR(VLOOKUP(AE3071,[3]Sheet2!$M:$O,2,FALSE),0)</f>
        <v>1.52</v>
      </c>
      <c r="AD3071" s="11">
        <f>IFERROR(VLOOKUP(AE3071,[3]Sheet2!$M:$O,3,FALSE),0)</f>
        <v>29</v>
      </c>
      <c r="AE3071" s="10" t="str">
        <f t="shared" si="54"/>
        <v>79/80NICA</v>
      </c>
      <c r="AF3071" s="10"/>
      <c r="AG3071" s="10"/>
      <c r="AH3071" s="10"/>
    </row>
    <row r="3072" spans="1:34" x14ac:dyDescent="0.45">
      <c r="A3072" t="s">
        <v>54</v>
      </c>
      <c r="B3072" t="s">
        <v>181</v>
      </c>
      <c r="C3072" t="s">
        <v>43</v>
      </c>
      <c r="D3072">
        <v>236.9</v>
      </c>
      <c r="E3072" s="11">
        <v>18366706</v>
      </c>
      <c r="F3072" s="5">
        <v>9554586</v>
      </c>
      <c r="G3072" s="11">
        <v>197733364</v>
      </c>
      <c r="H3072" s="11">
        <v>185779399</v>
      </c>
      <c r="I3072">
        <v>6484671</v>
      </c>
      <c r="J3072">
        <v>8064106</v>
      </c>
      <c r="K3072">
        <v>5015146</v>
      </c>
      <c r="L3072">
        <v>2682531</v>
      </c>
      <c r="M3072">
        <v>19</v>
      </c>
      <c r="N3072">
        <v>12</v>
      </c>
      <c r="O3072">
        <v>2</v>
      </c>
      <c r="P3072">
        <v>13</v>
      </c>
      <c r="Q3072">
        <v>1</v>
      </c>
      <c r="R3072">
        <v>19</v>
      </c>
      <c r="S3072">
        <v>3</v>
      </c>
      <c r="T3072">
        <v>152</v>
      </c>
      <c r="U3072">
        <v>258</v>
      </c>
      <c r="V3072">
        <v>0.09</v>
      </c>
      <c r="W3072">
        <v>728890</v>
      </c>
      <c r="X3072">
        <v>4</v>
      </c>
      <c r="Y3072" s="12" t="str">
        <f>IFERROR(VLOOKUP(C3072,[1]Index!$D:$F,3,FALSE),"Non List")</f>
        <v>Commercial Banks</v>
      </c>
      <c r="Z3072">
        <f>IFERROR(VLOOKUP(C3072,[1]LP!$B:$C,2,FALSE),0)</f>
        <v>189.1</v>
      </c>
      <c r="AA3072" s="11">
        <f t="shared" si="53"/>
        <v>10</v>
      </c>
      <c r="AB3072" s="5">
        <f>IFERROR(VLOOKUP(C3072,[2]Sheet1!$B:$F,5,FALSE),0)</f>
        <v>89996863.319999993</v>
      </c>
      <c r="AC3072" s="11">
        <f>IFERROR(VLOOKUP(AE3072,[3]Sheet2!$M:$O,2,FALSE),0)</f>
        <v>0</v>
      </c>
      <c r="AD3072" s="11">
        <f>IFERROR(VLOOKUP(AE3072,[3]Sheet2!$M:$O,3,FALSE),0)</f>
        <v>0</v>
      </c>
      <c r="AE3072" s="10" t="str">
        <f t="shared" si="54"/>
        <v>79/80NMB</v>
      </c>
      <c r="AF3072" s="10"/>
      <c r="AG3072" s="10"/>
      <c r="AH3072" s="10"/>
    </row>
    <row r="3073" spans="1:34" x14ac:dyDescent="0.45">
      <c r="A3073" t="s">
        <v>54</v>
      </c>
      <c r="B3073" t="s">
        <v>181</v>
      </c>
      <c r="C3073" t="s">
        <v>44</v>
      </c>
      <c r="D3073">
        <v>196.9</v>
      </c>
      <c r="E3073" s="11">
        <v>19402576</v>
      </c>
      <c r="F3073" s="5">
        <v>9198250</v>
      </c>
      <c r="G3073" s="11">
        <v>166391725</v>
      </c>
      <c r="H3073" s="11">
        <v>152107408</v>
      </c>
      <c r="I3073">
        <v>5472573</v>
      </c>
      <c r="J3073">
        <v>6551309</v>
      </c>
      <c r="K3073">
        <v>4522640</v>
      </c>
      <c r="L3073">
        <v>2467557</v>
      </c>
      <c r="M3073">
        <v>17</v>
      </c>
      <c r="N3073">
        <v>12</v>
      </c>
      <c r="O3073">
        <v>1</v>
      </c>
      <c r="P3073">
        <v>12</v>
      </c>
      <c r="Q3073">
        <v>1</v>
      </c>
      <c r="R3073">
        <v>16</v>
      </c>
      <c r="S3073">
        <v>3.1</v>
      </c>
      <c r="T3073">
        <v>147</v>
      </c>
      <c r="U3073">
        <v>237</v>
      </c>
      <c r="V3073">
        <v>0.2</v>
      </c>
      <c r="W3073">
        <v>301520</v>
      </c>
      <c r="X3073">
        <v>2</v>
      </c>
      <c r="Y3073" s="12" t="str">
        <f>IFERROR(VLOOKUP(C3073,[1]Index!$D:$F,3,FALSE),"Non List")</f>
        <v>Commercial Banks</v>
      </c>
      <c r="Z3073">
        <f>IFERROR(VLOOKUP(C3073,[1]LP!$B:$C,2,FALSE),0)</f>
        <v>205.9</v>
      </c>
      <c r="AA3073" s="11">
        <f t="shared" si="53"/>
        <v>12.1</v>
      </c>
      <c r="AB3073" s="5">
        <f>IFERROR(VLOOKUP(C3073,[2]Sheet1!$B:$F,5,FALSE),0)</f>
        <v>95072621.010000005</v>
      </c>
      <c r="AC3073" s="11">
        <f>IFERROR(VLOOKUP(AE3073,[3]Sheet2!$M:$O,2,FALSE),0)</f>
        <v>0</v>
      </c>
      <c r="AD3073" s="11">
        <f>IFERROR(VLOOKUP(AE3073,[3]Sheet2!$M:$O,3,FALSE),0)</f>
        <v>0</v>
      </c>
      <c r="AE3073" s="10" t="str">
        <f t="shared" si="54"/>
        <v>79/80PCBL</v>
      </c>
      <c r="AF3073" s="10"/>
      <c r="AG3073" s="10"/>
      <c r="AH3073" s="10"/>
    </row>
    <row r="3074" spans="1:34" x14ac:dyDescent="0.45">
      <c r="A3074" t="s">
        <v>54</v>
      </c>
      <c r="B3074" t="s">
        <v>181</v>
      </c>
      <c r="C3074" t="s">
        <v>45</v>
      </c>
      <c r="D3074">
        <v>245</v>
      </c>
      <c r="E3074" s="11">
        <v>12460115</v>
      </c>
      <c r="F3074" s="5">
        <v>5984092</v>
      </c>
      <c r="G3074" s="11">
        <v>164288919</v>
      </c>
      <c r="H3074" s="11">
        <v>144063439</v>
      </c>
      <c r="I3074">
        <v>4938130</v>
      </c>
      <c r="J3074">
        <v>5783469</v>
      </c>
      <c r="K3074">
        <v>3626732</v>
      </c>
      <c r="L3074">
        <v>1711614</v>
      </c>
      <c r="M3074">
        <v>18</v>
      </c>
      <c r="N3074">
        <v>13</v>
      </c>
      <c r="O3074">
        <v>2</v>
      </c>
      <c r="P3074">
        <v>12</v>
      </c>
      <c r="Q3074">
        <v>1</v>
      </c>
      <c r="R3074">
        <v>22</v>
      </c>
      <c r="S3074">
        <v>2.2999999999999998</v>
      </c>
      <c r="T3074">
        <v>148</v>
      </c>
      <c r="U3074">
        <v>247</v>
      </c>
      <c r="V3074">
        <v>0.01</v>
      </c>
      <c r="W3074">
        <v>1204766</v>
      </c>
      <c r="X3074">
        <v>10</v>
      </c>
      <c r="Y3074" s="12" t="str">
        <f>IFERROR(VLOOKUP(C3074,[1]Index!$D:$F,3,FALSE),"Non List")</f>
        <v>Commercial Banks</v>
      </c>
      <c r="Z3074">
        <f>IFERROR(VLOOKUP(C3074,[1]LP!$B:$C,2,FALSE),0)</f>
        <v>256.5</v>
      </c>
      <c r="AA3074" s="11">
        <f t="shared" si="53"/>
        <v>14.3</v>
      </c>
      <c r="AB3074" s="5">
        <f>IFERROR(VLOOKUP(C3074,[2]Sheet1!$B:$F,5,FALSE),0)</f>
        <v>66549474.509999998</v>
      </c>
      <c r="AC3074" s="11">
        <f>IFERROR(VLOOKUP(AE3074,[3]Sheet2!$M:$O,2,FALSE),0)</f>
        <v>5.7</v>
      </c>
      <c r="AD3074" s="11">
        <f>IFERROR(VLOOKUP(AE3074,[3]Sheet2!$M:$O,3,FALSE),0)</f>
        <v>9</v>
      </c>
      <c r="AE3074" s="10" t="str">
        <f t="shared" si="54"/>
        <v>79/80SANIMA</v>
      </c>
      <c r="AF3074" s="10"/>
      <c r="AG3074" s="10"/>
      <c r="AH3074" s="10"/>
    </row>
    <row r="3075" spans="1:34" x14ac:dyDescent="0.45">
      <c r="A3075" t="s">
        <v>54</v>
      </c>
      <c r="B3075" t="s">
        <v>181</v>
      </c>
      <c r="C3075" t="s">
        <v>46</v>
      </c>
      <c r="D3075">
        <v>322.89999999999998</v>
      </c>
      <c r="E3075" s="11">
        <v>10120629</v>
      </c>
      <c r="F3075" s="5">
        <v>7952141</v>
      </c>
      <c r="G3075" s="11">
        <v>140341181</v>
      </c>
      <c r="H3075" s="11">
        <v>120239795</v>
      </c>
      <c r="I3075">
        <v>4132168</v>
      </c>
      <c r="J3075">
        <v>5252089</v>
      </c>
      <c r="K3075">
        <v>3172673</v>
      </c>
      <c r="L3075">
        <v>1803286</v>
      </c>
      <c r="M3075">
        <v>24</v>
      </c>
      <c r="N3075">
        <v>14</v>
      </c>
      <c r="O3075">
        <v>2</v>
      </c>
      <c r="P3075">
        <v>13</v>
      </c>
      <c r="Q3075">
        <v>1</v>
      </c>
      <c r="R3075">
        <v>25</v>
      </c>
      <c r="S3075">
        <v>1</v>
      </c>
      <c r="T3075">
        <v>179</v>
      </c>
      <c r="U3075">
        <v>309</v>
      </c>
      <c r="V3075">
        <v>-0.04</v>
      </c>
      <c r="W3075">
        <v>1167541</v>
      </c>
      <c r="X3075">
        <v>12</v>
      </c>
      <c r="Y3075" s="12" t="str">
        <f>IFERROR(VLOOKUP(C3075,[1]Index!$D:$F,3,FALSE),"Non List")</f>
        <v>Commercial Banks</v>
      </c>
      <c r="Z3075">
        <f>IFERROR(VLOOKUP(C3075,[1]LP!$B:$C,2,FALSE),0)</f>
        <v>296</v>
      </c>
      <c r="AA3075" s="11">
        <f t="shared" ref="AA3075:AA3138" si="55">ROUND(IFERROR(Z3075/M3075,0),1)</f>
        <v>12.3</v>
      </c>
      <c r="AB3075" s="5">
        <f>IFERROR(VLOOKUP(C3075,[2]Sheet1!$B:$F,5,FALSE),0)</f>
        <v>30361886.129999999</v>
      </c>
      <c r="AC3075" s="11">
        <f>IFERROR(VLOOKUP(AE3075,[3]Sheet2!$M:$O,2,FALSE),0)</f>
        <v>6.8</v>
      </c>
      <c r="AD3075" s="11">
        <f>IFERROR(VLOOKUP(AE3075,[3]Sheet2!$M:$O,3,FALSE),0)</f>
        <v>3.75</v>
      </c>
      <c r="AE3075" s="10" t="str">
        <f t="shared" si="54"/>
        <v>79/80SBI</v>
      </c>
      <c r="AF3075" s="10"/>
      <c r="AG3075" s="10"/>
      <c r="AH3075" s="10"/>
    </row>
    <row r="3076" spans="1:34" x14ac:dyDescent="0.45">
      <c r="A3076" t="s">
        <v>54</v>
      </c>
      <c r="B3076" t="s">
        <v>181</v>
      </c>
      <c r="C3076" t="s">
        <v>47</v>
      </c>
      <c r="D3076">
        <v>252.9</v>
      </c>
      <c r="E3076" s="11">
        <v>14089980</v>
      </c>
      <c r="F3076" s="5">
        <v>8915728</v>
      </c>
      <c r="G3076" s="11">
        <v>212563318</v>
      </c>
      <c r="H3076" s="11">
        <v>181491543</v>
      </c>
      <c r="I3076">
        <v>6076158</v>
      </c>
      <c r="J3076">
        <v>7488850</v>
      </c>
      <c r="K3076">
        <v>4299842</v>
      </c>
      <c r="L3076">
        <v>1490101</v>
      </c>
      <c r="M3076">
        <v>14</v>
      </c>
      <c r="N3076">
        <v>18</v>
      </c>
      <c r="O3076">
        <v>2</v>
      </c>
      <c r="P3076">
        <v>9</v>
      </c>
      <c r="Q3076">
        <v>1</v>
      </c>
      <c r="R3076">
        <v>28</v>
      </c>
      <c r="S3076">
        <v>4</v>
      </c>
      <c r="T3076">
        <v>163</v>
      </c>
      <c r="U3076">
        <v>228</v>
      </c>
      <c r="V3076">
        <v>-0.1</v>
      </c>
      <c r="W3076">
        <v>-456641</v>
      </c>
      <c r="X3076">
        <v>-3</v>
      </c>
      <c r="Y3076" s="12" t="str">
        <f>IFERROR(VLOOKUP(C3076,[1]Index!$D:$F,3,FALSE),"Non List")</f>
        <v>Commercial Banks</v>
      </c>
      <c r="Z3076">
        <f>IFERROR(VLOOKUP(C3076,[1]LP!$B:$C,2,FALSE),0)</f>
        <v>240.5</v>
      </c>
      <c r="AA3076" s="11">
        <f t="shared" si="55"/>
        <v>17.2</v>
      </c>
      <c r="AB3076" s="5">
        <f>IFERROR(VLOOKUP(C3076,[2]Sheet1!$B:$F,5,FALSE),0)</f>
        <v>69040902.930000007</v>
      </c>
      <c r="AC3076" s="11">
        <f>IFERROR(VLOOKUP(AE3076,[3]Sheet2!$M:$O,2,FALSE),0)</f>
        <v>4.21</v>
      </c>
      <c r="AD3076" s="11">
        <f>IFERROR(VLOOKUP(AE3076,[3]Sheet2!$M:$O,3,FALSE),0)</f>
        <v>0</v>
      </c>
      <c r="AE3076" s="10" t="str">
        <f t="shared" si="54"/>
        <v>79/80SBL</v>
      </c>
      <c r="AF3076" s="10"/>
      <c r="AG3076" s="10"/>
      <c r="AH3076" s="10"/>
    </row>
    <row r="3077" spans="1:34" x14ac:dyDescent="0.45">
      <c r="A3077" t="s">
        <v>54</v>
      </c>
      <c r="B3077" t="s">
        <v>181</v>
      </c>
      <c r="C3077" t="s">
        <v>48</v>
      </c>
      <c r="D3077">
        <v>530</v>
      </c>
      <c r="E3077" s="11">
        <v>9429454</v>
      </c>
      <c r="F3077" s="5">
        <v>9823975</v>
      </c>
      <c r="G3077" s="11">
        <v>107412436</v>
      </c>
      <c r="H3077" s="11">
        <v>80072184</v>
      </c>
      <c r="I3077">
        <v>4407274</v>
      </c>
      <c r="J3077">
        <v>5833530</v>
      </c>
      <c r="K3077">
        <v>4176641</v>
      </c>
      <c r="L3077">
        <v>2610087</v>
      </c>
      <c r="M3077">
        <v>37</v>
      </c>
      <c r="N3077">
        <v>14</v>
      </c>
      <c r="O3077">
        <v>3</v>
      </c>
      <c r="P3077">
        <v>18</v>
      </c>
      <c r="Q3077">
        <v>2</v>
      </c>
      <c r="R3077">
        <v>37</v>
      </c>
      <c r="S3077">
        <v>0.9</v>
      </c>
      <c r="T3077">
        <v>204</v>
      </c>
      <c r="U3077">
        <v>412</v>
      </c>
      <c r="V3077">
        <v>-0.22</v>
      </c>
      <c r="W3077">
        <v>1924897</v>
      </c>
      <c r="X3077">
        <v>20</v>
      </c>
      <c r="Y3077" s="12" t="str">
        <f>IFERROR(VLOOKUP(C3077,[1]Index!$D:$F,3,FALSE),"Non List")</f>
        <v>Commercial Banks</v>
      </c>
      <c r="Z3077">
        <f>IFERROR(VLOOKUP(C3077,[1]LP!$B:$C,2,FALSE),0)</f>
        <v>576.70000000000005</v>
      </c>
      <c r="AA3077" s="11">
        <f t="shared" si="55"/>
        <v>15.6</v>
      </c>
      <c r="AB3077" s="5">
        <f>IFERROR(VLOOKUP(C3077,[2]Sheet1!$B:$F,5,FALSE),0)</f>
        <v>25912139.09</v>
      </c>
      <c r="AC3077" s="11">
        <f>IFERROR(VLOOKUP(AE3077,[3]Sheet2!$M:$O,2,FALSE),0)</f>
        <v>19</v>
      </c>
      <c r="AD3077" s="11">
        <f>IFERROR(VLOOKUP(AE3077,[3]Sheet2!$M:$O,3,FALSE),0)</f>
        <v>0</v>
      </c>
      <c r="AE3077" s="10" t="str">
        <f t="shared" si="54"/>
        <v>79/80SCB</v>
      </c>
      <c r="AF3077" s="10"/>
      <c r="AG3077" s="10"/>
      <c r="AH3077" s="10"/>
    </row>
    <row r="3078" spans="1:34" x14ac:dyDescent="0.45">
      <c r="A3078" t="s">
        <v>54</v>
      </c>
      <c r="B3078" t="s">
        <v>181</v>
      </c>
      <c r="C3078" t="s">
        <v>49</v>
      </c>
      <c r="D3078">
        <v>183</v>
      </c>
      <c r="E3078" s="11">
        <v>10118893</v>
      </c>
      <c r="F3078" s="5">
        <v>7603133</v>
      </c>
      <c r="G3078" s="11">
        <v>131671631</v>
      </c>
      <c r="H3078" s="11">
        <v>119434489</v>
      </c>
      <c r="I3078">
        <v>4198397</v>
      </c>
      <c r="J3078">
        <v>4984365</v>
      </c>
      <c r="K3078">
        <v>2967671</v>
      </c>
      <c r="L3078">
        <v>1170968</v>
      </c>
      <c r="M3078">
        <v>15</v>
      </c>
      <c r="N3078">
        <v>12</v>
      </c>
      <c r="O3078">
        <v>1</v>
      </c>
      <c r="P3078">
        <v>9</v>
      </c>
      <c r="Q3078">
        <v>1</v>
      </c>
      <c r="R3078">
        <v>12</v>
      </c>
      <c r="S3078">
        <v>3.6</v>
      </c>
      <c r="T3078">
        <v>175</v>
      </c>
      <c r="U3078">
        <v>247</v>
      </c>
      <c r="V3078">
        <v>0.35</v>
      </c>
      <c r="W3078">
        <v>-254038</v>
      </c>
      <c r="X3078">
        <v>-0.48</v>
      </c>
      <c r="Y3078" s="12" t="str">
        <f>IFERROR(VLOOKUP(C3078,[1]Index!$D:$F,3,FALSE),"Non List")</f>
        <v>zdelist</v>
      </c>
      <c r="Z3078">
        <f>IFERROR(VLOOKUP(C3078,[1]LP!$B:$C,2,FALSE),0)</f>
        <v>0</v>
      </c>
      <c r="AA3078" s="11">
        <f t="shared" si="55"/>
        <v>0</v>
      </c>
      <c r="AB3078" s="5">
        <f>IFERROR(VLOOKUP(C3078,[2]Sheet1!$B:$F,5,FALSE),0)</f>
        <v>0</v>
      </c>
      <c r="AC3078" s="11">
        <f>IFERROR(VLOOKUP(AE3078,[3]Sheet2!$M:$O,2,FALSE),0)</f>
        <v>0</v>
      </c>
      <c r="AD3078" s="11">
        <f>IFERROR(VLOOKUP(AE3078,[3]Sheet2!$M:$O,3,FALSE),0)</f>
        <v>0</v>
      </c>
      <c r="AE3078" s="10" t="str">
        <f t="shared" si="54"/>
        <v>79/80SRBL</v>
      </c>
      <c r="AF3078" s="10"/>
      <c r="AG3078" s="10"/>
      <c r="AH3078" s="10"/>
    </row>
    <row r="3079" spans="1:34" x14ac:dyDescent="0.45">
      <c r="A3079" t="s">
        <v>54</v>
      </c>
      <c r="B3079" t="s">
        <v>181</v>
      </c>
      <c r="C3079" t="s">
        <v>51</v>
      </c>
      <c r="D3079">
        <v>169.3</v>
      </c>
      <c r="E3079" s="11">
        <v>23542490</v>
      </c>
      <c r="F3079" s="5">
        <v>10087996</v>
      </c>
      <c r="G3079" s="11">
        <v>277451905</v>
      </c>
      <c r="H3079" s="11">
        <v>242539775</v>
      </c>
      <c r="I3079">
        <v>6681427</v>
      </c>
      <c r="J3079">
        <v>8141486</v>
      </c>
      <c r="K3079">
        <v>4295835</v>
      </c>
      <c r="L3079">
        <v>1954627</v>
      </c>
      <c r="M3079">
        <v>11</v>
      </c>
      <c r="N3079">
        <v>15</v>
      </c>
      <c r="O3079">
        <v>1</v>
      </c>
      <c r="P3079">
        <v>8</v>
      </c>
      <c r="Q3079">
        <v>1</v>
      </c>
      <c r="R3079">
        <v>18</v>
      </c>
      <c r="S3079">
        <v>3.5</v>
      </c>
      <c r="T3079">
        <v>143</v>
      </c>
      <c r="U3079">
        <v>189</v>
      </c>
      <c r="V3079">
        <v>0.11</v>
      </c>
      <c r="W3079">
        <v>-182956</v>
      </c>
      <c r="X3079">
        <v>-1</v>
      </c>
      <c r="Y3079" s="12" t="str">
        <f>IFERROR(VLOOKUP(C3079,[1]Index!$D:$F,3,FALSE),"Non List")</f>
        <v>Commercial Banks</v>
      </c>
      <c r="Z3079">
        <f>IFERROR(VLOOKUP(C3079,[1]LP!$B:$C,2,FALSE),0)</f>
        <v>149.5</v>
      </c>
      <c r="AA3079" s="11">
        <f t="shared" si="55"/>
        <v>13.6</v>
      </c>
      <c r="AB3079" s="5">
        <f>IFERROR(VLOOKUP(C3079,[2]Sheet1!$B:$F,5,FALSE),0)</f>
        <v>115358201</v>
      </c>
      <c r="AC3079" s="11">
        <f>IFERROR(VLOOKUP(AE3079,[3]Sheet2!$M:$O,2,FALSE),0)</f>
        <v>0</v>
      </c>
      <c r="AD3079" s="11">
        <f>IFERROR(VLOOKUP(AE3079,[3]Sheet2!$M:$O,3,FALSE),0)</f>
        <v>0</v>
      </c>
      <c r="AE3079" s="10" t="str">
        <f t="shared" si="54"/>
        <v>79/80PRVU</v>
      </c>
      <c r="AF3079" s="10"/>
      <c r="AG3079" s="10"/>
      <c r="AH3079" s="10"/>
    </row>
    <row r="3080" spans="1:34" x14ac:dyDescent="0.45">
      <c r="A3080" t="s">
        <v>54</v>
      </c>
      <c r="B3080" t="s">
        <v>181</v>
      </c>
      <c r="C3080" t="s">
        <v>182</v>
      </c>
      <c r="D3080">
        <v>184</v>
      </c>
      <c r="E3080" s="11">
        <v>34128595</v>
      </c>
      <c r="F3080" s="5">
        <v>22824728</v>
      </c>
      <c r="G3080" s="11">
        <v>350197847</v>
      </c>
      <c r="H3080" s="11">
        <v>311248619</v>
      </c>
      <c r="I3080">
        <v>7795159</v>
      </c>
      <c r="J3080">
        <v>9388925</v>
      </c>
      <c r="K3080">
        <v>6353181</v>
      </c>
      <c r="L3080">
        <v>3046123</v>
      </c>
      <c r="M3080">
        <v>12</v>
      </c>
      <c r="N3080">
        <v>15</v>
      </c>
      <c r="O3080">
        <v>1</v>
      </c>
      <c r="P3080">
        <v>7</v>
      </c>
      <c r="Q3080">
        <v>1</v>
      </c>
      <c r="R3080">
        <v>17</v>
      </c>
      <c r="S3080">
        <v>3.9</v>
      </c>
      <c r="T3080">
        <v>167</v>
      </c>
      <c r="U3080">
        <v>211</v>
      </c>
      <c r="V3080">
        <v>0.15</v>
      </c>
      <c r="W3080">
        <v>1189193</v>
      </c>
      <c r="X3080">
        <v>-3.75</v>
      </c>
      <c r="Y3080" s="12" t="str">
        <f>IFERROR(VLOOKUP(C3080,[1]Index!$D:$F,3,FALSE),"Non List")</f>
        <v>Commercial Banks</v>
      </c>
      <c r="Z3080">
        <f>IFERROR(VLOOKUP(C3080,[1]LP!$B:$C,2,FALSE),0)</f>
        <v>166</v>
      </c>
      <c r="AA3080" s="11">
        <f t="shared" si="55"/>
        <v>13.8</v>
      </c>
      <c r="AB3080" s="5">
        <f>IFERROR(VLOOKUP(C3080,[2]Sheet1!$B:$F,5,FALSE),0)</f>
        <v>70134262.719999999</v>
      </c>
      <c r="AC3080" s="11">
        <f>IFERROR(VLOOKUP(AE3080,[3]Sheet2!$M:$O,2,FALSE),0)</f>
        <v>0</v>
      </c>
      <c r="AD3080" s="11">
        <f>IFERROR(VLOOKUP(AE3080,[3]Sheet2!$M:$O,3,FALSE),0)</f>
        <v>0</v>
      </c>
      <c r="AE3080" s="10" t="str">
        <f t="shared" si="54"/>
        <v>79/80NIMB</v>
      </c>
      <c r="AF3080" s="10"/>
      <c r="AG3080" s="10"/>
      <c r="AH3080" s="10"/>
    </row>
    <row r="3081" spans="1:34" x14ac:dyDescent="0.45">
      <c r="A3081" t="s">
        <v>54</v>
      </c>
      <c r="B3081" t="s">
        <v>181</v>
      </c>
      <c r="C3081" t="s">
        <v>154</v>
      </c>
      <c r="D3081">
        <v>295.10000000000002</v>
      </c>
      <c r="E3081" s="11">
        <v>525000</v>
      </c>
      <c r="F3081" s="5">
        <v>222346</v>
      </c>
      <c r="G3081" s="11">
        <v>1162773</v>
      </c>
      <c r="H3081" s="11">
        <v>1119504</v>
      </c>
      <c r="I3081">
        <v>61611</v>
      </c>
      <c r="J3081">
        <v>63603</v>
      </c>
      <c r="K3081">
        <v>40088</v>
      </c>
      <c r="L3081">
        <v>13038</v>
      </c>
      <c r="M3081">
        <v>3</v>
      </c>
      <c r="N3081">
        <v>89</v>
      </c>
      <c r="O3081">
        <v>2</v>
      </c>
      <c r="P3081">
        <v>2</v>
      </c>
      <c r="Q3081">
        <v>1</v>
      </c>
      <c r="R3081">
        <v>185</v>
      </c>
      <c r="S3081">
        <v>4.2</v>
      </c>
      <c r="T3081">
        <v>142</v>
      </c>
      <c r="U3081">
        <v>103</v>
      </c>
      <c r="V3081">
        <v>-0.65</v>
      </c>
      <c r="W3081">
        <v>13038</v>
      </c>
      <c r="X3081">
        <v>2</v>
      </c>
      <c r="Y3081" s="12" t="str">
        <f>IFERROR(VLOOKUP(C3081,[1]Index!$D:$F,3,FALSE),"Non List")</f>
        <v>Development Banks</v>
      </c>
      <c r="Z3081">
        <f>IFERROR(VLOOKUP(C3081,[1]LP!$B:$C,2,FALSE),0)</f>
        <v>475</v>
      </c>
      <c r="AA3081" s="11">
        <f t="shared" si="55"/>
        <v>158.30000000000001</v>
      </c>
      <c r="AB3081" s="5">
        <f>IFERROR(VLOOKUP(C3081,[2]Sheet1!$B:$F,5,FALSE),0)</f>
        <v>1575000</v>
      </c>
      <c r="AC3081" s="11">
        <f>IFERROR(VLOOKUP(AE3081,[3]Sheet2!$M:$O,2,FALSE),0)</f>
        <v>0</v>
      </c>
      <c r="AD3081" s="11">
        <f>IFERROR(VLOOKUP(AE3081,[3]Sheet2!$M:$O,3,FALSE),0)</f>
        <v>0</v>
      </c>
      <c r="AE3081" s="10" t="str">
        <f t="shared" si="54"/>
        <v>79/80CORBL</v>
      </c>
      <c r="AF3081" s="10"/>
      <c r="AG3081" s="10"/>
      <c r="AH3081" s="10"/>
    </row>
    <row r="3082" spans="1:34" x14ac:dyDescent="0.45">
      <c r="A3082" t="s">
        <v>54</v>
      </c>
      <c r="B3082" t="s">
        <v>181</v>
      </c>
      <c r="C3082" t="s">
        <v>126</v>
      </c>
      <c r="D3082">
        <v>357</v>
      </c>
      <c r="E3082" s="11">
        <v>5187687</v>
      </c>
      <c r="F3082" s="5">
        <v>2001039</v>
      </c>
      <c r="G3082" s="11">
        <v>73869957</v>
      </c>
      <c r="H3082" s="11">
        <v>60655275</v>
      </c>
      <c r="I3082">
        <v>2384873</v>
      </c>
      <c r="J3082">
        <v>2677185</v>
      </c>
      <c r="K3082">
        <v>1641060</v>
      </c>
      <c r="L3082">
        <v>651871</v>
      </c>
      <c r="M3082">
        <v>17</v>
      </c>
      <c r="N3082">
        <v>21</v>
      </c>
      <c r="O3082">
        <v>3</v>
      </c>
      <c r="P3082">
        <v>12</v>
      </c>
      <c r="Q3082">
        <v>1</v>
      </c>
      <c r="R3082">
        <v>55</v>
      </c>
      <c r="S3082">
        <v>3</v>
      </c>
      <c r="T3082">
        <v>139</v>
      </c>
      <c r="U3082">
        <v>229</v>
      </c>
      <c r="V3082">
        <v>-0.36</v>
      </c>
      <c r="W3082">
        <v>187575</v>
      </c>
      <c r="X3082">
        <v>4</v>
      </c>
      <c r="Y3082" s="12" t="str">
        <f>IFERROR(VLOOKUP(C3082,[1]Index!$D:$F,3,FALSE),"Non List")</f>
        <v>Development Banks</v>
      </c>
      <c r="Z3082">
        <f>IFERROR(VLOOKUP(C3082,[1]LP!$B:$C,2,FALSE),0)</f>
        <v>370.1</v>
      </c>
      <c r="AA3082" s="11">
        <f t="shared" si="55"/>
        <v>21.8</v>
      </c>
      <c r="AB3082" s="5">
        <f>IFERROR(VLOOKUP(C3082,[2]Sheet1!$B:$F,5,FALSE),0)</f>
        <v>27834534.920000002</v>
      </c>
      <c r="AC3082" s="11">
        <f>IFERROR(VLOOKUP(AE3082,[3]Sheet2!$M:$O,2,FALSE),0)</f>
        <v>0.5</v>
      </c>
      <c r="AD3082" s="11">
        <f>IFERROR(VLOOKUP(AE3082,[3]Sheet2!$M:$O,3,FALSE),0)</f>
        <v>9.5</v>
      </c>
      <c r="AE3082" s="10" t="str">
        <f t="shared" si="54"/>
        <v>79/80GBBL</v>
      </c>
      <c r="AF3082" s="10"/>
      <c r="AG3082" s="10"/>
      <c r="AH3082" s="10"/>
    </row>
    <row r="3083" spans="1:34" x14ac:dyDescent="0.45">
      <c r="A3083" t="s">
        <v>54</v>
      </c>
      <c r="B3083" t="s">
        <v>181</v>
      </c>
      <c r="C3083" t="s">
        <v>129</v>
      </c>
      <c r="D3083">
        <v>266</v>
      </c>
      <c r="E3083" s="11">
        <v>4395786</v>
      </c>
      <c r="F3083" s="5">
        <v>1222095</v>
      </c>
      <c r="G3083" s="11">
        <v>57523131</v>
      </c>
      <c r="H3083" s="11">
        <v>49288459</v>
      </c>
      <c r="I3083">
        <v>1677505</v>
      </c>
      <c r="J3083">
        <v>1893633</v>
      </c>
      <c r="K3083">
        <v>1002456</v>
      </c>
      <c r="L3083">
        <v>201619</v>
      </c>
      <c r="M3083">
        <v>6</v>
      </c>
      <c r="N3083">
        <v>44</v>
      </c>
      <c r="O3083">
        <v>2</v>
      </c>
      <c r="P3083">
        <v>5</v>
      </c>
      <c r="Q3083">
        <v>0</v>
      </c>
      <c r="R3083">
        <v>91</v>
      </c>
      <c r="S3083">
        <v>3.9</v>
      </c>
      <c r="T3083">
        <v>128</v>
      </c>
      <c r="U3083">
        <v>133</v>
      </c>
      <c r="V3083">
        <v>-0.5</v>
      </c>
      <c r="W3083">
        <v>-270675</v>
      </c>
      <c r="X3083">
        <v>-6</v>
      </c>
      <c r="Y3083" s="12" t="str">
        <f>IFERROR(VLOOKUP(C3083,[1]Index!$D:$F,3,FALSE),"Non List")</f>
        <v>Development Banks</v>
      </c>
      <c r="Z3083">
        <f>IFERROR(VLOOKUP(C3083,[1]LP!$B:$C,2,FALSE),0)</f>
        <v>297.89999999999998</v>
      </c>
      <c r="AA3083" s="11">
        <f t="shared" si="55"/>
        <v>49.7</v>
      </c>
      <c r="AB3083" s="5">
        <f>IFERROR(VLOOKUP(C3083,[2]Sheet1!$B:$F,5,FALSE),0)</f>
        <v>21539350.859999999</v>
      </c>
      <c r="AC3083" s="11">
        <f>IFERROR(VLOOKUP(AE3083,[3]Sheet2!$M:$O,2,FALSE),0)</f>
        <v>0</v>
      </c>
      <c r="AD3083" s="11">
        <f>IFERROR(VLOOKUP(AE3083,[3]Sheet2!$M:$O,3,FALSE),0)</f>
        <v>0</v>
      </c>
      <c r="AE3083" s="10" t="str">
        <f t="shared" si="54"/>
        <v>79/80JBBL</v>
      </c>
      <c r="AF3083" s="10"/>
      <c r="AG3083" s="10"/>
      <c r="AH3083" s="10"/>
    </row>
    <row r="3084" spans="1:34" x14ac:dyDescent="0.45">
      <c r="A3084" t="s">
        <v>54</v>
      </c>
      <c r="B3084" t="s">
        <v>181</v>
      </c>
      <c r="C3084" t="s">
        <v>134</v>
      </c>
      <c r="D3084">
        <v>365.1</v>
      </c>
      <c r="E3084" s="11">
        <v>1015001</v>
      </c>
      <c r="F3084" s="5">
        <v>372136</v>
      </c>
      <c r="G3084" s="11">
        <v>6370542</v>
      </c>
      <c r="H3084" s="11">
        <v>4461343</v>
      </c>
      <c r="I3084">
        <v>258120</v>
      </c>
      <c r="J3084">
        <v>271565</v>
      </c>
      <c r="K3084">
        <v>170323</v>
      </c>
      <c r="L3084">
        <v>98061</v>
      </c>
      <c r="M3084">
        <v>13</v>
      </c>
      <c r="N3084">
        <v>28</v>
      </c>
      <c r="O3084">
        <v>3</v>
      </c>
      <c r="P3084">
        <v>9</v>
      </c>
      <c r="Q3084">
        <v>1</v>
      </c>
      <c r="R3084">
        <v>76</v>
      </c>
      <c r="S3084">
        <v>2.5</v>
      </c>
      <c r="T3084">
        <v>137</v>
      </c>
      <c r="U3084">
        <v>199</v>
      </c>
      <c r="V3084">
        <v>-0.45</v>
      </c>
      <c r="W3084">
        <v>52111</v>
      </c>
      <c r="X3084">
        <v>5</v>
      </c>
      <c r="Y3084" s="12" t="str">
        <f>IFERROR(VLOOKUP(C3084,[1]Index!$D:$F,3,FALSE),"Non List")</f>
        <v>Development Banks</v>
      </c>
      <c r="Z3084">
        <f>IFERROR(VLOOKUP(C3084,[1]LP!$B:$C,2,FALSE),0)</f>
        <v>488</v>
      </c>
      <c r="AA3084" s="11">
        <f t="shared" si="55"/>
        <v>37.5</v>
      </c>
      <c r="AB3084" s="5">
        <f>IFERROR(VLOOKUP(C3084,[2]Sheet1!$B:$F,5,FALSE),0)</f>
        <v>5445990.2300000004</v>
      </c>
      <c r="AC3084" s="11">
        <f>IFERROR(VLOOKUP(AE3084,[3]Sheet2!$M:$O,2,FALSE),0)</f>
        <v>0.5</v>
      </c>
      <c r="AD3084" s="11">
        <f>IFERROR(VLOOKUP(AE3084,[3]Sheet2!$M:$O,3,FALSE),0)</f>
        <v>9.5</v>
      </c>
      <c r="AE3084" s="10" t="str">
        <f t="shared" si="54"/>
        <v>79/80MDB</v>
      </c>
      <c r="AF3084" s="10"/>
      <c r="AG3084" s="10"/>
      <c r="AH3084" s="10"/>
    </row>
    <row r="3085" spans="1:34" x14ac:dyDescent="0.45">
      <c r="A3085" t="s">
        <v>54</v>
      </c>
      <c r="B3085" t="s">
        <v>181</v>
      </c>
      <c r="C3085" t="s">
        <v>136</v>
      </c>
      <c r="D3085">
        <v>389</v>
      </c>
      <c r="E3085" s="11">
        <v>6420900</v>
      </c>
      <c r="F3085" s="5">
        <v>2406915</v>
      </c>
      <c r="G3085" s="11">
        <v>112188535</v>
      </c>
      <c r="H3085" s="11">
        <v>91849900</v>
      </c>
      <c r="I3085">
        <v>3029200</v>
      </c>
      <c r="J3085">
        <v>3399081</v>
      </c>
      <c r="K3085">
        <v>1932197</v>
      </c>
      <c r="L3085">
        <v>806284</v>
      </c>
      <c r="M3085">
        <v>17</v>
      </c>
      <c r="N3085">
        <v>23</v>
      </c>
      <c r="O3085">
        <v>3</v>
      </c>
      <c r="P3085">
        <v>12</v>
      </c>
      <c r="Q3085">
        <v>1</v>
      </c>
      <c r="R3085">
        <v>66</v>
      </c>
      <c r="S3085">
        <v>2</v>
      </c>
      <c r="T3085">
        <v>137</v>
      </c>
      <c r="U3085">
        <v>228</v>
      </c>
      <c r="V3085">
        <v>-0.42</v>
      </c>
      <c r="W3085">
        <v>-35234</v>
      </c>
      <c r="X3085">
        <v>-1</v>
      </c>
      <c r="Y3085" s="12" t="str">
        <f>IFERROR(VLOOKUP(C3085,[1]Index!$D:$F,3,FALSE),"Non List")</f>
        <v>Development Banks</v>
      </c>
      <c r="Z3085">
        <f>IFERROR(VLOOKUP(C3085,[1]LP!$B:$C,2,FALSE),0)</f>
        <v>353.1</v>
      </c>
      <c r="AA3085" s="11">
        <f t="shared" si="55"/>
        <v>20.8</v>
      </c>
      <c r="AB3085" s="5">
        <f>IFERROR(VLOOKUP(C3085,[2]Sheet1!$B:$F,5,FALSE),0)</f>
        <v>34531463.479999997</v>
      </c>
      <c r="AC3085" s="11">
        <f>IFERROR(VLOOKUP(AE3085,[3]Sheet2!$M:$O,2,FALSE),0)</f>
        <v>0.51319999999999999</v>
      </c>
      <c r="AD3085" s="11">
        <f>IFERROR(VLOOKUP(AE3085,[3]Sheet2!$M:$O,3,FALSE),0)</f>
        <v>9.75</v>
      </c>
      <c r="AE3085" s="10" t="str">
        <f t="shared" si="54"/>
        <v>79/80MNBBL</v>
      </c>
      <c r="AF3085" s="10"/>
      <c r="AG3085" s="10"/>
      <c r="AH3085" s="10"/>
    </row>
    <row r="3086" spans="1:34" x14ac:dyDescent="0.45">
      <c r="A3086" t="s">
        <v>54</v>
      </c>
      <c r="B3086" t="s">
        <v>181</v>
      </c>
      <c r="C3086" t="s">
        <v>156</v>
      </c>
      <c r="D3086">
        <v>387</v>
      </c>
      <c r="E3086" s="11">
        <v>262468</v>
      </c>
      <c r="F3086" s="5">
        <v>-141318</v>
      </c>
      <c r="G3086" s="11">
        <v>592511</v>
      </c>
      <c r="H3086" s="11">
        <v>540505</v>
      </c>
      <c r="I3086">
        <v>12570</v>
      </c>
      <c r="J3086">
        <v>15722</v>
      </c>
      <c r="K3086">
        <v>-19793</v>
      </c>
      <c r="L3086">
        <v>-32911</v>
      </c>
      <c r="M3086">
        <v>-17</v>
      </c>
      <c r="N3086">
        <v>-23</v>
      </c>
      <c r="O3086">
        <v>8</v>
      </c>
      <c r="P3086">
        <v>-36</v>
      </c>
      <c r="Q3086">
        <v>-4</v>
      </c>
      <c r="R3086">
        <v>-194</v>
      </c>
      <c r="S3086">
        <v>4.8</v>
      </c>
      <c r="T3086">
        <v>46</v>
      </c>
      <c r="U3086">
        <v>0</v>
      </c>
      <c r="V3086">
        <v>0</v>
      </c>
      <c r="W3086">
        <v>-32911</v>
      </c>
      <c r="X3086">
        <v>-13</v>
      </c>
      <c r="Y3086" s="12" t="str">
        <f>IFERROR(VLOOKUP(C3086,[1]Index!$D:$F,3,FALSE),"Non List")</f>
        <v>Development Banks</v>
      </c>
      <c r="Z3086">
        <f>IFERROR(VLOOKUP(C3086,[1]LP!$B:$C,2,FALSE),0)</f>
        <v>527</v>
      </c>
      <c r="AA3086" s="11">
        <f t="shared" si="55"/>
        <v>-31</v>
      </c>
      <c r="AB3086" s="5">
        <f>IFERROR(VLOOKUP(C3086,[2]Sheet1!$B:$F,5,FALSE),0)</f>
        <v>761156.04</v>
      </c>
      <c r="AC3086" s="11">
        <f>IFERROR(VLOOKUP(AE3086,[3]Sheet2!$M:$O,2,FALSE),0)</f>
        <v>0</v>
      </c>
      <c r="AD3086" s="11">
        <f>IFERROR(VLOOKUP(AE3086,[3]Sheet2!$M:$O,3,FALSE),0)</f>
        <v>0</v>
      </c>
      <c r="AE3086" s="10" t="str">
        <f t="shared" si="54"/>
        <v>79/80NABBC</v>
      </c>
      <c r="AF3086" s="10"/>
      <c r="AG3086" s="10"/>
      <c r="AH3086" s="10"/>
    </row>
    <row r="3087" spans="1:34" x14ac:dyDescent="0.45">
      <c r="A3087" t="s">
        <v>54</v>
      </c>
      <c r="B3087" t="s">
        <v>181</v>
      </c>
      <c r="C3087" t="s">
        <v>139</v>
      </c>
      <c r="D3087">
        <v>285.39999999999998</v>
      </c>
      <c r="E3087" s="11">
        <v>3267592</v>
      </c>
      <c r="F3087" s="5">
        <v>1128486</v>
      </c>
      <c r="G3087" s="11">
        <v>49748272</v>
      </c>
      <c r="H3087" s="11">
        <v>41017721</v>
      </c>
      <c r="I3087">
        <v>1399290</v>
      </c>
      <c r="J3087">
        <v>1511363</v>
      </c>
      <c r="K3087">
        <v>754337</v>
      </c>
      <c r="L3087">
        <v>246149</v>
      </c>
      <c r="M3087">
        <v>10</v>
      </c>
      <c r="N3087">
        <v>28</v>
      </c>
      <c r="O3087">
        <v>2</v>
      </c>
      <c r="P3087">
        <v>7</v>
      </c>
      <c r="Q3087">
        <v>0</v>
      </c>
      <c r="R3087">
        <v>60</v>
      </c>
      <c r="S3087">
        <v>3.6</v>
      </c>
      <c r="T3087">
        <v>135</v>
      </c>
      <c r="U3087">
        <v>174</v>
      </c>
      <c r="V3087">
        <v>-0.39</v>
      </c>
      <c r="W3087">
        <v>-123116</v>
      </c>
      <c r="X3087">
        <v>-4</v>
      </c>
      <c r="Y3087" s="12" t="str">
        <f>IFERROR(VLOOKUP(C3087,[1]Index!$D:$F,3,FALSE),"Non List")</f>
        <v>Development Banks</v>
      </c>
      <c r="Z3087">
        <f>IFERROR(VLOOKUP(C3087,[1]LP!$B:$C,2,FALSE),0)</f>
        <v>316.2</v>
      </c>
      <c r="AA3087" s="11">
        <f t="shared" si="55"/>
        <v>31.6</v>
      </c>
      <c r="AB3087" s="5">
        <f>IFERROR(VLOOKUP(C3087,[2]Sheet1!$B:$F,5,FALSE),0)</f>
        <v>16811183.489999998</v>
      </c>
      <c r="AC3087" s="11">
        <f>IFERROR(VLOOKUP(AE3087,[3]Sheet2!$M:$O,2,FALSE),0)</f>
        <v>0.26300000000000001</v>
      </c>
      <c r="AD3087" s="11">
        <f>IFERROR(VLOOKUP(AE3087,[3]Sheet2!$M:$O,3,FALSE),0)</f>
        <v>5</v>
      </c>
      <c r="AE3087" s="10" t="str">
        <f t="shared" si="54"/>
        <v>79/80SADBL</v>
      </c>
      <c r="AF3087" s="10"/>
      <c r="AG3087" s="10"/>
      <c r="AH3087" s="10"/>
    </row>
    <row r="3088" spans="1:34" x14ac:dyDescent="0.45">
      <c r="A3088" t="s">
        <v>54</v>
      </c>
      <c r="B3088" t="s">
        <v>181</v>
      </c>
      <c r="C3088" t="s">
        <v>141</v>
      </c>
      <c r="D3088">
        <v>320.39999999999998</v>
      </c>
      <c r="E3088" s="11">
        <v>4283883</v>
      </c>
      <c r="F3088" s="5">
        <v>1645359</v>
      </c>
      <c r="G3088" s="11">
        <v>52451199</v>
      </c>
      <c r="H3088" s="11">
        <v>42580158</v>
      </c>
      <c r="I3088">
        <v>1543655</v>
      </c>
      <c r="J3088">
        <v>1751517</v>
      </c>
      <c r="K3088">
        <v>1102866</v>
      </c>
      <c r="L3088">
        <v>554501</v>
      </c>
      <c r="M3088">
        <v>17</v>
      </c>
      <c r="N3088">
        <v>19</v>
      </c>
      <c r="O3088">
        <v>2</v>
      </c>
      <c r="P3088">
        <v>12</v>
      </c>
      <c r="Q3088">
        <v>1</v>
      </c>
      <c r="R3088">
        <v>43</v>
      </c>
      <c r="S3088">
        <v>2.1</v>
      </c>
      <c r="T3088">
        <v>138</v>
      </c>
      <c r="U3088">
        <v>232</v>
      </c>
      <c r="V3088">
        <v>-0.28000000000000003</v>
      </c>
      <c r="W3088">
        <v>197334</v>
      </c>
      <c r="X3088">
        <v>5</v>
      </c>
      <c r="Y3088" s="12" t="str">
        <f>IFERROR(VLOOKUP(C3088,[1]Index!$D:$F,3,FALSE),"Non List")</f>
        <v>Development Banks</v>
      </c>
      <c r="Z3088">
        <f>IFERROR(VLOOKUP(C3088,[1]LP!$B:$C,2,FALSE),0)</f>
        <v>418</v>
      </c>
      <c r="AA3088" s="11">
        <f t="shared" si="55"/>
        <v>24.6</v>
      </c>
      <c r="AB3088" s="5">
        <f>IFERROR(VLOOKUP(C3088,[2]Sheet1!$B:$F,5,FALSE),0)</f>
        <v>23195085.649999999</v>
      </c>
      <c r="AC3088" s="11">
        <f>IFERROR(VLOOKUP(AE3088,[3]Sheet2!$M:$O,2,FALSE),0)</f>
        <v>0.55000000000000004</v>
      </c>
      <c r="AD3088" s="11">
        <f>IFERROR(VLOOKUP(AE3088,[3]Sheet2!$M:$O,3,FALSE),0)</f>
        <v>10.5</v>
      </c>
      <c r="AE3088" s="10" t="str">
        <f t="shared" si="54"/>
        <v>79/80SHINE</v>
      </c>
      <c r="AF3088" s="10"/>
      <c r="AG3088" s="10"/>
      <c r="AH3088" s="10"/>
    </row>
    <row r="3089" spans="1:34" x14ac:dyDescent="0.45">
      <c r="A3089" t="s">
        <v>54</v>
      </c>
      <c r="B3089" t="s">
        <v>181</v>
      </c>
      <c r="C3089" t="s">
        <v>142</v>
      </c>
      <c r="D3089">
        <v>255.1</v>
      </c>
      <c r="E3089" s="11">
        <v>557456</v>
      </c>
      <c r="F3089" s="5">
        <v>37953</v>
      </c>
      <c r="G3089" s="11">
        <v>4814774</v>
      </c>
      <c r="H3089" s="11">
        <v>3551122</v>
      </c>
      <c r="I3089">
        <v>130954</v>
      </c>
      <c r="J3089">
        <v>143965</v>
      </c>
      <c r="K3089">
        <v>34206</v>
      </c>
      <c r="L3089">
        <v>-14875</v>
      </c>
      <c r="M3089">
        <v>-4</v>
      </c>
      <c r="N3089">
        <v>-72</v>
      </c>
      <c r="O3089">
        <v>2</v>
      </c>
      <c r="P3089">
        <v>-3</v>
      </c>
      <c r="Q3089">
        <v>0</v>
      </c>
      <c r="R3089">
        <v>-172</v>
      </c>
      <c r="S3089">
        <v>4.3</v>
      </c>
      <c r="T3089">
        <v>107</v>
      </c>
      <c r="U3089">
        <v>0</v>
      </c>
      <c r="V3089">
        <v>0</v>
      </c>
      <c r="W3089">
        <v>-92507</v>
      </c>
      <c r="X3089">
        <v>-17</v>
      </c>
      <c r="Y3089" s="12" t="str">
        <f>IFERROR(VLOOKUP(C3089,[1]Index!$D:$F,3,FALSE),"Non List")</f>
        <v>Development Banks</v>
      </c>
      <c r="Z3089">
        <f>IFERROR(VLOOKUP(C3089,[1]LP!$B:$C,2,FALSE),0)</f>
        <v>385</v>
      </c>
      <c r="AA3089" s="11">
        <f t="shared" si="55"/>
        <v>-96.3</v>
      </c>
      <c r="AB3089" s="5">
        <f>IFERROR(VLOOKUP(C3089,[2]Sheet1!$B:$F,5,FALSE),0)</f>
        <v>2731534.73</v>
      </c>
      <c r="AC3089" s="11">
        <f>IFERROR(VLOOKUP(AE3089,[3]Sheet2!$M:$O,2,FALSE),0)</f>
        <v>0</v>
      </c>
      <c r="AD3089" s="11">
        <f>IFERROR(VLOOKUP(AE3089,[3]Sheet2!$M:$O,3,FALSE),0)</f>
        <v>0</v>
      </c>
      <c r="AE3089" s="10" t="str">
        <f t="shared" si="54"/>
        <v>79/80SINDU</v>
      </c>
      <c r="AF3089" s="10"/>
      <c r="AG3089" s="10"/>
      <c r="AH3089" s="10"/>
    </row>
    <row r="3090" spans="1:34" x14ac:dyDescent="0.45">
      <c r="A3090" t="s">
        <v>54</v>
      </c>
      <c r="B3090" t="s">
        <v>181</v>
      </c>
      <c r="C3090" t="s">
        <v>144</v>
      </c>
      <c r="D3090">
        <v>252.8</v>
      </c>
      <c r="E3090" s="11">
        <v>519000</v>
      </c>
      <c r="F3090" s="5">
        <v>56996</v>
      </c>
      <c r="G3090" s="11">
        <v>3465459</v>
      </c>
      <c r="H3090" s="11">
        <v>3087458</v>
      </c>
      <c r="I3090">
        <v>118714</v>
      </c>
      <c r="J3090">
        <v>132019</v>
      </c>
      <c r="K3090">
        <v>70847</v>
      </c>
      <c r="L3090">
        <v>10391</v>
      </c>
      <c r="M3090">
        <v>3</v>
      </c>
      <c r="N3090">
        <v>95</v>
      </c>
      <c r="O3090">
        <v>2</v>
      </c>
      <c r="P3090">
        <v>2</v>
      </c>
      <c r="Q3090">
        <v>0</v>
      </c>
      <c r="R3090">
        <v>216</v>
      </c>
      <c r="S3090">
        <v>5</v>
      </c>
      <c r="T3090">
        <v>111</v>
      </c>
      <c r="U3090">
        <v>82</v>
      </c>
      <c r="V3090">
        <v>-0.68</v>
      </c>
      <c r="W3090">
        <v>10391</v>
      </c>
      <c r="X3090">
        <v>2</v>
      </c>
      <c r="Y3090" s="12" t="str">
        <f>IFERROR(VLOOKUP(C3090,[1]Index!$D:$F,3,FALSE),"Non List")</f>
        <v>Development Banks</v>
      </c>
      <c r="Z3090">
        <f>IFERROR(VLOOKUP(C3090,[1]LP!$B:$C,2,FALSE),0)</f>
        <v>434.9</v>
      </c>
      <c r="AA3090" s="11">
        <f t="shared" si="55"/>
        <v>145</v>
      </c>
      <c r="AB3090" s="5">
        <f>IFERROR(VLOOKUP(C3090,[2]Sheet1!$B:$F,5,FALSE),0)</f>
        <v>2335500</v>
      </c>
      <c r="AC3090" s="11">
        <f>IFERROR(VLOOKUP(AE3090,[3]Sheet2!$M:$O,2,FALSE),0)</f>
        <v>0</v>
      </c>
      <c r="AD3090" s="11">
        <f>IFERROR(VLOOKUP(AE3090,[3]Sheet2!$M:$O,3,FALSE),0)</f>
        <v>0</v>
      </c>
      <c r="AE3090" s="10" t="str">
        <f t="shared" si="54"/>
        <v>79/80GRDBL</v>
      </c>
      <c r="AF3090" s="10"/>
      <c r="AG3090" s="10"/>
      <c r="AH3090" s="10"/>
    </row>
    <row r="3091" spans="1:34" x14ac:dyDescent="0.45">
      <c r="A3091" t="s">
        <v>54</v>
      </c>
      <c r="B3091" t="s">
        <v>181</v>
      </c>
      <c r="C3091" t="s">
        <v>146</v>
      </c>
      <c r="D3091">
        <v>303</v>
      </c>
      <c r="E3091" s="11">
        <v>4171319</v>
      </c>
      <c r="F3091" s="5">
        <v>2202708</v>
      </c>
      <c r="G3091" s="11">
        <v>49575552</v>
      </c>
      <c r="H3091" s="11">
        <v>36308306</v>
      </c>
      <c r="I3091">
        <v>1487710</v>
      </c>
      <c r="J3091">
        <v>1638161</v>
      </c>
      <c r="K3091">
        <v>888337</v>
      </c>
      <c r="L3091">
        <v>378949</v>
      </c>
      <c r="M3091">
        <v>12</v>
      </c>
      <c r="N3091">
        <v>25</v>
      </c>
      <c r="O3091">
        <v>2</v>
      </c>
      <c r="P3091">
        <v>8</v>
      </c>
      <c r="Q3091">
        <v>1</v>
      </c>
      <c r="R3091">
        <v>50</v>
      </c>
      <c r="S3091">
        <v>4.5999999999999996</v>
      </c>
      <c r="T3091">
        <v>153</v>
      </c>
      <c r="U3091">
        <v>204</v>
      </c>
      <c r="V3091">
        <v>-0.33</v>
      </c>
      <c r="W3091">
        <v>-26799</v>
      </c>
      <c r="X3091">
        <v>-1</v>
      </c>
      <c r="Y3091" s="12" t="str">
        <f>IFERROR(VLOOKUP(C3091,[1]Index!$D:$F,3,FALSE),"Non List")</f>
        <v>Development Banks</v>
      </c>
      <c r="Z3091">
        <f>IFERROR(VLOOKUP(C3091,[1]LP!$B:$C,2,FALSE),0)</f>
        <v>334</v>
      </c>
      <c r="AA3091" s="11">
        <f t="shared" si="55"/>
        <v>27.8</v>
      </c>
      <c r="AB3091" s="5">
        <f>IFERROR(VLOOKUP(C3091,[2]Sheet1!$B:$F,5,FALSE),0)</f>
        <v>20439460.93</v>
      </c>
      <c r="AC3091" s="11">
        <f>IFERROR(VLOOKUP(AE3091,[3]Sheet2!$M:$O,2,FALSE),0)</f>
        <v>6.4</v>
      </c>
      <c r="AD3091" s="11">
        <f>IFERROR(VLOOKUP(AE3091,[3]Sheet2!$M:$O,3,FALSE),0)</f>
        <v>0</v>
      </c>
      <c r="AE3091" s="10" t="str">
        <f t="shared" si="54"/>
        <v>79/80MLBL</v>
      </c>
      <c r="AF3091" s="10"/>
      <c r="AG3091" s="10"/>
      <c r="AH3091" s="10"/>
    </row>
    <row r="3092" spans="1:34" x14ac:dyDescent="0.45">
      <c r="A3092" t="s">
        <v>54</v>
      </c>
      <c r="B3092" t="s">
        <v>181</v>
      </c>
      <c r="C3092" t="s">
        <v>151</v>
      </c>
      <c r="D3092">
        <v>328</v>
      </c>
      <c r="E3092" s="11">
        <v>3382821</v>
      </c>
      <c r="F3092" s="5">
        <v>2492260</v>
      </c>
      <c r="G3092" s="11">
        <v>45949432</v>
      </c>
      <c r="H3092" s="11">
        <v>40054822</v>
      </c>
      <c r="I3092">
        <v>1380707</v>
      </c>
      <c r="J3092">
        <v>1537369</v>
      </c>
      <c r="K3092">
        <v>960036</v>
      </c>
      <c r="L3092">
        <v>468152</v>
      </c>
      <c r="M3092">
        <v>18</v>
      </c>
      <c r="N3092">
        <v>18</v>
      </c>
      <c r="O3092">
        <v>2</v>
      </c>
      <c r="P3092">
        <v>11</v>
      </c>
      <c r="Q3092">
        <v>1</v>
      </c>
      <c r="R3092">
        <v>34</v>
      </c>
      <c r="S3092">
        <v>3.8</v>
      </c>
      <c r="T3092">
        <v>174</v>
      </c>
      <c r="U3092">
        <v>268</v>
      </c>
      <c r="V3092">
        <v>-0.18</v>
      </c>
      <c r="W3092">
        <v>186338</v>
      </c>
      <c r="X3092">
        <v>6</v>
      </c>
      <c r="Y3092" s="12" t="str">
        <f>IFERROR(VLOOKUP(C3092,[1]Index!$D:$F,3,FALSE),"Non List")</f>
        <v>Development Banks</v>
      </c>
      <c r="Z3092">
        <f>IFERROR(VLOOKUP(C3092,[1]LP!$B:$C,2,FALSE),0)</f>
        <v>387</v>
      </c>
      <c r="AA3092" s="11">
        <f t="shared" si="55"/>
        <v>21.5</v>
      </c>
      <c r="AB3092" s="5">
        <f>IFERROR(VLOOKUP(C3092,[2]Sheet1!$B:$F,5,FALSE),0)</f>
        <v>17238924.239999998</v>
      </c>
      <c r="AC3092" s="11">
        <f>IFERROR(VLOOKUP(AE3092,[3]Sheet2!$M:$O,2,FALSE),0)</f>
        <v>4.5</v>
      </c>
      <c r="AD3092" s="11">
        <f>IFERROR(VLOOKUP(AE3092,[3]Sheet2!$M:$O,3,FALSE),0)</f>
        <v>4</v>
      </c>
      <c r="AE3092" s="10" t="str">
        <f t="shared" si="54"/>
        <v>79/80LBBL</v>
      </c>
      <c r="AF3092" s="10"/>
      <c r="AG3092" s="10"/>
      <c r="AH3092" s="10"/>
    </row>
    <row r="3093" spans="1:34" x14ac:dyDescent="0.45">
      <c r="A3093" t="s">
        <v>54</v>
      </c>
      <c r="B3093" t="s">
        <v>181</v>
      </c>
      <c r="C3093" t="s">
        <v>147</v>
      </c>
      <c r="D3093">
        <v>301</v>
      </c>
      <c r="E3093" s="11">
        <v>3142577</v>
      </c>
      <c r="F3093" s="5">
        <v>1518907</v>
      </c>
      <c r="G3093" s="11">
        <v>48880800</v>
      </c>
      <c r="H3093" s="11">
        <v>42536049</v>
      </c>
      <c r="I3093">
        <v>1529659</v>
      </c>
      <c r="J3093">
        <v>1699548</v>
      </c>
      <c r="K3093">
        <v>879107</v>
      </c>
      <c r="L3093">
        <v>305679</v>
      </c>
      <c r="M3093">
        <v>13</v>
      </c>
      <c r="N3093">
        <v>23</v>
      </c>
      <c r="O3093">
        <v>2</v>
      </c>
      <c r="P3093">
        <v>9</v>
      </c>
      <c r="Q3093">
        <v>1</v>
      </c>
      <c r="R3093">
        <v>47</v>
      </c>
      <c r="S3093">
        <v>3.3</v>
      </c>
      <c r="T3093">
        <v>148</v>
      </c>
      <c r="U3093">
        <v>208</v>
      </c>
      <c r="V3093">
        <v>-0.31</v>
      </c>
      <c r="W3093">
        <v>80363</v>
      </c>
      <c r="X3093">
        <v>3</v>
      </c>
      <c r="Y3093" s="12" t="str">
        <f>IFERROR(VLOOKUP(C3093,[1]Index!$D:$F,3,FALSE),"Non List")</f>
        <v>Development Banks</v>
      </c>
      <c r="Z3093">
        <f>IFERROR(VLOOKUP(C3093,[1]LP!$B:$C,2,FALSE),0)</f>
        <v>378</v>
      </c>
      <c r="AA3093" s="11">
        <f t="shared" si="55"/>
        <v>29.1</v>
      </c>
      <c r="AB3093" s="5">
        <f>IFERROR(VLOOKUP(C3093,[2]Sheet1!$B:$F,5,FALSE),0)</f>
        <v>16077707.220000001</v>
      </c>
      <c r="AC3093" s="11">
        <f>IFERROR(VLOOKUP(AE3093,[3]Sheet2!$M:$O,2,FALSE),0)</f>
        <v>0</v>
      </c>
      <c r="AD3093" s="11">
        <f>IFERROR(VLOOKUP(AE3093,[3]Sheet2!$M:$O,3,FALSE),0)</f>
        <v>0</v>
      </c>
      <c r="AE3093" s="10" t="str">
        <f t="shared" si="54"/>
        <v>79/80KSBBL</v>
      </c>
      <c r="AF3093" s="10"/>
      <c r="AG3093" s="10"/>
      <c r="AH3093" s="10"/>
    </row>
    <row r="3094" spans="1:34" x14ac:dyDescent="0.45">
      <c r="A3094" t="s">
        <v>54</v>
      </c>
      <c r="B3094" t="s">
        <v>181</v>
      </c>
      <c r="C3094" t="s">
        <v>158</v>
      </c>
      <c r="D3094">
        <v>450</v>
      </c>
      <c r="E3094" s="11">
        <v>946115</v>
      </c>
      <c r="F3094" s="5">
        <v>662256</v>
      </c>
      <c r="G3094" s="11">
        <v>11254527</v>
      </c>
      <c r="H3094" s="11">
        <v>9200473</v>
      </c>
      <c r="I3094">
        <v>315761</v>
      </c>
      <c r="J3094">
        <v>369615</v>
      </c>
      <c r="K3094">
        <v>207004</v>
      </c>
      <c r="L3094">
        <v>19991</v>
      </c>
      <c r="M3094">
        <v>3</v>
      </c>
      <c r="N3094">
        <v>160</v>
      </c>
      <c r="O3094">
        <v>3</v>
      </c>
      <c r="P3094">
        <v>2</v>
      </c>
      <c r="Q3094">
        <v>0</v>
      </c>
      <c r="R3094">
        <v>424</v>
      </c>
      <c r="S3094">
        <v>4.7</v>
      </c>
      <c r="T3094">
        <v>170</v>
      </c>
      <c r="U3094">
        <v>104</v>
      </c>
      <c r="V3094">
        <v>-0.77</v>
      </c>
      <c r="W3094">
        <v>-159210</v>
      </c>
      <c r="X3094">
        <v>-17</v>
      </c>
      <c r="Y3094" s="12" t="str">
        <f>IFERROR(VLOOKUP(C3094,[1]Index!$D:$F,3,FALSE),"Non List")</f>
        <v>Finance</v>
      </c>
      <c r="Z3094">
        <f>IFERROR(VLOOKUP(C3094,[1]LP!$B:$C,2,FALSE),0)</f>
        <v>458</v>
      </c>
      <c r="AA3094" s="11">
        <f t="shared" si="55"/>
        <v>152.69999999999999</v>
      </c>
      <c r="AB3094" s="5">
        <f>IFERROR(VLOOKUP(C3094,[2]Sheet1!$B:$F,5,FALSE),0)</f>
        <v>4635964.4800000004</v>
      </c>
      <c r="AC3094" s="11">
        <f>IFERROR(VLOOKUP(AE3094,[3]Sheet2!$M:$O,2,FALSE),0)</f>
        <v>0</v>
      </c>
      <c r="AD3094" s="11">
        <f>IFERROR(VLOOKUP(AE3094,[3]Sheet2!$M:$O,3,FALSE),0)</f>
        <v>0</v>
      </c>
      <c r="AE3094" s="10" t="str">
        <f t="shared" si="54"/>
        <v>79/80GFCL</v>
      </c>
      <c r="AF3094" s="10"/>
      <c r="AG3094" s="10"/>
      <c r="AH3094" s="10"/>
    </row>
    <row r="3095" spans="1:34" x14ac:dyDescent="0.45">
      <c r="A3095" t="s">
        <v>54</v>
      </c>
      <c r="B3095" t="s">
        <v>181</v>
      </c>
      <c r="C3095" t="s">
        <v>174</v>
      </c>
      <c r="D3095">
        <v>307.3</v>
      </c>
      <c r="E3095" s="11">
        <v>1012176</v>
      </c>
      <c r="F3095" s="5">
        <v>334706</v>
      </c>
      <c r="G3095" s="11">
        <v>6980608</v>
      </c>
      <c r="H3095" s="11">
        <v>5426519</v>
      </c>
      <c r="I3095">
        <v>200276</v>
      </c>
      <c r="J3095">
        <v>217486</v>
      </c>
      <c r="K3095">
        <v>103394</v>
      </c>
      <c r="L3095">
        <v>8418</v>
      </c>
      <c r="M3095">
        <v>1</v>
      </c>
      <c r="N3095">
        <v>277</v>
      </c>
      <c r="O3095">
        <v>2</v>
      </c>
      <c r="P3095">
        <v>1</v>
      </c>
      <c r="Q3095">
        <v>0</v>
      </c>
      <c r="R3095">
        <v>640</v>
      </c>
      <c r="S3095">
        <v>4.4000000000000004</v>
      </c>
      <c r="T3095">
        <v>133</v>
      </c>
      <c r="U3095">
        <v>58</v>
      </c>
      <c r="V3095">
        <v>-0.81</v>
      </c>
      <c r="W3095">
        <v>-21111</v>
      </c>
      <c r="X3095">
        <v>-2</v>
      </c>
      <c r="Y3095" s="12" t="str">
        <f>IFERROR(VLOOKUP(C3095,[1]Index!$D:$F,3,FALSE),"Non List")</f>
        <v>Finance</v>
      </c>
      <c r="Z3095">
        <f>IFERROR(VLOOKUP(C3095,[1]LP!$B:$C,2,FALSE),0)</f>
        <v>395</v>
      </c>
      <c r="AA3095" s="11">
        <f t="shared" si="55"/>
        <v>395</v>
      </c>
      <c r="AB3095" s="5">
        <f>IFERROR(VLOOKUP(C3095,[2]Sheet1!$B:$F,5,FALSE),0)</f>
        <v>4824030.82</v>
      </c>
      <c r="AC3095" s="11">
        <f>IFERROR(VLOOKUP(AE3095,[3]Sheet2!$M:$O,2,FALSE),0)</f>
        <v>0</v>
      </c>
      <c r="AD3095" s="11">
        <f>IFERROR(VLOOKUP(AE3095,[3]Sheet2!$M:$O,3,FALSE),0)</f>
        <v>0</v>
      </c>
      <c r="AE3095" s="10" t="str">
        <f t="shared" si="54"/>
        <v>79/80GMFIL</v>
      </c>
      <c r="AF3095" s="10"/>
      <c r="AG3095" s="10"/>
      <c r="AH3095" s="10"/>
    </row>
    <row r="3096" spans="1:34" x14ac:dyDescent="0.45">
      <c r="A3096" t="s">
        <v>54</v>
      </c>
      <c r="B3096" t="s">
        <v>181</v>
      </c>
      <c r="C3096" t="s">
        <v>159</v>
      </c>
      <c r="D3096">
        <v>414</v>
      </c>
      <c r="E3096" s="11">
        <v>1183471</v>
      </c>
      <c r="F3096" s="5">
        <v>602556</v>
      </c>
      <c r="G3096" s="11">
        <v>18167250</v>
      </c>
      <c r="H3096" s="11">
        <v>13613497</v>
      </c>
      <c r="I3096">
        <v>415597</v>
      </c>
      <c r="J3096">
        <v>480490</v>
      </c>
      <c r="K3096">
        <v>238440</v>
      </c>
      <c r="L3096">
        <v>83948</v>
      </c>
      <c r="M3096">
        <v>9</v>
      </c>
      <c r="N3096">
        <v>44</v>
      </c>
      <c r="O3096">
        <v>3</v>
      </c>
      <c r="P3096">
        <v>6</v>
      </c>
      <c r="Q3096">
        <v>0</v>
      </c>
      <c r="R3096">
        <v>120</v>
      </c>
      <c r="S3096">
        <v>2.6</v>
      </c>
      <c r="T3096">
        <v>151</v>
      </c>
      <c r="U3096">
        <v>179</v>
      </c>
      <c r="V3096">
        <v>-0.56999999999999995</v>
      </c>
      <c r="W3096">
        <v>-18954</v>
      </c>
      <c r="X3096">
        <v>-2</v>
      </c>
      <c r="Y3096" s="12" t="str">
        <f>IFERROR(VLOOKUP(C3096,[1]Index!$D:$F,3,FALSE),"Non List")</f>
        <v>Finance</v>
      </c>
      <c r="Z3096">
        <f>IFERROR(VLOOKUP(C3096,[1]LP!$B:$C,2,FALSE),0)</f>
        <v>510</v>
      </c>
      <c r="AA3096" s="11">
        <f t="shared" si="55"/>
        <v>56.7</v>
      </c>
      <c r="AB3096" s="5">
        <f>IFERROR(VLOOKUP(C3096,[2]Sheet1!$B:$F,5,FALSE),0)</f>
        <v>5799007.7000000002</v>
      </c>
      <c r="AC3096" s="11">
        <f>IFERROR(VLOOKUP(AE3096,[3]Sheet2!$M:$O,2,FALSE),0)</f>
        <v>6.5</v>
      </c>
      <c r="AD3096" s="11">
        <f>IFERROR(VLOOKUP(AE3096,[3]Sheet2!$M:$O,3,FALSE),0)</f>
        <v>0</v>
      </c>
      <c r="AE3096" s="10" t="str">
        <f t="shared" si="54"/>
        <v>79/80ICFC</v>
      </c>
      <c r="AF3096" s="10"/>
      <c r="AG3096" s="10"/>
      <c r="AH3096" s="10"/>
    </row>
    <row r="3097" spans="1:34" x14ac:dyDescent="0.45">
      <c r="A3097" t="s">
        <v>54</v>
      </c>
      <c r="B3097" t="s">
        <v>181</v>
      </c>
      <c r="C3097" t="s">
        <v>161</v>
      </c>
      <c r="D3097">
        <v>364.5</v>
      </c>
      <c r="E3097" s="11">
        <v>690473</v>
      </c>
      <c r="F3097" s="5">
        <v>102735</v>
      </c>
      <c r="G3097" s="11">
        <v>3345630</v>
      </c>
      <c r="H3097" s="11">
        <v>2627724</v>
      </c>
      <c r="I3097">
        <v>148897</v>
      </c>
      <c r="J3097">
        <v>153309</v>
      </c>
      <c r="K3097">
        <v>122505</v>
      </c>
      <c r="L3097">
        <v>15345</v>
      </c>
      <c r="M3097">
        <v>3</v>
      </c>
      <c r="N3097">
        <v>123</v>
      </c>
      <c r="O3097">
        <v>3</v>
      </c>
      <c r="P3097">
        <v>3</v>
      </c>
      <c r="Q3097">
        <v>0</v>
      </c>
      <c r="R3097">
        <v>390</v>
      </c>
      <c r="S3097">
        <v>23.6</v>
      </c>
      <c r="T3097">
        <v>115</v>
      </c>
      <c r="U3097">
        <v>87</v>
      </c>
      <c r="V3097">
        <v>-0.76</v>
      </c>
      <c r="W3097">
        <v>15345</v>
      </c>
      <c r="X3097">
        <v>2</v>
      </c>
      <c r="Y3097" s="12" t="str">
        <f>IFERROR(VLOOKUP(C3097,[1]Index!$D:$F,3,FALSE),"Non List")</f>
        <v>Finance</v>
      </c>
      <c r="Z3097">
        <f>IFERROR(VLOOKUP(C3097,[1]LP!$B:$C,2,FALSE),0)</f>
        <v>491</v>
      </c>
      <c r="AA3097" s="11">
        <f t="shared" si="55"/>
        <v>163.69999999999999</v>
      </c>
      <c r="AB3097" s="5">
        <f>IFERROR(VLOOKUP(C3097,[2]Sheet1!$B:$F,5,FALSE),0)</f>
        <v>3383316.92</v>
      </c>
      <c r="AC3097" s="11">
        <f>IFERROR(VLOOKUP(AE3097,[3]Sheet2!$M:$O,2,FALSE),0)</f>
        <v>0</v>
      </c>
      <c r="AD3097" s="11">
        <f>IFERROR(VLOOKUP(AE3097,[3]Sheet2!$M:$O,3,FALSE),0)</f>
        <v>0</v>
      </c>
      <c r="AE3097" s="10" t="str">
        <f t="shared" si="54"/>
        <v>79/80JFL</v>
      </c>
      <c r="AF3097" s="10"/>
      <c r="AG3097" s="10"/>
      <c r="AH3097" s="10"/>
    </row>
    <row r="3098" spans="1:34" x14ac:dyDescent="0.45">
      <c r="A3098" t="s">
        <v>54</v>
      </c>
      <c r="B3098" t="s">
        <v>181</v>
      </c>
      <c r="C3098" t="s">
        <v>162</v>
      </c>
      <c r="D3098">
        <v>436</v>
      </c>
      <c r="E3098" s="11">
        <v>1351553</v>
      </c>
      <c r="F3098" s="5">
        <v>628274</v>
      </c>
      <c r="G3098" s="11">
        <v>12523756</v>
      </c>
      <c r="H3098" s="11">
        <v>11350082</v>
      </c>
      <c r="I3098">
        <v>508769</v>
      </c>
      <c r="J3098">
        <v>553013</v>
      </c>
      <c r="K3098">
        <v>342098</v>
      </c>
      <c r="L3098">
        <v>171721</v>
      </c>
      <c r="M3098">
        <v>17</v>
      </c>
      <c r="N3098">
        <v>26</v>
      </c>
      <c r="O3098">
        <v>3</v>
      </c>
      <c r="P3098">
        <v>12</v>
      </c>
      <c r="Q3098">
        <v>1</v>
      </c>
      <c r="R3098">
        <v>77</v>
      </c>
      <c r="S3098">
        <v>3.4</v>
      </c>
      <c r="T3098">
        <v>146</v>
      </c>
      <c r="U3098">
        <v>236</v>
      </c>
      <c r="V3098">
        <v>-0.46</v>
      </c>
      <c r="W3098">
        <v>171721</v>
      </c>
      <c r="X3098">
        <v>13</v>
      </c>
      <c r="Y3098" s="12" t="str">
        <f>IFERROR(VLOOKUP(C3098,[1]Index!$D:$F,3,FALSE),"Non List")</f>
        <v>Finance</v>
      </c>
      <c r="Z3098">
        <f>IFERROR(VLOOKUP(C3098,[1]LP!$B:$C,2,FALSE),0)</f>
        <v>511</v>
      </c>
      <c r="AA3098" s="11">
        <f t="shared" si="55"/>
        <v>30.1</v>
      </c>
      <c r="AB3098" s="5">
        <f>IFERROR(VLOOKUP(C3098,[2]Sheet1!$B:$F,5,FALSE),0)</f>
        <v>6622606.8200000003</v>
      </c>
      <c r="AC3098" s="11">
        <f>IFERROR(VLOOKUP(AE3098,[3]Sheet2!$M:$O,2,FALSE),0)</f>
        <v>5.2629999999999999</v>
      </c>
      <c r="AD3098" s="11">
        <f>IFERROR(VLOOKUP(AE3098,[3]Sheet2!$M:$O,3,FALSE),0)</f>
        <v>0</v>
      </c>
      <c r="AE3098" s="10" t="str">
        <f t="shared" si="54"/>
        <v>79/80MFIL</v>
      </c>
      <c r="AF3098" s="10"/>
      <c r="AG3098" s="10"/>
      <c r="AH3098" s="10"/>
    </row>
    <row r="3099" spans="1:34" x14ac:dyDescent="0.45">
      <c r="A3099" t="s">
        <v>54</v>
      </c>
      <c r="B3099" t="s">
        <v>181</v>
      </c>
      <c r="C3099" t="s">
        <v>178</v>
      </c>
      <c r="D3099">
        <v>326</v>
      </c>
      <c r="E3099" s="11">
        <v>452000</v>
      </c>
      <c r="F3099" s="5">
        <v>52369</v>
      </c>
      <c r="G3099" s="11">
        <v>1391466</v>
      </c>
      <c r="H3099" s="11">
        <v>1116113</v>
      </c>
      <c r="I3099">
        <v>30214</v>
      </c>
      <c r="J3099">
        <v>38396</v>
      </c>
      <c r="K3099">
        <v>14296</v>
      </c>
      <c r="L3099">
        <v>5367</v>
      </c>
      <c r="M3099">
        <v>2</v>
      </c>
      <c r="N3099">
        <v>208</v>
      </c>
      <c r="O3099">
        <v>3</v>
      </c>
      <c r="P3099">
        <v>1</v>
      </c>
      <c r="Q3099">
        <v>0</v>
      </c>
      <c r="R3099">
        <v>606</v>
      </c>
      <c r="S3099">
        <v>1.1000000000000001</v>
      </c>
      <c r="T3099">
        <v>112</v>
      </c>
      <c r="U3099">
        <v>63</v>
      </c>
      <c r="V3099">
        <v>-0.81</v>
      </c>
      <c r="W3099">
        <v>5367</v>
      </c>
      <c r="X3099">
        <v>1</v>
      </c>
      <c r="Y3099" s="12" t="str">
        <f>IFERROR(VLOOKUP(C3099,[1]Index!$D:$F,3,FALSE),"Non List")</f>
        <v>Finance</v>
      </c>
      <c r="Z3099">
        <f>IFERROR(VLOOKUP(C3099,[1]LP!$B:$C,2,FALSE),0)</f>
        <v>422.8</v>
      </c>
      <c r="AA3099" s="11">
        <f t="shared" si="55"/>
        <v>211.4</v>
      </c>
      <c r="AB3099" s="5">
        <f>IFERROR(VLOOKUP(C3099,[2]Sheet1!$B:$F,5,FALSE),0)</f>
        <v>2989980</v>
      </c>
      <c r="AC3099" s="11">
        <f>IFERROR(VLOOKUP(AE3099,[3]Sheet2!$M:$O,2,FALSE),0)</f>
        <v>0</v>
      </c>
      <c r="AD3099" s="11">
        <f>IFERROR(VLOOKUP(AE3099,[3]Sheet2!$M:$O,3,FALSE),0)</f>
        <v>0</v>
      </c>
      <c r="AE3099" s="10" t="str">
        <f t="shared" si="54"/>
        <v>79/80MPFL</v>
      </c>
      <c r="AF3099" s="10"/>
      <c r="AG3099" s="10"/>
      <c r="AH3099" s="10"/>
    </row>
    <row r="3100" spans="1:34" x14ac:dyDescent="0.45">
      <c r="A3100" t="s">
        <v>54</v>
      </c>
      <c r="B3100" t="s">
        <v>181</v>
      </c>
      <c r="C3100" t="s">
        <v>180</v>
      </c>
      <c r="D3100">
        <v>287</v>
      </c>
      <c r="E3100" s="11">
        <v>727298</v>
      </c>
      <c r="F3100" s="5">
        <v>248271</v>
      </c>
      <c r="G3100" s="11">
        <v>1664240</v>
      </c>
      <c r="H3100" s="11">
        <v>1208200</v>
      </c>
      <c r="I3100">
        <v>67049</v>
      </c>
      <c r="J3100">
        <v>85517</v>
      </c>
      <c r="K3100">
        <v>3162</v>
      </c>
      <c r="L3100">
        <v>10335</v>
      </c>
      <c r="M3100">
        <v>2</v>
      </c>
      <c r="N3100">
        <v>152</v>
      </c>
      <c r="O3100">
        <v>2</v>
      </c>
      <c r="P3100">
        <v>1</v>
      </c>
      <c r="Q3100">
        <v>0</v>
      </c>
      <c r="R3100">
        <v>325</v>
      </c>
      <c r="S3100">
        <v>13.2</v>
      </c>
      <c r="T3100">
        <v>134</v>
      </c>
      <c r="U3100">
        <v>76</v>
      </c>
      <c r="V3100">
        <v>-0.74</v>
      </c>
      <c r="W3100">
        <v>0</v>
      </c>
      <c r="X3100">
        <v>0</v>
      </c>
      <c r="Y3100" s="12" t="str">
        <f>IFERROR(VLOOKUP(C3100,[1]Index!$D:$F,3,FALSE),"Non List")</f>
        <v>Finance</v>
      </c>
      <c r="Z3100">
        <f>IFERROR(VLOOKUP(C3100,[1]LP!$B:$C,2,FALSE),0)</f>
        <v>493.3</v>
      </c>
      <c r="AA3100" s="11">
        <f t="shared" si="55"/>
        <v>246.7</v>
      </c>
      <c r="AB3100" s="5">
        <f>IFERROR(VLOOKUP(C3100,[2]Sheet1!$B:$F,5,FALSE),0)</f>
        <v>2918008</v>
      </c>
      <c r="AC3100" s="11">
        <f>IFERROR(VLOOKUP(AE3100,[3]Sheet2!$M:$O,2,FALSE),0)</f>
        <v>0</v>
      </c>
      <c r="AD3100" s="11">
        <f>IFERROR(VLOOKUP(AE3100,[3]Sheet2!$M:$O,3,FALSE),0)</f>
        <v>0</v>
      </c>
      <c r="AE3100" s="10" t="str">
        <f t="shared" si="54"/>
        <v>79/80NFS</v>
      </c>
      <c r="AF3100" s="10"/>
      <c r="AG3100" s="10"/>
      <c r="AH3100" s="10"/>
    </row>
    <row r="3101" spans="1:34" x14ac:dyDescent="0.45">
      <c r="A3101" t="s">
        <v>24</v>
      </c>
      <c r="B3101" t="s">
        <v>25</v>
      </c>
      <c r="C3101" t="s">
        <v>192</v>
      </c>
      <c r="D3101">
        <v>382</v>
      </c>
      <c r="E3101" s="11">
        <v>770584</v>
      </c>
      <c r="F3101" s="5">
        <v>93008</v>
      </c>
      <c r="G3101" s="11">
        <v>0</v>
      </c>
      <c r="H3101" s="11">
        <v>0</v>
      </c>
      <c r="I3101">
        <v>0</v>
      </c>
      <c r="J3101">
        <v>11238</v>
      </c>
      <c r="K3101">
        <v>8597</v>
      </c>
      <c r="L3101">
        <v>8597</v>
      </c>
      <c r="M3101">
        <v>4</v>
      </c>
      <c r="N3101">
        <v>86</v>
      </c>
      <c r="O3101">
        <v>3</v>
      </c>
      <c r="P3101">
        <v>4</v>
      </c>
      <c r="Q3101">
        <v>0</v>
      </c>
      <c r="R3101">
        <v>293</v>
      </c>
      <c r="S3101">
        <v>0</v>
      </c>
      <c r="T3101">
        <v>112</v>
      </c>
      <c r="U3101">
        <v>106</v>
      </c>
      <c r="V3101">
        <v>-0.72</v>
      </c>
      <c r="W3101">
        <v>0</v>
      </c>
      <c r="X3101">
        <v>0</v>
      </c>
      <c r="Y3101" s="12" t="str">
        <f>IFERROR(VLOOKUP(C3101,[1]Index!$D:$F,3,FALSE),"Non List")</f>
        <v>Hydro Power</v>
      </c>
      <c r="Z3101">
        <f>IFERROR(VLOOKUP(C3101,[1]LP!$B:$C,2,FALSE),0)</f>
        <v>164</v>
      </c>
      <c r="AA3101" s="11">
        <f t="shared" si="55"/>
        <v>41</v>
      </c>
      <c r="AB3101" s="5">
        <f>IFERROR(VLOOKUP(C3101,[2]Sheet1!$B:$F,5,FALSE),0)</f>
        <v>37359249.329999998</v>
      </c>
      <c r="AC3101" s="11">
        <v>10</v>
      </c>
      <c r="AD3101" s="11">
        <v>0.52600000000000002</v>
      </c>
      <c r="AE3101" s="10" t="str">
        <f t="shared" si="54"/>
        <v>73/74AHPC</v>
      </c>
      <c r="AF3101" s="10"/>
      <c r="AG3101" s="10"/>
      <c r="AH3101" s="10"/>
    </row>
    <row r="3102" spans="1:34" x14ac:dyDescent="0.45">
      <c r="A3102" t="s">
        <v>24</v>
      </c>
      <c r="B3102" t="s">
        <v>25</v>
      </c>
      <c r="C3102" t="s">
        <v>193</v>
      </c>
      <c r="D3102">
        <v>366</v>
      </c>
      <c r="E3102" s="11">
        <v>1692116</v>
      </c>
      <c r="F3102" s="5">
        <v>2328243</v>
      </c>
      <c r="G3102" s="11">
        <v>0</v>
      </c>
      <c r="H3102" s="11">
        <v>0</v>
      </c>
      <c r="I3102">
        <v>0</v>
      </c>
      <c r="J3102">
        <v>157163</v>
      </c>
      <c r="K3102">
        <v>21586</v>
      </c>
      <c r="L3102">
        <v>21586</v>
      </c>
      <c r="M3102">
        <v>5</v>
      </c>
      <c r="N3102">
        <v>72</v>
      </c>
      <c r="O3102">
        <v>2</v>
      </c>
      <c r="P3102">
        <v>2</v>
      </c>
      <c r="Q3102">
        <v>0</v>
      </c>
      <c r="R3102">
        <v>111</v>
      </c>
      <c r="S3102">
        <v>0</v>
      </c>
      <c r="T3102">
        <v>238</v>
      </c>
      <c r="U3102">
        <v>165</v>
      </c>
      <c r="V3102">
        <v>-0.55000000000000004</v>
      </c>
      <c r="W3102">
        <v>0</v>
      </c>
      <c r="X3102">
        <v>0</v>
      </c>
      <c r="Y3102" s="12" t="str">
        <f>IFERROR(VLOOKUP(C3102,[1]Index!$D:$F,3,FALSE),"Non List")</f>
        <v>Hydro Power</v>
      </c>
      <c r="Z3102">
        <f>IFERROR(VLOOKUP(C3102,[1]LP!$B:$C,2,FALSE),0)</f>
        <v>299</v>
      </c>
      <c r="AA3102" s="11">
        <f t="shared" si="55"/>
        <v>59.8</v>
      </c>
      <c r="AB3102" s="5">
        <f>IFERROR(VLOOKUP(C3102,[2]Sheet1!$B:$F,5,FALSE),0)</f>
        <v>34098720.810000002</v>
      </c>
      <c r="AC3102" s="11">
        <v>0</v>
      </c>
      <c r="AD3102" s="11">
        <v>20</v>
      </c>
      <c r="AE3102" s="10" t="str">
        <f t="shared" si="54"/>
        <v>73/74BPCL</v>
      </c>
      <c r="AF3102" s="10"/>
      <c r="AG3102" s="10"/>
      <c r="AH3102" s="10"/>
    </row>
    <row r="3103" spans="1:34" x14ac:dyDescent="0.45">
      <c r="A3103" t="s">
        <v>24</v>
      </c>
      <c r="B3103" t="s">
        <v>25</v>
      </c>
      <c r="C3103" t="s">
        <v>194</v>
      </c>
      <c r="D3103">
        <v>437.1</v>
      </c>
      <c r="E3103" s="11">
        <v>3134477</v>
      </c>
      <c r="F3103" s="5">
        <v>4639097</v>
      </c>
      <c r="G3103" s="11">
        <v>0</v>
      </c>
      <c r="H3103" s="11">
        <v>0</v>
      </c>
      <c r="I3103">
        <v>0</v>
      </c>
      <c r="J3103">
        <v>363128</v>
      </c>
      <c r="K3103">
        <v>307969</v>
      </c>
      <c r="L3103">
        <v>307376</v>
      </c>
      <c r="M3103">
        <v>39</v>
      </c>
      <c r="N3103">
        <v>11</v>
      </c>
      <c r="O3103">
        <v>2</v>
      </c>
      <c r="P3103">
        <v>16</v>
      </c>
      <c r="Q3103">
        <v>0</v>
      </c>
      <c r="R3103">
        <v>20</v>
      </c>
      <c r="S3103">
        <v>0</v>
      </c>
      <c r="T3103">
        <v>248</v>
      </c>
      <c r="U3103">
        <v>468</v>
      </c>
      <c r="V3103">
        <v>7.0000000000000007E-2</v>
      </c>
      <c r="W3103">
        <v>0</v>
      </c>
      <c r="X3103">
        <v>0</v>
      </c>
      <c r="Y3103" s="12" t="str">
        <f>IFERROR(VLOOKUP(C3103,[1]Index!$D:$F,3,FALSE),"Non List")</f>
        <v>Hydro Power</v>
      </c>
      <c r="Z3103">
        <f>IFERROR(VLOOKUP(C3103,[1]LP!$B:$C,2,FALSE),0)</f>
        <v>448.1</v>
      </c>
      <c r="AA3103" s="11">
        <f t="shared" si="55"/>
        <v>11.5</v>
      </c>
      <c r="AB3103" s="5">
        <f>IFERROR(VLOOKUP(C3103,[2]Sheet1!$B:$F,5,FALSE),0)</f>
        <v>79839972</v>
      </c>
      <c r="AC3103" s="11">
        <v>15</v>
      </c>
      <c r="AD3103" s="11">
        <v>10</v>
      </c>
      <c r="AE3103" s="10" t="str">
        <f t="shared" si="54"/>
        <v>73/74CHCL</v>
      </c>
      <c r="AF3103" s="10"/>
      <c r="AG3103" s="10"/>
      <c r="AH3103" s="10"/>
    </row>
    <row r="3104" spans="1:34" x14ac:dyDescent="0.45">
      <c r="A3104" t="s">
        <v>24</v>
      </c>
      <c r="B3104" t="s">
        <v>25</v>
      </c>
      <c r="C3104" t="s">
        <v>195</v>
      </c>
      <c r="D3104">
        <v>237</v>
      </c>
      <c r="E3104" s="11">
        <v>1385911</v>
      </c>
      <c r="F3104" s="5">
        <v>-456116</v>
      </c>
      <c r="G3104" s="11">
        <v>0</v>
      </c>
      <c r="H3104" s="11">
        <v>0</v>
      </c>
      <c r="I3104">
        <v>0</v>
      </c>
      <c r="J3104">
        <v>55994</v>
      </c>
      <c r="K3104">
        <v>21119</v>
      </c>
      <c r="L3104">
        <v>21119</v>
      </c>
      <c r="M3104">
        <v>6</v>
      </c>
      <c r="N3104">
        <v>39</v>
      </c>
      <c r="O3104">
        <v>4</v>
      </c>
      <c r="P3104">
        <v>9</v>
      </c>
      <c r="Q3104">
        <v>0</v>
      </c>
      <c r="R3104">
        <v>138</v>
      </c>
      <c r="S3104">
        <v>0</v>
      </c>
      <c r="T3104">
        <v>67</v>
      </c>
      <c r="U3104">
        <v>96</v>
      </c>
      <c r="V3104">
        <v>-0.6</v>
      </c>
      <c r="W3104">
        <v>0</v>
      </c>
      <c r="X3104">
        <v>0</v>
      </c>
      <c r="Y3104" s="12" t="str">
        <f>IFERROR(VLOOKUP(C3104,[1]Index!$D:$F,3,FALSE),"Non List")</f>
        <v>Hydro Power</v>
      </c>
      <c r="Z3104">
        <f>IFERROR(VLOOKUP(C3104,[1]LP!$B:$C,2,FALSE),0)</f>
        <v>148</v>
      </c>
      <c r="AA3104" s="11">
        <f t="shared" si="55"/>
        <v>24.7</v>
      </c>
      <c r="AB3104" s="5">
        <f>IFERROR(VLOOKUP(C3104,[2]Sheet1!$B:$F,5,FALSE),0)</f>
        <v>24671629.120000001</v>
      </c>
      <c r="AC3104" s="11">
        <v>0</v>
      </c>
      <c r="AD3104" s="11">
        <v>0</v>
      </c>
      <c r="AE3104" s="10" t="str">
        <f t="shared" si="54"/>
        <v>73/74NHPC</v>
      </c>
      <c r="AF3104" s="10"/>
      <c r="AG3104" s="10"/>
      <c r="AH3104" s="10"/>
    </row>
    <row r="3105" spans="1:34" x14ac:dyDescent="0.45">
      <c r="A3105" t="s">
        <v>24</v>
      </c>
      <c r="B3105" t="s">
        <v>25</v>
      </c>
      <c r="C3105" t="s">
        <v>196</v>
      </c>
      <c r="D3105">
        <v>359</v>
      </c>
      <c r="E3105" s="11">
        <v>1055000</v>
      </c>
      <c r="F3105" s="5">
        <v>179361</v>
      </c>
      <c r="G3105" s="11">
        <v>0</v>
      </c>
      <c r="H3105" s="11">
        <v>0</v>
      </c>
      <c r="I3105">
        <v>0</v>
      </c>
      <c r="J3105">
        <v>300363</v>
      </c>
      <c r="K3105">
        <v>237719</v>
      </c>
      <c r="L3105">
        <v>170345</v>
      </c>
      <c r="M3105">
        <v>65</v>
      </c>
      <c r="N3105">
        <v>6</v>
      </c>
      <c r="O3105">
        <v>3</v>
      </c>
      <c r="P3105">
        <v>55</v>
      </c>
      <c r="Q3105">
        <v>0</v>
      </c>
      <c r="R3105">
        <v>17</v>
      </c>
      <c r="S3105">
        <v>0</v>
      </c>
      <c r="T3105">
        <v>117</v>
      </c>
      <c r="U3105">
        <v>412</v>
      </c>
      <c r="V3105">
        <v>0.15</v>
      </c>
      <c r="W3105">
        <v>0</v>
      </c>
      <c r="X3105">
        <v>0</v>
      </c>
      <c r="Y3105" s="12" t="str">
        <f>IFERROR(VLOOKUP(C3105,[1]Index!$D:$F,3,FALSE),"Non List")</f>
        <v>Hydro Power</v>
      </c>
      <c r="Z3105">
        <f>IFERROR(VLOOKUP(C3105,[1]LP!$B:$C,2,FALSE),0)</f>
        <v>339.3</v>
      </c>
      <c r="AA3105" s="11">
        <f t="shared" si="55"/>
        <v>5.2</v>
      </c>
      <c r="AB3105" s="5">
        <f>IFERROR(VLOOKUP(C3105,[2]Sheet1!$B:$F,5,FALSE),0)</f>
        <v>30892510</v>
      </c>
      <c r="AC3105" s="11">
        <v>0</v>
      </c>
      <c r="AD3105" s="11">
        <v>0</v>
      </c>
      <c r="AE3105" s="10" t="str">
        <f t="shared" si="54"/>
        <v>73/74SHPC</v>
      </c>
      <c r="AF3105" s="10"/>
      <c r="AG3105" s="10"/>
      <c r="AH3105" s="10"/>
    </row>
    <row r="3106" spans="1:34" x14ac:dyDescent="0.45">
      <c r="A3106" t="s">
        <v>24</v>
      </c>
      <c r="B3106" t="s">
        <v>25</v>
      </c>
      <c r="C3106" t="s">
        <v>197</v>
      </c>
      <c r="D3106">
        <v>838</v>
      </c>
      <c r="E3106" s="11">
        <v>330000</v>
      </c>
      <c r="F3106" s="5">
        <v>39354</v>
      </c>
      <c r="G3106" s="11">
        <v>0</v>
      </c>
      <c r="H3106" s="11">
        <v>0</v>
      </c>
      <c r="I3106">
        <v>0</v>
      </c>
      <c r="J3106">
        <v>13575</v>
      </c>
      <c r="K3106">
        <v>7208</v>
      </c>
      <c r="L3106">
        <v>7208</v>
      </c>
      <c r="M3106">
        <v>9</v>
      </c>
      <c r="N3106">
        <v>96</v>
      </c>
      <c r="O3106">
        <v>7</v>
      </c>
      <c r="P3106">
        <v>8</v>
      </c>
      <c r="Q3106">
        <v>0</v>
      </c>
      <c r="R3106">
        <v>720</v>
      </c>
      <c r="S3106">
        <v>0</v>
      </c>
      <c r="T3106">
        <v>112</v>
      </c>
      <c r="U3106">
        <v>148</v>
      </c>
      <c r="V3106">
        <v>-0.82</v>
      </c>
      <c r="W3106">
        <v>0</v>
      </c>
      <c r="X3106">
        <v>0</v>
      </c>
      <c r="Y3106" s="12" t="str">
        <f>IFERROR(VLOOKUP(C3106,[1]Index!$D:$F,3,FALSE),"Non List")</f>
        <v>Non List</v>
      </c>
      <c r="Z3106">
        <f>IFERROR(VLOOKUP(C3106,[1]LP!$B:$C,2,FALSE),0)</f>
        <v>0</v>
      </c>
      <c r="AA3106" s="11">
        <f t="shared" si="55"/>
        <v>0</v>
      </c>
      <c r="AB3106" s="5">
        <f>IFERROR(VLOOKUP(C3106,[2]Sheet1!$B:$F,5,FALSE),0)</f>
        <v>0</v>
      </c>
      <c r="AC3106" s="11">
        <v>6</v>
      </c>
      <c r="AD3106" s="11">
        <v>0.31569999999999998</v>
      </c>
      <c r="AE3106" s="10" t="str">
        <f t="shared" si="54"/>
        <v>73/74RHPC</v>
      </c>
      <c r="AF3106" s="10"/>
      <c r="AG3106" s="10"/>
      <c r="AH3106" s="10"/>
    </row>
    <row r="3107" spans="1:34" x14ac:dyDescent="0.45">
      <c r="A3107" t="s">
        <v>24</v>
      </c>
      <c r="B3107" t="s">
        <v>25</v>
      </c>
      <c r="C3107" t="s">
        <v>198</v>
      </c>
      <c r="D3107">
        <v>380</v>
      </c>
      <c r="E3107" s="11">
        <v>243000</v>
      </c>
      <c r="F3107" s="5">
        <v>-46576</v>
      </c>
      <c r="G3107" s="11">
        <v>0</v>
      </c>
      <c r="H3107" s="11">
        <v>0</v>
      </c>
      <c r="I3107">
        <v>0</v>
      </c>
      <c r="J3107">
        <v>20761</v>
      </c>
      <c r="K3107">
        <v>6310</v>
      </c>
      <c r="L3107">
        <v>6310</v>
      </c>
      <c r="M3107">
        <v>10</v>
      </c>
      <c r="N3107">
        <v>37</v>
      </c>
      <c r="O3107">
        <v>5</v>
      </c>
      <c r="P3107">
        <v>13</v>
      </c>
      <c r="Q3107">
        <v>0</v>
      </c>
      <c r="R3107">
        <v>172</v>
      </c>
      <c r="S3107">
        <v>0</v>
      </c>
      <c r="T3107">
        <v>81</v>
      </c>
      <c r="U3107">
        <v>137</v>
      </c>
      <c r="V3107">
        <v>-0.64</v>
      </c>
      <c r="W3107">
        <v>0</v>
      </c>
      <c r="X3107">
        <v>0</v>
      </c>
      <c r="Y3107" s="12" t="str">
        <f>IFERROR(VLOOKUP(C3107,[1]Index!$D:$F,3,FALSE),"Non List")</f>
        <v>Hydro Power</v>
      </c>
      <c r="Z3107">
        <f>IFERROR(VLOOKUP(C3107,[1]LP!$B:$C,2,FALSE),0)</f>
        <v>235</v>
      </c>
      <c r="AA3107" s="11">
        <f t="shared" si="55"/>
        <v>23.5</v>
      </c>
      <c r="AB3107" s="5">
        <f>IFERROR(VLOOKUP(C3107,[2]Sheet1!$B:$F,5,FALSE),0)</f>
        <v>5358150</v>
      </c>
      <c r="AC3107" s="11">
        <v>5</v>
      </c>
      <c r="AD3107" s="11">
        <v>0.26300000000000001</v>
      </c>
      <c r="AE3107" s="10" t="str">
        <f t="shared" si="54"/>
        <v>73/74BARUN</v>
      </c>
      <c r="AF3107" s="10"/>
      <c r="AG3107" s="10"/>
      <c r="AH3107" s="10"/>
    </row>
    <row r="3108" spans="1:34" x14ac:dyDescent="0.45">
      <c r="A3108" t="s">
        <v>24</v>
      </c>
      <c r="B3108" t="s">
        <v>25</v>
      </c>
      <c r="C3108" t="s">
        <v>199</v>
      </c>
      <c r="D3108">
        <v>282</v>
      </c>
      <c r="E3108" s="11">
        <v>1000000</v>
      </c>
      <c r="F3108" s="5">
        <v>84217</v>
      </c>
      <c r="G3108" s="11">
        <v>0</v>
      </c>
      <c r="H3108" s="11">
        <v>0</v>
      </c>
      <c r="I3108">
        <v>0</v>
      </c>
      <c r="J3108">
        <v>46146</v>
      </c>
      <c r="K3108">
        <v>34269</v>
      </c>
      <c r="L3108">
        <v>17029</v>
      </c>
      <c r="M3108">
        <v>7</v>
      </c>
      <c r="N3108">
        <v>41</v>
      </c>
      <c r="O3108">
        <v>3</v>
      </c>
      <c r="P3108">
        <v>6</v>
      </c>
      <c r="Q3108">
        <v>0</v>
      </c>
      <c r="R3108">
        <v>108</v>
      </c>
      <c r="S3108">
        <v>0</v>
      </c>
      <c r="T3108">
        <v>108</v>
      </c>
      <c r="U3108">
        <v>129</v>
      </c>
      <c r="V3108">
        <v>-0.54</v>
      </c>
      <c r="W3108">
        <v>0</v>
      </c>
      <c r="X3108">
        <v>0</v>
      </c>
      <c r="Y3108" s="12" t="str">
        <f>IFERROR(VLOOKUP(C3108,[1]Index!$D:$F,3,FALSE),"Non List")</f>
        <v>Hydro Power</v>
      </c>
      <c r="Z3108">
        <f>IFERROR(VLOOKUP(C3108,[1]LP!$B:$C,2,FALSE),0)</f>
        <v>175.7</v>
      </c>
      <c r="AA3108" s="11">
        <f t="shared" si="55"/>
        <v>25.1</v>
      </c>
      <c r="AB3108" s="5">
        <f>IFERROR(VLOOKUP(C3108,[2]Sheet1!$B:$F,5,FALSE),0)</f>
        <v>57865979.100000001</v>
      </c>
      <c r="AC3108" s="11">
        <v>8</v>
      </c>
      <c r="AD3108" s="11">
        <v>0</v>
      </c>
      <c r="AE3108" s="10" t="str">
        <f t="shared" si="54"/>
        <v>73/74API</v>
      </c>
      <c r="AF3108" s="10"/>
      <c r="AG3108" s="10"/>
      <c r="AH3108" s="10"/>
    </row>
    <row r="3109" spans="1:34" x14ac:dyDescent="0.45">
      <c r="A3109" t="s">
        <v>24</v>
      </c>
      <c r="B3109" t="s">
        <v>25</v>
      </c>
      <c r="C3109" t="s">
        <v>200</v>
      </c>
      <c r="D3109">
        <v>540.1</v>
      </c>
      <c r="E3109" s="11">
        <v>486868</v>
      </c>
      <c r="F3109" s="5">
        <v>23183</v>
      </c>
      <c r="G3109" s="11">
        <v>0</v>
      </c>
      <c r="H3109" s="11">
        <v>0</v>
      </c>
      <c r="I3109">
        <v>0</v>
      </c>
      <c r="J3109">
        <v>42302</v>
      </c>
      <c r="K3109">
        <v>31059</v>
      </c>
      <c r="L3109">
        <v>22092</v>
      </c>
      <c r="M3109">
        <v>18</v>
      </c>
      <c r="N3109">
        <v>30</v>
      </c>
      <c r="O3109">
        <v>5</v>
      </c>
      <c r="P3109">
        <v>17</v>
      </c>
      <c r="Q3109">
        <v>0</v>
      </c>
      <c r="R3109">
        <v>154</v>
      </c>
      <c r="S3109">
        <v>0</v>
      </c>
      <c r="T3109">
        <v>105</v>
      </c>
      <c r="U3109">
        <v>207</v>
      </c>
      <c r="V3109">
        <v>-0.62</v>
      </c>
      <c r="W3109">
        <v>0</v>
      </c>
      <c r="X3109">
        <v>0</v>
      </c>
      <c r="Y3109" s="12" t="str">
        <f>IFERROR(VLOOKUP(C3109,[1]Index!$D:$F,3,FALSE),"Non List")</f>
        <v>Hydro Power</v>
      </c>
      <c r="Z3109">
        <f>IFERROR(VLOOKUP(C3109,[1]LP!$B:$C,2,FALSE),0)</f>
        <v>307</v>
      </c>
      <c r="AA3109" s="11">
        <f t="shared" si="55"/>
        <v>17.100000000000001</v>
      </c>
      <c r="AB3109" s="5">
        <f>IFERROR(VLOOKUP(C3109,[2]Sheet1!$B:$F,5,FALSE),0)</f>
        <v>18512792.23</v>
      </c>
      <c r="AC3109" s="11">
        <v>10</v>
      </c>
      <c r="AD3109" s="11">
        <v>0.53</v>
      </c>
      <c r="AE3109" s="10" t="str">
        <f t="shared" si="54"/>
        <v>73/74NGPL</v>
      </c>
      <c r="AF3109" s="10"/>
      <c r="AG3109" s="10"/>
      <c r="AH3109" s="10"/>
    </row>
    <row r="3110" spans="1:34" x14ac:dyDescent="0.45">
      <c r="A3110" t="s">
        <v>24</v>
      </c>
      <c r="B3110" t="s">
        <v>25</v>
      </c>
      <c r="C3110" t="s">
        <v>201</v>
      </c>
      <c r="D3110">
        <v>420</v>
      </c>
      <c r="E3110" s="11">
        <v>420000</v>
      </c>
      <c r="F3110" s="5">
        <v>-5806</v>
      </c>
      <c r="G3110" s="11">
        <v>0</v>
      </c>
      <c r="H3110" s="11">
        <v>0</v>
      </c>
      <c r="I3110">
        <v>0</v>
      </c>
      <c r="J3110">
        <v>53001</v>
      </c>
      <c r="K3110">
        <v>39921</v>
      </c>
      <c r="L3110">
        <v>15340</v>
      </c>
      <c r="M3110">
        <v>15</v>
      </c>
      <c r="N3110">
        <v>29</v>
      </c>
      <c r="O3110">
        <v>4</v>
      </c>
      <c r="P3110">
        <v>15</v>
      </c>
      <c r="Q3110">
        <v>0</v>
      </c>
      <c r="R3110">
        <v>123</v>
      </c>
      <c r="S3110">
        <v>0</v>
      </c>
      <c r="T3110">
        <v>99</v>
      </c>
      <c r="U3110">
        <v>180</v>
      </c>
      <c r="V3110">
        <v>-0.56999999999999995</v>
      </c>
      <c r="W3110">
        <v>0</v>
      </c>
      <c r="X3110">
        <v>0</v>
      </c>
      <c r="Y3110" s="12" t="str">
        <f>IFERROR(VLOOKUP(C3110,[1]Index!$D:$F,3,FALSE),"Non List")</f>
        <v>Hydro Power</v>
      </c>
      <c r="Z3110">
        <f>IFERROR(VLOOKUP(C3110,[1]LP!$B:$C,2,FALSE),0)</f>
        <v>412</v>
      </c>
      <c r="AA3110" s="11">
        <f t="shared" si="55"/>
        <v>27.5</v>
      </c>
      <c r="AB3110" s="5">
        <f>IFERROR(VLOOKUP(C3110,[2]Sheet1!$B:$F,5,FALSE),0)</f>
        <v>8728500</v>
      </c>
      <c r="AC3110" s="11">
        <v>0</v>
      </c>
      <c r="AD3110" s="11">
        <v>0</v>
      </c>
      <c r="AE3110" s="10" t="str">
        <f t="shared" si="54"/>
        <v>73/74KPCL</v>
      </c>
      <c r="AF3110" s="10"/>
      <c r="AG3110" s="10"/>
      <c r="AH3110" s="10"/>
    </row>
    <row r="3111" spans="1:34" x14ac:dyDescent="0.45">
      <c r="A3111" t="s">
        <v>53</v>
      </c>
      <c r="B3111" t="s">
        <v>25</v>
      </c>
      <c r="C3111" t="s">
        <v>192</v>
      </c>
      <c r="D3111">
        <v>382</v>
      </c>
      <c r="E3111" s="11">
        <v>848193</v>
      </c>
      <c r="F3111" s="5">
        <v>28451</v>
      </c>
      <c r="G3111" s="11">
        <v>0</v>
      </c>
      <c r="H3111" s="11">
        <v>0</v>
      </c>
      <c r="I3111">
        <v>0</v>
      </c>
      <c r="J3111">
        <v>28492</v>
      </c>
      <c r="K3111">
        <v>25559</v>
      </c>
      <c r="L3111">
        <v>25559</v>
      </c>
      <c r="M3111">
        <v>6</v>
      </c>
      <c r="N3111">
        <v>63</v>
      </c>
      <c r="O3111">
        <v>4</v>
      </c>
      <c r="P3111">
        <v>6</v>
      </c>
      <c r="Q3111">
        <v>0</v>
      </c>
      <c r="R3111">
        <v>235</v>
      </c>
      <c r="S3111">
        <v>0</v>
      </c>
      <c r="T3111">
        <v>103</v>
      </c>
      <c r="U3111">
        <v>118</v>
      </c>
      <c r="V3111">
        <v>-0.69</v>
      </c>
      <c r="W3111">
        <v>0</v>
      </c>
      <c r="X3111">
        <v>0</v>
      </c>
      <c r="Y3111" s="12" t="str">
        <f>IFERROR(VLOOKUP(C3111,[1]Index!$D:$F,3,FALSE),"Non List")</f>
        <v>Hydro Power</v>
      </c>
      <c r="Z3111">
        <f>IFERROR(VLOOKUP(C3111,[1]LP!$B:$C,2,FALSE),0)</f>
        <v>164</v>
      </c>
      <c r="AA3111" s="11">
        <f t="shared" si="55"/>
        <v>27.3</v>
      </c>
      <c r="AB3111" s="5">
        <f>IFERROR(VLOOKUP(C3111,[2]Sheet1!$B:$F,5,FALSE),0)</f>
        <v>37359249.329999998</v>
      </c>
      <c r="AC3111" s="11">
        <v>10</v>
      </c>
      <c r="AD3111" s="11">
        <v>0.52600000000000002</v>
      </c>
      <c r="AE3111" s="10" t="str">
        <f t="shared" si="54"/>
        <v>73/74AHPC</v>
      </c>
      <c r="AF3111" s="10"/>
      <c r="AG3111" s="10"/>
      <c r="AH3111" s="10"/>
    </row>
    <row r="3112" spans="1:34" x14ac:dyDescent="0.45">
      <c r="A3112" t="s">
        <v>53</v>
      </c>
      <c r="B3112" t="s">
        <v>25</v>
      </c>
      <c r="C3112" t="s">
        <v>193</v>
      </c>
      <c r="D3112">
        <v>366</v>
      </c>
      <c r="E3112" s="11">
        <v>1692116</v>
      </c>
      <c r="F3112" s="5">
        <v>2434559</v>
      </c>
      <c r="G3112" s="11">
        <v>0</v>
      </c>
      <c r="H3112" s="11">
        <v>0</v>
      </c>
      <c r="I3112">
        <v>0</v>
      </c>
      <c r="J3112">
        <v>402492</v>
      </c>
      <c r="K3112">
        <v>164985</v>
      </c>
      <c r="L3112">
        <v>130975</v>
      </c>
      <c r="M3112">
        <v>15</v>
      </c>
      <c r="N3112">
        <v>24</v>
      </c>
      <c r="O3112">
        <v>2</v>
      </c>
      <c r="P3112">
        <v>6</v>
      </c>
      <c r="Q3112">
        <v>0</v>
      </c>
      <c r="R3112">
        <v>35</v>
      </c>
      <c r="S3112">
        <v>0</v>
      </c>
      <c r="T3112">
        <v>244</v>
      </c>
      <c r="U3112">
        <v>291</v>
      </c>
      <c r="V3112">
        <v>-0.2</v>
      </c>
      <c r="W3112">
        <v>0</v>
      </c>
      <c r="X3112">
        <v>0</v>
      </c>
      <c r="Y3112" s="12" t="str">
        <f>IFERROR(VLOOKUP(C3112,[1]Index!$D:$F,3,FALSE),"Non List")</f>
        <v>Hydro Power</v>
      </c>
      <c r="Z3112">
        <f>IFERROR(VLOOKUP(C3112,[1]LP!$B:$C,2,FALSE),0)</f>
        <v>299</v>
      </c>
      <c r="AA3112" s="11">
        <f t="shared" si="55"/>
        <v>19.899999999999999</v>
      </c>
      <c r="AB3112" s="5">
        <f>IFERROR(VLOOKUP(C3112,[2]Sheet1!$B:$F,5,FALSE),0)</f>
        <v>34098720.810000002</v>
      </c>
      <c r="AC3112" s="11">
        <v>0</v>
      </c>
      <c r="AD3112" s="11">
        <v>20</v>
      </c>
      <c r="AE3112" s="10" t="str">
        <f t="shared" si="54"/>
        <v>73/74BPCL</v>
      </c>
      <c r="AF3112" s="10"/>
      <c r="AG3112" s="10"/>
      <c r="AH3112" s="10"/>
    </row>
    <row r="3113" spans="1:34" x14ac:dyDescent="0.45">
      <c r="A3113" t="s">
        <v>53</v>
      </c>
      <c r="B3113" t="s">
        <v>25</v>
      </c>
      <c r="C3113" t="s">
        <v>194</v>
      </c>
      <c r="D3113">
        <v>437.1</v>
      </c>
      <c r="E3113" s="11">
        <v>3447924</v>
      </c>
      <c r="F3113" s="5">
        <v>4528326</v>
      </c>
      <c r="G3113" s="11">
        <v>0</v>
      </c>
      <c r="H3113" s="11">
        <v>0</v>
      </c>
      <c r="I3113">
        <v>0</v>
      </c>
      <c r="J3113">
        <v>654241</v>
      </c>
      <c r="K3113">
        <v>563549</v>
      </c>
      <c r="L3113">
        <v>559234</v>
      </c>
      <c r="M3113">
        <v>32</v>
      </c>
      <c r="N3113">
        <v>13</v>
      </c>
      <c r="O3113">
        <v>2</v>
      </c>
      <c r="P3113">
        <v>14</v>
      </c>
      <c r="Q3113">
        <v>0</v>
      </c>
      <c r="R3113">
        <v>25</v>
      </c>
      <c r="S3113">
        <v>0</v>
      </c>
      <c r="T3113">
        <v>231</v>
      </c>
      <c r="U3113">
        <v>411</v>
      </c>
      <c r="V3113">
        <v>-0.06</v>
      </c>
      <c r="W3113">
        <v>0</v>
      </c>
      <c r="X3113">
        <v>0</v>
      </c>
      <c r="Y3113" s="12" t="str">
        <f>IFERROR(VLOOKUP(C3113,[1]Index!$D:$F,3,FALSE),"Non List")</f>
        <v>Hydro Power</v>
      </c>
      <c r="Z3113">
        <f>IFERROR(VLOOKUP(C3113,[1]LP!$B:$C,2,FALSE),0)</f>
        <v>448.1</v>
      </c>
      <c r="AA3113" s="11">
        <f t="shared" si="55"/>
        <v>14</v>
      </c>
      <c r="AB3113" s="5">
        <f>IFERROR(VLOOKUP(C3113,[2]Sheet1!$B:$F,5,FALSE),0)</f>
        <v>79839972</v>
      </c>
      <c r="AC3113" s="11">
        <v>15</v>
      </c>
      <c r="AD3113" s="11">
        <v>10</v>
      </c>
      <c r="AE3113" s="10" t="str">
        <f t="shared" si="54"/>
        <v>73/74CHCL</v>
      </c>
      <c r="AF3113" s="10"/>
      <c r="AG3113" s="10"/>
      <c r="AH3113" s="10"/>
    </row>
    <row r="3114" spans="1:34" x14ac:dyDescent="0.45">
      <c r="A3114" t="s">
        <v>53</v>
      </c>
      <c r="B3114" t="s">
        <v>25</v>
      </c>
      <c r="C3114" t="s">
        <v>195</v>
      </c>
      <c r="D3114">
        <v>237</v>
      </c>
      <c r="E3114" s="11">
        <v>1385911</v>
      </c>
      <c r="F3114" s="5">
        <v>-409083</v>
      </c>
      <c r="G3114" s="11">
        <v>0</v>
      </c>
      <c r="H3114" s="11">
        <v>0</v>
      </c>
      <c r="I3114">
        <v>0</v>
      </c>
      <c r="J3114">
        <v>108184</v>
      </c>
      <c r="K3114">
        <v>47033</v>
      </c>
      <c r="L3114">
        <v>47033</v>
      </c>
      <c r="M3114">
        <v>7</v>
      </c>
      <c r="N3114">
        <v>35</v>
      </c>
      <c r="O3114">
        <v>3</v>
      </c>
      <c r="P3114">
        <v>10</v>
      </c>
      <c r="Q3114">
        <v>0</v>
      </c>
      <c r="R3114">
        <v>117</v>
      </c>
      <c r="S3114">
        <v>0</v>
      </c>
      <c r="T3114">
        <v>70</v>
      </c>
      <c r="U3114">
        <v>104</v>
      </c>
      <c r="V3114">
        <v>-0.56000000000000005</v>
      </c>
      <c r="W3114">
        <v>0</v>
      </c>
      <c r="X3114">
        <v>0</v>
      </c>
      <c r="Y3114" s="12" t="str">
        <f>IFERROR(VLOOKUP(C3114,[1]Index!$D:$F,3,FALSE),"Non List")</f>
        <v>Hydro Power</v>
      </c>
      <c r="Z3114">
        <f>IFERROR(VLOOKUP(C3114,[1]LP!$B:$C,2,FALSE),0)</f>
        <v>148</v>
      </c>
      <c r="AA3114" s="11">
        <f t="shared" si="55"/>
        <v>21.1</v>
      </c>
      <c r="AB3114" s="5">
        <f>IFERROR(VLOOKUP(C3114,[2]Sheet1!$B:$F,5,FALSE),0)</f>
        <v>24671629.120000001</v>
      </c>
      <c r="AC3114" s="11">
        <v>0</v>
      </c>
      <c r="AD3114" s="11">
        <v>0</v>
      </c>
      <c r="AE3114" s="10" t="str">
        <f t="shared" si="54"/>
        <v>73/74NHPC</v>
      </c>
      <c r="AF3114" s="10"/>
      <c r="AG3114" s="10"/>
      <c r="AH3114" s="10"/>
    </row>
    <row r="3115" spans="1:34" x14ac:dyDescent="0.45">
      <c r="A3115" t="s">
        <v>53</v>
      </c>
      <c r="B3115" t="s">
        <v>25</v>
      </c>
      <c r="C3115" t="s">
        <v>196</v>
      </c>
      <c r="D3115">
        <v>359</v>
      </c>
      <c r="E3115" s="11">
        <v>1055000</v>
      </c>
      <c r="F3115" s="5">
        <v>263417</v>
      </c>
      <c r="G3115" s="11">
        <v>0</v>
      </c>
      <c r="H3115" s="11">
        <v>0</v>
      </c>
      <c r="I3115">
        <v>0</v>
      </c>
      <c r="J3115">
        <v>506389</v>
      </c>
      <c r="K3115">
        <v>385201</v>
      </c>
      <c r="L3115">
        <v>254401</v>
      </c>
      <c r="M3115">
        <v>48</v>
      </c>
      <c r="N3115">
        <v>7</v>
      </c>
      <c r="O3115">
        <v>3</v>
      </c>
      <c r="P3115">
        <v>39</v>
      </c>
      <c r="Q3115">
        <v>0</v>
      </c>
      <c r="R3115">
        <v>21</v>
      </c>
      <c r="S3115">
        <v>0</v>
      </c>
      <c r="T3115">
        <v>125</v>
      </c>
      <c r="U3115">
        <v>368</v>
      </c>
      <c r="V3115">
        <v>0.03</v>
      </c>
      <c r="W3115">
        <v>0</v>
      </c>
      <c r="X3115">
        <v>0</v>
      </c>
      <c r="Y3115" s="12" t="str">
        <f>IFERROR(VLOOKUP(C3115,[1]Index!$D:$F,3,FALSE),"Non List")</f>
        <v>Hydro Power</v>
      </c>
      <c r="Z3115">
        <f>IFERROR(VLOOKUP(C3115,[1]LP!$B:$C,2,FALSE),0)</f>
        <v>339.3</v>
      </c>
      <c r="AA3115" s="11">
        <f t="shared" si="55"/>
        <v>7.1</v>
      </c>
      <c r="AB3115" s="5">
        <f>IFERROR(VLOOKUP(C3115,[2]Sheet1!$B:$F,5,FALSE),0)</f>
        <v>30892510</v>
      </c>
      <c r="AC3115" s="11">
        <v>0</v>
      </c>
      <c r="AD3115" s="11">
        <v>0</v>
      </c>
      <c r="AE3115" s="10" t="str">
        <f t="shared" si="54"/>
        <v>73/74SHPC</v>
      </c>
      <c r="AF3115" s="10"/>
      <c r="AG3115" s="10"/>
      <c r="AH3115" s="10"/>
    </row>
    <row r="3116" spans="1:34" x14ac:dyDescent="0.45">
      <c r="A3116" t="s">
        <v>53</v>
      </c>
      <c r="B3116" t="s">
        <v>25</v>
      </c>
      <c r="C3116" t="s">
        <v>197</v>
      </c>
      <c r="D3116">
        <v>838</v>
      </c>
      <c r="E3116" s="11">
        <v>457976</v>
      </c>
      <c r="F3116" s="5">
        <v>46570</v>
      </c>
      <c r="G3116" s="11">
        <v>0</v>
      </c>
      <c r="H3116" s="11">
        <v>0</v>
      </c>
      <c r="I3116">
        <v>0</v>
      </c>
      <c r="J3116">
        <v>14238</v>
      </c>
      <c r="K3116">
        <v>7216</v>
      </c>
      <c r="L3116">
        <v>7216</v>
      </c>
      <c r="M3116">
        <v>3</v>
      </c>
      <c r="N3116">
        <v>267</v>
      </c>
      <c r="O3116">
        <v>8</v>
      </c>
      <c r="P3116">
        <v>3</v>
      </c>
      <c r="Q3116">
        <v>0</v>
      </c>
      <c r="R3116">
        <v>2031</v>
      </c>
      <c r="S3116">
        <v>0</v>
      </c>
      <c r="T3116">
        <v>110</v>
      </c>
      <c r="U3116">
        <v>88</v>
      </c>
      <c r="V3116">
        <v>-0.89</v>
      </c>
      <c r="W3116">
        <v>0</v>
      </c>
      <c r="X3116">
        <v>0</v>
      </c>
      <c r="Y3116" s="12" t="str">
        <f>IFERROR(VLOOKUP(C3116,[1]Index!$D:$F,3,FALSE),"Non List")</f>
        <v>Non List</v>
      </c>
      <c r="Z3116">
        <f>IFERROR(VLOOKUP(C3116,[1]LP!$B:$C,2,FALSE),0)</f>
        <v>0</v>
      </c>
      <c r="AA3116" s="11">
        <f t="shared" si="55"/>
        <v>0</v>
      </c>
      <c r="AB3116" s="5">
        <f>IFERROR(VLOOKUP(C3116,[2]Sheet1!$B:$F,5,FALSE),0)</f>
        <v>0</v>
      </c>
      <c r="AC3116" s="11">
        <v>6</v>
      </c>
      <c r="AD3116" s="11">
        <v>0.31569999999999998</v>
      </c>
      <c r="AE3116" s="10" t="str">
        <f t="shared" si="54"/>
        <v>73/74RHPC</v>
      </c>
      <c r="AF3116" s="10"/>
      <c r="AG3116" s="10"/>
      <c r="AH3116" s="10"/>
    </row>
    <row r="3117" spans="1:34" x14ac:dyDescent="0.45">
      <c r="A3117" t="s">
        <v>53</v>
      </c>
      <c r="B3117" t="s">
        <v>25</v>
      </c>
      <c r="C3117" t="s">
        <v>202</v>
      </c>
      <c r="D3117">
        <v>389.1</v>
      </c>
      <c r="E3117" s="11">
        <v>1500000</v>
      </c>
      <c r="F3117" s="5">
        <v>-12957</v>
      </c>
      <c r="G3117" s="11">
        <v>0</v>
      </c>
      <c r="H3117" s="11">
        <v>0</v>
      </c>
      <c r="I3117">
        <v>0</v>
      </c>
      <c r="J3117">
        <v>0</v>
      </c>
      <c r="K3117">
        <v>-1877</v>
      </c>
      <c r="L3117">
        <v>-1877</v>
      </c>
      <c r="M3117">
        <v>0</v>
      </c>
      <c r="N3117">
        <v>-1621</v>
      </c>
      <c r="O3117">
        <v>4</v>
      </c>
      <c r="P3117">
        <v>0</v>
      </c>
      <c r="Q3117">
        <v>0</v>
      </c>
      <c r="R3117">
        <v>-6355</v>
      </c>
      <c r="S3117">
        <v>0</v>
      </c>
      <c r="T3117">
        <v>99</v>
      </c>
      <c r="U3117">
        <v>0</v>
      </c>
      <c r="V3117">
        <v>0</v>
      </c>
      <c r="W3117">
        <v>0</v>
      </c>
      <c r="X3117">
        <v>0</v>
      </c>
      <c r="Y3117" s="12" t="str">
        <f>IFERROR(VLOOKUP(C3117,[1]Index!$D:$F,3,FALSE),"Non List")</f>
        <v>Hydro Power</v>
      </c>
      <c r="Z3117">
        <f>IFERROR(VLOOKUP(C3117,[1]LP!$B:$C,2,FALSE),0)</f>
        <v>171</v>
      </c>
      <c r="AA3117" s="11">
        <f t="shared" si="55"/>
        <v>0</v>
      </c>
      <c r="AB3117" s="5">
        <f>IFERROR(VLOOKUP(C3117,[2]Sheet1!$B:$F,5,FALSE),0)</f>
        <v>38959421</v>
      </c>
      <c r="AC3117" s="11">
        <v>0</v>
      </c>
      <c r="AD3117" s="11">
        <v>0</v>
      </c>
      <c r="AE3117" s="10" t="str">
        <f t="shared" si="54"/>
        <v>73/74AKPL</v>
      </c>
      <c r="AF3117" s="10"/>
      <c r="AG3117" s="10"/>
      <c r="AH3117" s="10"/>
    </row>
    <row r="3118" spans="1:34" x14ac:dyDescent="0.45">
      <c r="A3118" t="s">
        <v>53</v>
      </c>
      <c r="B3118" t="s">
        <v>25</v>
      </c>
      <c r="C3118" t="s">
        <v>199</v>
      </c>
      <c r="D3118">
        <v>282</v>
      </c>
      <c r="E3118" s="11">
        <v>1050000</v>
      </c>
      <c r="F3118" s="5">
        <v>49101</v>
      </c>
      <c r="G3118" s="11">
        <v>0</v>
      </c>
      <c r="H3118" s="11">
        <v>0</v>
      </c>
      <c r="I3118">
        <v>0</v>
      </c>
      <c r="J3118">
        <v>87533</v>
      </c>
      <c r="K3118">
        <v>66989</v>
      </c>
      <c r="L3118">
        <v>34544</v>
      </c>
      <c r="M3118">
        <v>7</v>
      </c>
      <c r="N3118">
        <v>43</v>
      </c>
      <c r="O3118">
        <v>3</v>
      </c>
      <c r="P3118">
        <v>6</v>
      </c>
      <c r="Q3118">
        <v>0</v>
      </c>
      <c r="R3118">
        <v>116</v>
      </c>
      <c r="S3118">
        <v>0</v>
      </c>
      <c r="T3118">
        <v>105</v>
      </c>
      <c r="U3118">
        <v>124</v>
      </c>
      <c r="V3118">
        <v>-0.56000000000000005</v>
      </c>
      <c r="W3118">
        <v>0</v>
      </c>
      <c r="X3118">
        <v>0</v>
      </c>
      <c r="Y3118" s="12" t="str">
        <f>IFERROR(VLOOKUP(C3118,[1]Index!$D:$F,3,FALSE),"Non List")</f>
        <v>Hydro Power</v>
      </c>
      <c r="Z3118">
        <f>IFERROR(VLOOKUP(C3118,[1]LP!$B:$C,2,FALSE),0)</f>
        <v>175.7</v>
      </c>
      <c r="AA3118" s="11">
        <f t="shared" si="55"/>
        <v>25.1</v>
      </c>
      <c r="AB3118" s="5">
        <f>IFERROR(VLOOKUP(C3118,[2]Sheet1!$B:$F,5,FALSE),0)</f>
        <v>57865979.100000001</v>
      </c>
      <c r="AC3118" s="11">
        <v>8</v>
      </c>
      <c r="AD3118" s="11">
        <v>0</v>
      </c>
      <c r="AE3118" s="10" t="str">
        <f t="shared" si="54"/>
        <v>73/74API</v>
      </c>
      <c r="AF3118" s="10"/>
      <c r="AG3118" s="10"/>
      <c r="AH3118" s="10"/>
    </row>
    <row r="3119" spans="1:34" x14ac:dyDescent="0.45">
      <c r="A3119" t="s">
        <v>53</v>
      </c>
      <c r="B3119" t="s">
        <v>25</v>
      </c>
      <c r="C3119" t="s">
        <v>200</v>
      </c>
      <c r="D3119">
        <v>540.1</v>
      </c>
      <c r="E3119" s="11">
        <v>486868</v>
      </c>
      <c r="F3119" s="5">
        <v>39125</v>
      </c>
      <c r="G3119" s="11">
        <v>0</v>
      </c>
      <c r="H3119" s="11">
        <v>0</v>
      </c>
      <c r="I3119">
        <v>0</v>
      </c>
      <c r="J3119">
        <v>35704</v>
      </c>
      <c r="K3119">
        <v>24279</v>
      </c>
      <c r="L3119">
        <v>15942</v>
      </c>
      <c r="M3119">
        <v>7</v>
      </c>
      <c r="N3119">
        <v>83</v>
      </c>
      <c r="O3119">
        <v>5</v>
      </c>
      <c r="P3119">
        <v>6</v>
      </c>
      <c r="Q3119">
        <v>0</v>
      </c>
      <c r="R3119">
        <v>413</v>
      </c>
      <c r="S3119">
        <v>0</v>
      </c>
      <c r="T3119">
        <v>108</v>
      </c>
      <c r="U3119">
        <v>126</v>
      </c>
      <c r="V3119">
        <v>-0.77</v>
      </c>
      <c r="W3119">
        <v>0</v>
      </c>
      <c r="X3119">
        <v>0</v>
      </c>
      <c r="Y3119" s="12" t="str">
        <f>IFERROR(VLOOKUP(C3119,[1]Index!$D:$F,3,FALSE),"Non List")</f>
        <v>Hydro Power</v>
      </c>
      <c r="Z3119">
        <f>IFERROR(VLOOKUP(C3119,[1]LP!$B:$C,2,FALSE),0)</f>
        <v>307</v>
      </c>
      <c r="AA3119" s="11">
        <f t="shared" si="55"/>
        <v>43.9</v>
      </c>
      <c r="AB3119" s="5">
        <f>IFERROR(VLOOKUP(C3119,[2]Sheet1!$B:$F,5,FALSE),0)</f>
        <v>18512792.23</v>
      </c>
      <c r="AC3119" s="11">
        <v>10</v>
      </c>
      <c r="AD3119" s="11">
        <v>0.53</v>
      </c>
      <c r="AE3119" s="10" t="str">
        <f t="shared" si="54"/>
        <v>73/74NGPL</v>
      </c>
      <c r="AF3119" s="10"/>
      <c r="AG3119" s="10"/>
      <c r="AH3119" s="10"/>
    </row>
    <row r="3120" spans="1:34" x14ac:dyDescent="0.45">
      <c r="A3120" t="s">
        <v>53</v>
      </c>
      <c r="B3120" t="s">
        <v>25</v>
      </c>
      <c r="C3120" t="s">
        <v>203</v>
      </c>
      <c r="D3120">
        <v>390</v>
      </c>
      <c r="E3120" s="11">
        <v>486868000</v>
      </c>
      <c r="F3120" s="5">
        <v>39124503</v>
      </c>
      <c r="G3120" s="11">
        <v>0</v>
      </c>
      <c r="H3120" s="11">
        <v>0</v>
      </c>
      <c r="I3120">
        <v>0</v>
      </c>
      <c r="J3120">
        <v>35703661</v>
      </c>
      <c r="K3120">
        <v>24278539</v>
      </c>
      <c r="L3120">
        <v>15941980</v>
      </c>
      <c r="M3120">
        <v>7</v>
      </c>
      <c r="N3120">
        <v>60</v>
      </c>
      <c r="O3120">
        <v>4</v>
      </c>
      <c r="P3120">
        <v>6</v>
      </c>
      <c r="Q3120">
        <v>0</v>
      </c>
      <c r="R3120">
        <v>215</v>
      </c>
      <c r="S3120">
        <v>0</v>
      </c>
      <c r="T3120">
        <v>108</v>
      </c>
      <c r="U3120">
        <v>126</v>
      </c>
      <c r="V3120">
        <v>-0.68</v>
      </c>
      <c r="W3120">
        <v>0</v>
      </c>
      <c r="X3120">
        <v>0</v>
      </c>
      <c r="Y3120" s="12" t="str">
        <f>IFERROR(VLOOKUP(C3120,[1]Index!$D:$F,3,FALSE),"Non List")</f>
        <v>Hydro Non Converted</v>
      </c>
      <c r="Z3120">
        <f>IFERROR(VLOOKUP(C3120,[1]LP!$B:$C,2,FALSE),0)</f>
        <v>294.2</v>
      </c>
      <c r="AA3120" s="11">
        <f t="shared" si="55"/>
        <v>42</v>
      </c>
      <c r="AB3120" s="5">
        <f>IFERROR(VLOOKUP(C3120,[2]Sheet1!$B:$F,5,FALSE),0)</f>
        <v>4050000</v>
      </c>
      <c r="AC3120" s="11">
        <v>0</v>
      </c>
      <c r="AD3120" s="11">
        <v>0</v>
      </c>
      <c r="AE3120" s="10" t="str">
        <f t="shared" si="54"/>
        <v>73/74NYADI</v>
      </c>
      <c r="AF3120" s="10"/>
      <c r="AG3120" s="10"/>
      <c r="AH3120" s="10"/>
    </row>
    <row r="3121" spans="1:34" x14ac:dyDescent="0.45">
      <c r="A3121" t="s">
        <v>53</v>
      </c>
      <c r="B3121" t="s">
        <v>25</v>
      </c>
      <c r="C3121" t="s">
        <v>204</v>
      </c>
      <c r="D3121">
        <v>282.89999999999998</v>
      </c>
      <c r="E3121" s="11">
        <v>977500</v>
      </c>
      <c r="F3121" s="5">
        <v>44968</v>
      </c>
      <c r="G3121" s="11">
        <v>0</v>
      </c>
      <c r="H3121" s="11">
        <v>0</v>
      </c>
      <c r="I3121">
        <v>0</v>
      </c>
      <c r="J3121">
        <v>149713</v>
      </c>
      <c r="K3121">
        <v>83293</v>
      </c>
      <c r="L3121">
        <v>31404</v>
      </c>
      <c r="M3121">
        <v>6</v>
      </c>
      <c r="N3121">
        <v>44</v>
      </c>
      <c r="O3121">
        <v>3</v>
      </c>
      <c r="P3121">
        <v>6</v>
      </c>
      <c r="Q3121">
        <v>0</v>
      </c>
      <c r="R3121">
        <v>119</v>
      </c>
      <c r="S3121">
        <v>0</v>
      </c>
      <c r="T3121">
        <v>105</v>
      </c>
      <c r="U3121">
        <v>123</v>
      </c>
      <c r="V3121">
        <v>-0.56999999999999995</v>
      </c>
      <c r="W3121">
        <v>0</v>
      </c>
      <c r="X3121">
        <v>0</v>
      </c>
      <c r="Y3121" s="12" t="str">
        <f>IFERROR(VLOOKUP(C3121,[1]Index!$D:$F,3,FALSE),"Non List")</f>
        <v>Hydro Power</v>
      </c>
      <c r="Z3121">
        <f>IFERROR(VLOOKUP(C3121,[1]LP!$B:$C,2,FALSE),0)</f>
        <v>243.8</v>
      </c>
      <c r="AA3121" s="11">
        <f t="shared" si="55"/>
        <v>40.6</v>
      </c>
      <c r="AB3121" s="5">
        <f>IFERROR(VLOOKUP(C3121,[2]Sheet1!$B:$F,5,FALSE),0)</f>
        <v>12305000</v>
      </c>
      <c r="AC3121" s="11">
        <v>0</v>
      </c>
      <c r="AD3121" s="11">
        <v>5</v>
      </c>
      <c r="AE3121" s="10" t="str">
        <f t="shared" si="54"/>
        <v>73/74UMHL</v>
      </c>
      <c r="AF3121" s="10"/>
      <c r="AG3121" s="10"/>
      <c r="AH3121" s="10"/>
    </row>
    <row r="3122" spans="1:34" x14ac:dyDescent="0.45">
      <c r="A3122" t="s">
        <v>53</v>
      </c>
      <c r="B3122" t="s">
        <v>25</v>
      </c>
      <c r="C3122" t="s">
        <v>205</v>
      </c>
      <c r="D3122">
        <v>349</v>
      </c>
      <c r="E3122" s="11">
        <v>490000</v>
      </c>
      <c r="F3122" s="5">
        <v>-140388</v>
      </c>
      <c r="G3122" s="11">
        <v>0</v>
      </c>
      <c r="H3122" s="11">
        <v>0</v>
      </c>
      <c r="I3122">
        <v>0</v>
      </c>
      <c r="J3122">
        <v>131011</v>
      </c>
      <c r="K3122">
        <v>33495</v>
      </c>
      <c r="L3122">
        <v>26781</v>
      </c>
      <c r="M3122">
        <v>11</v>
      </c>
      <c r="N3122">
        <v>32</v>
      </c>
      <c r="O3122">
        <v>5</v>
      </c>
      <c r="P3122">
        <v>15</v>
      </c>
      <c r="Q3122">
        <v>0</v>
      </c>
      <c r="R3122">
        <v>156</v>
      </c>
      <c r="S3122">
        <v>0</v>
      </c>
      <c r="T3122">
        <v>71</v>
      </c>
      <c r="U3122">
        <v>132</v>
      </c>
      <c r="V3122">
        <v>-0.62</v>
      </c>
      <c r="W3122">
        <v>0</v>
      </c>
      <c r="X3122">
        <v>0</v>
      </c>
      <c r="Y3122" s="12" t="str">
        <f>IFERROR(VLOOKUP(C3122,[1]Index!$D:$F,3,FALSE),"Non List")</f>
        <v>Hydro Power</v>
      </c>
      <c r="Z3122">
        <f>IFERROR(VLOOKUP(C3122,[1]LP!$B:$C,2,FALSE),0)</f>
        <v>239.9</v>
      </c>
      <c r="AA3122" s="11">
        <f t="shared" si="55"/>
        <v>21.8</v>
      </c>
      <c r="AB3122" s="5">
        <f>IFERROR(VLOOKUP(C3122,[2]Sheet1!$B:$F,5,FALSE),0)</f>
        <v>12098625</v>
      </c>
      <c r="AC3122" s="11">
        <v>0</v>
      </c>
      <c r="AD3122" s="11">
        <v>0</v>
      </c>
      <c r="AE3122" s="10" t="str">
        <f t="shared" si="54"/>
        <v>73/74SPDL</v>
      </c>
      <c r="AF3122" s="10"/>
      <c r="AG3122" s="10"/>
      <c r="AH3122" s="10"/>
    </row>
    <row r="3123" spans="1:34" x14ac:dyDescent="0.45">
      <c r="A3123" t="s">
        <v>53</v>
      </c>
      <c r="B3123" t="s">
        <v>25</v>
      </c>
      <c r="C3123" t="s">
        <v>206</v>
      </c>
      <c r="D3123">
        <v>244.1</v>
      </c>
      <c r="E3123" s="11">
        <v>264000</v>
      </c>
      <c r="F3123" s="5">
        <v>-21493</v>
      </c>
      <c r="G3123" s="11">
        <v>0</v>
      </c>
      <c r="H3123" s="11">
        <v>0</v>
      </c>
      <c r="I3123">
        <v>0</v>
      </c>
      <c r="J3123">
        <v>0</v>
      </c>
      <c r="K3123">
        <v>2285</v>
      </c>
      <c r="L3123">
        <v>2285</v>
      </c>
      <c r="M3123">
        <v>2</v>
      </c>
      <c r="N3123">
        <v>142</v>
      </c>
      <c r="O3123">
        <v>3</v>
      </c>
      <c r="P3123">
        <v>2</v>
      </c>
      <c r="Q3123">
        <v>0</v>
      </c>
      <c r="R3123">
        <v>378</v>
      </c>
      <c r="S3123">
        <v>0</v>
      </c>
      <c r="T3123">
        <v>92</v>
      </c>
      <c r="U3123">
        <v>60</v>
      </c>
      <c r="V3123">
        <v>-0.76</v>
      </c>
      <c r="W3123">
        <v>0</v>
      </c>
      <c r="X3123">
        <v>0</v>
      </c>
      <c r="Y3123" s="12" t="str">
        <f>IFERROR(VLOOKUP(C3123,[1]Index!$D:$F,3,FALSE),"Non List")</f>
        <v>Hydro Power</v>
      </c>
      <c r="Z3123">
        <f>IFERROR(VLOOKUP(C3123,[1]LP!$B:$C,2,FALSE),0)</f>
        <v>198.2</v>
      </c>
      <c r="AA3123" s="11">
        <f t="shared" si="55"/>
        <v>99.1</v>
      </c>
      <c r="AB3123" s="5">
        <f>IFERROR(VLOOKUP(C3123,[2]Sheet1!$B:$F,5,FALSE),0)</f>
        <v>2640000</v>
      </c>
      <c r="AC3123" s="11">
        <v>0</v>
      </c>
      <c r="AD3123" s="11">
        <v>0</v>
      </c>
      <c r="AE3123" s="10" t="str">
        <f t="shared" si="54"/>
        <v>73/74DHPL</v>
      </c>
      <c r="AF3123" s="10"/>
      <c r="AG3123" s="10"/>
      <c r="AH3123" s="10"/>
    </row>
    <row r="3124" spans="1:34" x14ac:dyDescent="0.45">
      <c r="A3124" t="s">
        <v>53</v>
      </c>
      <c r="B3124" t="s">
        <v>25</v>
      </c>
      <c r="C3124" t="s">
        <v>207</v>
      </c>
      <c r="D3124">
        <v>343</v>
      </c>
      <c r="E3124" s="11">
        <v>189000</v>
      </c>
      <c r="F3124" s="5">
        <v>6156</v>
      </c>
      <c r="G3124" s="11">
        <v>0</v>
      </c>
      <c r="H3124" s="11">
        <v>0</v>
      </c>
      <c r="I3124">
        <v>0</v>
      </c>
      <c r="J3124">
        <v>14061</v>
      </c>
      <c r="K3124">
        <v>8436</v>
      </c>
      <c r="L3124">
        <v>1793</v>
      </c>
      <c r="M3124">
        <v>2</v>
      </c>
      <c r="N3124">
        <v>182</v>
      </c>
      <c r="O3124">
        <v>3</v>
      </c>
      <c r="P3124">
        <v>2</v>
      </c>
      <c r="Q3124">
        <v>0</v>
      </c>
      <c r="R3124">
        <v>606</v>
      </c>
      <c r="S3124">
        <v>0</v>
      </c>
      <c r="T3124">
        <v>103</v>
      </c>
      <c r="U3124">
        <v>66</v>
      </c>
      <c r="V3124">
        <v>-0.81</v>
      </c>
      <c r="W3124">
        <v>0</v>
      </c>
      <c r="X3124">
        <v>0</v>
      </c>
      <c r="Y3124" s="12" t="str">
        <f>IFERROR(VLOOKUP(C3124,[1]Index!$D:$F,3,FALSE),"Non List")</f>
        <v>Hydro Power</v>
      </c>
      <c r="Z3124">
        <f>IFERROR(VLOOKUP(C3124,[1]LP!$B:$C,2,FALSE),0)</f>
        <v>336</v>
      </c>
      <c r="AA3124" s="11">
        <f t="shared" si="55"/>
        <v>168</v>
      </c>
      <c r="AB3124" s="5">
        <f>IFERROR(VLOOKUP(C3124,[2]Sheet1!$B:$F,5,FALSE),0)</f>
        <v>3869775</v>
      </c>
      <c r="AC3124" s="11">
        <v>0</v>
      </c>
      <c r="AD3124" s="11">
        <v>0</v>
      </c>
      <c r="AE3124" s="10" t="str">
        <f t="shared" si="54"/>
        <v>73/74CHL</v>
      </c>
      <c r="AF3124" s="10"/>
      <c r="AG3124" s="10"/>
      <c r="AH3124" s="10"/>
    </row>
    <row r="3125" spans="1:34" x14ac:dyDescent="0.45">
      <c r="A3125" t="s">
        <v>54</v>
      </c>
      <c r="B3125" t="s">
        <v>25</v>
      </c>
      <c r="C3125" t="s">
        <v>192</v>
      </c>
      <c r="D3125">
        <v>382</v>
      </c>
      <c r="E3125" s="11">
        <v>848193</v>
      </c>
      <c r="F3125" s="5">
        <v>37342</v>
      </c>
      <c r="G3125" s="11">
        <v>0</v>
      </c>
      <c r="H3125" s="11">
        <v>0</v>
      </c>
      <c r="I3125">
        <v>0</v>
      </c>
      <c r="J3125">
        <v>41048</v>
      </c>
      <c r="K3125">
        <v>34449</v>
      </c>
      <c r="L3125">
        <v>34449</v>
      </c>
      <c r="M3125">
        <v>5</v>
      </c>
      <c r="N3125">
        <v>71</v>
      </c>
      <c r="O3125">
        <v>4</v>
      </c>
      <c r="P3125">
        <v>5</v>
      </c>
      <c r="Q3125">
        <v>0</v>
      </c>
      <c r="R3125">
        <v>258</v>
      </c>
      <c r="S3125">
        <v>0</v>
      </c>
      <c r="T3125">
        <v>104</v>
      </c>
      <c r="U3125">
        <v>113</v>
      </c>
      <c r="V3125">
        <v>-0.7</v>
      </c>
      <c r="W3125">
        <v>0</v>
      </c>
      <c r="X3125">
        <v>0</v>
      </c>
      <c r="Y3125" s="12" t="str">
        <f>IFERROR(VLOOKUP(C3125,[1]Index!$D:$F,3,FALSE),"Non List")</f>
        <v>Hydro Power</v>
      </c>
      <c r="Z3125">
        <f>IFERROR(VLOOKUP(C3125,[1]LP!$B:$C,2,FALSE),0)</f>
        <v>164</v>
      </c>
      <c r="AA3125" s="11">
        <f t="shared" si="55"/>
        <v>32.799999999999997</v>
      </c>
      <c r="AB3125" s="5">
        <f>IFERROR(VLOOKUP(C3125,[2]Sheet1!$B:$F,5,FALSE),0)</f>
        <v>37359249.329999998</v>
      </c>
      <c r="AC3125" s="11">
        <v>10</v>
      </c>
      <c r="AD3125" s="11">
        <v>0.52600000000000002</v>
      </c>
      <c r="AE3125" s="10" t="str">
        <f t="shared" si="54"/>
        <v>73/74AHPC</v>
      </c>
      <c r="AF3125" s="10"/>
      <c r="AG3125" s="10"/>
      <c r="AH3125" s="10"/>
    </row>
    <row r="3126" spans="1:34" x14ac:dyDescent="0.45">
      <c r="A3126" t="s">
        <v>54</v>
      </c>
      <c r="B3126" t="s">
        <v>25</v>
      </c>
      <c r="C3126" t="s">
        <v>193</v>
      </c>
      <c r="D3126">
        <v>366</v>
      </c>
      <c r="E3126" s="11">
        <v>1810572</v>
      </c>
      <c r="F3126" s="5">
        <v>2527229</v>
      </c>
      <c r="G3126" s="11">
        <v>0</v>
      </c>
      <c r="H3126" s="11">
        <v>0</v>
      </c>
      <c r="I3126">
        <v>0</v>
      </c>
      <c r="J3126">
        <v>542233</v>
      </c>
      <c r="K3126">
        <v>739964</v>
      </c>
      <c r="L3126">
        <v>683552</v>
      </c>
      <c r="M3126">
        <v>50</v>
      </c>
      <c r="N3126">
        <v>7</v>
      </c>
      <c r="O3126">
        <v>2</v>
      </c>
      <c r="P3126">
        <v>21</v>
      </c>
      <c r="Q3126">
        <v>0</v>
      </c>
      <c r="R3126">
        <v>11</v>
      </c>
      <c r="S3126">
        <v>0</v>
      </c>
      <c r="T3126">
        <v>240</v>
      </c>
      <c r="U3126">
        <v>521</v>
      </c>
      <c r="V3126">
        <v>0.42</v>
      </c>
      <c r="W3126">
        <v>0</v>
      </c>
      <c r="X3126">
        <v>0</v>
      </c>
      <c r="Y3126" s="12" t="str">
        <f>IFERROR(VLOOKUP(C3126,[1]Index!$D:$F,3,FALSE),"Non List")</f>
        <v>Hydro Power</v>
      </c>
      <c r="Z3126">
        <f>IFERROR(VLOOKUP(C3126,[1]LP!$B:$C,2,FALSE),0)</f>
        <v>299</v>
      </c>
      <c r="AA3126" s="11">
        <f t="shared" si="55"/>
        <v>6</v>
      </c>
      <c r="AB3126" s="5">
        <f>IFERROR(VLOOKUP(C3126,[2]Sheet1!$B:$F,5,FALSE),0)</f>
        <v>34098720.810000002</v>
      </c>
      <c r="AC3126" s="11">
        <v>0</v>
      </c>
      <c r="AD3126" s="11">
        <v>20</v>
      </c>
      <c r="AE3126" s="10" t="str">
        <f t="shared" si="54"/>
        <v>73/74BPCL</v>
      </c>
      <c r="AF3126" s="10"/>
      <c r="AG3126" s="10"/>
      <c r="AH3126" s="10"/>
    </row>
    <row r="3127" spans="1:34" x14ac:dyDescent="0.45">
      <c r="A3127" t="s">
        <v>54</v>
      </c>
      <c r="B3127" t="s">
        <v>25</v>
      </c>
      <c r="C3127" t="s">
        <v>194</v>
      </c>
      <c r="D3127">
        <v>437.1</v>
      </c>
      <c r="E3127" s="11">
        <v>3447924</v>
      </c>
      <c r="F3127" s="5">
        <v>4668542</v>
      </c>
      <c r="G3127" s="11">
        <v>0</v>
      </c>
      <c r="H3127" s="11">
        <v>0</v>
      </c>
      <c r="I3127">
        <v>0</v>
      </c>
      <c r="J3127">
        <v>846589</v>
      </c>
      <c r="K3127">
        <v>706281</v>
      </c>
      <c r="L3127">
        <v>699450</v>
      </c>
      <c r="M3127">
        <v>27</v>
      </c>
      <c r="N3127">
        <v>16</v>
      </c>
      <c r="O3127">
        <v>2</v>
      </c>
      <c r="P3127">
        <v>11</v>
      </c>
      <c r="Q3127">
        <v>0</v>
      </c>
      <c r="R3127">
        <v>30</v>
      </c>
      <c r="S3127">
        <v>0</v>
      </c>
      <c r="T3127">
        <v>235</v>
      </c>
      <c r="U3127">
        <v>378</v>
      </c>
      <c r="V3127">
        <v>-0.13</v>
      </c>
      <c r="W3127">
        <v>0</v>
      </c>
      <c r="X3127">
        <v>0</v>
      </c>
      <c r="Y3127" s="12" t="str">
        <f>IFERROR(VLOOKUP(C3127,[1]Index!$D:$F,3,FALSE),"Non List")</f>
        <v>Hydro Power</v>
      </c>
      <c r="Z3127">
        <f>IFERROR(VLOOKUP(C3127,[1]LP!$B:$C,2,FALSE),0)</f>
        <v>448.1</v>
      </c>
      <c r="AA3127" s="11">
        <f t="shared" si="55"/>
        <v>16.600000000000001</v>
      </c>
      <c r="AB3127" s="5">
        <f>IFERROR(VLOOKUP(C3127,[2]Sheet1!$B:$F,5,FALSE),0)</f>
        <v>79839972</v>
      </c>
      <c r="AC3127" s="11">
        <v>15</v>
      </c>
      <c r="AD3127" s="11">
        <v>10</v>
      </c>
      <c r="AE3127" s="10" t="str">
        <f t="shared" si="54"/>
        <v>73/74CHCL</v>
      </c>
      <c r="AF3127" s="10"/>
      <c r="AG3127" s="10"/>
      <c r="AH3127" s="10"/>
    </row>
    <row r="3128" spans="1:34" x14ac:dyDescent="0.45">
      <c r="A3128" t="s">
        <v>54</v>
      </c>
      <c r="B3128" t="s">
        <v>25</v>
      </c>
      <c r="C3128" t="s">
        <v>195</v>
      </c>
      <c r="D3128">
        <v>237</v>
      </c>
      <c r="E3128" s="11">
        <v>1385911</v>
      </c>
      <c r="F3128" s="5">
        <v>-374210</v>
      </c>
      <c r="G3128" s="11">
        <v>0</v>
      </c>
      <c r="H3128" s="11">
        <v>0</v>
      </c>
      <c r="I3128">
        <v>0</v>
      </c>
      <c r="J3128">
        <v>163225</v>
      </c>
      <c r="K3128">
        <v>-69655</v>
      </c>
      <c r="L3128">
        <v>-73190</v>
      </c>
      <c r="M3128">
        <v>-7</v>
      </c>
      <c r="N3128">
        <v>-34</v>
      </c>
      <c r="O3128">
        <v>3</v>
      </c>
      <c r="P3128">
        <v>-10</v>
      </c>
      <c r="Q3128">
        <v>0</v>
      </c>
      <c r="R3128">
        <v>-109</v>
      </c>
      <c r="S3128">
        <v>0</v>
      </c>
      <c r="T3128">
        <v>73</v>
      </c>
      <c r="U3128">
        <v>0</v>
      </c>
      <c r="V3128">
        <v>0</v>
      </c>
      <c r="W3128">
        <v>0</v>
      </c>
      <c r="X3128">
        <v>0</v>
      </c>
      <c r="Y3128" s="12" t="str">
        <f>IFERROR(VLOOKUP(C3128,[1]Index!$D:$F,3,FALSE),"Non List")</f>
        <v>Hydro Power</v>
      </c>
      <c r="Z3128">
        <f>IFERROR(VLOOKUP(C3128,[1]LP!$B:$C,2,FALSE),0)</f>
        <v>148</v>
      </c>
      <c r="AA3128" s="11">
        <f t="shared" si="55"/>
        <v>-21.1</v>
      </c>
      <c r="AB3128" s="5">
        <f>IFERROR(VLOOKUP(C3128,[2]Sheet1!$B:$F,5,FALSE),0)</f>
        <v>24671629.120000001</v>
      </c>
      <c r="AC3128" s="11">
        <v>0</v>
      </c>
      <c r="AD3128" s="11">
        <v>0</v>
      </c>
      <c r="AE3128" s="10" t="str">
        <f t="shared" si="54"/>
        <v>73/74NHPC</v>
      </c>
      <c r="AF3128" s="10"/>
      <c r="AG3128" s="10"/>
      <c r="AH3128" s="10"/>
    </row>
    <row r="3129" spans="1:34" x14ac:dyDescent="0.45">
      <c r="A3129" t="s">
        <v>54</v>
      </c>
      <c r="B3129" t="s">
        <v>25</v>
      </c>
      <c r="C3129" t="s">
        <v>196</v>
      </c>
      <c r="D3129">
        <v>359</v>
      </c>
      <c r="E3129" s="11">
        <v>1352000</v>
      </c>
      <c r="F3129" s="5">
        <v>269597</v>
      </c>
      <c r="G3129" s="11">
        <v>0</v>
      </c>
      <c r="H3129" s="11">
        <v>0</v>
      </c>
      <c r="I3129">
        <v>0</v>
      </c>
      <c r="J3129">
        <v>633454</v>
      </c>
      <c r="K3129">
        <v>458797</v>
      </c>
      <c r="L3129">
        <v>260581</v>
      </c>
      <c r="M3129">
        <v>26</v>
      </c>
      <c r="N3129">
        <v>14</v>
      </c>
      <c r="O3129">
        <v>3</v>
      </c>
      <c r="P3129">
        <v>21</v>
      </c>
      <c r="Q3129">
        <v>0</v>
      </c>
      <c r="R3129">
        <v>42</v>
      </c>
      <c r="S3129">
        <v>0</v>
      </c>
      <c r="T3129">
        <v>120</v>
      </c>
      <c r="U3129">
        <v>263</v>
      </c>
      <c r="V3129">
        <v>-0.27</v>
      </c>
      <c r="W3129">
        <v>0</v>
      </c>
      <c r="X3129">
        <v>0</v>
      </c>
      <c r="Y3129" s="12" t="str">
        <f>IFERROR(VLOOKUP(C3129,[1]Index!$D:$F,3,FALSE),"Non List")</f>
        <v>Hydro Power</v>
      </c>
      <c r="Z3129">
        <f>IFERROR(VLOOKUP(C3129,[1]LP!$B:$C,2,FALSE),0)</f>
        <v>339.3</v>
      </c>
      <c r="AA3129" s="11">
        <f t="shared" si="55"/>
        <v>13.1</v>
      </c>
      <c r="AB3129" s="5">
        <f>IFERROR(VLOOKUP(C3129,[2]Sheet1!$B:$F,5,FALSE),0)</f>
        <v>30892510</v>
      </c>
      <c r="AC3129" s="11">
        <v>0</v>
      </c>
      <c r="AD3129" s="11">
        <v>0</v>
      </c>
      <c r="AE3129" s="10" t="str">
        <f t="shared" si="54"/>
        <v>73/74SHPC</v>
      </c>
      <c r="AF3129" s="10"/>
      <c r="AG3129" s="10"/>
      <c r="AH3129" s="10"/>
    </row>
    <row r="3130" spans="1:34" x14ac:dyDescent="0.45">
      <c r="A3130" t="s">
        <v>54</v>
      </c>
      <c r="B3130" t="s">
        <v>25</v>
      </c>
      <c r="C3130" t="s">
        <v>197</v>
      </c>
      <c r="D3130">
        <v>838</v>
      </c>
      <c r="E3130" s="11">
        <v>483152</v>
      </c>
      <c r="F3130" s="5">
        <v>38688</v>
      </c>
      <c r="G3130" s="11">
        <v>0</v>
      </c>
      <c r="H3130" s="11">
        <v>0</v>
      </c>
      <c r="I3130">
        <v>0</v>
      </c>
      <c r="J3130">
        <v>10591</v>
      </c>
      <c r="K3130">
        <v>7347</v>
      </c>
      <c r="L3130">
        <v>5443</v>
      </c>
      <c r="M3130">
        <v>1</v>
      </c>
      <c r="N3130">
        <v>562</v>
      </c>
      <c r="O3130">
        <v>8</v>
      </c>
      <c r="P3130">
        <v>1</v>
      </c>
      <c r="Q3130">
        <v>0</v>
      </c>
      <c r="R3130">
        <v>4364</v>
      </c>
      <c r="S3130">
        <v>0</v>
      </c>
      <c r="T3130">
        <v>108</v>
      </c>
      <c r="U3130">
        <v>60</v>
      </c>
      <c r="V3130">
        <v>-0.93</v>
      </c>
      <c r="W3130">
        <v>0</v>
      </c>
      <c r="X3130">
        <v>0</v>
      </c>
      <c r="Y3130" s="12" t="str">
        <f>IFERROR(VLOOKUP(C3130,[1]Index!$D:$F,3,FALSE),"Non List")</f>
        <v>Non List</v>
      </c>
      <c r="Z3130">
        <f>IFERROR(VLOOKUP(C3130,[1]LP!$B:$C,2,FALSE),0)</f>
        <v>0</v>
      </c>
      <c r="AA3130" s="11">
        <f t="shared" si="55"/>
        <v>0</v>
      </c>
      <c r="AB3130" s="5">
        <f>IFERROR(VLOOKUP(C3130,[2]Sheet1!$B:$F,5,FALSE),0)</f>
        <v>0</v>
      </c>
      <c r="AC3130" s="11">
        <v>6</v>
      </c>
      <c r="AD3130" s="11">
        <v>0.31569999999999998</v>
      </c>
      <c r="AE3130" s="10" t="str">
        <f t="shared" si="54"/>
        <v>73/74RHPC</v>
      </c>
      <c r="AF3130" s="10"/>
      <c r="AG3130" s="10"/>
      <c r="AH3130" s="10"/>
    </row>
    <row r="3131" spans="1:34" x14ac:dyDescent="0.45">
      <c r="A3131" t="s">
        <v>54</v>
      </c>
      <c r="B3131" t="s">
        <v>25</v>
      </c>
      <c r="C3131" t="s">
        <v>202</v>
      </c>
      <c r="D3131">
        <v>389.1</v>
      </c>
      <c r="E3131" s="11">
        <v>1500000</v>
      </c>
      <c r="F3131" s="5">
        <v>-13875</v>
      </c>
      <c r="G3131" s="11">
        <v>0</v>
      </c>
      <c r="H3131" s="11">
        <v>0</v>
      </c>
      <c r="I3131">
        <v>0</v>
      </c>
      <c r="J3131">
        <v>0</v>
      </c>
      <c r="K3131">
        <v>-2795</v>
      </c>
      <c r="L3131">
        <v>-2795</v>
      </c>
      <c r="M3131">
        <v>0</v>
      </c>
      <c r="N3131">
        <v>-1621</v>
      </c>
      <c r="O3131">
        <v>4</v>
      </c>
      <c r="P3131">
        <v>0</v>
      </c>
      <c r="Q3131">
        <v>0</v>
      </c>
      <c r="R3131">
        <v>-6372</v>
      </c>
      <c r="S3131">
        <v>0</v>
      </c>
      <c r="T3131">
        <v>99</v>
      </c>
      <c r="U3131">
        <v>0</v>
      </c>
      <c r="V3131">
        <v>0</v>
      </c>
      <c r="W3131">
        <v>0</v>
      </c>
      <c r="X3131">
        <v>0</v>
      </c>
      <c r="Y3131" s="12" t="str">
        <f>IFERROR(VLOOKUP(C3131,[1]Index!$D:$F,3,FALSE),"Non List")</f>
        <v>Hydro Power</v>
      </c>
      <c r="Z3131">
        <f>IFERROR(VLOOKUP(C3131,[1]LP!$B:$C,2,FALSE),0)</f>
        <v>171</v>
      </c>
      <c r="AA3131" s="11">
        <f t="shared" si="55"/>
        <v>0</v>
      </c>
      <c r="AB3131" s="5">
        <f>IFERROR(VLOOKUP(C3131,[2]Sheet1!$B:$F,5,FALSE),0)</f>
        <v>38959421</v>
      </c>
      <c r="AC3131" s="11">
        <v>0</v>
      </c>
      <c r="AD3131" s="11">
        <v>0</v>
      </c>
      <c r="AE3131" s="10" t="str">
        <f t="shared" si="54"/>
        <v>73/74AKPL</v>
      </c>
      <c r="AF3131" s="10"/>
      <c r="AG3131" s="10"/>
      <c r="AH3131" s="10"/>
    </row>
    <row r="3132" spans="1:34" x14ac:dyDescent="0.45">
      <c r="A3132" t="s">
        <v>54</v>
      </c>
      <c r="B3132" t="s">
        <v>25</v>
      </c>
      <c r="C3132" t="s">
        <v>198</v>
      </c>
      <c r="D3132">
        <v>380</v>
      </c>
      <c r="E3132" s="11">
        <v>243000</v>
      </c>
      <c r="F3132" s="5">
        <v>-36308</v>
      </c>
      <c r="G3132" s="11">
        <v>0</v>
      </c>
      <c r="H3132" s="11">
        <v>0</v>
      </c>
      <c r="I3132">
        <v>0</v>
      </c>
      <c r="J3132">
        <v>10591</v>
      </c>
      <c r="K3132">
        <v>4274</v>
      </c>
      <c r="L3132">
        <v>-5908</v>
      </c>
      <c r="M3132">
        <v>-3</v>
      </c>
      <c r="N3132">
        <v>-117</v>
      </c>
      <c r="O3132">
        <v>4</v>
      </c>
      <c r="P3132">
        <v>-4</v>
      </c>
      <c r="Q3132">
        <v>0</v>
      </c>
      <c r="R3132">
        <v>-524</v>
      </c>
      <c r="S3132">
        <v>0</v>
      </c>
      <c r="T3132">
        <v>85</v>
      </c>
      <c r="U3132">
        <v>0</v>
      </c>
      <c r="V3132">
        <v>0</v>
      </c>
      <c r="W3132">
        <v>0</v>
      </c>
      <c r="X3132">
        <v>0</v>
      </c>
      <c r="Y3132" s="12" t="str">
        <f>IFERROR(VLOOKUP(C3132,[1]Index!$D:$F,3,FALSE),"Non List")</f>
        <v>Hydro Power</v>
      </c>
      <c r="Z3132">
        <f>IFERROR(VLOOKUP(C3132,[1]LP!$B:$C,2,FALSE),0)</f>
        <v>235</v>
      </c>
      <c r="AA3132" s="11">
        <f t="shared" si="55"/>
        <v>-78.3</v>
      </c>
      <c r="AB3132" s="5">
        <f>IFERROR(VLOOKUP(C3132,[2]Sheet1!$B:$F,5,FALSE),0)</f>
        <v>5358150</v>
      </c>
      <c r="AC3132" s="11">
        <v>5</v>
      </c>
      <c r="AD3132" s="11">
        <v>0.26300000000000001</v>
      </c>
      <c r="AE3132" s="10" t="str">
        <f t="shared" si="54"/>
        <v>73/74BARUN</v>
      </c>
      <c r="AF3132" s="10"/>
      <c r="AG3132" s="10"/>
      <c r="AH3132" s="10"/>
    </row>
    <row r="3133" spans="1:34" x14ac:dyDescent="0.45">
      <c r="A3133" t="s">
        <v>54</v>
      </c>
      <c r="B3133" t="s">
        <v>25</v>
      </c>
      <c r="C3133" t="s">
        <v>199</v>
      </c>
      <c r="D3133">
        <v>282</v>
      </c>
      <c r="E3133" s="11">
        <v>1050000</v>
      </c>
      <c r="F3133" s="5">
        <v>59033</v>
      </c>
      <c r="G3133" s="11">
        <v>0</v>
      </c>
      <c r="H3133" s="11">
        <v>0</v>
      </c>
      <c r="I3133">
        <v>0</v>
      </c>
      <c r="J3133">
        <v>121544</v>
      </c>
      <c r="K3133">
        <v>93259</v>
      </c>
      <c r="L3133">
        <v>44476</v>
      </c>
      <c r="M3133">
        <v>6</v>
      </c>
      <c r="N3133">
        <v>50</v>
      </c>
      <c r="O3133">
        <v>3</v>
      </c>
      <c r="P3133">
        <v>5</v>
      </c>
      <c r="Q3133">
        <v>0</v>
      </c>
      <c r="R3133">
        <v>134</v>
      </c>
      <c r="S3133">
        <v>0</v>
      </c>
      <c r="T3133">
        <v>106</v>
      </c>
      <c r="U3133">
        <v>116</v>
      </c>
      <c r="V3133">
        <v>-0.59</v>
      </c>
      <c r="W3133">
        <v>0</v>
      </c>
      <c r="X3133">
        <v>0</v>
      </c>
      <c r="Y3133" s="12" t="str">
        <f>IFERROR(VLOOKUP(C3133,[1]Index!$D:$F,3,FALSE),"Non List")</f>
        <v>Hydro Power</v>
      </c>
      <c r="Z3133">
        <f>IFERROR(VLOOKUP(C3133,[1]LP!$B:$C,2,FALSE),0)</f>
        <v>175.7</v>
      </c>
      <c r="AA3133" s="11">
        <f t="shared" si="55"/>
        <v>29.3</v>
      </c>
      <c r="AB3133" s="5">
        <f>IFERROR(VLOOKUP(C3133,[2]Sheet1!$B:$F,5,FALSE),0)</f>
        <v>57865979.100000001</v>
      </c>
      <c r="AC3133" s="11">
        <v>8</v>
      </c>
      <c r="AD3133" s="11">
        <v>0</v>
      </c>
      <c r="AE3133" s="10" t="str">
        <f t="shared" si="54"/>
        <v>73/74API</v>
      </c>
      <c r="AF3133" s="10"/>
      <c r="AG3133" s="10"/>
      <c r="AH3133" s="10"/>
    </row>
    <row r="3134" spans="1:34" x14ac:dyDescent="0.45">
      <c r="A3134" t="s">
        <v>54</v>
      </c>
      <c r="B3134" t="s">
        <v>25</v>
      </c>
      <c r="C3134" t="s">
        <v>200</v>
      </c>
      <c r="D3134">
        <v>540.1</v>
      </c>
      <c r="E3134" s="11">
        <v>486868</v>
      </c>
      <c r="F3134" s="5">
        <v>41715</v>
      </c>
      <c r="G3134" s="11">
        <v>0</v>
      </c>
      <c r="H3134" s="11">
        <v>0</v>
      </c>
      <c r="I3134">
        <v>0</v>
      </c>
      <c r="J3134">
        <v>104393</v>
      </c>
      <c r="K3134">
        <v>66822</v>
      </c>
      <c r="L3134">
        <v>40625</v>
      </c>
      <c r="M3134">
        <v>11</v>
      </c>
      <c r="N3134">
        <v>49</v>
      </c>
      <c r="O3134">
        <v>5</v>
      </c>
      <c r="P3134">
        <v>10</v>
      </c>
      <c r="Q3134">
        <v>0</v>
      </c>
      <c r="R3134">
        <v>241</v>
      </c>
      <c r="S3134">
        <v>0</v>
      </c>
      <c r="T3134">
        <v>109</v>
      </c>
      <c r="U3134">
        <v>165</v>
      </c>
      <c r="V3134">
        <v>-0.69</v>
      </c>
      <c r="W3134">
        <v>0</v>
      </c>
      <c r="X3134">
        <v>0</v>
      </c>
      <c r="Y3134" s="12" t="str">
        <f>IFERROR(VLOOKUP(C3134,[1]Index!$D:$F,3,FALSE),"Non List")</f>
        <v>Hydro Power</v>
      </c>
      <c r="Z3134">
        <f>IFERROR(VLOOKUP(C3134,[1]LP!$B:$C,2,FALSE),0)</f>
        <v>307</v>
      </c>
      <c r="AA3134" s="11">
        <f t="shared" si="55"/>
        <v>27.9</v>
      </c>
      <c r="AB3134" s="5">
        <f>IFERROR(VLOOKUP(C3134,[2]Sheet1!$B:$F,5,FALSE),0)</f>
        <v>18512792.23</v>
      </c>
      <c r="AC3134" s="11">
        <v>10</v>
      </c>
      <c r="AD3134" s="11">
        <v>0.53</v>
      </c>
      <c r="AE3134" s="10" t="str">
        <f t="shared" ref="AE3134:AE3197" si="56">B3134&amp;C3134</f>
        <v>73/74NGPL</v>
      </c>
      <c r="AF3134" s="10"/>
      <c r="AG3134" s="10"/>
      <c r="AH3134" s="10"/>
    </row>
    <row r="3135" spans="1:34" x14ac:dyDescent="0.45">
      <c r="A3135" t="s">
        <v>54</v>
      </c>
      <c r="B3135" t="s">
        <v>25</v>
      </c>
      <c r="C3135" t="s">
        <v>204</v>
      </c>
      <c r="D3135">
        <v>282.89999999999998</v>
      </c>
      <c r="E3135" s="11">
        <v>977500</v>
      </c>
      <c r="F3135" s="5">
        <v>60460</v>
      </c>
      <c r="G3135" s="11">
        <v>0</v>
      </c>
      <c r="H3135" s="11">
        <v>0</v>
      </c>
      <c r="I3135">
        <v>0</v>
      </c>
      <c r="J3135">
        <v>213719</v>
      </c>
      <c r="K3135">
        <v>120130</v>
      </c>
      <c r="L3135">
        <v>46933</v>
      </c>
      <c r="M3135">
        <v>6</v>
      </c>
      <c r="N3135">
        <v>44</v>
      </c>
      <c r="O3135">
        <v>3</v>
      </c>
      <c r="P3135">
        <v>6</v>
      </c>
      <c r="Q3135">
        <v>0</v>
      </c>
      <c r="R3135">
        <v>118</v>
      </c>
      <c r="S3135">
        <v>0</v>
      </c>
      <c r="T3135">
        <v>106</v>
      </c>
      <c r="U3135">
        <v>124</v>
      </c>
      <c r="V3135">
        <v>-0.56000000000000005</v>
      </c>
      <c r="W3135">
        <v>0</v>
      </c>
      <c r="X3135">
        <v>0</v>
      </c>
      <c r="Y3135" s="12" t="str">
        <f>IFERROR(VLOOKUP(C3135,[1]Index!$D:$F,3,FALSE),"Non List")</f>
        <v>Hydro Power</v>
      </c>
      <c r="Z3135">
        <f>IFERROR(VLOOKUP(C3135,[1]LP!$B:$C,2,FALSE),0)</f>
        <v>243.8</v>
      </c>
      <c r="AA3135" s="11">
        <f t="shared" si="55"/>
        <v>40.6</v>
      </c>
      <c r="AB3135" s="5">
        <f>IFERROR(VLOOKUP(C3135,[2]Sheet1!$B:$F,5,FALSE),0)</f>
        <v>12305000</v>
      </c>
      <c r="AC3135" s="11">
        <v>0</v>
      </c>
      <c r="AD3135" s="11">
        <v>5</v>
      </c>
      <c r="AE3135" s="10" t="str">
        <f t="shared" si="56"/>
        <v>73/74UMHL</v>
      </c>
      <c r="AF3135" s="10"/>
      <c r="AG3135" s="10"/>
      <c r="AH3135" s="10"/>
    </row>
    <row r="3136" spans="1:34" x14ac:dyDescent="0.45">
      <c r="A3136" t="s">
        <v>54</v>
      </c>
      <c r="B3136" t="s">
        <v>25</v>
      </c>
      <c r="C3136" t="s">
        <v>205</v>
      </c>
      <c r="D3136">
        <v>349</v>
      </c>
      <c r="E3136" s="11">
        <v>700000</v>
      </c>
      <c r="F3136" s="5">
        <v>-153619</v>
      </c>
      <c r="G3136" s="11">
        <v>0</v>
      </c>
      <c r="H3136" s="11">
        <v>0</v>
      </c>
      <c r="I3136">
        <v>0</v>
      </c>
      <c r="J3136">
        <v>161905</v>
      </c>
      <c r="K3136">
        <v>13820</v>
      </c>
      <c r="L3136">
        <v>13544</v>
      </c>
      <c r="M3136">
        <v>3</v>
      </c>
      <c r="N3136">
        <v>136</v>
      </c>
      <c r="O3136">
        <v>4</v>
      </c>
      <c r="P3136">
        <v>3</v>
      </c>
      <c r="Q3136">
        <v>0</v>
      </c>
      <c r="R3136">
        <v>607</v>
      </c>
      <c r="S3136">
        <v>0</v>
      </c>
      <c r="T3136">
        <v>78</v>
      </c>
      <c r="U3136">
        <v>67</v>
      </c>
      <c r="V3136">
        <v>-0.81</v>
      </c>
      <c r="W3136">
        <v>0</v>
      </c>
      <c r="X3136">
        <v>0</v>
      </c>
      <c r="Y3136" s="12" t="str">
        <f>IFERROR(VLOOKUP(C3136,[1]Index!$D:$F,3,FALSE),"Non List")</f>
        <v>Hydro Power</v>
      </c>
      <c r="Z3136">
        <f>IFERROR(VLOOKUP(C3136,[1]LP!$B:$C,2,FALSE),0)</f>
        <v>239.9</v>
      </c>
      <c r="AA3136" s="11">
        <f t="shared" si="55"/>
        <v>80</v>
      </c>
      <c r="AB3136" s="5">
        <f>IFERROR(VLOOKUP(C3136,[2]Sheet1!$B:$F,5,FALSE),0)</f>
        <v>12098625</v>
      </c>
      <c r="AC3136" s="11">
        <v>0</v>
      </c>
      <c r="AD3136" s="11">
        <v>0</v>
      </c>
      <c r="AE3136" s="10" t="str">
        <f t="shared" si="56"/>
        <v>73/74SPDL</v>
      </c>
      <c r="AF3136" s="10"/>
      <c r="AG3136" s="10"/>
      <c r="AH3136" s="10"/>
    </row>
    <row r="3137" spans="1:34" x14ac:dyDescent="0.45">
      <c r="A3137" t="s">
        <v>54</v>
      </c>
      <c r="B3137" t="s">
        <v>25</v>
      </c>
      <c r="C3137" t="s">
        <v>208</v>
      </c>
      <c r="D3137">
        <v>410</v>
      </c>
      <c r="E3137" s="11">
        <v>852334</v>
      </c>
      <c r="F3137" s="5">
        <v>0</v>
      </c>
      <c r="G3137" s="11">
        <v>0</v>
      </c>
      <c r="H3137" s="11">
        <v>0</v>
      </c>
      <c r="I3137">
        <v>0</v>
      </c>
      <c r="J3137">
        <v>0</v>
      </c>
      <c r="K3137">
        <v>0</v>
      </c>
      <c r="L3137">
        <v>0</v>
      </c>
      <c r="M3137">
        <v>0</v>
      </c>
      <c r="N3137">
        <v>410</v>
      </c>
      <c r="O3137">
        <v>4</v>
      </c>
      <c r="P3137">
        <v>0</v>
      </c>
      <c r="Q3137">
        <v>0</v>
      </c>
      <c r="R3137">
        <v>1681</v>
      </c>
      <c r="S3137">
        <v>0</v>
      </c>
      <c r="T3137">
        <v>100</v>
      </c>
      <c r="U3137">
        <v>0</v>
      </c>
      <c r="V3137">
        <v>0</v>
      </c>
      <c r="W3137">
        <v>0</v>
      </c>
      <c r="X3137">
        <v>0</v>
      </c>
      <c r="Y3137" s="12" t="str">
        <f>IFERROR(VLOOKUP(C3137,[1]Index!$D:$F,3,FALSE),"Non List")</f>
        <v>Hydro Power</v>
      </c>
      <c r="Z3137">
        <f>IFERROR(VLOOKUP(C3137,[1]LP!$B:$C,2,FALSE),0)</f>
        <v>262</v>
      </c>
      <c r="AA3137" s="11">
        <f t="shared" si="55"/>
        <v>0</v>
      </c>
      <c r="AB3137" s="5">
        <f>IFERROR(VLOOKUP(C3137,[2]Sheet1!$B:$F,5,FALSE),0)</f>
        <v>10654170</v>
      </c>
      <c r="AC3137" s="11">
        <v>0</v>
      </c>
      <c r="AD3137" s="11">
        <v>0</v>
      </c>
      <c r="AE3137" s="10" t="str">
        <f t="shared" si="56"/>
        <v>73/74HPPL</v>
      </c>
      <c r="AF3137" s="10"/>
      <c r="AG3137" s="10"/>
      <c r="AH3137" s="10"/>
    </row>
    <row r="3138" spans="1:34" x14ac:dyDescent="0.45">
      <c r="A3138" t="s">
        <v>54</v>
      </c>
      <c r="B3138" t="s">
        <v>25</v>
      </c>
      <c r="C3138" t="s">
        <v>206</v>
      </c>
      <c r="D3138">
        <v>244.1</v>
      </c>
      <c r="E3138" s="11">
        <v>264000</v>
      </c>
      <c r="F3138" s="5">
        <v>-22433</v>
      </c>
      <c r="G3138" s="11">
        <v>0</v>
      </c>
      <c r="H3138" s="11">
        <v>0</v>
      </c>
      <c r="I3138">
        <v>0</v>
      </c>
      <c r="J3138">
        <v>0</v>
      </c>
      <c r="K3138">
        <v>-3247</v>
      </c>
      <c r="L3138">
        <v>-3247</v>
      </c>
      <c r="M3138">
        <v>-2</v>
      </c>
      <c r="N3138">
        <v>-150</v>
      </c>
      <c r="O3138">
        <v>3</v>
      </c>
      <c r="P3138">
        <v>-2</v>
      </c>
      <c r="Q3138">
        <v>0</v>
      </c>
      <c r="R3138">
        <v>-400</v>
      </c>
      <c r="S3138">
        <v>0</v>
      </c>
      <c r="T3138">
        <v>92</v>
      </c>
      <c r="U3138">
        <v>0</v>
      </c>
      <c r="V3138">
        <v>0</v>
      </c>
      <c r="W3138">
        <v>0</v>
      </c>
      <c r="X3138">
        <v>0</v>
      </c>
      <c r="Y3138" s="12" t="str">
        <f>IFERROR(VLOOKUP(C3138,[1]Index!$D:$F,3,FALSE),"Non List")</f>
        <v>Hydro Power</v>
      </c>
      <c r="Z3138">
        <f>IFERROR(VLOOKUP(C3138,[1]LP!$B:$C,2,FALSE),0)</f>
        <v>198.2</v>
      </c>
      <c r="AA3138" s="11">
        <f t="shared" si="55"/>
        <v>-99.1</v>
      </c>
      <c r="AB3138" s="5">
        <f>IFERROR(VLOOKUP(C3138,[2]Sheet1!$B:$F,5,FALSE),0)</f>
        <v>2640000</v>
      </c>
      <c r="AC3138" s="11">
        <v>0</v>
      </c>
      <c r="AD3138" s="11">
        <v>0</v>
      </c>
      <c r="AE3138" s="10" t="str">
        <f t="shared" si="56"/>
        <v>73/74DHPL</v>
      </c>
      <c r="AF3138" s="10"/>
      <c r="AG3138" s="10"/>
      <c r="AH3138" s="10"/>
    </row>
    <row r="3139" spans="1:34" x14ac:dyDescent="0.45">
      <c r="A3139" t="s">
        <v>54</v>
      </c>
      <c r="B3139" t="s">
        <v>25</v>
      </c>
      <c r="C3139" t="s">
        <v>207</v>
      </c>
      <c r="D3139">
        <v>343</v>
      </c>
      <c r="E3139" s="11">
        <v>216000</v>
      </c>
      <c r="F3139" s="5">
        <v>2602</v>
      </c>
      <c r="G3139" s="11">
        <v>0</v>
      </c>
      <c r="H3139" s="11">
        <v>0</v>
      </c>
      <c r="I3139">
        <v>0</v>
      </c>
      <c r="J3139">
        <v>9137</v>
      </c>
      <c r="K3139">
        <v>4986</v>
      </c>
      <c r="L3139">
        <v>-1531</v>
      </c>
      <c r="M3139">
        <v>-1</v>
      </c>
      <c r="N3139">
        <v>-369</v>
      </c>
      <c r="O3139">
        <v>3</v>
      </c>
      <c r="P3139">
        <v>-1</v>
      </c>
      <c r="Q3139">
        <v>0</v>
      </c>
      <c r="R3139">
        <v>-1250</v>
      </c>
      <c r="S3139">
        <v>0</v>
      </c>
      <c r="T3139">
        <v>101</v>
      </c>
      <c r="U3139">
        <v>0</v>
      </c>
      <c r="V3139">
        <v>0</v>
      </c>
      <c r="W3139">
        <v>0</v>
      </c>
      <c r="X3139">
        <v>0</v>
      </c>
      <c r="Y3139" s="12" t="str">
        <f>IFERROR(VLOOKUP(C3139,[1]Index!$D:$F,3,FALSE),"Non List")</f>
        <v>Hydro Power</v>
      </c>
      <c r="Z3139">
        <f>IFERROR(VLOOKUP(C3139,[1]LP!$B:$C,2,FALSE),0)</f>
        <v>336</v>
      </c>
      <c r="AA3139" s="11">
        <f t="shared" ref="AA3139:AA3202" si="57">ROUND(IFERROR(Z3139/M3139,0),1)</f>
        <v>-336</v>
      </c>
      <c r="AB3139" s="5">
        <f>IFERROR(VLOOKUP(C3139,[2]Sheet1!$B:$F,5,FALSE),0)</f>
        <v>3869775</v>
      </c>
      <c r="AC3139" s="11">
        <v>0</v>
      </c>
      <c r="AD3139" s="11">
        <v>0</v>
      </c>
      <c r="AE3139" s="10" t="str">
        <f t="shared" si="56"/>
        <v>73/74CHL</v>
      </c>
      <c r="AF3139" s="10"/>
      <c r="AG3139" s="10"/>
      <c r="AH3139" s="10"/>
    </row>
    <row r="3140" spans="1:34" x14ac:dyDescent="0.45">
      <c r="A3140" t="s">
        <v>54</v>
      </c>
      <c r="B3140" t="s">
        <v>25</v>
      </c>
      <c r="C3140" t="s">
        <v>209</v>
      </c>
      <c r="D3140">
        <v>404</v>
      </c>
      <c r="E3140" s="11">
        <v>221000</v>
      </c>
      <c r="F3140" s="5">
        <v>-1834</v>
      </c>
      <c r="G3140" s="11">
        <v>0</v>
      </c>
      <c r="H3140" s="11">
        <v>0</v>
      </c>
      <c r="I3140">
        <v>0</v>
      </c>
      <c r="J3140">
        <v>88428</v>
      </c>
      <c r="K3140">
        <v>48891</v>
      </c>
      <c r="L3140">
        <v>19188</v>
      </c>
      <c r="M3140">
        <v>12</v>
      </c>
      <c r="N3140">
        <v>35</v>
      </c>
      <c r="O3140">
        <v>4</v>
      </c>
      <c r="P3140">
        <v>12</v>
      </c>
      <c r="Q3140">
        <v>0</v>
      </c>
      <c r="R3140">
        <v>142</v>
      </c>
      <c r="S3140">
        <v>0</v>
      </c>
      <c r="T3140">
        <v>99</v>
      </c>
      <c r="U3140">
        <v>161</v>
      </c>
      <c r="V3140">
        <v>-0.6</v>
      </c>
      <c r="W3140">
        <v>0</v>
      </c>
      <c r="X3140">
        <v>0</v>
      </c>
      <c r="Y3140" s="12" t="str">
        <f>IFERROR(VLOOKUP(C3140,[1]Index!$D:$F,3,FALSE),"Non List")</f>
        <v>Hydro Power</v>
      </c>
      <c r="Z3140">
        <f>IFERROR(VLOOKUP(C3140,[1]LP!$B:$C,2,FALSE),0)</f>
        <v>472</v>
      </c>
      <c r="AA3140" s="11">
        <f t="shared" si="57"/>
        <v>39.299999999999997</v>
      </c>
      <c r="AB3140" s="5">
        <f>IFERROR(VLOOKUP(C3140,[2]Sheet1!$B:$F,5,FALSE),0)</f>
        <v>3594413.55</v>
      </c>
      <c r="AC3140" s="11">
        <v>0</v>
      </c>
      <c r="AD3140" s="11">
        <v>0</v>
      </c>
      <c r="AE3140" s="10" t="str">
        <f t="shared" si="56"/>
        <v>73/74NHDL</v>
      </c>
      <c r="AF3140" s="10"/>
      <c r="AG3140" s="10"/>
      <c r="AH3140" s="10"/>
    </row>
    <row r="3141" spans="1:34" x14ac:dyDescent="0.45">
      <c r="A3141" t="s">
        <v>55</v>
      </c>
      <c r="B3141" t="s">
        <v>25</v>
      </c>
      <c r="C3141" t="s">
        <v>192</v>
      </c>
      <c r="D3141">
        <v>382</v>
      </c>
      <c r="E3141" s="11">
        <v>933012</v>
      </c>
      <c r="F3141" s="5">
        <v>92335</v>
      </c>
      <c r="G3141" s="11">
        <v>0</v>
      </c>
      <c r="H3141" s="11">
        <v>0</v>
      </c>
      <c r="I3141">
        <v>0</v>
      </c>
      <c r="J3141">
        <v>51619</v>
      </c>
      <c r="K3141">
        <v>101881</v>
      </c>
      <c r="L3141">
        <v>89543</v>
      </c>
      <c r="M3141">
        <v>10</v>
      </c>
      <c r="N3141">
        <v>40</v>
      </c>
      <c r="O3141">
        <v>3</v>
      </c>
      <c r="P3141">
        <v>9</v>
      </c>
      <c r="Q3141">
        <v>0</v>
      </c>
      <c r="R3141">
        <v>139</v>
      </c>
      <c r="S3141">
        <v>0</v>
      </c>
      <c r="T3141">
        <v>110</v>
      </c>
      <c r="U3141">
        <v>154</v>
      </c>
      <c r="V3141">
        <v>-0.6</v>
      </c>
      <c r="W3141">
        <v>0</v>
      </c>
      <c r="X3141">
        <v>0</v>
      </c>
      <c r="Y3141" s="12" t="str">
        <f>IFERROR(VLOOKUP(C3141,[1]Index!$D:$F,3,FALSE),"Non List")</f>
        <v>Hydro Power</v>
      </c>
      <c r="Z3141">
        <f>IFERROR(VLOOKUP(C3141,[1]LP!$B:$C,2,FALSE),0)</f>
        <v>164</v>
      </c>
      <c r="AA3141" s="11">
        <f t="shared" si="57"/>
        <v>16.399999999999999</v>
      </c>
      <c r="AB3141" s="5">
        <f>IFERROR(VLOOKUP(C3141,[2]Sheet1!$B:$F,5,FALSE),0)</f>
        <v>37359249.329999998</v>
      </c>
      <c r="AC3141" s="11">
        <v>10</v>
      </c>
      <c r="AD3141" s="11">
        <v>0.52600000000000002</v>
      </c>
      <c r="AE3141" s="10" t="str">
        <f t="shared" si="56"/>
        <v>73/74AHPC</v>
      </c>
      <c r="AF3141" s="10"/>
      <c r="AG3141" s="10"/>
      <c r="AH3141" s="10"/>
    </row>
    <row r="3142" spans="1:34" x14ac:dyDescent="0.45">
      <c r="A3142" t="s">
        <v>55</v>
      </c>
      <c r="B3142" t="s">
        <v>25</v>
      </c>
      <c r="C3142" t="s">
        <v>193</v>
      </c>
      <c r="D3142">
        <v>366</v>
      </c>
      <c r="E3142" s="11">
        <v>1810572</v>
      </c>
      <c r="F3142" s="5">
        <v>2489957</v>
      </c>
      <c r="G3142" s="11">
        <v>0</v>
      </c>
      <c r="H3142" s="11">
        <v>0</v>
      </c>
      <c r="I3142">
        <v>0</v>
      </c>
      <c r="J3142">
        <v>682167</v>
      </c>
      <c r="K3142">
        <v>716264</v>
      </c>
      <c r="L3142">
        <v>649327</v>
      </c>
      <c r="M3142">
        <v>36</v>
      </c>
      <c r="N3142">
        <v>10</v>
      </c>
      <c r="O3142">
        <v>2</v>
      </c>
      <c r="P3142">
        <v>15</v>
      </c>
      <c r="Q3142">
        <v>0</v>
      </c>
      <c r="R3142">
        <v>16</v>
      </c>
      <c r="S3142">
        <v>0</v>
      </c>
      <c r="T3142">
        <v>238</v>
      </c>
      <c r="U3142">
        <v>438</v>
      </c>
      <c r="V3142">
        <v>0.2</v>
      </c>
      <c r="W3142">
        <v>0</v>
      </c>
      <c r="X3142">
        <v>0</v>
      </c>
      <c r="Y3142" s="12" t="str">
        <f>IFERROR(VLOOKUP(C3142,[1]Index!$D:$F,3,FALSE),"Non List")</f>
        <v>Hydro Power</v>
      </c>
      <c r="Z3142">
        <f>IFERROR(VLOOKUP(C3142,[1]LP!$B:$C,2,FALSE),0)</f>
        <v>299</v>
      </c>
      <c r="AA3142" s="11">
        <f t="shared" si="57"/>
        <v>8.3000000000000007</v>
      </c>
      <c r="AB3142" s="5">
        <f>IFERROR(VLOOKUP(C3142,[2]Sheet1!$B:$F,5,FALSE),0)</f>
        <v>34098720.810000002</v>
      </c>
      <c r="AC3142" s="11">
        <v>0</v>
      </c>
      <c r="AD3142" s="11">
        <v>20</v>
      </c>
      <c r="AE3142" s="10" t="str">
        <f t="shared" si="56"/>
        <v>73/74BPCL</v>
      </c>
      <c r="AF3142" s="10"/>
      <c r="AG3142" s="10"/>
      <c r="AH3142" s="10"/>
    </row>
    <row r="3143" spans="1:34" x14ac:dyDescent="0.45">
      <c r="A3143" t="s">
        <v>55</v>
      </c>
      <c r="B3143" t="s">
        <v>25</v>
      </c>
      <c r="C3143" t="s">
        <v>194</v>
      </c>
      <c r="D3143">
        <v>437.1</v>
      </c>
      <c r="E3143" s="11">
        <v>3965117</v>
      </c>
      <c r="F3143" s="5">
        <v>4935406</v>
      </c>
      <c r="G3143" s="11">
        <v>0</v>
      </c>
      <c r="H3143" s="11">
        <v>0</v>
      </c>
      <c r="I3143">
        <v>0</v>
      </c>
      <c r="J3143">
        <v>1066419</v>
      </c>
      <c r="K3143">
        <v>996749</v>
      </c>
      <c r="L3143">
        <v>966314</v>
      </c>
      <c r="M3143">
        <v>24</v>
      </c>
      <c r="N3143">
        <v>18</v>
      </c>
      <c r="O3143">
        <v>2</v>
      </c>
      <c r="P3143">
        <v>11</v>
      </c>
      <c r="Q3143">
        <v>0</v>
      </c>
      <c r="R3143">
        <v>35</v>
      </c>
      <c r="S3143">
        <v>0</v>
      </c>
      <c r="T3143">
        <v>224</v>
      </c>
      <c r="U3143">
        <v>351</v>
      </c>
      <c r="V3143">
        <v>-0.2</v>
      </c>
      <c r="W3143">
        <v>0</v>
      </c>
      <c r="X3143">
        <v>0</v>
      </c>
      <c r="Y3143" s="12" t="str">
        <f>IFERROR(VLOOKUP(C3143,[1]Index!$D:$F,3,FALSE),"Non List")</f>
        <v>Hydro Power</v>
      </c>
      <c r="Z3143">
        <f>IFERROR(VLOOKUP(C3143,[1]LP!$B:$C,2,FALSE),0)</f>
        <v>448.1</v>
      </c>
      <c r="AA3143" s="11">
        <f t="shared" si="57"/>
        <v>18.7</v>
      </c>
      <c r="AB3143" s="5">
        <f>IFERROR(VLOOKUP(C3143,[2]Sheet1!$B:$F,5,FALSE),0)</f>
        <v>79839972</v>
      </c>
      <c r="AC3143" s="11">
        <v>15</v>
      </c>
      <c r="AD3143" s="11">
        <v>10</v>
      </c>
      <c r="AE3143" s="10" t="str">
        <f t="shared" si="56"/>
        <v>73/74CHCL</v>
      </c>
      <c r="AF3143" s="10"/>
      <c r="AG3143" s="10"/>
      <c r="AH3143" s="10"/>
    </row>
    <row r="3144" spans="1:34" x14ac:dyDescent="0.45">
      <c r="A3144" t="s">
        <v>55</v>
      </c>
      <c r="B3144" t="s">
        <v>25</v>
      </c>
      <c r="C3144" t="s">
        <v>195</v>
      </c>
      <c r="D3144">
        <v>237</v>
      </c>
      <c r="E3144" s="11">
        <v>1385911</v>
      </c>
      <c r="F3144" s="5">
        <v>-435480</v>
      </c>
      <c r="G3144" s="11">
        <v>0</v>
      </c>
      <c r="H3144" s="11">
        <v>0</v>
      </c>
      <c r="I3144">
        <v>0</v>
      </c>
      <c r="J3144">
        <v>180211</v>
      </c>
      <c r="K3144">
        <v>54968</v>
      </c>
      <c r="L3144">
        <v>-61270</v>
      </c>
      <c r="M3144">
        <v>-4</v>
      </c>
      <c r="N3144">
        <v>-54</v>
      </c>
      <c r="O3144">
        <v>3</v>
      </c>
      <c r="P3144">
        <v>-6</v>
      </c>
      <c r="Q3144">
        <v>0</v>
      </c>
      <c r="R3144">
        <v>-186</v>
      </c>
      <c r="S3144">
        <v>0</v>
      </c>
      <c r="T3144">
        <v>69</v>
      </c>
      <c r="U3144">
        <v>0</v>
      </c>
      <c r="V3144">
        <v>0</v>
      </c>
      <c r="W3144">
        <v>0</v>
      </c>
      <c r="X3144">
        <v>0</v>
      </c>
      <c r="Y3144" s="12" t="str">
        <f>IFERROR(VLOOKUP(C3144,[1]Index!$D:$F,3,FALSE),"Non List")</f>
        <v>Hydro Power</v>
      </c>
      <c r="Z3144">
        <f>IFERROR(VLOOKUP(C3144,[1]LP!$B:$C,2,FALSE),0)</f>
        <v>148</v>
      </c>
      <c r="AA3144" s="11">
        <f t="shared" si="57"/>
        <v>-37</v>
      </c>
      <c r="AB3144" s="5">
        <f>IFERROR(VLOOKUP(C3144,[2]Sheet1!$B:$F,5,FALSE),0)</f>
        <v>24671629.120000001</v>
      </c>
      <c r="AC3144" s="11">
        <v>0</v>
      </c>
      <c r="AD3144" s="11">
        <v>0</v>
      </c>
      <c r="AE3144" s="10" t="str">
        <f t="shared" si="56"/>
        <v>73/74NHPC</v>
      </c>
      <c r="AF3144" s="10"/>
      <c r="AG3144" s="10"/>
      <c r="AH3144" s="10"/>
    </row>
    <row r="3145" spans="1:34" x14ac:dyDescent="0.45">
      <c r="A3145" t="s">
        <v>55</v>
      </c>
      <c r="B3145" t="s">
        <v>25</v>
      </c>
      <c r="C3145" t="s">
        <v>196</v>
      </c>
      <c r="D3145">
        <v>359</v>
      </c>
      <c r="E3145" s="11">
        <v>2110000</v>
      </c>
      <c r="F3145" s="5">
        <v>292626</v>
      </c>
      <c r="G3145" s="11">
        <v>0</v>
      </c>
      <c r="H3145" s="11">
        <v>0</v>
      </c>
      <c r="I3145">
        <v>0</v>
      </c>
      <c r="J3145">
        <v>797895</v>
      </c>
      <c r="K3145">
        <v>560224</v>
      </c>
      <c r="L3145">
        <v>283610</v>
      </c>
      <c r="M3145">
        <v>13</v>
      </c>
      <c r="N3145">
        <v>27</v>
      </c>
      <c r="O3145">
        <v>3</v>
      </c>
      <c r="P3145">
        <v>12</v>
      </c>
      <c r="Q3145">
        <v>0</v>
      </c>
      <c r="R3145">
        <v>84</v>
      </c>
      <c r="S3145">
        <v>0</v>
      </c>
      <c r="T3145">
        <v>114</v>
      </c>
      <c r="U3145">
        <v>186</v>
      </c>
      <c r="V3145">
        <v>-0.48</v>
      </c>
      <c r="W3145">
        <v>0</v>
      </c>
      <c r="X3145">
        <v>0</v>
      </c>
      <c r="Y3145" s="12" t="str">
        <f>IFERROR(VLOOKUP(C3145,[1]Index!$D:$F,3,FALSE),"Non List")</f>
        <v>Hydro Power</v>
      </c>
      <c r="Z3145">
        <f>IFERROR(VLOOKUP(C3145,[1]LP!$B:$C,2,FALSE),0)</f>
        <v>339.3</v>
      </c>
      <c r="AA3145" s="11">
        <f t="shared" si="57"/>
        <v>26.1</v>
      </c>
      <c r="AB3145" s="5">
        <f>IFERROR(VLOOKUP(C3145,[2]Sheet1!$B:$F,5,FALSE),0)</f>
        <v>30892510</v>
      </c>
      <c r="AC3145" s="11">
        <v>0</v>
      </c>
      <c r="AD3145" s="11">
        <v>0</v>
      </c>
      <c r="AE3145" s="10" t="str">
        <f t="shared" si="56"/>
        <v>73/74SHPC</v>
      </c>
      <c r="AF3145" s="10"/>
      <c r="AG3145" s="10"/>
      <c r="AH3145" s="10"/>
    </row>
    <row r="3146" spans="1:34" x14ac:dyDescent="0.45">
      <c r="A3146" t="s">
        <v>55</v>
      </c>
      <c r="B3146" t="s">
        <v>25</v>
      </c>
      <c r="C3146" t="s">
        <v>197</v>
      </c>
      <c r="D3146">
        <v>838</v>
      </c>
      <c r="E3146" s="11">
        <v>472230</v>
      </c>
      <c r="F3146" s="5">
        <v>39561</v>
      </c>
      <c r="G3146" s="11">
        <v>0</v>
      </c>
      <c r="H3146" s="11">
        <v>0</v>
      </c>
      <c r="I3146">
        <v>0</v>
      </c>
      <c r="J3146">
        <v>7841</v>
      </c>
      <c r="K3146">
        <v>253</v>
      </c>
      <c r="L3146">
        <v>253</v>
      </c>
      <c r="M3146">
        <v>0</v>
      </c>
      <c r="N3146">
        <v>16760</v>
      </c>
      <c r="O3146">
        <v>8</v>
      </c>
      <c r="P3146">
        <v>0</v>
      </c>
      <c r="Q3146">
        <v>0</v>
      </c>
      <c r="R3146">
        <v>129555</v>
      </c>
      <c r="S3146">
        <v>0</v>
      </c>
      <c r="T3146">
        <v>108</v>
      </c>
      <c r="U3146">
        <v>11</v>
      </c>
      <c r="V3146">
        <v>-0.99</v>
      </c>
      <c r="W3146">
        <v>0</v>
      </c>
      <c r="X3146">
        <v>0</v>
      </c>
      <c r="Y3146" s="12" t="str">
        <f>IFERROR(VLOOKUP(C3146,[1]Index!$D:$F,3,FALSE),"Non List")</f>
        <v>Non List</v>
      </c>
      <c r="Z3146">
        <f>IFERROR(VLOOKUP(C3146,[1]LP!$B:$C,2,FALSE),0)</f>
        <v>0</v>
      </c>
      <c r="AA3146" s="11">
        <f t="shared" si="57"/>
        <v>0</v>
      </c>
      <c r="AB3146" s="5">
        <f>IFERROR(VLOOKUP(C3146,[2]Sheet1!$B:$F,5,FALSE),0)</f>
        <v>0</v>
      </c>
      <c r="AC3146" s="11">
        <v>6</v>
      </c>
      <c r="AD3146" s="11">
        <v>0.31569999999999998</v>
      </c>
      <c r="AE3146" s="10" t="str">
        <f t="shared" si="56"/>
        <v>73/74RHPC</v>
      </c>
      <c r="AF3146" s="10"/>
      <c r="AG3146" s="10"/>
      <c r="AH3146" s="10"/>
    </row>
    <row r="3147" spans="1:34" x14ac:dyDescent="0.45">
      <c r="A3147" t="s">
        <v>55</v>
      </c>
      <c r="B3147" t="s">
        <v>25</v>
      </c>
      <c r="C3147" t="s">
        <v>202</v>
      </c>
      <c r="D3147">
        <v>389.1</v>
      </c>
      <c r="E3147" s="11">
        <v>1500000</v>
      </c>
      <c r="F3147" s="5">
        <v>-14913</v>
      </c>
      <c r="G3147" s="11">
        <v>0</v>
      </c>
      <c r="H3147" s="11">
        <v>0</v>
      </c>
      <c r="I3147">
        <v>0</v>
      </c>
      <c r="J3147">
        <v>0</v>
      </c>
      <c r="K3147">
        <v>-3833</v>
      </c>
      <c r="L3147">
        <v>-3833</v>
      </c>
      <c r="M3147">
        <v>0</v>
      </c>
      <c r="N3147">
        <v>-1556</v>
      </c>
      <c r="O3147">
        <v>4</v>
      </c>
      <c r="P3147">
        <v>0</v>
      </c>
      <c r="Q3147">
        <v>0</v>
      </c>
      <c r="R3147">
        <v>-6117</v>
      </c>
      <c r="S3147">
        <v>0</v>
      </c>
      <c r="T3147">
        <v>99</v>
      </c>
      <c r="U3147">
        <v>0</v>
      </c>
      <c r="V3147">
        <v>0</v>
      </c>
      <c r="W3147">
        <v>0</v>
      </c>
      <c r="X3147">
        <v>0</v>
      </c>
      <c r="Y3147" s="12" t="str">
        <f>IFERROR(VLOOKUP(C3147,[1]Index!$D:$F,3,FALSE),"Non List")</f>
        <v>Hydro Power</v>
      </c>
      <c r="Z3147">
        <f>IFERROR(VLOOKUP(C3147,[1]LP!$B:$C,2,FALSE),0)</f>
        <v>171</v>
      </c>
      <c r="AA3147" s="11">
        <f t="shared" si="57"/>
        <v>0</v>
      </c>
      <c r="AB3147" s="5">
        <f>IFERROR(VLOOKUP(C3147,[2]Sheet1!$B:$F,5,FALSE),0)</f>
        <v>38959421</v>
      </c>
      <c r="AC3147" s="11">
        <v>0</v>
      </c>
      <c r="AD3147" s="11">
        <v>0</v>
      </c>
      <c r="AE3147" s="10" t="str">
        <f t="shared" si="56"/>
        <v>73/74AKPL</v>
      </c>
      <c r="AF3147" s="10"/>
      <c r="AG3147" s="10"/>
      <c r="AH3147" s="10"/>
    </row>
    <row r="3148" spans="1:34" x14ac:dyDescent="0.45">
      <c r="A3148" t="s">
        <v>55</v>
      </c>
      <c r="B3148" t="s">
        <v>25</v>
      </c>
      <c r="C3148" t="s">
        <v>198</v>
      </c>
      <c r="D3148">
        <v>380</v>
      </c>
      <c r="E3148" s="11">
        <v>243000</v>
      </c>
      <c r="F3148" s="5">
        <v>13201</v>
      </c>
      <c r="G3148" s="11">
        <v>0</v>
      </c>
      <c r="H3148" s="11">
        <v>0</v>
      </c>
      <c r="I3148">
        <v>0</v>
      </c>
      <c r="J3148">
        <v>22718</v>
      </c>
      <c r="K3148">
        <v>60698</v>
      </c>
      <c r="L3148">
        <v>59349</v>
      </c>
      <c r="M3148">
        <v>24</v>
      </c>
      <c r="N3148">
        <v>16</v>
      </c>
      <c r="O3148">
        <v>4</v>
      </c>
      <c r="P3148">
        <v>23</v>
      </c>
      <c r="Q3148">
        <v>0</v>
      </c>
      <c r="R3148">
        <v>56</v>
      </c>
      <c r="S3148">
        <v>0</v>
      </c>
      <c r="T3148">
        <v>105</v>
      </c>
      <c r="U3148">
        <v>241</v>
      </c>
      <c r="V3148">
        <v>-0.37</v>
      </c>
      <c r="W3148">
        <v>0</v>
      </c>
      <c r="X3148">
        <v>0</v>
      </c>
      <c r="Y3148" s="12" t="str">
        <f>IFERROR(VLOOKUP(C3148,[1]Index!$D:$F,3,FALSE),"Non List")</f>
        <v>Hydro Power</v>
      </c>
      <c r="Z3148">
        <f>IFERROR(VLOOKUP(C3148,[1]LP!$B:$C,2,FALSE),0)</f>
        <v>235</v>
      </c>
      <c r="AA3148" s="11">
        <f t="shared" si="57"/>
        <v>9.8000000000000007</v>
      </c>
      <c r="AB3148" s="5">
        <f>IFERROR(VLOOKUP(C3148,[2]Sheet1!$B:$F,5,FALSE),0)</f>
        <v>5358150</v>
      </c>
      <c r="AC3148" s="11">
        <v>5</v>
      </c>
      <c r="AD3148" s="11">
        <v>0.26300000000000001</v>
      </c>
      <c r="AE3148" s="10" t="str">
        <f t="shared" si="56"/>
        <v>73/74BARUN</v>
      </c>
      <c r="AF3148" s="10"/>
      <c r="AG3148" s="10"/>
      <c r="AH3148" s="10"/>
    </row>
    <row r="3149" spans="1:34" x14ac:dyDescent="0.45">
      <c r="A3149" t="s">
        <v>55</v>
      </c>
      <c r="B3149" t="s">
        <v>25</v>
      </c>
      <c r="C3149" t="s">
        <v>199</v>
      </c>
      <c r="D3149">
        <v>282</v>
      </c>
      <c r="E3149" s="11">
        <v>1050000</v>
      </c>
      <c r="F3149" s="5">
        <v>88617</v>
      </c>
      <c r="G3149" s="11">
        <v>0</v>
      </c>
      <c r="H3149" s="11">
        <v>0</v>
      </c>
      <c r="I3149">
        <v>0</v>
      </c>
      <c r="J3149">
        <v>138142</v>
      </c>
      <c r="K3149">
        <v>141460</v>
      </c>
      <c r="L3149">
        <v>74060</v>
      </c>
      <c r="M3149">
        <v>7</v>
      </c>
      <c r="N3149">
        <v>40</v>
      </c>
      <c r="O3149">
        <v>3</v>
      </c>
      <c r="P3149">
        <v>7</v>
      </c>
      <c r="Q3149">
        <v>0</v>
      </c>
      <c r="R3149">
        <v>104</v>
      </c>
      <c r="S3149">
        <v>0</v>
      </c>
      <c r="T3149">
        <v>108</v>
      </c>
      <c r="U3149">
        <v>131</v>
      </c>
      <c r="V3149">
        <v>-0.53</v>
      </c>
      <c r="W3149">
        <v>0</v>
      </c>
      <c r="X3149">
        <v>0</v>
      </c>
      <c r="Y3149" s="12" t="str">
        <f>IFERROR(VLOOKUP(C3149,[1]Index!$D:$F,3,FALSE),"Non List")</f>
        <v>Hydro Power</v>
      </c>
      <c r="Z3149">
        <f>IFERROR(VLOOKUP(C3149,[1]LP!$B:$C,2,FALSE),0)</f>
        <v>175.7</v>
      </c>
      <c r="AA3149" s="11">
        <f t="shared" si="57"/>
        <v>25.1</v>
      </c>
      <c r="AB3149" s="5">
        <f>IFERROR(VLOOKUP(C3149,[2]Sheet1!$B:$F,5,FALSE),0)</f>
        <v>57865979.100000001</v>
      </c>
      <c r="AC3149" s="11">
        <v>8</v>
      </c>
      <c r="AD3149" s="11">
        <v>0</v>
      </c>
      <c r="AE3149" s="10" t="str">
        <f t="shared" si="56"/>
        <v>73/74API</v>
      </c>
      <c r="AF3149" s="10"/>
      <c r="AG3149" s="10"/>
      <c r="AH3149" s="10"/>
    </row>
    <row r="3150" spans="1:34" x14ac:dyDescent="0.45">
      <c r="A3150" t="s">
        <v>55</v>
      </c>
      <c r="B3150" t="s">
        <v>25</v>
      </c>
      <c r="C3150" t="s">
        <v>200</v>
      </c>
      <c r="D3150">
        <v>540.1</v>
      </c>
      <c r="E3150" s="11">
        <v>486868</v>
      </c>
      <c r="F3150" s="5">
        <v>52479</v>
      </c>
      <c r="G3150" s="11">
        <v>0</v>
      </c>
      <c r="H3150" s="11">
        <v>0</v>
      </c>
      <c r="I3150">
        <v>0</v>
      </c>
      <c r="J3150">
        <v>139832</v>
      </c>
      <c r="K3150">
        <v>89875</v>
      </c>
      <c r="L3150">
        <v>53743</v>
      </c>
      <c r="M3150">
        <v>11</v>
      </c>
      <c r="N3150">
        <v>49</v>
      </c>
      <c r="O3150">
        <v>5</v>
      </c>
      <c r="P3150">
        <v>10</v>
      </c>
      <c r="Q3150">
        <v>0</v>
      </c>
      <c r="R3150">
        <v>239</v>
      </c>
      <c r="S3150">
        <v>0</v>
      </c>
      <c r="T3150">
        <v>111</v>
      </c>
      <c r="U3150">
        <v>166</v>
      </c>
      <c r="V3150">
        <v>-0.69</v>
      </c>
      <c r="W3150">
        <v>0</v>
      </c>
      <c r="X3150">
        <v>0</v>
      </c>
      <c r="Y3150" s="12" t="str">
        <f>IFERROR(VLOOKUP(C3150,[1]Index!$D:$F,3,FALSE),"Non List")</f>
        <v>Hydro Power</v>
      </c>
      <c r="Z3150">
        <f>IFERROR(VLOOKUP(C3150,[1]LP!$B:$C,2,FALSE),0)</f>
        <v>307</v>
      </c>
      <c r="AA3150" s="11">
        <f t="shared" si="57"/>
        <v>27.9</v>
      </c>
      <c r="AB3150" s="5">
        <f>IFERROR(VLOOKUP(C3150,[2]Sheet1!$B:$F,5,FALSE),0)</f>
        <v>18512792.23</v>
      </c>
      <c r="AC3150" s="11">
        <v>10</v>
      </c>
      <c r="AD3150" s="11">
        <v>0.53</v>
      </c>
      <c r="AE3150" s="10" t="str">
        <f t="shared" si="56"/>
        <v>73/74NGPL</v>
      </c>
      <c r="AF3150" s="10"/>
      <c r="AG3150" s="10"/>
      <c r="AH3150" s="10"/>
    </row>
    <row r="3151" spans="1:34" x14ac:dyDescent="0.45">
      <c r="A3151" t="s">
        <v>55</v>
      </c>
      <c r="B3151" t="s">
        <v>25</v>
      </c>
      <c r="C3151" t="s">
        <v>204</v>
      </c>
      <c r="D3151">
        <v>282.89999999999998</v>
      </c>
      <c r="E3151" s="11">
        <v>1150000</v>
      </c>
      <c r="F3151" s="5">
        <v>62422</v>
      </c>
      <c r="G3151" s="11">
        <v>0</v>
      </c>
      <c r="H3151" s="11">
        <v>0</v>
      </c>
      <c r="I3151">
        <v>0</v>
      </c>
      <c r="J3151">
        <v>291458</v>
      </c>
      <c r="K3151">
        <v>162361</v>
      </c>
      <c r="L3151">
        <v>48857</v>
      </c>
      <c r="M3151">
        <v>4</v>
      </c>
      <c r="N3151">
        <v>67</v>
      </c>
      <c r="O3151">
        <v>3</v>
      </c>
      <c r="P3151">
        <v>4</v>
      </c>
      <c r="Q3151">
        <v>0</v>
      </c>
      <c r="R3151">
        <v>179</v>
      </c>
      <c r="S3151">
        <v>0</v>
      </c>
      <c r="T3151">
        <v>105</v>
      </c>
      <c r="U3151">
        <v>100</v>
      </c>
      <c r="V3151">
        <v>-0.65</v>
      </c>
      <c r="W3151">
        <v>0</v>
      </c>
      <c r="X3151">
        <v>0</v>
      </c>
      <c r="Y3151" s="12" t="str">
        <f>IFERROR(VLOOKUP(C3151,[1]Index!$D:$F,3,FALSE),"Non List")</f>
        <v>Hydro Power</v>
      </c>
      <c r="Z3151">
        <f>IFERROR(VLOOKUP(C3151,[1]LP!$B:$C,2,FALSE),0)</f>
        <v>243.8</v>
      </c>
      <c r="AA3151" s="11">
        <f t="shared" si="57"/>
        <v>61</v>
      </c>
      <c r="AB3151" s="5">
        <f>IFERROR(VLOOKUP(C3151,[2]Sheet1!$B:$F,5,FALSE),0)</f>
        <v>12305000</v>
      </c>
      <c r="AC3151" s="11">
        <v>0</v>
      </c>
      <c r="AD3151" s="11">
        <v>5</v>
      </c>
      <c r="AE3151" s="10" t="str">
        <f t="shared" si="56"/>
        <v>73/74UMHL</v>
      </c>
      <c r="AF3151" s="10"/>
      <c r="AG3151" s="10"/>
      <c r="AH3151" s="10"/>
    </row>
    <row r="3152" spans="1:34" x14ac:dyDescent="0.45">
      <c r="A3152" t="s">
        <v>55</v>
      </c>
      <c r="B3152" t="s">
        <v>25</v>
      </c>
      <c r="C3152" t="s">
        <v>205</v>
      </c>
      <c r="D3152">
        <v>349</v>
      </c>
      <c r="E3152" s="11">
        <v>700000</v>
      </c>
      <c r="F3152" s="5">
        <v>-149638</v>
      </c>
      <c r="G3152" s="11">
        <v>0</v>
      </c>
      <c r="H3152" s="11">
        <v>0</v>
      </c>
      <c r="I3152">
        <v>0</v>
      </c>
      <c r="J3152">
        <v>212788</v>
      </c>
      <c r="K3152">
        <v>37791</v>
      </c>
      <c r="L3152">
        <v>17531</v>
      </c>
      <c r="M3152">
        <v>3</v>
      </c>
      <c r="N3152">
        <v>140</v>
      </c>
      <c r="O3152">
        <v>4</v>
      </c>
      <c r="P3152">
        <v>3</v>
      </c>
      <c r="Q3152">
        <v>0</v>
      </c>
      <c r="R3152">
        <v>620</v>
      </c>
      <c r="S3152">
        <v>0</v>
      </c>
      <c r="T3152">
        <v>79</v>
      </c>
      <c r="U3152">
        <v>67</v>
      </c>
      <c r="V3152">
        <v>-0.81</v>
      </c>
      <c r="W3152">
        <v>0</v>
      </c>
      <c r="X3152">
        <v>0</v>
      </c>
      <c r="Y3152" s="12" t="str">
        <f>IFERROR(VLOOKUP(C3152,[1]Index!$D:$F,3,FALSE),"Non List")</f>
        <v>Hydro Power</v>
      </c>
      <c r="Z3152">
        <f>IFERROR(VLOOKUP(C3152,[1]LP!$B:$C,2,FALSE),0)</f>
        <v>239.9</v>
      </c>
      <c r="AA3152" s="11">
        <f t="shared" si="57"/>
        <v>80</v>
      </c>
      <c r="AB3152" s="5">
        <f>IFERROR(VLOOKUP(C3152,[2]Sheet1!$B:$F,5,FALSE),0)</f>
        <v>12098625</v>
      </c>
      <c r="AC3152" s="11">
        <v>0</v>
      </c>
      <c r="AD3152" s="11">
        <v>0</v>
      </c>
      <c r="AE3152" s="10" t="str">
        <f t="shared" si="56"/>
        <v>73/74SPDL</v>
      </c>
      <c r="AF3152" s="10"/>
      <c r="AG3152" s="10"/>
      <c r="AH3152" s="10"/>
    </row>
    <row r="3153" spans="1:34" x14ac:dyDescent="0.45">
      <c r="A3153" t="s">
        <v>55</v>
      </c>
      <c r="B3153" t="s">
        <v>25</v>
      </c>
      <c r="C3153" t="s">
        <v>206</v>
      </c>
      <c r="D3153">
        <v>244.1</v>
      </c>
      <c r="E3153" s="11">
        <v>264000</v>
      </c>
      <c r="F3153" s="5">
        <v>-32256</v>
      </c>
      <c r="G3153" s="11">
        <v>0</v>
      </c>
      <c r="H3153" s="11">
        <v>0</v>
      </c>
      <c r="I3153">
        <v>0</v>
      </c>
      <c r="J3153">
        <v>0</v>
      </c>
      <c r="K3153">
        <v>-13075</v>
      </c>
      <c r="L3153">
        <v>-13075</v>
      </c>
      <c r="M3153">
        <v>-5</v>
      </c>
      <c r="N3153">
        <v>-49</v>
      </c>
      <c r="O3153">
        <v>3</v>
      </c>
      <c r="P3153">
        <v>-6</v>
      </c>
      <c r="Q3153">
        <v>0</v>
      </c>
      <c r="R3153">
        <v>-137</v>
      </c>
      <c r="S3153">
        <v>0</v>
      </c>
      <c r="T3153">
        <v>88</v>
      </c>
      <c r="U3153">
        <v>0</v>
      </c>
      <c r="V3153">
        <v>0</v>
      </c>
      <c r="W3153">
        <v>0</v>
      </c>
      <c r="X3153">
        <v>0</v>
      </c>
      <c r="Y3153" s="12" t="str">
        <f>IFERROR(VLOOKUP(C3153,[1]Index!$D:$F,3,FALSE),"Non List")</f>
        <v>Hydro Power</v>
      </c>
      <c r="Z3153">
        <f>IFERROR(VLOOKUP(C3153,[1]LP!$B:$C,2,FALSE),0)</f>
        <v>198.2</v>
      </c>
      <c r="AA3153" s="11">
        <f t="shared" si="57"/>
        <v>-39.6</v>
      </c>
      <c r="AB3153" s="5">
        <f>IFERROR(VLOOKUP(C3153,[2]Sheet1!$B:$F,5,FALSE),0)</f>
        <v>2640000</v>
      </c>
      <c r="AC3153" s="11">
        <v>0</v>
      </c>
      <c r="AD3153" s="11">
        <v>0</v>
      </c>
      <c r="AE3153" s="10" t="str">
        <f t="shared" si="56"/>
        <v>73/74DHPL</v>
      </c>
      <c r="AF3153" s="10"/>
      <c r="AG3153" s="10"/>
      <c r="AH3153" s="10"/>
    </row>
    <row r="3154" spans="1:34" x14ac:dyDescent="0.45">
      <c r="A3154" t="s">
        <v>55</v>
      </c>
      <c r="B3154" t="s">
        <v>25</v>
      </c>
      <c r="C3154" t="s">
        <v>207</v>
      </c>
      <c r="D3154">
        <v>343</v>
      </c>
      <c r="E3154" s="11">
        <v>270000</v>
      </c>
      <c r="F3154" s="5">
        <v>55</v>
      </c>
      <c r="G3154" s="11">
        <v>0</v>
      </c>
      <c r="H3154" s="11">
        <v>0</v>
      </c>
      <c r="I3154">
        <v>0</v>
      </c>
      <c r="J3154">
        <v>8699</v>
      </c>
      <c r="K3154">
        <v>4399</v>
      </c>
      <c r="L3154">
        <v>-2553</v>
      </c>
      <c r="M3154">
        <v>-1</v>
      </c>
      <c r="N3154">
        <v>-365</v>
      </c>
      <c r="O3154">
        <v>3</v>
      </c>
      <c r="P3154">
        <v>-1</v>
      </c>
      <c r="Q3154">
        <v>0</v>
      </c>
      <c r="R3154">
        <v>-1252</v>
      </c>
      <c r="S3154">
        <v>0</v>
      </c>
      <c r="T3154">
        <v>100</v>
      </c>
      <c r="U3154">
        <v>0</v>
      </c>
      <c r="V3154">
        <v>0</v>
      </c>
      <c r="W3154">
        <v>0</v>
      </c>
      <c r="X3154">
        <v>0</v>
      </c>
      <c r="Y3154" s="12" t="str">
        <f>IFERROR(VLOOKUP(C3154,[1]Index!$D:$F,3,FALSE),"Non List")</f>
        <v>Hydro Power</v>
      </c>
      <c r="Z3154">
        <f>IFERROR(VLOOKUP(C3154,[1]LP!$B:$C,2,FALSE),0)</f>
        <v>336</v>
      </c>
      <c r="AA3154" s="11">
        <f t="shared" si="57"/>
        <v>-336</v>
      </c>
      <c r="AB3154" s="5">
        <f>IFERROR(VLOOKUP(C3154,[2]Sheet1!$B:$F,5,FALSE),0)</f>
        <v>3869775</v>
      </c>
      <c r="AC3154" s="11">
        <v>0</v>
      </c>
      <c r="AD3154" s="11">
        <v>0</v>
      </c>
      <c r="AE3154" s="10" t="str">
        <f t="shared" si="56"/>
        <v>73/74CHL</v>
      </c>
      <c r="AF3154" s="10"/>
      <c r="AG3154" s="10"/>
      <c r="AH3154" s="10"/>
    </row>
    <row r="3155" spans="1:34" x14ac:dyDescent="0.45">
      <c r="A3155" t="s">
        <v>55</v>
      </c>
      <c r="B3155" t="s">
        <v>25</v>
      </c>
      <c r="C3155" t="s">
        <v>209</v>
      </c>
      <c r="D3155">
        <v>404</v>
      </c>
      <c r="E3155" s="11">
        <v>221000</v>
      </c>
      <c r="F3155" s="5">
        <v>-8564</v>
      </c>
      <c r="G3155" s="11">
        <v>0</v>
      </c>
      <c r="H3155" s="11">
        <v>0</v>
      </c>
      <c r="I3155">
        <v>0</v>
      </c>
      <c r="J3155">
        <v>104635</v>
      </c>
      <c r="K3155">
        <v>55021</v>
      </c>
      <c r="L3155">
        <v>12486</v>
      </c>
      <c r="M3155">
        <v>6</v>
      </c>
      <c r="N3155">
        <v>72</v>
      </c>
      <c r="O3155">
        <v>4</v>
      </c>
      <c r="P3155">
        <v>6</v>
      </c>
      <c r="Q3155">
        <v>0</v>
      </c>
      <c r="R3155">
        <v>301</v>
      </c>
      <c r="S3155">
        <v>0</v>
      </c>
      <c r="T3155">
        <v>96</v>
      </c>
      <c r="U3155">
        <v>110</v>
      </c>
      <c r="V3155">
        <v>-0.73</v>
      </c>
      <c r="W3155">
        <v>0</v>
      </c>
      <c r="X3155">
        <v>0</v>
      </c>
      <c r="Y3155" s="12" t="str">
        <f>IFERROR(VLOOKUP(C3155,[1]Index!$D:$F,3,FALSE),"Non List")</f>
        <v>Hydro Power</v>
      </c>
      <c r="Z3155">
        <f>IFERROR(VLOOKUP(C3155,[1]LP!$B:$C,2,FALSE),0)</f>
        <v>472</v>
      </c>
      <c r="AA3155" s="11">
        <f t="shared" si="57"/>
        <v>78.7</v>
      </c>
      <c r="AB3155" s="5">
        <f>IFERROR(VLOOKUP(C3155,[2]Sheet1!$B:$F,5,FALSE),0)</f>
        <v>3594413.55</v>
      </c>
      <c r="AC3155" s="11">
        <v>0</v>
      </c>
      <c r="AD3155" s="11">
        <v>0</v>
      </c>
      <c r="AE3155" s="10" t="str">
        <f t="shared" si="56"/>
        <v>73/74NHDL</v>
      </c>
      <c r="AF3155" s="10"/>
      <c r="AG3155" s="10"/>
      <c r="AH3155" s="10"/>
    </row>
    <row r="3156" spans="1:34" x14ac:dyDescent="0.45">
      <c r="A3156" t="s">
        <v>55</v>
      </c>
      <c r="B3156" t="s">
        <v>25</v>
      </c>
      <c r="C3156" t="s">
        <v>210</v>
      </c>
      <c r="D3156">
        <v>505</v>
      </c>
      <c r="E3156" s="11">
        <v>333545</v>
      </c>
      <c r="F3156" s="5">
        <v>87705</v>
      </c>
      <c r="G3156" s="11">
        <v>0</v>
      </c>
      <c r="H3156" s="11">
        <v>0</v>
      </c>
      <c r="I3156">
        <v>0</v>
      </c>
      <c r="J3156">
        <v>131627</v>
      </c>
      <c r="K3156">
        <v>94873</v>
      </c>
      <c r="L3156">
        <v>55844</v>
      </c>
      <c r="M3156">
        <v>17</v>
      </c>
      <c r="N3156">
        <v>30</v>
      </c>
      <c r="O3156">
        <v>4</v>
      </c>
      <c r="P3156">
        <v>13</v>
      </c>
      <c r="Q3156">
        <v>0</v>
      </c>
      <c r="R3156">
        <v>121</v>
      </c>
      <c r="S3156">
        <v>0</v>
      </c>
      <c r="T3156">
        <v>126</v>
      </c>
      <c r="U3156">
        <v>218</v>
      </c>
      <c r="V3156">
        <v>-0.56999999999999995</v>
      </c>
      <c r="W3156">
        <v>0</v>
      </c>
      <c r="X3156">
        <v>0</v>
      </c>
      <c r="Y3156" s="12" t="str">
        <f>IFERROR(VLOOKUP(C3156,[1]Index!$D:$F,3,FALSE),"Non List")</f>
        <v>Hydro Power</v>
      </c>
      <c r="Z3156">
        <f>IFERROR(VLOOKUP(C3156,[1]LP!$B:$C,2,FALSE),0)</f>
        <v>241.5</v>
      </c>
      <c r="AA3156" s="11">
        <f t="shared" si="57"/>
        <v>14.2</v>
      </c>
      <c r="AB3156" s="5">
        <f>IFERROR(VLOOKUP(C3156,[2]Sheet1!$B:$F,5,FALSE),0)</f>
        <v>17555888.510000002</v>
      </c>
      <c r="AC3156" s="11">
        <v>10</v>
      </c>
      <c r="AD3156" s="11">
        <v>0.6</v>
      </c>
      <c r="AE3156" s="10" t="str">
        <f t="shared" si="56"/>
        <v>73/74RADHI</v>
      </c>
      <c r="AF3156" s="10"/>
      <c r="AG3156" s="10"/>
      <c r="AH3156" s="10"/>
    </row>
    <row r="3157" spans="1:34" x14ac:dyDescent="0.45">
      <c r="A3157" t="s">
        <v>55</v>
      </c>
      <c r="B3157" t="s">
        <v>25</v>
      </c>
      <c r="C3157" t="s">
        <v>211</v>
      </c>
      <c r="D3157">
        <v>263</v>
      </c>
      <c r="E3157" s="11">
        <v>880000</v>
      </c>
      <c r="F3157" s="5">
        <v>21966</v>
      </c>
      <c r="G3157" s="11">
        <v>0</v>
      </c>
      <c r="H3157" s="11">
        <v>0</v>
      </c>
      <c r="I3157">
        <v>0</v>
      </c>
      <c r="J3157">
        <v>222647</v>
      </c>
      <c r="K3157">
        <v>145867</v>
      </c>
      <c r="L3157">
        <v>16764</v>
      </c>
      <c r="M3157">
        <v>2</v>
      </c>
      <c r="N3157">
        <v>138</v>
      </c>
      <c r="O3157">
        <v>3</v>
      </c>
      <c r="P3157">
        <v>2</v>
      </c>
      <c r="Q3157">
        <v>0</v>
      </c>
      <c r="R3157">
        <v>356</v>
      </c>
      <c r="S3157">
        <v>0</v>
      </c>
      <c r="T3157">
        <v>103</v>
      </c>
      <c r="U3157">
        <v>66</v>
      </c>
      <c r="V3157">
        <v>-0.75</v>
      </c>
      <c r="W3157">
        <v>0</v>
      </c>
      <c r="X3157">
        <v>0</v>
      </c>
      <c r="Y3157" s="12" t="str">
        <f>IFERROR(VLOOKUP(C3157,[1]Index!$D:$F,3,FALSE),"Non List")</f>
        <v>Hydro Power</v>
      </c>
      <c r="Z3157">
        <f>IFERROR(VLOOKUP(C3157,[1]LP!$B:$C,2,FALSE),0)</f>
        <v>234</v>
      </c>
      <c r="AA3157" s="11">
        <f t="shared" si="57"/>
        <v>117</v>
      </c>
      <c r="AB3157" s="5">
        <f>IFERROR(VLOOKUP(C3157,[2]Sheet1!$B:$F,5,FALSE),0)</f>
        <v>11000000</v>
      </c>
      <c r="AC3157" s="11">
        <v>0</v>
      </c>
      <c r="AD3157" s="11">
        <v>0</v>
      </c>
      <c r="AE3157" s="10" t="str">
        <f t="shared" si="56"/>
        <v>73/74PMHPL</v>
      </c>
      <c r="AF3157" s="10"/>
      <c r="AG3157" s="10"/>
      <c r="AH3157" s="10"/>
    </row>
    <row r="3158" spans="1:34" x14ac:dyDescent="0.45">
      <c r="A3158" t="s">
        <v>24</v>
      </c>
      <c r="B3158" t="s">
        <v>56</v>
      </c>
      <c r="C3158" t="s">
        <v>192</v>
      </c>
      <c r="D3158">
        <v>382</v>
      </c>
      <c r="E3158" s="11">
        <v>848193</v>
      </c>
      <c r="F3158" s="5">
        <v>98564</v>
      </c>
      <c r="G3158" s="11">
        <v>0</v>
      </c>
      <c r="H3158" s="11">
        <v>0</v>
      </c>
      <c r="I3158">
        <v>0</v>
      </c>
      <c r="J3158">
        <v>11045</v>
      </c>
      <c r="K3158">
        <v>5208</v>
      </c>
      <c r="L3158">
        <v>5104</v>
      </c>
      <c r="M3158">
        <v>2</v>
      </c>
      <c r="N3158">
        <v>159</v>
      </c>
      <c r="O3158">
        <v>3</v>
      </c>
      <c r="P3158">
        <v>2</v>
      </c>
      <c r="Q3158">
        <v>0</v>
      </c>
      <c r="R3158">
        <v>544</v>
      </c>
      <c r="S3158">
        <v>0</v>
      </c>
      <c r="T3158">
        <v>112</v>
      </c>
      <c r="U3158">
        <v>78</v>
      </c>
      <c r="V3158">
        <v>-0.8</v>
      </c>
      <c r="W3158">
        <v>0</v>
      </c>
      <c r="X3158">
        <v>0</v>
      </c>
      <c r="Y3158" s="12" t="str">
        <f>IFERROR(VLOOKUP(C3158,[1]Index!$D:$F,3,FALSE),"Non List")</f>
        <v>Hydro Power</v>
      </c>
      <c r="Z3158">
        <f>IFERROR(VLOOKUP(C3158,[1]LP!$B:$C,2,FALSE),0)</f>
        <v>164</v>
      </c>
      <c r="AA3158" s="11">
        <f t="shared" si="57"/>
        <v>82</v>
      </c>
      <c r="AB3158" s="5">
        <f>IFERROR(VLOOKUP(C3158,[2]Sheet1!$B:$F,5,FALSE),0)</f>
        <v>37359249.329999998</v>
      </c>
      <c r="AC3158" s="11">
        <v>0</v>
      </c>
      <c r="AD3158" s="11">
        <v>0</v>
      </c>
      <c r="AE3158" s="10" t="str">
        <f t="shared" si="56"/>
        <v>74/75AHPC</v>
      </c>
      <c r="AF3158" s="10"/>
      <c r="AG3158" s="10"/>
      <c r="AH3158" s="10"/>
    </row>
    <row r="3159" spans="1:34" x14ac:dyDescent="0.45">
      <c r="A3159" t="s">
        <v>24</v>
      </c>
      <c r="B3159" t="s">
        <v>56</v>
      </c>
      <c r="C3159" t="s">
        <v>193</v>
      </c>
      <c r="D3159">
        <v>366</v>
      </c>
      <c r="E3159" s="11">
        <v>1810572</v>
      </c>
      <c r="F3159" s="5">
        <v>2557252</v>
      </c>
      <c r="G3159" s="11">
        <v>0</v>
      </c>
      <c r="H3159" s="11">
        <v>0</v>
      </c>
      <c r="I3159">
        <v>0</v>
      </c>
      <c r="J3159">
        <v>211112</v>
      </c>
      <c r="K3159">
        <v>86589</v>
      </c>
      <c r="L3159">
        <v>72291</v>
      </c>
      <c r="M3159">
        <v>16</v>
      </c>
      <c r="N3159">
        <v>23</v>
      </c>
      <c r="O3159">
        <v>2</v>
      </c>
      <c r="P3159">
        <v>7</v>
      </c>
      <c r="Q3159">
        <v>0</v>
      </c>
      <c r="R3159">
        <v>35</v>
      </c>
      <c r="S3159">
        <v>0</v>
      </c>
      <c r="T3159">
        <v>241</v>
      </c>
      <c r="U3159">
        <v>294</v>
      </c>
      <c r="V3159">
        <v>-0.2</v>
      </c>
      <c r="W3159">
        <v>0</v>
      </c>
      <c r="X3159">
        <v>0</v>
      </c>
      <c r="Y3159" s="12" t="str">
        <f>IFERROR(VLOOKUP(C3159,[1]Index!$D:$F,3,FALSE),"Non List")</f>
        <v>Hydro Power</v>
      </c>
      <c r="Z3159">
        <f>IFERROR(VLOOKUP(C3159,[1]LP!$B:$C,2,FALSE),0)</f>
        <v>299</v>
      </c>
      <c r="AA3159" s="11">
        <f t="shared" si="57"/>
        <v>18.7</v>
      </c>
      <c r="AB3159" s="5">
        <f>IFERROR(VLOOKUP(C3159,[2]Sheet1!$B:$F,5,FALSE),0)</f>
        <v>34098720.810000002</v>
      </c>
      <c r="AC3159" s="11">
        <v>10</v>
      </c>
      <c r="AD3159" s="11">
        <v>18</v>
      </c>
      <c r="AE3159" s="10" t="str">
        <f t="shared" si="56"/>
        <v>74/75BPCL</v>
      </c>
      <c r="AF3159" s="10"/>
      <c r="AG3159" s="10"/>
      <c r="AH3159" s="10"/>
    </row>
    <row r="3160" spans="1:34" x14ac:dyDescent="0.45">
      <c r="A3160" t="s">
        <v>24</v>
      </c>
      <c r="B3160" t="s">
        <v>56</v>
      </c>
      <c r="C3160" t="s">
        <v>194</v>
      </c>
      <c r="D3160">
        <v>437.1</v>
      </c>
      <c r="E3160" s="11">
        <v>3447924</v>
      </c>
      <c r="F3160" s="5">
        <v>5215358</v>
      </c>
      <c r="G3160" s="11">
        <v>0</v>
      </c>
      <c r="H3160" s="11">
        <v>0</v>
      </c>
      <c r="I3160">
        <v>0</v>
      </c>
      <c r="J3160">
        <v>369562</v>
      </c>
      <c r="K3160">
        <v>316960</v>
      </c>
      <c r="L3160">
        <v>309143</v>
      </c>
      <c r="M3160">
        <v>36</v>
      </c>
      <c r="N3160">
        <v>12</v>
      </c>
      <c r="O3160">
        <v>2</v>
      </c>
      <c r="P3160">
        <v>14</v>
      </c>
      <c r="Q3160">
        <v>0</v>
      </c>
      <c r="R3160">
        <v>21</v>
      </c>
      <c r="S3160">
        <v>0</v>
      </c>
      <c r="T3160">
        <v>251</v>
      </c>
      <c r="U3160">
        <v>450</v>
      </c>
      <c r="V3160">
        <v>0.03</v>
      </c>
      <c r="W3160">
        <v>0</v>
      </c>
      <c r="X3160">
        <v>0</v>
      </c>
      <c r="Y3160" s="12" t="str">
        <f>IFERROR(VLOOKUP(C3160,[1]Index!$D:$F,3,FALSE),"Non List")</f>
        <v>Hydro Power</v>
      </c>
      <c r="Z3160">
        <f>IFERROR(VLOOKUP(C3160,[1]LP!$B:$C,2,FALSE),0)</f>
        <v>448.1</v>
      </c>
      <c r="AA3160" s="11">
        <f t="shared" si="57"/>
        <v>12.4</v>
      </c>
      <c r="AB3160" s="5">
        <f>IFERROR(VLOOKUP(C3160,[2]Sheet1!$B:$F,5,FALSE),0)</f>
        <v>79839972</v>
      </c>
      <c r="AC3160" s="11">
        <v>20</v>
      </c>
      <c r="AD3160" s="11">
        <v>5</v>
      </c>
      <c r="AE3160" s="10" t="str">
        <f t="shared" si="56"/>
        <v>74/75CHCL</v>
      </c>
      <c r="AF3160" s="10"/>
      <c r="AG3160" s="10"/>
      <c r="AH3160" s="10"/>
    </row>
    <row r="3161" spans="1:34" x14ac:dyDescent="0.45">
      <c r="A3161" t="s">
        <v>24</v>
      </c>
      <c r="B3161" t="s">
        <v>56</v>
      </c>
      <c r="C3161" t="s">
        <v>195</v>
      </c>
      <c r="D3161">
        <v>237</v>
      </c>
      <c r="E3161" s="11">
        <v>1385911</v>
      </c>
      <c r="F3161" s="5">
        <v>-420404</v>
      </c>
      <c r="G3161" s="11">
        <v>0</v>
      </c>
      <c r="H3161" s="11">
        <v>0</v>
      </c>
      <c r="I3161">
        <v>0</v>
      </c>
      <c r="J3161">
        <v>53776</v>
      </c>
      <c r="K3161">
        <v>24013</v>
      </c>
      <c r="L3161">
        <v>9530</v>
      </c>
      <c r="M3161">
        <v>3</v>
      </c>
      <c r="N3161">
        <v>87</v>
      </c>
      <c r="O3161">
        <v>3</v>
      </c>
      <c r="P3161">
        <v>4</v>
      </c>
      <c r="Q3161">
        <v>0</v>
      </c>
      <c r="R3161">
        <v>296</v>
      </c>
      <c r="S3161">
        <v>0</v>
      </c>
      <c r="T3161">
        <v>70</v>
      </c>
      <c r="U3161">
        <v>65</v>
      </c>
      <c r="V3161">
        <v>-0.72</v>
      </c>
      <c r="W3161">
        <v>0</v>
      </c>
      <c r="X3161">
        <v>0</v>
      </c>
      <c r="Y3161" s="12" t="str">
        <f>IFERROR(VLOOKUP(C3161,[1]Index!$D:$F,3,FALSE),"Non List")</f>
        <v>Hydro Power</v>
      </c>
      <c r="Z3161">
        <f>IFERROR(VLOOKUP(C3161,[1]LP!$B:$C,2,FALSE),0)</f>
        <v>148</v>
      </c>
      <c r="AA3161" s="11">
        <f t="shared" si="57"/>
        <v>49.3</v>
      </c>
      <c r="AB3161" s="5">
        <f>IFERROR(VLOOKUP(C3161,[2]Sheet1!$B:$F,5,FALSE),0)</f>
        <v>24671629.120000001</v>
      </c>
      <c r="AC3161" s="11">
        <v>0</v>
      </c>
      <c r="AD3161" s="11">
        <v>0</v>
      </c>
      <c r="AE3161" s="10" t="str">
        <f t="shared" si="56"/>
        <v>74/75NHPC</v>
      </c>
      <c r="AF3161" s="10"/>
      <c r="AG3161" s="10"/>
      <c r="AH3161" s="10"/>
    </row>
    <row r="3162" spans="1:34" x14ac:dyDescent="0.45">
      <c r="A3162" t="s">
        <v>24</v>
      </c>
      <c r="B3162" t="s">
        <v>56</v>
      </c>
      <c r="C3162" t="s">
        <v>196</v>
      </c>
      <c r="D3162">
        <v>359</v>
      </c>
      <c r="E3162" s="11">
        <v>2110000</v>
      </c>
      <c r="F3162" s="5">
        <v>441740</v>
      </c>
      <c r="G3162" s="11">
        <v>0</v>
      </c>
      <c r="H3162" s="11">
        <v>0</v>
      </c>
      <c r="I3162">
        <v>0</v>
      </c>
      <c r="J3162">
        <v>283174</v>
      </c>
      <c r="K3162">
        <v>231557</v>
      </c>
      <c r="L3162">
        <v>151982</v>
      </c>
      <c r="M3162">
        <v>29</v>
      </c>
      <c r="N3162">
        <v>12</v>
      </c>
      <c r="O3162">
        <v>3</v>
      </c>
      <c r="P3162">
        <v>24</v>
      </c>
      <c r="Q3162">
        <v>0</v>
      </c>
      <c r="R3162">
        <v>37</v>
      </c>
      <c r="S3162">
        <v>0</v>
      </c>
      <c r="T3162">
        <v>121</v>
      </c>
      <c r="U3162">
        <v>280</v>
      </c>
      <c r="V3162">
        <v>-0.22</v>
      </c>
      <c r="W3162">
        <v>0</v>
      </c>
      <c r="X3162">
        <v>0</v>
      </c>
      <c r="Y3162" s="12" t="str">
        <f>IFERROR(VLOOKUP(C3162,[1]Index!$D:$F,3,FALSE),"Non List")</f>
        <v>Hydro Power</v>
      </c>
      <c r="Z3162">
        <f>IFERROR(VLOOKUP(C3162,[1]LP!$B:$C,2,FALSE),0)</f>
        <v>339.3</v>
      </c>
      <c r="AA3162" s="11">
        <f t="shared" si="57"/>
        <v>11.7</v>
      </c>
      <c r="AB3162" s="5">
        <f>IFERROR(VLOOKUP(C3162,[2]Sheet1!$B:$F,5,FALSE),0)</f>
        <v>30892510</v>
      </c>
      <c r="AC3162" s="11">
        <v>10</v>
      </c>
      <c r="AD3162" s="11">
        <v>5</v>
      </c>
      <c r="AE3162" s="10" t="str">
        <f t="shared" si="56"/>
        <v>74/75SHPC</v>
      </c>
      <c r="AF3162" s="10"/>
      <c r="AG3162" s="10"/>
      <c r="AH3162" s="10"/>
    </row>
    <row r="3163" spans="1:34" x14ac:dyDescent="0.45">
      <c r="A3163" t="s">
        <v>24</v>
      </c>
      <c r="B3163" t="s">
        <v>56</v>
      </c>
      <c r="C3163" t="s">
        <v>197</v>
      </c>
      <c r="D3163">
        <v>838</v>
      </c>
      <c r="E3163" s="11">
        <v>472230</v>
      </c>
      <c r="F3163" s="5">
        <v>43532</v>
      </c>
      <c r="G3163" s="11">
        <v>0</v>
      </c>
      <c r="H3163" s="11">
        <v>0</v>
      </c>
      <c r="I3163">
        <v>0</v>
      </c>
      <c r="J3163">
        <v>13301</v>
      </c>
      <c r="K3163">
        <v>9031</v>
      </c>
      <c r="L3163">
        <v>7150</v>
      </c>
      <c r="M3163">
        <v>6</v>
      </c>
      <c r="N3163">
        <v>139</v>
      </c>
      <c r="O3163">
        <v>8</v>
      </c>
      <c r="P3163">
        <v>6</v>
      </c>
      <c r="Q3163">
        <v>0</v>
      </c>
      <c r="R3163">
        <v>1064</v>
      </c>
      <c r="S3163">
        <v>0</v>
      </c>
      <c r="T3163">
        <v>109</v>
      </c>
      <c r="U3163">
        <v>122</v>
      </c>
      <c r="V3163">
        <v>-0.85</v>
      </c>
      <c r="W3163">
        <v>0</v>
      </c>
      <c r="X3163">
        <v>0</v>
      </c>
      <c r="Y3163" s="12" t="str">
        <f>IFERROR(VLOOKUP(C3163,[1]Index!$D:$F,3,FALSE),"Non List")</f>
        <v>Non List</v>
      </c>
      <c r="Z3163">
        <f>IFERROR(VLOOKUP(C3163,[1]LP!$B:$C,2,FALSE),0)</f>
        <v>0</v>
      </c>
      <c r="AA3163" s="11">
        <f t="shared" si="57"/>
        <v>0</v>
      </c>
      <c r="AB3163" s="5">
        <f>IFERROR(VLOOKUP(C3163,[2]Sheet1!$B:$F,5,FALSE),0)</f>
        <v>0</v>
      </c>
      <c r="AC3163" s="11">
        <v>6</v>
      </c>
      <c r="AD3163" s="11">
        <v>0.315</v>
      </c>
      <c r="AE3163" s="10" t="str">
        <f t="shared" si="56"/>
        <v>74/75RHPC</v>
      </c>
      <c r="AF3163" s="10"/>
      <c r="AG3163" s="10"/>
      <c r="AH3163" s="10"/>
    </row>
    <row r="3164" spans="1:34" x14ac:dyDescent="0.45">
      <c r="A3164" t="s">
        <v>24</v>
      </c>
      <c r="B3164" t="s">
        <v>56</v>
      </c>
      <c r="C3164" t="s">
        <v>202</v>
      </c>
      <c r="D3164">
        <v>389.1</v>
      </c>
      <c r="E3164" s="11">
        <v>1500000</v>
      </c>
      <c r="F3164" s="5">
        <v>-14890</v>
      </c>
      <c r="G3164" s="11">
        <v>0</v>
      </c>
      <c r="H3164" s="11">
        <v>0</v>
      </c>
      <c r="I3164">
        <v>0</v>
      </c>
      <c r="J3164">
        <v>0</v>
      </c>
      <c r="K3164">
        <v>-965</v>
      </c>
      <c r="L3164">
        <v>-965</v>
      </c>
      <c r="M3164">
        <v>0</v>
      </c>
      <c r="N3164">
        <v>-1621</v>
      </c>
      <c r="O3164">
        <v>4</v>
      </c>
      <c r="P3164">
        <v>0</v>
      </c>
      <c r="Q3164">
        <v>0</v>
      </c>
      <c r="R3164">
        <v>-6372</v>
      </c>
      <c r="S3164">
        <v>0</v>
      </c>
      <c r="T3164">
        <v>99</v>
      </c>
      <c r="U3164">
        <v>0</v>
      </c>
      <c r="V3164">
        <v>0</v>
      </c>
      <c r="W3164">
        <v>0</v>
      </c>
      <c r="X3164">
        <v>0</v>
      </c>
      <c r="Y3164" s="12" t="str">
        <f>IFERROR(VLOOKUP(C3164,[1]Index!$D:$F,3,FALSE),"Non List")</f>
        <v>Hydro Power</v>
      </c>
      <c r="Z3164">
        <f>IFERROR(VLOOKUP(C3164,[1]LP!$B:$C,2,FALSE),0)</f>
        <v>171</v>
      </c>
      <c r="AA3164" s="11">
        <f t="shared" si="57"/>
        <v>0</v>
      </c>
      <c r="AB3164" s="5">
        <f>IFERROR(VLOOKUP(C3164,[2]Sheet1!$B:$F,5,FALSE),0)</f>
        <v>38959421</v>
      </c>
      <c r="AC3164" s="11">
        <v>0</v>
      </c>
      <c r="AD3164" s="11">
        <v>0</v>
      </c>
      <c r="AE3164" s="10" t="str">
        <f t="shared" si="56"/>
        <v>74/75AKPL</v>
      </c>
      <c r="AF3164" s="10"/>
      <c r="AG3164" s="10"/>
      <c r="AH3164" s="10"/>
    </row>
    <row r="3165" spans="1:34" x14ac:dyDescent="0.45">
      <c r="A3165" t="s">
        <v>24</v>
      </c>
      <c r="B3165" t="s">
        <v>56</v>
      </c>
      <c r="C3165" t="s">
        <v>198</v>
      </c>
      <c r="D3165">
        <v>380</v>
      </c>
      <c r="E3165" s="11">
        <v>255150</v>
      </c>
      <c r="F3165" s="5">
        <v>19175</v>
      </c>
      <c r="G3165" s="11">
        <v>0</v>
      </c>
      <c r="H3165" s="11">
        <v>0</v>
      </c>
      <c r="I3165">
        <v>0</v>
      </c>
      <c r="J3165">
        <v>36996</v>
      </c>
      <c r="K3165">
        <v>18124</v>
      </c>
      <c r="L3165">
        <v>18124</v>
      </c>
      <c r="M3165">
        <v>28</v>
      </c>
      <c r="N3165">
        <v>13</v>
      </c>
      <c r="O3165">
        <v>4</v>
      </c>
      <c r="P3165">
        <v>26</v>
      </c>
      <c r="Q3165">
        <v>0</v>
      </c>
      <c r="R3165">
        <v>47</v>
      </c>
      <c r="S3165">
        <v>0</v>
      </c>
      <c r="T3165">
        <v>108</v>
      </c>
      <c r="U3165">
        <v>262</v>
      </c>
      <c r="V3165">
        <v>-0.31</v>
      </c>
      <c r="W3165">
        <v>0</v>
      </c>
      <c r="X3165">
        <v>0</v>
      </c>
      <c r="Y3165" s="12" t="str">
        <f>IFERROR(VLOOKUP(C3165,[1]Index!$D:$F,3,FALSE),"Non List")</f>
        <v>Hydro Power</v>
      </c>
      <c r="Z3165">
        <f>IFERROR(VLOOKUP(C3165,[1]LP!$B:$C,2,FALSE),0)</f>
        <v>235</v>
      </c>
      <c r="AA3165" s="11">
        <f t="shared" si="57"/>
        <v>8.4</v>
      </c>
      <c r="AB3165" s="5">
        <f>IFERROR(VLOOKUP(C3165,[2]Sheet1!$B:$F,5,FALSE),0)</f>
        <v>5358150</v>
      </c>
      <c r="AC3165" s="11">
        <v>0</v>
      </c>
      <c r="AD3165" s="11">
        <v>0</v>
      </c>
      <c r="AE3165" s="10" t="str">
        <f t="shared" si="56"/>
        <v>74/75BARUN</v>
      </c>
      <c r="AF3165" s="10"/>
      <c r="AG3165" s="10"/>
      <c r="AH3165" s="10"/>
    </row>
    <row r="3166" spans="1:34" x14ac:dyDescent="0.45">
      <c r="A3166" t="s">
        <v>24</v>
      </c>
      <c r="B3166" t="s">
        <v>56</v>
      </c>
      <c r="C3166" t="s">
        <v>199</v>
      </c>
      <c r="D3166">
        <v>282</v>
      </c>
      <c r="E3166" s="11">
        <v>1050000</v>
      </c>
      <c r="F3166" s="5">
        <v>105214</v>
      </c>
      <c r="G3166" s="11">
        <v>0</v>
      </c>
      <c r="H3166" s="11">
        <v>0</v>
      </c>
      <c r="I3166">
        <v>0</v>
      </c>
      <c r="J3166">
        <v>40838</v>
      </c>
      <c r="K3166">
        <v>33306</v>
      </c>
      <c r="L3166">
        <v>16597</v>
      </c>
      <c r="M3166">
        <v>6</v>
      </c>
      <c r="N3166">
        <v>45</v>
      </c>
      <c r="O3166">
        <v>3</v>
      </c>
      <c r="P3166">
        <v>6</v>
      </c>
      <c r="Q3166">
        <v>0</v>
      </c>
      <c r="R3166">
        <v>114</v>
      </c>
      <c r="S3166">
        <v>0</v>
      </c>
      <c r="T3166">
        <v>110</v>
      </c>
      <c r="U3166">
        <v>125</v>
      </c>
      <c r="V3166">
        <v>-0.56000000000000005</v>
      </c>
      <c r="W3166">
        <v>0</v>
      </c>
      <c r="X3166">
        <v>0</v>
      </c>
      <c r="Y3166" s="12" t="str">
        <f>IFERROR(VLOOKUP(C3166,[1]Index!$D:$F,3,FALSE),"Non List")</f>
        <v>Hydro Power</v>
      </c>
      <c r="Z3166">
        <f>IFERROR(VLOOKUP(C3166,[1]LP!$B:$C,2,FALSE),0)</f>
        <v>175.7</v>
      </c>
      <c r="AA3166" s="11">
        <f t="shared" si="57"/>
        <v>29.3</v>
      </c>
      <c r="AB3166" s="5">
        <f>IFERROR(VLOOKUP(C3166,[2]Sheet1!$B:$F,5,FALSE),0)</f>
        <v>57865979.100000001</v>
      </c>
      <c r="AC3166" s="11">
        <v>5</v>
      </c>
      <c r="AD3166" s="11">
        <v>0</v>
      </c>
      <c r="AE3166" s="10" t="str">
        <f t="shared" si="56"/>
        <v>74/75API</v>
      </c>
      <c r="AF3166" s="10"/>
      <c r="AG3166" s="10"/>
      <c r="AH3166" s="10"/>
    </row>
    <row r="3167" spans="1:34" x14ac:dyDescent="0.45">
      <c r="A3167" t="s">
        <v>24</v>
      </c>
      <c r="B3167" t="s">
        <v>56</v>
      </c>
      <c r="C3167" t="s">
        <v>200</v>
      </c>
      <c r="D3167">
        <v>540.1</v>
      </c>
      <c r="E3167" s="11">
        <v>535555</v>
      </c>
      <c r="F3167" s="5">
        <v>26619</v>
      </c>
      <c r="G3167" s="11">
        <v>0</v>
      </c>
      <c r="H3167" s="11">
        <v>0</v>
      </c>
      <c r="I3167">
        <v>0</v>
      </c>
      <c r="J3167">
        <v>50390</v>
      </c>
      <c r="K3167">
        <v>35344</v>
      </c>
      <c r="L3167">
        <v>25389</v>
      </c>
      <c r="M3167">
        <v>19</v>
      </c>
      <c r="N3167">
        <v>28</v>
      </c>
      <c r="O3167">
        <v>5</v>
      </c>
      <c r="P3167">
        <v>18</v>
      </c>
      <c r="Q3167">
        <v>0</v>
      </c>
      <c r="R3167">
        <v>147</v>
      </c>
      <c r="S3167">
        <v>0</v>
      </c>
      <c r="T3167">
        <v>105</v>
      </c>
      <c r="U3167">
        <v>212</v>
      </c>
      <c r="V3167">
        <v>-0.61</v>
      </c>
      <c r="W3167">
        <v>0</v>
      </c>
      <c r="X3167">
        <v>0</v>
      </c>
      <c r="Y3167" s="12" t="str">
        <f>IFERROR(VLOOKUP(C3167,[1]Index!$D:$F,3,FALSE),"Non List")</f>
        <v>Hydro Power</v>
      </c>
      <c r="Z3167">
        <f>IFERROR(VLOOKUP(C3167,[1]LP!$B:$C,2,FALSE),0)</f>
        <v>307</v>
      </c>
      <c r="AA3167" s="11">
        <f t="shared" si="57"/>
        <v>16.2</v>
      </c>
      <c r="AB3167" s="5">
        <f>IFERROR(VLOOKUP(C3167,[2]Sheet1!$B:$F,5,FALSE),0)</f>
        <v>18512792.23</v>
      </c>
      <c r="AC3167" s="11">
        <v>0</v>
      </c>
      <c r="AD3167" s="11">
        <v>10</v>
      </c>
      <c r="AE3167" s="10" t="str">
        <f t="shared" si="56"/>
        <v>74/75NGPL</v>
      </c>
      <c r="AF3167" s="10"/>
      <c r="AG3167" s="10"/>
      <c r="AH3167" s="10"/>
    </row>
    <row r="3168" spans="1:34" x14ac:dyDescent="0.45">
      <c r="A3168" t="s">
        <v>24</v>
      </c>
      <c r="B3168" t="s">
        <v>56</v>
      </c>
      <c r="C3168" t="s">
        <v>204</v>
      </c>
      <c r="D3168">
        <v>282.89999999999998</v>
      </c>
      <c r="E3168" s="11">
        <v>1150000</v>
      </c>
      <c r="F3168" s="5">
        <v>104293</v>
      </c>
      <c r="G3168" s="11">
        <v>0</v>
      </c>
      <c r="H3168" s="11">
        <v>0</v>
      </c>
      <c r="I3168">
        <v>0</v>
      </c>
      <c r="J3168">
        <v>97134</v>
      </c>
      <c r="K3168">
        <v>70149</v>
      </c>
      <c r="L3168">
        <v>41882</v>
      </c>
      <c r="M3168">
        <v>15</v>
      </c>
      <c r="N3168">
        <v>19</v>
      </c>
      <c r="O3168">
        <v>3</v>
      </c>
      <c r="P3168">
        <v>13</v>
      </c>
      <c r="Q3168">
        <v>0</v>
      </c>
      <c r="R3168">
        <v>50</v>
      </c>
      <c r="S3168">
        <v>0</v>
      </c>
      <c r="T3168">
        <v>109</v>
      </c>
      <c r="U3168">
        <v>189</v>
      </c>
      <c r="V3168">
        <v>-0.33</v>
      </c>
      <c r="W3168">
        <v>0</v>
      </c>
      <c r="X3168">
        <v>0</v>
      </c>
      <c r="Y3168" s="12" t="str">
        <f>IFERROR(VLOOKUP(C3168,[1]Index!$D:$F,3,FALSE),"Non List")</f>
        <v>Hydro Power</v>
      </c>
      <c r="Z3168">
        <f>IFERROR(VLOOKUP(C3168,[1]LP!$B:$C,2,FALSE),0)</f>
        <v>243.8</v>
      </c>
      <c r="AA3168" s="11">
        <f t="shared" si="57"/>
        <v>16.3</v>
      </c>
      <c r="AB3168" s="5">
        <f>IFERROR(VLOOKUP(C3168,[2]Sheet1!$B:$F,5,FALSE),0)</f>
        <v>12305000</v>
      </c>
      <c r="AC3168" s="11">
        <v>0</v>
      </c>
      <c r="AD3168" s="11">
        <v>5</v>
      </c>
      <c r="AE3168" s="10" t="str">
        <f t="shared" si="56"/>
        <v>74/75UMHL</v>
      </c>
      <c r="AF3168" s="10"/>
      <c r="AG3168" s="10"/>
      <c r="AH3168" s="10"/>
    </row>
    <row r="3169" spans="1:34" x14ac:dyDescent="0.45">
      <c r="A3169" t="s">
        <v>24</v>
      </c>
      <c r="B3169" t="s">
        <v>56</v>
      </c>
      <c r="C3169" t="s">
        <v>205</v>
      </c>
      <c r="D3169">
        <v>349</v>
      </c>
      <c r="E3169" s="11">
        <v>700000</v>
      </c>
      <c r="F3169" s="5">
        <v>-118101</v>
      </c>
      <c r="G3169" s="11">
        <v>0</v>
      </c>
      <c r="H3169" s="11">
        <v>0</v>
      </c>
      <c r="I3169">
        <v>0</v>
      </c>
      <c r="J3169">
        <v>84139</v>
      </c>
      <c r="K3169">
        <v>57977</v>
      </c>
      <c r="L3169">
        <v>33938</v>
      </c>
      <c r="M3169">
        <v>19</v>
      </c>
      <c r="N3169">
        <v>18</v>
      </c>
      <c r="O3169">
        <v>4</v>
      </c>
      <c r="P3169">
        <v>23</v>
      </c>
      <c r="Q3169">
        <v>0</v>
      </c>
      <c r="R3169">
        <v>76</v>
      </c>
      <c r="S3169">
        <v>0</v>
      </c>
      <c r="T3169">
        <v>83</v>
      </c>
      <c r="U3169">
        <v>190</v>
      </c>
      <c r="V3169">
        <v>-0.45</v>
      </c>
      <c r="W3169">
        <v>0</v>
      </c>
      <c r="X3169">
        <v>0</v>
      </c>
      <c r="Y3169" s="12" t="str">
        <f>IFERROR(VLOOKUP(C3169,[1]Index!$D:$F,3,FALSE),"Non List")</f>
        <v>Hydro Power</v>
      </c>
      <c r="Z3169">
        <f>IFERROR(VLOOKUP(C3169,[1]LP!$B:$C,2,FALSE),0)</f>
        <v>239.9</v>
      </c>
      <c r="AA3169" s="11">
        <f t="shared" si="57"/>
        <v>12.6</v>
      </c>
      <c r="AB3169" s="5">
        <f>IFERROR(VLOOKUP(C3169,[2]Sheet1!$B:$F,5,FALSE),0)</f>
        <v>12098625</v>
      </c>
      <c r="AC3169" s="11">
        <v>0</v>
      </c>
      <c r="AD3169" s="11">
        <v>0</v>
      </c>
      <c r="AE3169" s="10" t="str">
        <f t="shared" si="56"/>
        <v>74/75SPDL</v>
      </c>
      <c r="AF3169" s="10"/>
      <c r="AG3169" s="10"/>
      <c r="AH3169" s="10"/>
    </row>
    <row r="3170" spans="1:34" x14ac:dyDescent="0.45">
      <c r="A3170" t="s">
        <v>24</v>
      </c>
      <c r="B3170" t="s">
        <v>56</v>
      </c>
      <c r="C3170" t="s">
        <v>208</v>
      </c>
      <c r="D3170">
        <v>410</v>
      </c>
      <c r="E3170" s="11">
        <v>1065417</v>
      </c>
      <c r="F3170" s="5">
        <v>0</v>
      </c>
      <c r="G3170" s="11">
        <v>0</v>
      </c>
      <c r="H3170" s="11">
        <v>0</v>
      </c>
      <c r="I3170">
        <v>0</v>
      </c>
      <c r="J3170">
        <v>0</v>
      </c>
      <c r="K3170">
        <v>0</v>
      </c>
      <c r="L3170">
        <v>0</v>
      </c>
      <c r="M3170">
        <v>0</v>
      </c>
      <c r="N3170">
        <v>410</v>
      </c>
      <c r="O3170">
        <v>4</v>
      </c>
      <c r="P3170">
        <v>0</v>
      </c>
      <c r="Q3170">
        <v>0</v>
      </c>
      <c r="R3170">
        <v>1681</v>
      </c>
      <c r="S3170">
        <v>0</v>
      </c>
      <c r="T3170">
        <v>100</v>
      </c>
      <c r="U3170">
        <v>0</v>
      </c>
      <c r="V3170">
        <v>0</v>
      </c>
      <c r="W3170">
        <v>0</v>
      </c>
      <c r="X3170">
        <v>0</v>
      </c>
      <c r="Y3170" s="12" t="str">
        <f>IFERROR(VLOOKUP(C3170,[1]Index!$D:$F,3,FALSE),"Non List")</f>
        <v>Hydro Power</v>
      </c>
      <c r="Z3170">
        <f>IFERROR(VLOOKUP(C3170,[1]LP!$B:$C,2,FALSE),0)</f>
        <v>262</v>
      </c>
      <c r="AA3170" s="11">
        <f t="shared" si="57"/>
        <v>0</v>
      </c>
      <c r="AB3170" s="5">
        <f>IFERROR(VLOOKUP(C3170,[2]Sheet1!$B:$F,5,FALSE),0)</f>
        <v>10654170</v>
      </c>
      <c r="AC3170" s="11">
        <v>0</v>
      </c>
      <c r="AD3170" s="11">
        <v>0</v>
      </c>
      <c r="AE3170" s="10" t="str">
        <f t="shared" si="56"/>
        <v>74/75HPPL</v>
      </c>
      <c r="AF3170" s="10"/>
      <c r="AG3170" s="10"/>
      <c r="AH3170" s="10"/>
    </row>
    <row r="3171" spans="1:34" x14ac:dyDescent="0.45">
      <c r="A3171" t="s">
        <v>24</v>
      </c>
      <c r="B3171" t="s">
        <v>56</v>
      </c>
      <c r="C3171" t="s">
        <v>206</v>
      </c>
      <c r="D3171">
        <v>244.1</v>
      </c>
      <c r="E3171" s="11">
        <v>264000</v>
      </c>
      <c r="F3171" s="5">
        <v>-33701</v>
      </c>
      <c r="G3171" s="11">
        <v>0</v>
      </c>
      <c r="H3171" s="11">
        <v>0</v>
      </c>
      <c r="I3171">
        <v>0</v>
      </c>
      <c r="J3171">
        <v>0</v>
      </c>
      <c r="K3171">
        <v>-1385</v>
      </c>
      <c r="L3171">
        <v>-1385</v>
      </c>
      <c r="M3171">
        <v>-2</v>
      </c>
      <c r="N3171">
        <v>-117</v>
      </c>
      <c r="O3171">
        <v>3</v>
      </c>
      <c r="P3171">
        <v>-2</v>
      </c>
      <c r="Q3171">
        <v>0</v>
      </c>
      <c r="R3171">
        <v>-329</v>
      </c>
      <c r="S3171">
        <v>0</v>
      </c>
      <c r="T3171">
        <v>87</v>
      </c>
      <c r="U3171">
        <v>0</v>
      </c>
      <c r="V3171">
        <v>0</v>
      </c>
      <c r="W3171">
        <v>0</v>
      </c>
      <c r="X3171">
        <v>0</v>
      </c>
      <c r="Y3171" s="12" t="str">
        <f>IFERROR(VLOOKUP(C3171,[1]Index!$D:$F,3,FALSE),"Non List")</f>
        <v>Hydro Power</v>
      </c>
      <c r="Z3171">
        <f>IFERROR(VLOOKUP(C3171,[1]LP!$B:$C,2,FALSE),0)</f>
        <v>198.2</v>
      </c>
      <c r="AA3171" s="11">
        <f t="shared" si="57"/>
        <v>-99.1</v>
      </c>
      <c r="AB3171" s="5">
        <f>IFERROR(VLOOKUP(C3171,[2]Sheet1!$B:$F,5,FALSE),0)</f>
        <v>2640000</v>
      </c>
      <c r="AC3171" s="11">
        <v>0</v>
      </c>
      <c r="AD3171" s="11">
        <v>0</v>
      </c>
      <c r="AE3171" s="10" t="str">
        <f t="shared" si="56"/>
        <v>74/75DHPL</v>
      </c>
      <c r="AF3171" s="10"/>
      <c r="AG3171" s="10"/>
      <c r="AH3171" s="10"/>
    </row>
    <row r="3172" spans="1:34" x14ac:dyDescent="0.45">
      <c r="A3172" t="s">
        <v>24</v>
      </c>
      <c r="B3172" t="s">
        <v>56</v>
      </c>
      <c r="C3172" t="s">
        <v>207</v>
      </c>
      <c r="D3172">
        <v>343</v>
      </c>
      <c r="E3172" s="11">
        <v>270000</v>
      </c>
      <c r="F3172" s="5">
        <v>7230</v>
      </c>
      <c r="G3172" s="11">
        <v>0</v>
      </c>
      <c r="H3172" s="11">
        <v>0</v>
      </c>
      <c r="I3172">
        <v>0</v>
      </c>
      <c r="J3172">
        <v>20191</v>
      </c>
      <c r="K3172">
        <v>14299</v>
      </c>
      <c r="L3172">
        <v>7174</v>
      </c>
      <c r="M3172">
        <v>11</v>
      </c>
      <c r="N3172">
        <v>32</v>
      </c>
      <c r="O3172">
        <v>3</v>
      </c>
      <c r="P3172">
        <v>10</v>
      </c>
      <c r="Q3172">
        <v>0</v>
      </c>
      <c r="R3172">
        <v>108</v>
      </c>
      <c r="S3172">
        <v>0</v>
      </c>
      <c r="T3172">
        <v>103</v>
      </c>
      <c r="U3172">
        <v>156</v>
      </c>
      <c r="V3172">
        <v>-0.54</v>
      </c>
      <c r="W3172">
        <v>0</v>
      </c>
      <c r="X3172">
        <v>0</v>
      </c>
      <c r="Y3172" s="12" t="str">
        <f>IFERROR(VLOOKUP(C3172,[1]Index!$D:$F,3,FALSE),"Non List")</f>
        <v>Hydro Power</v>
      </c>
      <c r="Z3172">
        <f>IFERROR(VLOOKUP(C3172,[1]LP!$B:$C,2,FALSE),0)</f>
        <v>336</v>
      </c>
      <c r="AA3172" s="11">
        <f t="shared" si="57"/>
        <v>30.5</v>
      </c>
      <c r="AB3172" s="5">
        <f>IFERROR(VLOOKUP(C3172,[2]Sheet1!$B:$F,5,FALSE),0)</f>
        <v>3869775</v>
      </c>
      <c r="AC3172" s="11">
        <v>0</v>
      </c>
      <c r="AD3172" s="11">
        <v>0</v>
      </c>
      <c r="AE3172" s="10" t="str">
        <f t="shared" si="56"/>
        <v>74/75CHL</v>
      </c>
      <c r="AF3172" s="10"/>
      <c r="AG3172" s="10"/>
      <c r="AH3172" s="10"/>
    </row>
    <row r="3173" spans="1:34" x14ac:dyDescent="0.45">
      <c r="A3173" t="s">
        <v>24</v>
      </c>
      <c r="B3173" t="s">
        <v>56</v>
      </c>
      <c r="C3173" t="s">
        <v>209</v>
      </c>
      <c r="D3173">
        <v>404</v>
      </c>
      <c r="E3173" s="11">
        <v>260000</v>
      </c>
      <c r="F3173" s="5">
        <v>3789</v>
      </c>
      <c r="G3173" s="11">
        <v>0</v>
      </c>
      <c r="H3173" s="11">
        <v>0</v>
      </c>
      <c r="I3173">
        <v>0</v>
      </c>
      <c r="J3173">
        <v>37286</v>
      </c>
      <c r="K3173">
        <v>23993</v>
      </c>
      <c r="L3173">
        <v>12354</v>
      </c>
      <c r="M3173">
        <v>19</v>
      </c>
      <c r="N3173">
        <v>21</v>
      </c>
      <c r="O3173">
        <v>4</v>
      </c>
      <c r="P3173">
        <v>19</v>
      </c>
      <c r="Q3173">
        <v>0</v>
      </c>
      <c r="R3173">
        <v>85</v>
      </c>
      <c r="S3173">
        <v>0</v>
      </c>
      <c r="T3173">
        <v>101</v>
      </c>
      <c r="U3173">
        <v>208</v>
      </c>
      <c r="V3173">
        <v>-0.48</v>
      </c>
      <c r="W3173">
        <v>0</v>
      </c>
      <c r="X3173">
        <v>0</v>
      </c>
      <c r="Y3173" s="12" t="str">
        <f>IFERROR(VLOOKUP(C3173,[1]Index!$D:$F,3,FALSE),"Non List")</f>
        <v>Hydro Power</v>
      </c>
      <c r="Z3173">
        <f>IFERROR(VLOOKUP(C3173,[1]LP!$B:$C,2,FALSE),0)</f>
        <v>472</v>
      </c>
      <c r="AA3173" s="11">
        <f t="shared" si="57"/>
        <v>24.8</v>
      </c>
      <c r="AB3173" s="5">
        <f>IFERROR(VLOOKUP(C3173,[2]Sheet1!$B:$F,5,FALSE),0)</f>
        <v>3594413.55</v>
      </c>
      <c r="AC3173" s="11">
        <v>0</v>
      </c>
      <c r="AD3173" s="11">
        <v>0</v>
      </c>
      <c r="AE3173" s="10" t="str">
        <f t="shared" si="56"/>
        <v>74/75NHDL</v>
      </c>
      <c r="AF3173" s="10"/>
      <c r="AG3173" s="10"/>
      <c r="AH3173" s="10"/>
    </row>
    <row r="3174" spans="1:34" x14ac:dyDescent="0.45">
      <c r="A3174" t="s">
        <v>24</v>
      </c>
      <c r="B3174" t="s">
        <v>56</v>
      </c>
      <c r="C3174" t="s">
        <v>210</v>
      </c>
      <c r="D3174">
        <v>505</v>
      </c>
      <c r="E3174" s="11">
        <v>410000</v>
      </c>
      <c r="F3174" s="5">
        <v>130044</v>
      </c>
      <c r="G3174" s="11">
        <v>0</v>
      </c>
      <c r="H3174" s="11">
        <v>0</v>
      </c>
      <c r="I3174">
        <v>0</v>
      </c>
      <c r="J3174">
        <v>108063</v>
      </c>
      <c r="K3174">
        <v>44339</v>
      </c>
      <c r="L3174">
        <v>42339</v>
      </c>
      <c r="M3174">
        <v>41</v>
      </c>
      <c r="N3174">
        <v>12</v>
      </c>
      <c r="O3174">
        <v>4</v>
      </c>
      <c r="P3174">
        <v>31</v>
      </c>
      <c r="Q3174">
        <v>0</v>
      </c>
      <c r="R3174">
        <v>47</v>
      </c>
      <c r="S3174">
        <v>0</v>
      </c>
      <c r="T3174">
        <v>132</v>
      </c>
      <c r="U3174">
        <v>350</v>
      </c>
      <c r="V3174">
        <v>-0.31</v>
      </c>
      <c r="W3174">
        <v>0</v>
      </c>
      <c r="X3174">
        <v>0</v>
      </c>
      <c r="Y3174" s="12" t="str">
        <f>IFERROR(VLOOKUP(C3174,[1]Index!$D:$F,3,FALSE),"Non List")</f>
        <v>Hydro Power</v>
      </c>
      <c r="Z3174">
        <f>IFERROR(VLOOKUP(C3174,[1]LP!$B:$C,2,FALSE),0)</f>
        <v>241.5</v>
      </c>
      <c r="AA3174" s="11">
        <f t="shared" si="57"/>
        <v>5.9</v>
      </c>
      <c r="AB3174" s="5">
        <f>IFERROR(VLOOKUP(C3174,[2]Sheet1!$B:$F,5,FALSE),0)</f>
        <v>17555888.510000002</v>
      </c>
      <c r="AC3174" s="11">
        <v>5</v>
      </c>
      <c r="AD3174" s="11">
        <v>5</v>
      </c>
      <c r="AE3174" s="10" t="str">
        <f t="shared" si="56"/>
        <v>74/75RADHI</v>
      </c>
      <c r="AF3174" s="10"/>
      <c r="AG3174" s="10"/>
      <c r="AH3174" s="10"/>
    </row>
    <row r="3175" spans="1:34" x14ac:dyDescent="0.45">
      <c r="A3175" t="s">
        <v>24</v>
      </c>
      <c r="B3175" t="s">
        <v>56</v>
      </c>
      <c r="C3175" t="s">
        <v>212</v>
      </c>
      <c r="D3175">
        <v>223.9</v>
      </c>
      <c r="E3175" s="11">
        <v>600000</v>
      </c>
      <c r="F3175" s="5">
        <v>-252177</v>
      </c>
      <c r="G3175" s="11">
        <v>0</v>
      </c>
      <c r="H3175" s="11">
        <v>0</v>
      </c>
      <c r="I3175">
        <v>0</v>
      </c>
      <c r="J3175">
        <v>82168</v>
      </c>
      <c r="K3175">
        <v>48675</v>
      </c>
      <c r="L3175">
        <v>9043</v>
      </c>
      <c r="M3175">
        <v>6</v>
      </c>
      <c r="N3175">
        <v>37</v>
      </c>
      <c r="O3175">
        <v>4</v>
      </c>
      <c r="P3175">
        <v>10</v>
      </c>
      <c r="Q3175">
        <v>0</v>
      </c>
      <c r="R3175">
        <v>144</v>
      </c>
      <c r="S3175">
        <v>0</v>
      </c>
      <c r="T3175">
        <v>58</v>
      </c>
      <c r="U3175">
        <v>88</v>
      </c>
      <c r="V3175">
        <v>-0.6</v>
      </c>
      <c r="W3175">
        <v>0</v>
      </c>
      <c r="X3175">
        <v>0</v>
      </c>
      <c r="Y3175" s="12" t="str">
        <f>IFERROR(VLOOKUP(C3175,[1]Index!$D:$F,3,FALSE),"Non List")</f>
        <v>Hydro Power</v>
      </c>
      <c r="Z3175">
        <f>IFERROR(VLOOKUP(C3175,[1]LP!$B:$C,2,FALSE),0)</f>
        <v>208</v>
      </c>
      <c r="AA3175" s="11">
        <f t="shared" si="57"/>
        <v>34.700000000000003</v>
      </c>
      <c r="AB3175" s="5">
        <f>IFERROR(VLOOKUP(C3175,[2]Sheet1!$B:$F,5,FALSE),0)</f>
        <v>8000000</v>
      </c>
      <c r="AC3175" s="11">
        <v>0</v>
      </c>
      <c r="AD3175" s="11">
        <v>0</v>
      </c>
      <c r="AE3175" s="10" t="str">
        <f t="shared" si="56"/>
        <v>74/75AKJCL</v>
      </c>
      <c r="AF3175" s="10"/>
      <c r="AG3175" s="10"/>
      <c r="AH3175" s="10"/>
    </row>
    <row r="3176" spans="1:34" x14ac:dyDescent="0.45">
      <c r="A3176" t="s">
        <v>53</v>
      </c>
      <c r="B3176" t="s">
        <v>56</v>
      </c>
      <c r="C3176" t="s">
        <v>192</v>
      </c>
      <c r="D3176">
        <v>382</v>
      </c>
      <c r="E3176" s="11">
        <v>933012</v>
      </c>
      <c r="F3176" s="5">
        <v>21430</v>
      </c>
      <c r="G3176" s="11">
        <v>0</v>
      </c>
      <c r="H3176" s="11">
        <v>0</v>
      </c>
      <c r="I3176">
        <v>0</v>
      </c>
      <c r="J3176">
        <v>23325</v>
      </c>
      <c r="K3176">
        <v>17461</v>
      </c>
      <c r="L3176">
        <v>17252</v>
      </c>
      <c r="M3176">
        <v>4</v>
      </c>
      <c r="N3176">
        <v>104</v>
      </c>
      <c r="O3176">
        <v>4</v>
      </c>
      <c r="P3176">
        <v>4</v>
      </c>
      <c r="Q3176">
        <v>0</v>
      </c>
      <c r="R3176">
        <v>387</v>
      </c>
      <c r="S3176">
        <v>0</v>
      </c>
      <c r="T3176">
        <v>102</v>
      </c>
      <c r="U3176">
        <v>92</v>
      </c>
      <c r="V3176">
        <v>-0.76</v>
      </c>
      <c r="W3176">
        <v>0</v>
      </c>
      <c r="X3176">
        <v>0</v>
      </c>
      <c r="Y3176" s="12" t="str">
        <f>IFERROR(VLOOKUP(C3176,[1]Index!$D:$F,3,FALSE),"Non List")</f>
        <v>Hydro Power</v>
      </c>
      <c r="Z3176">
        <f>IFERROR(VLOOKUP(C3176,[1]LP!$B:$C,2,FALSE),0)</f>
        <v>164</v>
      </c>
      <c r="AA3176" s="11">
        <f t="shared" si="57"/>
        <v>41</v>
      </c>
      <c r="AB3176" s="5">
        <f>IFERROR(VLOOKUP(C3176,[2]Sheet1!$B:$F,5,FALSE),0)</f>
        <v>37359249.329999998</v>
      </c>
      <c r="AC3176" s="11">
        <v>0</v>
      </c>
      <c r="AD3176" s="11">
        <v>0</v>
      </c>
      <c r="AE3176" s="10" t="str">
        <f t="shared" si="56"/>
        <v>74/75AHPC</v>
      </c>
      <c r="AF3176" s="10"/>
      <c r="AG3176" s="10"/>
      <c r="AH3176" s="10"/>
    </row>
    <row r="3177" spans="1:34" x14ac:dyDescent="0.45">
      <c r="A3177" t="s">
        <v>53</v>
      </c>
      <c r="B3177" t="s">
        <v>56</v>
      </c>
      <c r="C3177" t="s">
        <v>193</v>
      </c>
      <c r="D3177">
        <v>366</v>
      </c>
      <c r="E3177" s="11">
        <v>1810572</v>
      </c>
      <c r="F3177" s="5">
        <v>3049636</v>
      </c>
      <c r="G3177" s="11">
        <v>0</v>
      </c>
      <c r="H3177" s="11">
        <v>0</v>
      </c>
      <c r="I3177">
        <v>0</v>
      </c>
      <c r="J3177">
        <v>409811</v>
      </c>
      <c r="K3177">
        <v>653377</v>
      </c>
      <c r="L3177">
        <v>599205</v>
      </c>
      <c r="M3177">
        <v>66</v>
      </c>
      <c r="N3177">
        <v>6</v>
      </c>
      <c r="O3177">
        <v>1</v>
      </c>
      <c r="P3177">
        <v>25</v>
      </c>
      <c r="Q3177">
        <v>0</v>
      </c>
      <c r="R3177">
        <v>8</v>
      </c>
      <c r="S3177">
        <v>0</v>
      </c>
      <c r="T3177">
        <v>268</v>
      </c>
      <c r="U3177">
        <v>632</v>
      </c>
      <c r="V3177">
        <v>0.73</v>
      </c>
      <c r="W3177">
        <v>0</v>
      </c>
      <c r="X3177">
        <v>0</v>
      </c>
      <c r="Y3177" s="12" t="str">
        <f>IFERROR(VLOOKUP(C3177,[1]Index!$D:$F,3,FALSE),"Non List")</f>
        <v>Hydro Power</v>
      </c>
      <c r="Z3177">
        <f>IFERROR(VLOOKUP(C3177,[1]LP!$B:$C,2,FALSE),0)</f>
        <v>299</v>
      </c>
      <c r="AA3177" s="11">
        <f t="shared" si="57"/>
        <v>4.5</v>
      </c>
      <c r="AB3177" s="5">
        <f>IFERROR(VLOOKUP(C3177,[2]Sheet1!$B:$F,5,FALSE),0)</f>
        <v>34098720.810000002</v>
      </c>
      <c r="AC3177" s="11">
        <v>10</v>
      </c>
      <c r="AD3177" s="11">
        <v>18</v>
      </c>
      <c r="AE3177" s="10" t="str">
        <f t="shared" si="56"/>
        <v>74/75BPCL</v>
      </c>
      <c r="AF3177" s="10"/>
      <c r="AG3177" s="10"/>
      <c r="AH3177" s="10"/>
    </row>
    <row r="3178" spans="1:34" x14ac:dyDescent="0.45">
      <c r="A3178" t="s">
        <v>53</v>
      </c>
      <c r="B3178" t="s">
        <v>56</v>
      </c>
      <c r="C3178" t="s">
        <v>194</v>
      </c>
      <c r="D3178">
        <v>437.1</v>
      </c>
      <c r="E3178" s="11">
        <v>3965117</v>
      </c>
      <c r="F3178" s="5">
        <v>4568930</v>
      </c>
      <c r="G3178" s="11">
        <v>0</v>
      </c>
      <c r="H3178" s="11">
        <v>0</v>
      </c>
      <c r="I3178">
        <v>0</v>
      </c>
      <c r="J3178">
        <v>632181</v>
      </c>
      <c r="K3178">
        <v>541748</v>
      </c>
      <c r="L3178">
        <v>524696</v>
      </c>
      <c r="M3178">
        <v>26</v>
      </c>
      <c r="N3178">
        <v>17</v>
      </c>
      <c r="O3178">
        <v>2</v>
      </c>
      <c r="P3178">
        <v>12</v>
      </c>
      <c r="Q3178">
        <v>0</v>
      </c>
      <c r="R3178">
        <v>34</v>
      </c>
      <c r="S3178">
        <v>0</v>
      </c>
      <c r="T3178">
        <v>215</v>
      </c>
      <c r="U3178">
        <v>358</v>
      </c>
      <c r="V3178">
        <v>-0.18</v>
      </c>
      <c r="W3178">
        <v>0</v>
      </c>
      <c r="X3178">
        <v>0</v>
      </c>
      <c r="Y3178" s="12" t="str">
        <f>IFERROR(VLOOKUP(C3178,[1]Index!$D:$F,3,FALSE),"Non List")</f>
        <v>Hydro Power</v>
      </c>
      <c r="Z3178">
        <f>IFERROR(VLOOKUP(C3178,[1]LP!$B:$C,2,FALSE),0)</f>
        <v>448.1</v>
      </c>
      <c r="AA3178" s="11">
        <f t="shared" si="57"/>
        <v>17.2</v>
      </c>
      <c r="AB3178" s="5">
        <f>IFERROR(VLOOKUP(C3178,[2]Sheet1!$B:$F,5,FALSE),0)</f>
        <v>79839972</v>
      </c>
      <c r="AC3178" s="11">
        <v>20</v>
      </c>
      <c r="AD3178" s="11">
        <v>5</v>
      </c>
      <c r="AE3178" s="10" t="str">
        <f t="shared" si="56"/>
        <v>74/75CHCL</v>
      </c>
      <c r="AF3178" s="10"/>
      <c r="AG3178" s="10"/>
      <c r="AH3178" s="10"/>
    </row>
    <row r="3179" spans="1:34" x14ac:dyDescent="0.45">
      <c r="A3179" t="s">
        <v>53</v>
      </c>
      <c r="B3179" t="s">
        <v>56</v>
      </c>
      <c r="C3179" t="s">
        <v>195</v>
      </c>
      <c r="D3179">
        <v>237</v>
      </c>
      <c r="E3179" s="11">
        <v>1385911</v>
      </c>
      <c r="F3179" s="5">
        <v>-430770</v>
      </c>
      <c r="G3179" s="11">
        <v>0</v>
      </c>
      <c r="H3179" s="11">
        <v>0</v>
      </c>
      <c r="I3179">
        <v>0</v>
      </c>
      <c r="J3179">
        <v>53922</v>
      </c>
      <c r="K3179">
        <v>24987</v>
      </c>
      <c r="L3179">
        <v>-9722</v>
      </c>
      <c r="M3179">
        <v>-1</v>
      </c>
      <c r="N3179">
        <v>-169</v>
      </c>
      <c r="O3179">
        <v>3</v>
      </c>
      <c r="P3179">
        <v>-2</v>
      </c>
      <c r="Q3179">
        <v>0</v>
      </c>
      <c r="R3179">
        <v>-582</v>
      </c>
      <c r="S3179">
        <v>0</v>
      </c>
      <c r="T3179">
        <v>69</v>
      </c>
      <c r="U3179">
        <v>0</v>
      </c>
      <c r="V3179">
        <v>0</v>
      </c>
      <c r="W3179">
        <v>0</v>
      </c>
      <c r="X3179">
        <v>0</v>
      </c>
      <c r="Y3179" s="12" t="str">
        <f>IFERROR(VLOOKUP(C3179,[1]Index!$D:$F,3,FALSE),"Non List")</f>
        <v>Hydro Power</v>
      </c>
      <c r="Z3179">
        <f>IFERROR(VLOOKUP(C3179,[1]LP!$B:$C,2,FALSE),0)</f>
        <v>148</v>
      </c>
      <c r="AA3179" s="11">
        <f t="shared" si="57"/>
        <v>-148</v>
      </c>
      <c r="AB3179" s="5">
        <f>IFERROR(VLOOKUP(C3179,[2]Sheet1!$B:$F,5,FALSE),0)</f>
        <v>24671629.120000001</v>
      </c>
      <c r="AC3179" s="11">
        <v>0</v>
      </c>
      <c r="AD3179" s="11">
        <v>0</v>
      </c>
      <c r="AE3179" s="10" t="str">
        <f t="shared" si="56"/>
        <v>74/75NHPC</v>
      </c>
      <c r="AF3179" s="10"/>
      <c r="AG3179" s="10"/>
      <c r="AH3179" s="10"/>
    </row>
    <row r="3180" spans="1:34" x14ac:dyDescent="0.45">
      <c r="A3180" t="s">
        <v>53</v>
      </c>
      <c r="B3180" t="s">
        <v>56</v>
      </c>
      <c r="C3180" t="s">
        <v>196</v>
      </c>
      <c r="D3180">
        <v>359</v>
      </c>
      <c r="E3180" s="11">
        <v>2110000</v>
      </c>
      <c r="F3180" s="5">
        <v>569741</v>
      </c>
      <c r="G3180" s="11">
        <v>0</v>
      </c>
      <c r="H3180" s="11">
        <v>0</v>
      </c>
      <c r="I3180">
        <v>0</v>
      </c>
      <c r="J3180">
        <v>457373</v>
      </c>
      <c r="K3180">
        <v>371356</v>
      </c>
      <c r="L3180">
        <v>218663</v>
      </c>
      <c r="M3180">
        <v>21</v>
      </c>
      <c r="N3180">
        <v>17</v>
      </c>
      <c r="O3180">
        <v>3</v>
      </c>
      <c r="P3180">
        <v>16</v>
      </c>
      <c r="Q3180">
        <v>0</v>
      </c>
      <c r="R3180">
        <v>49</v>
      </c>
      <c r="S3180">
        <v>0</v>
      </c>
      <c r="T3180">
        <v>127</v>
      </c>
      <c r="U3180">
        <v>243</v>
      </c>
      <c r="V3180">
        <v>-0.32</v>
      </c>
      <c r="W3180">
        <v>0</v>
      </c>
      <c r="X3180">
        <v>0</v>
      </c>
      <c r="Y3180" s="12" t="str">
        <f>IFERROR(VLOOKUP(C3180,[1]Index!$D:$F,3,FALSE),"Non List")</f>
        <v>Hydro Power</v>
      </c>
      <c r="Z3180">
        <f>IFERROR(VLOOKUP(C3180,[1]LP!$B:$C,2,FALSE),0)</f>
        <v>339.3</v>
      </c>
      <c r="AA3180" s="11">
        <f t="shared" si="57"/>
        <v>16.2</v>
      </c>
      <c r="AB3180" s="5">
        <f>IFERROR(VLOOKUP(C3180,[2]Sheet1!$B:$F,5,FALSE),0)</f>
        <v>30892510</v>
      </c>
      <c r="AC3180" s="11">
        <v>10</v>
      </c>
      <c r="AD3180" s="11">
        <v>5</v>
      </c>
      <c r="AE3180" s="10" t="str">
        <f t="shared" si="56"/>
        <v>74/75SHPC</v>
      </c>
      <c r="AF3180" s="10"/>
      <c r="AG3180" s="10"/>
      <c r="AH3180" s="10"/>
    </row>
    <row r="3181" spans="1:34" x14ac:dyDescent="0.45">
      <c r="A3181" t="s">
        <v>53</v>
      </c>
      <c r="B3181" t="s">
        <v>56</v>
      </c>
      <c r="C3181" t="s">
        <v>197</v>
      </c>
      <c r="D3181">
        <v>838</v>
      </c>
      <c r="E3181" s="11">
        <v>472230</v>
      </c>
      <c r="F3181" s="5">
        <v>53972</v>
      </c>
      <c r="G3181" s="11">
        <v>0</v>
      </c>
      <c r="H3181" s="11">
        <v>0</v>
      </c>
      <c r="I3181">
        <v>0</v>
      </c>
      <c r="J3181">
        <v>14338</v>
      </c>
      <c r="K3181">
        <v>9086</v>
      </c>
      <c r="L3181">
        <v>9086</v>
      </c>
      <c r="M3181">
        <v>4</v>
      </c>
      <c r="N3181">
        <v>218</v>
      </c>
      <c r="O3181">
        <v>8</v>
      </c>
      <c r="P3181">
        <v>3</v>
      </c>
      <c r="Q3181">
        <v>0</v>
      </c>
      <c r="R3181">
        <v>1641</v>
      </c>
      <c r="S3181">
        <v>0</v>
      </c>
      <c r="T3181">
        <v>111</v>
      </c>
      <c r="U3181">
        <v>98</v>
      </c>
      <c r="V3181">
        <v>-0.88</v>
      </c>
      <c r="W3181">
        <v>0</v>
      </c>
      <c r="X3181">
        <v>0</v>
      </c>
      <c r="Y3181" s="12" t="str">
        <f>IFERROR(VLOOKUP(C3181,[1]Index!$D:$F,3,FALSE),"Non List")</f>
        <v>Non List</v>
      </c>
      <c r="Z3181">
        <f>IFERROR(VLOOKUP(C3181,[1]LP!$B:$C,2,FALSE),0)</f>
        <v>0</v>
      </c>
      <c r="AA3181" s="11">
        <f t="shared" si="57"/>
        <v>0</v>
      </c>
      <c r="AB3181" s="5">
        <f>IFERROR(VLOOKUP(C3181,[2]Sheet1!$B:$F,5,FALSE),0)</f>
        <v>0</v>
      </c>
      <c r="AC3181" s="11">
        <v>6</v>
      </c>
      <c r="AD3181" s="11">
        <v>0.315</v>
      </c>
      <c r="AE3181" s="10" t="str">
        <f t="shared" si="56"/>
        <v>74/75RHPC</v>
      </c>
      <c r="AF3181" s="10"/>
      <c r="AG3181" s="10"/>
      <c r="AH3181" s="10"/>
    </row>
    <row r="3182" spans="1:34" x14ac:dyDescent="0.45">
      <c r="A3182" t="s">
        <v>53</v>
      </c>
      <c r="B3182" t="s">
        <v>56</v>
      </c>
      <c r="C3182" t="s">
        <v>202</v>
      </c>
      <c r="D3182">
        <v>389.1</v>
      </c>
      <c r="E3182" s="11">
        <v>1500000</v>
      </c>
      <c r="F3182" s="5">
        <v>-15585</v>
      </c>
      <c r="G3182" s="11">
        <v>0</v>
      </c>
      <c r="H3182" s="11">
        <v>0</v>
      </c>
      <c r="I3182">
        <v>0</v>
      </c>
      <c r="J3182">
        <v>0</v>
      </c>
      <c r="K3182">
        <v>-1661</v>
      </c>
      <c r="L3182">
        <v>-1661</v>
      </c>
      <c r="M3182">
        <v>0</v>
      </c>
      <c r="N3182">
        <v>-1769</v>
      </c>
      <c r="O3182">
        <v>4</v>
      </c>
      <c r="P3182">
        <v>0</v>
      </c>
      <c r="Q3182">
        <v>0</v>
      </c>
      <c r="R3182">
        <v>-6951</v>
      </c>
      <c r="S3182">
        <v>0</v>
      </c>
      <c r="T3182">
        <v>99</v>
      </c>
      <c r="U3182">
        <v>0</v>
      </c>
      <c r="V3182">
        <v>0</v>
      </c>
      <c r="W3182">
        <v>0</v>
      </c>
      <c r="X3182">
        <v>0</v>
      </c>
      <c r="Y3182" s="12" t="str">
        <f>IFERROR(VLOOKUP(C3182,[1]Index!$D:$F,3,FALSE),"Non List")</f>
        <v>Hydro Power</v>
      </c>
      <c r="Z3182">
        <f>IFERROR(VLOOKUP(C3182,[1]LP!$B:$C,2,FALSE),0)</f>
        <v>171</v>
      </c>
      <c r="AA3182" s="11">
        <f t="shared" si="57"/>
        <v>0</v>
      </c>
      <c r="AB3182" s="5">
        <f>IFERROR(VLOOKUP(C3182,[2]Sheet1!$B:$F,5,FALSE),0)</f>
        <v>38959421</v>
      </c>
      <c r="AC3182" s="11">
        <v>0</v>
      </c>
      <c r="AD3182" s="11">
        <v>0</v>
      </c>
      <c r="AE3182" s="10" t="str">
        <f t="shared" si="56"/>
        <v>74/75AKPL</v>
      </c>
      <c r="AF3182" s="10"/>
      <c r="AG3182" s="10"/>
      <c r="AH3182" s="10"/>
    </row>
    <row r="3183" spans="1:34" x14ac:dyDescent="0.45">
      <c r="A3183" t="s">
        <v>53</v>
      </c>
      <c r="B3183" t="s">
        <v>56</v>
      </c>
      <c r="C3183" t="s">
        <v>198</v>
      </c>
      <c r="D3183">
        <v>380</v>
      </c>
      <c r="E3183" s="11">
        <v>255150</v>
      </c>
      <c r="F3183" s="5">
        <v>23357</v>
      </c>
      <c r="G3183" s="11">
        <v>0</v>
      </c>
      <c r="H3183" s="11">
        <v>0</v>
      </c>
      <c r="I3183">
        <v>0</v>
      </c>
      <c r="J3183">
        <v>55376</v>
      </c>
      <c r="K3183">
        <v>23744</v>
      </c>
      <c r="L3183">
        <v>22305</v>
      </c>
      <c r="M3183">
        <v>17</v>
      </c>
      <c r="N3183">
        <v>22</v>
      </c>
      <c r="O3183">
        <v>3</v>
      </c>
      <c r="P3183">
        <v>16</v>
      </c>
      <c r="Q3183">
        <v>0</v>
      </c>
      <c r="R3183">
        <v>76</v>
      </c>
      <c r="S3183">
        <v>0</v>
      </c>
      <c r="T3183">
        <v>109</v>
      </c>
      <c r="U3183">
        <v>207</v>
      </c>
      <c r="V3183">
        <v>-0.45</v>
      </c>
      <c r="W3183">
        <v>0</v>
      </c>
      <c r="X3183">
        <v>0</v>
      </c>
      <c r="Y3183" s="12" t="str">
        <f>IFERROR(VLOOKUP(C3183,[1]Index!$D:$F,3,FALSE),"Non List")</f>
        <v>Hydro Power</v>
      </c>
      <c r="Z3183">
        <f>IFERROR(VLOOKUP(C3183,[1]LP!$B:$C,2,FALSE),0)</f>
        <v>235</v>
      </c>
      <c r="AA3183" s="11">
        <f t="shared" si="57"/>
        <v>13.8</v>
      </c>
      <c r="AB3183" s="5">
        <f>IFERROR(VLOOKUP(C3183,[2]Sheet1!$B:$F,5,FALSE),0)</f>
        <v>5358150</v>
      </c>
      <c r="AC3183" s="11">
        <v>0</v>
      </c>
      <c r="AD3183" s="11">
        <v>0</v>
      </c>
      <c r="AE3183" s="10" t="str">
        <f t="shared" si="56"/>
        <v>74/75BARUN</v>
      </c>
      <c r="AF3183" s="10"/>
      <c r="AG3183" s="10"/>
      <c r="AH3183" s="10"/>
    </row>
    <row r="3184" spans="1:34" x14ac:dyDescent="0.45">
      <c r="A3184" t="s">
        <v>53</v>
      </c>
      <c r="B3184" t="s">
        <v>56</v>
      </c>
      <c r="C3184" t="s">
        <v>199</v>
      </c>
      <c r="D3184">
        <v>282</v>
      </c>
      <c r="E3184" s="11">
        <v>1134000</v>
      </c>
      <c r="F3184" s="5">
        <v>121465</v>
      </c>
      <c r="G3184" s="11">
        <v>0</v>
      </c>
      <c r="H3184" s="11">
        <v>0</v>
      </c>
      <c r="I3184">
        <v>0</v>
      </c>
      <c r="J3184">
        <v>79497</v>
      </c>
      <c r="K3184">
        <v>64876</v>
      </c>
      <c r="L3184">
        <v>31367</v>
      </c>
      <c r="M3184">
        <v>6</v>
      </c>
      <c r="N3184">
        <v>51</v>
      </c>
      <c r="O3184">
        <v>3</v>
      </c>
      <c r="P3184">
        <v>5</v>
      </c>
      <c r="Q3184">
        <v>0</v>
      </c>
      <c r="R3184">
        <v>130</v>
      </c>
      <c r="S3184">
        <v>0</v>
      </c>
      <c r="T3184">
        <v>111</v>
      </c>
      <c r="U3184">
        <v>117</v>
      </c>
      <c r="V3184">
        <v>-0.57999999999999996</v>
      </c>
      <c r="W3184">
        <v>0</v>
      </c>
      <c r="X3184">
        <v>0</v>
      </c>
      <c r="Y3184" s="12" t="str">
        <f>IFERROR(VLOOKUP(C3184,[1]Index!$D:$F,3,FALSE),"Non List")</f>
        <v>Hydro Power</v>
      </c>
      <c r="Z3184">
        <f>IFERROR(VLOOKUP(C3184,[1]LP!$B:$C,2,FALSE),0)</f>
        <v>175.7</v>
      </c>
      <c r="AA3184" s="11">
        <f t="shared" si="57"/>
        <v>29.3</v>
      </c>
      <c r="AB3184" s="5">
        <f>IFERROR(VLOOKUP(C3184,[2]Sheet1!$B:$F,5,FALSE),0)</f>
        <v>57865979.100000001</v>
      </c>
      <c r="AC3184" s="11">
        <v>5</v>
      </c>
      <c r="AD3184" s="11">
        <v>0</v>
      </c>
      <c r="AE3184" s="10" t="str">
        <f t="shared" si="56"/>
        <v>74/75API</v>
      </c>
      <c r="AF3184" s="10"/>
      <c r="AG3184" s="10"/>
      <c r="AH3184" s="10"/>
    </row>
    <row r="3185" spans="1:34" x14ac:dyDescent="0.45">
      <c r="A3185" t="s">
        <v>53</v>
      </c>
      <c r="B3185" t="s">
        <v>56</v>
      </c>
      <c r="C3185" t="s">
        <v>200</v>
      </c>
      <c r="D3185">
        <v>540.1</v>
      </c>
      <c r="E3185" s="11">
        <v>535555</v>
      </c>
      <c r="F3185" s="5">
        <v>40667</v>
      </c>
      <c r="G3185" s="11">
        <v>0</v>
      </c>
      <c r="H3185" s="11">
        <v>0</v>
      </c>
      <c r="I3185">
        <v>0</v>
      </c>
      <c r="J3185">
        <v>84741</v>
      </c>
      <c r="K3185">
        <v>58452</v>
      </c>
      <c r="L3185">
        <v>39437</v>
      </c>
      <c r="M3185">
        <v>15</v>
      </c>
      <c r="N3185">
        <v>37</v>
      </c>
      <c r="O3185">
        <v>5</v>
      </c>
      <c r="P3185">
        <v>14</v>
      </c>
      <c r="Q3185">
        <v>0</v>
      </c>
      <c r="R3185">
        <v>184</v>
      </c>
      <c r="S3185">
        <v>0</v>
      </c>
      <c r="T3185">
        <v>108</v>
      </c>
      <c r="U3185">
        <v>189</v>
      </c>
      <c r="V3185">
        <v>-0.65</v>
      </c>
      <c r="W3185">
        <v>0</v>
      </c>
      <c r="X3185">
        <v>0</v>
      </c>
      <c r="Y3185" s="12" t="str">
        <f>IFERROR(VLOOKUP(C3185,[1]Index!$D:$F,3,FALSE),"Non List")</f>
        <v>Hydro Power</v>
      </c>
      <c r="Z3185">
        <f>IFERROR(VLOOKUP(C3185,[1]LP!$B:$C,2,FALSE),0)</f>
        <v>307</v>
      </c>
      <c r="AA3185" s="11">
        <f t="shared" si="57"/>
        <v>20.5</v>
      </c>
      <c r="AB3185" s="5">
        <f>IFERROR(VLOOKUP(C3185,[2]Sheet1!$B:$F,5,FALSE),0)</f>
        <v>18512792.23</v>
      </c>
      <c r="AC3185" s="11">
        <v>0</v>
      </c>
      <c r="AD3185" s="11">
        <v>10</v>
      </c>
      <c r="AE3185" s="10" t="str">
        <f t="shared" si="56"/>
        <v>74/75NGPL</v>
      </c>
      <c r="AF3185" s="10"/>
      <c r="AG3185" s="10"/>
      <c r="AH3185" s="10"/>
    </row>
    <row r="3186" spans="1:34" x14ac:dyDescent="0.45">
      <c r="A3186" t="s">
        <v>53</v>
      </c>
      <c r="B3186" t="s">
        <v>56</v>
      </c>
      <c r="C3186" t="s">
        <v>204</v>
      </c>
      <c r="D3186">
        <v>282.89999999999998</v>
      </c>
      <c r="E3186" s="11">
        <v>1150000</v>
      </c>
      <c r="F3186" s="5">
        <v>59840</v>
      </c>
      <c r="G3186" s="11">
        <v>0</v>
      </c>
      <c r="H3186" s="11">
        <v>0</v>
      </c>
      <c r="I3186">
        <v>0</v>
      </c>
      <c r="J3186">
        <v>168067</v>
      </c>
      <c r="K3186">
        <v>108876</v>
      </c>
      <c r="L3186">
        <v>54929</v>
      </c>
      <c r="M3186">
        <v>10</v>
      </c>
      <c r="N3186">
        <v>30</v>
      </c>
      <c r="O3186">
        <v>3</v>
      </c>
      <c r="P3186">
        <v>9</v>
      </c>
      <c r="Q3186">
        <v>0</v>
      </c>
      <c r="R3186">
        <v>80</v>
      </c>
      <c r="S3186">
        <v>0</v>
      </c>
      <c r="T3186">
        <v>105</v>
      </c>
      <c r="U3186">
        <v>150</v>
      </c>
      <c r="V3186">
        <v>-0.47</v>
      </c>
      <c r="W3186">
        <v>0</v>
      </c>
      <c r="X3186">
        <v>0</v>
      </c>
      <c r="Y3186" s="12" t="str">
        <f>IFERROR(VLOOKUP(C3186,[1]Index!$D:$F,3,FALSE),"Non List")</f>
        <v>Hydro Power</v>
      </c>
      <c r="Z3186">
        <f>IFERROR(VLOOKUP(C3186,[1]LP!$B:$C,2,FALSE),0)</f>
        <v>243.8</v>
      </c>
      <c r="AA3186" s="11">
        <f t="shared" si="57"/>
        <v>24.4</v>
      </c>
      <c r="AB3186" s="5">
        <f>IFERROR(VLOOKUP(C3186,[2]Sheet1!$B:$F,5,FALSE),0)</f>
        <v>12305000</v>
      </c>
      <c r="AC3186" s="11">
        <v>0</v>
      </c>
      <c r="AD3186" s="11">
        <v>5</v>
      </c>
      <c r="AE3186" s="10" t="str">
        <f t="shared" si="56"/>
        <v>74/75UMHL</v>
      </c>
      <c r="AF3186" s="10"/>
      <c r="AG3186" s="10"/>
      <c r="AH3186" s="10"/>
    </row>
    <row r="3187" spans="1:34" x14ac:dyDescent="0.45">
      <c r="A3187" t="s">
        <v>53</v>
      </c>
      <c r="B3187" t="s">
        <v>56</v>
      </c>
      <c r="C3187" t="s">
        <v>205</v>
      </c>
      <c r="D3187">
        <v>349</v>
      </c>
      <c r="E3187" s="11">
        <v>700000</v>
      </c>
      <c r="F3187" s="5">
        <v>-114637</v>
      </c>
      <c r="G3187" s="11">
        <v>0</v>
      </c>
      <c r="H3187" s="11">
        <v>0</v>
      </c>
      <c r="I3187">
        <v>0</v>
      </c>
      <c r="J3187">
        <v>133692</v>
      </c>
      <c r="K3187">
        <v>43901</v>
      </c>
      <c r="L3187">
        <v>37403</v>
      </c>
      <c r="M3187">
        <v>11</v>
      </c>
      <c r="N3187">
        <v>33</v>
      </c>
      <c r="O3187">
        <v>4</v>
      </c>
      <c r="P3187">
        <v>13</v>
      </c>
      <c r="Q3187">
        <v>0</v>
      </c>
      <c r="R3187">
        <v>136</v>
      </c>
      <c r="S3187">
        <v>0</v>
      </c>
      <c r="T3187">
        <v>84</v>
      </c>
      <c r="U3187">
        <v>142</v>
      </c>
      <c r="V3187">
        <v>-0.59</v>
      </c>
      <c r="W3187">
        <v>0</v>
      </c>
      <c r="X3187">
        <v>0</v>
      </c>
      <c r="Y3187" s="12" t="str">
        <f>IFERROR(VLOOKUP(C3187,[1]Index!$D:$F,3,FALSE),"Non List")</f>
        <v>Hydro Power</v>
      </c>
      <c r="Z3187">
        <f>IFERROR(VLOOKUP(C3187,[1]LP!$B:$C,2,FALSE),0)</f>
        <v>239.9</v>
      </c>
      <c r="AA3187" s="11">
        <f t="shared" si="57"/>
        <v>21.8</v>
      </c>
      <c r="AB3187" s="5">
        <f>IFERROR(VLOOKUP(C3187,[2]Sheet1!$B:$F,5,FALSE),0)</f>
        <v>12098625</v>
      </c>
      <c r="AC3187" s="11">
        <v>0</v>
      </c>
      <c r="AD3187" s="11">
        <v>0</v>
      </c>
      <c r="AE3187" s="10" t="str">
        <f t="shared" si="56"/>
        <v>74/75SPDL</v>
      </c>
      <c r="AF3187" s="10"/>
      <c r="AG3187" s="10"/>
      <c r="AH3187" s="10"/>
    </row>
    <row r="3188" spans="1:34" x14ac:dyDescent="0.45">
      <c r="A3188" t="s">
        <v>53</v>
      </c>
      <c r="B3188" t="s">
        <v>56</v>
      </c>
      <c r="C3188" t="s">
        <v>213</v>
      </c>
      <c r="D3188">
        <v>231</v>
      </c>
      <c r="E3188" s="11">
        <v>465714</v>
      </c>
      <c r="F3188" s="5">
        <v>-200519</v>
      </c>
      <c r="G3188" s="11">
        <v>0</v>
      </c>
      <c r="H3188" s="11">
        <v>0</v>
      </c>
      <c r="I3188">
        <v>0</v>
      </c>
      <c r="J3188">
        <v>37739</v>
      </c>
      <c r="K3188">
        <v>-30709</v>
      </c>
      <c r="L3188">
        <v>-77448</v>
      </c>
      <c r="M3188">
        <v>-33</v>
      </c>
      <c r="N3188">
        <v>-7</v>
      </c>
      <c r="O3188">
        <v>4</v>
      </c>
      <c r="P3188">
        <v>-58</v>
      </c>
      <c r="Q3188">
        <v>0</v>
      </c>
      <c r="R3188">
        <v>-28</v>
      </c>
      <c r="S3188">
        <v>0</v>
      </c>
      <c r="T3188">
        <v>57</v>
      </c>
      <c r="U3188">
        <v>0</v>
      </c>
      <c r="V3188">
        <v>0</v>
      </c>
      <c r="W3188">
        <v>0</v>
      </c>
      <c r="X3188">
        <v>0</v>
      </c>
      <c r="Y3188" s="12" t="str">
        <f>IFERROR(VLOOKUP(C3188,[1]Index!$D:$F,3,FALSE),"Non List")</f>
        <v>Hydro Power</v>
      </c>
      <c r="Z3188">
        <f>IFERROR(VLOOKUP(C3188,[1]LP!$B:$C,2,FALSE),0)</f>
        <v>223.5</v>
      </c>
      <c r="AA3188" s="11">
        <f t="shared" si="57"/>
        <v>-6.8</v>
      </c>
      <c r="AB3188" s="5">
        <f>IFERROR(VLOOKUP(C3188,[2]Sheet1!$B:$F,5,FALSE),0)</f>
        <v>4657143</v>
      </c>
      <c r="AC3188" s="11">
        <v>0</v>
      </c>
      <c r="AD3188" s="11">
        <v>0</v>
      </c>
      <c r="AE3188" s="10" t="str">
        <f t="shared" si="56"/>
        <v>74/75KKHC</v>
      </c>
      <c r="AF3188" s="10"/>
      <c r="AG3188" s="10"/>
      <c r="AH3188" s="10"/>
    </row>
    <row r="3189" spans="1:34" x14ac:dyDescent="0.45">
      <c r="A3189" t="s">
        <v>53</v>
      </c>
      <c r="B3189" t="s">
        <v>56</v>
      </c>
      <c r="C3189" t="s">
        <v>208</v>
      </c>
      <c r="D3189">
        <v>410</v>
      </c>
      <c r="E3189" s="11">
        <v>1065417</v>
      </c>
      <c r="F3189" s="5">
        <v>0</v>
      </c>
      <c r="G3189" s="11">
        <v>0</v>
      </c>
      <c r="H3189" s="11">
        <v>0</v>
      </c>
      <c r="I3189">
        <v>0</v>
      </c>
      <c r="J3189">
        <v>0</v>
      </c>
      <c r="K3189">
        <v>0</v>
      </c>
      <c r="L3189">
        <v>0</v>
      </c>
      <c r="M3189">
        <v>0</v>
      </c>
      <c r="N3189">
        <v>410</v>
      </c>
      <c r="O3189">
        <v>4</v>
      </c>
      <c r="P3189">
        <v>0</v>
      </c>
      <c r="Q3189">
        <v>0</v>
      </c>
      <c r="R3189">
        <v>1681</v>
      </c>
      <c r="S3189">
        <v>0</v>
      </c>
      <c r="T3189">
        <v>100</v>
      </c>
      <c r="U3189">
        <v>0</v>
      </c>
      <c r="V3189">
        <v>0</v>
      </c>
      <c r="W3189">
        <v>0</v>
      </c>
      <c r="X3189">
        <v>0</v>
      </c>
      <c r="Y3189" s="12" t="str">
        <f>IFERROR(VLOOKUP(C3189,[1]Index!$D:$F,3,FALSE),"Non List")</f>
        <v>Hydro Power</v>
      </c>
      <c r="Z3189">
        <f>IFERROR(VLOOKUP(C3189,[1]LP!$B:$C,2,FALSE),0)</f>
        <v>262</v>
      </c>
      <c r="AA3189" s="11">
        <f t="shared" si="57"/>
        <v>0</v>
      </c>
      <c r="AB3189" s="5">
        <f>IFERROR(VLOOKUP(C3189,[2]Sheet1!$B:$F,5,FALSE),0)</f>
        <v>10654170</v>
      </c>
      <c r="AC3189" s="11">
        <v>0</v>
      </c>
      <c r="AD3189" s="11">
        <v>0</v>
      </c>
      <c r="AE3189" s="10" t="str">
        <f t="shared" si="56"/>
        <v>74/75HPPL</v>
      </c>
      <c r="AF3189" s="10"/>
      <c r="AG3189" s="10"/>
      <c r="AH3189" s="10"/>
    </row>
    <row r="3190" spans="1:34" x14ac:dyDescent="0.45">
      <c r="A3190" t="s">
        <v>53</v>
      </c>
      <c r="B3190" t="s">
        <v>56</v>
      </c>
      <c r="C3190" t="s">
        <v>206</v>
      </c>
      <c r="D3190">
        <v>244.1</v>
      </c>
      <c r="E3190" s="11">
        <v>264000</v>
      </c>
      <c r="F3190" s="5">
        <v>-41751</v>
      </c>
      <c r="G3190" s="11">
        <v>0</v>
      </c>
      <c r="H3190" s="11">
        <v>0</v>
      </c>
      <c r="I3190">
        <v>0</v>
      </c>
      <c r="J3190">
        <v>20343</v>
      </c>
      <c r="K3190">
        <v>9535</v>
      </c>
      <c r="L3190">
        <v>-9341</v>
      </c>
      <c r="M3190">
        <v>-7</v>
      </c>
      <c r="N3190">
        <v>-35</v>
      </c>
      <c r="O3190">
        <v>3</v>
      </c>
      <c r="P3190">
        <v>-8</v>
      </c>
      <c r="Q3190">
        <v>0</v>
      </c>
      <c r="R3190">
        <v>-100</v>
      </c>
      <c r="S3190">
        <v>0</v>
      </c>
      <c r="T3190">
        <v>84</v>
      </c>
      <c r="U3190">
        <v>0</v>
      </c>
      <c r="V3190">
        <v>0</v>
      </c>
      <c r="W3190">
        <v>0</v>
      </c>
      <c r="X3190">
        <v>0</v>
      </c>
      <c r="Y3190" s="12" t="str">
        <f>IFERROR(VLOOKUP(C3190,[1]Index!$D:$F,3,FALSE),"Non List")</f>
        <v>Hydro Power</v>
      </c>
      <c r="Z3190">
        <f>IFERROR(VLOOKUP(C3190,[1]LP!$B:$C,2,FALSE),0)</f>
        <v>198.2</v>
      </c>
      <c r="AA3190" s="11">
        <f t="shared" si="57"/>
        <v>-28.3</v>
      </c>
      <c r="AB3190" s="5">
        <f>IFERROR(VLOOKUP(C3190,[2]Sheet1!$B:$F,5,FALSE),0)</f>
        <v>2640000</v>
      </c>
      <c r="AC3190" s="11">
        <v>0</v>
      </c>
      <c r="AD3190" s="11">
        <v>0</v>
      </c>
      <c r="AE3190" s="10" t="str">
        <f t="shared" si="56"/>
        <v>74/75DHPL</v>
      </c>
      <c r="AF3190" s="10"/>
      <c r="AG3190" s="10"/>
      <c r="AH3190" s="10"/>
    </row>
    <row r="3191" spans="1:34" x14ac:dyDescent="0.45">
      <c r="A3191" t="s">
        <v>53</v>
      </c>
      <c r="B3191" t="s">
        <v>56</v>
      </c>
      <c r="C3191" t="s">
        <v>207</v>
      </c>
      <c r="D3191">
        <v>343</v>
      </c>
      <c r="E3191" s="11">
        <v>270000</v>
      </c>
      <c r="F3191" s="5">
        <v>7983</v>
      </c>
      <c r="G3191" s="11">
        <v>0</v>
      </c>
      <c r="H3191" s="11">
        <v>0</v>
      </c>
      <c r="I3191">
        <v>0</v>
      </c>
      <c r="J3191">
        <v>12778</v>
      </c>
      <c r="K3191">
        <v>7485</v>
      </c>
      <c r="L3191">
        <v>494</v>
      </c>
      <c r="M3191">
        <v>0</v>
      </c>
      <c r="N3191">
        <v>953</v>
      </c>
      <c r="O3191">
        <v>3</v>
      </c>
      <c r="P3191">
        <v>0</v>
      </c>
      <c r="Q3191">
        <v>0</v>
      </c>
      <c r="R3191">
        <v>3173</v>
      </c>
      <c r="S3191">
        <v>0</v>
      </c>
      <c r="T3191">
        <v>103</v>
      </c>
      <c r="U3191">
        <v>29</v>
      </c>
      <c r="V3191">
        <v>-0.92</v>
      </c>
      <c r="W3191">
        <v>0</v>
      </c>
      <c r="X3191">
        <v>0</v>
      </c>
      <c r="Y3191" s="12" t="str">
        <f>IFERROR(VLOOKUP(C3191,[1]Index!$D:$F,3,FALSE),"Non List")</f>
        <v>Hydro Power</v>
      </c>
      <c r="Z3191">
        <f>IFERROR(VLOOKUP(C3191,[1]LP!$B:$C,2,FALSE),0)</f>
        <v>336</v>
      </c>
      <c r="AA3191" s="11">
        <f t="shared" si="57"/>
        <v>0</v>
      </c>
      <c r="AB3191" s="5">
        <f>IFERROR(VLOOKUP(C3191,[2]Sheet1!$B:$F,5,FALSE),0)</f>
        <v>3869775</v>
      </c>
      <c r="AC3191" s="11">
        <v>0</v>
      </c>
      <c r="AD3191" s="11">
        <v>0</v>
      </c>
      <c r="AE3191" s="10" t="str">
        <f t="shared" si="56"/>
        <v>74/75CHL</v>
      </c>
      <c r="AF3191" s="10"/>
      <c r="AG3191" s="10"/>
      <c r="AH3191" s="10"/>
    </row>
    <row r="3192" spans="1:34" x14ac:dyDescent="0.45">
      <c r="A3192" t="s">
        <v>53</v>
      </c>
      <c r="B3192" t="s">
        <v>56</v>
      </c>
      <c r="C3192" t="s">
        <v>209</v>
      </c>
      <c r="D3192">
        <v>404</v>
      </c>
      <c r="E3192" s="11">
        <v>260000</v>
      </c>
      <c r="F3192" s="5">
        <v>13685</v>
      </c>
      <c r="G3192" s="11">
        <v>0</v>
      </c>
      <c r="H3192" s="11">
        <v>0</v>
      </c>
      <c r="I3192">
        <v>0</v>
      </c>
      <c r="J3192">
        <v>67735</v>
      </c>
      <c r="K3192">
        <v>43843</v>
      </c>
      <c r="L3192">
        <v>22249</v>
      </c>
      <c r="M3192">
        <v>17</v>
      </c>
      <c r="N3192">
        <v>24</v>
      </c>
      <c r="O3192">
        <v>4</v>
      </c>
      <c r="P3192">
        <v>16</v>
      </c>
      <c r="Q3192">
        <v>0</v>
      </c>
      <c r="R3192">
        <v>91</v>
      </c>
      <c r="S3192">
        <v>0</v>
      </c>
      <c r="T3192">
        <v>105</v>
      </c>
      <c r="U3192">
        <v>201</v>
      </c>
      <c r="V3192">
        <v>-0.5</v>
      </c>
      <c r="W3192">
        <v>0</v>
      </c>
      <c r="X3192">
        <v>0</v>
      </c>
      <c r="Y3192" s="12" t="str">
        <f>IFERROR(VLOOKUP(C3192,[1]Index!$D:$F,3,FALSE),"Non List")</f>
        <v>Hydro Power</v>
      </c>
      <c r="Z3192">
        <f>IFERROR(VLOOKUP(C3192,[1]LP!$B:$C,2,FALSE),0)</f>
        <v>472</v>
      </c>
      <c r="AA3192" s="11">
        <f t="shared" si="57"/>
        <v>27.8</v>
      </c>
      <c r="AB3192" s="5">
        <f>IFERROR(VLOOKUP(C3192,[2]Sheet1!$B:$F,5,FALSE),0)</f>
        <v>3594413.55</v>
      </c>
      <c r="AC3192" s="11">
        <v>0</v>
      </c>
      <c r="AD3192" s="11">
        <v>0</v>
      </c>
      <c r="AE3192" s="10" t="str">
        <f t="shared" si="56"/>
        <v>74/75NHDL</v>
      </c>
      <c r="AF3192" s="10"/>
      <c r="AG3192" s="10"/>
      <c r="AH3192" s="10"/>
    </row>
    <row r="3193" spans="1:34" x14ac:dyDescent="0.45">
      <c r="A3193" t="s">
        <v>53</v>
      </c>
      <c r="B3193" t="s">
        <v>56</v>
      </c>
      <c r="C3193" t="s">
        <v>210</v>
      </c>
      <c r="D3193">
        <v>505</v>
      </c>
      <c r="E3193" s="11">
        <v>337368</v>
      </c>
      <c r="F3193" s="5">
        <v>121095</v>
      </c>
      <c r="G3193" s="11">
        <v>0</v>
      </c>
      <c r="H3193" s="11">
        <v>0</v>
      </c>
      <c r="I3193">
        <v>0</v>
      </c>
      <c r="J3193">
        <v>79543</v>
      </c>
      <c r="K3193">
        <v>58167</v>
      </c>
      <c r="L3193">
        <v>37803</v>
      </c>
      <c r="M3193">
        <v>22</v>
      </c>
      <c r="N3193">
        <v>23</v>
      </c>
      <c r="O3193">
        <v>4</v>
      </c>
      <c r="P3193">
        <v>16</v>
      </c>
      <c r="Q3193">
        <v>0</v>
      </c>
      <c r="R3193">
        <v>84</v>
      </c>
      <c r="S3193">
        <v>0</v>
      </c>
      <c r="T3193">
        <v>136</v>
      </c>
      <c r="U3193">
        <v>262</v>
      </c>
      <c r="V3193">
        <v>-0.48</v>
      </c>
      <c r="W3193">
        <v>0</v>
      </c>
      <c r="X3193">
        <v>0</v>
      </c>
      <c r="Y3193" s="12" t="str">
        <f>IFERROR(VLOOKUP(C3193,[1]Index!$D:$F,3,FALSE),"Non List")</f>
        <v>Hydro Power</v>
      </c>
      <c r="Z3193">
        <f>IFERROR(VLOOKUP(C3193,[1]LP!$B:$C,2,FALSE),0)</f>
        <v>241.5</v>
      </c>
      <c r="AA3193" s="11">
        <f t="shared" si="57"/>
        <v>11</v>
      </c>
      <c r="AB3193" s="5">
        <f>IFERROR(VLOOKUP(C3193,[2]Sheet1!$B:$F,5,FALSE),0)</f>
        <v>17555888.510000002</v>
      </c>
      <c r="AC3193" s="11">
        <v>5</v>
      </c>
      <c r="AD3193" s="11">
        <v>5</v>
      </c>
      <c r="AE3193" s="10" t="str">
        <f t="shared" si="56"/>
        <v>74/75RADHI</v>
      </c>
      <c r="AF3193" s="10"/>
      <c r="AG3193" s="10"/>
      <c r="AH3193" s="10"/>
    </row>
    <row r="3194" spans="1:34" x14ac:dyDescent="0.45">
      <c r="A3194" t="s">
        <v>53</v>
      </c>
      <c r="B3194" t="s">
        <v>56</v>
      </c>
      <c r="C3194" t="s">
        <v>201</v>
      </c>
      <c r="D3194">
        <v>420</v>
      </c>
      <c r="E3194" s="11">
        <v>420000</v>
      </c>
      <c r="F3194" s="5">
        <v>-5480</v>
      </c>
      <c r="G3194" s="11">
        <v>0</v>
      </c>
      <c r="H3194" s="11">
        <v>0</v>
      </c>
      <c r="I3194">
        <v>0</v>
      </c>
      <c r="J3194">
        <v>94948</v>
      </c>
      <c r="K3194">
        <v>58749</v>
      </c>
      <c r="L3194">
        <v>11972</v>
      </c>
      <c r="M3194">
        <v>6</v>
      </c>
      <c r="N3194">
        <v>74</v>
      </c>
      <c r="O3194">
        <v>4</v>
      </c>
      <c r="P3194">
        <v>6</v>
      </c>
      <c r="Q3194">
        <v>0</v>
      </c>
      <c r="R3194">
        <v>314</v>
      </c>
      <c r="S3194">
        <v>0</v>
      </c>
      <c r="T3194">
        <v>99</v>
      </c>
      <c r="U3194">
        <v>113</v>
      </c>
      <c r="V3194">
        <v>-0.73</v>
      </c>
      <c r="W3194">
        <v>0</v>
      </c>
      <c r="X3194">
        <v>0</v>
      </c>
      <c r="Y3194" s="12" t="str">
        <f>IFERROR(VLOOKUP(C3194,[1]Index!$D:$F,3,FALSE),"Non List")</f>
        <v>Hydro Power</v>
      </c>
      <c r="Z3194">
        <f>IFERROR(VLOOKUP(C3194,[1]LP!$B:$C,2,FALSE),0)</f>
        <v>412</v>
      </c>
      <c r="AA3194" s="11">
        <f t="shared" si="57"/>
        <v>68.7</v>
      </c>
      <c r="AB3194" s="5">
        <f>IFERROR(VLOOKUP(C3194,[2]Sheet1!$B:$F,5,FALSE),0)</f>
        <v>8728500</v>
      </c>
      <c r="AC3194" s="11">
        <v>0</v>
      </c>
      <c r="AD3194" s="11">
        <v>0</v>
      </c>
      <c r="AE3194" s="10" t="str">
        <f t="shared" si="56"/>
        <v>74/75KPCL</v>
      </c>
      <c r="AF3194" s="10"/>
      <c r="AG3194" s="10"/>
      <c r="AH3194" s="10"/>
    </row>
    <row r="3195" spans="1:34" x14ac:dyDescent="0.45">
      <c r="A3195" t="s">
        <v>53</v>
      </c>
      <c r="B3195" t="s">
        <v>56</v>
      </c>
      <c r="C3195" t="s">
        <v>214</v>
      </c>
      <c r="D3195">
        <v>563.1</v>
      </c>
      <c r="E3195" s="11">
        <v>476000</v>
      </c>
      <c r="F3195" s="5">
        <v>-7205</v>
      </c>
      <c r="G3195" s="11">
        <v>0</v>
      </c>
      <c r="H3195" s="11">
        <v>0</v>
      </c>
      <c r="I3195">
        <v>0</v>
      </c>
      <c r="J3195">
        <v>1717</v>
      </c>
      <c r="K3195">
        <v>1484</v>
      </c>
      <c r="L3195">
        <v>1064</v>
      </c>
      <c r="M3195">
        <v>0</v>
      </c>
      <c r="N3195">
        <v>1280</v>
      </c>
      <c r="O3195">
        <v>6</v>
      </c>
      <c r="P3195">
        <v>0</v>
      </c>
      <c r="Q3195">
        <v>0</v>
      </c>
      <c r="R3195">
        <v>7320</v>
      </c>
      <c r="S3195">
        <v>0</v>
      </c>
      <c r="T3195">
        <v>98</v>
      </c>
      <c r="U3195">
        <v>31</v>
      </c>
      <c r="V3195">
        <v>-0.94</v>
      </c>
      <c r="W3195">
        <v>0</v>
      </c>
      <c r="X3195">
        <v>0</v>
      </c>
      <c r="Y3195" s="12" t="str">
        <f>IFERROR(VLOOKUP(C3195,[1]Index!$D:$F,3,FALSE),"Non List")</f>
        <v>zdelist</v>
      </c>
      <c r="Z3195">
        <f>IFERROR(VLOOKUP(C3195,[1]LP!$B:$C,2,FALSE),0)</f>
        <v>0</v>
      </c>
      <c r="AA3195" s="11">
        <f t="shared" si="57"/>
        <v>0</v>
      </c>
      <c r="AB3195" s="5">
        <f>IFERROR(VLOOKUP(C3195,[2]Sheet1!$B:$F,5,FALSE),0)</f>
        <v>0</v>
      </c>
      <c r="AC3195" s="11">
        <v>0</v>
      </c>
      <c r="AD3195" s="11">
        <v>0</v>
      </c>
      <c r="AE3195" s="10" t="str">
        <f t="shared" si="56"/>
        <v>74/75RRHP</v>
      </c>
      <c r="AF3195" s="10"/>
      <c r="AG3195" s="10"/>
      <c r="AH3195" s="10"/>
    </row>
    <row r="3196" spans="1:34" x14ac:dyDescent="0.45">
      <c r="A3196" t="s">
        <v>54</v>
      </c>
      <c r="B3196" t="s">
        <v>56</v>
      </c>
      <c r="C3196" t="s">
        <v>212</v>
      </c>
      <c r="D3196">
        <v>223.9</v>
      </c>
      <c r="E3196" s="11">
        <v>600000</v>
      </c>
      <c r="F3196" s="5">
        <v>-270737</v>
      </c>
      <c r="G3196" s="11">
        <v>0</v>
      </c>
      <c r="H3196" s="11">
        <v>0</v>
      </c>
      <c r="I3196">
        <v>0</v>
      </c>
      <c r="J3196">
        <v>130070</v>
      </c>
      <c r="K3196">
        <v>68414</v>
      </c>
      <c r="L3196">
        <v>-9517</v>
      </c>
      <c r="M3196">
        <v>-3</v>
      </c>
      <c r="N3196">
        <v>-71</v>
      </c>
      <c r="O3196">
        <v>4</v>
      </c>
      <c r="P3196">
        <v>-6</v>
      </c>
      <c r="Q3196">
        <v>0</v>
      </c>
      <c r="R3196">
        <v>-289</v>
      </c>
      <c r="S3196">
        <v>0</v>
      </c>
      <c r="T3196">
        <v>55</v>
      </c>
      <c r="U3196">
        <v>0</v>
      </c>
      <c r="V3196">
        <v>0</v>
      </c>
      <c r="W3196">
        <v>0</v>
      </c>
      <c r="X3196">
        <v>0</v>
      </c>
      <c r="Y3196" s="12" t="str">
        <f>IFERROR(VLOOKUP(C3196,[1]Index!$D:$F,3,FALSE),"Non List")</f>
        <v>Hydro Power</v>
      </c>
      <c r="Z3196">
        <f>IFERROR(VLOOKUP(C3196,[1]LP!$B:$C,2,FALSE),0)</f>
        <v>208</v>
      </c>
      <c r="AA3196" s="11">
        <f t="shared" si="57"/>
        <v>-69.3</v>
      </c>
      <c r="AB3196" s="5">
        <f>IFERROR(VLOOKUP(C3196,[2]Sheet1!$B:$F,5,FALSE),0)</f>
        <v>8000000</v>
      </c>
      <c r="AC3196" s="11">
        <v>0</v>
      </c>
      <c r="AD3196" s="11">
        <v>0</v>
      </c>
      <c r="AE3196" s="10" t="str">
        <f t="shared" si="56"/>
        <v>74/75AKJCL</v>
      </c>
      <c r="AF3196" s="10"/>
      <c r="AG3196" s="10"/>
      <c r="AH3196" s="10"/>
    </row>
    <row r="3197" spans="1:34" x14ac:dyDescent="0.45">
      <c r="A3197" t="s">
        <v>54</v>
      </c>
      <c r="B3197" t="s">
        <v>56</v>
      </c>
      <c r="C3197" t="s">
        <v>192</v>
      </c>
      <c r="D3197">
        <v>382</v>
      </c>
      <c r="E3197" s="11">
        <v>933012</v>
      </c>
      <c r="F3197" s="5">
        <v>28098</v>
      </c>
      <c r="G3197" s="11">
        <v>0</v>
      </c>
      <c r="H3197" s="11">
        <v>0</v>
      </c>
      <c r="I3197">
        <v>0</v>
      </c>
      <c r="J3197">
        <v>35557</v>
      </c>
      <c r="K3197">
        <v>24558</v>
      </c>
      <c r="L3197">
        <v>23920</v>
      </c>
      <c r="M3197">
        <v>3</v>
      </c>
      <c r="N3197">
        <v>112</v>
      </c>
      <c r="O3197">
        <v>4</v>
      </c>
      <c r="P3197">
        <v>3</v>
      </c>
      <c r="Q3197">
        <v>0</v>
      </c>
      <c r="R3197">
        <v>416</v>
      </c>
      <c r="S3197">
        <v>0</v>
      </c>
      <c r="T3197">
        <v>103</v>
      </c>
      <c r="U3197">
        <v>89</v>
      </c>
      <c r="V3197">
        <v>-0.77</v>
      </c>
      <c r="W3197">
        <v>0</v>
      </c>
      <c r="X3197">
        <v>0</v>
      </c>
      <c r="Y3197" s="12" t="str">
        <f>IFERROR(VLOOKUP(C3197,[1]Index!$D:$F,3,FALSE),"Non List")</f>
        <v>Hydro Power</v>
      </c>
      <c r="Z3197">
        <f>IFERROR(VLOOKUP(C3197,[1]LP!$B:$C,2,FALSE),0)</f>
        <v>164</v>
      </c>
      <c r="AA3197" s="11">
        <f t="shared" si="57"/>
        <v>54.7</v>
      </c>
      <c r="AB3197" s="5">
        <f>IFERROR(VLOOKUP(C3197,[2]Sheet1!$B:$F,5,FALSE),0)</f>
        <v>37359249.329999998</v>
      </c>
      <c r="AC3197" s="11">
        <v>0</v>
      </c>
      <c r="AD3197" s="11">
        <v>0</v>
      </c>
      <c r="AE3197" s="10" t="str">
        <f t="shared" si="56"/>
        <v>74/75AHPC</v>
      </c>
      <c r="AF3197" s="10"/>
      <c r="AG3197" s="10"/>
      <c r="AH3197" s="10"/>
    </row>
    <row r="3198" spans="1:34" x14ac:dyDescent="0.45">
      <c r="A3198" t="s">
        <v>54</v>
      </c>
      <c r="B3198" t="s">
        <v>56</v>
      </c>
      <c r="C3198" t="s">
        <v>193</v>
      </c>
      <c r="D3198">
        <v>366</v>
      </c>
      <c r="E3198" s="11">
        <v>2218672</v>
      </c>
      <c r="F3198" s="5">
        <v>4842656</v>
      </c>
      <c r="G3198" s="11">
        <v>0</v>
      </c>
      <c r="H3198" s="11">
        <v>0</v>
      </c>
      <c r="I3198">
        <v>0</v>
      </c>
      <c r="J3198">
        <v>535047</v>
      </c>
      <c r="K3198">
        <v>707877</v>
      </c>
      <c r="L3198">
        <v>657798</v>
      </c>
      <c r="M3198">
        <v>40</v>
      </c>
      <c r="N3198">
        <v>9</v>
      </c>
      <c r="O3198">
        <v>1</v>
      </c>
      <c r="P3198">
        <v>12</v>
      </c>
      <c r="Q3198">
        <v>0</v>
      </c>
      <c r="R3198">
        <v>11</v>
      </c>
      <c r="S3198">
        <v>0</v>
      </c>
      <c r="T3198">
        <v>318</v>
      </c>
      <c r="U3198">
        <v>532</v>
      </c>
      <c r="V3198">
        <v>0.45</v>
      </c>
      <c r="W3198">
        <v>0</v>
      </c>
      <c r="X3198">
        <v>0</v>
      </c>
      <c r="Y3198" s="12" t="str">
        <f>IFERROR(VLOOKUP(C3198,[1]Index!$D:$F,3,FALSE),"Non List")</f>
        <v>Hydro Power</v>
      </c>
      <c r="Z3198">
        <f>IFERROR(VLOOKUP(C3198,[1]LP!$B:$C,2,FALSE),0)</f>
        <v>299</v>
      </c>
      <c r="AA3198" s="11">
        <f t="shared" si="57"/>
        <v>7.5</v>
      </c>
      <c r="AB3198" s="5">
        <f>IFERROR(VLOOKUP(C3198,[2]Sheet1!$B:$F,5,FALSE),0)</f>
        <v>34098720.810000002</v>
      </c>
      <c r="AC3198" s="11">
        <v>10</v>
      </c>
      <c r="AD3198" s="11">
        <v>18</v>
      </c>
      <c r="AE3198" s="10" t="str">
        <f t="shared" ref="AE3198:AE3261" si="58">B3198&amp;C3198</f>
        <v>74/75BPCL</v>
      </c>
      <c r="AF3198" s="10"/>
      <c r="AG3198" s="10"/>
      <c r="AH3198" s="10"/>
    </row>
    <row r="3199" spans="1:34" x14ac:dyDescent="0.45">
      <c r="A3199" t="s">
        <v>54</v>
      </c>
      <c r="B3199" t="s">
        <v>56</v>
      </c>
      <c r="C3199" t="s">
        <v>194</v>
      </c>
      <c r="D3199">
        <v>437.1</v>
      </c>
      <c r="E3199" s="11">
        <v>3965113</v>
      </c>
      <c r="F3199" s="5">
        <v>4702751</v>
      </c>
      <c r="G3199" s="11">
        <v>0</v>
      </c>
      <c r="H3199" s="11">
        <v>0</v>
      </c>
      <c r="I3199">
        <v>0</v>
      </c>
      <c r="J3199">
        <v>804593</v>
      </c>
      <c r="K3199">
        <v>684102</v>
      </c>
      <c r="L3199">
        <v>658518</v>
      </c>
      <c r="M3199">
        <v>22</v>
      </c>
      <c r="N3199">
        <v>20</v>
      </c>
      <c r="O3199">
        <v>2</v>
      </c>
      <c r="P3199">
        <v>10</v>
      </c>
      <c r="Q3199">
        <v>0</v>
      </c>
      <c r="R3199">
        <v>40</v>
      </c>
      <c r="S3199">
        <v>0</v>
      </c>
      <c r="T3199">
        <v>219</v>
      </c>
      <c r="U3199">
        <v>330</v>
      </c>
      <c r="V3199">
        <v>-0.25</v>
      </c>
      <c r="W3199">
        <v>0</v>
      </c>
      <c r="X3199">
        <v>0</v>
      </c>
      <c r="Y3199" s="12" t="str">
        <f>IFERROR(VLOOKUP(C3199,[1]Index!$D:$F,3,FALSE),"Non List")</f>
        <v>Hydro Power</v>
      </c>
      <c r="Z3199">
        <f>IFERROR(VLOOKUP(C3199,[1]LP!$B:$C,2,FALSE),0)</f>
        <v>448.1</v>
      </c>
      <c r="AA3199" s="11">
        <f t="shared" si="57"/>
        <v>20.399999999999999</v>
      </c>
      <c r="AB3199" s="5">
        <f>IFERROR(VLOOKUP(C3199,[2]Sheet1!$B:$F,5,FALSE),0)</f>
        <v>79839972</v>
      </c>
      <c r="AC3199" s="11">
        <v>20</v>
      </c>
      <c r="AD3199" s="11">
        <v>5</v>
      </c>
      <c r="AE3199" s="10" t="str">
        <f t="shared" si="58"/>
        <v>74/75CHCL</v>
      </c>
      <c r="AF3199" s="10"/>
      <c r="AG3199" s="10"/>
      <c r="AH3199" s="10"/>
    </row>
    <row r="3200" spans="1:34" x14ac:dyDescent="0.45">
      <c r="A3200" t="s">
        <v>54</v>
      </c>
      <c r="B3200" t="s">
        <v>56</v>
      </c>
      <c r="C3200" t="s">
        <v>195</v>
      </c>
      <c r="D3200">
        <v>237</v>
      </c>
      <c r="E3200" s="11">
        <v>1385911</v>
      </c>
      <c r="F3200" s="5">
        <v>-442798</v>
      </c>
      <c r="G3200" s="11">
        <v>0</v>
      </c>
      <c r="H3200" s="11">
        <v>0</v>
      </c>
      <c r="I3200">
        <v>0</v>
      </c>
      <c r="J3200">
        <v>29644</v>
      </c>
      <c r="K3200">
        <v>-781</v>
      </c>
      <c r="L3200">
        <v>-47884</v>
      </c>
      <c r="M3200">
        <v>-5</v>
      </c>
      <c r="N3200">
        <v>-52</v>
      </c>
      <c r="O3200">
        <v>3</v>
      </c>
      <c r="P3200">
        <v>-7</v>
      </c>
      <c r="Q3200">
        <v>0</v>
      </c>
      <c r="R3200">
        <v>-179</v>
      </c>
      <c r="S3200">
        <v>0</v>
      </c>
      <c r="T3200">
        <v>68</v>
      </c>
      <c r="U3200">
        <v>0</v>
      </c>
      <c r="V3200">
        <v>0</v>
      </c>
      <c r="W3200">
        <v>0</v>
      </c>
      <c r="X3200">
        <v>0</v>
      </c>
      <c r="Y3200" s="12" t="str">
        <f>IFERROR(VLOOKUP(C3200,[1]Index!$D:$F,3,FALSE),"Non List")</f>
        <v>Hydro Power</v>
      </c>
      <c r="Z3200">
        <f>IFERROR(VLOOKUP(C3200,[1]LP!$B:$C,2,FALSE),0)</f>
        <v>148</v>
      </c>
      <c r="AA3200" s="11">
        <f t="shared" si="57"/>
        <v>-29.6</v>
      </c>
      <c r="AB3200" s="5">
        <f>IFERROR(VLOOKUP(C3200,[2]Sheet1!$B:$F,5,FALSE),0)</f>
        <v>24671629.120000001</v>
      </c>
      <c r="AC3200" s="11">
        <v>0</v>
      </c>
      <c r="AD3200" s="11">
        <v>0</v>
      </c>
      <c r="AE3200" s="10" t="str">
        <f t="shared" si="58"/>
        <v>74/75NHPC</v>
      </c>
      <c r="AF3200" s="10"/>
      <c r="AG3200" s="10"/>
      <c r="AH3200" s="10"/>
    </row>
    <row r="3201" spans="1:34" x14ac:dyDescent="0.45">
      <c r="A3201" t="s">
        <v>54</v>
      </c>
      <c r="B3201" t="s">
        <v>56</v>
      </c>
      <c r="C3201" t="s">
        <v>196</v>
      </c>
      <c r="D3201">
        <v>359</v>
      </c>
      <c r="E3201" s="11">
        <v>2110000</v>
      </c>
      <c r="F3201" s="5">
        <v>553084</v>
      </c>
      <c r="G3201" s="11">
        <v>0</v>
      </c>
      <c r="H3201" s="11">
        <v>0</v>
      </c>
      <c r="I3201">
        <v>0</v>
      </c>
      <c r="J3201">
        <v>566913</v>
      </c>
      <c r="K3201">
        <v>430639</v>
      </c>
      <c r="L3201">
        <v>202006</v>
      </c>
      <c r="M3201">
        <v>13</v>
      </c>
      <c r="N3201">
        <v>28</v>
      </c>
      <c r="O3201">
        <v>3</v>
      </c>
      <c r="P3201">
        <v>10</v>
      </c>
      <c r="Q3201">
        <v>0</v>
      </c>
      <c r="R3201">
        <v>80</v>
      </c>
      <c r="S3201">
        <v>0</v>
      </c>
      <c r="T3201">
        <v>126</v>
      </c>
      <c r="U3201">
        <v>190</v>
      </c>
      <c r="V3201">
        <v>-0.47</v>
      </c>
      <c r="W3201">
        <v>0</v>
      </c>
      <c r="X3201">
        <v>0</v>
      </c>
      <c r="Y3201" s="12" t="str">
        <f>IFERROR(VLOOKUP(C3201,[1]Index!$D:$F,3,FALSE),"Non List")</f>
        <v>Hydro Power</v>
      </c>
      <c r="Z3201">
        <f>IFERROR(VLOOKUP(C3201,[1]LP!$B:$C,2,FALSE),0)</f>
        <v>339.3</v>
      </c>
      <c r="AA3201" s="11">
        <f t="shared" si="57"/>
        <v>26.1</v>
      </c>
      <c r="AB3201" s="5">
        <f>IFERROR(VLOOKUP(C3201,[2]Sheet1!$B:$F,5,FALSE),0)</f>
        <v>30892510</v>
      </c>
      <c r="AC3201" s="11">
        <v>10</v>
      </c>
      <c r="AD3201" s="11">
        <v>5</v>
      </c>
      <c r="AE3201" s="10" t="str">
        <f t="shared" si="58"/>
        <v>74/75SHPC</v>
      </c>
      <c r="AF3201" s="10"/>
      <c r="AG3201" s="10"/>
      <c r="AH3201" s="10"/>
    </row>
    <row r="3202" spans="1:34" x14ac:dyDescent="0.45">
      <c r="A3202" t="s">
        <v>54</v>
      </c>
      <c r="B3202" t="s">
        <v>56</v>
      </c>
      <c r="C3202" t="s">
        <v>197</v>
      </c>
      <c r="D3202">
        <v>838</v>
      </c>
      <c r="E3202" s="11">
        <v>501055</v>
      </c>
      <c r="F3202" s="5">
        <v>33660</v>
      </c>
      <c r="G3202" s="11">
        <v>0</v>
      </c>
      <c r="H3202" s="11">
        <v>0</v>
      </c>
      <c r="I3202">
        <v>0</v>
      </c>
      <c r="J3202">
        <v>11655</v>
      </c>
      <c r="K3202">
        <v>7219</v>
      </c>
      <c r="L3202">
        <v>7219</v>
      </c>
      <c r="M3202">
        <v>2</v>
      </c>
      <c r="N3202">
        <v>436</v>
      </c>
      <c r="O3202">
        <v>8</v>
      </c>
      <c r="P3202">
        <v>2</v>
      </c>
      <c r="Q3202">
        <v>0</v>
      </c>
      <c r="R3202">
        <v>3426</v>
      </c>
      <c r="S3202">
        <v>0</v>
      </c>
      <c r="T3202">
        <v>107</v>
      </c>
      <c r="U3202">
        <v>68</v>
      </c>
      <c r="V3202">
        <v>-0.92</v>
      </c>
      <c r="W3202">
        <v>0</v>
      </c>
      <c r="X3202">
        <v>0</v>
      </c>
      <c r="Y3202" s="12" t="str">
        <f>IFERROR(VLOOKUP(C3202,[1]Index!$D:$F,3,FALSE),"Non List")</f>
        <v>Non List</v>
      </c>
      <c r="Z3202">
        <f>IFERROR(VLOOKUP(C3202,[1]LP!$B:$C,2,FALSE),0)</f>
        <v>0</v>
      </c>
      <c r="AA3202" s="11">
        <f t="shared" si="57"/>
        <v>0</v>
      </c>
      <c r="AB3202" s="5">
        <f>IFERROR(VLOOKUP(C3202,[2]Sheet1!$B:$F,5,FALSE),0)</f>
        <v>0</v>
      </c>
      <c r="AC3202" s="11">
        <v>6</v>
      </c>
      <c r="AD3202" s="11">
        <v>0.315</v>
      </c>
      <c r="AE3202" s="10" t="str">
        <f t="shared" si="58"/>
        <v>74/75RHPC</v>
      </c>
      <c r="AF3202" s="10"/>
      <c r="AG3202" s="10"/>
      <c r="AH3202" s="10"/>
    </row>
    <row r="3203" spans="1:34" x14ac:dyDescent="0.45">
      <c r="A3203" t="s">
        <v>54</v>
      </c>
      <c r="B3203" t="s">
        <v>56</v>
      </c>
      <c r="C3203" t="s">
        <v>202</v>
      </c>
      <c r="D3203">
        <v>389.1</v>
      </c>
      <c r="E3203" s="11">
        <v>1500000</v>
      </c>
      <c r="F3203" s="5">
        <v>-14949</v>
      </c>
      <c r="G3203" s="11">
        <v>0</v>
      </c>
      <c r="H3203" s="11">
        <v>0</v>
      </c>
      <c r="I3203">
        <v>0</v>
      </c>
      <c r="J3203">
        <v>0</v>
      </c>
      <c r="K3203">
        <v>-1025</v>
      </c>
      <c r="L3203">
        <v>-1025</v>
      </c>
      <c r="M3203">
        <v>0</v>
      </c>
      <c r="N3203">
        <v>-4864</v>
      </c>
      <c r="O3203">
        <v>4</v>
      </c>
      <c r="P3203">
        <v>0</v>
      </c>
      <c r="Q3203">
        <v>0</v>
      </c>
      <c r="R3203">
        <v>-19115</v>
      </c>
      <c r="S3203">
        <v>0</v>
      </c>
      <c r="T3203">
        <v>99</v>
      </c>
      <c r="U3203">
        <v>0</v>
      </c>
      <c r="V3203">
        <v>0</v>
      </c>
      <c r="W3203">
        <v>0</v>
      </c>
      <c r="X3203">
        <v>0</v>
      </c>
      <c r="Y3203" s="12" t="str">
        <f>IFERROR(VLOOKUP(C3203,[1]Index!$D:$F,3,FALSE),"Non List")</f>
        <v>Hydro Power</v>
      </c>
      <c r="Z3203">
        <f>IFERROR(VLOOKUP(C3203,[1]LP!$B:$C,2,FALSE),0)</f>
        <v>171</v>
      </c>
      <c r="AA3203" s="11">
        <f t="shared" ref="AA3203:AA3266" si="59">ROUND(IFERROR(Z3203/M3203,0),1)</f>
        <v>0</v>
      </c>
      <c r="AB3203" s="5">
        <f>IFERROR(VLOOKUP(C3203,[2]Sheet1!$B:$F,5,FALSE),0)</f>
        <v>38959421</v>
      </c>
      <c r="AC3203" s="11">
        <v>0</v>
      </c>
      <c r="AD3203" s="11">
        <v>0</v>
      </c>
      <c r="AE3203" s="10" t="str">
        <f t="shared" si="58"/>
        <v>74/75AKPL</v>
      </c>
      <c r="AF3203" s="10"/>
      <c r="AG3203" s="10"/>
      <c r="AH3203" s="10"/>
    </row>
    <row r="3204" spans="1:34" x14ac:dyDescent="0.45">
      <c r="A3204" t="s">
        <v>54</v>
      </c>
      <c r="B3204" t="s">
        <v>56</v>
      </c>
      <c r="C3204" t="s">
        <v>198</v>
      </c>
      <c r="D3204">
        <v>380</v>
      </c>
      <c r="E3204" s="11">
        <v>255150</v>
      </c>
      <c r="F3204" s="5">
        <v>17811</v>
      </c>
      <c r="G3204" s="11">
        <v>0</v>
      </c>
      <c r="H3204" s="11">
        <v>0</v>
      </c>
      <c r="I3204">
        <v>0</v>
      </c>
      <c r="J3204">
        <v>66150</v>
      </c>
      <c r="K3204">
        <v>41691</v>
      </c>
      <c r="L3204">
        <v>16760</v>
      </c>
      <c r="M3204">
        <v>9</v>
      </c>
      <c r="N3204">
        <v>43</v>
      </c>
      <c r="O3204">
        <v>4</v>
      </c>
      <c r="P3204">
        <v>8</v>
      </c>
      <c r="Q3204">
        <v>0</v>
      </c>
      <c r="R3204">
        <v>154</v>
      </c>
      <c r="S3204">
        <v>0</v>
      </c>
      <c r="T3204">
        <v>107</v>
      </c>
      <c r="U3204">
        <v>145</v>
      </c>
      <c r="V3204">
        <v>-0.62</v>
      </c>
      <c r="W3204">
        <v>0</v>
      </c>
      <c r="X3204">
        <v>0</v>
      </c>
      <c r="Y3204" s="12" t="str">
        <f>IFERROR(VLOOKUP(C3204,[1]Index!$D:$F,3,FALSE),"Non List")</f>
        <v>Hydro Power</v>
      </c>
      <c r="Z3204">
        <f>IFERROR(VLOOKUP(C3204,[1]LP!$B:$C,2,FALSE),0)</f>
        <v>235</v>
      </c>
      <c r="AA3204" s="11">
        <f t="shared" si="59"/>
        <v>26.1</v>
      </c>
      <c r="AB3204" s="5">
        <f>IFERROR(VLOOKUP(C3204,[2]Sheet1!$B:$F,5,FALSE),0)</f>
        <v>5358150</v>
      </c>
      <c r="AC3204" s="11">
        <v>0</v>
      </c>
      <c r="AD3204" s="11">
        <v>0</v>
      </c>
      <c r="AE3204" s="10" t="str">
        <f t="shared" si="58"/>
        <v>74/75BARUN</v>
      </c>
      <c r="AF3204" s="10"/>
      <c r="AG3204" s="10"/>
      <c r="AH3204" s="10"/>
    </row>
    <row r="3205" spans="1:34" x14ac:dyDescent="0.45">
      <c r="A3205" t="s">
        <v>54</v>
      </c>
      <c r="B3205" t="s">
        <v>56</v>
      </c>
      <c r="C3205" t="s">
        <v>199</v>
      </c>
      <c r="D3205">
        <v>282</v>
      </c>
      <c r="E3205" s="11">
        <v>1134000</v>
      </c>
      <c r="F3205" s="5">
        <v>41659</v>
      </c>
      <c r="G3205" s="11">
        <v>0</v>
      </c>
      <c r="H3205" s="11">
        <v>0</v>
      </c>
      <c r="I3205">
        <v>0</v>
      </c>
      <c r="J3205">
        <v>109937</v>
      </c>
      <c r="K3205">
        <v>88316</v>
      </c>
      <c r="L3205">
        <v>38140</v>
      </c>
      <c r="M3205">
        <v>4</v>
      </c>
      <c r="N3205">
        <v>63</v>
      </c>
      <c r="O3205">
        <v>3</v>
      </c>
      <c r="P3205">
        <v>4</v>
      </c>
      <c r="Q3205">
        <v>0</v>
      </c>
      <c r="R3205">
        <v>171</v>
      </c>
      <c r="S3205">
        <v>0</v>
      </c>
      <c r="T3205">
        <v>104</v>
      </c>
      <c r="U3205">
        <v>102</v>
      </c>
      <c r="V3205">
        <v>-0.64</v>
      </c>
      <c r="W3205">
        <v>0</v>
      </c>
      <c r="X3205">
        <v>0</v>
      </c>
      <c r="Y3205" s="12" t="str">
        <f>IFERROR(VLOOKUP(C3205,[1]Index!$D:$F,3,FALSE),"Non List")</f>
        <v>Hydro Power</v>
      </c>
      <c r="Z3205">
        <f>IFERROR(VLOOKUP(C3205,[1]LP!$B:$C,2,FALSE),0)</f>
        <v>175.7</v>
      </c>
      <c r="AA3205" s="11">
        <f t="shared" si="59"/>
        <v>43.9</v>
      </c>
      <c r="AB3205" s="5">
        <f>IFERROR(VLOOKUP(C3205,[2]Sheet1!$B:$F,5,FALSE),0)</f>
        <v>57865979.100000001</v>
      </c>
      <c r="AC3205" s="11">
        <v>5</v>
      </c>
      <c r="AD3205" s="11">
        <v>0</v>
      </c>
      <c r="AE3205" s="10" t="str">
        <f t="shared" si="58"/>
        <v>74/75API</v>
      </c>
      <c r="AF3205" s="10"/>
      <c r="AG3205" s="10"/>
      <c r="AH3205" s="10"/>
    </row>
    <row r="3206" spans="1:34" x14ac:dyDescent="0.45">
      <c r="A3206" t="s">
        <v>54</v>
      </c>
      <c r="B3206" t="s">
        <v>56</v>
      </c>
      <c r="C3206" t="s">
        <v>200</v>
      </c>
      <c r="D3206">
        <v>540.1</v>
      </c>
      <c r="E3206" s="11">
        <v>535555</v>
      </c>
      <c r="F3206" s="5">
        <v>44450</v>
      </c>
      <c r="G3206" s="11">
        <v>0</v>
      </c>
      <c r="H3206" s="11">
        <v>0</v>
      </c>
      <c r="I3206">
        <v>0</v>
      </c>
      <c r="J3206">
        <v>109971</v>
      </c>
      <c r="K3206">
        <v>72262</v>
      </c>
      <c r="L3206">
        <v>43220</v>
      </c>
      <c r="M3206">
        <v>11</v>
      </c>
      <c r="N3206">
        <v>50</v>
      </c>
      <c r="O3206">
        <v>5</v>
      </c>
      <c r="P3206">
        <v>10</v>
      </c>
      <c r="Q3206">
        <v>0</v>
      </c>
      <c r="R3206">
        <v>251</v>
      </c>
      <c r="S3206">
        <v>0</v>
      </c>
      <c r="T3206">
        <v>108</v>
      </c>
      <c r="U3206">
        <v>162</v>
      </c>
      <c r="V3206">
        <v>-0.7</v>
      </c>
      <c r="W3206">
        <v>0</v>
      </c>
      <c r="X3206">
        <v>0</v>
      </c>
      <c r="Y3206" s="12" t="str">
        <f>IFERROR(VLOOKUP(C3206,[1]Index!$D:$F,3,FALSE),"Non List")</f>
        <v>Hydro Power</v>
      </c>
      <c r="Z3206">
        <f>IFERROR(VLOOKUP(C3206,[1]LP!$B:$C,2,FALSE),0)</f>
        <v>307</v>
      </c>
      <c r="AA3206" s="11">
        <f t="shared" si="59"/>
        <v>27.9</v>
      </c>
      <c r="AB3206" s="5">
        <f>IFERROR(VLOOKUP(C3206,[2]Sheet1!$B:$F,5,FALSE),0)</f>
        <v>18512792.23</v>
      </c>
      <c r="AC3206" s="11">
        <v>0</v>
      </c>
      <c r="AD3206" s="11">
        <v>10</v>
      </c>
      <c r="AE3206" s="10" t="str">
        <f t="shared" si="58"/>
        <v>74/75NGPL</v>
      </c>
      <c r="AF3206" s="10"/>
      <c r="AG3206" s="10"/>
      <c r="AH3206" s="10"/>
    </row>
    <row r="3207" spans="1:34" x14ac:dyDescent="0.45">
      <c r="A3207" t="s">
        <v>54</v>
      </c>
      <c r="B3207" t="s">
        <v>56</v>
      </c>
      <c r="C3207" t="s">
        <v>204</v>
      </c>
      <c r="D3207">
        <v>282.89999999999998</v>
      </c>
      <c r="E3207" s="11">
        <v>1150000</v>
      </c>
      <c r="F3207" s="5">
        <v>61383</v>
      </c>
      <c r="G3207" s="11">
        <v>0</v>
      </c>
      <c r="H3207" s="11">
        <v>0</v>
      </c>
      <c r="I3207">
        <v>0</v>
      </c>
      <c r="J3207">
        <v>226701</v>
      </c>
      <c r="K3207">
        <v>135630</v>
      </c>
      <c r="L3207">
        <v>56472</v>
      </c>
      <c r="M3207">
        <v>7</v>
      </c>
      <c r="N3207">
        <v>43</v>
      </c>
      <c r="O3207">
        <v>3</v>
      </c>
      <c r="P3207">
        <v>6</v>
      </c>
      <c r="Q3207">
        <v>0</v>
      </c>
      <c r="R3207">
        <v>116</v>
      </c>
      <c r="S3207">
        <v>0</v>
      </c>
      <c r="T3207">
        <v>105</v>
      </c>
      <c r="U3207">
        <v>125</v>
      </c>
      <c r="V3207">
        <v>-0.56000000000000005</v>
      </c>
      <c r="W3207">
        <v>0</v>
      </c>
      <c r="X3207">
        <v>0</v>
      </c>
      <c r="Y3207" s="12" t="str">
        <f>IFERROR(VLOOKUP(C3207,[1]Index!$D:$F,3,FALSE),"Non List")</f>
        <v>Hydro Power</v>
      </c>
      <c r="Z3207">
        <f>IFERROR(VLOOKUP(C3207,[1]LP!$B:$C,2,FALSE),0)</f>
        <v>243.8</v>
      </c>
      <c r="AA3207" s="11">
        <f t="shared" si="59"/>
        <v>34.799999999999997</v>
      </c>
      <c r="AB3207" s="5">
        <f>IFERROR(VLOOKUP(C3207,[2]Sheet1!$B:$F,5,FALSE),0)</f>
        <v>12305000</v>
      </c>
      <c r="AC3207" s="11">
        <v>0</v>
      </c>
      <c r="AD3207" s="11">
        <v>5</v>
      </c>
      <c r="AE3207" s="10" t="str">
        <f t="shared" si="58"/>
        <v>74/75UMHL</v>
      </c>
      <c r="AF3207" s="10"/>
      <c r="AG3207" s="10"/>
      <c r="AH3207" s="10"/>
    </row>
    <row r="3208" spans="1:34" x14ac:dyDescent="0.45">
      <c r="A3208" t="s">
        <v>54</v>
      </c>
      <c r="B3208" t="s">
        <v>56</v>
      </c>
      <c r="C3208" t="s">
        <v>205</v>
      </c>
      <c r="D3208">
        <v>349</v>
      </c>
      <c r="E3208" s="11">
        <v>700000</v>
      </c>
      <c r="F3208" s="5">
        <v>-130609</v>
      </c>
      <c r="G3208" s="11">
        <v>0</v>
      </c>
      <c r="H3208" s="11">
        <v>0</v>
      </c>
      <c r="I3208">
        <v>0</v>
      </c>
      <c r="J3208">
        <v>158744</v>
      </c>
      <c r="K3208">
        <v>27603</v>
      </c>
      <c r="L3208">
        <v>21431</v>
      </c>
      <c r="M3208">
        <v>4</v>
      </c>
      <c r="N3208">
        <v>86</v>
      </c>
      <c r="O3208">
        <v>4</v>
      </c>
      <c r="P3208">
        <v>5</v>
      </c>
      <c r="Q3208">
        <v>0</v>
      </c>
      <c r="R3208">
        <v>367</v>
      </c>
      <c r="S3208">
        <v>0</v>
      </c>
      <c r="T3208">
        <v>81</v>
      </c>
      <c r="U3208">
        <v>86</v>
      </c>
      <c r="V3208">
        <v>-0.75</v>
      </c>
      <c r="W3208">
        <v>0</v>
      </c>
      <c r="X3208">
        <v>0</v>
      </c>
      <c r="Y3208" s="12" t="str">
        <f>IFERROR(VLOOKUP(C3208,[1]Index!$D:$F,3,FALSE),"Non List")</f>
        <v>Hydro Power</v>
      </c>
      <c r="Z3208">
        <f>IFERROR(VLOOKUP(C3208,[1]LP!$B:$C,2,FALSE),0)</f>
        <v>239.9</v>
      </c>
      <c r="AA3208" s="11">
        <f t="shared" si="59"/>
        <v>60</v>
      </c>
      <c r="AB3208" s="5">
        <f>IFERROR(VLOOKUP(C3208,[2]Sheet1!$B:$F,5,FALSE),0)</f>
        <v>12098625</v>
      </c>
      <c r="AC3208" s="11">
        <v>0</v>
      </c>
      <c r="AD3208" s="11">
        <v>0</v>
      </c>
      <c r="AE3208" s="10" t="str">
        <f t="shared" si="58"/>
        <v>74/75SPDL</v>
      </c>
      <c r="AF3208" s="10"/>
      <c r="AG3208" s="10"/>
      <c r="AH3208" s="10"/>
    </row>
    <row r="3209" spans="1:34" x14ac:dyDescent="0.45">
      <c r="A3209" t="s">
        <v>54</v>
      </c>
      <c r="B3209" t="s">
        <v>56</v>
      </c>
      <c r="C3209" t="s">
        <v>213</v>
      </c>
      <c r="D3209">
        <v>231</v>
      </c>
      <c r="E3209" s="11">
        <v>465714</v>
      </c>
      <c r="F3209" s="5">
        <v>-235917</v>
      </c>
      <c r="G3209" s="11">
        <v>0</v>
      </c>
      <c r="H3209" s="11">
        <v>0</v>
      </c>
      <c r="I3209">
        <v>0</v>
      </c>
      <c r="J3209">
        <v>58209</v>
      </c>
      <c r="K3209">
        <v>-112846</v>
      </c>
      <c r="L3209">
        <v>-112846</v>
      </c>
      <c r="M3209">
        <v>-32</v>
      </c>
      <c r="N3209">
        <v>-7</v>
      </c>
      <c r="O3209">
        <v>5</v>
      </c>
      <c r="P3209">
        <v>-65</v>
      </c>
      <c r="Q3209">
        <v>0</v>
      </c>
      <c r="R3209">
        <v>-33</v>
      </c>
      <c r="S3209">
        <v>0</v>
      </c>
      <c r="T3209">
        <v>49</v>
      </c>
      <c r="U3209">
        <v>0</v>
      </c>
      <c r="V3209">
        <v>0</v>
      </c>
      <c r="W3209">
        <v>0</v>
      </c>
      <c r="X3209">
        <v>0</v>
      </c>
      <c r="Y3209" s="12" t="str">
        <f>IFERROR(VLOOKUP(C3209,[1]Index!$D:$F,3,FALSE),"Non List")</f>
        <v>Hydro Power</v>
      </c>
      <c r="Z3209">
        <f>IFERROR(VLOOKUP(C3209,[1]LP!$B:$C,2,FALSE),0)</f>
        <v>223.5</v>
      </c>
      <c r="AA3209" s="11">
        <f t="shared" si="59"/>
        <v>-7</v>
      </c>
      <c r="AB3209" s="5">
        <f>IFERROR(VLOOKUP(C3209,[2]Sheet1!$B:$F,5,FALSE),0)</f>
        <v>4657143</v>
      </c>
      <c r="AC3209" s="11">
        <v>0</v>
      </c>
      <c r="AD3209" s="11">
        <v>0</v>
      </c>
      <c r="AE3209" s="10" t="str">
        <f t="shared" si="58"/>
        <v>74/75KKHC</v>
      </c>
      <c r="AF3209" s="10"/>
      <c r="AG3209" s="10"/>
      <c r="AH3209" s="10"/>
    </row>
    <row r="3210" spans="1:34" x14ac:dyDescent="0.45">
      <c r="A3210" t="s">
        <v>54</v>
      </c>
      <c r="B3210" t="s">
        <v>56</v>
      </c>
      <c r="C3210" t="s">
        <v>208</v>
      </c>
      <c r="D3210">
        <v>410</v>
      </c>
      <c r="E3210" s="11">
        <v>1065417</v>
      </c>
      <c r="F3210" s="5">
        <v>0</v>
      </c>
      <c r="G3210" s="11">
        <v>0</v>
      </c>
      <c r="H3210" s="11">
        <v>0</v>
      </c>
      <c r="I3210">
        <v>0</v>
      </c>
      <c r="J3210">
        <v>0</v>
      </c>
      <c r="K3210">
        <v>0</v>
      </c>
      <c r="L3210">
        <v>0</v>
      </c>
      <c r="M3210">
        <v>0</v>
      </c>
      <c r="N3210">
        <v>410</v>
      </c>
      <c r="O3210">
        <v>4</v>
      </c>
      <c r="P3210">
        <v>0</v>
      </c>
      <c r="Q3210">
        <v>0</v>
      </c>
      <c r="R3210">
        <v>1681</v>
      </c>
      <c r="S3210">
        <v>0</v>
      </c>
      <c r="T3210">
        <v>100</v>
      </c>
      <c r="U3210">
        <v>0</v>
      </c>
      <c r="V3210">
        <v>0</v>
      </c>
      <c r="W3210">
        <v>0</v>
      </c>
      <c r="X3210">
        <v>0</v>
      </c>
      <c r="Y3210" s="12" t="str">
        <f>IFERROR(VLOOKUP(C3210,[1]Index!$D:$F,3,FALSE),"Non List")</f>
        <v>Hydro Power</v>
      </c>
      <c r="Z3210">
        <f>IFERROR(VLOOKUP(C3210,[1]LP!$B:$C,2,FALSE),0)</f>
        <v>262</v>
      </c>
      <c r="AA3210" s="11">
        <f t="shared" si="59"/>
        <v>0</v>
      </c>
      <c r="AB3210" s="5">
        <f>IFERROR(VLOOKUP(C3210,[2]Sheet1!$B:$F,5,FALSE),0)</f>
        <v>10654170</v>
      </c>
      <c r="AC3210" s="11">
        <v>0</v>
      </c>
      <c r="AD3210" s="11">
        <v>0</v>
      </c>
      <c r="AE3210" s="10" t="str">
        <f t="shared" si="58"/>
        <v>74/75HPPL</v>
      </c>
      <c r="AF3210" s="10"/>
      <c r="AG3210" s="10"/>
      <c r="AH3210" s="10"/>
    </row>
    <row r="3211" spans="1:34" x14ac:dyDescent="0.45">
      <c r="A3211" t="s">
        <v>54</v>
      </c>
      <c r="B3211" t="s">
        <v>56</v>
      </c>
      <c r="C3211" t="s">
        <v>206</v>
      </c>
      <c r="D3211">
        <v>244.1</v>
      </c>
      <c r="E3211" s="11">
        <v>264000</v>
      </c>
      <c r="F3211" s="5">
        <v>-52321</v>
      </c>
      <c r="G3211" s="11">
        <v>0</v>
      </c>
      <c r="H3211" s="11">
        <v>0</v>
      </c>
      <c r="I3211">
        <v>0</v>
      </c>
      <c r="J3211">
        <v>32765</v>
      </c>
      <c r="K3211">
        <v>18280</v>
      </c>
      <c r="L3211">
        <v>-19911</v>
      </c>
      <c r="M3211">
        <v>-10</v>
      </c>
      <c r="N3211">
        <v>-24</v>
      </c>
      <c r="O3211">
        <v>3</v>
      </c>
      <c r="P3211">
        <v>-13</v>
      </c>
      <c r="Q3211">
        <v>0</v>
      </c>
      <c r="R3211">
        <v>-74</v>
      </c>
      <c r="S3211">
        <v>0</v>
      </c>
      <c r="T3211">
        <v>80</v>
      </c>
      <c r="U3211">
        <v>0</v>
      </c>
      <c r="V3211">
        <v>0</v>
      </c>
      <c r="W3211">
        <v>0</v>
      </c>
      <c r="X3211">
        <v>0</v>
      </c>
      <c r="Y3211" s="12" t="str">
        <f>IFERROR(VLOOKUP(C3211,[1]Index!$D:$F,3,FALSE),"Non List")</f>
        <v>Hydro Power</v>
      </c>
      <c r="Z3211">
        <f>IFERROR(VLOOKUP(C3211,[1]LP!$B:$C,2,FALSE),0)</f>
        <v>198.2</v>
      </c>
      <c r="AA3211" s="11">
        <f t="shared" si="59"/>
        <v>-19.8</v>
      </c>
      <c r="AB3211" s="5">
        <f>IFERROR(VLOOKUP(C3211,[2]Sheet1!$B:$F,5,FALSE),0)</f>
        <v>2640000</v>
      </c>
      <c r="AC3211" s="11">
        <v>0</v>
      </c>
      <c r="AD3211" s="11">
        <v>0</v>
      </c>
      <c r="AE3211" s="10" t="str">
        <f t="shared" si="58"/>
        <v>74/75DHPL</v>
      </c>
      <c r="AF3211" s="10"/>
      <c r="AG3211" s="10"/>
      <c r="AH3211" s="10"/>
    </row>
    <row r="3212" spans="1:34" x14ac:dyDescent="0.45">
      <c r="A3212" t="s">
        <v>54</v>
      </c>
      <c r="B3212" t="s">
        <v>56</v>
      </c>
      <c r="C3212" t="s">
        <v>207</v>
      </c>
      <c r="D3212">
        <v>343</v>
      </c>
      <c r="E3212" s="11">
        <v>270000</v>
      </c>
      <c r="F3212" s="5">
        <v>5242</v>
      </c>
      <c r="G3212" s="11">
        <v>0</v>
      </c>
      <c r="H3212" s="11">
        <v>0</v>
      </c>
      <c r="I3212">
        <v>0</v>
      </c>
      <c r="J3212">
        <v>42005</v>
      </c>
      <c r="K3212">
        <v>25482</v>
      </c>
      <c r="L3212">
        <v>4926</v>
      </c>
      <c r="M3212">
        <v>2</v>
      </c>
      <c r="N3212">
        <v>141</v>
      </c>
      <c r="O3212">
        <v>3</v>
      </c>
      <c r="P3212">
        <v>2</v>
      </c>
      <c r="Q3212">
        <v>0</v>
      </c>
      <c r="R3212">
        <v>474</v>
      </c>
      <c r="S3212">
        <v>0</v>
      </c>
      <c r="T3212">
        <v>102</v>
      </c>
      <c r="U3212">
        <v>75</v>
      </c>
      <c r="V3212">
        <v>-0.78</v>
      </c>
      <c r="W3212">
        <v>0</v>
      </c>
      <c r="X3212">
        <v>0</v>
      </c>
      <c r="Y3212" s="12" t="str">
        <f>IFERROR(VLOOKUP(C3212,[1]Index!$D:$F,3,FALSE),"Non List")</f>
        <v>Hydro Power</v>
      </c>
      <c r="Z3212">
        <f>IFERROR(VLOOKUP(C3212,[1]LP!$B:$C,2,FALSE),0)</f>
        <v>336</v>
      </c>
      <c r="AA3212" s="11">
        <f t="shared" si="59"/>
        <v>168</v>
      </c>
      <c r="AB3212" s="5">
        <f>IFERROR(VLOOKUP(C3212,[2]Sheet1!$B:$F,5,FALSE),0)</f>
        <v>3869775</v>
      </c>
      <c r="AC3212" s="11">
        <v>0</v>
      </c>
      <c r="AD3212" s="11">
        <v>0</v>
      </c>
      <c r="AE3212" s="10" t="str">
        <f t="shared" si="58"/>
        <v>74/75CHL</v>
      </c>
      <c r="AF3212" s="10"/>
      <c r="AG3212" s="10"/>
      <c r="AH3212" s="10"/>
    </row>
    <row r="3213" spans="1:34" x14ac:dyDescent="0.45">
      <c r="A3213" t="s">
        <v>54</v>
      </c>
      <c r="B3213" t="s">
        <v>56</v>
      </c>
      <c r="C3213" t="s">
        <v>209</v>
      </c>
      <c r="D3213">
        <v>404</v>
      </c>
      <c r="E3213" s="11">
        <v>260000</v>
      </c>
      <c r="F3213" s="5">
        <v>5913</v>
      </c>
      <c r="G3213" s="11">
        <v>0</v>
      </c>
      <c r="H3213" s="11">
        <v>0</v>
      </c>
      <c r="I3213">
        <v>0</v>
      </c>
      <c r="J3213">
        <v>85351</v>
      </c>
      <c r="K3213">
        <v>45812</v>
      </c>
      <c r="L3213">
        <v>14476</v>
      </c>
      <c r="M3213">
        <v>7</v>
      </c>
      <c r="N3213">
        <v>55</v>
      </c>
      <c r="O3213">
        <v>4</v>
      </c>
      <c r="P3213">
        <v>7</v>
      </c>
      <c r="Q3213">
        <v>0</v>
      </c>
      <c r="R3213">
        <v>215</v>
      </c>
      <c r="S3213">
        <v>0</v>
      </c>
      <c r="T3213">
        <v>102</v>
      </c>
      <c r="U3213">
        <v>131</v>
      </c>
      <c r="V3213">
        <v>-0.68</v>
      </c>
      <c r="W3213">
        <v>0</v>
      </c>
      <c r="X3213">
        <v>0</v>
      </c>
      <c r="Y3213" s="12" t="str">
        <f>IFERROR(VLOOKUP(C3213,[1]Index!$D:$F,3,FALSE),"Non List")</f>
        <v>Hydro Power</v>
      </c>
      <c r="Z3213">
        <f>IFERROR(VLOOKUP(C3213,[1]LP!$B:$C,2,FALSE),0)</f>
        <v>472</v>
      </c>
      <c r="AA3213" s="11">
        <f t="shared" si="59"/>
        <v>67.400000000000006</v>
      </c>
      <c r="AB3213" s="5">
        <f>IFERROR(VLOOKUP(C3213,[2]Sheet1!$B:$F,5,FALSE),0)</f>
        <v>3594413.55</v>
      </c>
      <c r="AC3213" s="11">
        <v>0</v>
      </c>
      <c r="AD3213" s="11">
        <v>0</v>
      </c>
      <c r="AE3213" s="10" t="str">
        <f t="shared" si="58"/>
        <v>74/75NHDL</v>
      </c>
      <c r="AF3213" s="10"/>
      <c r="AG3213" s="10"/>
      <c r="AH3213" s="10"/>
    </row>
    <row r="3214" spans="1:34" x14ac:dyDescent="0.45">
      <c r="A3214" t="s">
        <v>54</v>
      </c>
      <c r="B3214" t="s">
        <v>56</v>
      </c>
      <c r="C3214" t="s">
        <v>210</v>
      </c>
      <c r="D3214">
        <v>505</v>
      </c>
      <c r="E3214" s="11">
        <v>451000</v>
      </c>
      <c r="F3214" s="5">
        <v>130044</v>
      </c>
      <c r="G3214" s="11">
        <v>0</v>
      </c>
      <c r="H3214" s="11">
        <v>0</v>
      </c>
      <c r="I3214">
        <v>0</v>
      </c>
      <c r="J3214">
        <v>108063</v>
      </c>
      <c r="K3214">
        <v>73839</v>
      </c>
      <c r="L3214">
        <v>42339</v>
      </c>
      <c r="M3214">
        <v>13</v>
      </c>
      <c r="N3214">
        <v>40</v>
      </c>
      <c r="O3214">
        <v>4</v>
      </c>
      <c r="P3214">
        <v>10</v>
      </c>
      <c r="Q3214">
        <v>0</v>
      </c>
      <c r="R3214">
        <v>158</v>
      </c>
      <c r="S3214">
        <v>0</v>
      </c>
      <c r="T3214">
        <v>129</v>
      </c>
      <c r="U3214">
        <v>190</v>
      </c>
      <c r="V3214">
        <v>-0.62</v>
      </c>
      <c r="W3214">
        <v>0</v>
      </c>
      <c r="X3214">
        <v>0</v>
      </c>
      <c r="Y3214" s="12" t="str">
        <f>IFERROR(VLOOKUP(C3214,[1]Index!$D:$F,3,FALSE),"Non List")</f>
        <v>Hydro Power</v>
      </c>
      <c r="Z3214">
        <f>IFERROR(VLOOKUP(C3214,[1]LP!$B:$C,2,FALSE),0)</f>
        <v>241.5</v>
      </c>
      <c r="AA3214" s="11">
        <f t="shared" si="59"/>
        <v>18.600000000000001</v>
      </c>
      <c r="AB3214" s="5">
        <f>IFERROR(VLOOKUP(C3214,[2]Sheet1!$B:$F,5,FALSE),0)</f>
        <v>17555888.510000002</v>
      </c>
      <c r="AC3214" s="11">
        <v>5</v>
      </c>
      <c r="AD3214" s="11">
        <v>5</v>
      </c>
      <c r="AE3214" s="10" t="str">
        <f t="shared" si="58"/>
        <v>74/75RADHI</v>
      </c>
      <c r="AF3214" s="10"/>
      <c r="AG3214" s="10"/>
      <c r="AH3214" s="10"/>
    </row>
    <row r="3215" spans="1:34" x14ac:dyDescent="0.45">
      <c r="A3215" t="s">
        <v>54</v>
      </c>
      <c r="B3215" t="s">
        <v>56</v>
      </c>
      <c r="C3215" t="s">
        <v>211</v>
      </c>
      <c r="D3215">
        <v>263</v>
      </c>
      <c r="E3215" s="11">
        <v>990000</v>
      </c>
      <c r="F3215" s="5">
        <v>40808</v>
      </c>
      <c r="G3215" s="11">
        <v>0</v>
      </c>
      <c r="H3215" s="11">
        <v>0</v>
      </c>
      <c r="I3215">
        <v>0</v>
      </c>
      <c r="J3215">
        <v>273455</v>
      </c>
      <c r="K3215">
        <v>140883</v>
      </c>
      <c r="L3215">
        <v>18842</v>
      </c>
      <c r="M3215">
        <v>3</v>
      </c>
      <c r="N3215">
        <v>104</v>
      </c>
      <c r="O3215">
        <v>3</v>
      </c>
      <c r="P3215">
        <v>2</v>
      </c>
      <c r="Q3215">
        <v>0</v>
      </c>
      <c r="R3215">
        <v>263</v>
      </c>
      <c r="S3215">
        <v>0</v>
      </c>
      <c r="T3215">
        <v>104</v>
      </c>
      <c r="U3215">
        <v>77</v>
      </c>
      <c r="V3215">
        <v>-0.71</v>
      </c>
      <c r="W3215">
        <v>0</v>
      </c>
      <c r="X3215">
        <v>0</v>
      </c>
      <c r="Y3215" s="12" t="str">
        <f>IFERROR(VLOOKUP(C3215,[1]Index!$D:$F,3,FALSE),"Non List")</f>
        <v>Hydro Power</v>
      </c>
      <c r="Z3215">
        <f>IFERROR(VLOOKUP(C3215,[1]LP!$B:$C,2,FALSE),0)</f>
        <v>234</v>
      </c>
      <c r="AA3215" s="11">
        <f t="shared" si="59"/>
        <v>78</v>
      </c>
      <c r="AB3215" s="5">
        <f>IFERROR(VLOOKUP(C3215,[2]Sheet1!$B:$F,5,FALSE),0)</f>
        <v>11000000</v>
      </c>
      <c r="AC3215" s="11">
        <v>0</v>
      </c>
      <c r="AD3215" s="11">
        <v>0</v>
      </c>
      <c r="AE3215" s="10" t="str">
        <f t="shared" si="58"/>
        <v>74/75PMHPL</v>
      </c>
      <c r="AF3215" s="10"/>
      <c r="AG3215" s="10"/>
      <c r="AH3215" s="10"/>
    </row>
    <row r="3216" spans="1:34" x14ac:dyDescent="0.45">
      <c r="A3216" t="s">
        <v>55</v>
      </c>
      <c r="B3216" t="s">
        <v>56</v>
      </c>
      <c r="C3216" t="s">
        <v>192</v>
      </c>
      <c r="D3216">
        <v>382</v>
      </c>
      <c r="E3216" s="11">
        <v>933012</v>
      </c>
      <c r="F3216" s="5">
        <v>39480</v>
      </c>
      <c r="G3216" s="11">
        <v>0</v>
      </c>
      <c r="H3216" s="11">
        <v>0</v>
      </c>
      <c r="I3216">
        <v>0</v>
      </c>
      <c r="J3216">
        <v>52071</v>
      </c>
      <c r="K3216">
        <v>42175</v>
      </c>
      <c r="L3216">
        <v>35301</v>
      </c>
      <c r="M3216">
        <v>4</v>
      </c>
      <c r="N3216">
        <v>101</v>
      </c>
      <c r="O3216">
        <v>4</v>
      </c>
      <c r="P3216">
        <v>4</v>
      </c>
      <c r="Q3216">
        <v>0</v>
      </c>
      <c r="R3216">
        <v>370</v>
      </c>
      <c r="S3216">
        <v>0</v>
      </c>
      <c r="T3216">
        <v>104</v>
      </c>
      <c r="U3216">
        <v>94</v>
      </c>
      <c r="V3216">
        <v>-0.75</v>
      </c>
      <c r="W3216">
        <v>0</v>
      </c>
      <c r="X3216">
        <v>0</v>
      </c>
      <c r="Y3216" s="12" t="str">
        <f>IFERROR(VLOOKUP(C3216,[1]Index!$D:$F,3,FALSE),"Non List")</f>
        <v>Hydro Power</v>
      </c>
      <c r="Z3216">
        <f>IFERROR(VLOOKUP(C3216,[1]LP!$B:$C,2,FALSE),0)</f>
        <v>164</v>
      </c>
      <c r="AA3216" s="11">
        <f t="shared" si="59"/>
        <v>41</v>
      </c>
      <c r="AB3216" s="5">
        <f>IFERROR(VLOOKUP(C3216,[2]Sheet1!$B:$F,5,FALSE),0)</f>
        <v>37359249.329999998</v>
      </c>
      <c r="AC3216" s="11">
        <v>0</v>
      </c>
      <c r="AD3216" s="11">
        <v>0</v>
      </c>
      <c r="AE3216" s="10" t="str">
        <f t="shared" si="58"/>
        <v>74/75AHPC</v>
      </c>
      <c r="AF3216" s="10"/>
      <c r="AG3216" s="10"/>
      <c r="AH3216" s="10"/>
    </row>
    <row r="3217" spans="1:34" x14ac:dyDescent="0.45">
      <c r="A3217" t="s">
        <v>55</v>
      </c>
      <c r="B3217" t="s">
        <v>56</v>
      </c>
      <c r="C3217" t="s">
        <v>193</v>
      </c>
      <c r="D3217">
        <v>366</v>
      </c>
      <c r="E3217" s="11">
        <v>2218672</v>
      </c>
      <c r="F3217" s="5">
        <v>4663198</v>
      </c>
      <c r="G3217" s="11">
        <v>0</v>
      </c>
      <c r="H3217" s="11">
        <v>0</v>
      </c>
      <c r="I3217">
        <v>0</v>
      </c>
      <c r="J3217">
        <v>667218</v>
      </c>
      <c r="K3217">
        <v>761441</v>
      </c>
      <c r="L3217">
        <v>712482</v>
      </c>
      <c r="M3217">
        <v>32</v>
      </c>
      <c r="N3217">
        <v>11</v>
      </c>
      <c r="O3217">
        <v>1</v>
      </c>
      <c r="P3217">
        <v>10</v>
      </c>
      <c r="Q3217">
        <v>0</v>
      </c>
      <c r="R3217">
        <v>13</v>
      </c>
      <c r="S3217">
        <v>0</v>
      </c>
      <c r="T3217">
        <v>310</v>
      </c>
      <c r="U3217">
        <v>473</v>
      </c>
      <c r="V3217">
        <v>0.28999999999999998</v>
      </c>
      <c r="W3217">
        <v>0</v>
      </c>
      <c r="X3217">
        <v>0</v>
      </c>
      <c r="Y3217" s="12" t="str">
        <f>IFERROR(VLOOKUP(C3217,[1]Index!$D:$F,3,FALSE),"Non List")</f>
        <v>Hydro Power</v>
      </c>
      <c r="Z3217">
        <f>IFERROR(VLOOKUP(C3217,[1]LP!$B:$C,2,FALSE),0)</f>
        <v>299</v>
      </c>
      <c r="AA3217" s="11">
        <f t="shared" si="59"/>
        <v>9.3000000000000007</v>
      </c>
      <c r="AB3217" s="5">
        <f>IFERROR(VLOOKUP(C3217,[2]Sheet1!$B:$F,5,FALSE),0)</f>
        <v>34098720.810000002</v>
      </c>
      <c r="AC3217" s="11">
        <v>10</v>
      </c>
      <c r="AD3217" s="11">
        <v>18</v>
      </c>
      <c r="AE3217" s="10" t="str">
        <f t="shared" si="58"/>
        <v>74/75BPCL</v>
      </c>
      <c r="AF3217" s="10"/>
      <c r="AG3217" s="10"/>
      <c r="AH3217" s="10"/>
    </row>
    <row r="3218" spans="1:34" x14ac:dyDescent="0.45">
      <c r="A3218" t="s">
        <v>55</v>
      </c>
      <c r="B3218" t="s">
        <v>56</v>
      </c>
      <c r="C3218" t="s">
        <v>194</v>
      </c>
      <c r="D3218">
        <v>437.1</v>
      </c>
      <c r="E3218" s="11">
        <v>3965113</v>
      </c>
      <c r="F3218" s="5">
        <v>4983026</v>
      </c>
      <c r="G3218" s="11">
        <v>0</v>
      </c>
      <c r="H3218" s="11">
        <v>0</v>
      </c>
      <c r="I3218">
        <v>0</v>
      </c>
      <c r="J3218">
        <v>1138490</v>
      </c>
      <c r="K3218">
        <v>975876</v>
      </c>
      <c r="L3218">
        <v>938793</v>
      </c>
      <c r="M3218">
        <v>24</v>
      </c>
      <c r="N3218">
        <v>18</v>
      </c>
      <c r="O3218">
        <v>2</v>
      </c>
      <c r="P3218">
        <v>10</v>
      </c>
      <c r="Q3218">
        <v>0</v>
      </c>
      <c r="R3218">
        <v>36</v>
      </c>
      <c r="S3218">
        <v>0</v>
      </c>
      <c r="T3218">
        <v>226</v>
      </c>
      <c r="U3218">
        <v>347</v>
      </c>
      <c r="V3218">
        <v>-0.21</v>
      </c>
      <c r="W3218">
        <v>0</v>
      </c>
      <c r="X3218">
        <v>0</v>
      </c>
      <c r="Y3218" s="12" t="str">
        <f>IFERROR(VLOOKUP(C3218,[1]Index!$D:$F,3,FALSE),"Non List")</f>
        <v>Hydro Power</v>
      </c>
      <c r="Z3218">
        <f>IFERROR(VLOOKUP(C3218,[1]LP!$B:$C,2,FALSE),0)</f>
        <v>448.1</v>
      </c>
      <c r="AA3218" s="11">
        <f t="shared" si="59"/>
        <v>18.7</v>
      </c>
      <c r="AB3218" s="5">
        <f>IFERROR(VLOOKUP(C3218,[2]Sheet1!$B:$F,5,FALSE),0)</f>
        <v>79839972</v>
      </c>
      <c r="AC3218" s="11">
        <v>20</v>
      </c>
      <c r="AD3218" s="11">
        <v>5</v>
      </c>
      <c r="AE3218" s="10" t="str">
        <f t="shared" si="58"/>
        <v>74/75CHCL</v>
      </c>
      <c r="AF3218" s="10"/>
      <c r="AG3218" s="10"/>
      <c r="AH3218" s="10"/>
    </row>
    <row r="3219" spans="1:34" x14ac:dyDescent="0.45">
      <c r="A3219" t="s">
        <v>55</v>
      </c>
      <c r="B3219" t="s">
        <v>56</v>
      </c>
      <c r="C3219" t="s">
        <v>195</v>
      </c>
      <c r="D3219">
        <v>237</v>
      </c>
      <c r="E3219" s="11">
        <v>1385911</v>
      </c>
      <c r="F3219" s="5">
        <v>-433344</v>
      </c>
      <c r="G3219" s="11">
        <v>0</v>
      </c>
      <c r="H3219" s="11">
        <v>0</v>
      </c>
      <c r="I3219">
        <v>0</v>
      </c>
      <c r="J3219">
        <v>46368</v>
      </c>
      <c r="K3219">
        <v>5420</v>
      </c>
      <c r="L3219">
        <v>1468</v>
      </c>
      <c r="M3219">
        <v>0</v>
      </c>
      <c r="N3219">
        <v>2370</v>
      </c>
      <c r="O3219">
        <v>3</v>
      </c>
      <c r="P3219">
        <v>0</v>
      </c>
      <c r="Q3219">
        <v>0</v>
      </c>
      <c r="R3219">
        <v>8177</v>
      </c>
      <c r="S3219">
        <v>0</v>
      </c>
      <c r="T3219">
        <v>69</v>
      </c>
      <c r="U3219">
        <v>12</v>
      </c>
      <c r="V3219">
        <v>-0.95</v>
      </c>
      <c r="W3219">
        <v>0</v>
      </c>
      <c r="X3219">
        <v>0</v>
      </c>
      <c r="Y3219" s="12" t="str">
        <f>IFERROR(VLOOKUP(C3219,[1]Index!$D:$F,3,FALSE),"Non List")</f>
        <v>Hydro Power</v>
      </c>
      <c r="Z3219">
        <f>IFERROR(VLOOKUP(C3219,[1]LP!$B:$C,2,FALSE),0)</f>
        <v>148</v>
      </c>
      <c r="AA3219" s="11">
        <f t="shared" si="59"/>
        <v>0</v>
      </c>
      <c r="AB3219" s="5">
        <f>IFERROR(VLOOKUP(C3219,[2]Sheet1!$B:$F,5,FALSE),0)</f>
        <v>24671629.120000001</v>
      </c>
      <c r="AC3219" s="11">
        <v>0</v>
      </c>
      <c r="AD3219" s="11">
        <v>0</v>
      </c>
      <c r="AE3219" s="10" t="str">
        <f t="shared" si="58"/>
        <v>74/75NHPC</v>
      </c>
      <c r="AF3219" s="10"/>
      <c r="AG3219" s="10"/>
      <c r="AH3219" s="10"/>
    </row>
    <row r="3220" spans="1:34" x14ac:dyDescent="0.45">
      <c r="A3220" t="s">
        <v>55</v>
      </c>
      <c r="B3220" t="s">
        <v>56</v>
      </c>
      <c r="C3220" t="s">
        <v>196</v>
      </c>
      <c r="D3220">
        <v>359</v>
      </c>
      <c r="E3220" s="11">
        <v>2110000</v>
      </c>
      <c r="F3220" s="5">
        <v>658478</v>
      </c>
      <c r="G3220" s="11">
        <v>0</v>
      </c>
      <c r="H3220" s="11">
        <v>0</v>
      </c>
      <c r="I3220">
        <v>0</v>
      </c>
      <c r="J3220">
        <v>873406</v>
      </c>
      <c r="K3220">
        <v>623555</v>
      </c>
      <c r="L3220">
        <v>307400</v>
      </c>
      <c r="M3220">
        <v>15</v>
      </c>
      <c r="N3220">
        <v>25</v>
      </c>
      <c r="O3220">
        <v>3</v>
      </c>
      <c r="P3220">
        <v>11</v>
      </c>
      <c r="Q3220">
        <v>0</v>
      </c>
      <c r="R3220">
        <v>68</v>
      </c>
      <c r="S3220">
        <v>0</v>
      </c>
      <c r="T3220">
        <v>131</v>
      </c>
      <c r="U3220">
        <v>207</v>
      </c>
      <c r="V3220">
        <v>-0.42</v>
      </c>
      <c r="W3220">
        <v>0</v>
      </c>
      <c r="X3220">
        <v>0</v>
      </c>
      <c r="Y3220" s="12" t="str">
        <f>IFERROR(VLOOKUP(C3220,[1]Index!$D:$F,3,FALSE),"Non List")</f>
        <v>Hydro Power</v>
      </c>
      <c r="Z3220">
        <f>IFERROR(VLOOKUP(C3220,[1]LP!$B:$C,2,FALSE),0)</f>
        <v>339.3</v>
      </c>
      <c r="AA3220" s="11">
        <f t="shared" si="59"/>
        <v>22.6</v>
      </c>
      <c r="AB3220" s="5">
        <f>IFERROR(VLOOKUP(C3220,[2]Sheet1!$B:$F,5,FALSE),0)</f>
        <v>30892510</v>
      </c>
      <c r="AC3220" s="11">
        <v>10</v>
      </c>
      <c r="AD3220" s="11">
        <v>5</v>
      </c>
      <c r="AE3220" s="10" t="str">
        <f t="shared" si="58"/>
        <v>74/75SHPC</v>
      </c>
      <c r="AF3220" s="10"/>
      <c r="AG3220" s="10"/>
      <c r="AH3220" s="10"/>
    </row>
    <row r="3221" spans="1:34" x14ac:dyDescent="0.45">
      <c r="A3221" t="s">
        <v>55</v>
      </c>
      <c r="B3221" t="s">
        <v>56</v>
      </c>
      <c r="C3221" t="s">
        <v>197</v>
      </c>
      <c r="D3221">
        <v>838</v>
      </c>
      <c r="E3221" s="11">
        <v>532700</v>
      </c>
      <c r="F3221" s="5">
        <v>35068</v>
      </c>
      <c r="G3221" s="11">
        <v>0</v>
      </c>
      <c r="H3221" s="11">
        <v>0</v>
      </c>
      <c r="I3221">
        <v>0</v>
      </c>
      <c r="J3221">
        <v>7593</v>
      </c>
      <c r="K3221">
        <v>4503</v>
      </c>
      <c r="L3221">
        <v>1407</v>
      </c>
      <c r="M3221">
        <v>0</v>
      </c>
      <c r="N3221">
        <v>3223</v>
      </c>
      <c r="O3221">
        <v>8</v>
      </c>
      <c r="P3221">
        <v>0</v>
      </c>
      <c r="Q3221">
        <v>0</v>
      </c>
      <c r="R3221">
        <v>25333</v>
      </c>
      <c r="S3221">
        <v>0</v>
      </c>
      <c r="T3221">
        <v>107</v>
      </c>
      <c r="U3221">
        <v>25</v>
      </c>
      <c r="V3221">
        <v>-0.97</v>
      </c>
      <c r="W3221">
        <v>0</v>
      </c>
      <c r="X3221">
        <v>0</v>
      </c>
      <c r="Y3221" s="12" t="str">
        <f>IFERROR(VLOOKUP(C3221,[1]Index!$D:$F,3,FALSE),"Non List")</f>
        <v>Non List</v>
      </c>
      <c r="Z3221">
        <f>IFERROR(VLOOKUP(C3221,[1]LP!$B:$C,2,FALSE),0)</f>
        <v>0</v>
      </c>
      <c r="AA3221" s="11">
        <f t="shared" si="59"/>
        <v>0</v>
      </c>
      <c r="AB3221" s="5">
        <f>IFERROR(VLOOKUP(C3221,[2]Sheet1!$B:$F,5,FALSE),0)</f>
        <v>0</v>
      </c>
      <c r="AC3221" s="11">
        <v>6</v>
      </c>
      <c r="AD3221" s="11">
        <v>0.315</v>
      </c>
      <c r="AE3221" s="10" t="str">
        <f t="shared" si="58"/>
        <v>74/75RHPC</v>
      </c>
      <c r="AF3221" s="10"/>
      <c r="AG3221" s="10"/>
      <c r="AH3221" s="10"/>
    </row>
    <row r="3222" spans="1:34" x14ac:dyDescent="0.45">
      <c r="A3222" t="s">
        <v>55</v>
      </c>
      <c r="B3222" t="s">
        <v>56</v>
      </c>
      <c r="C3222" t="s">
        <v>215</v>
      </c>
      <c r="D3222">
        <v>320</v>
      </c>
      <c r="E3222" s="11">
        <v>742500</v>
      </c>
      <c r="F3222" s="5">
        <v>-12162</v>
      </c>
      <c r="G3222" s="11">
        <v>0</v>
      </c>
      <c r="H3222" s="11">
        <v>0</v>
      </c>
      <c r="I3222">
        <v>0</v>
      </c>
      <c r="J3222">
        <v>0</v>
      </c>
      <c r="K3222">
        <v>-2519</v>
      </c>
      <c r="L3222">
        <v>-2519</v>
      </c>
      <c r="M3222">
        <v>0</v>
      </c>
      <c r="N3222">
        <v>-970</v>
      </c>
      <c r="O3222">
        <v>3</v>
      </c>
      <c r="P3222">
        <v>0</v>
      </c>
      <c r="Q3222">
        <v>0</v>
      </c>
      <c r="R3222">
        <v>-3152</v>
      </c>
      <c r="S3222">
        <v>0</v>
      </c>
      <c r="T3222">
        <v>98</v>
      </c>
      <c r="U3222">
        <v>0</v>
      </c>
      <c r="V3222">
        <v>0</v>
      </c>
      <c r="W3222">
        <v>0</v>
      </c>
      <c r="X3222">
        <v>0</v>
      </c>
      <c r="Y3222" s="12" t="str">
        <f>IFERROR(VLOOKUP(C3222,[1]Index!$D:$F,3,FALSE),"Non List")</f>
        <v>Hydro Power</v>
      </c>
      <c r="Z3222">
        <f>IFERROR(VLOOKUP(C3222,[1]LP!$B:$C,2,FALSE),0)</f>
        <v>286</v>
      </c>
      <c r="AA3222" s="11">
        <f t="shared" si="59"/>
        <v>0</v>
      </c>
      <c r="AB3222" s="5">
        <f>IFERROR(VLOOKUP(C3222,[2]Sheet1!$B:$F,5,FALSE),0)</f>
        <v>9900000</v>
      </c>
      <c r="AC3222" s="11">
        <v>0</v>
      </c>
      <c r="AD3222" s="11">
        <v>0</v>
      </c>
      <c r="AE3222" s="10" t="str">
        <f t="shared" si="58"/>
        <v>74/75HURJA</v>
      </c>
      <c r="AF3222" s="10"/>
      <c r="AG3222" s="10"/>
      <c r="AH3222" s="10"/>
    </row>
    <row r="3223" spans="1:34" x14ac:dyDescent="0.45">
      <c r="A3223" t="s">
        <v>55</v>
      </c>
      <c r="B3223" t="s">
        <v>56</v>
      </c>
      <c r="C3223" t="s">
        <v>202</v>
      </c>
      <c r="D3223">
        <v>389.1</v>
      </c>
      <c r="E3223" s="11">
        <v>1500000</v>
      </c>
      <c r="F3223" s="5">
        <v>-15539</v>
      </c>
      <c r="G3223" s="11">
        <v>0</v>
      </c>
      <c r="H3223" s="11">
        <v>0</v>
      </c>
      <c r="I3223">
        <v>0</v>
      </c>
      <c r="J3223">
        <v>0</v>
      </c>
      <c r="K3223">
        <v>-1615</v>
      </c>
      <c r="L3223">
        <v>-1615</v>
      </c>
      <c r="M3223">
        <v>0</v>
      </c>
      <c r="N3223">
        <v>-3891</v>
      </c>
      <c r="O3223">
        <v>4</v>
      </c>
      <c r="P3223">
        <v>0</v>
      </c>
      <c r="Q3223">
        <v>0</v>
      </c>
      <c r="R3223">
        <v>-15292</v>
      </c>
      <c r="S3223">
        <v>0</v>
      </c>
      <c r="T3223">
        <v>99</v>
      </c>
      <c r="U3223">
        <v>0</v>
      </c>
      <c r="V3223">
        <v>0</v>
      </c>
      <c r="W3223">
        <v>0</v>
      </c>
      <c r="X3223">
        <v>0</v>
      </c>
      <c r="Y3223" s="12" t="str">
        <f>IFERROR(VLOOKUP(C3223,[1]Index!$D:$F,3,FALSE),"Non List")</f>
        <v>Hydro Power</v>
      </c>
      <c r="Z3223">
        <f>IFERROR(VLOOKUP(C3223,[1]LP!$B:$C,2,FALSE),0)</f>
        <v>171</v>
      </c>
      <c r="AA3223" s="11">
        <f t="shared" si="59"/>
        <v>0</v>
      </c>
      <c r="AB3223" s="5">
        <f>IFERROR(VLOOKUP(C3223,[2]Sheet1!$B:$F,5,FALSE),0)</f>
        <v>38959421</v>
      </c>
      <c r="AC3223" s="11">
        <v>0</v>
      </c>
      <c r="AD3223" s="11">
        <v>0</v>
      </c>
      <c r="AE3223" s="10" t="str">
        <f t="shared" si="58"/>
        <v>74/75AKPL</v>
      </c>
      <c r="AF3223" s="10"/>
      <c r="AG3223" s="10"/>
      <c r="AH3223" s="10"/>
    </row>
    <row r="3224" spans="1:34" x14ac:dyDescent="0.45">
      <c r="A3224" t="s">
        <v>55</v>
      </c>
      <c r="B3224" t="s">
        <v>56</v>
      </c>
      <c r="C3224" t="s">
        <v>198</v>
      </c>
      <c r="D3224">
        <v>380</v>
      </c>
      <c r="E3224" s="11">
        <v>255150</v>
      </c>
      <c r="F3224" s="5">
        <v>12208</v>
      </c>
      <c r="G3224" s="11">
        <v>0</v>
      </c>
      <c r="H3224" s="11">
        <v>0</v>
      </c>
      <c r="I3224">
        <v>0</v>
      </c>
      <c r="J3224">
        <v>86240</v>
      </c>
      <c r="K3224">
        <v>50034</v>
      </c>
      <c r="L3224">
        <v>11789</v>
      </c>
      <c r="M3224">
        <v>5</v>
      </c>
      <c r="N3224">
        <v>82</v>
      </c>
      <c r="O3224">
        <v>4</v>
      </c>
      <c r="P3224">
        <v>4</v>
      </c>
      <c r="Q3224">
        <v>0</v>
      </c>
      <c r="R3224">
        <v>299</v>
      </c>
      <c r="S3224">
        <v>0</v>
      </c>
      <c r="T3224">
        <v>105</v>
      </c>
      <c r="U3224">
        <v>104</v>
      </c>
      <c r="V3224">
        <v>-0.73</v>
      </c>
      <c r="W3224">
        <v>0</v>
      </c>
      <c r="X3224">
        <v>0</v>
      </c>
      <c r="Y3224" s="12" t="str">
        <f>IFERROR(VLOOKUP(C3224,[1]Index!$D:$F,3,FALSE),"Non List")</f>
        <v>Hydro Power</v>
      </c>
      <c r="Z3224">
        <f>IFERROR(VLOOKUP(C3224,[1]LP!$B:$C,2,FALSE),0)</f>
        <v>235</v>
      </c>
      <c r="AA3224" s="11">
        <f t="shared" si="59"/>
        <v>47</v>
      </c>
      <c r="AB3224" s="5">
        <f>IFERROR(VLOOKUP(C3224,[2]Sheet1!$B:$F,5,FALSE),0)</f>
        <v>5358150</v>
      </c>
      <c r="AC3224" s="11">
        <v>0</v>
      </c>
      <c r="AD3224" s="11">
        <v>0</v>
      </c>
      <c r="AE3224" s="10" t="str">
        <f t="shared" si="58"/>
        <v>74/75BARUN</v>
      </c>
      <c r="AF3224" s="10"/>
      <c r="AG3224" s="10"/>
      <c r="AH3224" s="10"/>
    </row>
    <row r="3225" spans="1:34" x14ac:dyDescent="0.45">
      <c r="A3225" t="s">
        <v>55</v>
      </c>
      <c r="B3225" t="s">
        <v>56</v>
      </c>
      <c r="C3225" t="s">
        <v>199</v>
      </c>
      <c r="D3225">
        <v>282</v>
      </c>
      <c r="E3225" s="11">
        <v>1134000</v>
      </c>
      <c r="F3225" s="5">
        <v>60675</v>
      </c>
      <c r="G3225" s="11">
        <v>0</v>
      </c>
      <c r="H3225" s="11">
        <v>0</v>
      </c>
      <c r="I3225">
        <v>0</v>
      </c>
      <c r="J3225">
        <v>127829</v>
      </c>
      <c r="K3225">
        <v>129174</v>
      </c>
      <c r="L3225">
        <v>57157</v>
      </c>
      <c r="M3225">
        <v>5</v>
      </c>
      <c r="N3225">
        <v>56</v>
      </c>
      <c r="O3225">
        <v>3</v>
      </c>
      <c r="P3225">
        <v>5</v>
      </c>
      <c r="Q3225">
        <v>0</v>
      </c>
      <c r="R3225">
        <v>150</v>
      </c>
      <c r="S3225">
        <v>0</v>
      </c>
      <c r="T3225">
        <v>105</v>
      </c>
      <c r="U3225">
        <v>109</v>
      </c>
      <c r="V3225">
        <v>-0.61</v>
      </c>
      <c r="W3225">
        <v>0</v>
      </c>
      <c r="X3225">
        <v>0</v>
      </c>
      <c r="Y3225" s="12" t="str">
        <f>IFERROR(VLOOKUP(C3225,[1]Index!$D:$F,3,FALSE),"Non List")</f>
        <v>Hydro Power</v>
      </c>
      <c r="Z3225">
        <f>IFERROR(VLOOKUP(C3225,[1]LP!$B:$C,2,FALSE),0)</f>
        <v>175.7</v>
      </c>
      <c r="AA3225" s="11">
        <f t="shared" si="59"/>
        <v>35.1</v>
      </c>
      <c r="AB3225" s="5">
        <f>IFERROR(VLOOKUP(C3225,[2]Sheet1!$B:$F,5,FALSE),0)</f>
        <v>57865979.100000001</v>
      </c>
      <c r="AC3225" s="11">
        <v>5</v>
      </c>
      <c r="AD3225" s="11">
        <v>0</v>
      </c>
      <c r="AE3225" s="10" t="str">
        <f t="shared" si="58"/>
        <v>74/75API</v>
      </c>
      <c r="AF3225" s="10"/>
      <c r="AG3225" s="10"/>
      <c r="AH3225" s="10"/>
    </row>
    <row r="3226" spans="1:34" x14ac:dyDescent="0.45">
      <c r="A3226" t="s">
        <v>55</v>
      </c>
      <c r="B3226" t="s">
        <v>56</v>
      </c>
      <c r="C3226" t="s">
        <v>200</v>
      </c>
      <c r="D3226">
        <v>540.1</v>
      </c>
      <c r="E3226" s="11">
        <v>535555</v>
      </c>
      <c r="F3226" s="5">
        <v>59899</v>
      </c>
      <c r="G3226" s="11">
        <v>0</v>
      </c>
      <c r="H3226" s="11">
        <v>0</v>
      </c>
      <c r="I3226">
        <v>0</v>
      </c>
      <c r="J3226">
        <v>140439</v>
      </c>
      <c r="K3226">
        <v>100403</v>
      </c>
      <c r="L3226">
        <v>58669</v>
      </c>
      <c r="M3226">
        <v>11</v>
      </c>
      <c r="N3226">
        <v>49</v>
      </c>
      <c r="O3226">
        <v>5</v>
      </c>
      <c r="P3226">
        <v>10</v>
      </c>
      <c r="Q3226">
        <v>0</v>
      </c>
      <c r="R3226">
        <v>240</v>
      </c>
      <c r="S3226">
        <v>0</v>
      </c>
      <c r="T3226">
        <v>111</v>
      </c>
      <c r="U3226">
        <v>166</v>
      </c>
      <c r="V3226">
        <v>-0.69</v>
      </c>
      <c r="W3226">
        <v>0</v>
      </c>
      <c r="X3226">
        <v>0</v>
      </c>
      <c r="Y3226" s="12" t="str">
        <f>IFERROR(VLOOKUP(C3226,[1]Index!$D:$F,3,FALSE),"Non List")</f>
        <v>Hydro Power</v>
      </c>
      <c r="Z3226">
        <f>IFERROR(VLOOKUP(C3226,[1]LP!$B:$C,2,FALSE),0)</f>
        <v>307</v>
      </c>
      <c r="AA3226" s="11">
        <f t="shared" si="59"/>
        <v>27.9</v>
      </c>
      <c r="AB3226" s="5">
        <f>IFERROR(VLOOKUP(C3226,[2]Sheet1!$B:$F,5,FALSE),0)</f>
        <v>18512792.23</v>
      </c>
      <c r="AC3226" s="11">
        <v>0</v>
      </c>
      <c r="AD3226" s="11">
        <v>10</v>
      </c>
      <c r="AE3226" s="10" t="str">
        <f t="shared" si="58"/>
        <v>74/75NGPL</v>
      </c>
      <c r="AF3226" s="10"/>
      <c r="AG3226" s="10"/>
      <c r="AH3226" s="10"/>
    </row>
    <row r="3227" spans="1:34" x14ac:dyDescent="0.45">
      <c r="A3227" t="s">
        <v>55</v>
      </c>
      <c r="B3227" t="s">
        <v>56</v>
      </c>
      <c r="C3227" t="s">
        <v>204</v>
      </c>
      <c r="D3227">
        <v>282.89999999999998</v>
      </c>
      <c r="E3227" s="11">
        <v>1150000</v>
      </c>
      <c r="F3227" s="5">
        <v>71268</v>
      </c>
      <c r="G3227" s="11">
        <v>0</v>
      </c>
      <c r="H3227" s="11">
        <v>0</v>
      </c>
      <c r="I3227">
        <v>0</v>
      </c>
      <c r="J3227">
        <v>304176</v>
      </c>
      <c r="K3227">
        <v>174777</v>
      </c>
      <c r="L3227">
        <v>66357</v>
      </c>
      <c r="M3227">
        <v>6</v>
      </c>
      <c r="N3227">
        <v>49</v>
      </c>
      <c r="O3227">
        <v>3</v>
      </c>
      <c r="P3227">
        <v>5</v>
      </c>
      <c r="Q3227">
        <v>0</v>
      </c>
      <c r="R3227">
        <v>130</v>
      </c>
      <c r="S3227">
        <v>0</v>
      </c>
      <c r="T3227">
        <v>106</v>
      </c>
      <c r="U3227">
        <v>117</v>
      </c>
      <c r="V3227">
        <v>-0.57999999999999996</v>
      </c>
      <c r="W3227">
        <v>0</v>
      </c>
      <c r="X3227">
        <v>0</v>
      </c>
      <c r="Y3227" s="12" t="str">
        <f>IFERROR(VLOOKUP(C3227,[1]Index!$D:$F,3,FALSE),"Non List")</f>
        <v>Hydro Power</v>
      </c>
      <c r="Z3227">
        <f>IFERROR(VLOOKUP(C3227,[1]LP!$B:$C,2,FALSE),0)</f>
        <v>243.8</v>
      </c>
      <c r="AA3227" s="11">
        <f t="shared" si="59"/>
        <v>40.6</v>
      </c>
      <c r="AB3227" s="5">
        <f>IFERROR(VLOOKUP(C3227,[2]Sheet1!$B:$F,5,FALSE),0)</f>
        <v>12305000</v>
      </c>
      <c r="AC3227" s="11">
        <v>0</v>
      </c>
      <c r="AD3227" s="11">
        <v>5</v>
      </c>
      <c r="AE3227" s="10" t="str">
        <f t="shared" si="58"/>
        <v>74/75UMHL</v>
      </c>
      <c r="AF3227" s="10"/>
      <c r="AG3227" s="10"/>
      <c r="AH3227" s="10"/>
    </row>
    <row r="3228" spans="1:34" x14ac:dyDescent="0.45">
      <c r="A3228" t="s">
        <v>55</v>
      </c>
      <c r="B3228" t="s">
        <v>56</v>
      </c>
      <c r="C3228" t="s">
        <v>205</v>
      </c>
      <c r="D3228">
        <v>349</v>
      </c>
      <c r="E3228" s="11">
        <v>700000</v>
      </c>
      <c r="F3228" s="5">
        <v>-132246</v>
      </c>
      <c r="G3228" s="11">
        <v>0</v>
      </c>
      <c r="H3228" s="11">
        <v>0</v>
      </c>
      <c r="I3228">
        <v>0</v>
      </c>
      <c r="J3228">
        <v>206433</v>
      </c>
      <c r="K3228">
        <v>103196</v>
      </c>
      <c r="L3228">
        <v>19794</v>
      </c>
      <c r="M3228">
        <v>3</v>
      </c>
      <c r="N3228">
        <v>124</v>
      </c>
      <c r="O3228">
        <v>4</v>
      </c>
      <c r="P3228">
        <v>3</v>
      </c>
      <c r="Q3228">
        <v>0</v>
      </c>
      <c r="R3228">
        <v>532</v>
      </c>
      <c r="S3228">
        <v>0</v>
      </c>
      <c r="T3228">
        <v>81</v>
      </c>
      <c r="U3228">
        <v>72</v>
      </c>
      <c r="V3228">
        <v>-0.79</v>
      </c>
      <c r="W3228">
        <v>0</v>
      </c>
      <c r="X3228">
        <v>0</v>
      </c>
      <c r="Y3228" s="12" t="str">
        <f>IFERROR(VLOOKUP(C3228,[1]Index!$D:$F,3,FALSE),"Non List")</f>
        <v>Hydro Power</v>
      </c>
      <c r="Z3228">
        <f>IFERROR(VLOOKUP(C3228,[1]LP!$B:$C,2,FALSE),0)</f>
        <v>239.9</v>
      </c>
      <c r="AA3228" s="11">
        <f t="shared" si="59"/>
        <v>80</v>
      </c>
      <c r="AB3228" s="5">
        <f>IFERROR(VLOOKUP(C3228,[2]Sheet1!$B:$F,5,FALSE),0)</f>
        <v>12098625</v>
      </c>
      <c r="AC3228" s="11">
        <v>0</v>
      </c>
      <c r="AD3228" s="11">
        <v>0</v>
      </c>
      <c r="AE3228" s="10" t="str">
        <f t="shared" si="58"/>
        <v>74/75SPDL</v>
      </c>
      <c r="AF3228" s="10"/>
      <c r="AG3228" s="10"/>
      <c r="AH3228" s="10"/>
    </row>
    <row r="3229" spans="1:34" x14ac:dyDescent="0.45">
      <c r="A3229" t="s">
        <v>55</v>
      </c>
      <c r="B3229" t="s">
        <v>56</v>
      </c>
      <c r="C3229" t="s">
        <v>213</v>
      </c>
      <c r="D3229">
        <v>231</v>
      </c>
      <c r="E3229" s="11">
        <v>465714</v>
      </c>
      <c r="F3229" s="5">
        <v>-282604</v>
      </c>
      <c r="G3229" s="11">
        <v>0</v>
      </c>
      <c r="H3229" s="11">
        <v>0</v>
      </c>
      <c r="I3229">
        <v>0</v>
      </c>
      <c r="J3229">
        <v>72284</v>
      </c>
      <c r="K3229">
        <v>-62560</v>
      </c>
      <c r="L3229">
        <v>-159534</v>
      </c>
      <c r="M3229">
        <v>-34</v>
      </c>
      <c r="N3229">
        <v>-7</v>
      </c>
      <c r="O3229">
        <v>6</v>
      </c>
      <c r="P3229">
        <v>-87</v>
      </c>
      <c r="Q3229">
        <v>0</v>
      </c>
      <c r="R3229">
        <v>-40</v>
      </c>
      <c r="S3229">
        <v>0</v>
      </c>
      <c r="T3229">
        <v>39</v>
      </c>
      <c r="U3229">
        <v>0</v>
      </c>
      <c r="V3229">
        <v>0</v>
      </c>
      <c r="W3229">
        <v>0</v>
      </c>
      <c r="X3229">
        <v>0</v>
      </c>
      <c r="Y3229" s="12" t="str">
        <f>IFERROR(VLOOKUP(C3229,[1]Index!$D:$F,3,FALSE),"Non List")</f>
        <v>Hydro Power</v>
      </c>
      <c r="Z3229">
        <f>IFERROR(VLOOKUP(C3229,[1]LP!$B:$C,2,FALSE),0)</f>
        <v>223.5</v>
      </c>
      <c r="AA3229" s="11">
        <f t="shared" si="59"/>
        <v>-6.6</v>
      </c>
      <c r="AB3229" s="5">
        <f>IFERROR(VLOOKUP(C3229,[2]Sheet1!$B:$F,5,FALSE),0)</f>
        <v>4657143</v>
      </c>
      <c r="AC3229" s="11">
        <v>0</v>
      </c>
      <c r="AD3229" s="11">
        <v>0</v>
      </c>
      <c r="AE3229" s="10" t="str">
        <f t="shared" si="58"/>
        <v>74/75KKHC</v>
      </c>
      <c r="AF3229" s="10"/>
      <c r="AG3229" s="10"/>
      <c r="AH3229" s="10"/>
    </row>
    <row r="3230" spans="1:34" x14ac:dyDescent="0.45">
      <c r="A3230" t="s">
        <v>55</v>
      </c>
      <c r="B3230" t="s">
        <v>56</v>
      </c>
      <c r="C3230" t="s">
        <v>208</v>
      </c>
      <c r="D3230">
        <v>410</v>
      </c>
      <c r="E3230" s="11">
        <v>1065417</v>
      </c>
      <c r="F3230" s="5">
        <v>0</v>
      </c>
      <c r="G3230" s="11">
        <v>0</v>
      </c>
      <c r="H3230" s="11">
        <v>0</v>
      </c>
      <c r="I3230">
        <v>0</v>
      </c>
      <c r="J3230">
        <v>0</v>
      </c>
      <c r="K3230">
        <v>0</v>
      </c>
      <c r="L3230">
        <v>0</v>
      </c>
      <c r="M3230">
        <v>0</v>
      </c>
      <c r="N3230">
        <v>410</v>
      </c>
      <c r="O3230">
        <v>4</v>
      </c>
      <c r="P3230">
        <v>0</v>
      </c>
      <c r="Q3230">
        <v>0</v>
      </c>
      <c r="R3230">
        <v>1681</v>
      </c>
      <c r="S3230">
        <v>0</v>
      </c>
      <c r="T3230">
        <v>100</v>
      </c>
      <c r="U3230">
        <v>0</v>
      </c>
      <c r="V3230">
        <v>0</v>
      </c>
      <c r="W3230">
        <v>0</v>
      </c>
      <c r="X3230">
        <v>0</v>
      </c>
      <c r="Y3230" s="12" t="str">
        <f>IFERROR(VLOOKUP(C3230,[1]Index!$D:$F,3,FALSE),"Non List")</f>
        <v>Hydro Power</v>
      </c>
      <c r="Z3230">
        <f>IFERROR(VLOOKUP(C3230,[1]LP!$B:$C,2,FALSE),0)</f>
        <v>262</v>
      </c>
      <c r="AA3230" s="11">
        <f t="shared" si="59"/>
        <v>0</v>
      </c>
      <c r="AB3230" s="5">
        <f>IFERROR(VLOOKUP(C3230,[2]Sheet1!$B:$F,5,FALSE),0)</f>
        <v>10654170</v>
      </c>
      <c r="AC3230" s="11">
        <v>0</v>
      </c>
      <c r="AD3230" s="11">
        <v>0</v>
      </c>
      <c r="AE3230" s="10" t="str">
        <f t="shared" si="58"/>
        <v>74/75HPPL</v>
      </c>
      <c r="AF3230" s="10"/>
      <c r="AG3230" s="10"/>
      <c r="AH3230" s="10"/>
    </row>
    <row r="3231" spans="1:34" x14ac:dyDescent="0.45">
      <c r="A3231" t="s">
        <v>55</v>
      </c>
      <c r="B3231" t="s">
        <v>56</v>
      </c>
      <c r="C3231" t="s">
        <v>207</v>
      </c>
      <c r="D3231">
        <v>343</v>
      </c>
      <c r="E3231" s="11">
        <v>270000</v>
      </c>
      <c r="F3231" s="5">
        <v>6989</v>
      </c>
      <c r="G3231" s="11">
        <v>0</v>
      </c>
      <c r="H3231" s="11">
        <v>0</v>
      </c>
      <c r="I3231">
        <v>0</v>
      </c>
      <c r="J3231">
        <v>53175</v>
      </c>
      <c r="K3231">
        <v>35173</v>
      </c>
      <c r="L3231">
        <v>6674</v>
      </c>
      <c r="M3231">
        <v>2</v>
      </c>
      <c r="N3231">
        <v>139</v>
      </c>
      <c r="O3231">
        <v>3</v>
      </c>
      <c r="P3231">
        <v>2</v>
      </c>
      <c r="Q3231">
        <v>0</v>
      </c>
      <c r="R3231">
        <v>464</v>
      </c>
      <c r="S3231">
        <v>0</v>
      </c>
      <c r="T3231">
        <v>103</v>
      </c>
      <c r="U3231">
        <v>76</v>
      </c>
      <c r="V3231">
        <v>-0.78</v>
      </c>
      <c r="W3231">
        <v>0</v>
      </c>
      <c r="X3231">
        <v>0</v>
      </c>
      <c r="Y3231" s="12" t="str">
        <f>IFERROR(VLOOKUP(C3231,[1]Index!$D:$F,3,FALSE),"Non List")</f>
        <v>Hydro Power</v>
      </c>
      <c r="Z3231">
        <f>IFERROR(VLOOKUP(C3231,[1]LP!$B:$C,2,FALSE),0)</f>
        <v>336</v>
      </c>
      <c r="AA3231" s="11">
        <f t="shared" si="59"/>
        <v>168</v>
      </c>
      <c r="AB3231" s="5">
        <f>IFERROR(VLOOKUP(C3231,[2]Sheet1!$B:$F,5,FALSE),0)</f>
        <v>3869775</v>
      </c>
      <c r="AC3231" s="11">
        <v>0</v>
      </c>
      <c r="AD3231" s="11">
        <v>0</v>
      </c>
      <c r="AE3231" s="10" t="str">
        <f t="shared" si="58"/>
        <v>74/75CHL</v>
      </c>
      <c r="AF3231" s="10"/>
      <c r="AG3231" s="10"/>
      <c r="AH3231" s="10"/>
    </row>
    <row r="3232" spans="1:34" x14ac:dyDescent="0.45">
      <c r="A3232" t="s">
        <v>55</v>
      </c>
      <c r="B3232" t="s">
        <v>56</v>
      </c>
      <c r="C3232" t="s">
        <v>209</v>
      </c>
      <c r="D3232">
        <v>404</v>
      </c>
      <c r="E3232" s="11">
        <v>260000</v>
      </c>
      <c r="F3232" s="5">
        <v>11214</v>
      </c>
      <c r="G3232" s="11">
        <v>0</v>
      </c>
      <c r="H3232" s="11">
        <v>0</v>
      </c>
      <c r="I3232">
        <v>0</v>
      </c>
      <c r="J3232">
        <v>107615</v>
      </c>
      <c r="K3232">
        <v>62207</v>
      </c>
      <c r="L3232">
        <v>19777</v>
      </c>
      <c r="M3232">
        <v>8</v>
      </c>
      <c r="N3232">
        <v>53</v>
      </c>
      <c r="O3232">
        <v>4</v>
      </c>
      <c r="P3232">
        <v>7</v>
      </c>
      <c r="Q3232">
        <v>0</v>
      </c>
      <c r="R3232">
        <v>206</v>
      </c>
      <c r="S3232">
        <v>0</v>
      </c>
      <c r="T3232">
        <v>104</v>
      </c>
      <c r="U3232">
        <v>134</v>
      </c>
      <c r="V3232">
        <v>-0.67</v>
      </c>
      <c r="W3232">
        <v>0</v>
      </c>
      <c r="X3232">
        <v>0</v>
      </c>
      <c r="Y3232" s="12" t="str">
        <f>IFERROR(VLOOKUP(C3232,[1]Index!$D:$F,3,FALSE),"Non List")</f>
        <v>Hydro Power</v>
      </c>
      <c r="Z3232">
        <f>IFERROR(VLOOKUP(C3232,[1]LP!$B:$C,2,FALSE),0)</f>
        <v>472</v>
      </c>
      <c r="AA3232" s="11">
        <f t="shared" si="59"/>
        <v>59</v>
      </c>
      <c r="AB3232" s="5">
        <f>IFERROR(VLOOKUP(C3232,[2]Sheet1!$B:$F,5,FALSE),0)</f>
        <v>3594413.55</v>
      </c>
      <c r="AC3232" s="11">
        <v>0</v>
      </c>
      <c r="AD3232" s="11">
        <v>0</v>
      </c>
      <c r="AE3232" s="10" t="str">
        <f t="shared" si="58"/>
        <v>74/75NHDL</v>
      </c>
      <c r="AF3232" s="10"/>
      <c r="AG3232" s="10"/>
      <c r="AH3232" s="10"/>
    </row>
    <row r="3233" spans="1:34" x14ac:dyDescent="0.45">
      <c r="A3233" t="s">
        <v>55</v>
      </c>
      <c r="B3233" t="s">
        <v>56</v>
      </c>
      <c r="C3233" t="s">
        <v>210</v>
      </c>
      <c r="D3233">
        <v>505</v>
      </c>
      <c r="E3233" s="11">
        <v>451004</v>
      </c>
      <c r="F3233" s="5">
        <v>94088</v>
      </c>
      <c r="G3233" s="11">
        <v>0</v>
      </c>
      <c r="H3233" s="11">
        <v>0</v>
      </c>
      <c r="I3233">
        <v>0</v>
      </c>
      <c r="J3233">
        <v>137611</v>
      </c>
      <c r="K3233">
        <v>94271</v>
      </c>
      <c r="L3233">
        <v>49847</v>
      </c>
      <c r="M3233">
        <v>11</v>
      </c>
      <c r="N3233">
        <v>46</v>
      </c>
      <c r="O3233">
        <v>4</v>
      </c>
      <c r="P3233">
        <v>9</v>
      </c>
      <c r="Q3233">
        <v>0</v>
      </c>
      <c r="R3233">
        <v>191</v>
      </c>
      <c r="S3233">
        <v>0</v>
      </c>
      <c r="T3233">
        <v>121</v>
      </c>
      <c r="U3233">
        <v>173</v>
      </c>
      <c r="V3233">
        <v>-0.66</v>
      </c>
      <c r="W3233">
        <v>0</v>
      </c>
      <c r="X3233">
        <v>0</v>
      </c>
      <c r="Y3233" s="12" t="str">
        <f>IFERROR(VLOOKUP(C3233,[1]Index!$D:$F,3,FALSE),"Non List")</f>
        <v>Hydro Power</v>
      </c>
      <c r="Z3233">
        <f>IFERROR(VLOOKUP(C3233,[1]LP!$B:$C,2,FALSE),0)</f>
        <v>241.5</v>
      </c>
      <c r="AA3233" s="11">
        <f t="shared" si="59"/>
        <v>22</v>
      </c>
      <c r="AB3233" s="5">
        <f>IFERROR(VLOOKUP(C3233,[2]Sheet1!$B:$F,5,FALSE),0)</f>
        <v>17555888.510000002</v>
      </c>
      <c r="AC3233" s="11">
        <v>5</v>
      </c>
      <c r="AD3233" s="11">
        <v>5</v>
      </c>
      <c r="AE3233" s="10" t="str">
        <f t="shared" si="58"/>
        <v>74/75RADHI</v>
      </c>
      <c r="AF3233" s="10"/>
      <c r="AG3233" s="10"/>
      <c r="AH3233" s="10"/>
    </row>
    <row r="3234" spans="1:34" x14ac:dyDescent="0.45">
      <c r="A3234" t="s">
        <v>55</v>
      </c>
      <c r="B3234" t="s">
        <v>56</v>
      </c>
      <c r="C3234" t="s">
        <v>201</v>
      </c>
      <c r="D3234">
        <v>420</v>
      </c>
      <c r="E3234" s="11">
        <v>480000</v>
      </c>
      <c r="F3234" s="5">
        <v>-15036</v>
      </c>
      <c r="G3234" s="11">
        <v>0</v>
      </c>
      <c r="H3234" s="11">
        <v>0</v>
      </c>
      <c r="I3234">
        <v>0</v>
      </c>
      <c r="J3234">
        <v>162983</v>
      </c>
      <c r="K3234">
        <v>105574</v>
      </c>
      <c r="L3234">
        <v>15185</v>
      </c>
      <c r="M3234">
        <v>3</v>
      </c>
      <c r="N3234">
        <v>133</v>
      </c>
      <c r="O3234">
        <v>4</v>
      </c>
      <c r="P3234">
        <v>3</v>
      </c>
      <c r="Q3234">
        <v>0</v>
      </c>
      <c r="R3234">
        <v>577</v>
      </c>
      <c r="S3234">
        <v>0</v>
      </c>
      <c r="T3234">
        <v>97</v>
      </c>
      <c r="U3234">
        <v>83</v>
      </c>
      <c r="V3234">
        <v>-0.8</v>
      </c>
      <c r="W3234">
        <v>0</v>
      </c>
      <c r="X3234">
        <v>0</v>
      </c>
      <c r="Y3234" s="12" t="str">
        <f>IFERROR(VLOOKUP(C3234,[1]Index!$D:$F,3,FALSE),"Non List")</f>
        <v>Hydro Power</v>
      </c>
      <c r="Z3234">
        <f>IFERROR(VLOOKUP(C3234,[1]LP!$B:$C,2,FALSE),0)</f>
        <v>412</v>
      </c>
      <c r="AA3234" s="11">
        <f t="shared" si="59"/>
        <v>137.30000000000001</v>
      </c>
      <c r="AB3234" s="5">
        <f>IFERROR(VLOOKUP(C3234,[2]Sheet1!$B:$F,5,FALSE),0)</f>
        <v>8728500</v>
      </c>
      <c r="AC3234" s="11">
        <v>0</v>
      </c>
      <c r="AD3234" s="11">
        <v>0</v>
      </c>
      <c r="AE3234" s="10" t="str">
        <f t="shared" si="58"/>
        <v>74/75KPCL</v>
      </c>
      <c r="AF3234" s="10"/>
      <c r="AG3234" s="10"/>
      <c r="AH3234" s="10"/>
    </row>
    <row r="3235" spans="1:34" x14ac:dyDescent="0.45">
      <c r="A3235" t="s">
        <v>55</v>
      </c>
      <c r="B3235" t="s">
        <v>56</v>
      </c>
      <c r="C3235" t="s">
        <v>214</v>
      </c>
      <c r="D3235">
        <v>563.1</v>
      </c>
      <c r="E3235" s="11">
        <v>476000</v>
      </c>
      <c r="F3235" s="5">
        <v>-5480</v>
      </c>
      <c r="G3235" s="11">
        <v>0</v>
      </c>
      <c r="H3235" s="11">
        <v>0</v>
      </c>
      <c r="I3235">
        <v>0</v>
      </c>
      <c r="J3235">
        <v>4200</v>
      </c>
      <c r="K3235">
        <v>3621</v>
      </c>
      <c r="L3235">
        <v>2788</v>
      </c>
      <c r="M3235">
        <v>1</v>
      </c>
      <c r="N3235">
        <v>971</v>
      </c>
      <c r="O3235">
        <v>6</v>
      </c>
      <c r="P3235">
        <v>1</v>
      </c>
      <c r="Q3235">
        <v>0</v>
      </c>
      <c r="R3235">
        <v>5534</v>
      </c>
      <c r="S3235">
        <v>0</v>
      </c>
      <c r="T3235">
        <v>99</v>
      </c>
      <c r="U3235">
        <v>36</v>
      </c>
      <c r="V3235">
        <v>-0.94</v>
      </c>
      <c r="W3235">
        <v>0</v>
      </c>
      <c r="X3235">
        <v>0</v>
      </c>
      <c r="Y3235" s="12" t="str">
        <f>IFERROR(VLOOKUP(C3235,[1]Index!$D:$F,3,FALSE),"Non List")</f>
        <v>zdelist</v>
      </c>
      <c r="Z3235">
        <f>IFERROR(VLOOKUP(C3235,[1]LP!$B:$C,2,FALSE),0)</f>
        <v>0</v>
      </c>
      <c r="AA3235" s="11">
        <f t="shared" si="59"/>
        <v>0</v>
      </c>
      <c r="AB3235" s="5">
        <f>IFERROR(VLOOKUP(C3235,[2]Sheet1!$B:$F,5,FALSE),0)</f>
        <v>0</v>
      </c>
      <c r="AC3235" s="11">
        <v>0</v>
      </c>
      <c r="AD3235" s="11">
        <v>0</v>
      </c>
      <c r="AE3235" s="10" t="str">
        <f t="shared" si="58"/>
        <v>74/75RRHP</v>
      </c>
      <c r="AF3235" s="10"/>
      <c r="AG3235" s="10"/>
      <c r="AH3235" s="10"/>
    </row>
    <row r="3236" spans="1:34" x14ac:dyDescent="0.45">
      <c r="A3236" t="s">
        <v>55</v>
      </c>
      <c r="B3236" t="s">
        <v>56</v>
      </c>
      <c r="C3236" t="s">
        <v>211</v>
      </c>
      <c r="D3236">
        <v>263</v>
      </c>
      <c r="E3236" s="11">
        <v>995500</v>
      </c>
      <c r="F3236" s="5">
        <v>-50349</v>
      </c>
      <c r="G3236" s="11">
        <v>0</v>
      </c>
      <c r="H3236" s="11">
        <v>0</v>
      </c>
      <c r="I3236">
        <v>0</v>
      </c>
      <c r="J3236">
        <v>233206</v>
      </c>
      <c r="K3236">
        <v>166417</v>
      </c>
      <c r="L3236">
        <v>-72315</v>
      </c>
      <c r="M3236">
        <v>-7</v>
      </c>
      <c r="N3236">
        <v>-36</v>
      </c>
      <c r="O3236">
        <v>3</v>
      </c>
      <c r="P3236">
        <v>-8</v>
      </c>
      <c r="Q3236">
        <v>0</v>
      </c>
      <c r="R3236">
        <v>-100</v>
      </c>
      <c r="S3236">
        <v>0</v>
      </c>
      <c r="T3236">
        <v>95</v>
      </c>
      <c r="U3236">
        <v>0</v>
      </c>
      <c r="V3236">
        <v>0</v>
      </c>
      <c r="W3236">
        <v>0</v>
      </c>
      <c r="X3236">
        <v>0</v>
      </c>
      <c r="Y3236" s="12" t="str">
        <f>IFERROR(VLOOKUP(C3236,[1]Index!$D:$F,3,FALSE),"Non List")</f>
        <v>Hydro Power</v>
      </c>
      <c r="Z3236">
        <f>IFERROR(VLOOKUP(C3236,[1]LP!$B:$C,2,FALSE),0)</f>
        <v>234</v>
      </c>
      <c r="AA3236" s="11">
        <f t="shared" si="59"/>
        <v>-33.4</v>
      </c>
      <c r="AB3236" s="5">
        <f>IFERROR(VLOOKUP(C3236,[2]Sheet1!$B:$F,5,FALSE),0)</f>
        <v>11000000</v>
      </c>
      <c r="AC3236" s="11">
        <v>0</v>
      </c>
      <c r="AD3236" s="11">
        <v>0</v>
      </c>
      <c r="AE3236" s="10" t="str">
        <f t="shared" si="58"/>
        <v>74/75PMHPL</v>
      </c>
      <c r="AF3236" s="10"/>
      <c r="AG3236" s="10"/>
      <c r="AH3236" s="10"/>
    </row>
    <row r="3237" spans="1:34" x14ac:dyDescent="0.45">
      <c r="A3237" t="s">
        <v>55</v>
      </c>
      <c r="B3237" t="s">
        <v>56</v>
      </c>
      <c r="C3237" t="s">
        <v>212</v>
      </c>
      <c r="D3237">
        <v>223.9</v>
      </c>
      <c r="E3237" s="11">
        <v>600000</v>
      </c>
      <c r="F3237" s="5">
        <v>-186587</v>
      </c>
      <c r="G3237" s="11">
        <v>0</v>
      </c>
      <c r="H3237" s="11">
        <v>0</v>
      </c>
      <c r="I3237">
        <v>0</v>
      </c>
      <c r="J3237">
        <v>202385</v>
      </c>
      <c r="K3237">
        <v>179201</v>
      </c>
      <c r="L3237">
        <v>20672</v>
      </c>
      <c r="M3237">
        <v>3</v>
      </c>
      <c r="N3237">
        <v>65</v>
      </c>
      <c r="O3237">
        <v>3</v>
      </c>
      <c r="P3237">
        <v>5</v>
      </c>
      <c r="Q3237">
        <v>0</v>
      </c>
      <c r="R3237">
        <v>212</v>
      </c>
      <c r="S3237">
        <v>0</v>
      </c>
      <c r="T3237">
        <v>69</v>
      </c>
      <c r="U3237">
        <v>73</v>
      </c>
      <c r="V3237">
        <v>-0.67</v>
      </c>
      <c r="W3237">
        <v>0</v>
      </c>
      <c r="X3237">
        <v>0</v>
      </c>
      <c r="Y3237" s="12" t="str">
        <f>IFERROR(VLOOKUP(C3237,[1]Index!$D:$F,3,FALSE),"Non List")</f>
        <v>Hydro Power</v>
      </c>
      <c r="Z3237">
        <f>IFERROR(VLOOKUP(C3237,[1]LP!$B:$C,2,FALSE),0)</f>
        <v>208</v>
      </c>
      <c r="AA3237" s="11">
        <f t="shared" si="59"/>
        <v>69.3</v>
      </c>
      <c r="AB3237" s="5">
        <f>IFERROR(VLOOKUP(C3237,[2]Sheet1!$B:$F,5,FALSE),0)</f>
        <v>8000000</v>
      </c>
      <c r="AC3237" s="11">
        <v>0</v>
      </c>
      <c r="AD3237" s="11">
        <v>0</v>
      </c>
      <c r="AE3237" s="10" t="str">
        <f t="shared" si="58"/>
        <v>74/75AKJCL</v>
      </c>
      <c r="AF3237" s="10"/>
      <c r="AG3237" s="10"/>
      <c r="AH3237" s="10"/>
    </row>
    <row r="3238" spans="1:34" x14ac:dyDescent="0.45">
      <c r="A3238" t="s">
        <v>55</v>
      </c>
      <c r="B3238" t="s">
        <v>56</v>
      </c>
      <c r="C3238" t="s">
        <v>216</v>
      </c>
      <c r="D3238">
        <v>334.4</v>
      </c>
      <c r="E3238" s="11">
        <v>770000</v>
      </c>
      <c r="F3238" s="5">
        <v>-103064</v>
      </c>
      <c r="G3238" s="11">
        <v>0</v>
      </c>
      <c r="H3238" s="11">
        <v>0</v>
      </c>
      <c r="I3238">
        <v>0</v>
      </c>
      <c r="J3238">
        <v>253266</v>
      </c>
      <c r="K3238">
        <v>139014</v>
      </c>
      <c r="L3238">
        <v>-57295</v>
      </c>
      <c r="M3238">
        <v>-7</v>
      </c>
      <c r="N3238">
        <v>-45</v>
      </c>
      <c r="O3238">
        <v>4</v>
      </c>
      <c r="P3238">
        <v>-9</v>
      </c>
      <c r="Q3238">
        <v>0</v>
      </c>
      <c r="R3238">
        <v>-174</v>
      </c>
      <c r="S3238">
        <v>0</v>
      </c>
      <c r="T3238">
        <v>87</v>
      </c>
      <c r="U3238">
        <v>0</v>
      </c>
      <c r="V3238">
        <v>0</v>
      </c>
      <c r="W3238">
        <v>0</v>
      </c>
      <c r="X3238">
        <v>0</v>
      </c>
      <c r="Y3238" s="12" t="str">
        <f>IFERROR(VLOOKUP(C3238,[1]Index!$D:$F,3,FALSE),"Non List")</f>
        <v>Hydro Power</v>
      </c>
      <c r="Z3238">
        <f>IFERROR(VLOOKUP(C3238,[1]LP!$B:$C,2,FALSE),0)</f>
        <v>235</v>
      </c>
      <c r="AA3238" s="11">
        <f t="shared" si="59"/>
        <v>-33.6</v>
      </c>
      <c r="AB3238" s="5">
        <f>IFERROR(VLOOKUP(C3238,[2]Sheet1!$B:$F,5,FALSE),0)</f>
        <v>9625000</v>
      </c>
      <c r="AC3238" s="11">
        <v>0</v>
      </c>
      <c r="AD3238" s="11">
        <v>0</v>
      </c>
      <c r="AE3238" s="10" t="str">
        <f t="shared" si="58"/>
        <v>74/75PPCL</v>
      </c>
      <c r="AF3238" s="10"/>
      <c r="AG3238" s="10"/>
      <c r="AH3238" s="10"/>
    </row>
    <row r="3239" spans="1:34" x14ac:dyDescent="0.45">
      <c r="A3239" t="s">
        <v>55</v>
      </c>
      <c r="B3239" t="s">
        <v>56</v>
      </c>
      <c r="C3239" t="s">
        <v>217</v>
      </c>
      <c r="D3239">
        <v>509</v>
      </c>
      <c r="E3239" s="11">
        <v>7942500</v>
      </c>
      <c r="F3239" s="5">
        <v>-554610</v>
      </c>
      <c r="G3239" s="11">
        <v>0</v>
      </c>
      <c r="H3239" s="11">
        <v>0</v>
      </c>
      <c r="I3239">
        <v>0</v>
      </c>
      <c r="J3239">
        <v>0</v>
      </c>
      <c r="K3239">
        <v>-102768</v>
      </c>
      <c r="L3239">
        <v>-102970</v>
      </c>
      <c r="M3239">
        <v>-1</v>
      </c>
      <c r="N3239">
        <v>-395</v>
      </c>
      <c r="O3239">
        <v>5</v>
      </c>
      <c r="P3239">
        <v>-1</v>
      </c>
      <c r="Q3239">
        <v>0</v>
      </c>
      <c r="R3239">
        <v>-2158</v>
      </c>
      <c r="S3239">
        <v>0</v>
      </c>
      <c r="T3239">
        <v>93</v>
      </c>
      <c r="U3239">
        <v>0</v>
      </c>
      <c r="V3239">
        <v>0</v>
      </c>
      <c r="W3239">
        <v>0</v>
      </c>
      <c r="X3239">
        <v>0</v>
      </c>
      <c r="Y3239" s="12" t="str">
        <f>IFERROR(VLOOKUP(C3239,[1]Index!$D:$F,3,FALSE),"Non List")</f>
        <v>Hydro Power</v>
      </c>
      <c r="Z3239">
        <f>IFERROR(VLOOKUP(C3239,[1]LP!$B:$C,2,FALSE),0)</f>
        <v>165.4</v>
      </c>
      <c r="AA3239" s="11">
        <f t="shared" si="59"/>
        <v>-165.4</v>
      </c>
      <c r="AB3239" s="5">
        <f>IFERROR(VLOOKUP(C3239,[2]Sheet1!$B:$F,5,FALSE),0)</f>
        <v>194780470</v>
      </c>
      <c r="AC3239" s="11">
        <v>0</v>
      </c>
      <c r="AD3239" s="11">
        <v>0</v>
      </c>
      <c r="AE3239" s="10" t="str">
        <f t="shared" si="58"/>
        <v>74/75UPPER</v>
      </c>
      <c r="AF3239" s="10"/>
      <c r="AG3239" s="10"/>
      <c r="AH3239" s="10"/>
    </row>
    <row r="3240" spans="1:34" x14ac:dyDescent="0.45">
      <c r="A3240" t="s">
        <v>55</v>
      </c>
      <c r="B3240" t="s">
        <v>56</v>
      </c>
      <c r="C3240" t="s">
        <v>218</v>
      </c>
      <c r="D3240">
        <v>273</v>
      </c>
      <c r="E3240" s="11">
        <v>383745</v>
      </c>
      <c r="F3240" s="5">
        <v>-77422</v>
      </c>
      <c r="G3240" s="11">
        <v>0</v>
      </c>
      <c r="H3240" s="11">
        <v>0</v>
      </c>
      <c r="I3240">
        <v>0</v>
      </c>
      <c r="J3240">
        <v>28127</v>
      </c>
      <c r="K3240">
        <v>-42638</v>
      </c>
      <c r="L3240">
        <v>-42638</v>
      </c>
      <c r="M3240">
        <v>-11</v>
      </c>
      <c r="N3240">
        <v>-25</v>
      </c>
      <c r="O3240">
        <v>3</v>
      </c>
      <c r="P3240">
        <v>-14</v>
      </c>
      <c r="Q3240">
        <v>0</v>
      </c>
      <c r="R3240">
        <v>-84</v>
      </c>
      <c r="S3240">
        <v>0</v>
      </c>
      <c r="T3240">
        <v>80</v>
      </c>
      <c r="U3240">
        <v>0</v>
      </c>
      <c r="V3240">
        <v>0</v>
      </c>
      <c r="W3240">
        <v>0</v>
      </c>
      <c r="X3240">
        <v>0</v>
      </c>
      <c r="Y3240" s="12" t="str">
        <f>IFERROR(VLOOKUP(C3240,[1]Index!$D:$F,3,FALSE),"Non List")</f>
        <v>Hydro Power</v>
      </c>
      <c r="Z3240">
        <f>IFERROR(VLOOKUP(C3240,[1]LP!$B:$C,2,FALSE),0)</f>
        <v>224</v>
      </c>
      <c r="AA3240" s="11">
        <f t="shared" si="59"/>
        <v>-20.399999999999999</v>
      </c>
      <c r="AB3240" s="5">
        <f>IFERROR(VLOOKUP(C3240,[2]Sheet1!$B:$F,5,FALSE),0)</f>
        <v>7500000</v>
      </c>
      <c r="AC3240" s="11">
        <v>0</v>
      </c>
      <c r="AD3240" s="11">
        <v>0</v>
      </c>
      <c r="AE3240" s="10" t="str">
        <f t="shared" si="58"/>
        <v>74/75UNHPL</v>
      </c>
      <c r="AF3240" s="10"/>
      <c r="AG3240" s="10"/>
      <c r="AH3240" s="10"/>
    </row>
    <row r="3241" spans="1:34" x14ac:dyDescent="0.45">
      <c r="A3241" t="s">
        <v>24</v>
      </c>
      <c r="B3241" t="s">
        <v>57</v>
      </c>
      <c r="C3241" t="s">
        <v>192</v>
      </c>
      <c r="D3241">
        <v>427</v>
      </c>
      <c r="E3241" s="11">
        <v>933012</v>
      </c>
      <c r="F3241" s="5">
        <v>38385</v>
      </c>
      <c r="G3241" s="11">
        <v>0</v>
      </c>
      <c r="H3241" s="11">
        <v>0</v>
      </c>
      <c r="I3241">
        <v>0</v>
      </c>
      <c r="J3241">
        <v>20280</v>
      </c>
      <c r="K3241">
        <v>14029</v>
      </c>
      <c r="L3241">
        <v>13824</v>
      </c>
      <c r="M3241">
        <v>6</v>
      </c>
      <c r="N3241">
        <v>72</v>
      </c>
      <c r="O3241">
        <v>4</v>
      </c>
      <c r="P3241">
        <v>6</v>
      </c>
      <c r="Q3241">
        <v>0</v>
      </c>
      <c r="R3241">
        <v>296</v>
      </c>
      <c r="S3241">
        <v>0</v>
      </c>
      <c r="T3241">
        <v>104</v>
      </c>
      <c r="U3241">
        <v>118</v>
      </c>
      <c r="V3241">
        <v>-0.72</v>
      </c>
      <c r="W3241">
        <v>0</v>
      </c>
      <c r="X3241">
        <v>0</v>
      </c>
      <c r="Y3241" s="12" t="str">
        <f>IFERROR(VLOOKUP(C3241,[1]Index!$D:$F,3,FALSE),"Non List")</f>
        <v>Hydro Power</v>
      </c>
      <c r="Z3241">
        <f>IFERROR(VLOOKUP(C3241,[1]LP!$B:$C,2,FALSE),0)</f>
        <v>164</v>
      </c>
      <c r="AA3241" s="11">
        <f t="shared" si="59"/>
        <v>27.3</v>
      </c>
      <c r="AB3241" s="5">
        <f>IFERROR(VLOOKUP(C3241,[2]Sheet1!$B:$F,5,FALSE),0)</f>
        <v>37359249.329999998</v>
      </c>
      <c r="AC3241" s="11">
        <v>7</v>
      </c>
      <c r="AD3241" s="11">
        <v>0.37</v>
      </c>
      <c r="AE3241" s="10" t="str">
        <f t="shared" si="58"/>
        <v>75/76AHPC</v>
      </c>
      <c r="AF3241" s="10"/>
      <c r="AG3241" s="10"/>
      <c r="AH3241" s="10"/>
    </row>
    <row r="3242" spans="1:34" x14ac:dyDescent="0.45">
      <c r="A3242" t="s">
        <v>24</v>
      </c>
      <c r="B3242" t="s">
        <v>57</v>
      </c>
      <c r="C3242" t="s">
        <v>193</v>
      </c>
      <c r="D3242">
        <v>380</v>
      </c>
      <c r="E3242" s="11">
        <v>2440539</v>
      </c>
      <c r="F3242" s="5">
        <v>4395351</v>
      </c>
      <c r="G3242" s="11">
        <v>0</v>
      </c>
      <c r="H3242" s="11">
        <v>0</v>
      </c>
      <c r="I3242">
        <v>0</v>
      </c>
      <c r="J3242">
        <v>199921</v>
      </c>
      <c r="K3242">
        <v>141158</v>
      </c>
      <c r="L3242">
        <v>103826</v>
      </c>
      <c r="M3242">
        <v>17</v>
      </c>
      <c r="N3242">
        <v>22</v>
      </c>
      <c r="O3242">
        <v>1</v>
      </c>
      <c r="P3242">
        <v>6</v>
      </c>
      <c r="Q3242">
        <v>0</v>
      </c>
      <c r="R3242">
        <v>30</v>
      </c>
      <c r="S3242">
        <v>0</v>
      </c>
      <c r="T3242">
        <v>280</v>
      </c>
      <c r="U3242">
        <v>327</v>
      </c>
      <c r="V3242">
        <v>-0.14000000000000001</v>
      </c>
      <c r="W3242">
        <v>0</v>
      </c>
      <c r="X3242">
        <v>0</v>
      </c>
      <c r="Y3242" s="12" t="str">
        <f>IFERROR(VLOOKUP(C3242,[1]Index!$D:$F,3,FALSE),"Non List")</f>
        <v>Hydro Power</v>
      </c>
      <c r="Z3242">
        <f>IFERROR(VLOOKUP(C3242,[1]LP!$B:$C,2,FALSE),0)</f>
        <v>299</v>
      </c>
      <c r="AA3242" s="11">
        <f t="shared" si="59"/>
        <v>17.600000000000001</v>
      </c>
      <c r="AB3242" s="5">
        <f>IFERROR(VLOOKUP(C3242,[2]Sheet1!$B:$F,5,FALSE),0)</f>
        <v>34098720.810000002</v>
      </c>
      <c r="AC3242" s="11">
        <v>10</v>
      </c>
      <c r="AD3242" s="11">
        <v>18</v>
      </c>
      <c r="AE3242" s="10" t="str">
        <f t="shared" si="58"/>
        <v>75/76BPCL</v>
      </c>
      <c r="AF3242" s="10"/>
      <c r="AG3242" s="10"/>
      <c r="AH3242" s="10"/>
    </row>
    <row r="3243" spans="1:34" x14ac:dyDescent="0.45">
      <c r="A3243" t="s">
        <v>24</v>
      </c>
      <c r="B3243" t="s">
        <v>57</v>
      </c>
      <c r="C3243" t="s">
        <v>194</v>
      </c>
      <c r="D3243">
        <v>460</v>
      </c>
      <c r="E3243" s="11">
        <v>4758136</v>
      </c>
      <c r="F3243" s="5">
        <v>5241690</v>
      </c>
      <c r="G3243" s="11">
        <v>0</v>
      </c>
      <c r="H3243" s="11">
        <v>0</v>
      </c>
      <c r="I3243">
        <v>0</v>
      </c>
      <c r="J3243">
        <v>361648</v>
      </c>
      <c r="K3243">
        <v>310919</v>
      </c>
      <c r="L3243">
        <v>267898</v>
      </c>
      <c r="M3243">
        <v>23</v>
      </c>
      <c r="N3243">
        <v>20</v>
      </c>
      <c r="O3243">
        <v>2</v>
      </c>
      <c r="P3243">
        <v>11</v>
      </c>
      <c r="Q3243">
        <v>0</v>
      </c>
      <c r="R3243">
        <v>45</v>
      </c>
      <c r="S3243">
        <v>0</v>
      </c>
      <c r="T3243">
        <v>210</v>
      </c>
      <c r="U3243">
        <v>326</v>
      </c>
      <c r="V3243">
        <v>-0.28999999999999998</v>
      </c>
      <c r="W3243">
        <v>0</v>
      </c>
      <c r="X3243">
        <v>0</v>
      </c>
      <c r="Y3243" s="12" t="str">
        <f>IFERROR(VLOOKUP(C3243,[1]Index!$D:$F,3,FALSE),"Non List")</f>
        <v>Hydro Power</v>
      </c>
      <c r="Z3243">
        <f>IFERROR(VLOOKUP(C3243,[1]LP!$B:$C,2,FALSE),0)</f>
        <v>448.1</v>
      </c>
      <c r="AA3243" s="11">
        <f t="shared" si="59"/>
        <v>19.5</v>
      </c>
      <c r="AB3243" s="5">
        <f>IFERROR(VLOOKUP(C3243,[2]Sheet1!$B:$F,5,FALSE),0)</f>
        <v>79839972</v>
      </c>
      <c r="AC3243" s="11">
        <v>20</v>
      </c>
      <c r="AD3243" s="11">
        <v>5</v>
      </c>
      <c r="AE3243" s="10" t="str">
        <f t="shared" si="58"/>
        <v>75/76CHCL</v>
      </c>
      <c r="AF3243" s="10"/>
      <c r="AG3243" s="10"/>
      <c r="AH3243" s="10"/>
    </row>
    <row r="3244" spans="1:34" x14ac:dyDescent="0.45">
      <c r="A3244" t="s">
        <v>24</v>
      </c>
      <c r="B3244" t="s">
        <v>57</v>
      </c>
      <c r="C3244" t="s">
        <v>195</v>
      </c>
      <c r="D3244">
        <v>270</v>
      </c>
      <c r="E3244" s="11">
        <v>1385911</v>
      </c>
      <c r="F3244" s="5">
        <v>-423775</v>
      </c>
      <c r="G3244" s="11">
        <v>0</v>
      </c>
      <c r="H3244" s="11">
        <v>0</v>
      </c>
      <c r="I3244">
        <v>0</v>
      </c>
      <c r="J3244">
        <v>64346</v>
      </c>
      <c r="K3244">
        <v>37432</v>
      </c>
      <c r="L3244">
        <v>25883</v>
      </c>
      <c r="M3244">
        <v>7</v>
      </c>
      <c r="N3244">
        <v>36</v>
      </c>
      <c r="O3244">
        <v>4</v>
      </c>
      <c r="P3244">
        <v>11</v>
      </c>
      <c r="Q3244">
        <v>0</v>
      </c>
      <c r="R3244">
        <v>141</v>
      </c>
      <c r="S3244">
        <v>0</v>
      </c>
      <c r="T3244">
        <v>69</v>
      </c>
      <c r="U3244">
        <v>108</v>
      </c>
      <c r="V3244">
        <v>-0.6</v>
      </c>
      <c r="W3244">
        <v>0</v>
      </c>
      <c r="X3244">
        <v>0</v>
      </c>
      <c r="Y3244" s="12" t="str">
        <f>IFERROR(VLOOKUP(C3244,[1]Index!$D:$F,3,FALSE),"Non List")</f>
        <v>Hydro Power</v>
      </c>
      <c r="Z3244">
        <f>IFERROR(VLOOKUP(C3244,[1]LP!$B:$C,2,FALSE),0)</f>
        <v>148</v>
      </c>
      <c r="AA3244" s="11">
        <f t="shared" si="59"/>
        <v>21.1</v>
      </c>
      <c r="AB3244" s="5">
        <f>IFERROR(VLOOKUP(C3244,[2]Sheet1!$B:$F,5,FALSE),0)</f>
        <v>24671629.120000001</v>
      </c>
      <c r="AC3244" s="11">
        <v>0</v>
      </c>
      <c r="AD3244" s="11">
        <v>0</v>
      </c>
      <c r="AE3244" s="10" t="str">
        <f t="shared" si="58"/>
        <v>75/76NHPC</v>
      </c>
      <c r="AF3244" s="10"/>
      <c r="AG3244" s="10"/>
      <c r="AH3244" s="10"/>
    </row>
    <row r="3245" spans="1:34" x14ac:dyDescent="0.45">
      <c r="A3245" t="s">
        <v>24</v>
      </c>
      <c r="B3245" t="s">
        <v>57</v>
      </c>
      <c r="C3245" t="s">
        <v>196</v>
      </c>
      <c r="D3245">
        <v>377</v>
      </c>
      <c r="E3245" s="11">
        <v>2321000</v>
      </c>
      <c r="F3245" s="5">
        <v>816340</v>
      </c>
      <c r="G3245" s="11">
        <v>0</v>
      </c>
      <c r="H3245" s="11">
        <v>0</v>
      </c>
      <c r="I3245">
        <v>0</v>
      </c>
      <c r="J3245">
        <v>319293</v>
      </c>
      <c r="K3245">
        <v>268793</v>
      </c>
      <c r="L3245">
        <v>196013</v>
      </c>
      <c r="M3245">
        <v>34</v>
      </c>
      <c r="N3245">
        <v>11</v>
      </c>
      <c r="O3245">
        <v>3</v>
      </c>
      <c r="P3245">
        <v>25</v>
      </c>
      <c r="Q3245">
        <v>0</v>
      </c>
      <c r="R3245">
        <v>31</v>
      </c>
      <c r="S3245">
        <v>0</v>
      </c>
      <c r="T3245">
        <v>135</v>
      </c>
      <c r="U3245">
        <v>320</v>
      </c>
      <c r="V3245">
        <v>-0.15</v>
      </c>
      <c r="W3245">
        <v>0</v>
      </c>
      <c r="X3245">
        <v>0</v>
      </c>
      <c r="Y3245" s="12" t="str">
        <f>IFERROR(VLOOKUP(C3245,[1]Index!$D:$F,3,FALSE),"Non List")</f>
        <v>Hydro Power</v>
      </c>
      <c r="Z3245">
        <f>IFERROR(VLOOKUP(C3245,[1]LP!$B:$C,2,FALSE),0)</f>
        <v>339.3</v>
      </c>
      <c r="AA3245" s="11">
        <f t="shared" si="59"/>
        <v>10</v>
      </c>
      <c r="AB3245" s="5">
        <f>IFERROR(VLOOKUP(C3245,[2]Sheet1!$B:$F,5,FALSE),0)</f>
        <v>30892510</v>
      </c>
      <c r="AC3245" s="11">
        <v>10</v>
      </c>
      <c r="AD3245" s="11">
        <v>0.52629999999999999</v>
      </c>
      <c r="AE3245" s="10" t="str">
        <f t="shared" si="58"/>
        <v>75/76SHPC</v>
      </c>
      <c r="AF3245" s="10"/>
      <c r="AG3245" s="10"/>
      <c r="AH3245" s="10"/>
    </row>
    <row r="3246" spans="1:34" x14ac:dyDescent="0.45">
      <c r="A3246" t="s">
        <v>24</v>
      </c>
      <c r="B3246" t="s">
        <v>57</v>
      </c>
      <c r="C3246" t="s">
        <v>197</v>
      </c>
      <c r="D3246">
        <v>838</v>
      </c>
      <c r="E3246" s="11">
        <v>501055</v>
      </c>
      <c r="F3246" s="5">
        <v>42645</v>
      </c>
      <c r="G3246" s="11">
        <v>0</v>
      </c>
      <c r="H3246" s="11">
        <v>0</v>
      </c>
      <c r="I3246">
        <v>0</v>
      </c>
      <c r="J3246">
        <v>15375</v>
      </c>
      <c r="K3246">
        <v>11173</v>
      </c>
      <c r="L3246">
        <v>9670</v>
      </c>
      <c r="M3246">
        <v>8</v>
      </c>
      <c r="N3246">
        <v>109</v>
      </c>
      <c r="O3246">
        <v>8</v>
      </c>
      <c r="P3246">
        <v>7</v>
      </c>
      <c r="Q3246">
        <v>0</v>
      </c>
      <c r="R3246">
        <v>842</v>
      </c>
      <c r="S3246">
        <v>0</v>
      </c>
      <c r="T3246">
        <v>109</v>
      </c>
      <c r="U3246">
        <v>137</v>
      </c>
      <c r="V3246">
        <v>-0.84</v>
      </c>
      <c r="W3246">
        <v>0</v>
      </c>
      <c r="X3246">
        <v>0</v>
      </c>
      <c r="Y3246" s="12" t="str">
        <f>IFERROR(VLOOKUP(C3246,[1]Index!$D:$F,3,FALSE),"Non List")</f>
        <v>Non List</v>
      </c>
      <c r="Z3246">
        <f>IFERROR(VLOOKUP(C3246,[1]LP!$B:$C,2,FALSE),0)</f>
        <v>0</v>
      </c>
      <c r="AA3246" s="11">
        <f t="shared" si="59"/>
        <v>0</v>
      </c>
      <c r="AB3246" s="5">
        <f>IFERROR(VLOOKUP(C3246,[2]Sheet1!$B:$F,5,FALSE),0)</f>
        <v>0</v>
      </c>
      <c r="AC3246" s="11">
        <v>5</v>
      </c>
      <c r="AD3246" s="11">
        <v>0.26</v>
      </c>
      <c r="AE3246" s="10" t="str">
        <f t="shared" si="58"/>
        <v>75/76RHPC</v>
      </c>
      <c r="AF3246" s="10"/>
      <c r="AG3246" s="10"/>
      <c r="AH3246" s="10"/>
    </row>
    <row r="3247" spans="1:34" x14ac:dyDescent="0.45">
      <c r="A3247" t="s">
        <v>24</v>
      </c>
      <c r="B3247" t="s">
        <v>57</v>
      </c>
      <c r="C3247" t="s">
        <v>215</v>
      </c>
      <c r="D3247">
        <v>331</v>
      </c>
      <c r="E3247" s="11">
        <v>742500</v>
      </c>
      <c r="F3247" s="5">
        <v>-12398</v>
      </c>
      <c r="G3247" s="11">
        <v>0</v>
      </c>
      <c r="H3247" s="11">
        <v>0</v>
      </c>
      <c r="I3247">
        <v>0</v>
      </c>
      <c r="J3247">
        <v>0</v>
      </c>
      <c r="K3247">
        <v>-236</v>
      </c>
      <c r="L3247">
        <v>-236</v>
      </c>
      <c r="M3247">
        <v>0</v>
      </c>
      <c r="N3247">
        <v>-2758</v>
      </c>
      <c r="O3247">
        <v>3</v>
      </c>
      <c r="P3247">
        <v>0</v>
      </c>
      <c r="Q3247">
        <v>0</v>
      </c>
      <c r="R3247">
        <v>-9296</v>
      </c>
      <c r="S3247">
        <v>0</v>
      </c>
      <c r="T3247">
        <v>98</v>
      </c>
      <c r="U3247">
        <v>0</v>
      </c>
      <c r="V3247">
        <v>0</v>
      </c>
      <c r="W3247">
        <v>0</v>
      </c>
      <c r="X3247">
        <v>0</v>
      </c>
      <c r="Y3247" s="12" t="str">
        <f>IFERROR(VLOOKUP(C3247,[1]Index!$D:$F,3,FALSE),"Non List")</f>
        <v>Hydro Power</v>
      </c>
      <c r="Z3247">
        <f>IFERROR(VLOOKUP(C3247,[1]LP!$B:$C,2,FALSE),0)</f>
        <v>286</v>
      </c>
      <c r="AA3247" s="11">
        <f t="shared" si="59"/>
        <v>0</v>
      </c>
      <c r="AB3247" s="5">
        <f>IFERROR(VLOOKUP(C3247,[2]Sheet1!$B:$F,5,FALSE),0)</f>
        <v>9900000</v>
      </c>
      <c r="AC3247" s="11">
        <v>0</v>
      </c>
      <c r="AD3247" s="11">
        <v>0</v>
      </c>
      <c r="AE3247" s="10" t="str">
        <f t="shared" si="58"/>
        <v>75/76HURJA</v>
      </c>
      <c r="AF3247" s="10"/>
      <c r="AG3247" s="10"/>
      <c r="AH3247" s="10"/>
    </row>
    <row r="3248" spans="1:34" x14ac:dyDescent="0.45">
      <c r="A3248" t="s">
        <v>24</v>
      </c>
      <c r="B3248" t="s">
        <v>57</v>
      </c>
      <c r="C3248" t="s">
        <v>202</v>
      </c>
      <c r="D3248">
        <v>427</v>
      </c>
      <c r="E3248" s="11">
        <v>1500000</v>
      </c>
      <c r="F3248" s="5">
        <v>-3454</v>
      </c>
      <c r="G3248" s="11">
        <v>0</v>
      </c>
      <c r="H3248" s="11">
        <v>0</v>
      </c>
      <c r="I3248">
        <v>0</v>
      </c>
      <c r="J3248">
        <v>0</v>
      </c>
      <c r="K3248">
        <v>2552</v>
      </c>
      <c r="L3248">
        <v>2552</v>
      </c>
      <c r="M3248">
        <v>1</v>
      </c>
      <c r="N3248">
        <v>628</v>
      </c>
      <c r="O3248">
        <v>4</v>
      </c>
      <c r="P3248">
        <v>1</v>
      </c>
      <c r="Q3248">
        <v>0</v>
      </c>
      <c r="R3248">
        <v>2688</v>
      </c>
      <c r="S3248">
        <v>0</v>
      </c>
      <c r="T3248">
        <v>100</v>
      </c>
      <c r="U3248">
        <v>39</v>
      </c>
      <c r="V3248">
        <v>-0.91</v>
      </c>
      <c r="W3248">
        <v>0</v>
      </c>
      <c r="X3248">
        <v>0</v>
      </c>
      <c r="Y3248" s="12" t="str">
        <f>IFERROR(VLOOKUP(C3248,[1]Index!$D:$F,3,FALSE),"Non List")</f>
        <v>Hydro Power</v>
      </c>
      <c r="Z3248">
        <f>IFERROR(VLOOKUP(C3248,[1]LP!$B:$C,2,FALSE),0)</f>
        <v>171</v>
      </c>
      <c r="AA3248" s="11">
        <f t="shared" si="59"/>
        <v>171</v>
      </c>
      <c r="AB3248" s="5">
        <f>IFERROR(VLOOKUP(C3248,[2]Sheet1!$B:$F,5,FALSE),0)</f>
        <v>38959421</v>
      </c>
      <c r="AC3248" s="11">
        <v>0</v>
      </c>
      <c r="AD3248" s="11">
        <v>0</v>
      </c>
      <c r="AE3248" s="10" t="str">
        <f t="shared" si="58"/>
        <v>75/76AKPL</v>
      </c>
      <c r="AF3248" s="10"/>
      <c r="AG3248" s="10"/>
      <c r="AH3248" s="10"/>
    </row>
    <row r="3249" spans="1:34" x14ac:dyDescent="0.45">
      <c r="A3249" t="s">
        <v>24</v>
      </c>
      <c r="B3249" t="s">
        <v>57</v>
      </c>
      <c r="C3249" t="s">
        <v>198</v>
      </c>
      <c r="D3249">
        <v>410</v>
      </c>
      <c r="E3249" s="11">
        <v>255150</v>
      </c>
      <c r="F3249" s="5">
        <v>23792</v>
      </c>
      <c r="G3249" s="11">
        <v>0</v>
      </c>
      <c r="H3249" s="11">
        <v>0</v>
      </c>
      <c r="I3249">
        <v>0</v>
      </c>
      <c r="J3249">
        <v>31316</v>
      </c>
      <c r="K3249">
        <v>22331</v>
      </c>
      <c r="L3249">
        <v>11584</v>
      </c>
      <c r="M3249">
        <v>18</v>
      </c>
      <c r="N3249">
        <v>23</v>
      </c>
      <c r="O3249">
        <v>4</v>
      </c>
      <c r="P3249">
        <v>17</v>
      </c>
      <c r="Q3249">
        <v>0</v>
      </c>
      <c r="R3249">
        <v>85</v>
      </c>
      <c r="S3249">
        <v>0</v>
      </c>
      <c r="T3249">
        <v>109</v>
      </c>
      <c r="U3249">
        <v>211</v>
      </c>
      <c r="V3249">
        <v>-0.48</v>
      </c>
      <c r="W3249">
        <v>0</v>
      </c>
      <c r="X3249">
        <v>0</v>
      </c>
      <c r="Y3249" s="12" t="str">
        <f>IFERROR(VLOOKUP(C3249,[1]Index!$D:$F,3,FALSE),"Non List")</f>
        <v>Hydro Power</v>
      </c>
      <c r="Z3249">
        <f>IFERROR(VLOOKUP(C3249,[1]LP!$B:$C,2,FALSE),0)</f>
        <v>235</v>
      </c>
      <c r="AA3249" s="11">
        <f t="shared" si="59"/>
        <v>13.1</v>
      </c>
      <c r="AB3249" s="5">
        <f>IFERROR(VLOOKUP(C3249,[2]Sheet1!$B:$F,5,FALSE),0)</f>
        <v>5358150</v>
      </c>
      <c r="AC3249" s="11">
        <v>0</v>
      </c>
      <c r="AD3249" s="11">
        <v>0</v>
      </c>
      <c r="AE3249" s="10" t="str">
        <f t="shared" si="58"/>
        <v>75/76BARUN</v>
      </c>
      <c r="AF3249" s="10"/>
      <c r="AG3249" s="10"/>
      <c r="AH3249" s="10"/>
    </row>
    <row r="3250" spans="1:34" x14ac:dyDescent="0.45">
      <c r="A3250" t="s">
        <v>24</v>
      </c>
      <c r="B3250" t="s">
        <v>57</v>
      </c>
      <c r="C3250" t="s">
        <v>199</v>
      </c>
      <c r="D3250">
        <v>307</v>
      </c>
      <c r="E3250" s="11">
        <v>1134000</v>
      </c>
      <c r="F3250" s="5">
        <v>91632</v>
      </c>
      <c r="G3250" s="11">
        <v>0</v>
      </c>
      <c r="H3250" s="11">
        <v>0</v>
      </c>
      <c r="I3250">
        <v>0</v>
      </c>
      <c r="J3250">
        <v>59974</v>
      </c>
      <c r="K3250">
        <v>50113</v>
      </c>
      <c r="L3250">
        <v>30389</v>
      </c>
      <c r="M3250">
        <v>11</v>
      </c>
      <c r="N3250">
        <v>29</v>
      </c>
      <c r="O3250">
        <v>3</v>
      </c>
      <c r="P3250">
        <v>10</v>
      </c>
      <c r="Q3250">
        <v>0</v>
      </c>
      <c r="R3250">
        <v>82</v>
      </c>
      <c r="S3250">
        <v>0</v>
      </c>
      <c r="T3250">
        <v>108</v>
      </c>
      <c r="U3250">
        <v>161</v>
      </c>
      <c r="V3250">
        <v>-0.48</v>
      </c>
      <c r="W3250">
        <v>0</v>
      </c>
      <c r="X3250">
        <v>0</v>
      </c>
      <c r="Y3250" s="12" t="str">
        <f>IFERROR(VLOOKUP(C3250,[1]Index!$D:$F,3,FALSE),"Non List")</f>
        <v>Hydro Power</v>
      </c>
      <c r="Z3250">
        <f>IFERROR(VLOOKUP(C3250,[1]LP!$B:$C,2,FALSE),0)</f>
        <v>175.7</v>
      </c>
      <c r="AA3250" s="11">
        <f t="shared" si="59"/>
        <v>16</v>
      </c>
      <c r="AB3250" s="5">
        <f>IFERROR(VLOOKUP(C3250,[2]Sheet1!$B:$F,5,FALSE),0)</f>
        <v>57865979.100000001</v>
      </c>
      <c r="AC3250" s="11">
        <v>5</v>
      </c>
      <c r="AD3250" s="11">
        <v>0</v>
      </c>
      <c r="AE3250" s="10" t="str">
        <f t="shared" si="58"/>
        <v>75/76API</v>
      </c>
      <c r="AF3250" s="10"/>
      <c r="AG3250" s="10"/>
      <c r="AH3250" s="10"/>
    </row>
    <row r="3251" spans="1:34" x14ac:dyDescent="0.45">
      <c r="A3251" t="s">
        <v>24</v>
      </c>
      <c r="B3251" t="s">
        <v>57</v>
      </c>
      <c r="C3251" t="s">
        <v>200</v>
      </c>
      <c r="D3251">
        <v>585.20000000000005</v>
      </c>
      <c r="E3251" s="11">
        <v>535555</v>
      </c>
      <c r="F3251" s="5">
        <v>31212</v>
      </c>
      <c r="G3251" s="11">
        <v>0</v>
      </c>
      <c r="H3251" s="11">
        <v>0</v>
      </c>
      <c r="I3251">
        <v>0</v>
      </c>
      <c r="J3251">
        <v>50505</v>
      </c>
      <c r="K3251">
        <v>37672</v>
      </c>
      <c r="L3251">
        <v>27687</v>
      </c>
      <c r="M3251">
        <v>21</v>
      </c>
      <c r="N3251">
        <v>28</v>
      </c>
      <c r="O3251">
        <v>6</v>
      </c>
      <c r="P3251">
        <v>20</v>
      </c>
      <c r="Q3251">
        <v>0</v>
      </c>
      <c r="R3251">
        <v>157</v>
      </c>
      <c r="S3251">
        <v>0</v>
      </c>
      <c r="T3251">
        <v>106</v>
      </c>
      <c r="U3251">
        <v>222</v>
      </c>
      <c r="V3251">
        <v>-0.62</v>
      </c>
      <c r="W3251">
        <v>0</v>
      </c>
      <c r="X3251">
        <v>0</v>
      </c>
      <c r="Y3251" s="12" t="str">
        <f>IFERROR(VLOOKUP(C3251,[1]Index!$D:$F,3,FALSE),"Non List")</f>
        <v>Hydro Power</v>
      </c>
      <c r="Z3251">
        <f>IFERROR(VLOOKUP(C3251,[1]LP!$B:$C,2,FALSE),0)</f>
        <v>307</v>
      </c>
      <c r="AA3251" s="11">
        <f t="shared" si="59"/>
        <v>14.6</v>
      </c>
      <c r="AB3251" s="5">
        <f>IFERROR(VLOOKUP(C3251,[2]Sheet1!$B:$F,5,FALSE),0)</f>
        <v>18512792.23</v>
      </c>
      <c r="AC3251" s="11">
        <v>0</v>
      </c>
      <c r="AD3251" s="11">
        <v>10</v>
      </c>
      <c r="AE3251" s="10" t="str">
        <f t="shared" si="58"/>
        <v>75/76NGPL</v>
      </c>
      <c r="AF3251" s="10"/>
      <c r="AG3251" s="10"/>
      <c r="AH3251" s="10"/>
    </row>
    <row r="3252" spans="1:34" x14ac:dyDescent="0.45">
      <c r="A3252" t="s">
        <v>24</v>
      </c>
      <c r="B3252" t="s">
        <v>57</v>
      </c>
      <c r="C3252" t="s">
        <v>204</v>
      </c>
      <c r="D3252">
        <v>301</v>
      </c>
      <c r="E3252" s="11">
        <v>1150000</v>
      </c>
      <c r="F3252" s="5">
        <v>113305</v>
      </c>
      <c r="G3252" s="11">
        <v>0</v>
      </c>
      <c r="H3252" s="11">
        <v>0</v>
      </c>
      <c r="I3252">
        <v>0</v>
      </c>
      <c r="J3252">
        <v>102998</v>
      </c>
      <c r="K3252">
        <v>63892</v>
      </c>
      <c r="L3252">
        <v>42071</v>
      </c>
      <c r="M3252">
        <v>15</v>
      </c>
      <c r="N3252">
        <v>21</v>
      </c>
      <c r="O3252">
        <v>3</v>
      </c>
      <c r="P3252">
        <v>13</v>
      </c>
      <c r="Q3252">
        <v>0</v>
      </c>
      <c r="R3252">
        <v>57</v>
      </c>
      <c r="S3252">
        <v>0</v>
      </c>
      <c r="T3252">
        <v>110</v>
      </c>
      <c r="U3252">
        <v>190</v>
      </c>
      <c r="V3252">
        <v>-0.37</v>
      </c>
      <c r="W3252">
        <v>0</v>
      </c>
      <c r="X3252">
        <v>0</v>
      </c>
      <c r="Y3252" s="12" t="str">
        <f>IFERROR(VLOOKUP(C3252,[1]Index!$D:$F,3,FALSE),"Non List")</f>
        <v>Hydro Power</v>
      </c>
      <c r="Z3252">
        <f>IFERROR(VLOOKUP(C3252,[1]LP!$B:$C,2,FALSE),0)</f>
        <v>243.8</v>
      </c>
      <c r="AA3252" s="11">
        <f t="shared" si="59"/>
        <v>16.3</v>
      </c>
      <c r="AB3252" s="5">
        <f>IFERROR(VLOOKUP(C3252,[2]Sheet1!$B:$F,5,FALSE),0)</f>
        <v>12305000</v>
      </c>
      <c r="AC3252" s="11">
        <v>0</v>
      </c>
      <c r="AD3252" s="11">
        <v>8.4209999999999994</v>
      </c>
      <c r="AE3252" s="10" t="str">
        <f t="shared" si="58"/>
        <v>75/76UMHL</v>
      </c>
      <c r="AF3252" s="10"/>
      <c r="AG3252" s="10"/>
      <c r="AH3252" s="10"/>
    </row>
    <row r="3253" spans="1:34" x14ac:dyDescent="0.45">
      <c r="A3253" t="s">
        <v>24</v>
      </c>
      <c r="B3253" t="s">
        <v>57</v>
      </c>
      <c r="C3253" t="s">
        <v>205</v>
      </c>
      <c r="D3253">
        <v>367</v>
      </c>
      <c r="E3253" s="11">
        <v>700000</v>
      </c>
      <c r="F3253" s="5">
        <v>-110661</v>
      </c>
      <c r="G3253" s="11">
        <v>0</v>
      </c>
      <c r="H3253" s="11">
        <v>0</v>
      </c>
      <c r="I3253">
        <v>0</v>
      </c>
      <c r="J3253">
        <v>77331</v>
      </c>
      <c r="K3253">
        <v>29270</v>
      </c>
      <c r="L3253">
        <v>26190</v>
      </c>
      <c r="M3253">
        <v>15</v>
      </c>
      <c r="N3253">
        <v>25</v>
      </c>
      <c r="O3253">
        <v>4</v>
      </c>
      <c r="P3253">
        <v>18</v>
      </c>
      <c r="Q3253">
        <v>0</v>
      </c>
      <c r="R3253">
        <v>107</v>
      </c>
      <c r="S3253">
        <v>0</v>
      </c>
      <c r="T3253">
        <v>84</v>
      </c>
      <c r="U3253">
        <v>168</v>
      </c>
      <c r="V3253">
        <v>-0.54</v>
      </c>
      <c r="W3253">
        <v>0</v>
      </c>
      <c r="X3253">
        <v>0</v>
      </c>
      <c r="Y3253" s="12" t="str">
        <f>IFERROR(VLOOKUP(C3253,[1]Index!$D:$F,3,FALSE),"Non List")</f>
        <v>Hydro Power</v>
      </c>
      <c r="Z3253">
        <f>IFERROR(VLOOKUP(C3253,[1]LP!$B:$C,2,FALSE),0)</f>
        <v>239.9</v>
      </c>
      <c r="AA3253" s="11">
        <f t="shared" si="59"/>
        <v>16</v>
      </c>
      <c r="AB3253" s="5">
        <f>IFERROR(VLOOKUP(C3253,[2]Sheet1!$B:$F,5,FALSE),0)</f>
        <v>12098625</v>
      </c>
      <c r="AC3253" s="11">
        <v>0</v>
      </c>
      <c r="AD3253" s="11">
        <v>0</v>
      </c>
      <c r="AE3253" s="10" t="str">
        <f t="shared" si="58"/>
        <v>75/76SPDL</v>
      </c>
      <c r="AF3253" s="10"/>
      <c r="AG3253" s="10"/>
      <c r="AH3253" s="10"/>
    </row>
    <row r="3254" spans="1:34" x14ac:dyDescent="0.45">
      <c r="A3254" t="s">
        <v>24</v>
      </c>
      <c r="B3254" t="s">
        <v>57</v>
      </c>
      <c r="C3254" t="s">
        <v>213</v>
      </c>
      <c r="D3254">
        <v>255</v>
      </c>
      <c r="E3254" s="11">
        <v>465714</v>
      </c>
      <c r="F3254" s="5">
        <v>-321715</v>
      </c>
      <c r="G3254" s="11">
        <v>0</v>
      </c>
      <c r="H3254" s="11">
        <v>0</v>
      </c>
      <c r="I3254">
        <v>0</v>
      </c>
      <c r="J3254">
        <v>23472</v>
      </c>
      <c r="K3254">
        <v>-36545</v>
      </c>
      <c r="L3254">
        <v>-36545</v>
      </c>
      <c r="M3254">
        <v>-31</v>
      </c>
      <c r="N3254">
        <v>-8</v>
      </c>
      <c r="O3254">
        <v>8</v>
      </c>
      <c r="P3254">
        <v>-102</v>
      </c>
      <c r="Q3254">
        <v>0</v>
      </c>
      <c r="R3254">
        <v>-67</v>
      </c>
      <c r="S3254">
        <v>0</v>
      </c>
      <c r="T3254">
        <v>31</v>
      </c>
      <c r="U3254">
        <v>0</v>
      </c>
      <c r="V3254">
        <v>0</v>
      </c>
      <c r="W3254">
        <v>0</v>
      </c>
      <c r="X3254">
        <v>0</v>
      </c>
      <c r="Y3254" s="12" t="str">
        <f>IFERROR(VLOOKUP(C3254,[1]Index!$D:$F,3,FALSE),"Non List")</f>
        <v>Hydro Power</v>
      </c>
      <c r="Z3254">
        <f>IFERROR(VLOOKUP(C3254,[1]LP!$B:$C,2,FALSE),0)</f>
        <v>223.5</v>
      </c>
      <c r="AA3254" s="11">
        <f t="shared" si="59"/>
        <v>-7.2</v>
      </c>
      <c r="AB3254" s="5">
        <f>IFERROR(VLOOKUP(C3254,[2]Sheet1!$B:$F,5,FALSE),0)</f>
        <v>4657143</v>
      </c>
      <c r="AC3254" s="11">
        <v>0</v>
      </c>
      <c r="AD3254" s="11">
        <v>0</v>
      </c>
      <c r="AE3254" s="10" t="str">
        <f t="shared" si="58"/>
        <v>75/76KKHC</v>
      </c>
      <c r="AF3254" s="10"/>
      <c r="AG3254" s="10"/>
      <c r="AH3254" s="10"/>
    </row>
    <row r="3255" spans="1:34" x14ac:dyDescent="0.45">
      <c r="A3255" t="s">
        <v>24</v>
      </c>
      <c r="B3255" t="s">
        <v>57</v>
      </c>
      <c r="C3255" t="s">
        <v>208</v>
      </c>
      <c r="D3255">
        <v>420.6</v>
      </c>
      <c r="E3255" s="11">
        <v>1065417</v>
      </c>
      <c r="F3255" s="5">
        <v>0</v>
      </c>
      <c r="G3255" s="11">
        <v>0</v>
      </c>
      <c r="H3255" s="11">
        <v>0</v>
      </c>
      <c r="I3255">
        <v>0</v>
      </c>
      <c r="J3255">
        <v>0</v>
      </c>
      <c r="K3255">
        <v>0</v>
      </c>
      <c r="L3255">
        <v>0</v>
      </c>
      <c r="M3255">
        <v>0</v>
      </c>
      <c r="N3255">
        <v>421</v>
      </c>
      <c r="O3255">
        <v>4</v>
      </c>
      <c r="P3255">
        <v>0</v>
      </c>
      <c r="Q3255">
        <v>0</v>
      </c>
      <c r="R3255">
        <v>1771</v>
      </c>
      <c r="S3255">
        <v>0</v>
      </c>
      <c r="T3255">
        <v>100</v>
      </c>
      <c r="U3255">
        <v>0</v>
      </c>
      <c r="V3255">
        <v>0</v>
      </c>
      <c r="W3255">
        <v>0</v>
      </c>
      <c r="X3255">
        <v>0</v>
      </c>
      <c r="Y3255" s="12" t="str">
        <f>IFERROR(VLOOKUP(C3255,[1]Index!$D:$F,3,FALSE),"Non List")</f>
        <v>Hydro Power</v>
      </c>
      <c r="Z3255">
        <f>IFERROR(VLOOKUP(C3255,[1]LP!$B:$C,2,FALSE),0)</f>
        <v>262</v>
      </c>
      <c r="AA3255" s="11">
        <f t="shared" si="59"/>
        <v>0</v>
      </c>
      <c r="AB3255" s="5">
        <f>IFERROR(VLOOKUP(C3255,[2]Sheet1!$B:$F,5,FALSE),0)</f>
        <v>10654170</v>
      </c>
      <c r="AC3255" s="11">
        <v>0</v>
      </c>
      <c r="AD3255" s="11">
        <v>0</v>
      </c>
      <c r="AE3255" s="10" t="str">
        <f t="shared" si="58"/>
        <v>75/76HPPL</v>
      </c>
      <c r="AF3255" s="10"/>
      <c r="AG3255" s="10"/>
      <c r="AH3255" s="10"/>
    </row>
    <row r="3256" spans="1:34" x14ac:dyDescent="0.45">
      <c r="A3256" t="s">
        <v>24</v>
      </c>
      <c r="B3256" t="s">
        <v>57</v>
      </c>
      <c r="C3256" t="s">
        <v>206</v>
      </c>
      <c r="D3256">
        <v>264</v>
      </c>
      <c r="E3256" s="11">
        <v>264000</v>
      </c>
      <c r="F3256" s="5">
        <v>-99522</v>
      </c>
      <c r="G3256" s="11">
        <v>0</v>
      </c>
      <c r="H3256" s="11">
        <v>0</v>
      </c>
      <c r="I3256">
        <v>0</v>
      </c>
      <c r="J3256">
        <v>29767</v>
      </c>
      <c r="K3256">
        <v>17472</v>
      </c>
      <c r="L3256">
        <v>-1328</v>
      </c>
      <c r="M3256">
        <v>-2</v>
      </c>
      <c r="N3256">
        <v>-132</v>
      </c>
      <c r="O3256">
        <v>4</v>
      </c>
      <c r="P3256">
        <v>-3</v>
      </c>
      <c r="Q3256">
        <v>0</v>
      </c>
      <c r="R3256">
        <v>-560</v>
      </c>
      <c r="S3256">
        <v>0</v>
      </c>
      <c r="T3256">
        <v>62</v>
      </c>
      <c r="U3256">
        <v>0</v>
      </c>
      <c r="V3256">
        <v>0</v>
      </c>
      <c r="W3256">
        <v>0</v>
      </c>
      <c r="X3256">
        <v>0</v>
      </c>
      <c r="Y3256" s="12" t="str">
        <f>IFERROR(VLOOKUP(C3256,[1]Index!$D:$F,3,FALSE),"Non List")</f>
        <v>Hydro Power</v>
      </c>
      <c r="Z3256">
        <f>IFERROR(VLOOKUP(C3256,[1]LP!$B:$C,2,FALSE),0)</f>
        <v>198.2</v>
      </c>
      <c r="AA3256" s="11">
        <f t="shared" si="59"/>
        <v>-99.1</v>
      </c>
      <c r="AB3256" s="5">
        <f>IFERROR(VLOOKUP(C3256,[2]Sheet1!$B:$F,5,FALSE),0)</f>
        <v>2640000</v>
      </c>
      <c r="AC3256" s="11">
        <v>0</v>
      </c>
      <c r="AD3256" s="11">
        <v>0</v>
      </c>
      <c r="AE3256" s="10" t="str">
        <f t="shared" si="58"/>
        <v>75/76DHPL</v>
      </c>
      <c r="AF3256" s="10"/>
      <c r="AG3256" s="10"/>
      <c r="AH3256" s="10"/>
    </row>
    <row r="3257" spans="1:34" x14ac:dyDescent="0.45">
      <c r="A3257" t="s">
        <v>24</v>
      </c>
      <c r="B3257" t="s">
        <v>57</v>
      </c>
      <c r="C3257" t="s">
        <v>207</v>
      </c>
      <c r="D3257">
        <v>357.7</v>
      </c>
      <c r="E3257" s="11">
        <v>270000</v>
      </c>
      <c r="F3257" s="5">
        <v>15986</v>
      </c>
      <c r="G3257" s="11">
        <v>0</v>
      </c>
      <c r="H3257" s="11">
        <v>0</v>
      </c>
      <c r="I3257">
        <v>0</v>
      </c>
      <c r="J3257">
        <v>20389</v>
      </c>
      <c r="K3257">
        <v>15217</v>
      </c>
      <c r="L3257">
        <v>8997</v>
      </c>
      <c r="M3257">
        <v>13</v>
      </c>
      <c r="N3257">
        <v>27</v>
      </c>
      <c r="O3257">
        <v>3</v>
      </c>
      <c r="P3257">
        <v>13</v>
      </c>
      <c r="Q3257">
        <v>0</v>
      </c>
      <c r="R3257">
        <v>91</v>
      </c>
      <c r="S3257">
        <v>0</v>
      </c>
      <c r="T3257">
        <v>106</v>
      </c>
      <c r="U3257">
        <v>178</v>
      </c>
      <c r="V3257">
        <v>-0.5</v>
      </c>
      <c r="W3257">
        <v>0</v>
      </c>
      <c r="X3257">
        <v>0</v>
      </c>
      <c r="Y3257" s="12" t="str">
        <f>IFERROR(VLOOKUP(C3257,[1]Index!$D:$F,3,FALSE),"Non List")</f>
        <v>Hydro Power</v>
      </c>
      <c r="Z3257">
        <f>IFERROR(VLOOKUP(C3257,[1]LP!$B:$C,2,FALSE),0)</f>
        <v>336</v>
      </c>
      <c r="AA3257" s="11">
        <f t="shared" si="59"/>
        <v>25.8</v>
      </c>
      <c r="AB3257" s="5">
        <f>IFERROR(VLOOKUP(C3257,[2]Sheet1!$B:$F,5,FALSE),0)</f>
        <v>3869775</v>
      </c>
      <c r="AC3257" s="11">
        <v>5</v>
      </c>
      <c r="AD3257" s="11">
        <v>0.26</v>
      </c>
      <c r="AE3257" s="10" t="str">
        <f t="shared" si="58"/>
        <v>75/76CHL</v>
      </c>
      <c r="AF3257" s="10"/>
      <c r="AG3257" s="10"/>
      <c r="AH3257" s="10"/>
    </row>
    <row r="3258" spans="1:34" x14ac:dyDescent="0.45">
      <c r="A3258" t="s">
        <v>24</v>
      </c>
      <c r="B3258" t="s">
        <v>57</v>
      </c>
      <c r="C3258" t="s">
        <v>209</v>
      </c>
      <c r="D3258">
        <v>426</v>
      </c>
      <c r="E3258" s="11">
        <v>260000</v>
      </c>
      <c r="F3258" s="5">
        <v>28425</v>
      </c>
      <c r="G3258" s="11">
        <v>0</v>
      </c>
      <c r="H3258" s="11">
        <v>0</v>
      </c>
      <c r="I3258">
        <v>0</v>
      </c>
      <c r="J3258">
        <v>34139</v>
      </c>
      <c r="K3258">
        <v>24054</v>
      </c>
      <c r="L3258">
        <v>17274</v>
      </c>
      <c r="M3258">
        <v>27</v>
      </c>
      <c r="N3258">
        <v>16</v>
      </c>
      <c r="O3258">
        <v>4</v>
      </c>
      <c r="P3258">
        <v>24</v>
      </c>
      <c r="Q3258">
        <v>0</v>
      </c>
      <c r="R3258">
        <v>62</v>
      </c>
      <c r="S3258">
        <v>0</v>
      </c>
      <c r="T3258">
        <v>111</v>
      </c>
      <c r="U3258">
        <v>257</v>
      </c>
      <c r="V3258">
        <v>-0.4</v>
      </c>
      <c r="W3258">
        <v>0</v>
      </c>
      <c r="X3258">
        <v>0</v>
      </c>
      <c r="Y3258" s="12" t="str">
        <f>IFERROR(VLOOKUP(C3258,[1]Index!$D:$F,3,FALSE),"Non List")</f>
        <v>Hydro Power</v>
      </c>
      <c r="Z3258">
        <f>IFERROR(VLOOKUP(C3258,[1]LP!$B:$C,2,FALSE),0)</f>
        <v>472</v>
      </c>
      <c r="AA3258" s="11">
        <f t="shared" si="59"/>
        <v>17.5</v>
      </c>
      <c r="AB3258" s="5">
        <f>IFERROR(VLOOKUP(C3258,[2]Sheet1!$B:$F,5,FALSE),0)</f>
        <v>3594413.55</v>
      </c>
      <c r="AC3258" s="11">
        <v>0</v>
      </c>
      <c r="AD3258" s="11">
        <v>0</v>
      </c>
      <c r="AE3258" s="10" t="str">
        <f t="shared" si="58"/>
        <v>75/76NHDL</v>
      </c>
      <c r="AF3258" s="10"/>
      <c r="AG3258" s="10"/>
      <c r="AH3258" s="10"/>
    </row>
    <row r="3259" spans="1:34" x14ac:dyDescent="0.45">
      <c r="A3259" t="s">
        <v>24</v>
      </c>
      <c r="B3259" t="s">
        <v>57</v>
      </c>
      <c r="C3259" t="s">
        <v>210</v>
      </c>
      <c r="D3259">
        <v>560</v>
      </c>
      <c r="E3259" s="11">
        <v>451004</v>
      </c>
      <c r="F3259" s="5">
        <v>112850</v>
      </c>
      <c r="G3259" s="11">
        <v>0</v>
      </c>
      <c r="H3259" s="11">
        <v>0</v>
      </c>
      <c r="I3259">
        <v>0</v>
      </c>
      <c r="J3259">
        <v>43621</v>
      </c>
      <c r="K3259">
        <v>30758</v>
      </c>
      <c r="L3259">
        <v>19443</v>
      </c>
      <c r="M3259">
        <v>17</v>
      </c>
      <c r="N3259">
        <v>32</v>
      </c>
      <c r="O3259">
        <v>4</v>
      </c>
      <c r="P3259">
        <v>14</v>
      </c>
      <c r="Q3259">
        <v>0</v>
      </c>
      <c r="R3259">
        <v>146</v>
      </c>
      <c r="S3259">
        <v>0</v>
      </c>
      <c r="T3259">
        <v>125</v>
      </c>
      <c r="U3259">
        <v>220</v>
      </c>
      <c r="V3259">
        <v>-0.61</v>
      </c>
      <c r="W3259">
        <v>0</v>
      </c>
      <c r="X3259">
        <v>0</v>
      </c>
      <c r="Y3259" s="12" t="str">
        <f>IFERROR(VLOOKUP(C3259,[1]Index!$D:$F,3,FALSE),"Non List")</f>
        <v>Hydro Power</v>
      </c>
      <c r="Z3259">
        <f>IFERROR(VLOOKUP(C3259,[1]LP!$B:$C,2,FALSE),0)</f>
        <v>241.5</v>
      </c>
      <c r="AA3259" s="11">
        <f t="shared" si="59"/>
        <v>14.2</v>
      </c>
      <c r="AB3259" s="5">
        <f>IFERROR(VLOOKUP(C3259,[2]Sheet1!$B:$F,5,FALSE),0)</f>
        <v>17555888.510000002</v>
      </c>
      <c r="AC3259" s="11">
        <v>0</v>
      </c>
      <c r="AD3259" s="11">
        <v>0</v>
      </c>
      <c r="AE3259" s="10" t="str">
        <f t="shared" si="58"/>
        <v>75/76RADHI</v>
      </c>
      <c r="AF3259" s="10"/>
      <c r="AG3259" s="10"/>
      <c r="AH3259" s="10"/>
    </row>
    <row r="3260" spans="1:34" x14ac:dyDescent="0.45">
      <c r="A3260" t="s">
        <v>24</v>
      </c>
      <c r="B3260" t="s">
        <v>57</v>
      </c>
      <c r="C3260" t="s">
        <v>201</v>
      </c>
      <c r="D3260">
        <v>435.2</v>
      </c>
      <c r="E3260" s="11">
        <v>600000</v>
      </c>
      <c r="F3260" s="5">
        <v>2778</v>
      </c>
      <c r="G3260" s="11">
        <v>0</v>
      </c>
      <c r="H3260" s="11">
        <v>0</v>
      </c>
      <c r="I3260">
        <v>0</v>
      </c>
      <c r="J3260">
        <v>58755</v>
      </c>
      <c r="K3260">
        <v>43218</v>
      </c>
      <c r="L3260">
        <v>22113</v>
      </c>
      <c r="M3260">
        <v>15</v>
      </c>
      <c r="N3260">
        <v>30</v>
      </c>
      <c r="O3260">
        <v>4</v>
      </c>
      <c r="P3260">
        <v>15</v>
      </c>
      <c r="Q3260">
        <v>0</v>
      </c>
      <c r="R3260">
        <v>128</v>
      </c>
      <c r="S3260">
        <v>0</v>
      </c>
      <c r="T3260">
        <v>100</v>
      </c>
      <c r="U3260">
        <v>182</v>
      </c>
      <c r="V3260">
        <v>-0.57999999999999996</v>
      </c>
      <c r="W3260">
        <v>0</v>
      </c>
      <c r="X3260">
        <v>0</v>
      </c>
      <c r="Y3260" s="12" t="str">
        <f>IFERROR(VLOOKUP(C3260,[1]Index!$D:$F,3,FALSE),"Non List")</f>
        <v>Hydro Power</v>
      </c>
      <c r="Z3260">
        <f>IFERROR(VLOOKUP(C3260,[1]LP!$B:$C,2,FALSE),0)</f>
        <v>412</v>
      </c>
      <c r="AA3260" s="11">
        <f t="shared" si="59"/>
        <v>27.5</v>
      </c>
      <c r="AB3260" s="5">
        <f>IFERROR(VLOOKUP(C3260,[2]Sheet1!$B:$F,5,FALSE),0)</f>
        <v>8728500</v>
      </c>
      <c r="AC3260" s="11">
        <v>0</v>
      </c>
      <c r="AD3260" s="11">
        <v>0</v>
      </c>
      <c r="AE3260" s="10" t="str">
        <f t="shared" si="58"/>
        <v>75/76KPCL</v>
      </c>
      <c r="AF3260" s="10"/>
      <c r="AG3260" s="10"/>
      <c r="AH3260" s="10"/>
    </row>
    <row r="3261" spans="1:34" x14ac:dyDescent="0.45">
      <c r="A3261" t="s">
        <v>24</v>
      </c>
      <c r="B3261" t="s">
        <v>57</v>
      </c>
      <c r="C3261" t="s">
        <v>214</v>
      </c>
      <c r="D3261">
        <v>563.1</v>
      </c>
      <c r="E3261" s="11">
        <v>560000</v>
      </c>
      <c r="F3261" s="5">
        <v>-3539</v>
      </c>
      <c r="G3261" s="11">
        <v>0</v>
      </c>
      <c r="H3261" s="11">
        <v>0</v>
      </c>
      <c r="I3261">
        <v>0</v>
      </c>
      <c r="J3261">
        <v>319</v>
      </c>
      <c r="K3261">
        <v>1738</v>
      </c>
      <c r="L3261">
        <v>1359</v>
      </c>
      <c r="M3261">
        <v>1</v>
      </c>
      <c r="N3261">
        <v>587</v>
      </c>
      <c r="O3261">
        <v>6</v>
      </c>
      <c r="P3261">
        <v>1</v>
      </c>
      <c r="Q3261">
        <v>0</v>
      </c>
      <c r="R3261">
        <v>3326</v>
      </c>
      <c r="S3261">
        <v>0</v>
      </c>
      <c r="T3261">
        <v>99</v>
      </c>
      <c r="U3261">
        <v>46</v>
      </c>
      <c r="V3261">
        <v>-0.92</v>
      </c>
      <c r="W3261">
        <v>0</v>
      </c>
      <c r="X3261">
        <v>0</v>
      </c>
      <c r="Y3261" s="12" t="str">
        <f>IFERROR(VLOOKUP(C3261,[1]Index!$D:$F,3,FALSE),"Non List")</f>
        <v>zdelist</v>
      </c>
      <c r="Z3261">
        <f>IFERROR(VLOOKUP(C3261,[1]LP!$B:$C,2,FALSE),0)</f>
        <v>0</v>
      </c>
      <c r="AA3261" s="11">
        <f t="shared" si="59"/>
        <v>0</v>
      </c>
      <c r="AB3261" s="5">
        <f>IFERROR(VLOOKUP(C3261,[2]Sheet1!$B:$F,5,FALSE),0)</f>
        <v>0</v>
      </c>
      <c r="AC3261" s="11">
        <v>0</v>
      </c>
      <c r="AD3261" s="11">
        <v>0</v>
      </c>
      <c r="AE3261" s="10" t="str">
        <f t="shared" si="58"/>
        <v>75/76RRHP</v>
      </c>
      <c r="AF3261" s="10"/>
      <c r="AG3261" s="10"/>
      <c r="AH3261" s="10"/>
    </row>
    <row r="3262" spans="1:34" x14ac:dyDescent="0.45">
      <c r="A3262" t="s">
        <v>24</v>
      </c>
      <c r="B3262" t="s">
        <v>57</v>
      </c>
      <c r="C3262" t="s">
        <v>212</v>
      </c>
      <c r="D3262">
        <v>245</v>
      </c>
      <c r="E3262" s="11">
        <v>662398</v>
      </c>
      <c r="F3262" s="5">
        <v>-172656</v>
      </c>
      <c r="G3262" s="11">
        <v>0</v>
      </c>
      <c r="H3262" s="11">
        <v>0</v>
      </c>
      <c r="I3262">
        <v>0</v>
      </c>
      <c r="J3262">
        <v>82135</v>
      </c>
      <c r="K3262">
        <v>52685</v>
      </c>
      <c r="L3262">
        <v>14310</v>
      </c>
      <c r="M3262">
        <v>9</v>
      </c>
      <c r="N3262">
        <v>28</v>
      </c>
      <c r="O3262">
        <v>3</v>
      </c>
      <c r="P3262">
        <v>12</v>
      </c>
      <c r="Q3262">
        <v>0</v>
      </c>
      <c r="R3262">
        <v>94</v>
      </c>
      <c r="S3262">
        <v>0</v>
      </c>
      <c r="T3262">
        <v>74</v>
      </c>
      <c r="U3262">
        <v>120</v>
      </c>
      <c r="V3262">
        <v>-0.51</v>
      </c>
      <c r="W3262">
        <v>0</v>
      </c>
      <c r="X3262">
        <v>0</v>
      </c>
      <c r="Y3262" s="12" t="str">
        <f>IFERROR(VLOOKUP(C3262,[1]Index!$D:$F,3,FALSE),"Non List")</f>
        <v>Hydro Power</v>
      </c>
      <c r="Z3262">
        <f>IFERROR(VLOOKUP(C3262,[1]LP!$B:$C,2,FALSE),0)</f>
        <v>208</v>
      </c>
      <c r="AA3262" s="11">
        <f t="shared" si="59"/>
        <v>23.1</v>
      </c>
      <c r="AB3262" s="5">
        <f>IFERROR(VLOOKUP(C3262,[2]Sheet1!$B:$F,5,FALSE),0)</f>
        <v>8000000</v>
      </c>
      <c r="AC3262" s="11">
        <v>0</v>
      </c>
      <c r="AD3262" s="11">
        <v>0</v>
      </c>
      <c r="AE3262" s="10" t="str">
        <f t="shared" ref="AE3262:AE3325" si="60">B3262&amp;C3262</f>
        <v>75/76AKJCL</v>
      </c>
      <c r="AF3262" s="10"/>
      <c r="AG3262" s="10"/>
      <c r="AH3262" s="10"/>
    </row>
    <row r="3263" spans="1:34" x14ac:dyDescent="0.45">
      <c r="A3263" t="s">
        <v>24</v>
      </c>
      <c r="B3263" t="s">
        <v>57</v>
      </c>
      <c r="C3263" t="s">
        <v>217</v>
      </c>
      <c r="D3263">
        <v>522.29999999999995</v>
      </c>
      <c r="E3263" s="11">
        <v>7942500</v>
      </c>
      <c r="F3263" s="5">
        <v>-574520</v>
      </c>
      <c r="G3263" s="11">
        <v>0</v>
      </c>
      <c r="H3263" s="11">
        <v>0</v>
      </c>
      <c r="I3263">
        <v>0</v>
      </c>
      <c r="J3263">
        <v>0</v>
      </c>
      <c r="K3263">
        <v>-19812</v>
      </c>
      <c r="L3263">
        <v>-19910</v>
      </c>
      <c r="M3263">
        <v>-1</v>
      </c>
      <c r="N3263">
        <v>-522</v>
      </c>
      <c r="O3263">
        <v>6</v>
      </c>
      <c r="P3263">
        <v>-1</v>
      </c>
      <c r="Q3263">
        <v>0</v>
      </c>
      <c r="R3263">
        <v>-2941</v>
      </c>
      <c r="S3263">
        <v>0</v>
      </c>
      <c r="T3263">
        <v>93</v>
      </c>
      <c r="U3263">
        <v>0</v>
      </c>
      <c r="V3263">
        <v>0</v>
      </c>
      <c r="W3263">
        <v>0</v>
      </c>
      <c r="X3263">
        <v>0</v>
      </c>
      <c r="Y3263" s="12" t="str">
        <f>IFERROR(VLOOKUP(C3263,[1]Index!$D:$F,3,FALSE),"Non List")</f>
        <v>Hydro Power</v>
      </c>
      <c r="Z3263">
        <f>IFERROR(VLOOKUP(C3263,[1]LP!$B:$C,2,FALSE),0)</f>
        <v>165.4</v>
      </c>
      <c r="AA3263" s="11">
        <f t="shared" si="59"/>
        <v>-165.4</v>
      </c>
      <c r="AB3263" s="5">
        <f>IFERROR(VLOOKUP(C3263,[2]Sheet1!$B:$F,5,FALSE),0)</f>
        <v>194780470</v>
      </c>
      <c r="AC3263" s="11">
        <v>0</v>
      </c>
      <c r="AD3263" s="11">
        <v>0</v>
      </c>
      <c r="AE3263" s="10" t="str">
        <f t="shared" si="60"/>
        <v>75/76UPPER</v>
      </c>
      <c r="AF3263" s="10"/>
      <c r="AG3263" s="10"/>
      <c r="AH3263" s="10"/>
    </row>
    <row r="3264" spans="1:34" x14ac:dyDescent="0.45">
      <c r="A3264" t="s">
        <v>53</v>
      </c>
      <c r="B3264" t="s">
        <v>57</v>
      </c>
      <c r="C3264" t="s">
        <v>192</v>
      </c>
      <c r="D3264">
        <v>425</v>
      </c>
      <c r="E3264" s="11">
        <v>933012</v>
      </c>
      <c r="F3264" s="5">
        <v>54935</v>
      </c>
      <c r="G3264" s="11">
        <v>0</v>
      </c>
      <c r="H3264" s="11">
        <v>0</v>
      </c>
      <c r="I3264">
        <v>0</v>
      </c>
      <c r="J3264">
        <v>30209</v>
      </c>
      <c r="K3264">
        <v>38092</v>
      </c>
      <c r="L3264">
        <v>30374</v>
      </c>
      <c r="M3264">
        <v>7</v>
      </c>
      <c r="N3264">
        <v>65</v>
      </c>
      <c r="O3264">
        <v>4</v>
      </c>
      <c r="P3264">
        <v>6</v>
      </c>
      <c r="Q3264">
        <v>0</v>
      </c>
      <c r="R3264">
        <v>262</v>
      </c>
      <c r="S3264">
        <v>0</v>
      </c>
      <c r="T3264">
        <v>106</v>
      </c>
      <c r="U3264">
        <v>124</v>
      </c>
      <c r="V3264">
        <v>-0.71</v>
      </c>
      <c r="W3264">
        <v>0</v>
      </c>
      <c r="X3264">
        <v>0</v>
      </c>
      <c r="Y3264" s="12" t="str">
        <f>IFERROR(VLOOKUP(C3264,[1]Index!$D:$F,3,FALSE),"Non List")</f>
        <v>Hydro Power</v>
      </c>
      <c r="Z3264">
        <f>IFERROR(VLOOKUP(C3264,[1]LP!$B:$C,2,FALSE),0)</f>
        <v>164</v>
      </c>
      <c r="AA3264" s="11">
        <f t="shared" si="59"/>
        <v>23.4</v>
      </c>
      <c r="AB3264" s="5">
        <f>IFERROR(VLOOKUP(C3264,[2]Sheet1!$B:$F,5,FALSE),0)</f>
        <v>37359249.329999998</v>
      </c>
      <c r="AC3264" s="11">
        <v>7</v>
      </c>
      <c r="AD3264" s="11">
        <v>0.37</v>
      </c>
      <c r="AE3264" s="10" t="str">
        <f t="shared" si="60"/>
        <v>75/76AHPC</v>
      </c>
      <c r="AF3264" s="10"/>
      <c r="AG3264" s="10"/>
      <c r="AH3264" s="10"/>
    </row>
    <row r="3265" spans="1:34" x14ac:dyDescent="0.45">
      <c r="A3265" t="s">
        <v>53</v>
      </c>
      <c r="B3265" t="s">
        <v>57</v>
      </c>
      <c r="C3265" t="s">
        <v>193</v>
      </c>
      <c r="D3265">
        <v>380</v>
      </c>
      <c r="E3265" s="11">
        <v>2440555</v>
      </c>
      <c r="F3265" s="5">
        <v>4431960</v>
      </c>
      <c r="G3265" s="11">
        <v>0</v>
      </c>
      <c r="H3265" s="11">
        <v>0</v>
      </c>
      <c r="I3265">
        <v>0</v>
      </c>
      <c r="J3265">
        <v>384009</v>
      </c>
      <c r="K3265">
        <v>826645</v>
      </c>
      <c r="L3265">
        <v>758242</v>
      </c>
      <c r="M3265">
        <v>62</v>
      </c>
      <c r="N3265">
        <v>6</v>
      </c>
      <c r="O3265">
        <v>1</v>
      </c>
      <c r="P3265">
        <v>22</v>
      </c>
      <c r="Q3265">
        <v>0</v>
      </c>
      <c r="R3265">
        <v>8</v>
      </c>
      <c r="S3265">
        <v>0</v>
      </c>
      <c r="T3265">
        <v>282</v>
      </c>
      <c r="U3265">
        <v>627</v>
      </c>
      <c r="V3265">
        <v>0.65</v>
      </c>
      <c r="W3265">
        <v>0</v>
      </c>
      <c r="X3265">
        <v>0</v>
      </c>
      <c r="Y3265" s="12" t="str">
        <f>IFERROR(VLOOKUP(C3265,[1]Index!$D:$F,3,FALSE),"Non List")</f>
        <v>Hydro Power</v>
      </c>
      <c r="Z3265">
        <f>IFERROR(VLOOKUP(C3265,[1]LP!$B:$C,2,FALSE),0)</f>
        <v>299</v>
      </c>
      <c r="AA3265" s="11">
        <f t="shared" si="59"/>
        <v>4.8</v>
      </c>
      <c r="AB3265" s="5">
        <f>IFERROR(VLOOKUP(C3265,[2]Sheet1!$B:$F,5,FALSE),0)</f>
        <v>34098720.810000002</v>
      </c>
      <c r="AC3265" s="11">
        <v>10</v>
      </c>
      <c r="AD3265" s="11">
        <v>18</v>
      </c>
      <c r="AE3265" s="10" t="str">
        <f t="shared" si="60"/>
        <v>75/76BPCL</v>
      </c>
      <c r="AF3265" s="10"/>
      <c r="AG3265" s="10"/>
      <c r="AH3265" s="10"/>
    </row>
    <row r="3266" spans="1:34" x14ac:dyDescent="0.45">
      <c r="A3266" t="s">
        <v>53</v>
      </c>
      <c r="B3266" t="s">
        <v>57</v>
      </c>
      <c r="C3266" t="s">
        <v>194</v>
      </c>
      <c r="D3266">
        <v>460</v>
      </c>
      <c r="E3266" s="11">
        <v>4758136</v>
      </c>
      <c r="F3266" s="5">
        <v>4420182</v>
      </c>
      <c r="G3266" s="11">
        <v>0</v>
      </c>
      <c r="H3266" s="11">
        <v>0</v>
      </c>
      <c r="I3266">
        <v>0</v>
      </c>
      <c r="J3266">
        <v>624252</v>
      </c>
      <c r="K3266">
        <v>538717</v>
      </c>
      <c r="L3266">
        <v>453154</v>
      </c>
      <c r="M3266">
        <v>19</v>
      </c>
      <c r="N3266">
        <v>24</v>
      </c>
      <c r="O3266">
        <v>2</v>
      </c>
      <c r="P3266">
        <v>10</v>
      </c>
      <c r="Q3266">
        <v>0</v>
      </c>
      <c r="R3266">
        <v>58</v>
      </c>
      <c r="S3266">
        <v>0</v>
      </c>
      <c r="T3266">
        <v>193</v>
      </c>
      <c r="U3266">
        <v>287</v>
      </c>
      <c r="V3266">
        <v>-0.38</v>
      </c>
      <c r="W3266">
        <v>0</v>
      </c>
      <c r="X3266">
        <v>0</v>
      </c>
      <c r="Y3266" s="12" t="str">
        <f>IFERROR(VLOOKUP(C3266,[1]Index!$D:$F,3,FALSE),"Non List")</f>
        <v>Hydro Power</v>
      </c>
      <c r="Z3266">
        <f>IFERROR(VLOOKUP(C3266,[1]LP!$B:$C,2,FALSE),0)</f>
        <v>448.1</v>
      </c>
      <c r="AA3266" s="11">
        <f t="shared" si="59"/>
        <v>23.6</v>
      </c>
      <c r="AB3266" s="5">
        <f>IFERROR(VLOOKUP(C3266,[2]Sheet1!$B:$F,5,FALSE),0)</f>
        <v>79839972</v>
      </c>
      <c r="AC3266" s="11">
        <v>20</v>
      </c>
      <c r="AD3266" s="11">
        <v>5</v>
      </c>
      <c r="AE3266" s="10" t="str">
        <f t="shared" si="60"/>
        <v>75/76CHCL</v>
      </c>
      <c r="AF3266" s="10"/>
      <c r="AG3266" s="10"/>
      <c r="AH3266" s="10"/>
    </row>
    <row r="3267" spans="1:34" x14ac:dyDescent="0.45">
      <c r="A3267" t="s">
        <v>53</v>
      </c>
      <c r="B3267" t="s">
        <v>57</v>
      </c>
      <c r="C3267" t="s">
        <v>195</v>
      </c>
      <c r="D3267">
        <v>269</v>
      </c>
      <c r="E3267" s="11">
        <v>1385911</v>
      </c>
      <c r="F3267" s="5">
        <v>-414918</v>
      </c>
      <c r="G3267" s="11">
        <v>0</v>
      </c>
      <c r="H3267" s="11">
        <v>0</v>
      </c>
      <c r="I3267">
        <v>0</v>
      </c>
      <c r="J3267">
        <v>52478</v>
      </c>
      <c r="K3267">
        <v>20765</v>
      </c>
      <c r="L3267">
        <v>14011</v>
      </c>
      <c r="M3267">
        <v>2</v>
      </c>
      <c r="N3267">
        <v>133</v>
      </c>
      <c r="O3267">
        <v>4</v>
      </c>
      <c r="P3267">
        <v>3</v>
      </c>
      <c r="Q3267">
        <v>0</v>
      </c>
      <c r="R3267">
        <v>511</v>
      </c>
      <c r="S3267">
        <v>0</v>
      </c>
      <c r="T3267">
        <v>70</v>
      </c>
      <c r="U3267">
        <v>56</v>
      </c>
      <c r="V3267">
        <v>-0.79</v>
      </c>
      <c r="W3267">
        <v>0</v>
      </c>
      <c r="X3267">
        <v>0</v>
      </c>
      <c r="Y3267" s="12" t="str">
        <f>IFERROR(VLOOKUP(C3267,[1]Index!$D:$F,3,FALSE),"Non List")</f>
        <v>Hydro Power</v>
      </c>
      <c r="Z3267">
        <f>IFERROR(VLOOKUP(C3267,[1]LP!$B:$C,2,FALSE),0)</f>
        <v>148</v>
      </c>
      <c r="AA3267" s="11">
        <f t="shared" ref="AA3267:AA3330" si="61">ROUND(IFERROR(Z3267/M3267,0),1)</f>
        <v>74</v>
      </c>
      <c r="AB3267" s="5">
        <f>IFERROR(VLOOKUP(C3267,[2]Sheet1!$B:$F,5,FALSE),0)</f>
        <v>24671629.120000001</v>
      </c>
      <c r="AC3267" s="11">
        <v>0</v>
      </c>
      <c r="AD3267" s="11">
        <v>0</v>
      </c>
      <c r="AE3267" s="10" t="str">
        <f t="shared" si="60"/>
        <v>75/76NHPC</v>
      </c>
      <c r="AF3267" s="10"/>
      <c r="AG3267" s="10"/>
      <c r="AH3267" s="10"/>
    </row>
    <row r="3268" spans="1:34" x14ac:dyDescent="0.45">
      <c r="A3268" t="s">
        <v>53</v>
      </c>
      <c r="B3268" t="s">
        <v>57</v>
      </c>
      <c r="C3268" t="s">
        <v>196</v>
      </c>
      <c r="D3268">
        <v>377</v>
      </c>
      <c r="E3268" s="11">
        <v>2321000</v>
      </c>
      <c r="F3268" s="5">
        <v>533491</v>
      </c>
      <c r="G3268" s="11">
        <v>0</v>
      </c>
      <c r="H3268" s="11">
        <v>0</v>
      </c>
      <c r="I3268">
        <v>0</v>
      </c>
      <c r="J3268">
        <v>474783</v>
      </c>
      <c r="K3268">
        <v>377922</v>
      </c>
      <c r="L3268">
        <v>229664</v>
      </c>
      <c r="M3268">
        <v>20</v>
      </c>
      <c r="N3268">
        <v>19</v>
      </c>
      <c r="O3268">
        <v>3</v>
      </c>
      <c r="P3268">
        <v>16</v>
      </c>
      <c r="Q3268">
        <v>0</v>
      </c>
      <c r="R3268">
        <v>59</v>
      </c>
      <c r="S3268">
        <v>0</v>
      </c>
      <c r="T3268">
        <v>123</v>
      </c>
      <c r="U3268">
        <v>234</v>
      </c>
      <c r="V3268">
        <v>-0.38</v>
      </c>
      <c r="W3268">
        <v>0</v>
      </c>
      <c r="X3268">
        <v>0</v>
      </c>
      <c r="Y3268" s="12" t="str">
        <f>IFERROR(VLOOKUP(C3268,[1]Index!$D:$F,3,FALSE),"Non List")</f>
        <v>Hydro Power</v>
      </c>
      <c r="Z3268">
        <f>IFERROR(VLOOKUP(C3268,[1]LP!$B:$C,2,FALSE),0)</f>
        <v>339.3</v>
      </c>
      <c r="AA3268" s="11">
        <f t="shared" si="61"/>
        <v>17</v>
      </c>
      <c r="AB3268" s="5">
        <f>IFERROR(VLOOKUP(C3268,[2]Sheet1!$B:$F,5,FALSE),0)</f>
        <v>30892510</v>
      </c>
      <c r="AC3268" s="11">
        <v>10</v>
      </c>
      <c r="AD3268" s="11">
        <v>0.52629999999999999</v>
      </c>
      <c r="AE3268" s="10" t="str">
        <f t="shared" si="60"/>
        <v>75/76SHPC</v>
      </c>
      <c r="AF3268" s="10"/>
      <c r="AG3268" s="10"/>
      <c r="AH3268" s="10"/>
    </row>
    <row r="3269" spans="1:34" x14ac:dyDescent="0.45">
      <c r="A3269" t="s">
        <v>53</v>
      </c>
      <c r="B3269" t="s">
        <v>57</v>
      </c>
      <c r="C3269" t="s">
        <v>197</v>
      </c>
      <c r="D3269">
        <v>838</v>
      </c>
      <c r="E3269" s="11">
        <v>531118</v>
      </c>
      <c r="F3269" s="5">
        <v>19717</v>
      </c>
      <c r="G3269" s="11">
        <v>0</v>
      </c>
      <c r="H3269" s="11">
        <v>0</v>
      </c>
      <c r="I3269">
        <v>0</v>
      </c>
      <c r="J3269">
        <v>13326</v>
      </c>
      <c r="K3269">
        <v>9991</v>
      </c>
      <c r="L3269">
        <v>8717</v>
      </c>
      <c r="M3269">
        <v>3</v>
      </c>
      <c r="N3269">
        <v>255</v>
      </c>
      <c r="O3269">
        <v>8</v>
      </c>
      <c r="P3269">
        <v>3</v>
      </c>
      <c r="Q3269">
        <v>0</v>
      </c>
      <c r="R3269">
        <v>2064</v>
      </c>
      <c r="S3269">
        <v>0</v>
      </c>
      <c r="T3269">
        <v>104</v>
      </c>
      <c r="U3269">
        <v>87</v>
      </c>
      <c r="V3269">
        <v>-0.9</v>
      </c>
      <c r="W3269">
        <v>0</v>
      </c>
      <c r="X3269">
        <v>0</v>
      </c>
      <c r="Y3269" s="12" t="str">
        <f>IFERROR(VLOOKUP(C3269,[1]Index!$D:$F,3,FALSE),"Non List")</f>
        <v>Non List</v>
      </c>
      <c r="Z3269">
        <f>IFERROR(VLOOKUP(C3269,[1]LP!$B:$C,2,FALSE),0)</f>
        <v>0</v>
      </c>
      <c r="AA3269" s="11">
        <f t="shared" si="61"/>
        <v>0</v>
      </c>
      <c r="AB3269" s="5">
        <f>IFERROR(VLOOKUP(C3269,[2]Sheet1!$B:$F,5,FALSE),0)</f>
        <v>0</v>
      </c>
      <c r="AC3269" s="11">
        <v>5</v>
      </c>
      <c r="AD3269" s="11">
        <v>0.26</v>
      </c>
      <c r="AE3269" s="10" t="str">
        <f t="shared" si="60"/>
        <v>75/76RHPC</v>
      </c>
      <c r="AF3269" s="10"/>
      <c r="AG3269" s="10"/>
      <c r="AH3269" s="10"/>
    </row>
    <row r="3270" spans="1:34" x14ac:dyDescent="0.45">
      <c r="A3270" t="s">
        <v>53</v>
      </c>
      <c r="B3270" t="s">
        <v>57</v>
      </c>
      <c r="C3270" t="s">
        <v>215</v>
      </c>
      <c r="D3270">
        <v>331</v>
      </c>
      <c r="E3270" s="11">
        <v>841500</v>
      </c>
      <c r="F3270" s="5">
        <v>-12679</v>
      </c>
      <c r="G3270" s="11">
        <v>0</v>
      </c>
      <c r="H3270" s="11">
        <v>0</v>
      </c>
      <c r="I3270">
        <v>0</v>
      </c>
      <c r="J3270">
        <v>77</v>
      </c>
      <c r="K3270">
        <v>-517</v>
      </c>
      <c r="L3270">
        <v>-517</v>
      </c>
      <c r="M3270">
        <v>0</v>
      </c>
      <c r="N3270">
        <v>-2758</v>
      </c>
      <c r="O3270">
        <v>3</v>
      </c>
      <c r="P3270">
        <v>0</v>
      </c>
      <c r="Q3270">
        <v>0</v>
      </c>
      <c r="R3270">
        <v>-9268</v>
      </c>
      <c r="S3270">
        <v>0</v>
      </c>
      <c r="T3270">
        <v>98</v>
      </c>
      <c r="U3270">
        <v>0</v>
      </c>
      <c r="V3270">
        <v>0</v>
      </c>
      <c r="W3270">
        <v>0</v>
      </c>
      <c r="X3270">
        <v>0</v>
      </c>
      <c r="Y3270" s="12" t="str">
        <f>IFERROR(VLOOKUP(C3270,[1]Index!$D:$F,3,FALSE),"Non List")</f>
        <v>Hydro Power</v>
      </c>
      <c r="Z3270">
        <f>IFERROR(VLOOKUP(C3270,[1]LP!$B:$C,2,FALSE),0)</f>
        <v>286</v>
      </c>
      <c r="AA3270" s="11">
        <f t="shared" si="61"/>
        <v>0</v>
      </c>
      <c r="AB3270" s="5">
        <f>IFERROR(VLOOKUP(C3270,[2]Sheet1!$B:$F,5,FALSE),0)</f>
        <v>9900000</v>
      </c>
      <c r="AC3270" s="11">
        <v>0</v>
      </c>
      <c r="AD3270" s="11">
        <v>0</v>
      </c>
      <c r="AE3270" s="10" t="str">
        <f t="shared" si="60"/>
        <v>75/76HURJA</v>
      </c>
      <c r="AF3270" s="10"/>
      <c r="AG3270" s="10"/>
      <c r="AH3270" s="10"/>
    </row>
    <row r="3271" spans="1:34" x14ac:dyDescent="0.45">
      <c r="A3271" t="s">
        <v>53</v>
      </c>
      <c r="B3271" t="s">
        <v>57</v>
      </c>
      <c r="C3271" t="s">
        <v>202</v>
      </c>
      <c r="D3271">
        <v>427</v>
      </c>
      <c r="E3271" s="11">
        <v>1500000</v>
      </c>
      <c r="F3271" s="5">
        <v>-14913</v>
      </c>
      <c r="G3271" s="11">
        <v>0</v>
      </c>
      <c r="H3271" s="11">
        <v>0</v>
      </c>
      <c r="I3271">
        <v>0</v>
      </c>
      <c r="J3271">
        <v>0</v>
      </c>
      <c r="K3271">
        <v>626</v>
      </c>
      <c r="L3271">
        <v>626</v>
      </c>
      <c r="M3271">
        <v>0</v>
      </c>
      <c r="N3271">
        <v>5338</v>
      </c>
      <c r="O3271">
        <v>4</v>
      </c>
      <c r="P3271">
        <v>0</v>
      </c>
      <c r="Q3271">
        <v>0</v>
      </c>
      <c r="R3271">
        <v>23005</v>
      </c>
      <c r="S3271">
        <v>0</v>
      </c>
      <c r="T3271">
        <v>99</v>
      </c>
      <c r="U3271">
        <v>13</v>
      </c>
      <c r="V3271">
        <v>-0.97</v>
      </c>
      <c r="W3271">
        <v>0</v>
      </c>
      <c r="X3271">
        <v>0</v>
      </c>
      <c r="Y3271" s="12" t="str">
        <f>IFERROR(VLOOKUP(C3271,[1]Index!$D:$F,3,FALSE),"Non List")</f>
        <v>Hydro Power</v>
      </c>
      <c r="Z3271">
        <f>IFERROR(VLOOKUP(C3271,[1]LP!$B:$C,2,FALSE),0)</f>
        <v>171</v>
      </c>
      <c r="AA3271" s="11">
        <f t="shared" si="61"/>
        <v>0</v>
      </c>
      <c r="AB3271" s="5">
        <f>IFERROR(VLOOKUP(C3271,[2]Sheet1!$B:$F,5,FALSE),0)</f>
        <v>38959421</v>
      </c>
      <c r="AC3271" s="11">
        <v>0</v>
      </c>
      <c r="AD3271" s="11">
        <v>0</v>
      </c>
      <c r="AE3271" s="10" t="str">
        <f t="shared" si="60"/>
        <v>75/76AKPL</v>
      </c>
      <c r="AF3271" s="10"/>
      <c r="AG3271" s="10"/>
      <c r="AH3271" s="10"/>
    </row>
    <row r="3272" spans="1:34" x14ac:dyDescent="0.45">
      <c r="A3272" t="s">
        <v>53</v>
      </c>
      <c r="B3272" t="s">
        <v>57</v>
      </c>
      <c r="C3272" t="s">
        <v>198</v>
      </c>
      <c r="D3272">
        <v>410</v>
      </c>
      <c r="E3272" s="11">
        <v>255150</v>
      </c>
      <c r="F3272" s="5">
        <v>27535</v>
      </c>
      <c r="G3272" s="11">
        <v>0</v>
      </c>
      <c r="H3272" s="11">
        <v>0</v>
      </c>
      <c r="I3272">
        <v>0</v>
      </c>
      <c r="J3272">
        <v>49539</v>
      </c>
      <c r="K3272">
        <v>30701</v>
      </c>
      <c r="L3272">
        <v>15327</v>
      </c>
      <c r="M3272">
        <v>12</v>
      </c>
      <c r="N3272">
        <v>34</v>
      </c>
      <c r="O3272">
        <v>4</v>
      </c>
      <c r="P3272">
        <v>11</v>
      </c>
      <c r="Q3272">
        <v>0</v>
      </c>
      <c r="R3272">
        <v>126</v>
      </c>
      <c r="S3272">
        <v>0</v>
      </c>
      <c r="T3272">
        <v>111</v>
      </c>
      <c r="U3272">
        <v>173</v>
      </c>
      <c r="V3272">
        <v>-0.57999999999999996</v>
      </c>
      <c r="W3272">
        <v>0</v>
      </c>
      <c r="X3272">
        <v>0</v>
      </c>
      <c r="Y3272" s="12" t="str">
        <f>IFERROR(VLOOKUP(C3272,[1]Index!$D:$F,3,FALSE),"Non List")</f>
        <v>Hydro Power</v>
      </c>
      <c r="Z3272">
        <f>IFERROR(VLOOKUP(C3272,[1]LP!$B:$C,2,FALSE),0)</f>
        <v>235</v>
      </c>
      <c r="AA3272" s="11">
        <f t="shared" si="61"/>
        <v>19.600000000000001</v>
      </c>
      <c r="AB3272" s="5">
        <f>IFERROR(VLOOKUP(C3272,[2]Sheet1!$B:$F,5,FALSE),0)</f>
        <v>5358150</v>
      </c>
      <c r="AC3272" s="11">
        <v>0</v>
      </c>
      <c r="AD3272" s="11">
        <v>0</v>
      </c>
      <c r="AE3272" s="10" t="str">
        <f t="shared" si="60"/>
        <v>75/76BARUN</v>
      </c>
      <c r="AF3272" s="10"/>
      <c r="AG3272" s="10"/>
      <c r="AH3272" s="10"/>
    </row>
    <row r="3273" spans="1:34" x14ac:dyDescent="0.45">
      <c r="A3273" t="s">
        <v>53</v>
      </c>
      <c r="B3273" t="s">
        <v>57</v>
      </c>
      <c r="C3273" t="s">
        <v>199</v>
      </c>
      <c r="D3273">
        <v>306.3</v>
      </c>
      <c r="E3273" s="11">
        <v>1134000</v>
      </c>
      <c r="F3273" s="5">
        <v>112343</v>
      </c>
      <c r="G3273" s="11">
        <v>0</v>
      </c>
      <c r="H3273" s="11">
        <v>0</v>
      </c>
      <c r="I3273">
        <v>0</v>
      </c>
      <c r="J3273">
        <v>106296</v>
      </c>
      <c r="K3273">
        <v>89257</v>
      </c>
      <c r="L3273">
        <v>51100</v>
      </c>
      <c r="M3273">
        <v>9</v>
      </c>
      <c r="N3273">
        <v>34</v>
      </c>
      <c r="O3273">
        <v>3</v>
      </c>
      <c r="P3273">
        <v>8</v>
      </c>
      <c r="Q3273">
        <v>0</v>
      </c>
      <c r="R3273">
        <v>95</v>
      </c>
      <c r="S3273">
        <v>0</v>
      </c>
      <c r="T3273">
        <v>110</v>
      </c>
      <c r="U3273">
        <v>149</v>
      </c>
      <c r="V3273">
        <v>-0.51</v>
      </c>
      <c r="W3273">
        <v>0</v>
      </c>
      <c r="X3273">
        <v>0</v>
      </c>
      <c r="Y3273" s="12" t="str">
        <f>IFERROR(VLOOKUP(C3273,[1]Index!$D:$F,3,FALSE),"Non List")</f>
        <v>Hydro Power</v>
      </c>
      <c r="Z3273">
        <f>IFERROR(VLOOKUP(C3273,[1]LP!$B:$C,2,FALSE),0)</f>
        <v>175.7</v>
      </c>
      <c r="AA3273" s="11">
        <f t="shared" si="61"/>
        <v>19.5</v>
      </c>
      <c r="AB3273" s="5">
        <f>IFERROR(VLOOKUP(C3273,[2]Sheet1!$B:$F,5,FALSE),0)</f>
        <v>57865979.100000001</v>
      </c>
      <c r="AC3273" s="11">
        <v>5</v>
      </c>
      <c r="AD3273" s="11">
        <v>0</v>
      </c>
      <c r="AE3273" s="10" t="str">
        <f t="shared" si="60"/>
        <v>75/76API</v>
      </c>
      <c r="AF3273" s="10"/>
      <c r="AG3273" s="10"/>
      <c r="AH3273" s="10"/>
    </row>
    <row r="3274" spans="1:34" x14ac:dyDescent="0.45">
      <c r="A3274" t="s">
        <v>53</v>
      </c>
      <c r="B3274" t="s">
        <v>57</v>
      </c>
      <c r="C3274" t="s">
        <v>200</v>
      </c>
      <c r="D3274">
        <v>590</v>
      </c>
      <c r="E3274" s="11">
        <v>535555</v>
      </c>
      <c r="F3274" s="5">
        <v>42022</v>
      </c>
      <c r="G3274" s="11">
        <v>0</v>
      </c>
      <c r="H3274" s="11">
        <v>0</v>
      </c>
      <c r="I3274">
        <v>0</v>
      </c>
      <c r="J3274">
        <v>31121</v>
      </c>
      <c r="K3274">
        <v>20100</v>
      </c>
      <c r="L3274">
        <v>10810</v>
      </c>
      <c r="M3274">
        <v>4</v>
      </c>
      <c r="N3274">
        <v>147</v>
      </c>
      <c r="O3274">
        <v>5</v>
      </c>
      <c r="P3274">
        <v>4</v>
      </c>
      <c r="Q3274">
        <v>0</v>
      </c>
      <c r="R3274">
        <v>803</v>
      </c>
      <c r="S3274">
        <v>0</v>
      </c>
      <c r="T3274">
        <v>108</v>
      </c>
      <c r="U3274">
        <v>99</v>
      </c>
      <c r="V3274">
        <v>-0.83</v>
      </c>
      <c r="W3274">
        <v>0</v>
      </c>
      <c r="X3274">
        <v>0</v>
      </c>
      <c r="Y3274" s="12" t="str">
        <f>IFERROR(VLOOKUP(C3274,[1]Index!$D:$F,3,FALSE),"Non List")</f>
        <v>Hydro Power</v>
      </c>
      <c r="Z3274">
        <f>IFERROR(VLOOKUP(C3274,[1]LP!$B:$C,2,FALSE),0)</f>
        <v>307</v>
      </c>
      <c r="AA3274" s="11">
        <f t="shared" si="61"/>
        <v>76.8</v>
      </c>
      <c r="AB3274" s="5">
        <f>IFERROR(VLOOKUP(C3274,[2]Sheet1!$B:$F,5,FALSE),0)</f>
        <v>18512792.23</v>
      </c>
      <c r="AC3274" s="11">
        <v>0</v>
      </c>
      <c r="AD3274" s="11">
        <v>10</v>
      </c>
      <c r="AE3274" s="10" t="str">
        <f t="shared" si="60"/>
        <v>75/76NGPL</v>
      </c>
      <c r="AF3274" s="10"/>
      <c r="AG3274" s="10"/>
      <c r="AH3274" s="10"/>
    </row>
    <row r="3275" spans="1:34" x14ac:dyDescent="0.45">
      <c r="A3275" t="s">
        <v>53</v>
      </c>
      <c r="B3275" t="s">
        <v>57</v>
      </c>
      <c r="C3275" t="s">
        <v>219</v>
      </c>
      <c r="D3275">
        <v>348.8</v>
      </c>
      <c r="E3275" s="11">
        <v>2737500</v>
      </c>
      <c r="F3275" s="5">
        <v>-102571</v>
      </c>
      <c r="G3275" s="11">
        <v>0</v>
      </c>
      <c r="H3275" s="11">
        <v>0</v>
      </c>
      <c r="I3275">
        <v>0</v>
      </c>
      <c r="J3275">
        <v>12110</v>
      </c>
      <c r="K3275">
        <v>-2221</v>
      </c>
      <c r="L3275">
        <v>-1821</v>
      </c>
      <c r="M3275">
        <v>0</v>
      </c>
      <c r="N3275">
        <v>-2907</v>
      </c>
      <c r="O3275">
        <v>4</v>
      </c>
      <c r="P3275">
        <v>0</v>
      </c>
      <c r="Q3275">
        <v>0</v>
      </c>
      <c r="R3275">
        <v>-10522</v>
      </c>
      <c r="S3275">
        <v>0</v>
      </c>
      <c r="T3275">
        <v>96</v>
      </c>
      <c r="U3275">
        <v>0</v>
      </c>
      <c r="V3275">
        <v>0</v>
      </c>
      <c r="W3275">
        <v>0</v>
      </c>
      <c r="X3275">
        <v>0</v>
      </c>
      <c r="Y3275" s="12" t="str">
        <f>IFERROR(VLOOKUP(C3275,[1]Index!$D:$F,3,FALSE),"Non List")</f>
        <v>Hydro Power</v>
      </c>
      <c r="Z3275">
        <f>IFERROR(VLOOKUP(C3275,[1]LP!$B:$C,2,FALSE),0)</f>
        <v>276.89999999999998</v>
      </c>
      <c r="AA3275" s="11">
        <f t="shared" si="61"/>
        <v>0</v>
      </c>
      <c r="AB3275" s="5">
        <f>IFERROR(VLOOKUP(C3275,[2]Sheet1!$B:$F,5,FALSE),0)</f>
        <v>36500000</v>
      </c>
      <c r="AC3275" s="11">
        <v>0</v>
      </c>
      <c r="AD3275" s="11">
        <v>0</v>
      </c>
      <c r="AE3275" s="10" t="str">
        <f t="shared" si="60"/>
        <v>75/76SJCL</v>
      </c>
      <c r="AF3275" s="10"/>
      <c r="AG3275" s="10"/>
      <c r="AH3275" s="10"/>
    </row>
    <row r="3276" spans="1:34" x14ac:dyDescent="0.45">
      <c r="A3276" t="s">
        <v>53</v>
      </c>
      <c r="B3276" t="s">
        <v>57</v>
      </c>
      <c r="C3276" t="s">
        <v>204</v>
      </c>
      <c r="D3276">
        <v>301</v>
      </c>
      <c r="E3276" s="11">
        <v>1150000</v>
      </c>
      <c r="F3276" s="5">
        <v>69244</v>
      </c>
      <c r="G3276" s="11">
        <v>0</v>
      </c>
      <c r="H3276" s="11">
        <v>0</v>
      </c>
      <c r="I3276">
        <v>0</v>
      </c>
      <c r="J3276">
        <v>168345</v>
      </c>
      <c r="K3276">
        <v>99988</v>
      </c>
      <c r="L3276">
        <v>55508</v>
      </c>
      <c r="M3276">
        <v>10</v>
      </c>
      <c r="N3276">
        <v>31</v>
      </c>
      <c r="O3276">
        <v>3</v>
      </c>
      <c r="P3276">
        <v>9</v>
      </c>
      <c r="Q3276">
        <v>0</v>
      </c>
      <c r="R3276">
        <v>89</v>
      </c>
      <c r="S3276">
        <v>0</v>
      </c>
      <c r="T3276">
        <v>106</v>
      </c>
      <c r="U3276">
        <v>152</v>
      </c>
      <c r="V3276">
        <v>-0.5</v>
      </c>
      <c r="W3276">
        <v>0</v>
      </c>
      <c r="X3276">
        <v>0</v>
      </c>
      <c r="Y3276" s="12" t="str">
        <f>IFERROR(VLOOKUP(C3276,[1]Index!$D:$F,3,FALSE),"Non List")</f>
        <v>Hydro Power</v>
      </c>
      <c r="Z3276">
        <f>IFERROR(VLOOKUP(C3276,[1]LP!$B:$C,2,FALSE),0)</f>
        <v>243.8</v>
      </c>
      <c r="AA3276" s="11">
        <f t="shared" si="61"/>
        <v>24.4</v>
      </c>
      <c r="AB3276" s="5">
        <f>IFERROR(VLOOKUP(C3276,[2]Sheet1!$B:$F,5,FALSE),0)</f>
        <v>12305000</v>
      </c>
      <c r="AC3276" s="11">
        <v>0</v>
      </c>
      <c r="AD3276" s="11">
        <v>8.4209999999999994</v>
      </c>
      <c r="AE3276" s="10" t="str">
        <f t="shared" si="60"/>
        <v>75/76UMHL</v>
      </c>
      <c r="AF3276" s="10"/>
      <c r="AG3276" s="10"/>
      <c r="AH3276" s="10"/>
    </row>
    <row r="3277" spans="1:34" x14ac:dyDescent="0.45">
      <c r="A3277" t="s">
        <v>53</v>
      </c>
      <c r="B3277" t="s">
        <v>57</v>
      </c>
      <c r="C3277" t="s">
        <v>205</v>
      </c>
      <c r="D3277">
        <v>367</v>
      </c>
      <c r="E3277" s="11">
        <v>700000</v>
      </c>
      <c r="F3277" s="5">
        <v>-117948</v>
      </c>
      <c r="G3277" s="11">
        <v>0</v>
      </c>
      <c r="H3277" s="11">
        <v>0</v>
      </c>
      <c r="I3277">
        <v>0</v>
      </c>
      <c r="J3277">
        <v>113621</v>
      </c>
      <c r="K3277">
        <v>62390</v>
      </c>
      <c r="L3277">
        <v>18079</v>
      </c>
      <c r="M3277">
        <v>5</v>
      </c>
      <c r="N3277">
        <v>71</v>
      </c>
      <c r="O3277">
        <v>4</v>
      </c>
      <c r="P3277">
        <v>6</v>
      </c>
      <c r="Q3277">
        <v>0</v>
      </c>
      <c r="R3277">
        <v>314</v>
      </c>
      <c r="S3277">
        <v>0</v>
      </c>
      <c r="T3277">
        <v>83</v>
      </c>
      <c r="U3277">
        <v>98</v>
      </c>
      <c r="V3277">
        <v>-0.73</v>
      </c>
      <c r="W3277">
        <v>0</v>
      </c>
      <c r="X3277">
        <v>0</v>
      </c>
      <c r="Y3277" s="12" t="str">
        <f>IFERROR(VLOOKUP(C3277,[1]Index!$D:$F,3,FALSE),"Non List")</f>
        <v>Hydro Power</v>
      </c>
      <c r="Z3277">
        <f>IFERROR(VLOOKUP(C3277,[1]LP!$B:$C,2,FALSE),0)</f>
        <v>239.9</v>
      </c>
      <c r="AA3277" s="11">
        <f t="shared" si="61"/>
        <v>48</v>
      </c>
      <c r="AB3277" s="5">
        <f>IFERROR(VLOOKUP(C3277,[2]Sheet1!$B:$F,5,FALSE),0)</f>
        <v>12098625</v>
      </c>
      <c r="AC3277" s="11">
        <v>0</v>
      </c>
      <c r="AD3277" s="11">
        <v>0</v>
      </c>
      <c r="AE3277" s="10" t="str">
        <f t="shared" si="60"/>
        <v>75/76SPDL</v>
      </c>
      <c r="AF3277" s="10"/>
      <c r="AG3277" s="10"/>
      <c r="AH3277" s="10"/>
    </row>
    <row r="3278" spans="1:34" x14ac:dyDescent="0.45">
      <c r="A3278" t="s">
        <v>53</v>
      </c>
      <c r="B3278" t="s">
        <v>57</v>
      </c>
      <c r="C3278" t="s">
        <v>213</v>
      </c>
      <c r="D3278">
        <v>255</v>
      </c>
      <c r="E3278" s="11">
        <v>465714</v>
      </c>
      <c r="F3278" s="5">
        <v>-356916</v>
      </c>
      <c r="G3278" s="11">
        <v>0</v>
      </c>
      <c r="H3278" s="11">
        <v>0</v>
      </c>
      <c r="I3278">
        <v>0</v>
      </c>
      <c r="J3278">
        <v>36245</v>
      </c>
      <c r="K3278">
        <v>11812</v>
      </c>
      <c r="L3278">
        <v>-38979</v>
      </c>
      <c r="M3278">
        <v>-17</v>
      </c>
      <c r="N3278">
        <v>-15</v>
      </c>
      <c r="O3278">
        <v>11</v>
      </c>
      <c r="P3278">
        <v>-72</v>
      </c>
      <c r="Q3278">
        <v>0</v>
      </c>
      <c r="R3278">
        <v>-167</v>
      </c>
      <c r="S3278">
        <v>0</v>
      </c>
      <c r="T3278">
        <v>23</v>
      </c>
      <c r="U3278">
        <v>0</v>
      </c>
      <c r="V3278">
        <v>0</v>
      </c>
      <c r="W3278">
        <v>0</v>
      </c>
      <c r="X3278">
        <v>0</v>
      </c>
      <c r="Y3278" s="12" t="str">
        <f>IFERROR(VLOOKUP(C3278,[1]Index!$D:$F,3,FALSE),"Non List")</f>
        <v>Hydro Power</v>
      </c>
      <c r="Z3278">
        <f>IFERROR(VLOOKUP(C3278,[1]LP!$B:$C,2,FALSE),0)</f>
        <v>223.5</v>
      </c>
      <c r="AA3278" s="11">
        <f t="shared" si="61"/>
        <v>-13.1</v>
      </c>
      <c r="AB3278" s="5">
        <f>IFERROR(VLOOKUP(C3278,[2]Sheet1!$B:$F,5,FALSE),0)</f>
        <v>4657143</v>
      </c>
      <c r="AC3278" s="11">
        <v>0</v>
      </c>
      <c r="AD3278" s="11">
        <v>0</v>
      </c>
      <c r="AE3278" s="10" t="str">
        <f t="shared" si="60"/>
        <v>75/76KKHC</v>
      </c>
      <c r="AF3278" s="10"/>
      <c r="AG3278" s="10"/>
      <c r="AH3278" s="10"/>
    </row>
    <row r="3279" spans="1:34" x14ac:dyDescent="0.45">
      <c r="A3279" t="s">
        <v>53</v>
      </c>
      <c r="B3279" t="s">
        <v>57</v>
      </c>
      <c r="C3279" t="s">
        <v>208</v>
      </c>
      <c r="D3279">
        <v>420.6</v>
      </c>
      <c r="E3279" s="11">
        <v>1065417</v>
      </c>
      <c r="F3279" s="5">
        <v>0</v>
      </c>
      <c r="G3279" s="11">
        <v>0</v>
      </c>
      <c r="H3279" s="11">
        <v>0</v>
      </c>
      <c r="I3279">
        <v>0</v>
      </c>
      <c r="J3279">
        <v>0</v>
      </c>
      <c r="K3279">
        <v>0</v>
      </c>
      <c r="L3279">
        <v>0</v>
      </c>
      <c r="M3279">
        <v>0</v>
      </c>
      <c r="N3279">
        <v>421</v>
      </c>
      <c r="O3279">
        <v>4</v>
      </c>
      <c r="P3279">
        <v>0</v>
      </c>
      <c r="Q3279">
        <v>0</v>
      </c>
      <c r="R3279">
        <v>1771</v>
      </c>
      <c r="S3279">
        <v>0</v>
      </c>
      <c r="T3279">
        <v>100</v>
      </c>
      <c r="U3279">
        <v>0</v>
      </c>
      <c r="V3279">
        <v>0</v>
      </c>
      <c r="W3279">
        <v>0</v>
      </c>
      <c r="X3279">
        <v>0</v>
      </c>
      <c r="Y3279" s="12" t="str">
        <f>IFERROR(VLOOKUP(C3279,[1]Index!$D:$F,3,FALSE),"Non List")</f>
        <v>Hydro Power</v>
      </c>
      <c r="Z3279">
        <f>IFERROR(VLOOKUP(C3279,[1]LP!$B:$C,2,FALSE),0)</f>
        <v>262</v>
      </c>
      <c r="AA3279" s="11">
        <f t="shared" si="61"/>
        <v>0</v>
      </c>
      <c r="AB3279" s="5">
        <f>IFERROR(VLOOKUP(C3279,[2]Sheet1!$B:$F,5,FALSE),0)</f>
        <v>10654170</v>
      </c>
      <c r="AC3279" s="11">
        <v>0</v>
      </c>
      <c r="AD3279" s="11">
        <v>0</v>
      </c>
      <c r="AE3279" s="10" t="str">
        <f t="shared" si="60"/>
        <v>75/76HPPL</v>
      </c>
      <c r="AF3279" s="10"/>
      <c r="AG3279" s="10"/>
      <c r="AH3279" s="10"/>
    </row>
    <row r="3280" spans="1:34" x14ac:dyDescent="0.45">
      <c r="A3280" t="s">
        <v>53</v>
      </c>
      <c r="B3280" t="s">
        <v>57</v>
      </c>
      <c r="C3280" t="s">
        <v>206</v>
      </c>
      <c r="D3280">
        <v>264</v>
      </c>
      <c r="E3280" s="11">
        <v>264000</v>
      </c>
      <c r="F3280" s="5">
        <v>-100726</v>
      </c>
      <c r="G3280" s="11">
        <v>0</v>
      </c>
      <c r="H3280" s="11">
        <v>0</v>
      </c>
      <c r="I3280">
        <v>0</v>
      </c>
      <c r="J3280">
        <v>57342</v>
      </c>
      <c r="K3280">
        <v>34496</v>
      </c>
      <c r="L3280">
        <v>-2531</v>
      </c>
      <c r="M3280">
        <v>-2</v>
      </c>
      <c r="N3280">
        <v>-139</v>
      </c>
      <c r="O3280">
        <v>4</v>
      </c>
      <c r="P3280">
        <v>-3</v>
      </c>
      <c r="Q3280">
        <v>0</v>
      </c>
      <c r="R3280">
        <v>-593</v>
      </c>
      <c r="S3280">
        <v>0</v>
      </c>
      <c r="T3280">
        <v>62</v>
      </c>
      <c r="U3280">
        <v>0</v>
      </c>
      <c r="V3280">
        <v>0</v>
      </c>
      <c r="W3280">
        <v>0</v>
      </c>
      <c r="X3280">
        <v>0</v>
      </c>
      <c r="Y3280" s="12" t="str">
        <f>IFERROR(VLOOKUP(C3280,[1]Index!$D:$F,3,FALSE),"Non List")</f>
        <v>Hydro Power</v>
      </c>
      <c r="Z3280">
        <f>IFERROR(VLOOKUP(C3280,[1]LP!$B:$C,2,FALSE),0)</f>
        <v>198.2</v>
      </c>
      <c r="AA3280" s="11">
        <f t="shared" si="61"/>
        <v>-99.1</v>
      </c>
      <c r="AB3280" s="5">
        <f>IFERROR(VLOOKUP(C3280,[2]Sheet1!$B:$F,5,FALSE),0)</f>
        <v>2640000</v>
      </c>
      <c r="AC3280" s="11">
        <v>0</v>
      </c>
      <c r="AD3280" s="11">
        <v>0</v>
      </c>
      <c r="AE3280" s="10" t="str">
        <f t="shared" si="60"/>
        <v>75/76DHPL</v>
      </c>
      <c r="AF3280" s="10"/>
      <c r="AG3280" s="10"/>
      <c r="AH3280" s="10"/>
    </row>
    <row r="3281" spans="1:34" x14ac:dyDescent="0.45">
      <c r="A3281" t="s">
        <v>53</v>
      </c>
      <c r="B3281" t="s">
        <v>57</v>
      </c>
      <c r="C3281" t="s">
        <v>220</v>
      </c>
      <c r="D3281">
        <v>375</v>
      </c>
      <c r="E3281" s="11">
        <v>1000000</v>
      </c>
      <c r="F3281" s="5">
        <v>-33903</v>
      </c>
      <c r="G3281" s="11">
        <v>0</v>
      </c>
      <c r="H3281" s="11">
        <v>0</v>
      </c>
      <c r="I3281">
        <v>0</v>
      </c>
      <c r="J3281">
        <v>1096084</v>
      </c>
      <c r="K3281">
        <v>-7878</v>
      </c>
      <c r="L3281">
        <v>-9158</v>
      </c>
      <c r="M3281">
        <v>-2</v>
      </c>
      <c r="N3281">
        <v>-206</v>
      </c>
      <c r="O3281">
        <v>4</v>
      </c>
      <c r="P3281">
        <v>-2</v>
      </c>
      <c r="Q3281">
        <v>0</v>
      </c>
      <c r="R3281">
        <v>-799</v>
      </c>
      <c r="S3281">
        <v>0</v>
      </c>
      <c r="T3281">
        <v>97</v>
      </c>
      <c r="U3281">
        <v>0</v>
      </c>
      <c r="V3281">
        <v>0</v>
      </c>
      <c r="W3281">
        <v>0</v>
      </c>
      <c r="X3281">
        <v>0</v>
      </c>
      <c r="Y3281" s="12" t="str">
        <f>IFERROR(VLOOKUP(C3281,[1]Index!$D:$F,3,FALSE),"Non List")</f>
        <v>Hydro Power</v>
      </c>
      <c r="Z3281">
        <f>IFERROR(VLOOKUP(C3281,[1]LP!$B:$C,2,FALSE),0)</f>
        <v>235.9</v>
      </c>
      <c r="AA3281" s="11">
        <f t="shared" si="61"/>
        <v>-118</v>
      </c>
      <c r="AB3281" s="5">
        <f>IFERROR(VLOOKUP(C3281,[2]Sheet1!$B:$F,5,FALSE),0)</f>
        <v>12500000</v>
      </c>
      <c r="AC3281" s="11">
        <v>0</v>
      </c>
      <c r="AD3281" s="11">
        <v>0</v>
      </c>
      <c r="AE3281" s="10" t="str">
        <f t="shared" si="60"/>
        <v>75/76MHNL</v>
      </c>
      <c r="AF3281" s="10"/>
      <c r="AG3281" s="10"/>
      <c r="AH3281" s="10"/>
    </row>
    <row r="3282" spans="1:34" x14ac:dyDescent="0.45">
      <c r="A3282" t="s">
        <v>53</v>
      </c>
      <c r="B3282" t="s">
        <v>57</v>
      </c>
      <c r="C3282" t="s">
        <v>207</v>
      </c>
      <c r="D3282">
        <v>357.7</v>
      </c>
      <c r="E3282" s="11">
        <v>270000</v>
      </c>
      <c r="F3282" s="5">
        <v>17190</v>
      </c>
      <c r="G3282" s="11">
        <v>0</v>
      </c>
      <c r="H3282" s="11">
        <v>0</v>
      </c>
      <c r="I3282">
        <v>0</v>
      </c>
      <c r="J3282">
        <v>32260</v>
      </c>
      <c r="K3282">
        <v>22608</v>
      </c>
      <c r="L3282">
        <v>10200</v>
      </c>
      <c r="M3282">
        <v>8</v>
      </c>
      <c r="N3282">
        <v>47</v>
      </c>
      <c r="O3282">
        <v>3</v>
      </c>
      <c r="P3282">
        <v>7</v>
      </c>
      <c r="Q3282">
        <v>0</v>
      </c>
      <c r="R3282">
        <v>159</v>
      </c>
      <c r="S3282">
        <v>0</v>
      </c>
      <c r="T3282">
        <v>106</v>
      </c>
      <c r="U3282">
        <v>134</v>
      </c>
      <c r="V3282">
        <v>-0.62</v>
      </c>
      <c r="W3282">
        <v>0</v>
      </c>
      <c r="X3282">
        <v>0</v>
      </c>
      <c r="Y3282" s="12" t="str">
        <f>IFERROR(VLOOKUP(C3282,[1]Index!$D:$F,3,FALSE),"Non List")</f>
        <v>Hydro Power</v>
      </c>
      <c r="Z3282">
        <f>IFERROR(VLOOKUP(C3282,[1]LP!$B:$C,2,FALSE),0)</f>
        <v>336</v>
      </c>
      <c r="AA3282" s="11">
        <f t="shared" si="61"/>
        <v>42</v>
      </c>
      <c r="AB3282" s="5">
        <f>IFERROR(VLOOKUP(C3282,[2]Sheet1!$B:$F,5,FALSE),0)</f>
        <v>3869775</v>
      </c>
      <c r="AC3282" s="11">
        <v>5</v>
      </c>
      <c r="AD3282" s="11">
        <v>0.26</v>
      </c>
      <c r="AE3282" s="10" t="str">
        <f t="shared" si="60"/>
        <v>75/76CHL</v>
      </c>
      <c r="AF3282" s="10"/>
      <c r="AG3282" s="10"/>
      <c r="AH3282" s="10"/>
    </row>
    <row r="3283" spans="1:34" x14ac:dyDescent="0.45">
      <c r="A3283" t="s">
        <v>53</v>
      </c>
      <c r="B3283" t="s">
        <v>57</v>
      </c>
      <c r="C3283" t="s">
        <v>209</v>
      </c>
      <c r="D3283">
        <v>426</v>
      </c>
      <c r="E3283" s="11">
        <v>260000</v>
      </c>
      <c r="F3283" s="5">
        <v>32592</v>
      </c>
      <c r="G3283" s="11">
        <v>0</v>
      </c>
      <c r="H3283" s="11">
        <v>0</v>
      </c>
      <c r="I3283">
        <v>0</v>
      </c>
      <c r="J3283">
        <v>59145</v>
      </c>
      <c r="K3283">
        <v>42523</v>
      </c>
      <c r="L3283">
        <v>21515</v>
      </c>
      <c r="M3283">
        <v>17</v>
      </c>
      <c r="N3283">
        <v>26</v>
      </c>
      <c r="O3283">
        <v>4</v>
      </c>
      <c r="P3283">
        <v>15</v>
      </c>
      <c r="Q3283">
        <v>0</v>
      </c>
      <c r="R3283">
        <v>98</v>
      </c>
      <c r="S3283">
        <v>0</v>
      </c>
      <c r="T3283">
        <v>113</v>
      </c>
      <c r="U3283">
        <v>205</v>
      </c>
      <c r="V3283">
        <v>-0.52</v>
      </c>
      <c r="W3283">
        <v>0</v>
      </c>
      <c r="X3283">
        <v>0</v>
      </c>
      <c r="Y3283" s="12" t="str">
        <f>IFERROR(VLOOKUP(C3283,[1]Index!$D:$F,3,FALSE),"Non List")</f>
        <v>Hydro Power</v>
      </c>
      <c r="Z3283">
        <f>IFERROR(VLOOKUP(C3283,[1]LP!$B:$C,2,FALSE),0)</f>
        <v>472</v>
      </c>
      <c r="AA3283" s="11">
        <f t="shared" si="61"/>
        <v>27.8</v>
      </c>
      <c r="AB3283" s="5">
        <f>IFERROR(VLOOKUP(C3283,[2]Sheet1!$B:$F,5,FALSE),0)</f>
        <v>3594413.55</v>
      </c>
      <c r="AC3283" s="11">
        <v>0</v>
      </c>
      <c r="AD3283" s="11">
        <v>0</v>
      </c>
      <c r="AE3283" s="10" t="str">
        <f t="shared" si="60"/>
        <v>75/76NHDL</v>
      </c>
      <c r="AF3283" s="10"/>
      <c r="AG3283" s="10"/>
      <c r="AH3283" s="10"/>
    </row>
    <row r="3284" spans="1:34" x14ac:dyDescent="0.45">
      <c r="A3284" t="s">
        <v>53</v>
      </c>
      <c r="B3284" t="s">
        <v>57</v>
      </c>
      <c r="C3284" t="s">
        <v>210</v>
      </c>
      <c r="D3284">
        <v>565</v>
      </c>
      <c r="E3284" s="11">
        <v>451004</v>
      </c>
      <c r="F3284" s="5">
        <v>127350</v>
      </c>
      <c r="G3284" s="11">
        <v>0</v>
      </c>
      <c r="H3284" s="11">
        <v>0</v>
      </c>
      <c r="I3284">
        <v>0</v>
      </c>
      <c r="J3284">
        <v>81062</v>
      </c>
      <c r="K3284">
        <v>57617</v>
      </c>
      <c r="L3284">
        <v>35936</v>
      </c>
      <c r="M3284">
        <v>16</v>
      </c>
      <c r="N3284">
        <v>35</v>
      </c>
      <c r="O3284">
        <v>4</v>
      </c>
      <c r="P3284">
        <v>12</v>
      </c>
      <c r="Q3284">
        <v>0</v>
      </c>
      <c r="R3284">
        <v>157</v>
      </c>
      <c r="S3284">
        <v>0</v>
      </c>
      <c r="T3284">
        <v>128</v>
      </c>
      <c r="U3284">
        <v>214</v>
      </c>
      <c r="V3284">
        <v>-0.62</v>
      </c>
      <c r="W3284">
        <v>0</v>
      </c>
      <c r="X3284">
        <v>0</v>
      </c>
      <c r="Y3284" s="12" t="str">
        <f>IFERROR(VLOOKUP(C3284,[1]Index!$D:$F,3,FALSE),"Non List")</f>
        <v>Hydro Power</v>
      </c>
      <c r="Z3284">
        <f>IFERROR(VLOOKUP(C3284,[1]LP!$B:$C,2,FALSE),0)</f>
        <v>241.5</v>
      </c>
      <c r="AA3284" s="11">
        <f t="shared" si="61"/>
        <v>15.1</v>
      </c>
      <c r="AB3284" s="5">
        <f>IFERROR(VLOOKUP(C3284,[2]Sheet1!$B:$F,5,FALSE),0)</f>
        <v>17555888.510000002</v>
      </c>
      <c r="AC3284" s="11">
        <v>0</v>
      </c>
      <c r="AD3284" s="11">
        <v>0</v>
      </c>
      <c r="AE3284" s="10" t="str">
        <f t="shared" si="60"/>
        <v>75/76RADHI</v>
      </c>
      <c r="AF3284" s="10"/>
      <c r="AG3284" s="10"/>
      <c r="AH3284" s="10"/>
    </row>
    <row r="3285" spans="1:34" x14ac:dyDescent="0.45">
      <c r="A3285" t="s">
        <v>53</v>
      </c>
      <c r="B3285" t="s">
        <v>57</v>
      </c>
      <c r="C3285" t="s">
        <v>201</v>
      </c>
      <c r="D3285">
        <v>435.2</v>
      </c>
      <c r="E3285" s="11">
        <v>600000</v>
      </c>
      <c r="F3285" s="5">
        <v>5188</v>
      </c>
      <c r="G3285" s="11">
        <v>0</v>
      </c>
      <c r="H3285" s="11">
        <v>0</v>
      </c>
      <c r="I3285">
        <v>0</v>
      </c>
      <c r="J3285">
        <v>100014</v>
      </c>
      <c r="K3285">
        <v>62996</v>
      </c>
      <c r="L3285">
        <v>20336</v>
      </c>
      <c r="M3285">
        <v>7</v>
      </c>
      <c r="N3285">
        <v>64</v>
      </c>
      <c r="O3285">
        <v>4</v>
      </c>
      <c r="P3285">
        <v>7</v>
      </c>
      <c r="Q3285">
        <v>0</v>
      </c>
      <c r="R3285">
        <v>277</v>
      </c>
      <c r="S3285">
        <v>0</v>
      </c>
      <c r="T3285">
        <v>101</v>
      </c>
      <c r="U3285">
        <v>124</v>
      </c>
      <c r="V3285">
        <v>-0.72</v>
      </c>
      <c r="W3285">
        <v>0</v>
      </c>
      <c r="X3285">
        <v>0</v>
      </c>
      <c r="Y3285" s="12" t="str">
        <f>IFERROR(VLOOKUP(C3285,[1]Index!$D:$F,3,FALSE),"Non List")</f>
        <v>Hydro Power</v>
      </c>
      <c r="Z3285">
        <f>IFERROR(VLOOKUP(C3285,[1]LP!$B:$C,2,FALSE),0)</f>
        <v>412</v>
      </c>
      <c r="AA3285" s="11">
        <f t="shared" si="61"/>
        <v>58.9</v>
      </c>
      <c r="AB3285" s="5">
        <f>IFERROR(VLOOKUP(C3285,[2]Sheet1!$B:$F,5,FALSE),0)</f>
        <v>8728500</v>
      </c>
      <c r="AC3285" s="11">
        <v>0</v>
      </c>
      <c r="AD3285" s="11">
        <v>0</v>
      </c>
      <c r="AE3285" s="10" t="str">
        <f t="shared" si="60"/>
        <v>75/76KPCL</v>
      </c>
      <c r="AF3285" s="10"/>
      <c r="AG3285" s="10"/>
      <c r="AH3285" s="10"/>
    </row>
    <row r="3286" spans="1:34" x14ac:dyDescent="0.45">
      <c r="A3286" t="s">
        <v>53</v>
      </c>
      <c r="B3286" t="s">
        <v>57</v>
      </c>
      <c r="C3286" t="s">
        <v>214</v>
      </c>
      <c r="D3286">
        <v>563.1</v>
      </c>
      <c r="E3286" s="11">
        <v>560000</v>
      </c>
      <c r="F3286" s="5">
        <v>3892</v>
      </c>
      <c r="G3286" s="11">
        <v>0</v>
      </c>
      <c r="H3286" s="11">
        <v>0</v>
      </c>
      <c r="I3286">
        <v>0</v>
      </c>
      <c r="J3286">
        <v>1667</v>
      </c>
      <c r="K3286">
        <v>7774</v>
      </c>
      <c r="L3286">
        <v>7432</v>
      </c>
      <c r="M3286">
        <v>3</v>
      </c>
      <c r="N3286">
        <v>213</v>
      </c>
      <c r="O3286">
        <v>6</v>
      </c>
      <c r="P3286">
        <v>3</v>
      </c>
      <c r="Q3286">
        <v>0</v>
      </c>
      <c r="R3286">
        <v>1192</v>
      </c>
      <c r="S3286">
        <v>0</v>
      </c>
      <c r="T3286">
        <v>101</v>
      </c>
      <c r="U3286">
        <v>77</v>
      </c>
      <c r="V3286">
        <v>-0.86</v>
      </c>
      <c r="W3286">
        <v>0</v>
      </c>
      <c r="X3286">
        <v>0</v>
      </c>
      <c r="Y3286" s="12" t="str">
        <f>IFERROR(VLOOKUP(C3286,[1]Index!$D:$F,3,FALSE),"Non List")</f>
        <v>zdelist</v>
      </c>
      <c r="Z3286">
        <f>IFERROR(VLOOKUP(C3286,[1]LP!$B:$C,2,FALSE),0)</f>
        <v>0</v>
      </c>
      <c r="AA3286" s="11">
        <f t="shared" si="61"/>
        <v>0</v>
      </c>
      <c r="AB3286" s="5">
        <f>IFERROR(VLOOKUP(C3286,[2]Sheet1!$B:$F,5,FALSE),0)</f>
        <v>0</v>
      </c>
      <c r="AC3286" s="11">
        <v>0</v>
      </c>
      <c r="AD3286" s="11">
        <v>0</v>
      </c>
      <c r="AE3286" s="10" t="str">
        <f t="shared" si="60"/>
        <v>75/76RRHP</v>
      </c>
      <c r="AF3286" s="10"/>
      <c r="AG3286" s="10"/>
      <c r="AH3286" s="10"/>
    </row>
    <row r="3287" spans="1:34" x14ac:dyDescent="0.45">
      <c r="A3287" t="s">
        <v>53</v>
      </c>
      <c r="B3287" t="s">
        <v>57</v>
      </c>
      <c r="C3287" t="s">
        <v>211</v>
      </c>
      <c r="D3287">
        <v>281.89999999999998</v>
      </c>
      <c r="E3287" s="11">
        <v>1100000</v>
      </c>
      <c r="F3287" s="5">
        <v>-74225</v>
      </c>
      <c r="G3287" s="11">
        <v>0</v>
      </c>
      <c r="H3287" s="11">
        <v>0</v>
      </c>
      <c r="I3287">
        <v>0</v>
      </c>
      <c r="J3287">
        <v>220798</v>
      </c>
      <c r="K3287">
        <v>126595</v>
      </c>
      <c r="L3287">
        <v>10794</v>
      </c>
      <c r="M3287">
        <v>2</v>
      </c>
      <c r="N3287">
        <v>144</v>
      </c>
      <c r="O3287">
        <v>3</v>
      </c>
      <c r="P3287">
        <v>2</v>
      </c>
      <c r="Q3287">
        <v>0</v>
      </c>
      <c r="R3287">
        <v>434</v>
      </c>
      <c r="S3287">
        <v>0</v>
      </c>
      <c r="T3287">
        <v>93</v>
      </c>
      <c r="U3287">
        <v>64</v>
      </c>
      <c r="V3287">
        <v>-0.77</v>
      </c>
      <c r="W3287">
        <v>0</v>
      </c>
      <c r="X3287">
        <v>0</v>
      </c>
      <c r="Y3287" s="12" t="str">
        <f>IFERROR(VLOOKUP(C3287,[1]Index!$D:$F,3,FALSE),"Non List")</f>
        <v>Hydro Power</v>
      </c>
      <c r="Z3287">
        <f>IFERROR(VLOOKUP(C3287,[1]LP!$B:$C,2,FALSE),0)</f>
        <v>234</v>
      </c>
      <c r="AA3287" s="11">
        <f t="shared" si="61"/>
        <v>117</v>
      </c>
      <c r="AB3287" s="5">
        <f>IFERROR(VLOOKUP(C3287,[2]Sheet1!$B:$F,5,FALSE),0)</f>
        <v>11000000</v>
      </c>
      <c r="AC3287" s="11">
        <v>0</v>
      </c>
      <c r="AD3287" s="11">
        <v>0</v>
      </c>
      <c r="AE3287" s="10" t="str">
        <f t="shared" si="60"/>
        <v>75/76PMHPL</v>
      </c>
      <c r="AF3287" s="10"/>
      <c r="AG3287" s="10"/>
      <c r="AH3287" s="10"/>
    </row>
    <row r="3288" spans="1:34" x14ac:dyDescent="0.45">
      <c r="A3288" t="s">
        <v>53</v>
      </c>
      <c r="B3288" t="s">
        <v>57</v>
      </c>
      <c r="C3288" t="s">
        <v>212</v>
      </c>
      <c r="D3288">
        <v>245</v>
      </c>
      <c r="E3288" s="11">
        <v>800000</v>
      </c>
      <c r="F3288" s="5">
        <v>-185726</v>
      </c>
      <c r="G3288" s="11">
        <v>0</v>
      </c>
      <c r="H3288" s="11">
        <v>0</v>
      </c>
      <c r="I3288">
        <v>0</v>
      </c>
      <c r="J3288">
        <v>123032</v>
      </c>
      <c r="K3288">
        <v>72140</v>
      </c>
      <c r="L3288">
        <v>2009</v>
      </c>
      <c r="M3288">
        <v>1</v>
      </c>
      <c r="N3288">
        <v>490</v>
      </c>
      <c r="O3288">
        <v>3</v>
      </c>
      <c r="P3288">
        <v>1</v>
      </c>
      <c r="Q3288">
        <v>0</v>
      </c>
      <c r="R3288">
        <v>1563</v>
      </c>
      <c r="S3288">
        <v>0</v>
      </c>
      <c r="T3288">
        <v>77</v>
      </c>
      <c r="U3288">
        <v>29</v>
      </c>
      <c r="V3288">
        <v>-0.88</v>
      </c>
      <c r="W3288">
        <v>0</v>
      </c>
      <c r="X3288">
        <v>0</v>
      </c>
      <c r="Y3288" s="12" t="str">
        <f>IFERROR(VLOOKUP(C3288,[1]Index!$D:$F,3,FALSE),"Non List")</f>
        <v>Hydro Power</v>
      </c>
      <c r="Z3288">
        <f>IFERROR(VLOOKUP(C3288,[1]LP!$B:$C,2,FALSE),0)</f>
        <v>208</v>
      </c>
      <c r="AA3288" s="11">
        <f t="shared" si="61"/>
        <v>208</v>
      </c>
      <c r="AB3288" s="5">
        <f>IFERROR(VLOOKUP(C3288,[2]Sheet1!$B:$F,5,FALSE),0)</f>
        <v>8000000</v>
      </c>
      <c r="AC3288" s="11">
        <v>0</v>
      </c>
      <c r="AD3288" s="11">
        <v>0</v>
      </c>
      <c r="AE3288" s="10" t="str">
        <f t="shared" si="60"/>
        <v>75/76AKJCL</v>
      </c>
      <c r="AF3288" s="10"/>
      <c r="AG3288" s="10"/>
      <c r="AH3288" s="10"/>
    </row>
    <row r="3289" spans="1:34" x14ac:dyDescent="0.45">
      <c r="A3289" t="s">
        <v>54</v>
      </c>
      <c r="B3289" t="s">
        <v>57</v>
      </c>
      <c r="C3289" t="s">
        <v>192</v>
      </c>
      <c r="D3289">
        <v>425</v>
      </c>
      <c r="E3289" s="11">
        <v>933012</v>
      </c>
      <c r="F3289" s="5">
        <v>66305</v>
      </c>
      <c r="G3289" s="11">
        <v>0</v>
      </c>
      <c r="H3289" s="11">
        <v>0</v>
      </c>
      <c r="I3289">
        <v>0</v>
      </c>
      <c r="J3289">
        <v>42039</v>
      </c>
      <c r="K3289">
        <v>51625</v>
      </c>
      <c r="L3289">
        <v>41744</v>
      </c>
      <c r="M3289">
        <v>6</v>
      </c>
      <c r="N3289">
        <v>71</v>
      </c>
      <c r="O3289">
        <v>4</v>
      </c>
      <c r="P3289">
        <v>6</v>
      </c>
      <c r="Q3289">
        <v>0</v>
      </c>
      <c r="R3289">
        <v>283</v>
      </c>
      <c r="S3289">
        <v>0</v>
      </c>
      <c r="T3289">
        <v>107</v>
      </c>
      <c r="U3289">
        <v>120</v>
      </c>
      <c r="V3289">
        <v>-0.72</v>
      </c>
      <c r="W3289">
        <v>0</v>
      </c>
      <c r="X3289">
        <v>0</v>
      </c>
      <c r="Y3289" s="12" t="str">
        <f>IFERROR(VLOOKUP(C3289,[1]Index!$D:$F,3,FALSE),"Non List")</f>
        <v>Hydro Power</v>
      </c>
      <c r="Z3289">
        <f>IFERROR(VLOOKUP(C3289,[1]LP!$B:$C,2,FALSE),0)</f>
        <v>164</v>
      </c>
      <c r="AA3289" s="11">
        <f t="shared" si="61"/>
        <v>27.3</v>
      </c>
      <c r="AB3289" s="5">
        <f>IFERROR(VLOOKUP(C3289,[2]Sheet1!$B:$F,5,FALSE),0)</f>
        <v>37359249.329999998</v>
      </c>
      <c r="AC3289" s="11">
        <v>7</v>
      </c>
      <c r="AD3289" s="11">
        <v>0.37</v>
      </c>
      <c r="AE3289" s="10" t="str">
        <f t="shared" si="60"/>
        <v>75/76AHPC</v>
      </c>
      <c r="AF3289" s="10"/>
      <c r="AG3289" s="10"/>
      <c r="AH3289" s="10"/>
    </row>
    <row r="3290" spans="1:34" x14ac:dyDescent="0.45">
      <c r="A3290" t="s">
        <v>54</v>
      </c>
      <c r="B3290" t="s">
        <v>57</v>
      </c>
      <c r="C3290" t="s">
        <v>193</v>
      </c>
      <c r="D3290">
        <v>380</v>
      </c>
      <c r="E3290" s="11">
        <v>2440555</v>
      </c>
      <c r="F3290" s="5">
        <v>4361628</v>
      </c>
      <c r="G3290" s="11">
        <v>0</v>
      </c>
      <c r="H3290" s="11">
        <v>0</v>
      </c>
      <c r="I3290">
        <v>0</v>
      </c>
      <c r="J3290">
        <v>529799</v>
      </c>
      <c r="K3290">
        <v>832067</v>
      </c>
      <c r="L3290">
        <v>750873</v>
      </c>
      <c r="M3290">
        <v>41</v>
      </c>
      <c r="N3290">
        <v>9</v>
      </c>
      <c r="O3290">
        <v>1</v>
      </c>
      <c r="P3290">
        <v>15</v>
      </c>
      <c r="Q3290">
        <v>0</v>
      </c>
      <c r="R3290">
        <v>13</v>
      </c>
      <c r="S3290">
        <v>0</v>
      </c>
      <c r="T3290">
        <v>279</v>
      </c>
      <c r="U3290">
        <v>507</v>
      </c>
      <c r="V3290">
        <v>0.33</v>
      </c>
      <c r="W3290">
        <v>0</v>
      </c>
      <c r="X3290">
        <v>0</v>
      </c>
      <c r="Y3290" s="12" t="str">
        <f>IFERROR(VLOOKUP(C3290,[1]Index!$D:$F,3,FALSE),"Non List")</f>
        <v>Hydro Power</v>
      </c>
      <c r="Z3290">
        <f>IFERROR(VLOOKUP(C3290,[1]LP!$B:$C,2,FALSE),0)</f>
        <v>299</v>
      </c>
      <c r="AA3290" s="11">
        <f t="shared" si="61"/>
        <v>7.3</v>
      </c>
      <c r="AB3290" s="5">
        <f>IFERROR(VLOOKUP(C3290,[2]Sheet1!$B:$F,5,FALSE),0)</f>
        <v>34098720.810000002</v>
      </c>
      <c r="AC3290" s="11">
        <v>10</v>
      </c>
      <c r="AD3290" s="11">
        <v>18</v>
      </c>
      <c r="AE3290" s="10" t="str">
        <f t="shared" si="60"/>
        <v>75/76BPCL</v>
      </c>
      <c r="AF3290" s="10"/>
      <c r="AG3290" s="10"/>
      <c r="AH3290" s="10"/>
    </row>
    <row r="3291" spans="1:34" x14ac:dyDescent="0.45">
      <c r="A3291" t="s">
        <v>54</v>
      </c>
      <c r="B3291" t="s">
        <v>57</v>
      </c>
      <c r="C3291" t="s">
        <v>194</v>
      </c>
      <c r="D3291">
        <v>460</v>
      </c>
      <c r="E3291" s="11">
        <v>4758136</v>
      </c>
      <c r="F3291" s="5">
        <v>4510698</v>
      </c>
      <c r="G3291" s="11">
        <v>0</v>
      </c>
      <c r="H3291" s="11">
        <v>0</v>
      </c>
      <c r="I3291">
        <v>0</v>
      </c>
      <c r="J3291">
        <v>807555</v>
      </c>
      <c r="K3291">
        <v>675636</v>
      </c>
      <c r="L3291">
        <v>543670</v>
      </c>
      <c r="M3291">
        <v>15</v>
      </c>
      <c r="N3291">
        <v>30</v>
      </c>
      <c r="O3291">
        <v>2</v>
      </c>
      <c r="P3291">
        <v>8</v>
      </c>
      <c r="Q3291">
        <v>0</v>
      </c>
      <c r="R3291">
        <v>71</v>
      </c>
      <c r="S3291">
        <v>0</v>
      </c>
      <c r="T3291">
        <v>195</v>
      </c>
      <c r="U3291">
        <v>258</v>
      </c>
      <c r="V3291">
        <v>-0.44</v>
      </c>
      <c r="W3291">
        <v>0</v>
      </c>
      <c r="X3291">
        <v>0</v>
      </c>
      <c r="Y3291" s="12" t="str">
        <f>IFERROR(VLOOKUP(C3291,[1]Index!$D:$F,3,FALSE),"Non List")</f>
        <v>Hydro Power</v>
      </c>
      <c r="Z3291">
        <f>IFERROR(VLOOKUP(C3291,[1]LP!$B:$C,2,FALSE),0)</f>
        <v>448.1</v>
      </c>
      <c r="AA3291" s="11">
        <f t="shared" si="61"/>
        <v>29.9</v>
      </c>
      <c r="AB3291" s="5">
        <f>IFERROR(VLOOKUP(C3291,[2]Sheet1!$B:$F,5,FALSE),0)</f>
        <v>79839972</v>
      </c>
      <c r="AC3291" s="11">
        <v>20</v>
      </c>
      <c r="AD3291" s="11">
        <v>5</v>
      </c>
      <c r="AE3291" s="10" t="str">
        <f t="shared" si="60"/>
        <v>75/76CHCL</v>
      </c>
      <c r="AF3291" s="10"/>
      <c r="AG3291" s="10"/>
      <c r="AH3291" s="10"/>
    </row>
    <row r="3292" spans="1:34" x14ac:dyDescent="0.45">
      <c r="A3292" t="s">
        <v>54</v>
      </c>
      <c r="B3292" t="s">
        <v>57</v>
      </c>
      <c r="C3292" t="s">
        <v>195</v>
      </c>
      <c r="D3292">
        <v>269</v>
      </c>
      <c r="E3292" s="11">
        <v>1385911</v>
      </c>
      <c r="F3292" s="5">
        <v>-413005</v>
      </c>
      <c r="G3292" s="11">
        <v>0</v>
      </c>
      <c r="H3292" s="11">
        <v>0</v>
      </c>
      <c r="I3292">
        <v>0</v>
      </c>
      <c r="J3292">
        <v>34357</v>
      </c>
      <c r="K3292">
        <v>7268</v>
      </c>
      <c r="L3292">
        <v>2220</v>
      </c>
      <c r="M3292">
        <v>0</v>
      </c>
      <c r="N3292">
        <v>1281</v>
      </c>
      <c r="O3292">
        <v>4</v>
      </c>
      <c r="P3292">
        <v>0</v>
      </c>
      <c r="Q3292">
        <v>0</v>
      </c>
      <c r="R3292">
        <v>4906</v>
      </c>
      <c r="S3292">
        <v>0</v>
      </c>
      <c r="T3292">
        <v>70</v>
      </c>
      <c r="U3292">
        <v>18</v>
      </c>
      <c r="V3292">
        <v>-0.93</v>
      </c>
      <c r="W3292">
        <v>0</v>
      </c>
      <c r="X3292">
        <v>0</v>
      </c>
      <c r="Y3292" s="12" t="str">
        <f>IFERROR(VLOOKUP(C3292,[1]Index!$D:$F,3,FALSE),"Non List")</f>
        <v>Hydro Power</v>
      </c>
      <c r="Z3292">
        <f>IFERROR(VLOOKUP(C3292,[1]LP!$B:$C,2,FALSE),0)</f>
        <v>148</v>
      </c>
      <c r="AA3292" s="11">
        <f t="shared" si="61"/>
        <v>0</v>
      </c>
      <c r="AB3292" s="5">
        <f>IFERROR(VLOOKUP(C3292,[2]Sheet1!$B:$F,5,FALSE),0)</f>
        <v>24671629.120000001</v>
      </c>
      <c r="AC3292" s="11">
        <v>0</v>
      </c>
      <c r="AD3292" s="11">
        <v>0</v>
      </c>
      <c r="AE3292" s="10" t="str">
        <f t="shared" si="60"/>
        <v>75/76NHPC</v>
      </c>
      <c r="AF3292" s="10"/>
      <c r="AG3292" s="10"/>
      <c r="AH3292" s="10"/>
    </row>
    <row r="3293" spans="1:34" x14ac:dyDescent="0.45">
      <c r="A3293" t="s">
        <v>54</v>
      </c>
      <c r="B3293" t="s">
        <v>57</v>
      </c>
      <c r="C3293" t="s">
        <v>196</v>
      </c>
      <c r="D3293">
        <v>377</v>
      </c>
      <c r="E3293" s="11">
        <v>2321000</v>
      </c>
      <c r="F3293" s="5">
        <v>533209</v>
      </c>
      <c r="G3293" s="11">
        <v>0</v>
      </c>
      <c r="H3293" s="11">
        <v>0</v>
      </c>
      <c r="I3293">
        <v>0</v>
      </c>
      <c r="J3293">
        <v>602824</v>
      </c>
      <c r="K3293">
        <v>447259</v>
      </c>
      <c r="L3293">
        <v>229382</v>
      </c>
      <c r="M3293">
        <v>13</v>
      </c>
      <c r="N3293">
        <v>29</v>
      </c>
      <c r="O3293">
        <v>3</v>
      </c>
      <c r="P3293">
        <v>11</v>
      </c>
      <c r="Q3293">
        <v>0</v>
      </c>
      <c r="R3293">
        <v>88</v>
      </c>
      <c r="S3293">
        <v>0</v>
      </c>
      <c r="T3293">
        <v>123</v>
      </c>
      <c r="U3293">
        <v>191</v>
      </c>
      <c r="V3293">
        <v>-0.49</v>
      </c>
      <c r="W3293">
        <v>0</v>
      </c>
      <c r="X3293">
        <v>0</v>
      </c>
      <c r="Y3293" s="12" t="str">
        <f>IFERROR(VLOOKUP(C3293,[1]Index!$D:$F,3,FALSE),"Non List")</f>
        <v>Hydro Power</v>
      </c>
      <c r="Z3293">
        <f>IFERROR(VLOOKUP(C3293,[1]LP!$B:$C,2,FALSE),0)</f>
        <v>339.3</v>
      </c>
      <c r="AA3293" s="11">
        <f t="shared" si="61"/>
        <v>26.1</v>
      </c>
      <c r="AB3293" s="5">
        <f>IFERROR(VLOOKUP(C3293,[2]Sheet1!$B:$F,5,FALSE),0)</f>
        <v>30892510</v>
      </c>
      <c r="AC3293" s="11">
        <v>10</v>
      </c>
      <c r="AD3293" s="11">
        <v>0.52629999999999999</v>
      </c>
      <c r="AE3293" s="10" t="str">
        <f t="shared" si="60"/>
        <v>75/76SHPC</v>
      </c>
      <c r="AF3293" s="10"/>
      <c r="AG3293" s="10"/>
      <c r="AH3293" s="10"/>
    </row>
    <row r="3294" spans="1:34" x14ac:dyDescent="0.45">
      <c r="A3294" t="s">
        <v>54</v>
      </c>
      <c r="B3294" t="s">
        <v>57</v>
      </c>
      <c r="C3294" t="s">
        <v>197</v>
      </c>
      <c r="D3294">
        <v>838</v>
      </c>
      <c r="E3294" s="11">
        <v>531118</v>
      </c>
      <c r="F3294" s="5">
        <v>29601</v>
      </c>
      <c r="G3294" s="11">
        <v>0</v>
      </c>
      <c r="H3294" s="11">
        <v>0</v>
      </c>
      <c r="I3294">
        <v>0</v>
      </c>
      <c r="J3294">
        <v>11597</v>
      </c>
      <c r="K3294">
        <v>8726</v>
      </c>
      <c r="L3294">
        <v>7652</v>
      </c>
      <c r="M3294">
        <v>2</v>
      </c>
      <c r="N3294">
        <v>436</v>
      </c>
      <c r="O3294">
        <v>8</v>
      </c>
      <c r="P3294">
        <v>2</v>
      </c>
      <c r="Q3294">
        <v>0</v>
      </c>
      <c r="R3294">
        <v>3465</v>
      </c>
      <c r="S3294">
        <v>0</v>
      </c>
      <c r="T3294">
        <v>106</v>
      </c>
      <c r="U3294">
        <v>68</v>
      </c>
      <c r="V3294">
        <v>-0.92</v>
      </c>
      <c r="W3294">
        <v>0</v>
      </c>
      <c r="X3294">
        <v>0</v>
      </c>
      <c r="Y3294" s="12" t="str">
        <f>IFERROR(VLOOKUP(C3294,[1]Index!$D:$F,3,FALSE),"Non List")</f>
        <v>Non List</v>
      </c>
      <c r="Z3294">
        <f>IFERROR(VLOOKUP(C3294,[1]LP!$B:$C,2,FALSE),0)</f>
        <v>0</v>
      </c>
      <c r="AA3294" s="11">
        <f t="shared" si="61"/>
        <v>0</v>
      </c>
      <c r="AB3294" s="5">
        <f>IFERROR(VLOOKUP(C3294,[2]Sheet1!$B:$F,5,FALSE),0)</f>
        <v>0</v>
      </c>
      <c r="AC3294" s="11">
        <v>5</v>
      </c>
      <c r="AD3294" s="11">
        <v>0.26</v>
      </c>
      <c r="AE3294" s="10" t="str">
        <f t="shared" si="60"/>
        <v>75/76RHPC</v>
      </c>
      <c r="AF3294" s="10"/>
      <c r="AG3294" s="10"/>
      <c r="AH3294" s="10"/>
    </row>
    <row r="3295" spans="1:34" x14ac:dyDescent="0.45">
      <c r="A3295" t="s">
        <v>54</v>
      </c>
      <c r="B3295" t="s">
        <v>57</v>
      </c>
      <c r="C3295" t="s">
        <v>215</v>
      </c>
      <c r="D3295">
        <v>331</v>
      </c>
      <c r="E3295" s="11">
        <v>841500</v>
      </c>
      <c r="F3295" s="5">
        <v>-14099</v>
      </c>
      <c r="G3295" s="11">
        <v>0</v>
      </c>
      <c r="H3295" s="11">
        <v>0</v>
      </c>
      <c r="I3295">
        <v>0</v>
      </c>
      <c r="J3295">
        <v>0</v>
      </c>
      <c r="K3295">
        <v>-1937</v>
      </c>
      <c r="L3295">
        <v>-1937</v>
      </c>
      <c r="M3295">
        <v>0</v>
      </c>
      <c r="N3295">
        <v>-1068</v>
      </c>
      <c r="O3295">
        <v>3</v>
      </c>
      <c r="P3295">
        <v>0</v>
      </c>
      <c r="Q3295">
        <v>0</v>
      </c>
      <c r="R3295">
        <v>-3598</v>
      </c>
      <c r="S3295">
        <v>0</v>
      </c>
      <c r="T3295">
        <v>98</v>
      </c>
      <c r="U3295">
        <v>0</v>
      </c>
      <c r="V3295">
        <v>0</v>
      </c>
      <c r="W3295">
        <v>0</v>
      </c>
      <c r="X3295">
        <v>0</v>
      </c>
      <c r="Y3295" s="12" t="str">
        <f>IFERROR(VLOOKUP(C3295,[1]Index!$D:$F,3,FALSE),"Non List")</f>
        <v>Hydro Power</v>
      </c>
      <c r="Z3295">
        <f>IFERROR(VLOOKUP(C3295,[1]LP!$B:$C,2,FALSE),0)</f>
        <v>286</v>
      </c>
      <c r="AA3295" s="11">
        <f t="shared" si="61"/>
        <v>0</v>
      </c>
      <c r="AB3295" s="5">
        <f>IFERROR(VLOOKUP(C3295,[2]Sheet1!$B:$F,5,FALSE),0)</f>
        <v>9900000</v>
      </c>
      <c r="AC3295" s="11">
        <v>0</v>
      </c>
      <c r="AD3295" s="11">
        <v>0</v>
      </c>
      <c r="AE3295" s="10" t="str">
        <f t="shared" si="60"/>
        <v>75/76HURJA</v>
      </c>
      <c r="AF3295" s="10"/>
      <c r="AG3295" s="10"/>
      <c r="AH3295" s="10"/>
    </row>
    <row r="3296" spans="1:34" x14ac:dyDescent="0.45">
      <c r="A3296" t="s">
        <v>54</v>
      </c>
      <c r="B3296" t="s">
        <v>57</v>
      </c>
      <c r="C3296" t="s">
        <v>202</v>
      </c>
      <c r="D3296">
        <v>427</v>
      </c>
      <c r="E3296" s="11">
        <v>1500000</v>
      </c>
      <c r="F3296" s="5">
        <v>-15389</v>
      </c>
      <c r="G3296" s="11">
        <v>0</v>
      </c>
      <c r="H3296" s="11">
        <v>0</v>
      </c>
      <c r="I3296">
        <v>0</v>
      </c>
      <c r="J3296">
        <v>1693</v>
      </c>
      <c r="K3296">
        <v>150</v>
      </c>
      <c r="L3296">
        <v>150</v>
      </c>
      <c r="M3296">
        <v>0</v>
      </c>
      <c r="N3296">
        <v>42700</v>
      </c>
      <c r="O3296">
        <v>4</v>
      </c>
      <c r="P3296">
        <v>0</v>
      </c>
      <c r="Q3296">
        <v>0</v>
      </c>
      <c r="R3296">
        <v>184037</v>
      </c>
      <c r="S3296">
        <v>0</v>
      </c>
      <c r="T3296">
        <v>99</v>
      </c>
      <c r="U3296">
        <v>5</v>
      </c>
      <c r="V3296">
        <v>-0.99</v>
      </c>
      <c r="W3296">
        <v>0</v>
      </c>
      <c r="X3296">
        <v>0</v>
      </c>
      <c r="Y3296" s="12" t="str">
        <f>IFERROR(VLOOKUP(C3296,[1]Index!$D:$F,3,FALSE),"Non List")</f>
        <v>Hydro Power</v>
      </c>
      <c r="Z3296">
        <f>IFERROR(VLOOKUP(C3296,[1]LP!$B:$C,2,FALSE),0)</f>
        <v>171</v>
      </c>
      <c r="AA3296" s="11">
        <f t="shared" si="61"/>
        <v>0</v>
      </c>
      <c r="AB3296" s="5">
        <f>IFERROR(VLOOKUP(C3296,[2]Sheet1!$B:$F,5,FALSE),0)</f>
        <v>38959421</v>
      </c>
      <c r="AC3296" s="11">
        <v>0</v>
      </c>
      <c r="AD3296" s="11">
        <v>0</v>
      </c>
      <c r="AE3296" s="10" t="str">
        <f t="shared" si="60"/>
        <v>75/76AKPL</v>
      </c>
      <c r="AF3296" s="10"/>
      <c r="AG3296" s="10"/>
      <c r="AH3296" s="10"/>
    </row>
    <row r="3297" spans="1:34" x14ac:dyDescent="0.45">
      <c r="A3297" t="s">
        <v>54</v>
      </c>
      <c r="B3297" t="s">
        <v>57</v>
      </c>
      <c r="C3297" t="s">
        <v>198</v>
      </c>
      <c r="D3297">
        <v>410</v>
      </c>
      <c r="E3297" s="11">
        <v>255150</v>
      </c>
      <c r="F3297" s="5">
        <v>25380</v>
      </c>
      <c r="G3297" s="11">
        <v>0</v>
      </c>
      <c r="H3297" s="11">
        <v>0</v>
      </c>
      <c r="I3297">
        <v>0</v>
      </c>
      <c r="J3297">
        <v>10826</v>
      </c>
      <c r="K3297">
        <v>5092</v>
      </c>
      <c r="L3297">
        <v>-2155</v>
      </c>
      <c r="M3297">
        <v>-1</v>
      </c>
      <c r="N3297">
        <v>-366</v>
      </c>
      <c r="O3297">
        <v>4</v>
      </c>
      <c r="P3297">
        <v>-1</v>
      </c>
      <c r="Q3297">
        <v>0</v>
      </c>
      <c r="R3297">
        <v>-1365</v>
      </c>
      <c r="S3297">
        <v>0</v>
      </c>
      <c r="T3297">
        <v>110</v>
      </c>
      <c r="U3297">
        <v>0</v>
      </c>
      <c r="V3297">
        <v>0</v>
      </c>
      <c r="W3297">
        <v>0</v>
      </c>
      <c r="X3297">
        <v>0</v>
      </c>
      <c r="Y3297" s="12" t="str">
        <f>IFERROR(VLOOKUP(C3297,[1]Index!$D:$F,3,FALSE),"Non List")</f>
        <v>Hydro Power</v>
      </c>
      <c r="Z3297">
        <f>IFERROR(VLOOKUP(C3297,[1]LP!$B:$C,2,FALSE),0)</f>
        <v>235</v>
      </c>
      <c r="AA3297" s="11">
        <f t="shared" si="61"/>
        <v>-235</v>
      </c>
      <c r="AB3297" s="5">
        <f>IFERROR(VLOOKUP(C3297,[2]Sheet1!$B:$F,5,FALSE),0)</f>
        <v>5358150</v>
      </c>
      <c r="AC3297" s="11">
        <v>0</v>
      </c>
      <c r="AD3297" s="11">
        <v>0</v>
      </c>
      <c r="AE3297" s="10" t="str">
        <f t="shared" si="60"/>
        <v>75/76BARUN</v>
      </c>
      <c r="AF3297" s="10"/>
      <c r="AG3297" s="10"/>
      <c r="AH3297" s="10"/>
    </row>
    <row r="3298" spans="1:34" x14ac:dyDescent="0.45">
      <c r="A3298" t="s">
        <v>54</v>
      </c>
      <c r="B3298" t="s">
        <v>57</v>
      </c>
      <c r="C3298" t="s">
        <v>199</v>
      </c>
      <c r="D3298">
        <v>306.3</v>
      </c>
      <c r="E3298" s="11">
        <v>1190700</v>
      </c>
      <c r="F3298" s="5">
        <v>76622</v>
      </c>
      <c r="G3298" s="11">
        <v>0</v>
      </c>
      <c r="H3298" s="11">
        <v>0</v>
      </c>
      <c r="I3298">
        <v>0</v>
      </c>
      <c r="J3298">
        <v>153446</v>
      </c>
      <c r="K3298">
        <v>128021</v>
      </c>
      <c r="L3298">
        <v>73164</v>
      </c>
      <c r="M3298">
        <v>8</v>
      </c>
      <c r="N3298">
        <v>37</v>
      </c>
      <c r="O3298">
        <v>3</v>
      </c>
      <c r="P3298">
        <v>8</v>
      </c>
      <c r="Q3298">
        <v>0</v>
      </c>
      <c r="R3298">
        <v>108</v>
      </c>
      <c r="S3298">
        <v>0</v>
      </c>
      <c r="T3298">
        <v>106</v>
      </c>
      <c r="U3298">
        <v>140</v>
      </c>
      <c r="V3298">
        <v>-0.54</v>
      </c>
      <c r="W3298">
        <v>0</v>
      </c>
      <c r="X3298">
        <v>0</v>
      </c>
      <c r="Y3298" s="12" t="str">
        <f>IFERROR(VLOOKUP(C3298,[1]Index!$D:$F,3,FALSE),"Non List")</f>
        <v>Hydro Power</v>
      </c>
      <c r="Z3298">
        <f>IFERROR(VLOOKUP(C3298,[1]LP!$B:$C,2,FALSE),0)</f>
        <v>175.7</v>
      </c>
      <c r="AA3298" s="11">
        <f t="shared" si="61"/>
        <v>22</v>
      </c>
      <c r="AB3298" s="5">
        <f>IFERROR(VLOOKUP(C3298,[2]Sheet1!$B:$F,5,FALSE),0)</f>
        <v>57865979.100000001</v>
      </c>
      <c r="AC3298" s="11">
        <v>5</v>
      </c>
      <c r="AD3298" s="11">
        <v>0</v>
      </c>
      <c r="AE3298" s="10" t="str">
        <f t="shared" si="60"/>
        <v>75/76API</v>
      </c>
      <c r="AF3298" s="10"/>
      <c r="AG3298" s="10"/>
      <c r="AH3298" s="10"/>
    </row>
    <row r="3299" spans="1:34" x14ac:dyDescent="0.45">
      <c r="A3299" t="s">
        <v>54</v>
      </c>
      <c r="B3299" t="s">
        <v>57</v>
      </c>
      <c r="C3299" t="s">
        <v>200</v>
      </c>
      <c r="D3299">
        <v>590</v>
      </c>
      <c r="E3299" s="11">
        <v>535555</v>
      </c>
      <c r="F3299" s="5">
        <v>45219</v>
      </c>
      <c r="G3299" s="11">
        <v>0</v>
      </c>
      <c r="H3299" s="11">
        <v>0</v>
      </c>
      <c r="I3299">
        <v>0</v>
      </c>
      <c r="J3299">
        <v>106653</v>
      </c>
      <c r="K3299">
        <v>69899</v>
      </c>
      <c r="L3299">
        <v>41694</v>
      </c>
      <c r="M3299">
        <v>10</v>
      </c>
      <c r="N3299">
        <v>57</v>
      </c>
      <c r="O3299">
        <v>5</v>
      </c>
      <c r="P3299">
        <v>10</v>
      </c>
      <c r="Q3299">
        <v>0</v>
      </c>
      <c r="R3299">
        <v>309</v>
      </c>
      <c r="S3299">
        <v>0</v>
      </c>
      <c r="T3299">
        <v>108</v>
      </c>
      <c r="U3299">
        <v>159</v>
      </c>
      <c r="V3299">
        <v>-0.73</v>
      </c>
      <c r="W3299">
        <v>0</v>
      </c>
      <c r="X3299">
        <v>0</v>
      </c>
      <c r="Y3299" s="12" t="str">
        <f>IFERROR(VLOOKUP(C3299,[1]Index!$D:$F,3,FALSE),"Non List")</f>
        <v>Hydro Power</v>
      </c>
      <c r="Z3299">
        <f>IFERROR(VLOOKUP(C3299,[1]LP!$B:$C,2,FALSE),0)</f>
        <v>307</v>
      </c>
      <c r="AA3299" s="11">
        <f t="shared" si="61"/>
        <v>30.7</v>
      </c>
      <c r="AB3299" s="5">
        <f>IFERROR(VLOOKUP(C3299,[2]Sheet1!$B:$F,5,FALSE),0)</f>
        <v>18512792.23</v>
      </c>
      <c r="AC3299" s="11">
        <v>0</v>
      </c>
      <c r="AD3299" s="11">
        <v>10</v>
      </c>
      <c r="AE3299" s="10" t="str">
        <f t="shared" si="60"/>
        <v>75/76NGPL</v>
      </c>
      <c r="AF3299" s="10"/>
      <c r="AG3299" s="10"/>
      <c r="AH3299" s="10"/>
    </row>
    <row r="3300" spans="1:34" x14ac:dyDescent="0.45">
      <c r="A3300" t="s">
        <v>54</v>
      </c>
      <c r="B3300" t="s">
        <v>57</v>
      </c>
      <c r="C3300" t="s">
        <v>219</v>
      </c>
      <c r="D3300">
        <v>348.8</v>
      </c>
      <c r="E3300" s="11">
        <v>2737500</v>
      </c>
      <c r="F3300" s="5">
        <v>-107541</v>
      </c>
      <c r="G3300" s="11">
        <v>0</v>
      </c>
      <c r="H3300" s="11">
        <v>0</v>
      </c>
      <c r="I3300">
        <v>0</v>
      </c>
      <c r="J3300">
        <v>0</v>
      </c>
      <c r="K3300">
        <v>-7202</v>
      </c>
      <c r="L3300">
        <v>-6802</v>
      </c>
      <c r="M3300">
        <v>0</v>
      </c>
      <c r="N3300">
        <v>-1090</v>
      </c>
      <c r="O3300">
        <v>4</v>
      </c>
      <c r="P3300">
        <v>0</v>
      </c>
      <c r="Q3300">
        <v>0</v>
      </c>
      <c r="R3300">
        <v>-3957</v>
      </c>
      <c r="S3300">
        <v>0</v>
      </c>
      <c r="T3300">
        <v>96</v>
      </c>
      <c r="U3300">
        <v>0</v>
      </c>
      <c r="V3300">
        <v>0</v>
      </c>
      <c r="W3300">
        <v>0</v>
      </c>
      <c r="X3300">
        <v>0</v>
      </c>
      <c r="Y3300" s="12" t="str">
        <f>IFERROR(VLOOKUP(C3300,[1]Index!$D:$F,3,FALSE),"Non List")</f>
        <v>Hydro Power</v>
      </c>
      <c r="Z3300">
        <f>IFERROR(VLOOKUP(C3300,[1]LP!$B:$C,2,FALSE),0)</f>
        <v>276.89999999999998</v>
      </c>
      <c r="AA3300" s="11">
        <f t="shared" si="61"/>
        <v>0</v>
      </c>
      <c r="AB3300" s="5">
        <f>IFERROR(VLOOKUP(C3300,[2]Sheet1!$B:$F,5,FALSE),0)</f>
        <v>36500000</v>
      </c>
      <c r="AC3300" s="11">
        <v>0</v>
      </c>
      <c r="AD3300" s="11">
        <v>0</v>
      </c>
      <c r="AE3300" s="10" t="str">
        <f t="shared" si="60"/>
        <v>75/76SJCL</v>
      </c>
      <c r="AF3300" s="10"/>
      <c r="AG3300" s="10"/>
      <c r="AH3300" s="10"/>
    </row>
    <row r="3301" spans="1:34" x14ac:dyDescent="0.45">
      <c r="A3301" t="s">
        <v>54</v>
      </c>
      <c r="B3301" t="s">
        <v>57</v>
      </c>
      <c r="C3301" t="s">
        <v>221</v>
      </c>
      <c r="D3301">
        <v>334</v>
      </c>
      <c r="E3301" s="11">
        <v>5131575</v>
      </c>
      <c r="F3301" s="5">
        <v>-128511</v>
      </c>
      <c r="G3301" s="11">
        <v>0</v>
      </c>
      <c r="H3301" s="11">
        <v>0</v>
      </c>
      <c r="I3301">
        <v>0</v>
      </c>
      <c r="J3301">
        <v>0</v>
      </c>
      <c r="K3301">
        <v>10694</v>
      </c>
      <c r="L3301">
        <v>10694</v>
      </c>
      <c r="M3301">
        <v>0</v>
      </c>
      <c r="N3301">
        <v>1237</v>
      </c>
      <c r="O3301">
        <v>3</v>
      </c>
      <c r="P3301">
        <v>0</v>
      </c>
      <c r="Q3301">
        <v>0</v>
      </c>
      <c r="R3301">
        <v>4243</v>
      </c>
      <c r="S3301">
        <v>0</v>
      </c>
      <c r="T3301">
        <v>98</v>
      </c>
      <c r="U3301">
        <v>24</v>
      </c>
      <c r="V3301">
        <v>-0.93</v>
      </c>
      <c r="W3301">
        <v>0</v>
      </c>
      <c r="X3301">
        <v>0</v>
      </c>
      <c r="Y3301" s="12" t="str">
        <f>IFERROR(VLOOKUP(C3301,[1]Index!$D:$F,3,FALSE),"Non List")</f>
        <v>Hydro Power</v>
      </c>
      <c r="Z3301">
        <f>IFERROR(VLOOKUP(C3301,[1]LP!$B:$C,2,FALSE),0)</f>
        <v>274</v>
      </c>
      <c r="AA3301" s="11">
        <f t="shared" si="61"/>
        <v>0</v>
      </c>
      <c r="AB3301" s="5">
        <f>IFERROR(VLOOKUP(C3301,[2]Sheet1!$B:$F,5,FALSE),0)</f>
        <v>68421000</v>
      </c>
      <c r="AC3301" s="11">
        <v>0</v>
      </c>
      <c r="AD3301" s="11">
        <v>0</v>
      </c>
      <c r="AE3301" s="10" t="str">
        <f t="shared" si="60"/>
        <v>75/76RHPL</v>
      </c>
      <c r="AF3301" s="10"/>
      <c r="AG3301" s="10"/>
      <c r="AH3301" s="10"/>
    </row>
    <row r="3302" spans="1:34" x14ac:dyDescent="0.45">
      <c r="A3302" t="s">
        <v>54</v>
      </c>
      <c r="B3302" t="s">
        <v>57</v>
      </c>
      <c r="C3302" t="s">
        <v>204</v>
      </c>
      <c r="D3302">
        <v>301</v>
      </c>
      <c r="E3302" s="11">
        <v>1150000</v>
      </c>
      <c r="F3302" s="5">
        <v>72295</v>
      </c>
      <c r="G3302" s="11">
        <v>0</v>
      </c>
      <c r="H3302" s="11">
        <v>0</v>
      </c>
      <c r="I3302">
        <v>0</v>
      </c>
      <c r="J3302">
        <v>230589</v>
      </c>
      <c r="K3302">
        <v>121543</v>
      </c>
      <c r="L3302">
        <v>58560</v>
      </c>
      <c r="M3302">
        <v>7</v>
      </c>
      <c r="N3302">
        <v>44</v>
      </c>
      <c r="O3302">
        <v>3</v>
      </c>
      <c r="P3302">
        <v>6</v>
      </c>
      <c r="Q3302">
        <v>0</v>
      </c>
      <c r="R3302">
        <v>125</v>
      </c>
      <c r="S3302">
        <v>0</v>
      </c>
      <c r="T3302">
        <v>106</v>
      </c>
      <c r="U3302">
        <v>127</v>
      </c>
      <c r="V3302">
        <v>-0.57999999999999996</v>
      </c>
      <c r="W3302">
        <v>0</v>
      </c>
      <c r="X3302">
        <v>0</v>
      </c>
      <c r="Y3302" s="12" t="str">
        <f>IFERROR(VLOOKUP(C3302,[1]Index!$D:$F,3,FALSE),"Non List")</f>
        <v>Hydro Power</v>
      </c>
      <c r="Z3302">
        <f>IFERROR(VLOOKUP(C3302,[1]LP!$B:$C,2,FALSE),0)</f>
        <v>243.8</v>
      </c>
      <c r="AA3302" s="11">
        <f t="shared" si="61"/>
        <v>34.799999999999997</v>
      </c>
      <c r="AB3302" s="5">
        <f>IFERROR(VLOOKUP(C3302,[2]Sheet1!$B:$F,5,FALSE),0)</f>
        <v>12305000</v>
      </c>
      <c r="AC3302" s="11">
        <v>0</v>
      </c>
      <c r="AD3302" s="11">
        <v>8.4209999999999994</v>
      </c>
      <c r="AE3302" s="10" t="str">
        <f t="shared" si="60"/>
        <v>75/76UMHL</v>
      </c>
      <c r="AF3302" s="10"/>
      <c r="AG3302" s="10"/>
      <c r="AH3302" s="10"/>
    </row>
    <row r="3303" spans="1:34" x14ac:dyDescent="0.45">
      <c r="A3303" t="s">
        <v>54</v>
      </c>
      <c r="B3303" t="s">
        <v>57</v>
      </c>
      <c r="C3303" t="s">
        <v>222</v>
      </c>
      <c r="D3303">
        <v>260</v>
      </c>
      <c r="E3303" s="11">
        <v>2100350</v>
      </c>
      <c r="F3303" s="5">
        <v>1505</v>
      </c>
      <c r="G3303" s="11">
        <v>0</v>
      </c>
      <c r="H3303" s="11">
        <v>0</v>
      </c>
      <c r="I3303">
        <v>0</v>
      </c>
      <c r="J3303">
        <v>0</v>
      </c>
      <c r="K3303">
        <v>5677</v>
      </c>
      <c r="L3303">
        <v>4258</v>
      </c>
      <c r="M3303">
        <v>0</v>
      </c>
      <c r="N3303">
        <v>963</v>
      </c>
      <c r="O3303">
        <v>3</v>
      </c>
      <c r="P3303">
        <v>0</v>
      </c>
      <c r="Q3303">
        <v>0</v>
      </c>
      <c r="R3303">
        <v>2504</v>
      </c>
      <c r="S3303">
        <v>0</v>
      </c>
      <c r="T3303">
        <v>100</v>
      </c>
      <c r="U3303">
        <v>25</v>
      </c>
      <c r="V3303">
        <v>-0.91</v>
      </c>
      <c r="W3303">
        <v>0</v>
      </c>
      <c r="X3303">
        <v>0</v>
      </c>
      <c r="Y3303" s="12" t="str">
        <f>IFERROR(VLOOKUP(C3303,[1]Index!$D:$F,3,FALSE),"Non List")</f>
        <v>Hydro Power</v>
      </c>
      <c r="Z3303">
        <f>IFERROR(VLOOKUP(C3303,[1]LP!$B:$C,2,FALSE),0)</f>
        <v>200.5</v>
      </c>
      <c r="AA3303" s="11">
        <f t="shared" si="61"/>
        <v>0</v>
      </c>
      <c r="AB3303" s="5">
        <f>IFERROR(VLOOKUP(C3303,[2]Sheet1!$B:$F,5,FALSE),0)</f>
        <v>22799299.25</v>
      </c>
      <c r="AC3303" s="11">
        <v>0</v>
      </c>
      <c r="AD3303" s="11">
        <v>0</v>
      </c>
      <c r="AE3303" s="10" t="str">
        <f t="shared" si="60"/>
        <v>75/76UPCL</v>
      </c>
      <c r="AF3303" s="10"/>
      <c r="AG3303" s="10"/>
      <c r="AH3303" s="10"/>
    </row>
    <row r="3304" spans="1:34" x14ac:dyDescent="0.45">
      <c r="A3304" t="s">
        <v>54</v>
      </c>
      <c r="B3304" t="s">
        <v>57</v>
      </c>
      <c r="C3304" t="s">
        <v>205</v>
      </c>
      <c r="D3304">
        <v>367</v>
      </c>
      <c r="E3304" s="11">
        <v>700000</v>
      </c>
      <c r="F3304" s="5">
        <v>-122379</v>
      </c>
      <c r="G3304" s="11">
        <v>0</v>
      </c>
      <c r="H3304" s="11">
        <v>0</v>
      </c>
      <c r="I3304">
        <v>0</v>
      </c>
      <c r="J3304">
        <v>148572</v>
      </c>
      <c r="K3304">
        <v>76532</v>
      </c>
      <c r="L3304">
        <v>13647</v>
      </c>
      <c r="M3304">
        <v>3</v>
      </c>
      <c r="N3304">
        <v>142</v>
      </c>
      <c r="O3304">
        <v>4</v>
      </c>
      <c r="P3304">
        <v>3</v>
      </c>
      <c r="Q3304">
        <v>0</v>
      </c>
      <c r="R3304">
        <v>631</v>
      </c>
      <c r="S3304">
        <v>0</v>
      </c>
      <c r="T3304">
        <v>83</v>
      </c>
      <c r="U3304">
        <v>69</v>
      </c>
      <c r="V3304">
        <v>-0.81</v>
      </c>
      <c r="W3304">
        <v>0</v>
      </c>
      <c r="X3304">
        <v>0</v>
      </c>
      <c r="Y3304" s="12" t="str">
        <f>IFERROR(VLOOKUP(C3304,[1]Index!$D:$F,3,FALSE),"Non List")</f>
        <v>Hydro Power</v>
      </c>
      <c r="Z3304">
        <f>IFERROR(VLOOKUP(C3304,[1]LP!$B:$C,2,FALSE),0)</f>
        <v>239.9</v>
      </c>
      <c r="AA3304" s="11">
        <f t="shared" si="61"/>
        <v>80</v>
      </c>
      <c r="AB3304" s="5">
        <f>IFERROR(VLOOKUP(C3304,[2]Sheet1!$B:$F,5,FALSE),0)</f>
        <v>12098625</v>
      </c>
      <c r="AC3304" s="11">
        <v>0</v>
      </c>
      <c r="AD3304" s="11">
        <v>0</v>
      </c>
      <c r="AE3304" s="10" t="str">
        <f t="shared" si="60"/>
        <v>75/76SPDL</v>
      </c>
      <c r="AF3304" s="10"/>
      <c r="AG3304" s="10"/>
      <c r="AH3304" s="10"/>
    </row>
    <row r="3305" spans="1:34" x14ac:dyDescent="0.45">
      <c r="A3305" t="s">
        <v>54</v>
      </c>
      <c r="B3305" t="s">
        <v>57</v>
      </c>
      <c r="C3305" t="s">
        <v>213</v>
      </c>
      <c r="D3305">
        <v>255</v>
      </c>
      <c r="E3305" s="11">
        <v>465714</v>
      </c>
      <c r="F3305" s="5">
        <v>-385696</v>
      </c>
      <c r="G3305" s="11">
        <v>0</v>
      </c>
      <c r="H3305" s="11">
        <v>0</v>
      </c>
      <c r="I3305">
        <v>0</v>
      </c>
      <c r="J3305">
        <v>52971</v>
      </c>
      <c r="K3305">
        <v>-27285</v>
      </c>
      <c r="L3305">
        <v>-100525</v>
      </c>
      <c r="M3305">
        <v>-29</v>
      </c>
      <c r="N3305">
        <v>-9</v>
      </c>
      <c r="O3305">
        <v>15</v>
      </c>
      <c r="P3305">
        <v>-168</v>
      </c>
      <c r="Q3305">
        <v>0</v>
      </c>
      <c r="R3305">
        <v>-131</v>
      </c>
      <c r="S3305">
        <v>0</v>
      </c>
      <c r="T3305">
        <v>17</v>
      </c>
      <c r="U3305">
        <v>0</v>
      </c>
      <c r="V3305">
        <v>0</v>
      </c>
      <c r="W3305">
        <v>0</v>
      </c>
      <c r="X3305">
        <v>0</v>
      </c>
      <c r="Y3305" s="12" t="str">
        <f>IFERROR(VLOOKUP(C3305,[1]Index!$D:$F,3,FALSE),"Non List")</f>
        <v>Hydro Power</v>
      </c>
      <c r="Z3305">
        <f>IFERROR(VLOOKUP(C3305,[1]LP!$B:$C,2,FALSE),0)</f>
        <v>223.5</v>
      </c>
      <c r="AA3305" s="11">
        <f t="shared" si="61"/>
        <v>-7.7</v>
      </c>
      <c r="AB3305" s="5">
        <f>IFERROR(VLOOKUP(C3305,[2]Sheet1!$B:$F,5,FALSE),0)</f>
        <v>4657143</v>
      </c>
      <c r="AC3305" s="11">
        <v>0</v>
      </c>
      <c r="AD3305" s="11">
        <v>0</v>
      </c>
      <c r="AE3305" s="10" t="str">
        <f t="shared" si="60"/>
        <v>75/76KKHC</v>
      </c>
      <c r="AF3305" s="10"/>
      <c r="AG3305" s="10"/>
      <c r="AH3305" s="10"/>
    </row>
    <row r="3306" spans="1:34" x14ac:dyDescent="0.45">
      <c r="A3306" t="s">
        <v>54</v>
      </c>
      <c r="B3306" t="s">
        <v>57</v>
      </c>
      <c r="C3306" t="s">
        <v>208</v>
      </c>
      <c r="D3306">
        <v>420.6</v>
      </c>
      <c r="E3306" s="11">
        <v>1065417</v>
      </c>
      <c r="F3306" s="5">
        <v>0</v>
      </c>
      <c r="G3306" s="11">
        <v>0</v>
      </c>
      <c r="H3306" s="11">
        <v>0</v>
      </c>
      <c r="I3306">
        <v>0</v>
      </c>
      <c r="J3306">
        <v>0</v>
      </c>
      <c r="K3306">
        <v>0</v>
      </c>
      <c r="L3306">
        <v>0</v>
      </c>
      <c r="M3306">
        <v>0</v>
      </c>
      <c r="N3306">
        <v>421</v>
      </c>
      <c r="O3306">
        <v>4</v>
      </c>
      <c r="P3306">
        <v>0</v>
      </c>
      <c r="Q3306">
        <v>0</v>
      </c>
      <c r="R3306">
        <v>1771</v>
      </c>
      <c r="S3306">
        <v>0</v>
      </c>
      <c r="T3306">
        <v>100</v>
      </c>
      <c r="U3306">
        <v>0</v>
      </c>
      <c r="V3306">
        <v>0</v>
      </c>
      <c r="W3306">
        <v>0</v>
      </c>
      <c r="X3306">
        <v>0</v>
      </c>
      <c r="Y3306" s="12" t="str">
        <f>IFERROR(VLOOKUP(C3306,[1]Index!$D:$F,3,FALSE),"Non List")</f>
        <v>Hydro Power</v>
      </c>
      <c r="Z3306">
        <f>IFERROR(VLOOKUP(C3306,[1]LP!$B:$C,2,FALSE),0)</f>
        <v>262</v>
      </c>
      <c r="AA3306" s="11">
        <f t="shared" si="61"/>
        <v>0</v>
      </c>
      <c r="AB3306" s="5">
        <f>IFERROR(VLOOKUP(C3306,[2]Sheet1!$B:$F,5,FALSE),0)</f>
        <v>10654170</v>
      </c>
      <c r="AC3306" s="11">
        <v>0</v>
      </c>
      <c r="AD3306" s="11">
        <v>0</v>
      </c>
      <c r="AE3306" s="10" t="str">
        <f t="shared" si="60"/>
        <v>75/76HPPL</v>
      </c>
      <c r="AF3306" s="10"/>
      <c r="AG3306" s="10"/>
      <c r="AH3306" s="10"/>
    </row>
    <row r="3307" spans="1:34" x14ac:dyDescent="0.45">
      <c r="A3307" t="s">
        <v>54</v>
      </c>
      <c r="B3307" t="s">
        <v>57</v>
      </c>
      <c r="C3307" t="s">
        <v>206</v>
      </c>
      <c r="D3307">
        <v>264</v>
      </c>
      <c r="E3307" s="11">
        <v>264000</v>
      </c>
      <c r="F3307" s="5">
        <v>-118819</v>
      </c>
      <c r="G3307" s="11">
        <v>0</v>
      </c>
      <c r="H3307" s="11">
        <v>0</v>
      </c>
      <c r="I3307">
        <v>0</v>
      </c>
      <c r="J3307">
        <v>68051</v>
      </c>
      <c r="K3307">
        <v>37426</v>
      </c>
      <c r="L3307">
        <v>-20625</v>
      </c>
      <c r="M3307">
        <v>-10</v>
      </c>
      <c r="N3307">
        <v>-25</v>
      </c>
      <c r="O3307">
        <v>5</v>
      </c>
      <c r="P3307">
        <v>-19</v>
      </c>
      <c r="Q3307">
        <v>0</v>
      </c>
      <c r="R3307">
        <v>-122</v>
      </c>
      <c r="S3307">
        <v>0</v>
      </c>
      <c r="T3307">
        <v>55</v>
      </c>
      <c r="U3307">
        <v>0</v>
      </c>
      <c r="V3307">
        <v>0</v>
      </c>
      <c r="W3307">
        <v>0</v>
      </c>
      <c r="X3307">
        <v>0</v>
      </c>
      <c r="Y3307" s="12" t="str">
        <f>IFERROR(VLOOKUP(C3307,[1]Index!$D:$F,3,FALSE),"Non List")</f>
        <v>Hydro Power</v>
      </c>
      <c r="Z3307">
        <f>IFERROR(VLOOKUP(C3307,[1]LP!$B:$C,2,FALSE),0)</f>
        <v>198.2</v>
      </c>
      <c r="AA3307" s="11">
        <f t="shared" si="61"/>
        <v>-19.8</v>
      </c>
      <c r="AB3307" s="5">
        <f>IFERROR(VLOOKUP(C3307,[2]Sheet1!$B:$F,5,FALSE),0)</f>
        <v>2640000</v>
      </c>
      <c r="AC3307" s="11">
        <v>0</v>
      </c>
      <c r="AD3307" s="11">
        <v>0</v>
      </c>
      <c r="AE3307" s="10" t="str">
        <f t="shared" si="60"/>
        <v>75/76DHPL</v>
      </c>
      <c r="AF3307" s="10"/>
      <c r="AG3307" s="10"/>
      <c r="AH3307" s="10"/>
    </row>
    <row r="3308" spans="1:34" x14ac:dyDescent="0.45">
      <c r="A3308" t="s">
        <v>54</v>
      </c>
      <c r="B3308" t="s">
        <v>57</v>
      </c>
      <c r="C3308" t="s">
        <v>220</v>
      </c>
      <c r="D3308">
        <v>375</v>
      </c>
      <c r="E3308" s="11">
        <v>1250000</v>
      </c>
      <c r="F3308" s="5">
        <v>-46993</v>
      </c>
      <c r="G3308" s="11">
        <v>0</v>
      </c>
      <c r="H3308" s="11">
        <v>0</v>
      </c>
      <c r="I3308">
        <v>0</v>
      </c>
      <c r="J3308">
        <v>396969</v>
      </c>
      <c r="K3308">
        <v>-8717</v>
      </c>
      <c r="L3308">
        <v>-9539</v>
      </c>
      <c r="M3308">
        <v>-1</v>
      </c>
      <c r="N3308">
        <v>-371</v>
      </c>
      <c r="O3308">
        <v>4</v>
      </c>
      <c r="P3308">
        <v>-1</v>
      </c>
      <c r="Q3308">
        <v>0</v>
      </c>
      <c r="R3308">
        <v>-1448</v>
      </c>
      <c r="S3308">
        <v>0</v>
      </c>
      <c r="T3308">
        <v>96</v>
      </c>
      <c r="U3308">
        <v>0</v>
      </c>
      <c r="V3308">
        <v>0</v>
      </c>
      <c r="W3308">
        <v>0</v>
      </c>
      <c r="X3308">
        <v>0</v>
      </c>
      <c r="Y3308" s="12" t="str">
        <f>IFERROR(VLOOKUP(C3308,[1]Index!$D:$F,3,FALSE),"Non List")</f>
        <v>Hydro Power</v>
      </c>
      <c r="Z3308">
        <f>IFERROR(VLOOKUP(C3308,[1]LP!$B:$C,2,FALSE),0)</f>
        <v>235.9</v>
      </c>
      <c r="AA3308" s="11">
        <f t="shared" si="61"/>
        <v>-235.9</v>
      </c>
      <c r="AB3308" s="5">
        <f>IFERROR(VLOOKUP(C3308,[2]Sheet1!$B:$F,5,FALSE),0)</f>
        <v>12500000</v>
      </c>
      <c r="AC3308" s="11">
        <v>0</v>
      </c>
      <c r="AD3308" s="11">
        <v>0</v>
      </c>
      <c r="AE3308" s="10" t="str">
        <f t="shared" si="60"/>
        <v>75/76MHNL</v>
      </c>
      <c r="AF3308" s="10"/>
      <c r="AG3308" s="10"/>
      <c r="AH3308" s="10"/>
    </row>
    <row r="3309" spans="1:34" x14ac:dyDescent="0.45">
      <c r="A3309" t="s">
        <v>54</v>
      </c>
      <c r="B3309" t="s">
        <v>57</v>
      </c>
      <c r="C3309" t="s">
        <v>207</v>
      </c>
      <c r="D3309">
        <v>357.7</v>
      </c>
      <c r="E3309" s="11">
        <v>270000</v>
      </c>
      <c r="F3309" s="5">
        <v>14128</v>
      </c>
      <c r="G3309" s="11">
        <v>0</v>
      </c>
      <c r="H3309" s="11">
        <v>0</v>
      </c>
      <c r="I3309">
        <v>0</v>
      </c>
      <c r="J3309">
        <v>41561</v>
      </c>
      <c r="K3309">
        <v>25907</v>
      </c>
      <c r="L3309">
        <v>7139</v>
      </c>
      <c r="M3309">
        <v>4</v>
      </c>
      <c r="N3309">
        <v>102</v>
      </c>
      <c r="O3309">
        <v>3</v>
      </c>
      <c r="P3309">
        <v>3</v>
      </c>
      <c r="Q3309">
        <v>0</v>
      </c>
      <c r="R3309">
        <v>346</v>
      </c>
      <c r="S3309">
        <v>0</v>
      </c>
      <c r="T3309">
        <v>105</v>
      </c>
      <c r="U3309">
        <v>91</v>
      </c>
      <c r="V3309">
        <v>-0.74</v>
      </c>
      <c r="W3309">
        <v>0</v>
      </c>
      <c r="X3309">
        <v>0</v>
      </c>
      <c r="Y3309" s="12" t="str">
        <f>IFERROR(VLOOKUP(C3309,[1]Index!$D:$F,3,FALSE),"Non List")</f>
        <v>Hydro Power</v>
      </c>
      <c r="Z3309">
        <f>IFERROR(VLOOKUP(C3309,[1]LP!$B:$C,2,FALSE),0)</f>
        <v>336</v>
      </c>
      <c r="AA3309" s="11">
        <f t="shared" si="61"/>
        <v>84</v>
      </c>
      <c r="AB3309" s="5">
        <f>IFERROR(VLOOKUP(C3309,[2]Sheet1!$B:$F,5,FALSE),0)</f>
        <v>3869775</v>
      </c>
      <c r="AC3309" s="11">
        <v>5</v>
      </c>
      <c r="AD3309" s="11">
        <v>0.26</v>
      </c>
      <c r="AE3309" s="10" t="str">
        <f t="shared" si="60"/>
        <v>75/76CHL</v>
      </c>
      <c r="AF3309" s="10"/>
      <c r="AG3309" s="10"/>
      <c r="AH3309" s="10"/>
    </row>
    <row r="3310" spans="1:34" x14ac:dyDescent="0.45">
      <c r="A3310" t="s">
        <v>54</v>
      </c>
      <c r="B3310" t="s">
        <v>57</v>
      </c>
      <c r="C3310" t="s">
        <v>209</v>
      </c>
      <c r="D3310">
        <v>426</v>
      </c>
      <c r="E3310" s="11">
        <v>260000</v>
      </c>
      <c r="F3310" s="5">
        <v>31150</v>
      </c>
      <c r="G3310" s="11">
        <v>0</v>
      </c>
      <c r="H3310" s="11">
        <v>0</v>
      </c>
      <c r="I3310">
        <v>0</v>
      </c>
      <c r="J3310">
        <v>75646</v>
      </c>
      <c r="K3310">
        <v>50606</v>
      </c>
      <c r="L3310">
        <v>20073</v>
      </c>
      <c r="M3310">
        <v>10</v>
      </c>
      <c r="N3310">
        <v>41</v>
      </c>
      <c r="O3310">
        <v>4</v>
      </c>
      <c r="P3310">
        <v>9</v>
      </c>
      <c r="Q3310">
        <v>0</v>
      </c>
      <c r="R3310">
        <v>157</v>
      </c>
      <c r="S3310">
        <v>0</v>
      </c>
      <c r="T3310">
        <v>112</v>
      </c>
      <c r="U3310">
        <v>161</v>
      </c>
      <c r="V3310">
        <v>-0.62</v>
      </c>
      <c r="W3310">
        <v>0</v>
      </c>
      <c r="X3310">
        <v>0</v>
      </c>
      <c r="Y3310" s="12" t="str">
        <f>IFERROR(VLOOKUP(C3310,[1]Index!$D:$F,3,FALSE),"Non List")</f>
        <v>Hydro Power</v>
      </c>
      <c r="Z3310">
        <f>IFERROR(VLOOKUP(C3310,[1]LP!$B:$C,2,FALSE),0)</f>
        <v>472</v>
      </c>
      <c r="AA3310" s="11">
        <f t="shared" si="61"/>
        <v>47.2</v>
      </c>
      <c r="AB3310" s="5">
        <f>IFERROR(VLOOKUP(C3310,[2]Sheet1!$B:$F,5,FALSE),0)</f>
        <v>3594413.55</v>
      </c>
      <c r="AC3310" s="11">
        <v>0</v>
      </c>
      <c r="AD3310" s="11">
        <v>0</v>
      </c>
      <c r="AE3310" s="10" t="str">
        <f t="shared" si="60"/>
        <v>75/76NHDL</v>
      </c>
      <c r="AF3310" s="10"/>
      <c r="AG3310" s="10"/>
      <c r="AH3310" s="10"/>
    </row>
    <row r="3311" spans="1:34" x14ac:dyDescent="0.45">
      <c r="A3311" t="s">
        <v>54</v>
      </c>
      <c r="B3311" t="s">
        <v>57</v>
      </c>
      <c r="C3311" t="s">
        <v>210</v>
      </c>
      <c r="D3311">
        <v>565</v>
      </c>
      <c r="E3311" s="11">
        <v>473554</v>
      </c>
      <c r="F3311" s="5">
        <v>143951</v>
      </c>
      <c r="G3311" s="11">
        <v>0</v>
      </c>
      <c r="H3311" s="11">
        <v>0</v>
      </c>
      <c r="I3311">
        <v>0</v>
      </c>
      <c r="J3311">
        <v>114577</v>
      </c>
      <c r="K3311">
        <v>79632</v>
      </c>
      <c r="L3311">
        <v>47417</v>
      </c>
      <c r="M3311">
        <v>13</v>
      </c>
      <c r="N3311">
        <v>42</v>
      </c>
      <c r="O3311">
        <v>4</v>
      </c>
      <c r="P3311">
        <v>10</v>
      </c>
      <c r="Q3311">
        <v>0</v>
      </c>
      <c r="R3311">
        <v>183</v>
      </c>
      <c r="S3311">
        <v>0</v>
      </c>
      <c r="T3311">
        <v>130</v>
      </c>
      <c r="U3311">
        <v>198</v>
      </c>
      <c r="V3311">
        <v>-0.65</v>
      </c>
      <c r="W3311">
        <v>0</v>
      </c>
      <c r="X3311">
        <v>0</v>
      </c>
      <c r="Y3311" s="12" t="str">
        <f>IFERROR(VLOOKUP(C3311,[1]Index!$D:$F,3,FALSE),"Non List")</f>
        <v>Hydro Power</v>
      </c>
      <c r="Z3311">
        <f>IFERROR(VLOOKUP(C3311,[1]LP!$B:$C,2,FALSE),0)</f>
        <v>241.5</v>
      </c>
      <c r="AA3311" s="11">
        <f t="shared" si="61"/>
        <v>18.600000000000001</v>
      </c>
      <c r="AB3311" s="5">
        <f>IFERROR(VLOOKUP(C3311,[2]Sheet1!$B:$F,5,FALSE),0)</f>
        <v>17555888.510000002</v>
      </c>
      <c r="AC3311" s="11">
        <v>0</v>
      </c>
      <c r="AD3311" s="11">
        <v>0</v>
      </c>
      <c r="AE3311" s="10" t="str">
        <f t="shared" si="60"/>
        <v>75/76RADHI</v>
      </c>
      <c r="AF3311" s="10"/>
      <c r="AG3311" s="10"/>
      <c r="AH3311" s="10"/>
    </row>
    <row r="3312" spans="1:34" x14ac:dyDescent="0.45">
      <c r="A3312" t="s">
        <v>54</v>
      </c>
      <c r="B3312" t="s">
        <v>57</v>
      </c>
      <c r="C3312" t="s">
        <v>201</v>
      </c>
      <c r="D3312">
        <v>435.2</v>
      </c>
      <c r="E3312" s="11">
        <v>600000</v>
      </c>
      <c r="F3312" s="5">
        <v>8170</v>
      </c>
      <c r="G3312" s="11">
        <v>0</v>
      </c>
      <c r="H3312" s="11">
        <v>0</v>
      </c>
      <c r="I3312">
        <v>0</v>
      </c>
      <c r="J3312">
        <v>136287</v>
      </c>
      <c r="K3312">
        <v>84314</v>
      </c>
      <c r="L3312">
        <v>23318</v>
      </c>
      <c r="M3312">
        <v>5</v>
      </c>
      <c r="N3312">
        <v>84</v>
      </c>
      <c r="O3312">
        <v>4</v>
      </c>
      <c r="P3312">
        <v>5</v>
      </c>
      <c r="Q3312">
        <v>0</v>
      </c>
      <c r="R3312">
        <v>361</v>
      </c>
      <c r="S3312">
        <v>0</v>
      </c>
      <c r="T3312">
        <v>101</v>
      </c>
      <c r="U3312">
        <v>109</v>
      </c>
      <c r="V3312">
        <v>-0.75</v>
      </c>
      <c r="W3312">
        <v>0</v>
      </c>
      <c r="X3312">
        <v>0</v>
      </c>
      <c r="Y3312" s="12" t="str">
        <f>IFERROR(VLOOKUP(C3312,[1]Index!$D:$F,3,FALSE),"Non List")</f>
        <v>Hydro Power</v>
      </c>
      <c r="Z3312">
        <f>IFERROR(VLOOKUP(C3312,[1]LP!$B:$C,2,FALSE),0)</f>
        <v>412</v>
      </c>
      <c r="AA3312" s="11">
        <f t="shared" si="61"/>
        <v>82.4</v>
      </c>
      <c r="AB3312" s="5">
        <f>IFERROR(VLOOKUP(C3312,[2]Sheet1!$B:$F,5,FALSE),0)</f>
        <v>8728500</v>
      </c>
      <c r="AC3312" s="11">
        <v>0</v>
      </c>
      <c r="AD3312" s="11">
        <v>0</v>
      </c>
      <c r="AE3312" s="10" t="str">
        <f t="shared" si="60"/>
        <v>75/76KPCL</v>
      </c>
      <c r="AF3312" s="10"/>
      <c r="AG3312" s="10"/>
      <c r="AH3312" s="10"/>
    </row>
    <row r="3313" spans="1:34" x14ac:dyDescent="0.45">
      <c r="A3313" t="s">
        <v>54</v>
      </c>
      <c r="B3313" t="s">
        <v>57</v>
      </c>
      <c r="C3313" t="s">
        <v>214</v>
      </c>
      <c r="D3313">
        <v>563.1</v>
      </c>
      <c r="E3313" s="11">
        <v>560000</v>
      </c>
      <c r="F3313" s="5">
        <v>7173</v>
      </c>
      <c r="G3313" s="11">
        <v>0</v>
      </c>
      <c r="H3313" s="11">
        <v>0</v>
      </c>
      <c r="I3313">
        <v>0</v>
      </c>
      <c r="J3313">
        <v>1866</v>
      </c>
      <c r="K3313">
        <v>1395</v>
      </c>
      <c r="L3313">
        <v>1108</v>
      </c>
      <c r="M3313">
        <v>0</v>
      </c>
      <c r="N3313">
        <v>2252</v>
      </c>
      <c r="O3313">
        <v>6</v>
      </c>
      <c r="P3313">
        <v>0</v>
      </c>
      <c r="Q3313">
        <v>0</v>
      </c>
      <c r="R3313">
        <v>12523</v>
      </c>
      <c r="S3313">
        <v>0</v>
      </c>
      <c r="T3313">
        <v>101</v>
      </c>
      <c r="U3313">
        <v>24</v>
      </c>
      <c r="V3313">
        <v>-0.96</v>
      </c>
      <c r="W3313">
        <v>0</v>
      </c>
      <c r="X3313">
        <v>0</v>
      </c>
      <c r="Y3313" s="12" t="str">
        <f>IFERROR(VLOOKUP(C3313,[1]Index!$D:$F,3,FALSE),"Non List")</f>
        <v>zdelist</v>
      </c>
      <c r="Z3313">
        <f>IFERROR(VLOOKUP(C3313,[1]LP!$B:$C,2,FALSE),0)</f>
        <v>0</v>
      </c>
      <c r="AA3313" s="11">
        <f t="shared" si="61"/>
        <v>0</v>
      </c>
      <c r="AB3313" s="5">
        <f>IFERROR(VLOOKUP(C3313,[2]Sheet1!$B:$F,5,FALSE),0)</f>
        <v>0</v>
      </c>
      <c r="AC3313" s="11">
        <v>0</v>
      </c>
      <c r="AD3313" s="11">
        <v>0</v>
      </c>
      <c r="AE3313" s="10" t="str">
        <f t="shared" si="60"/>
        <v>75/76RRHP</v>
      </c>
      <c r="AF3313" s="10"/>
      <c r="AG3313" s="10"/>
      <c r="AH3313" s="10"/>
    </row>
    <row r="3314" spans="1:34" x14ac:dyDescent="0.45">
      <c r="A3314" t="s">
        <v>54</v>
      </c>
      <c r="B3314" t="s">
        <v>57</v>
      </c>
      <c r="C3314" t="s">
        <v>211</v>
      </c>
      <c r="D3314">
        <v>281.89999999999998</v>
      </c>
      <c r="E3314" s="11">
        <v>1100000</v>
      </c>
      <c r="F3314" s="5">
        <v>-124620</v>
      </c>
      <c r="G3314" s="11">
        <v>0</v>
      </c>
      <c r="H3314" s="11">
        <v>0</v>
      </c>
      <c r="I3314">
        <v>0</v>
      </c>
      <c r="J3314">
        <v>267379</v>
      </c>
      <c r="K3314">
        <v>134171</v>
      </c>
      <c r="L3314">
        <v>-39601</v>
      </c>
      <c r="M3314">
        <v>-5</v>
      </c>
      <c r="N3314">
        <v>-59</v>
      </c>
      <c r="O3314">
        <v>3</v>
      </c>
      <c r="P3314">
        <v>-5</v>
      </c>
      <c r="Q3314">
        <v>0</v>
      </c>
      <c r="R3314">
        <v>-187</v>
      </c>
      <c r="S3314">
        <v>0</v>
      </c>
      <c r="T3314">
        <v>89</v>
      </c>
      <c r="U3314">
        <v>0</v>
      </c>
      <c r="V3314">
        <v>0</v>
      </c>
      <c r="W3314">
        <v>0</v>
      </c>
      <c r="X3314">
        <v>0</v>
      </c>
      <c r="Y3314" s="12" t="str">
        <f>IFERROR(VLOOKUP(C3314,[1]Index!$D:$F,3,FALSE),"Non List")</f>
        <v>Hydro Power</v>
      </c>
      <c r="Z3314">
        <f>IFERROR(VLOOKUP(C3314,[1]LP!$B:$C,2,FALSE),0)</f>
        <v>234</v>
      </c>
      <c r="AA3314" s="11">
        <f t="shared" si="61"/>
        <v>-46.8</v>
      </c>
      <c r="AB3314" s="5">
        <f>IFERROR(VLOOKUP(C3314,[2]Sheet1!$B:$F,5,FALSE),0)</f>
        <v>11000000</v>
      </c>
      <c r="AC3314" s="11">
        <v>0</v>
      </c>
      <c r="AD3314" s="11">
        <v>0</v>
      </c>
      <c r="AE3314" s="10" t="str">
        <f t="shared" si="60"/>
        <v>75/76PMHPL</v>
      </c>
      <c r="AF3314" s="10"/>
      <c r="AG3314" s="10"/>
      <c r="AH3314" s="10"/>
    </row>
    <row r="3315" spans="1:34" x14ac:dyDescent="0.45">
      <c r="A3315" t="s">
        <v>54</v>
      </c>
      <c r="B3315" t="s">
        <v>57</v>
      </c>
      <c r="C3315" t="s">
        <v>212</v>
      </c>
      <c r="D3315">
        <v>245</v>
      </c>
      <c r="E3315" s="11">
        <v>800000</v>
      </c>
      <c r="F3315" s="5">
        <v>-213850</v>
      </c>
      <c r="G3315" s="11">
        <v>0</v>
      </c>
      <c r="H3315" s="11">
        <v>0</v>
      </c>
      <c r="I3315">
        <v>0</v>
      </c>
      <c r="J3315">
        <v>168442</v>
      </c>
      <c r="K3315">
        <v>78533</v>
      </c>
      <c r="L3315">
        <v>-26115</v>
      </c>
      <c r="M3315">
        <v>-4</v>
      </c>
      <c r="N3315">
        <v>-56</v>
      </c>
      <c r="O3315">
        <v>3</v>
      </c>
      <c r="P3315">
        <v>-6</v>
      </c>
      <c r="Q3315">
        <v>0</v>
      </c>
      <c r="R3315">
        <v>-188</v>
      </c>
      <c r="S3315">
        <v>0</v>
      </c>
      <c r="T3315">
        <v>73</v>
      </c>
      <c r="U3315">
        <v>0</v>
      </c>
      <c r="V3315">
        <v>0</v>
      </c>
      <c r="W3315">
        <v>0</v>
      </c>
      <c r="X3315">
        <v>0</v>
      </c>
      <c r="Y3315" s="12" t="str">
        <f>IFERROR(VLOOKUP(C3315,[1]Index!$D:$F,3,FALSE),"Non List")</f>
        <v>Hydro Power</v>
      </c>
      <c r="Z3315">
        <f>IFERROR(VLOOKUP(C3315,[1]LP!$B:$C,2,FALSE),0)</f>
        <v>208</v>
      </c>
      <c r="AA3315" s="11">
        <f t="shared" si="61"/>
        <v>-52</v>
      </c>
      <c r="AB3315" s="5">
        <f>IFERROR(VLOOKUP(C3315,[2]Sheet1!$B:$F,5,FALSE),0)</f>
        <v>8000000</v>
      </c>
      <c r="AC3315" s="11">
        <v>0</v>
      </c>
      <c r="AD3315" s="11">
        <v>0</v>
      </c>
      <c r="AE3315" s="10" t="str">
        <f t="shared" si="60"/>
        <v>75/76AKJCL</v>
      </c>
      <c r="AF3315" s="10"/>
      <c r="AG3315" s="10"/>
      <c r="AH3315" s="10"/>
    </row>
    <row r="3316" spans="1:34" x14ac:dyDescent="0.45">
      <c r="A3316" t="s">
        <v>54</v>
      </c>
      <c r="B3316" t="s">
        <v>57</v>
      </c>
      <c r="C3316" t="s">
        <v>216</v>
      </c>
      <c r="D3316">
        <v>350</v>
      </c>
      <c r="E3316" s="11">
        <v>962500</v>
      </c>
      <c r="F3316" s="5">
        <v>-167053</v>
      </c>
      <c r="G3316" s="11">
        <v>0</v>
      </c>
      <c r="H3316" s="11">
        <v>0</v>
      </c>
      <c r="I3316">
        <v>0</v>
      </c>
      <c r="J3316">
        <v>187182</v>
      </c>
      <c r="K3316">
        <v>96687</v>
      </c>
      <c r="L3316">
        <v>-63989</v>
      </c>
      <c r="M3316">
        <v>-9</v>
      </c>
      <c r="N3316">
        <v>-40</v>
      </c>
      <c r="O3316">
        <v>4</v>
      </c>
      <c r="P3316">
        <v>-11</v>
      </c>
      <c r="Q3316">
        <v>0</v>
      </c>
      <c r="R3316">
        <v>-168</v>
      </c>
      <c r="S3316">
        <v>0</v>
      </c>
      <c r="T3316">
        <v>83</v>
      </c>
      <c r="U3316">
        <v>0</v>
      </c>
      <c r="V3316">
        <v>0</v>
      </c>
      <c r="W3316">
        <v>0</v>
      </c>
      <c r="X3316">
        <v>0</v>
      </c>
      <c r="Y3316" s="12" t="str">
        <f>IFERROR(VLOOKUP(C3316,[1]Index!$D:$F,3,FALSE),"Non List")</f>
        <v>Hydro Power</v>
      </c>
      <c r="Z3316">
        <f>IFERROR(VLOOKUP(C3316,[1]LP!$B:$C,2,FALSE),0)</f>
        <v>235</v>
      </c>
      <c r="AA3316" s="11">
        <f t="shared" si="61"/>
        <v>-26.1</v>
      </c>
      <c r="AB3316" s="5">
        <f>IFERROR(VLOOKUP(C3316,[2]Sheet1!$B:$F,5,FALSE),0)</f>
        <v>9625000</v>
      </c>
      <c r="AC3316" s="11">
        <v>0</v>
      </c>
      <c r="AD3316" s="11">
        <v>0</v>
      </c>
      <c r="AE3316" s="10" t="str">
        <f t="shared" si="60"/>
        <v>75/76PPCL</v>
      </c>
      <c r="AF3316" s="10"/>
      <c r="AG3316" s="10"/>
      <c r="AH3316" s="10"/>
    </row>
    <row r="3317" spans="1:34" x14ac:dyDescent="0.45">
      <c r="A3317" t="s">
        <v>54</v>
      </c>
      <c r="B3317" t="s">
        <v>57</v>
      </c>
      <c r="C3317" t="s">
        <v>217</v>
      </c>
      <c r="D3317">
        <v>526</v>
      </c>
      <c r="E3317" s="11">
        <v>10590000</v>
      </c>
      <c r="F3317" s="5">
        <v>-622817</v>
      </c>
      <c r="G3317" s="11">
        <v>0</v>
      </c>
      <c r="H3317" s="11">
        <v>0</v>
      </c>
      <c r="I3317">
        <v>0</v>
      </c>
      <c r="J3317">
        <v>0</v>
      </c>
      <c r="K3317">
        <v>-36164</v>
      </c>
      <c r="L3317">
        <v>-36386</v>
      </c>
      <c r="M3317">
        <v>0</v>
      </c>
      <c r="N3317">
        <v>-1169</v>
      </c>
      <c r="O3317">
        <v>6</v>
      </c>
      <c r="P3317">
        <v>0</v>
      </c>
      <c r="Q3317">
        <v>0</v>
      </c>
      <c r="R3317">
        <v>-6534</v>
      </c>
      <c r="S3317">
        <v>0</v>
      </c>
      <c r="T3317">
        <v>94</v>
      </c>
      <c r="U3317">
        <v>0</v>
      </c>
      <c r="V3317">
        <v>0</v>
      </c>
      <c r="W3317">
        <v>0</v>
      </c>
      <c r="X3317">
        <v>0</v>
      </c>
      <c r="Y3317" s="12" t="str">
        <f>IFERROR(VLOOKUP(C3317,[1]Index!$D:$F,3,FALSE),"Non List")</f>
        <v>Hydro Power</v>
      </c>
      <c r="Z3317">
        <f>IFERROR(VLOOKUP(C3317,[1]LP!$B:$C,2,FALSE),0)</f>
        <v>165.4</v>
      </c>
      <c r="AA3317" s="11">
        <f t="shared" si="61"/>
        <v>0</v>
      </c>
      <c r="AB3317" s="5">
        <f>IFERROR(VLOOKUP(C3317,[2]Sheet1!$B:$F,5,FALSE),0)</f>
        <v>194780470</v>
      </c>
      <c r="AC3317" s="11">
        <v>0</v>
      </c>
      <c r="AD3317" s="11">
        <v>0</v>
      </c>
      <c r="AE3317" s="10" t="str">
        <f t="shared" si="60"/>
        <v>75/76UPPER</v>
      </c>
      <c r="AF3317" s="10"/>
      <c r="AG3317" s="10"/>
      <c r="AH3317" s="10"/>
    </row>
    <row r="3318" spans="1:34" x14ac:dyDescent="0.45">
      <c r="A3318" t="s">
        <v>55</v>
      </c>
      <c r="B3318" t="s">
        <v>57</v>
      </c>
      <c r="C3318" t="s">
        <v>192</v>
      </c>
      <c r="D3318">
        <v>425</v>
      </c>
      <c r="E3318" s="11">
        <v>933012</v>
      </c>
      <c r="F3318" s="5">
        <v>77848</v>
      </c>
      <c r="G3318" s="11">
        <v>0</v>
      </c>
      <c r="H3318" s="11">
        <v>0</v>
      </c>
      <c r="I3318">
        <v>0</v>
      </c>
      <c r="J3318">
        <v>54773</v>
      </c>
      <c r="K3318">
        <v>68470</v>
      </c>
      <c r="L3318">
        <v>53288</v>
      </c>
      <c r="M3318">
        <v>6</v>
      </c>
      <c r="N3318">
        <v>74</v>
      </c>
      <c r="O3318">
        <v>4</v>
      </c>
      <c r="P3318">
        <v>5</v>
      </c>
      <c r="Q3318">
        <v>0</v>
      </c>
      <c r="R3318">
        <v>292</v>
      </c>
      <c r="S3318">
        <v>0</v>
      </c>
      <c r="T3318">
        <v>108</v>
      </c>
      <c r="U3318">
        <v>118</v>
      </c>
      <c r="V3318">
        <v>-0.72</v>
      </c>
      <c r="W3318">
        <v>0</v>
      </c>
      <c r="X3318">
        <v>0</v>
      </c>
      <c r="Y3318" s="12" t="str">
        <f>IFERROR(VLOOKUP(C3318,[1]Index!$D:$F,3,FALSE),"Non List")</f>
        <v>Hydro Power</v>
      </c>
      <c r="Z3318">
        <f>IFERROR(VLOOKUP(C3318,[1]LP!$B:$C,2,FALSE),0)</f>
        <v>164</v>
      </c>
      <c r="AA3318" s="11">
        <f t="shared" si="61"/>
        <v>27.3</v>
      </c>
      <c r="AB3318" s="5">
        <f>IFERROR(VLOOKUP(C3318,[2]Sheet1!$B:$F,5,FALSE),0)</f>
        <v>37359249.329999998</v>
      </c>
      <c r="AC3318" s="11">
        <v>7</v>
      </c>
      <c r="AD3318" s="11">
        <v>0.37</v>
      </c>
      <c r="AE3318" s="10" t="str">
        <f t="shared" si="60"/>
        <v>75/76AHPC</v>
      </c>
      <c r="AF3318" s="10"/>
      <c r="AG3318" s="10"/>
      <c r="AH3318" s="10"/>
    </row>
    <row r="3319" spans="1:34" x14ac:dyDescent="0.45">
      <c r="A3319" t="s">
        <v>55</v>
      </c>
      <c r="B3319" t="s">
        <v>57</v>
      </c>
      <c r="C3319" t="s">
        <v>193</v>
      </c>
      <c r="D3319">
        <v>380</v>
      </c>
      <c r="E3319" s="11">
        <v>2440555</v>
      </c>
      <c r="F3319" s="5">
        <v>4479729</v>
      </c>
      <c r="G3319" s="11">
        <v>0</v>
      </c>
      <c r="H3319" s="11">
        <v>0</v>
      </c>
      <c r="I3319">
        <v>0</v>
      </c>
      <c r="J3319">
        <v>683027</v>
      </c>
      <c r="K3319">
        <v>881069</v>
      </c>
      <c r="L3319">
        <v>778210</v>
      </c>
      <c r="M3319">
        <v>32</v>
      </c>
      <c r="N3319">
        <v>12</v>
      </c>
      <c r="O3319">
        <v>1</v>
      </c>
      <c r="P3319">
        <v>11</v>
      </c>
      <c r="Q3319">
        <v>0</v>
      </c>
      <c r="R3319">
        <v>16</v>
      </c>
      <c r="S3319">
        <v>0</v>
      </c>
      <c r="T3319">
        <v>284</v>
      </c>
      <c r="U3319">
        <v>451</v>
      </c>
      <c r="V3319">
        <v>0.19</v>
      </c>
      <c r="W3319">
        <v>0</v>
      </c>
      <c r="X3319">
        <v>0</v>
      </c>
      <c r="Y3319" s="12" t="str">
        <f>IFERROR(VLOOKUP(C3319,[1]Index!$D:$F,3,FALSE),"Non List")</f>
        <v>Hydro Power</v>
      </c>
      <c r="Z3319">
        <f>IFERROR(VLOOKUP(C3319,[1]LP!$B:$C,2,FALSE),0)</f>
        <v>299</v>
      </c>
      <c r="AA3319" s="11">
        <f t="shared" si="61"/>
        <v>9.3000000000000007</v>
      </c>
      <c r="AB3319" s="5">
        <f>IFERROR(VLOOKUP(C3319,[2]Sheet1!$B:$F,5,FALSE),0)</f>
        <v>34098720.810000002</v>
      </c>
      <c r="AC3319" s="11">
        <v>10</v>
      </c>
      <c r="AD3319" s="11">
        <v>18</v>
      </c>
      <c r="AE3319" s="10" t="str">
        <f t="shared" si="60"/>
        <v>75/76BPCL</v>
      </c>
      <c r="AF3319" s="10"/>
      <c r="AG3319" s="10"/>
      <c r="AH3319" s="10"/>
    </row>
    <row r="3320" spans="1:34" x14ac:dyDescent="0.45">
      <c r="A3320" t="s">
        <v>55</v>
      </c>
      <c r="B3320" t="s">
        <v>57</v>
      </c>
      <c r="C3320" t="s">
        <v>194</v>
      </c>
      <c r="D3320">
        <v>460</v>
      </c>
      <c r="E3320" s="11">
        <v>4758136</v>
      </c>
      <c r="F3320" s="5">
        <v>4558598</v>
      </c>
      <c r="G3320" s="11">
        <v>0</v>
      </c>
      <c r="H3320" s="11">
        <v>0</v>
      </c>
      <c r="I3320">
        <v>0</v>
      </c>
      <c r="J3320">
        <v>1170464</v>
      </c>
      <c r="K3320">
        <v>969608</v>
      </c>
      <c r="L3320">
        <v>715786</v>
      </c>
      <c r="M3320">
        <v>15</v>
      </c>
      <c r="N3320">
        <v>31</v>
      </c>
      <c r="O3320">
        <v>2</v>
      </c>
      <c r="P3320">
        <v>8</v>
      </c>
      <c r="Q3320">
        <v>0</v>
      </c>
      <c r="R3320">
        <v>72</v>
      </c>
      <c r="S3320">
        <v>0</v>
      </c>
      <c r="T3320">
        <v>196</v>
      </c>
      <c r="U3320">
        <v>257</v>
      </c>
      <c r="V3320">
        <v>-0.44</v>
      </c>
      <c r="W3320">
        <v>0</v>
      </c>
      <c r="X3320">
        <v>0</v>
      </c>
      <c r="Y3320" s="12" t="str">
        <f>IFERROR(VLOOKUP(C3320,[1]Index!$D:$F,3,FALSE),"Non List")</f>
        <v>Hydro Power</v>
      </c>
      <c r="Z3320">
        <f>IFERROR(VLOOKUP(C3320,[1]LP!$B:$C,2,FALSE),0)</f>
        <v>448.1</v>
      </c>
      <c r="AA3320" s="11">
        <f t="shared" si="61"/>
        <v>29.9</v>
      </c>
      <c r="AB3320" s="5">
        <f>IFERROR(VLOOKUP(C3320,[2]Sheet1!$B:$F,5,FALSE),0)</f>
        <v>79839972</v>
      </c>
      <c r="AC3320" s="11">
        <v>20</v>
      </c>
      <c r="AD3320" s="11">
        <v>5</v>
      </c>
      <c r="AE3320" s="10" t="str">
        <f t="shared" si="60"/>
        <v>75/76CHCL</v>
      </c>
      <c r="AF3320" s="10"/>
      <c r="AG3320" s="10"/>
      <c r="AH3320" s="10"/>
    </row>
    <row r="3321" spans="1:34" x14ac:dyDescent="0.45">
      <c r="A3321" t="s">
        <v>55</v>
      </c>
      <c r="B3321" t="s">
        <v>57</v>
      </c>
      <c r="C3321" t="s">
        <v>195</v>
      </c>
      <c r="D3321">
        <v>269</v>
      </c>
      <c r="E3321" s="11">
        <v>1385911</v>
      </c>
      <c r="F3321" s="5">
        <v>-405295</v>
      </c>
      <c r="G3321" s="11">
        <v>0</v>
      </c>
      <c r="H3321" s="11">
        <v>0</v>
      </c>
      <c r="I3321">
        <v>0</v>
      </c>
      <c r="J3321">
        <v>53955</v>
      </c>
      <c r="K3321">
        <v>16625</v>
      </c>
      <c r="L3321">
        <v>9166</v>
      </c>
      <c r="M3321">
        <v>1</v>
      </c>
      <c r="N3321">
        <v>408</v>
      </c>
      <c r="O3321">
        <v>4</v>
      </c>
      <c r="P3321">
        <v>1</v>
      </c>
      <c r="Q3321">
        <v>0</v>
      </c>
      <c r="R3321">
        <v>1549</v>
      </c>
      <c r="S3321">
        <v>0</v>
      </c>
      <c r="T3321">
        <v>71</v>
      </c>
      <c r="U3321">
        <v>32</v>
      </c>
      <c r="V3321">
        <v>-0.88</v>
      </c>
      <c r="W3321">
        <v>0</v>
      </c>
      <c r="X3321">
        <v>0</v>
      </c>
      <c r="Y3321" s="12" t="str">
        <f>IFERROR(VLOOKUP(C3321,[1]Index!$D:$F,3,FALSE),"Non List")</f>
        <v>Hydro Power</v>
      </c>
      <c r="Z3321">
        <f>IFERROR(VLOOKUP(C3321,[1]LP!$B:$C,2,FALSE),0)</f>
        <v>148</v>
      </c>
      <c r="AA3321" s="11">
        <f t="shared" si="61"/>
        <v>148</v>
      </c>
      <c r="AB3321" s="5">
        <f>IFERROR(VLOOKUP(C3321,[2]Sheet1!$B:$F,5,FALSE),0)</f>
        <v>24671629.120000001</v>
      </c>
      <c r="AC3321" s="11">
        <v>0</v>
      </c>
      <c r="AD3321" s="11">
        <v>0</v>
      </c>
      <c r="AE3321" s="10" t="str">
        <f t="shared" si="60"/>
        <v>75/76NHPC</v>
      </c>
      <c r="AF3321" s="10"/>
      <c r="AG3321" s="10"/>
      <c r="AH3321" s="10"/>
    </row>
    <row r="3322" spans="1:34" x14ac:dyDescent="0.45">
      <c r="A3322" t="s">
        <v>55</v>
      </c>
      <c r="B3322" t="s">
        <v>57</v>
      </c>
      <c r="C3322" t="s">
        <v>196</v>
      </c>
      <c r="D3322">
        <v>377</v>
      </c>
      <c r="E3322" s="11">
        <v>2321000</v>
      </c>
      <c r="F3322" s="5">
        <v>538492</v>
      </c>
      <c r="G3322" s="11">
        <v>0</v>
      </c>
      <c r="H3322" s="11">
        <v>0</v>
      </c>
      <c r="I3322">
        <v>0</v>
      </c>
      <c r="J3322">
        <v>724137</v>
      </c>
      <c r="K3322">
        <v>524222</v>
      </c>
      <c r="L3322">
        <v>234665</v>
      </c>
      <c r="M3322">
        <v>10</v>
      </c>
      <c r="N3322">
        <v>37</v>
      </c>
      <c r="O3322">
        <v>3</v>
      </c>
      <c r="P3322">
        <v>8</v>
      </c>
      <c r="Q3322">
        <v>0</v>
      </c>
      <c r="R3322">
        <v>114</v>
      </c>
      <c r="S3322">
        <v>0</v>
      </c>
      <c r="T3322">
        <v>123</v>
      </c>
      <c r="U3322">
        <v>167</v>
      </c>
      <c r="V3322">
        <v>-0.56000000000000005</v>
      </c>
      <c r="W3322">
        <v>0</v>
      </c>
      <c r="X3322">
        <v>0</v>
      </c>
      <c r="Y3322" s="12" t="str">
        <f>IFERROR(VLOOKUP(C3322,[1]Index!$D:$F,3,FALSE),"Non List")</f>
        <v>Hydro Power</v>
      </c>
      <c r="Z3322">
        <f>IFERROR(VLOOKUP(C3322,[1]LP!$B:$C,2,FALSE),0)</f>
        <v>339.3</v>
      </c>
      <c r="AA3322" s="11">
        <f t="shared" si="61"/>
        <v>33.9</v>
      </c>
      <c r="AB3322" s="5">
        <f>IFERROR(VLOOKUP(C3322,[2]Sheet1!$B:$F,5,FALSE),0)</f>
        <v>30892510</v>
      </c>
      <c r="AC3322" s="11">
        <v>10</v>
      </c>
      <c r="AD3322" s="11">
        <v>0.52629999999999999</v>
      </c>
      <c r="AE3322" s="10" t="str">
        <f t="shared" si="60"/>
        <v>75/76SHPC</v>
      </c>
      <c r="AF3322" s="10"/>
      <c r="AG3322" s="10"/>
      <c r="AH3322" s="10"/>
    </row>
    <row r="3323" spans="1:34" x14ac:dyDescent="0.45">
      <c r="A3323" t="s">
        <v>55</v>
      </c>
      <c r="B3323" t="s">
        <v>57</v>
      </c>
      <c r="C3323" t="s">
        <v>197</v>
      </c>
      <c r="D3323">
        <v>838</v>
      </c>
      <c r="E3323" s="11">
        <v>531118</v>
      </c>
      <c r="F3323" s="5">
        <v>35596</v>
      </c>
      <c r="G3323" s="11">
        <v>0</v>
      </c>
      <c r="H3323" s="11">
        <v>0</v>
      </c>
      <c r="I3323">
        <v>0</v>
      </c>
      <c r="J3323">
        <v>8505</v>
      </c>
      <c r="K3323">
        <v>5136</v>
      </c>
      <c r="L3323">
        <v>4666</v>
      </c>
      <c r="M3323">
        <v>1</v>
      </c>
      <c r="N3323">
        <v>963</v>
      </c>
      <c r="O3323">
        <v>8</v>
      </c>
      <c r="P3323">
        <v>1</v>
      </c>
      <c r="Q3323">
        <v>0</v>
      </c>
      <c r="R3323">
        <v>7561</v>
      </c>
      <c r="S3323">
        <v>0</v>
      </c>
      <c r="T3323">
        <v>107</v>
      </c>
      <c r="U3323">
        <v>46</v>
      </c>
      <c r="V3323">
        <v>-0.95</v>
      </c>
      <c r="W3323">
        <v>0</v>
      </c>
      <c r="X3323">
        <v>0</v>
      </c>
      <c r="Y3323" s="12" t="str">
        <f>IFERROR(VLOOKUP(C3323,[1]Index!$D:$F,3,FALSE),"Non List")</f>
        <v>Non List</v>
      </c>
      <c r="Z3323">
        <f>IFERROR(VLOOKUP(C3323,[1]LP!$B:$C,2,FALSE),0)</f>
        <v>0</v>
      </c>
      <c r="AA3323" s="11">
        <f t="shared" si="61"/>
        <v>0</v>
      </c>
      <c r="AB3323" s="5">
        <f>IFERROR(VLOOKUP(C3323,[2]Sheet1!$B:$F,5,FALSE),0)</f>
        <v>0</v>
      </c>
      <c r="AC3323" s="11">
        <v>5</v>
      </c>
      <c r="AD3323" s="11">
        <v>0.26</v>
      </c>
      <c r="AE3323" s="10" t="str">
        <f t="shared" si="60"/>
        <v>75/76RHPC</v>
      </c>
      <c r="AF3323" s="10"/>
      <c r="AG3323" s="10"/>
      <c r="AH3323" s="10"/>
    </row>
    <row r="3324" spans="1:34" x14ac:dyDescent="0.45">
      <c r="A3324" t="s">
        <v>55</v>
      </c>
      <c r="B3324" t="s">
        <v>57</v>
      </c>
      <c r="C3324" t="s">
        <v>215</v>
      </c>
      <c r="D3324">
        <v>331</v>
      </c>
      <c r="E3324" s="11">
        <v>990000</v>
      </c>
      <c r="F3324" s="5">
        <v>-12684</v>
      </c>
      <c r="G3324" s="11">
        <v>0</v>
      </c>
      <c r="H3324" s="11">
        <v>0</v>
      </c>
      <c r="I3324">
        <v>0</v>
      </c>
      <c r="J3324">
        <v>0</v>
      </c>
      <c r="K3324">
        <v>-522</v>
      </c>
      <c r="L3324">
        <v>-522</v>
      </c>
      <c r="M3324">
        <v>0</v>
      </c>
      <c r="N3324">
        <v>-6620</v>
      </c>
      <c r="O3324">
        <v>3</v>
      </c>
      <c r="P3324">
        <v>0</v>
      </c>
      <c r="Q3324">
        <v>0</v>
      </c>
      <c r="R3324">
        <v>-22177</v>
      </c>
      <c r="S3324">
        <v>0</v>
      </c>
      <c r="T3324">
        <v>99</v>
      </c>
      <c r="U3324">
        <v>0</v>
      </c>
      <c r="V3324">
        <v>0</v>
      </c>
      <c r="W3324">
        <v>0</v>
      </c>
      <c r="X3324">
        <v>0</v>
      </c>
      <c r="Y3324" s="12" t="str">
        <f>IFERROR(VLOOKUP(C3324,[1]Index!$D:$F,3,FALSE),"Non List")</f>
        <v>Hydro Power</v>
      </c>
      <c r="Z3324">
        <f>IFERROR(VLOOKUP(C3324,[1]LP!$B:$C,2,FALSE),0)</f>
        <v>286</v>
      </c>
      <c r="AA3324" s="11">
        <f t="shared" si="61"/>
        <v>0</v>
      </c>
      <c r="AB3324" s="5">
        <f>IFERROR(VLOOKUP(C3324,[2]Sheet1!$B:$F,5,FALSE),0)</f>
        <v>9900000</v>
      </c>
      <c r="AC3324" s="11">
        <v>0</v>
      </c>
      <c r="AD3324" s="11">
        <v>0</v>
      </c>
      <c r="AE3324" s="10" t="str">
        <f t="shared" si="60"/>
        <v>75/76HURJA</v>
      </c>
      <c r="AF3324" s="10"/>
      <c r="AG3324" s="10"/>
      <c r="AH3324" s="10"/>
    </row>
    <row r="3325" spans="1:34" x14ac:dyDescent="0.45">
      <c r="A3325" t="s">
        <v>55</v>
      </c>
      <c r="B3325" t="s">
        <v>57</v>
      </c>
      <c r="C3325" t="s">
        <v>202</v>
      </c>
      <c r="D3325">
        <v>427</v>
      </c>
      <c r="E3325" s="11">
        <v>1500000</v>
      </c>
      <c r="F3325" s="5">
        <v>-15511</v>
      </c>
      <c r="G3325" s="11">
        <v>0</v>
      </c>
      <c r="H3325" s="11">
        <v>0</v>
      </c>
      <c r="I3325">
        <v>0</v>
      </c>
      <c r="J3325">
        <v>2056</v>
      </c>
      <c r="K3325">
        <v>29</v>
      </c>
      <c r="L3325">
        <v>29</v>
      </c>
      <c r="M3325">
        <v>0</v>
      </c>
      <c r="N3325">
        <v>427</v>
      </c>
      <c r="O3325">
        <v>4</v>
      </c>
      <c r="P3325">
        <v>0</v>
      </c>
      <c r="Q3325">
        <v>0</v>
      </c>
      <c r="R3325">
        <v>1840</v>
      </c>
      <c r="S3325">
        <v>0</v>
      </c>
      <c r="T3325">
        <v>99</v>
      </c>
      <c r="U3325">
        <v>0</v>
      </c>
      <c r="V3325">
        <v>0</v>
      </c>
      <c r="W3325">
        <v>0</v>
      </c>
      <c r="X3325">
        <v>0</v>
      </c>
      <c r="Y3325" s="12" t="str">
        <f>IFERROR(VLOOKUP(C3325,[1]Index!$D:$F,3,FALSE),"Non List")</f>
        <v>Hydro Power</v>
      </c>
      <c r="Z3325">
        <f>IFERROR(VLOOKUP(C3325,[1]LP!$B:$C,2,FALSE),0)</f>
        <v>171</v>
      </c>
      <c r="AA3325" s="11">
        <f t="shared" si="61"/>
        <v>0</v>
      </c>
      <c r="AB3325" s="5">
        <f>IFERROR(VLOOKUP(C3325,[2]Sheet1!$B:$F,5,FALSE),0)</f>
        <v>38959421</v>
      </c>
      <c r="AC3325" s="11">
        <v>0</v>
      </c>
      <c r="AD3325" s="11">
        <v>0</v>
      </c>
      <c r="AE3325" s="10" t="str">
        <f t="shared" si="60"/>
        <v>75/76AKPL</v>
      </c>
      <c r="AF3325" s="10"/>
      <c r="AG3325" s="10"/>
      <c r="AH3325" s="10"/>
    </row>
    <row r="3326" spans="1:34" x14ac:dyDescent="0.45">
      <c r="A3326" t="s">
        <v>55</v>
      </c>
      <c r="B3326" t="s">
        <v>57</v>
      </c>
      <c r="C3326" t="s">
        <v>198</v>
      </c>
      <c r="D3326">
        <v>410</v>
      </c>
      <c r="E3326" s="11">
        <v>255150</v>
      </c>
      <c r="F3326" s="5">
        <v>25901</v>
      </c>
      <c r="G3326" s="11">
        <v>0</v>
      </c>
      <c r="H3326" s="11">
        <v>0</v>
      </c>
      <c r="I3326">
        <v>0</v>
      </c>
      <c r="J3326">
        <v>17931</v>
      </c>
      <c r="K3326">
        <v>13749</v>
      </c>
      <c r="L3326">
        <v>521</v>
      </c>
      <c r="M3326">
        <v>0</v>
      </c>
      <c r="N3326">
        <v>2050</v>
      </c>
      <c r="O3326">
        <v>4</v>
      </c>
      <c r="P3326">
        <v>0</v>
      </c>
      <c r="Q3326">
        <v>0</v>
      </c>
      <c r="R3326">
        <v>7626</v>
      </c>
      <c r="S3326">
        <v>0</v>
      </c>
      <c r="T3326">
        <v>110</v>
      </c>
      <c r="U3326">
        <v>22</v>
      </c>
      <c r="V3326">
        <v>-0.95</v>
      </c>
      <c r="W3326">
        <v>0</v>
      </c>
      <c r="X3326">
        <v>0</v>
      </c>
      <c r="Y3326" s="12" t="str">
        <f>IFERROR(VLOOKUP(C3326,[1]Index!$D:$F,3,FALSE),"Non List")</f>
        <v>Hydro Power</v>
      </c>
      <c r="Z3326">
        <f>IFERROR(VLOOKUP(C3326,[1]LP!$B:$C,2,FALSE),0)</f>
        <v>235</v>
      </c>
      <c r="AA3326" s="11">
        <f t="shared" si="61"/>
        <v>0</v>
      </c>
      <c r="AB3326" s="5">
        <f>IFERROR(VLOOKUP(C3326,[2]Sheet1!$B:$F,5,FALSE),0)</f>
        <v>5358150</v>
      </c>
      <c r="AC3326" s="11">
        <v>0</v>
      </c>
      <c r="AD3326" s="11">
        <v>0</v>
      </c>
      <c r="AE3326" s="10" t="str">
        <f t="shared" ref="AE3326:AE3389" si="62">B3326&amp;C3326</f>
        <v>75/76BARUN</v>
      </c>
      <c r="AF3326" s="10"/>
      <c r="AG3326" s="10"/>
      <c r="AH3326" s="10"/>
    </row>
    <row r="3327" spans="1:34" x14ac:dyDescent="0.45">
      <c r="A3327" t="s">
        <v>55</v>
      </c>
      <c r="B3327" t="s">
        <v>57</v>
      </c>
      <c r="C3327" t="s">
        <v>199</v>
      </c>
      <c r="D3327">
        <v>306.3</v>
      </c>
      <c r="E3327" s="11">
        <v>1190700</v>
      </c>
      <c r="F3327" s="5">
        <v>80617</v>
      </c>
      <c r="G3327" s="11">
        <v>0</v>
      </c>
      <c r="H3327" s="11">
        <v>0</v>
      </c>
      <c r="I3327">
        <v>0</v>
      </c>
      <c r="J3327">
        <v>178740</v>
      </c>
      <c r="K3327">
        <v>149699</v>
      </c>
      <c r="L3327">
        <v>77308</v>
      </c>
      <c r="M3327">
        <v>6</v>
      </c>
      <c r="N3327">
        <v>47</v>
      </c>
      <c r="O3327">
        <v>3</v>
      </c>
      <c r="P3327">
        <v>6</v>
      </c>
      <c r="Q3327">
        <v>0</v>
      </c>
      <c r="R3327">
        <v>135</v>
      </c>
      <c r="S3327">
        <v>0</v>
      </c>
      <c r="T3327">
        <v>107</v>
      </c>
      <c r="U3327">
        <v>125</v>
      </c>
      <c r="V3327">
        <v>-0.59</v>
      </c>
      <c r="W3327">
        <v>0</v>
      </c>
      <c r="X3327">
        <v>0</v>
      </c>
      <c r="Y3327" s="12" t="str">
        <f>IFERROR(VLOOKUP(C3327,[1]Index!$D:$F,3,FALSE),"Non List")</f>
        <v>Hydro Power</v>
      </c>
      <c r="Z3327">
        <f>IFERROR(VLOOKUP(C3327,[1]LP!$B:$C,2,FALSE),0)</f>
        <v>175.7</v>
      </c>
      <c r="AA3327" s="11">
        <f t="shared" si="61"/>
        <v>29.3</v>
      </c>
      <c r="AB3327" s="5">
        <f>IFERROR(VLOOKUP(C3327,[2]Sheet1!$B:$F,5,FALSE),0)</f>
        <v>57865979.100000001</v>
      </c>
      <c r="AC3327" s="11">
        <v>5</v>
      </c>
      <c r="AD3327" s="11">
        <v>0</v>
      </c>
      <c r="AE3327" s="10" t="str">
        <f t="shared" si="62"/>
        <v>75/76API</v>
      </c>
      <c r="AF3327" s="10"/>
      <c r="AG3327" s="10"/>
      <c r="AH3327" s="10"/>
    </row>
    <row r="3328" spans="1:34" x14ac:dyDescent="0.45">
      <c r="A3328" t="s">
        <v>55</v>
      </c>
      <c r="B3328" t="s">
        <v>57</v>
      </c>
      <c r="C3328" t="s">
        <v>219</v>
      </c>
      <c r="D3328">
        <v>348.8</v>
      </c>
      <c r="E3328" s="11">
        <v>3285000</v>
      </c>
      <c r="F3328" s="5">
        <v>-79125</v>
      </c>
      <c r="G3328" s="11">
        <v>0</v>
      </c>
      <c r="H3328" s="11">
        <v>0</v>
      </c>
      <c r="I3328">
        <v>0</v>
      </c>
      <c r="J3328">
        <v>0</v>
      </c>
      <c r="K3328">
        <v>26817</v>
      </c>
      <c r="L3328">
        <v>26817</v>
      </c>
      <c r="M3328">
        <v>1</v>
      </c>
      <c r="N3328">
        <v>431</v>
      </c>
      <c r="O3328">
        <v>4</v>
      </c>
      <c r="P3328">
        <v>1</v>
      </c>
      <c r="Q3328">
        <v>0</v>
      </c>
      <c r="R3328">
        <v>1537</v>
      </c>
      <c r="S3328">
        <v>0</v>
      </c>
      <c r="T3328">
        <v>98</v>
      </c>
      <c r="U3328">
        <v>42</v>
      </c>
      <c r="V3328">
        <v>-0.88</v>
      </c>
      <c r="W3328">
        <v>0</v>
      </c>
      <c r="X3328">
        <v>0</v>
      </c>
      <c r="Y3328" s="12" t="str">
        <f>IFERROR(VLOOKUP(C3328,[1]Index!$D:$F,3,FALSE),"Non List")</f>
        <v>Hydro Power</v>
      </c>
      <c r="Z3328">
        <f>IFERROR(VLOOKUP(C3328,[1]LP!$B:$C,2,FALSE),0)</f>
        <v>276.89999999999998</v>
      </c>
      <c r="AA3328" s="11">
        <f t="shared" si="61"/>
        <v>276.89999999999998</v>
      </c>
      <c r="AB3328" s="5">
        <f>IFERROR(VLOOKUP(C3328,[2]Sheet1!$B:$F,5,FALSE),0)</f>
        <v>36500000</v>
      </c>
      <c r="AC3328" s="11">
        <v>0</v>
      </c>
      <c r="AD3328" s="11">
        <v>0</v>
      </c>
      <c r="AE3328" s="10" t="str">
        <f t="shared" si="62"/>
        <v>75/76SJCL</v>
      </c>
      <c r="AF3328" s="10"/>
      <c r="AG3328" s="10"/>
      <c r="AH3328" s="10"/>
    </row>
    <row r="3329" spans="1:34" x14ac:dyDescent="0.45">
      <c r="A3329" t="s">
        <v>55</v>
      </c>
      <c r="B3329" t="s">
        <v>57</v>
      </c>
      <c r="C3329" t="s">
        <v>221</v>
      </c>
      <c r="D3329">
        <v>334</v>
      </c>
      <c r="E3329" s="11">
        <v>6157890</v>
      </c>
      <c r="F3329" s="5">
        <v>-128744</v>
      </c>
      <c r="G3329" s="11">
        <v>0</v>
      </c>
      <c r="H3329" s="11">
        <v>0</v>
      </c>
      <c r="I3329">
        <v>0</v>
      </c>
      <c r="J3329">
        <v>0</v>
      </c>
      <c r="K3329">
        <v>4123</v>
      </c>
      <c r="L3329">
        <v>4123</v>
      </c>
      <c r="M3329">
        <v>0</v>
      </c>
      <c r="N3329">
        <v>5567</v>
      </c>
      <c r="O3329">
        <v>3</v>
      </c>
      <c r="P3329">
        <v>0</v>
      </c>
      <c r="Q3329">
        <v>0</v>
      </c>
      <c r="R3329">
        <v>18982</v>
      </c>
      <c r="S3329">
        <v>0</v>
      </c>
      <c r="T3329">
        <v>98</v>
      </c>
      <c r="U3329">
        <v>12</v>
      </c>
      <c r="V3329">
        <v>-0.97</v>
      </c>
      <c r="W3329">
        <v>0</v>
      </c>
      <c r="X3329">
        <v>0</v>
      </c>
      <c r="Y3329" s="12" t="str">
        <f>IFERROR(VLOOKUP(C3329,[1]Index!$D:$F,3,FALSE),"Non List")</f>
        <v>Hydro Power</v>
      </c>
      <c r="Z3329">
        <f>IFERROR(VLOOKUP(C3329,[1]LP!$B:$C,2,FALSE),0)</f>
        <v>274</v>
      </c>
      <c r="AA3329" s="11">
        <f t="shared" si="61"/>
        <v>0</v>
      </c>
      <c r="AB3329" s="5">
        <f>IFERROR(VLOOKUP(C3329,[2]Sheet1!$B:$F,5,FALSE),0)</f>
        <v>68421000</v>
      </c>
      <c r="AC3329" s="11">
        <v>0</v>
      </c>
      <c r="AD3329" s="11">
        <v>0</v>
      </c>
      <c r="AE3329" s="10" t="str">
        <f t="shared" si="62"/>
        <v>75/76RHPL</v>
      </c>
      <c r="AF3329" s="10"/>
      <c r="AG3329" s="10"/>
      <c r="AH3329" s="10"/>
    </row>
    <row r="3330" spans="1:34" x14ac:dyDescent="0.45">
      <c r="A3330" t="s">
        <v>55</v>
      </c>
      <c r="B3330" t="s">
        <v>57</v>
      </c>
      <c r="C3330" t="s">
        <v>204</v>
      </c>
      <c r="D3330">
        <v>301</v>
      </c>
      <c r="E3330" s="11">
        <v>1150000</v>
      </c>
      <c r="F3330" s="5">
        <v>103908</v>
      </c>
      <c r="G3330" s="11">
        <v>0</v>
      </c>
      <c r="H3330" s="11">
        <v>0</v>
      </c>
      <c r="I3330">
        <v>0</v>
      </c>
      <c r="J3330">
        <v>315959</v>
      </c>
      <c r="K3330">
        <v>173139</v>
      </c>
      <c r="L3330">
        <v>90187</v>
      </c>
      <c r="M3330">
        <v>8</v>
      </c>
      <c r="N3330">
        <v>38</v>
      </c>
      <c r="O3330">
        <v>3</v>
      </c>
      <c r="P3330">
        <v>7</v>
      </c>
      <c r="Q3330">
        <v>0</v>
      </c>
      <c r="R3330">
        <v>106</v>
      </c>
      <c r="S3330">
        <v>0</v>
      </c>
      <c r="T3330">
        <v>109</v>
      </c>
      <c r="U3330">
        <v>139</v>
      </c>
      <c r="V3330">
        <v>-0.54</v>
      </c>
      <c r="W3330">
        <v>0</v>
      </c>
      <c r="X3330">
        <v>0</v>
      </c>
      <c r="Y3330" s="12" t="str">
        <f>IFERROR(VLOOKUP(C3330,[1]Index!$D:$F,3,FALSE),"Non List")</f>
        <v>Hydro Power</v>
      </c>
      <c r="Z3330">
        <f>IFERROR(VLOOKUP(C3330,[1]LP!$B:$C,2,FALSE),0)</f>
        <v>243.8</v>
      </c>
      <c r="AA3330" s="11">
        <f t="shared" si="61"/>
        <v>30.5</v>
      </c>
      <c r="AB3330" s="5">
        <f>IFERROR(VLOOKUP(C3330,[2]Sheet1!$B:$F,5,FALSE),0)</f>
        <v>12305000</v>
      </c>
      <c r="AC3330" s="11">
        <v>0</v>
      </c>
      <c r="AD3330" s="11">
        <v>8.4209999999999994</v>
      </c>
      <c r="AE3330" s="10" t="str">
        <f t="shared" si="62"/>
        <v>75/76UMHL</v>
      </c>
      <c r="AF3330" s="10"/>
      <c r="AG3330" s="10"/>
      <c r="AH3330" s="10"/>
    </row>
    <row r="3331" spans="1:34" x14ac:dyDescent="0.45">
      <c r="A3331" t="s">
        <v>55</v>
      </c>
      <c r="B3331" t="s">
        <v>57</v>
      </c>
      <c r="C3331" t="s">
        <v>222</v>
      </c>
      <c r="D3331">
        <v>260</v>
      </c>
      <c r="E3331" s="11">
        <v>2100350</v>
      </c>
      <c r="F3331" s="5">
        <v>25078</v>
      </c>
      <c r="G3331" s="11">
        <v>0</v>
      </c>
      <c r="H3331" s="11">
        <v>0</v>
      </c>
      <c r="I3331">
        <v>0</v>
      </c>
      <c r="J3331">
        <v>0</v>
      </c>
      <c r="K3331">
        <v>38452</v>
      </c>
      <c r="L3331">
        <v>28839</v>
      </c>
      <c r="M3331">
        <v>1</v>
      </c>
      <c r="N3331">
        <v>190</v>
      </c>
      <c r="O3331">
        <v>3</v>
      </c>
      <c r="P3331">
        <v>1</v>
      </c>
      <c r="Q3331">
        <v>0</v>
      </c>
      <c r="R3331">
        <v>488</v>
      </c>
      <c r="S3331">
        <v>0</v>
      </c>
      <c r="T3331">
        <v>101</v>
      </c>
      <c r="U3331">
        <v>56</v>
      </c>
      <c r="V3331">
        <v>-0.79</v>
      </c>
      <c r="W3331">
        <v>0</v>
      </c>
      <c r="X3331">
        <v>0</v>
      </c>
      <c r="Y3331" s="12" t="str">
        <f>IFERROR(VLOOKUP(C3331,[1]Index!$D:$F,3,FALSE),"Non List")</f>
        <v>Hydro Power</v>
      </c>
      <c r="Z3331">
        <f>IFERROR(VLOOKUP(C3331,[1]LP!$B:$C,2,FALSE),0)</f>
        <v>200.5</v>
      </c>
      <c r="AA3331" s="11">
        <f t="shared" ref="AA3331:AA3394" si="63">ROUND(IFERROR(Z3331/M3331,0),1)</f>
        <v>200.5</v>
      </c>
      <c r="AB3331" s="5">
        <f>IFERROR(VLOOKUP(C3331,[2]Sheet1!$B:$F,5,FALSE),0)</f>
        <v>22799299.25</v>
      </c>
      <c r="AC3331" s="11">
        <v>0</v>
      </c>
      <c r="AD3331" s="11">
        <v>0</v>
      </c>
      <c r="AE3331" s="10" t="str">
        <f t="shared" si="62"/>
        <v>75/76UPCL</v>
      </c>
      <c r="AF3331" s="10"/>
      <c r="AG3331" s="10"/>
      <c r="AH3331" s="10"/>
    </row>
    <row r="3332" spans="1:34" x14ac:dyDescent="0.45">
      <c r="A3332" t="s">
        <v>55</v>
      </c>
      <c r="B3332" t="s">
        <v>57</v>
      </c>
      <c r="C3332" t="s">
        <v>205</v>
      </c>
      <c r="D3332">
        <v>367</v>
      </c>
      <c r="E3332" s="11">
        <v>700000</v>
      </c>
      <c r="F3332" s="5">
        <v>-109488</v>
      </c>
      <c r="G3332" s="11">
        <v>0</v>
      </c>
      <c r="H3332" s="11">
        <v>0</v>
      </c>
      <c r="I3332">
        <v>0</v>
      </c>
      <c r="J3332">
        <v>199846</v>
      </c>
      <c r="K3332">
        <v>105387</v>
      </c>
      <c r="L3332">
        <v>26539</v>
      </c>
      <c r="M3332">
        <v>4</v>
      </c>
      <c r="N3332">
        <v>97</v>
      </c>
      <c r="O3332">
        <v>4</v>
      </c>
      <c r="P3332">
        <v>4</v>
      </c>
      <c r="Q3332">
        <v>0</v>
      </c>
      <c r="R3332">
        <v>421</v>
      </c>
      <c r="S3332">
        <v>0</v>
      </c>
      <c r="T3332">
        <v>84</v>
      </c>
      <c r="U3332">
        <v>85</v>
      </c>
      <c r="V3332">
        <v>-0.77</v>
      </c>
      <c r="W3332">
        <v>0</v>
      </c>
      <c r="X3332">
        <v>0</v>
      </c>
      <c r="Y3332" s="12" t="str">
        <f>IFERROR(VLOOKUP(C3332,[1]Index!$D:$F,3,FALSE),"Non List")</f>
        <v>Hydro Power</v>
      </c>
      <c r="Z3332">
        <f>IFERROR(VLOOKUP(C3332,[1]LP!$B:$C,2,FALSE),0)</f>
        <v>239.9</v>
      </c>
      <c r="AA3332" s="11">
        <f t="shared" si="63"/>
        <v>60</v>
      </c>
      <c r="AB3332" s="5">
        <f>IFERROR(VLOOKUP(C3332,[2]Sheet1!$B:$F,5,FALSE),0)</f>
        <v>12098625</v>
      </c>
      <c r="AC3332" s="11">
        <v>0</v>
      </c>
      <c r="AD3332" s="11">
        <v>0</v>
      </c>
      <c r="AE3332" s="10" t="str">
        <f t="shared" si="62"/>
        <v>75/76SPDL</v>
      </c>
      <c r="AF3332" s="10"/>
      <c r="AG3332" s="10"/>
      <c r="AH3332" s="10"/>
    </row>
    <row r="3333" spans="1:34" x14ac:dyDescent="0.45">
      <c r="A3333" t="s">
        <v>55</v>
      </c>
      <c r="B3333" t="s">
        <v>57</v>
      </c>
      <c r="C3333" t="s">
        <v>213</v>
      </c>
      <c r="D3333">
        <v>255</v>
      </c>
      <c r="E3333" s="11">
        <v>465714</v>
      </c>
      <c r="F3333" s="5">
        <v>-432094</v>
      </c>
      <c r="G3333" s="11">
        <v>0</v>
      </c>
      <c r="H3333" s="11">
        <v>0</v>
      </c>
      <c r="I3333">
        <v>0</v>
      </c>
      <c r="J3333">
        <v>60785</v>
      </c>
      <c r="K3333">
        <v>-51358</v>
      </c>
      <c r="L3333">
        <v>-146927</v>
      </c>
      <c r="M3333">
        <v>-32</v>
      </c>
      <c r="N3333">
        <v>-8</v>
      </c>
      <c r="O3333">
        <v>35</v>
      </c>
      <c r="P3333">
        <v>-437</v>
      </c>
      <c r="Q3333">
        <v>0</v>
      </c>
      <c r="R3333">
        <v>-285</v>
      </c>
      <c r="S3333">
        <v>0</v>
      </c>
      <c r="T3333">
        <v>7</v>
      </c>
      <c r="U3333">
        <v>0</v>
      </c>
      <c r="V3333">
        <v>0</v>
      </c>
      <c r="W3333">
        <v>0</v>
      </c>
      <c r="X3333">
        <v>0</v>
      </c>
      <c r="Y3333" s="12" t="str">
        <f>IFERROR(VLOOKUP(C3333,[1]Index!$D:$F,3,FALSE),"Non List")</f>
        <v>Hydro Power</v>
      </c>
      <c r="Z3333">
        <f>IFERROR(VLOOKUP(C3333,[1]LP!$B:$C,2,FALSE),0)</f>
        <v>223.5</v>
      </c>
      <c r="AA3333" s="11">
        <f t="shared" si="63"/>
        <v>-7</v>
      </c>
      <c r="AB3333" s="5">
        <f>IFERROR(VLOOKUP(C3333,[2]Sheet1!$B:$F,5,FALSE),0)</f>
        <v>4657143</v>
      </c>
      <c r="AC3333" s="11">
        <v>0</v>
      </c>
      <c r="AD3333" s="11">
        <v>0</v>
      </c>
      <c r="AE3333" s="10" t="str">
        <f t="shared" si="62"/>
        <v>75/76KKHC</v>
      </c>
      <c r="AF3333" s="10"/>
      <c r="AG3333" s="10"/>
      <c r="AH3333" s="10"/>
    </row>
    <row r="3334" spans="1:34" x14ac:dyDescent="0.45">
      <c r="A3334" t="s">
        <v>55</v>
      </c>
      <c r="B3334" t="s">
        <v>57</v>
      </c>
      <c r="C3334" t="s">
        <v>208</v>
      </c>
      <c r="D3334">
        <v>420.6</v>
      </c>
      <c r="E3334" s="11">
        <v>1065417</v>
      </c>
      <c r="F3334" s="5">
        <v>0</v>
      </c>
      <c r="G3334" s="11">
        <v>0</v>
      </c>
      <c r="H3334" s="11">
        <v>0</v>
      </c>
      <c r="I3334">
        <v>0</v>
      </c>
      <c r="J3334">
        <v>0</v>
      </c>
      <c r="K3334">
        <v>0</v>
      </c>
      <c r="L3334">
        <v>0</v>
      </c>
      <c r="M3334">
        <v>0</v>
      </c>
      <c r="N3334">
        <v>421</v>
      </c>
      <c r="O3334">
        <v>4</v>
      </c>
      <c r="P3334">
        <v>0</v>
      </c>
      <c r="Q3334">
        <v>0</v>
      </c>
      <c r="R3334">
        <v>1771</v>
      </c>
      <c r="S3334">
        <v>0</v>
      </c>
      <c r="T3334">
        <v>100</v>
      </c>
      <c r="U3334">
        <v>0</v>
      </c>
      <c r="V3334">
        <v>0</v>
      </c>
      <c r="W3334">
        <v>0</v>
      </c>
      <c r="X3334">
        <v>0</v>
      </c>
      <c r="Y3334" s="12" t="str">
        <f>IFERROR(VLOOKUP(C3334,[1]Index!$D:$F,3,FALSE),"Non List")</f>
        <v>Hydro Power</v>
      </c>
      <c r="Z3334">
        <f>IFERROR(VLOOKUP(C3334,[1]LP!$B:$C,2,FALSE),0)</f>
        <v>262</v>
      </c>
      <c r="AA3334" s="11">
        <f t="shared" si="63"/>
        <v>0</v>
      </c>
      <c r="AB3334" s="5">
        <f>IFERROR(VLOOKUP(C3334,[2]Sheet1!$B:$F,5,FALSE),0)</f>
        <v>10654170</v>
      </c>
      <c r="AC3334" s="11">
        <v>0</v>
      </c>
      <c r="AD3334" s="11">
        <v>0</v>
      </c>
      <c r="AE3334" s="10" t="str">
        <f t="shared" si="62"/>
        <v>75/76HPPL</v>
      </c>
      <c r="AF3334" s="10"/>
      <c r="AG3334" s="10"/>
      <c r="AH3334" s="10"/>
    </row>
    <row r="3335" spans="1:34" x14ac:dyDescent="0.45">
      <c r="A3335" t="s">
        <v>55</v>
      </c>
      <c r="B3335" t="s">
        <v>57</v>
      </c>
      <c r="C3335" t="s">
        <v>206</v>
      </c>
      <c r="D3335">
        <v>264</v>
      </c>
      <c r="E3335" s="11">
        <v>264000</v>
      </c>
      <c r="F3335" s="5">
        <v>-131555</v>
      </c>
      <c r="G3335" s="11">
        <v>0</v>
      </c>
      <c r="H3335" s="11">
        <v>0</v>
      </c>
      <c r="I3335">
        <v>0</v>
      </c>
      <c r="J3335">
        <v>86413</v>
      </c>
      <c r="K3335">
        <v>39777</v>
      </c>
      <c r="L3335">
        <v>-33361</v>
      </c>
      <c r="M3335">
        <v>-13</v>
      </c>
      <c r="N3335">
        <v>-21</v>
      </c>
      <c r="O3335">
        <v>5</v>
      </c>
      <c r="P3335">
        <v>-25</v>
      </c>
      <c r="Q3335">
        <v>0</v>
      </c>
      <c r="R3335">
        <v>-110</v>
      </c>
      <c r="S3335">
        <v>0</v>
      </c>
      <c r="T3335">
        <v>50</v>
      </c>
      <c r="U3335">
        <v>0</v>
      </c>
      <c r="V3335">
        <v>0</v>
      </c>
      <c r="W3335">
        <v>0</v>
      </c>
      <c r="X3335">
        <v>0</v>
      </c>
      <c r="Y3335" s="12" t="str">
        <f>IFERROR(VLOOKUP(C3335,[1]Index!$D:$F,3,FALSE),"Non List")</f>
        <v>Hydro Power</v>
      </c>
      <c r="Z3335">
        <f>IFERROR(VLOOKUP(C3335,[1]LP!$B:$C,2,FALSE),0)</f>
        <v>198.2</v>
      </c>
      <c r="AA3335" s="11">
        <f t="shared" si="63"/>
        <v>-15.2</v>
      </c>
      <c r="AB3335" s="5">
        <f>IFERROR(VLOOKUP(C3335,[2]Sheet1!$B:$F,5,FALSE),0)</f>
        <v>2640000</v>
      </c>
      <c r="AC3335" s="11">
        <v>0</v>
      </c>
      <c r="AD3335" s="11">
        <v>0</v>
      </c>
      <c r="AE3335" s="10" t="str">
        <f t="shared" si="62"/>
        <v>75/76DHPL</v>
      </c>
      <c r="AF3335" s="10"/>
      <c r="AG3335" s="10"/>
      <c r="AH3335" s="10"/>
    </row>
    <row r="3336" spans="1:34" x14ac:dyDescent="0.45">
      <c r="A3336" t="s">
        <v>55</v>
      </c>
      <c r="B3336" t="s">
        <v>57</v>
      </c>
      <c r="C3336" t="s">
        <v>220</v>
      </c>
      <c r="D3336">
        <v>375</v>
      </c>
      <c r="E3336" s="11">
        <v>1250000</v>
      </c>
      <c r="F3336" s="5">
        <v>-53616</v>
      </c>
      <c r="G3336" s="11">
        <v>0</v>
      </c>
      <c r="H3336" s="11">
        <v>0</v>
      </c>
      <c r="I3336">
        <v>0</v>
      </c>
      <c r="J3336">
        <v>1006681</v>
      </c>
      <c r="K3336">
        <v>-15117</v>
      </c>
      <c r="L3336">
        <v>-16169</v>
      </c>
      <c r="M3336">
        <v>-1</v>
      </c>
      <c r="N3336">
        <v>-291</v>
      </c>
      <c r="O3336">
        <v>4</v>
      </c>
      <c r="P3336">
        <v>-1</v>
      </c>
      <c r="Q3336">
        <v>0</v>
      </c>
      <c r="R3336">
        <v>-1140</v>
      </c>
      <c r="S3336">
        <v>0</v>
      </c>
      <c r="T3336">
        <v>96</v>
      </c>
      <c r="U3336">
        <v>0</v>
      </c>
      <c r="V3336">
        <v>0</v>
      </c>
      <c r="W3336">
        <v>0</v>
      </c>
      <c r="X3336">
        <v>0</v>
      </c>
      <c r="Y3336" s="12" t="str">
        <f>IFERROR(VLOOKUP(C3336,[1]Index!$D:$F,3,FALSE),"Non List")</f>
        <v>Hydro Power</v>
      </c>
      <c r="Z3336">
        <f>IFERROR(VLOOKUP(C3336,[1]LP!$B:$C,2,FALSE),0)</f>
        <v>235.9</v>
      </c>
      <c r="AA3336" s="11">
        <f t="shared" si="63"/>
        <v>-235.9</v>
      </c>
      <c r="AB3336" s="5">
        <f>IFERROR(VLOOKUP(C3336,[2]Sheet1!$B:$F,5,FALSE),0)</f>
        <v>12500000</v>
      </c>
      <c r="AC3336" s="11">
        <v>0</v>
      </c>
      <c r="AD3336" s="11">
        <v>0</v>
      </c>
      <c r="AE3336" s="10" t="str">
        <f t="shared" si="62"/>
        <v>75/76MHNL</v>
      </c>
      <c r="AF3336" s="10"/>
      <c r="AG3336" s="10"/>
      <c r="AH3336" s="10"/>
    </row>
    <row r="3337" spans="1:34" x14ac:dyDescent="0.45">
      <c r="A3337" t="s">
        <v>55</v>
      </c>
      <c r="B3337" t="s">
        <v>57</v>
      </c>
      <c r="C3337" t="s">
        <v>207</v>
      </c>
      <c r="D3337">
        <v>357.7</v>
      </c>
      <c r="E3337" s="11">
        <v>270000</v>
      </c>
      <c r="F3337" s="5">
        <v>13927</v>
      </c>
      <c r="G3337" s="11">
        <v>0</v>
      </c>
      <c r="H3337" s="11">
        <v>0</v>
      </c>
      <c r="I3337">
        <v>0</v>
      </c>
      <c r="J3337">
        <v>51445</v>
      </c>
      <c r="K3337">
        <v>33103</v>
      </c>
      <c r="L3337">
        <v>6938</v>
      </c>
      <c r="M3337">
        <v>3</v>
      </c>
      <c r="N3337">
        <v>140</v>
      </c>
      <c r="O3337">
        <v>3</v>
      </c>
      <c r="P3337">
        <v>2</v>
      </c>
      <c r="Q3337">
        <v>0</v>
      </c>
      <c r="R3337">
        <v>475</v>
      </c>
      <c r="S3337">
        <v>0</v>
      </c>
      <c r="T3337">
        <v>105</v>
      </c>
      <c r="U3337">
        <v>78</v>
      </c>
      <c r="V3337">
        <v>-0.78</v>
      </c>
      <c r="W3337">
        <v>0</v>
      </c>
      <c r="X3337">
        <v>0</v>
      </c>
      <c r="Y3337" s="12" t="str">
        <f>IFERROR(VLOOKUP(C3337,[1]Index!$D:$F,3,FALSE),"Non List")</f>
        <v>Hydro Power</v>
      </c>
      <c r="Z3337">
        <f>IFERROR(VLOOKUP(C3337,[1]LP!$B:$C,2,FALSE),0)</f>
        <v>336</v>
      </c>
      <c r="AA3337" s="11">
        <f t="shared" si="63"/>
        <v>112</v>
      </c>
      <c r="AB3337" s="5">
        <f>IFERROR(VLOOKUP(C3337,[2]Sheet1!$B:$F,5,FALSE),0)</f>
        <v>3869775</v>
      </c>
      <c r="AC3337" s="11">
        <v>5</v>
      </c>
      <c r="AD3337" s="11">
        <v>0.26</v>
      </c>
      <c r="AE3337" s="10" t="str">
        <f t="shared" si="62"/>
        <v>75/76CHL</v>
      </c>
      <c r="AF3337" s="10"/>
      <c r="AG3337" s="10"/>
      <c r="AH3337" s="10"/>
    </row>
    <row r="3338" spans="1:34" x14ac:dyDescent="0.45">
      <c r="A3338" t="s">
        <v>55</v>
      </c>
      <c r="B3338" t="s">
        <v>57</v>
      </c>
      <c r="C3338" t="s">
        <v>209</v>
      </c>
      <c r="D3338">
        <v>426</v>
      </c>
      <c r="E3338" s="11">
        <v>260000</v>
      </c>
      <c r="F3338" s="5">
        <v>30231</v>
      </c>
      <c r="G3338" s="11">
        <v>0</v>
      </c>
      <c r="H3338" s="11">
        <v>0</v>
      </c>
      <c r="I3338">
        <v>0</v>
      </c>
      <c r="J3338">
        <v>94038</v>
      </c>
      <c r="K3338">
        <v>57334</v>
      </c>
      <c r="L3338">
        <v>19155</v>
      </c>
      <c r="M3338">
        <v>7</v>
      </c>
      <c r="N3338">
        <v>58</v>
      </c>
      <c r="O3338">
        <v>4</v>
      </c>
      <c r="P3338">
        <v>7</v>
      </c>
      <c r="Q3338">
        <v>0</v>
      </c>
      <c r="R3338">
        <v>221</v>
      </c>
      <c r="S3338">
        <v>0</v>
      </c>
      <c r="T3338">
        <v>112</v>
      </c>
      <c r="U3338">
        <v>136</v>
      </c>
      <c r="V3338">
        <v>-0.68</v>
      </c>
      <c r="W3338">
        <v>0</v>
      </c>
      <c r="X3338">
        <v>0</v>
      </c>
      <c r="Y3338" s="12" t="str">
        <f>IFERROR(VLOOKUP(C3338,[1]Index!$D:$F,3,FALSE),"Non List")</f>
        <v>Hydro Power</v>
      </c>
      <c r="Z3338">
        <f>IFERROR(VLOOKUP(C3338,[1]LP!$B:$C,2,FALSE),0)</f>
        <v>472</v>
      </c>
      <c r="AA3338" s="11">
        <f t="shared" si="63"/>
        <v>67.400000000000006</v>
      </c>
      <c r="AB3338" s="5">
        <f>IFERROR(VLOOKUP(C3338,[2]Sheet1!$B:$F,5,FALSE),0)</f>
        <v>3594413.55</v>
      </c>
      <c r="AC3338" s="11">
        <v>0</v>
      </c>
      <c r="AD3338" s="11">
        <v>0</v>
      </c>
      <c r="AE3338" s="10" t="str">
        <f t="shared" si="62"/>
        <v>75/76NHDL</v>
      </c>
      <c r="AF3338" s="10"/>
      <c r="AG3338" s="10"/>
      <c r="AH3338" s="10"/>
    </row>
    <row r="3339" spans="1:34" x14ac:dyDescent="0.45">
      <c r="A3339" t="s">
        <v>55</v>
      </c>
      <c r="B3339" t="s">
        <v>57</v>
      </c>
      <c r="C3339" t="s">
        <v>210</v>
      </c>
      <c r="D3339">
        <v>565</v>
      </c>
      <c r="E3339" s="11">
        <v>473557</v>
      </c>
      <c r="F3339" s="5">
        <v>104094</v>
      </c>
      <c r="G3339" s="11">
        <v>0</v>
      </c>
      <c r="H3339" s="11">
        <v>0</v>
      </c>
      <c r="I3339">
        <v>0</v>
      </c>
      <c r="J3339">
        <v>145829</v>
      </c>
      <c r="K3339">
        <v>98431</v>
      </c>
      <c r="L3339">
        <v>55268</v>
      </c>
      <c r="M3339">
        <v>12</v>
      </c>
      <c r="N3339">
        <v>48</v>
      </c>
      <c r="O3339">
        <v>5</v>
      </c>
      <c r="P3339">
        <v>10</v>
      </c>
      <c r="Q3339">
        <v>0</v>
      </c>
      <c r="R3339">
        <v>224</v>
      </c>
      <c r="S3339">
        <v>0</v>
      </c>
      <c r="T3339">
        <v>122</v>
      </c>
      <c r="U3339">
        <v>179</v>
      </c>
      <c r="V3339">
        <v>-0.68</v>
      </c>
      <c r="W3339">
        <v>0</v>
      </c>
      <c r="X3339">
        <v>0</v>
      </c>
      <c r="Y3339" s="12" t="str">
        <f>IFERROR(VLOOKUP(C3339,[1]Index!$D:$F,3,FALSE),"Non List")</f>
        <v>Hydro Power</v>
      </c>
      <c r="Z3339">
        <f>IFERROR(VLOOKUP(C3339,[1]LP!$B:$C,2,FALSE),0)</f>
        <v>241.5</v>
      </c>
      <c r="AA3339" s="11">
        <f t="shared" si="63"/>
        <v>20.100000000000001</v>
      </c>
      <c r="AB3339" s="5">
        <f>IFERROR(VLOOKUP(C3339,[2]Sheet1!$B:$F,5,FALSE),0)</f>
        <v>17555888.510000002</v>
      </c>
      <c r="AC3339" s="11">
        <v>0</v>
      </c>
      <c r="AD3339" s="11">
        <v>0</v>
      </c>
      <c r="AE3339" s="10" t="str">
        <f t="shared" si="62"/>
        <v>75/76RADHI</v>
      </c>
      <c r="AF3339" s="10"/>
      <c r="AG3339" s="10"/>
      <c r="AH3339" s="10"/>
    </row>
    <row r="3340" spans="1:34" x14ac:dyDescent="0.45">
      <c r="A3340" t="s">
        <v>55</v>
      </c>
      <c r="B3340" t="s">
        <v>57</v>
      </c>
      <c r="C3340" t="s">
        <v>201</v>
      </c>
      <c r="D3340">
        <v>435.2</v>
      </c>
      <c r="E3340" s="11">
        <v>600000</v>
      </c>
      <c r="F3340" s="5">
        <v>13688</v>
      </c>
      <c r="G3340" s="11">
        <v>0</v>
      </c>
      <c r="H3340" s="11">
        <v>0</v>
      </c>
      <c r="I3340">
        <v>0</v>
      </c>
      <c r="J3340">
        <v>176797</v>
      </c>
      <c r="K3340">
        <v>107314</v>
      </c>
      <c r="L3340">
        <v>28836</v>
      </c>
      <c r="M3340">
        <v>5</v>
      </c>
      <c r="N3340">
        <v>91</v>
      </c>
      <c r="O3340">
        <v>4</v>
      </c>
      <c r="P3340">
        <v>5</v>
      </c>
      <c r="Q3340">
        <v>0</v>
      </c>
      <c r="R3340">
        <v>385</v>
      </c>
      <c r="S3340">
        <v>0</v>
      </c>
      <c r="T3340">
        <v>102</v>
      </c>
      <c r="U3340">
        <v>105</v>
      </c>
      <c r="V3340">
        <v>-0.76</v>
      </c>
      <c r="W3340">
        <v>0</v>
      </c>
      <c r="X3340">
        <v>0</v>
      </c>
      <c r="Y3340" s="12" t="str">
        <f>IFERROR(VLOOKUP(C3340,[1]Index!$D:$F,3,FALSE),"Non List")</f>
        <v>Hydro Power</v>
      </c>
      <c r="Z3340">
        <f>IFERROR(VLOOKUP(C3340,[1]LP!$B:$C,2,FALSE),0)</f>
        <v>412</v>
      </c>
      <c r="AA3340" s="11">
        <f t="shared" si="63"/>
        <v>82.4</v>
      </c>
      <c r="AB3340" s="5">
        <f>IFERROR(VLOOKUP(C3340,[2]Sheet1!$B:$F,5,FALSE),0)</f>
        <v>8728500</v>
      </c>
      <c r="AC3340" s="11">
        <v>0</v>
      </c>
      <c r="AD3340" s="11">
        <v>0</v>
      </c>
      <c r="AE3340" s="10" t="str">
        <f t="shared" si="62"/>
        <v>75/76KPCL</v>
      </c>
      <c r="AF3340" s="10"/>
      <c r="AG3340" s="10"/>
      <c r="AH3340" s="10"/>
    </row>
    <row r="3341" spans="1:34" x14ac:dyDescent="0.45">
      <c r="A3341" t="s">
        <v>55</v>
      </c>
      <c r="B3341" t="s">
        <v>57</v>
      </c>
      <c r="C3341" t="s">
        <v>214</v>
      </c>
      <c r="D3341">
        <v>563.1</v>
      </c>
      <c r="E3341" s="11">
        <v>560000</v>
      </c>
      <c r="F3341" s="5">
        <v>7290</v>
      </c>
      <c r="G3341" s="11">
        <v>0</v>
      </c>
      <c r="H3341" s="11">
        <v>0</v>
      </c>
      <c r="I3341">
        <v>0</v>
      </c>
      <c r="J3341">
        <v>5561</v>
      </c>
      <c r="K3341">
        <v>14776</v>
      </c>
      <c r="L3341">
        <v>13585</v>
      </c>
      <c r="M3341">
        <v>2</v>
      </c>
      <c r="N3341">
        <v>233</v>
      </c>
      <c r="O3341">
        <v>6</v>
      </c>
      <c r="P3341">
        <v>2</v>
      </c>
      <c r="Q3341">
        <v>0</v>
      </c>
      <c r="R3341">
        <v>1294</v>
      </c>
      <c r="S3341">
        <v>0</v>
      </c>
      <c r="T3341">
        <v>101</v>
      </c>
      <c r="U3341">
        <v>74</v>
      </c>
      <c r="V3341">
        <v>-0.87</v>
      </c>
      <c r="W3341">
        <v>0</v>
      </c>
      <c r="X3341">
        <v>0</v>
      </c>
      <c r="Y3341" s="12" t="str">
        <f>IFERROR(VLOOKUP(C3341,[1]Index!$D:$F,3,FALSE),"Non List")</f>
        <v>zdelist</v>
      </c>
      <c r="Z3341">
        <f>IFERROR(VLOOKUP(C3341,[1]LP!$B:$C,2,FALSE),0)</f>
        <v>0</v>
      </c>
      <c r="AA3341" s="11">
        <f t="shared" si="63"/>
        <v>0</v>
      </c>
      <c r="AB3341" s="5">
        <f>IFERROR(VLOOKUP(C3341,[2]Sheet1!$B:$F,5,FALSE),0)</f>
        <v>0</v>
      </c>
      <c r="AC3341" s="11">
        <v>0</v>
      </c>
      <c r="AD3341" s="11">
        <v>0</v>
      </c>
      <c r="AE3341" s="10" t="str">
        <f t="shared" si="62"/>
        <v>75/76RRHP</v>
      </c>
      <c r="AF3341" s="10"/>
      <c r="AG3341" s="10"/>
      <c r="AH3341" s="10"/>
    </row>
    <row r="3342" spans="1:34" x14ac:dyDescent="0.45">
      <c r="A3342" t="s">
        <v>55</v>
      </c>
      <c r="B3342" t="s">
        <v>57</v>
      </c>
      <c r="C3342" t="s">
        <v>212</v>
      </c>
      <c r="D3342">
        <v>245</v>
      </c>
      <c r="E3342" s="11">
        <v>800000</v>
      </c>
      <c r="F3342" s="5">
        <v>-221167</v>
      </c>
      <c r="G3342" s="11">
        <v>0</v>
      </c>
      <c r="H3342" s="11">
        <v>0</v>
      </c>
      <c r="I3342">
        <v>0</v>
      </c>
      <c r="J3342">
        <v>204471</v>
      </c>
      <c r="K3342">
        <v>108915</v>
      </c>
      <c r="L3342">
        <v>-33432</v>
      </c>
      <c r="M3342">
        <v>-4</v>
      </c>
      <c r="N3342">
        <v>-59</v>
      </c>
      <c r="O3342">
        <v>3</v>
      </c>
      <c r="P3342">
        <v>-6</v>
      </c>
      <c r="Q3342">
        <v>0</v>
      </c>
      <c r="R3342">
        <v>-199</v>
      </c>
      <c r="S3342">
        <v>0</v>
      </c>
      <c r="T3342">
        <v>72</v>
      </c>
      <c r="U3342">
        <v>0</v>
      </c>
      <c r="V3342">
        <v>0</v>
      </c>
      <c r="W3342">
        <v>0</v>
      </c>
      <c r="X3342">
        <v>0</v>
      </c>
      <c r="Y3342" s="12" t="str">
        <f>IFERROR(VLOOKUP(C3342,[1]Index!$D:$F,3,FALSE),"Non List")</f>
        <v>Hydro Power</v>
      </c>
      <c r="Z3342">
        <f>IFERROR(VLOOKUP(C3342,[1]LP!$B:$C,2,FALSE),0)</f>
        <v>208</v>
      </c>
      <c r="AA3342" s="11">
        <f t="shared" si="63"/>
        <v>-52</v>
      </c>
      <c r="AB3342" s="5">
        <f>IFERROR(VLOOKUP(C3342,[2]Sheet1!$B:$F,5,FALSE),0)</f>
        <v>8000000</v>
      </c>
      <c r="AC3342" s="11">
        <v>0</v>
      </c>
      <c r="AD3342" s="11">
        <v>0</v>
      </c>
      <c r="AE3342" s="10" t="str">
        <f t="shared" si="62"/>
        <v>75/76AKJCL</v>
      </c>
      <c r="AF3342" s="10"/>
      <c r="AG3342" s="10"/>
      <c r="AH3342" s="10"/>
    </row>
    <row r="3343" spans="1:34" x14ac:dyDescent="0.45">
      <c r="A3343" t="s">
        <v>55</v>
      </c>
      <c r="B3343" t="s">
        <v>57</v>
      </c>
      <c r="C3343" t="s">
        <v>216</v>
      </c>
      <c r="D3343">
        <v>350</v>
      </c>
      <c r="E3343" s="11">
        <v>962500</v>
      </c>
      <c r="F3343" s="5">
        <v>-181711</v>
      </c>
      <c r="G3343" s="11">
        <v>0</v>
      </c>
      <c r="H3343" s="11">
        <v>0</v>
      </c>
      <c r="I3343">
        <v>0</v>
      </c>
      <c r="J3343">
        <v>249909</v>
      </c>
      <c r="K3343">
        <v>131393</v>
      </c>
      <c r="L3343">
        <v>-78648</v>
      </c>
      <c r="M3343">
        <v>-8</v>
      </c>
      <c r="N3343">
        <v>-43</v>
      </c>
      <c r="O3343">
        <v>4</v>
      </c>
      <c r="P3343">
        <v>-10</v>
      </c>
      <c r="Q3343">
        <v>0</v>
      </c>
      <c r="R3343">
        <v>-185</v>
      </c>
      <c r="S3343">
        <v>0</v>
      </c>
      <c r="T3343">
        <v>81</v>
      </c>
      <c r="U3343">
        <v>0</v>
      </c>
      <c r="V3343">
        <v>0</v>
      </c>
      <c r="W3343">
        <v>0</v>
      </c>
      <c r="X3343">
        <v>0</v>
      </c>
      <c r="Y3343" s="12" t="str">
        <f>IFERROR(VLOOKUP(C3343,[1]Index!$D:$F,3,FALSE),"Non List")</f>
        <v>Hydro Power</v>
      </c>
      <c r="Z3343">
        <f>IFERROR(VLOOKUP(C3343,[1]LP!$B:$C,2,FALSE),0)</f>
        <v>235</v>
      </c>
      <c r="AA3343" s="11">
        <f t="shared" si="63"/>
        <v>-29.4</v>
      </c>
      <c r="AB3343" s="5">
        <f>IFERROR(VLOOKUP(C3343,[2]Sheet1!$B:$F,5,FALSE),0)</f>
        <v>9625000</v>
      </c>
      <c r="AC3343" s="11">
        <v>0</v>
      </c>
      <c r="AD3343" s="11">
        <v>0</v>
      </c>
      <c r="AE3343" s="10" t="str">
        <f t="shared" si="62"/>
        <v>75/76PPCL</v>
      </c>
      <c r="AF3343" s="10"/>
      <c r="AG3343" s="10"/>
      <c r="AH3343" s="10"/>
    </row>
    <row r="3344" spans="1:34" x14ac:dyDescent="0.45">
      <c r="A3344" t="s">
        <v>55</v>
      </c>
      <c r="B3344" t="s">
        <v>57</v>
      </c>
      <c r="C3344" t="s">
        <v>217</v>
      </c>
      <c r="D3344">
        <v>526</v>
      </c>
      <c r="E3344" s="11">
        <v>10590000</v>
      </c>
      <c r="F3344" s="5">
        <v>-640525</v>
      </c>
      <c r="G3344" s="11">
        <v>0</v>
      </c>
      <c r="H3344" s="11">
        <v>0</v>
      </c>
      <c r="I3344">
        <v>0</v>
      </c>
      <c r="J3344">
        <v>0</v>
      </c>
      <c r="K3344">
        <v>-53689</v>
      </c>
      <c r="L3344">
        <v>-53941</v>
      </c>
      <c r="M3344">
        <v>-1</v>
      </c>
      <c r="N3344">
        <v>-1052</v>
      </c>
      <c r="O3344">
        <v>6</v>
      </c>
      <c r="P3344">
        <v>-1</v>
      </c>
      <c r="Q3344">
        <v>0</v>
      </c>
      <c r="R3344">
        <v>-5891</v>
      </c>
      <c r="S3344">
        <v>0</v>
      </c>
      <c r="T3344">
        <v>94</v>
      </c>
      <c r="U3344">
        <v>0</v>
      </c>
      <c r="V3344">
        <v>0</v>
      </c>
      <c r="W3344">
        <v>0</v>
      </c>
      <c r="X3344">
        <v>0</v>
      </c>
      <c r="Y3344" s="12" t="str">
        <f>IFERROR(VLOOKUP(C3344,[1]Index!$D:$F,3,FALSE),"Non List")</f>
        <v>Hydro Power</v>
      </c>
      <c r="Z3344">
        <f>IFERROR(VLOOKUP(C3344,[1]LP!$B:$C,2,FALSE),0)</f>
        <v>165.4</v>
      </c>
      <c r="AA3344" s="11">
        <f t="shared" si="63"/>
        <v>-165.4</v>
      </c>
      <c r="AB3344" s="5">
        <f>IFERROR(VLOOKUP(C3344,[2]Sheet1!$B:$F,5,FALSE),0)</f>
        <v>194780470</v>
      </c>
      <c r="AC3344" s="11">
        <v>0</v>
      </c>
      <c r="AD3344" s="11">
        <v>0</v>
      </c>
      <c r="AE3344" s="10" t="str">
        <f t="shared" si="62"/>
        <v>75/76UPPER</v>
      </c>
      <c r="AF3344" s="10"/>
      <c r="AG3344" s="10"/>
      <c r="AH3344" s="10"/>
    </row>
    <row r="3345" spans="1:34" x14ac:dyDescent="0.45">
      <c r="A3345" t="s">
        <v>55</v>
      </c>
      <c r="B3345" t="s">
        <v>57</v>
      </c>
      <c r="C3345" t="s">
        <v>218</v>
      </c>
      <c r="D3345">
        <v>289</v>
      </c>
      <c r="E3345" s="11">
        <v>750000</v>
      </c>
      <c r="F3345" s="5">
        <v>-94997</v>
      </c>
      <c r="G3345" s="11">
        <v>0</v>
      </c>
      <c r="H3345" s="11">
        <v>0</v>
      </c>
      <c r="I3345">
        <v>0</v>
      </c>
      <c r="J3345">
        <v>71843</v>
      </c>
      <c r="K3345">
        <v>35144</v>
      </c>
      <c r="L3345">
        <v>-17574</v>
      </c>
      <c r="M3345">
        <v>-2</v>
      </c>
      <c r="N3345">
        <v>-124</v>
      </c>
      <c r="O3345">
        <v>3</v>
      </c>
      <c r="P3345">
        <v>-3</v>
      </c>
      <c r="Q3345">
        <v>0</v>
      </c>
      <c r="R3345">
        <v>-409</v>
      </c>
      <c r="S3345">
        <v>0</v>
      </c>
      <c r="T3345">
        <v>87</v>
      </c>
      <c r="U3345">
        <v>0</v>
      </c>
      <c r="V3345">
        <v>0</v>
      </c>
      <c r="W3345">
        <v>0</v>
      </c>
      <c r="X3345">
        <v>0</v>
      </c>
      <c r="Y3345" s="12" t="str">
        <f>IFERROR(VLOOKUP(C3345,[1]Index!$D:$F,3,FALSE),"Non List")</f>
        <v>Hydro Power</v>
      </c>
      <c r="Z3345">
        <f>IFERROR(VLOOKUP(C3345,[1]LP!$B:$C,2,FALSE),0)</f>
        <v>224</v>
      </c>
      <c r="AA3345" s="11">
        <f t="shared" si="63"/>
        <v>-112</v>
      </c>
      <c r="AB3345" s="5">
        <f>IFERROR(VLOOKUP(C3345,[2]Sheet1!$B:$F,5,FALSE),0)</f>
        <v>7500000</v>
      </c>
      <c r="AC3345" s="11">
        <v>0</v>
      </c>
      <c r="AD3345" s="11">
        <v>0</v>
      </c>
      <c r="AE3345" s="10" t="str">
        <f t="shared" si="62"/>
        <v>75/76UNHPL</v>
      </c>
      <c r="AF3345" s="10"/>
      <c r="AG3345" s="10"/>
      <c r="AH3345" s="10"/>
    </row>
    <row r="3346" spans="1:34" x14ac:dyDescent="0.45">
      <c r="A3346" t="s">
        <v>24</v>
      </c>
      <c r="B3346" t="s">
        <v>58</v>
      </c>
      <c r="C3346" t="s">
        <v>192</v>
      </c>
      <c r="D3346">
        <v>423</v>
      </c>
      <c r="E3346" s="11">
        <v>998323</v>
      </c>
      <c r="F3346" s="5">
        <v>91290</v>
      </c>
      <c r="G3346" s="11">
        <v>0</v>
      </c>
      <c r="H3346" s="11">
        <v>0</v>
      </c>
      <c r="I3346">
        <v>0</v>
      </c>
      <c r="J3346">
        <v>20359</v>
      </c>
      <c r="K3346">
        <v>18779</v>
      </c>
      <c r="L3346">
        <v>13650</v>
      </c>
      <c r="M3346">
        <v>5</v>
      </c>
      <c r="N3346">
        <v>78</v>
      </c>
      <c r="O3346">
        <v>4</v>
      </c>
      <c r="P3346">
        <v>5</v>
      </c>
      <c r="Q3346">
        <v>0</v>
      </c>
      <c r="R3346">
        <v>302</v>
      </c>
      <c r="S3346">
        <v>0</v>
      </c>
      <c r="T3346">
        <v>109</v>
      </c>
      <c r="U3346">
        <v>116</v>
      </c>
      <c r="V3346">
        <v>-0.73</v>
      </c>
      <c r="W3346">
        <v>0</v>
      </c>
      <c r="X3346">
        <v>0</v>
      </c>
      <c r="Y3346" s="12" t="str">
        <f>IFERROR(VLOOKUP(C3346,[1]Index!$D:$F,3,FALSE),"Non List")</f>
        <v>Hydro Power</v>
      </c>
      <c r="Z3346">
        <f>IFERROR(VLOOKUP(C3346,[1]LP!$B:$C,2,FALSE),0)</f>
        <v>164</v>
      </c>
      <c r="AA3346" s="11">
        <f t="shared" si="63"/>
        <v>32.799999999999997</v>
      </c>
      <c r="AB3346" s="5">
        <f>IFERROR(VLOOKUP(C3346,[2]Sheet1!$B:$F,5,FALSE),0)</f>
        <v>37359249.329999998</v>
      </c>
      <c r="AC3346" s="11">
        <v>5</v>
      </c>
      <c r="AD3346" s="11">
        <v>0.26300000000000001</v>
      </c>
      <c r="AE3346" s="10" t="str">
        <f t="shared" si="62"/>
        <v>76/77AHPC</v>
      </c>
      <c r="AF3346" s="10"/>
      <c r="AG3346" s="10"/>
      <c r="AH3346" s="10"/>
    </row>
    <row r="3347" spans="1:34" x14ac:dyDescent="0.45">
      <c r="A3347" t="s">
        <v>24</v>
      </c>
      <c r="B3347" t="s">
        <v>58</v>
      </c>
      <c r="C3347" t="s">
        <v>193</v>
      </c>
      <c r="D3347">
        <v>380</v>
      </c>
      <c r="E3347" s="11">
        <v>2684611</v>
      </c>
      <c r="F3347" s="5">
        <v>4530059</v>
      </c>
      <c r="G3347" s="11">
        <v>0</v>
      </c>
      <c r="H3347" s="11">
        <v>0</v>
      </c>
      <c r="I3347">
        <v>0</v>
      </c>
      <c r="J3347">
        <v>207763</v>
      </c>
      <c r="K3347">
        <v>90782</v>
      </c>
      <c r="L3347">
        <v>69333</v>
      </c>
      <c r="M3347">
        <v>10</v>
      </c>
      <c r="N3347">
        <v>37</v>
      </c>
      <c r="O3347">
        <v>1</v>
      </c>
      <c r="P3347">
        <v>4</v>
      </c>
      <c r="Q3347">
        <v>0</v>
      </c>
      <c r="R3347">
        <v>52</v>
      </c>
      <c r="S3347">
        <v>0</v>
      </c>
      <c r="T3347">
        <v>269</v>
      </c>
      <c r="U3347">
        <v>250</v>
      </c>
      <c r="V3347">
        <v>-0.34</v>
      </c>
      <c r="W3347">
        <v>0</v>
      </c>
      <c r="X3347">
        <v>0</v>
      </c>
      <c r="Y3347" s="12" t="str">
        <f>IFERROR(VLOOKUP(C3347,[1]Index!$D:$F,3,FALSE),"Non List")</f>
        <v>Hydro Power</v>
      </c>
      <c r="Z3347">
        <f>IFERROR(VLOOKUP(C3347,[1]LP!$B:$C,2,FALSE),0)</f>
        <v>299</v>
      </c>
      <c r="AA3347" s="11">
        <f t="shared" si="63"/>
        <v>29.9</v>
      </c>
      <c r="AB3347" s="5">
        <f>IFERROR(VLOOKUP(C3347,[2]Sheet1!$B:$F,5,FALSE),0)</f>
        <v>34098720.810000002</v>
      </c>
      <c r="AC3347" s="11">
        <v>10</v>
      </c>
      <c r="AD3347" s="11">
        <v>15</v>
      </c>
      <c r="AE3347" s="10" t="str">
        <f t="shared" si="62"/>
        <v>76/77BPCL</v>
      </c>
      <c r="AF3347" s="10"/>
      <c r="AG3347" s="10"/>
      <c r="AH3347" s="10"/>
    </row>
    <row r="3348" spans="1:34" x14ac:dyDescent="0.45">
      <c r="A3348" t="s">
        <v>24</v>
      </c>
      <c r="B3348" t="s">
        <v>58</v>
      </c>
      <c r="C3348" t="s">
        <v>194</v>
      </c>
      <c r="D3348">
        <v>458.9</v>
      </c>
      <c r="E3348" s="11">
        <v>5709763</v>
      </c>
      <c r="F3348" s="5">
        <v>4759917</v>
      </c>
      <c r="G3348" s="11">
        <v>0</v>
      </c>
      <c r="H3348" s="11">
        <v>0</v>
      </c>
      <c r="I3348">
        <v>0</v>
      </c>
      <c r="J3348">
        <v>351001</v>
      </c>
      <c r="K3348">
        <v>278118</v>
      </c>
      <c r="L3348">
        <v>217031</v>
      </c>
      <c r="M3348">
        <v>15</v>
      </c>
      <c r="N3348">
        <v>30</v>
      </c>
      <c r="O3348">
        <v>3</v>
      </c>
      <c r="P3348">
        <v>8</v>
      </c>
      <c r="Q3348">
        <v>0</v>
      </c>
      <c r="R3348">
        <v>75</v>
      </c>
      <c r="S3348">
        <v>0</v>
      </c>
      <c r="T3348">
        <v>183</v>
      </c>
      <c r="U3348">
        <v>250</v>
      </c>
      <c r="V3348">
        <v>-0.45</v>
      </c>
      <c r="W3348">
        <v>0</v>
      </c>
      <c r="X3348">
        <v>0</v>
      </c>
      <c r="Y3348" s="12" t="str">
        <f>IFERROR(VLOOKUP(C3348,[1]Index!$D:$F,3,FALSE),"Non List")</f>
        <v>Hydro Power</v>
      </c>
      <c r="Z3348">
        <f>IFERROR(VLOOKUP(C3348,[1]LP!$B:$C,2,FALSE),0)</f>
        <v>448.1</v>
      </c>
      <c r="AA3348" s="11">
        <f t="shared" si="63"/>
        <v>29.9</v>
      </c>
      <c r="AB3348" s="5">
        <f>IFERROR(VLOOKUP(C3348,[2]Sheet1!$B:$F,5,FALSE),0)</f>
        <v>79839972</v>
      </c>
      <c r="AC3348" s="11">
        <v>10</v>
      </c>
      <c r="AD3348" s="11">
        <v>10</v>
      </c>
      <c r="AE3348" s="10" t="str">
        <f t="shared" si="62"/>
        <v>76/77CHCL</v>
      </c>
      <c r="AF3348" s="10"/>
      <c r="AG3348" s="10"/>
      <c r="AH3348" s="10"/>
    </row>
    <row r="3349" spans="1:34" x14ac:dyDescent="0.45">
      <c r="A3349" t="s">
        <v>24</v>
      </c>
      <c r="B3349" t="s">
        <v>58</v>
      </c>
      <c r="C3349" t="s">
        <v>195</v>
      </c>
      <c r="D3349">
        <v>265.10000000000002</v>
      </c>
      <c r="E3349" s="11">
        <v>1385911</v>
      </c>
      <c r="F3349" s="5">
        <v>-381069</v>
      </c>
      <c r="G3349" s="11">
        <v>0</v>
      </c>
      <c r="H3349" s="11">
        <v>0</v>
      </c>
      <c r="I3349">
        <v>0</v>
      </c>
      <c r="J3349">
        <v>66415</v>
      </c>
      <c r="K3349">
        <v>34045</v>
      </c>
      <c r="L3349">
        <v>23766</v>
      </c>
      <c r="M3349">
        <v>7</v>
      </c>
      <c r="N3349">
        <v>39</v>
      </c>
      <c r="O3349">
        <v>4</v>
      </c>
      <c r="P3349">
        <v>9</v>
      </c>
      <c r="Q3349">
        <v>0</v>
      </c>
      <c r="R3349">
        <v>142</v>
      </c>
      <c r="S3349">
        <v>0</v>
      </c>
      <c r="T3349">
        <v>73</v>
      </c>
      <c r="U3349">
        <v>106</v>
      </c>
      <c r="V3349">
        <v>-0.6</v>
      </c>
      <c r="W3349">
        <v>0</v>
      </c>
      <c r="X3349">
        <v>0</v>
      </c>
      <c r="Y3349" s="12" t="str">
        <f>IFERROR(VLOOKUP(C3349,[1]Index!$D:$F,3,FALSE),"Non List")</f>
        <v>Hydro Power</v>
      </c>
      <c r="Z3349">
        <f>IFERROR(VLOOKUP(C3349,[1]LP!$B:$C,2,FALSE),0)</f>
        <v>148</v>
      </c>
      <c r="AA3349" s="11">
        <f t="shared" si="63"/>
        <v>21.1</v>
      </c>
      <c r="AB3349" s="5">
        <f>IFERROR(VLOOKUP(C3349,[2]Sheet1!$B:$F,5,FALSE),0)</f>
        <v>24671629.120000001</v>
      </c>
      <c r="AC3349" s="11">
        <v>0</v>
      </c>
      <c r="AD3349" s="11">
        <v>0</v>
      </c>
      <c r="AE3349" s="10" t="str">
        <f t="shared" si="62"/>
        <v>76/77NHPC</v>
      </c>
      <c r="AF3349" s="10"/>
      <c r="AG3349" s="10"/>
      <c r="AH3349" s="10"/>
    </row>
    <row r="3350" spans="1:34" x14ac:dyDescent="0.45">
      <c r="A3350" t="s">
        <v>24</v>
      </c>
      <c r="B3350" t="s">
        <v>58</v>
      </c>
      <c r="C3350" t="s">
        <v>196</v>
      </c>
      <c r="D3350">
        <v>377</v>
      </c>
      <c r="E3350" s="11">
        <v>2321000</v>
      </c>
      <c r="F3350" s="5">
        <v>824007</v>
      </c>
      <c r="G3350" s="11">
        <v>0</v>
      </c>
      <c r="H3350" s="11">
        <v>0</v>
      </c>
      <c r="I3350">
        <v>0</v>
      </c>
      <c r="J3350">
        <v>327723</v>
      </c>
      <c r="K3350">
        <v>271540</v>
      </c>
      <c r="L3350">
        <v>203992</v>
      </c>
      <c r="M3350">
        <v>35</v>
      </c>
      <c r="N3350">
        <v>11</v>
      </c>
      <c r="O3350">
        <v>3</v>
      </c>
      <c r="P3350">
        <v>26</v>
      </c>
      <c r="Q3350">
        <v>0</v>
      </c>
      <c r="R3350">
        <v>30</v>
      </c>
      <c r="S3350">
        <v>0</v>
      </c>
      <c r="T3350">
        <v>136</v>
      </c>
      <c r="U3350">
        <v>327</v>
      </c>
      <c r="V3350">
        <v>-0.13</v>
      </c>
      <c r="W3350">
        <v>0</v>
      </c>
      <c r="X3350">
        <v>0</v>
      </c>
      <c r="Y3350" s="12" t="str">
        <f>IFERROR(VLOOKUP(C3350,[1]Index!$D:$F,3,FALSE),"Non List")</f>
        <v>Hydro Power</v>
      </c>
      <c r="Z3350">
        <f>IFERROR(VLOOKUP(C3350,[1]LP!$B:$C,2,FALSE),0)</f>
        <v>339.3</v>
      </c>
      <c r="AA3350" s="11">
        <f t="shared" si="63"/>
        <v>9.6999999999999993</v>
      </c>
      <c r="AB3350" s="5">
        <f>IFERROR(VLOOKUP(C3350,[2]Sheet1!$B:$F,5,FALSE),0)</f>
        <v>30892510</v>
      </c>
      <c r="AC3350" s="11">
        <v>10</v>
      </c>
      <c r="AD3350" s="11">
        <v>5</v>
      </c>
      <c r="AE3350" s="10" t="str">
        <f t="shared" si="62"/>
        <v>76/77SHPC</v>
      </c>
      <c r="AF3350" s="10"/>
      <c r="AG3350" s="10"/>
      <c r="AH3350" s="10"/>
    </row>
    <row r="3351" spans="1:34" x14ac:dyDescent="0.45">
      <c r="A3351" t="s">
        <v>24</v>
      </c>
      <c r="B3351" t="s">
        <v>58</v>
      </c>
      <c r="C3351" t="s">
        <v>197</v>
      </c>
      <c r="D3351">
        <v>838</v>
      </c>
      <c r="E3351" s="11">
        <v>531118</v>
      </c>
      <c r="F3351" s="5">
        <v>39857</v>
      </c>
      <c r="G3351" s="11">
        <v>0</v>
      </c>
      <c r="H3351" s="11">
        <v>0</v>
      </c>
      <c r="I3351">
        <v>0</v>
      </c>
      <c r="J3351">
        <v>15170</v>
      </c>
      <c r="K3351">
        <v>11185</v>
      </c>
      <c r="L3351">
        <v>10302</v>
      </c>
      <c r="M3351">
        <v>8</v>
      </c>
      <c r="N3351">
        <v>109</v>
      </c>
      <c r="O3351">
        <v>8</v>
      </c>
      <c r="P3351">
        <v>7</v>
      </c>
      <c r="Q3351">
        <v>0</v>
      </c>
      <c r="R3351">
        <v>847</v>
      </c>
      <c r="S3351">
        <v>0</v>
      </c>
      <c r="T3351">
        <v>108</v>
      </c>
      <c r="U3351">
        <v>137</v>
      </c>
      <c r="V3351">
        <v>-0.84</v>
      </c>
      <c r="W3351">
        <v>0</v>
      </c>
      <c r="X3351">
        <v>0</v>
      </c>
      <c r="Y3351" s="12" t="str">
        <f>IFERROR(VLOOKUP(C3351,[1]Index!$D:$F,3,FALSE),"Non List")</f>
        <v>Non List</v>
      </c>
      <c r="Z3351">
        <f>IFERROR(VLOOKUP(C3351,[1]LP!$B:$C,2,FALSE),0)</f>
        <v>0</v>
      </c>
      <c r="AA3351" s="11">
        <f t="shared" si="63"/>
        <v>0</v>
      </c>
      <c r="AB3351" s="5">
        <f>IFERROR(VLOOKUP(C3351,[2]Sheet1!$B:$F,5,FALSE),0)</f>
        <v>0</v>
      </c>
      <c r="AC3351" s="11">
        <v>5</v>
      </c>
      <c r="AD3351" s="11">
        <v>0.26</v>
      </c>
      <c r="AE3351" s="10" t="str">
        <f t="shared" si="62"/>
        <v>76/77RHPC</v>
      </c>
      <c r="AF3351" s="10"/>
      <c r="AG3351" s="10"/>
      <c r="AH3351" s="10"/>
    </row>
    <row r="3352" spans="1:34" x14ac:dyDescent="0.45">
      <c r="A3352" t="s">
        <v>24</v>
      </c>
      <c r="B3352" t="s">
        <v>58</v>
      </c>
      <c r="C3352" t="s">
        <v>215</v>
      </c>
      <c r="D3352">
        <v>331</v>
      </c>
      <c r="E3352" s="11">
        <v>990000</v>
      </c>
      <c r="F3352" s="5">
        <v>-11624</v>
      </c>
      <c r="G3352" s="11">
        <v>0</v>
      </c>
      <c r="H3352" s="11">
        <v>0</v>
      </c>
      <c r="I3352">
        <v>0</v>
      </c>
      <c r="J3352">
        <v>0</v>
      </c>
      <c r="K3352">
        <v>1060</v>
      </c>
      <c r="L3352">
        <v>1060</v>
      </c>
      <c r="M3352">
        <v>0</v>
      </c>
      <c r="N3352">
        <v>828</v>
      </c>
      <c r="O3352">
        <v>3</v>
      </c>
      <c r="P3352">
        <v>0</v>
      </c>
      <c r="Q3352">
        <v>0</v>
      </c>
      <c r="R3352">
        <v>2772</v>
      </c>
      <c r="S3352">
        <v>0</v>
      </c>
      <c r="T3352">
        <v>99</v>
      </c>
      <c r="U3352">
        <v>30</v>
      </c>
      <c r="V3352">
        <v>-0.91</v>
      </c>
      <c r="W3352">
        <v>0</v>
      </c>
      <c r="X3352">
        <v>0</v>
      </c>
      <c r="Y3352" s="12" t="str">
        <f>IFERROR(VLOOKUP(C3352,[1]Index!$D:$F,3,FALSE),"Non List")</f>
        <v>Hydro Power</v>
      </c>
      <c r="Z3352">
        <f>IFERROR(VLOOKUP(C3352,[1]LP!$B:$C,2,FALSE),0)</f>
        <v>286</v>
      </c>
      <c r="AA3352" s="11">
        <f t="shared" si="63"/>
        <v>0</v>
      </c>
      <c r="AB3352" s="5">
        <f>IFERROR(VLOOKUP(C3352,[2]Sheet1!$B:$F,5,FALSE),0)</f>
        <v>9900000</v>
      </c>
      <c r="AC3352" s="11">
        <v>0</v>
      </c>
      <c r="AD3352" s="11">
        <v>0</v>
      </c>
      <c r="AE3352" s="10" t="str">
        <f t="shared" si="62"/>
        <v>76/77HURJA</v>
      </c>
      <c r="AF3352" s="10"/>
      <c r="AG3352" s="10"/>
      <c r="AH3352" s="10"/>
    </row>
    <row r="3353" spans="1:34" x14ac:dyDescent="0.45">
      <c r="A3353" t="s">
        <v>24</v>
      </c>
      <c r="B3353" t="s">
        <v>58</v>
      </c>
      <c r="C3353" t="s">
        <v>202</v>
      </c>
      <c r="D3353">
        <v>427</v>
      </c>
      <c r="E3353" s="11">
        <v>1500000</v>
      </c>
      <c r="F3353" s="5">
        <v>-15950</v>
      </c>
      <c r="G3353" s="11">
        <v>0</v>
      </c>
      <c r="H3353" s="11">
        <v>0</v>
      </c>
      <c r="I3353">
        <v>0</v>
      </c>
      <c r="J3353">
        <v>0</v>
      </c>
      <c r="K3353">
        <v>-439</v>
      </c>
      <c r="L3353">
        <v>-439</v>
      </c>
      <c r="M3353">
        <v>0</v>
      </c>
      <c r="N3353">
        <v>-5338</v>
      </c>
      <c r="O3353">
        <v>4</v>
      </c>
      <c r="P3353">
        <v>0</v>
      </c>
      <c r="Q3353">
        <v>0</v>
      </c>
      <c r="R3353">
        <v>-23058</v>
      </c>
      <c r="S3353">
        <v>0</v>
      </c>
      <c r="T3353">
        <v>99</v>
      </c>
      <c r="U3353">
        <v>0</v>
      </c>
      <c r="V3353">
        <v>0</v>
      </c>
      <c r="W3353">
        <v>0</v>
      </c>
      <c r="X3353">
        <v>0</v>
      </c>
      <c r="Y3353" s="12" t="str">
        <f>IFERROR(VLOOKUP(C3353,[1]Index!$D:$F,3,FALSE),"Non List")</f>
        <v>Hydro Power</v>
      </c>
      <c r="Z3353">
        <f>IFERROR(VLOOKUP(C3353,[1]LP!$B:$C,2,FALSE),0)</f>
        <v>171</v>
      </c>
      <c r="AA3353" s="11">
        <f t="shared" si="63"/>
        <v>0</v>
      </c>
      <c r="AB3353" s="5">
        <f>IFERROR(VLOOKUP(C3353,[2]Sheet1!$B:$F,5,FALSE),0)</f>
        <v>38959421</v>
      </c>
      <c r="AC3353" s="11">
        <v>5.71</v>
      </c>
      <c r="AD3353" s="11">
        <v>0.28999999999999998</v>
      </c>
      <c r="AE3353" s="10" t="str">
        <f t="shared" si="62"/>
        <v>76/77AKPL</v>
      </c>
      <c r="AF3353" s="10"/>
      <c r="AG3353" s="10"/>
      <c r="AH3353" s="10"/>
    </row>
    <row r="3354" spans="1:34" x14ac:dyDescent="0.45">
      <c r="A3354" t="s">
        <v>24</v>
      </c>
      <c r="B3354" t="s">
        <v>58</v>
      </c>
      <c r="C3354" t="s">
        <v>198</v>
      </c>
      <c r="D3354">
        <v>410</v>
      </c>
      <c r="E3354" s="11">
        <v>255150</v>
      </c>
      <c r="F3354" s="5">
        <v>25686</v>
      </c>
      <c r="G3354" s="11">
        <v>0</v>
      </c>
      <c r="H3354" s="11">
        <v>0</v>
      </c>
      <c r="I3354">
        <v>0</v>
      </c>
      <c r="J3354">
        <v>32479</v>
      </c>
      <c r="K3354">
        <v>24754</v>
      </c>
      <c r="L3354">
        <v>15814</v>
      </c>
      <c r="M3354">
        <v>25</v>
      </c>
      <c r="N3354">
        <v>17</v>
      </c>
      <c r="O3354">
        <v>4</v>
      </c>
      <c r="P3354">
        <v>23</v>
      </c>
      <c r="Q3354">
        <v>0</v>
      </c>
      <c r="R3354">
        <v>62</v>
      </c>
      <c r="S3354">
        <v>0</v>
      </c>
      <c r="T3354">
        <v>110</v>
      </c>
      <c r="U3354">
        <v>248</v>
      </c>
      <c r="V3354">
        <v>-0.4</v>
      </c>
      <c r="W3354">
        <v>0</v>
      </c>
      <c r="X3354">
        <v>0</v>
      </c>
      <c r="Y3354" s="12" t="str">
        <f>IFERROR(VLOOKUP(C3354,[1]Index!$D:$F,3,FALSE),"Non List")</f>
        <v>Hydro Power</v>
      </c>
      <c r="Z3354">
        <f>IFERROR(VLOOKUP(C3354,[1]LP!$B:$C,2,FALSE),0)</f>
        <v>235</v>
      </c>
      <c r="AA3354" s="11">
        <f t="shared" si="63"/>
        <v>9.4</v>
      </c>
      <c r="AB3354" s="5">
        <f>IFERROR(VLOOKUP(C3354,[2]Sheet1!$B:$F,5,FALSE),0)</f>
        <v>5358150</v>
      </c>
      <c r="AC3354" s="11">
        <v>5</v>
      </c>
      <c r="AD3354" s="11">
        <v>0.26300000000000001</v>
      </c>
      <c r="AE3354" s="10" t="str">
        <f t="shared" si="62"/>
        <v>76/77BARUN</v>
      </c>
      <c r="AF3354" s="10"/>
      <c r="AG3354" s="10"/>
      <c r="AH3354" s="10"/>
    </row>
    <row r="3355" spans="1:34" x14ac:dyDescent="0.45">
      <c r="A3355" t="s">
        <v>24</v>
      </c>
      <c r="B3355" t="s">
        <v>58</v>
      </c>
      <c r="C3355" t="s">
        <v>199</v>
      </c>
      <c r="D3355">
        <v>306</v>
      </c>
      <c r="E3355" s="11">
        <v>1190700</v>
      </c>
      <c r="F3355" s="5">
        <v>116881</v>
      </c>
      <c r="G3355" s="11">
        <v>0</v>
      </c>
      <c r="H3355" s="11">
        <v>0</v>
      </c>
      <c r="I3355">
        <v>0</v>
      </c>
      <c r="J3355">
        <v>63858</v>
      </c>
      <c r="K3355">
        <v>54194</v>
      </c>
      <c r="L3355">
        <v>35951</v>
      </c>
      <c r="M3355">
        <v>12</v>
      </c>
      <c r="N3355">
        <v>25</v>
      </c>
      <c r="O3355">
        <v>3</v>
      </c>
      <c r="P3355">
        <v>11</v>
      </c>
      <c r="Q3355">
        <v>0</v>
      </c>
      <c r="R3355">
        <v>71</v>
      </c>
      <c r="S3355">
        <v>0</v>
      </c>
      <c r="T3355">
        <v>110</v>
      </c>
      <c r="U3355">
        <v>172</v>
      </c>
      <c r="V3355">
        <v>-0.44</v>
      </c>
      <c r="W3355">
        <v>0</v>
      </c>
      <c r="X3355">
        <v>0</v>
      </c>
      <c r="Y3355" s="12" t="str">
        <f>IFERROR(VLOOKUP(C3355,[1]Index!$D:$F,3,FALSE),"Non List")</f>
        <v>Hydro Power</v>
      </c>
      <c r="Z3355">
        <f>IFERROR(VLOOKUP(C3355,[1]LP!$B:$C,2,FALSE),0)</f>
        <v>175.7</v>
      </c>
      <c r="AA3355" s="11">
        <f t="shared" si="63"/>
        <v>14.6</v>
      </c>
      <c r="AB3355" s="5">
        <f>IFERROR(VLOOKUP(C3355,[2]Sheet1!$B:$F,5,FALSE),0)</f>
        <v>57865979.100000001</v>
      </c>
      <c r="AC3355" s="11">
        <v>9</v>
      </c>
      <c r="AD3355" s="11">
        <v>0</v>
      </c>
      <c r="AE3355" s="10" t="str">
        <f t="shared" si="62"/>
        <v>76/77API</v>
      </c>
      <c r="AF3355" s="10"/>
      <c r="AG3355" s="10"/>
      <c r="AH3355" s="10"/>
    </row>
    <row r="3356" spans="1:34" x14ac:dyDescent="0.45">
      <c r="A3356" t="s">
        <v>24</v>
      </c>
      <c r="B3356" t="s">
        <v>58</v>
      </c>
      <c r="C3356" t="s">
        <v>200</v>
      </c>
      <c r="D3356">
        <v>590</v>
      </c>
      <c r="E3356" s="11">
        <v>535555</v>
      </c>
      <c r="F3356" s="5">
        <v>96565</v>
      </c>
      <c r="G3356" s="11">
        <v>0</v>
      </c>
      <c r="H3356" s="11">
        <v>0</v>
      </c>
      <c r="I3356">
        <v>0</v>
      </c>
      <c r="J3356">
        <v>53546</v>
      </c>
      <c r="K3356">
        <v>40290</v>
      </c>
      <c r="L3356">
        <v>31718</v>
      </c>
      <c r="M3356">
        <v>24</v>
      </c>
      <c r="N3356">
        <v>25</v>
      </c>
      <c r="O3356">
        <v>5</v>
      </c>
      <c r="P3356">
        <v>20</v>
      </c>
      <c r="Q3356">
        <v>0</v>
      </c>
      <c r="R3356">
        <v>125</v>
      </c>
      <c r="S3356">
        <v>0</v>
      </c>
      <c r="T3356">
        <v>118</v>
      </c>
      <c r="U3356">
        <v>251</v>
      </c>
      <c r="V3356">
        <v>-0.57999999999999996</v>
      </c>
      <c r="W3356">
        <v>0</v>
      </c>
      <c r="X3356">
        <v>0</v>
      </c>
      <c r="Y3356" s="12" t="str">
        <f>IFERROR(VLOOKUP(C3356,[1]Index!$D:$F,3,FALSE),"Non List")</f>
        <v>Hydro Power</v>
      </c>
      <c r="Z3356">
        <f>IFERROR(VLOOKUP(C3356,[1]LP!$B:$C,2,FALSE),0)</f>
        <v>307</v>
      </c>
      <c r="AA3356" s="11">
        <f t="shared" si="63"/>
        <v>12.8</v>
      </c>
      <c r="AB3356" s="5">
        <f>IFERROR(VLOOKUP(C3356,[2]Sheet1!$B:$F,5,FALSE),0)</f>
        <v>18512792.23</v>
      </c>
      <c r="AC3356" s="11">
        <v>10</v>
      </c>
      <c r="AD3356" s="11">
        <v>0.52600000000000002</v>
      </c>
      <c r="AE3356" s="10" t="str">
        <f t="shared" si="62"/>
        <v>76/77NGPL</v>
      </c>
      <c r="AF3356" s="10"/>
      <c r="AG3356" s="10"/>
      <c r="AH3356" s="10"/>
    </row>
    <row r="3357" spans="1:34" x14ac:dyDescent="0.45">
      <c r="A3357" t="s">
        <v>24</v>
      </c>
      <c r="B3357" t="s">
        <v>58</v>
      </c>
      <c r="C3357" t="s">
        <v>219</v>
      </c>
      <c r="D3357">
        <v>342</v>
      </c>
      <c r="E3357" s="11">
        <v>3285000</v>
      </c>
      <c r="F3357" s="5">
        <v>-86554</v>
      </c>
      <c r="G3357" s="11">
        <v>0</v>
      </c>
      <c r="H3357" s="11">
        <v>0</v>
      </c>
      <c r="I3357">
        <v>0</v>
      </c>
      <c r="J3357">
        <v>3227</v>
      </c>
      <c r="K3357">
        <v>-2182</v>
      </c>
      <c r="L3357">
        <v>-2182</v>
      </c>
      <c r="M3357">
        <v>0</v>
      </c>
      <c r="N3357">
        <v>-1425</v>
      </c>
      <c r="O3357">
        <v>4</v>
      </c>
      <c r="P3357">
        <v>0</v>
      </c>
      <c r="Q3357">
        <v>0</v>
      </c>
      <c r="R3357">
        <v>-5002</v>
      </c>
      <c r="S3357">
        <v>0</v>
      </c>
      <c r="T3357">
        <v>97</v>
      </c>
      <c r="U3357">
        <v>0</v>
      </c>
      <c r="V3357">
        <v>0</v>
      </c>
      <c r="W3357">
        <v>0</v>
      </c>
      <c r="X3357">
        <v>0</v>
      </c>
      <c r="Y3357" s="12" t="str">
        <f>IFERROR(VLOOKUP(C3357,[1]Index!$D:$F,3,FALSE),"Non List")</f>
        <v>Hydro Power</v>
      </c>
      <c r="Z3357">
        <f>IFERROR(VLOOKUP(C3357,[1]LP!$B:$C,2,FALSE),0)</f>
        <v>276.89999999999998</v>
      </c>
      <c r="AA3357" s="11">
        <f t="shared" si="63"/>
        <v>0</v>
      </c>
      <c r="AB3357" s="5">
        <f>IFERROR(VLOOKUP(C3357,[2]Sheet1!$B:$F,5,FALSE),0)</f>
        <v>36500000</v>
      </c>
      <c r="AC3357" s="11">
        <v>0</v>
      </c>
      <c r="AD3357" s="11">
        <v>0</v>
      </c>
      <c r="AE3357" s="10" t="str">
        <f t="shared" si="62"/>
        <v>76/77SJCL</v>
      </c>
      <c r="AF3357" s="10"/>
      <c r="AG3357" s="10"/>
      <c r="AH3357" s="10"/>
    </row>
    <row r="3358" spans="1:34" x14ac:dyDescent="0.45">
      <c r="A3358" t="s">
        <v>24</v>
      </c>
      <c r="B3358" t="s">
        <v>58</v>
      </c>
      <c r="C3358" t="s">
        <v>221</v>
      </c>
      <c r="D3358">
        <v>334</v>
      </c>
      <c r="E3358" s="11">
        <v>6157890</v>
      </c>
      <c r="F3358" s="5">
        <v>-143421</v>
      </c>
      <c r="G3358" s="11">
        <v>0</v>
      </c>
      <c r="H3358" s="11">
        <v>0</v>
      </c>
      <c r="I3358">
        <v>0</v>
      </c>
      <c r="J3358">
        <v>0</v>
      </c>
      <c r="K3358">
        <v>-14677</v>
      </c>
      <c r="L3358">
        <v>-14677</v>
      </c>
      <c r="M3358">
        <v>-1</v>
      </c>
      <c r="N3358">
        <v>-363</v>
      </c>
      <c r="O3358">
        <v>3</v>
      </c>
      <c r="P3358">
        <v>-1</v>
      </c>
      <c r="Q3358">
        <v>0</v>
      </c>
      <c r="R3358">
        <v>-1242</v>
      </c>
      <c r="S3358">
        <v>0</v>
      </c>
      <c r="T3358">
        <v>98</v>
      </c>
      <c r="U3358">
        <v>0</v>
      </c>
      <c r="V3358">
        <v>0</v>
      </c>
      <c r="W3358">
        <v>0</v>
      </c>
      <c r="X3358">
        <v>0</v>
      </c>
      <c r="Y3358" s="12" t="str">
        <f>IFERROR(VLOOKUP(C3358,[1]Index!$D:$F,3,FALSE),"Non List")</f>
        <v>Hydro Power</v>
      </c>
      <c r="Z3358">
        <f>IFERROR(VLOOKUP(C3358,[1]LP!$B:$C,2,FALSE),0)</f>
        <v>274</v>
      </c>
      <c r="AA3358" s="11">
        <f t="shared" si="63"/>
        <v>-274</v>
      </c>
      <c r="AB3358" s="5">
        <f>IFERROR(VLOOKUP(C3358,[2]Sheet1!$B:$F,5,FALSE),0)</f>
        <v>68421000</v>
      </c>
      <c r="AC3358" s="11">
        <v>0</v>
      </c>
      <c r="AD3358" s="11">
        <v>0</v>
      </c>
      <c r="AE3358" s="10" t="str">
        <f t="shared" si="62"/>
        <v>76/77RHPL</v>
      </c>
      <c r="AF3358" s="10"/>
      <c r="AG3358" s="10"/>
      <c r="AH3358" s="10"/>
    </row>
    <row r="3359" spans="1:34" x14ac:dyDescent="0.45">
      <c r="A3359" t="s">
        <v>24</v>
      </c>
      <c r="B3359" t="s">
        <v>58</v>
      </c>
      <c r="C3359" t="s">
        <v>204</v>
      </c>
      <c r="D3359">
        <v>301</v>
      </c>
      <c r="E3359" s="11">
        <v>1150000</v>
      </c>
      <c r="F3359" s="5">
        <v>161725</v>
      </c>
      <c r="G3359" s="11">
        <v>0</v>
      </c>
      <c r="H3359" s="11">
        <v>0</v>
      </c>
      <c r="I3359">
        <v>0</v>
      </c>
      <c r="J3359">
        <v>104024</v>
      </c>
      <c r="K3359">
        <v>71702</v>
      </c>
      <c r="L3359">
        <v>52203</v>
      </c>
      <c r="M3359">
        <v>18</v>
      </c>
      <c r="N3359">
        <v>17</v>
      </c>
      <c r="O3359">
        <v>3</v>
      </c>
      <c r="P3359">
        <v>16</v>
      </c>
      <c r="Q3359">
        <v>0</v>
      </c>
      <c r="R3359">
        <v>44</v>
      </c>
      <c r="S3359">
        <v>0</v>
      </c>
      <c r="T3359">
        <v>114</v>
      </c>
      <c r="U3359">
        <v>216</v>
      </c>
      <c r="V3359">
        <v>-0.28000000000000003</v>
      </c>
      <c r="W3359">
        <v>0</v>
      </c>
      <c r="X3359">
        <v>0</v>
      </c>
      <c r="Y3359" s="12" t="str">
        <f>IFERROR(VLOOKUP(C3359,[1]Index!$D:$F,3,FALSE),"Non List")</f>
        <v>Hydro Power</v>
      </c>
      <c r="Z3359">
        <f>IFERROR(VLOOKUP(C3359,[1]LP!$B:$C,2,FALSE),0)</f>
        <v>243.8</v>
      </c>
      <c r="AA3359" s="11">
        <f t="shared" si="63"/>
        <v>13.5</v>
      </c>
      <c r="AB3359" s="5">
        <f>IFERROR(VLOOKUP(C3359,[2]Sheet1!$B:$F,5,FALSE),0)</f>
        <v>12305000</v>
      </c>
      <c r="AC3359" s="11">
        <v>0</v>
      </c>
      <c r="AD3359" s="11">
        <v>5.2629999999999999</v>
      </c>
      <c r="AE3359" s="10" t="str">
        <f t="shared" si="62"/>
        <v>76/77UMHL</v>
      </c>
      <c r="AF3359" s="10"/>
      <c r="AG3359" s="10"/>
      <c r="AH3359" s="10"/>
    </row>
    <row r="3360" spans="1:34" x14ac:dyDescent="0.45">
      <c r="A3360" t="s">
        <v>24</v>
      </c>
      <c r="B3360" t="s">
        <v>58</v>
      </c>
      <c r="C3360" t="s">
        <v>222</v>
      </c>
      <c r="D3360">
        <v>260</v>
      </c>
      <c r="E3360" s="11">
        <v>2100350</v>
      </c>
      <c r="F3360" s="5">
        <v>58086</v>
      </c>
      <c r="G3360" s="11">
        <v>0</v>
      </c>
      <c r="H3360" s="11">
        <v>0</v>
      </c>
      <c r="I3360">
        <v>0</v>
      </c>
      <c r="J3360">
        <v>0</v>
      </c>
      <c r="K3360">
        <v>20469</v>
      </c>
      <c r="L3360">
        <v>15352</v>
      </c>
      <c r="M3360">
        <v>3</v>
      </c>
      <c r="N3360">
        <v>89</v>
      </c>
      <c r="O3360">
        <v>3</v>
      </c>
      <c r="P3360">
        <v>3</v>
      </c>
      <c r="Q3360">
        <v>0</v>
      </c>
      <c r="R3360">
        <v>225</v>
      </c>
      <c r="S3360">
        <v>0</v>
      </c>
      <c r="T3360">
        <v>103</v>
      </c>
      <c r="U3360">
        <v>82</v>
      </c>
      <c r="V3360">
        <v>-0.68</v>
      </c>
      <c r="W3360">
        <v>0</v>
      </c>
      <c r="X3360">
        <v>0</v>
      </c>
      <c r="Y3360" s="12" t="str">
        <f>IFERROR(VLOOKUP(C3360,[1]Index!$D:$F,3,FALSE),"Non List")</f>
        <v>Hydro Power</v>
      </c>
      <c r="Z3360">
        <f>IFERROR(VLOOKUP(C3360,[1]LP!$B:$C,2,FALSE),0)</f>
        <v>200.5</v>
      </c>
      <c r="AA3360" s="11">
        <f t="shared" si="63"/>
        <v>66.8</v>
      </c>
      <c r="AB3360" s="5">
        <f>IFERROR(VLOOKUP(C3360,[2]Sheet1!$B:$F,5,FALSE),0)</f>
        <v>22799299.25</v>
      </c>
      <c r="AC3360" s="11">
        <v>0</v>
      </c>
      <c r="AD3360" s="11">
        <v>0</v>
      </c>
      <c r="AE3360" s="10" t="str">
        <f t="shared" si="62"/>
        <v>76/77UPCL</v>
      </c>
      <c r="AF3360" s="10"/>
      <c r="AG3360" s="10"/>
      <c r="AH3360" s="10"/>
    </row>
    <row r="3361" spans="1:34" x14ac:dyDescent="0.45">
      <c r="A3361" t="s">
        <v>24</v>
      </c>
      <c r="B3361" t="s">
        <v>58</v>
      </c>
      <c r="C3361" t="s">
        <v>205</v>
      </c>
      <c r="D3361">
        <v>367.1</v>
      </c>
      <c r="E3361" s="11">
        <v>700000</v>
      </c>
      <c r="F3361" s="5">
        <v>-67586</v>
      </c>
      <c r="G3361" s="11">
        <v>0</v>
      </c>
      <c r="H3361" s="11">
        <v>0</v>
      </c>
      <c r="I3361">
        <v>0</v>
      </c>
      <c r="J3361">
        <v>87855</v>
      </c>
      <c r="K3361">
        <v>63160</v>
      </c>
      <c r="L3361">
        <v>41902</v>
      </c>
      <c r="M3361">
        <v>24</v>
      </c>
      <c r="N3361">
        <v>15</v>
      </c>
      <c r="O3361">
        <v>4</v>
      </c>
      <c r="P3361">
        <v>27</v>
      </c>
      <c r="Q3361">
        <v>0</v>
      </c>
      <c r="R3361">
        <v>62</v>
      </c>
      <c r="S3361">
        <v>0</v>
      </c>
      <c r="T3361">
        <v>90</v>
      </c>
      <c r="U3361">
        <v>221</v>
      </c>
      <c r="V3361">
        <v>-0.4</v>
      </c>
      <c r="W3361">
        <v>0</v>
      </c>
      <c r="X3361">
        <v>0</v>
      </c>
      <c r="Y3361" s="12" t="str">
        <f>IFERROR(VLOOKUP(C3361,[1]Index!$D:$F,3,FALSE),"Non List")</f>
        <v>Hydro Power</v>
      </c>
      <c r="Z3361">
        <f>IFERROR(VLOOKUP(C3361,[1]LP!$B:$C,2,FALSE),0)</f>
        <v>239.9</v>
      </c>
      <c r="AA3361" s="11">
        <f t="shared" si="63"/>
        <v>10</v>
      </c>
      <c r="AB3361" s="5">
        <f>IFERROR(VLOOKUP(C3361,[2]Sheet1!$B:$F,5,FALSE),0)</f>
        <v>12098625</v>
      </c>
      <c r="AC3361" s="11">
        <v>4.75</v>
      </c>
      <c r="AD3361" s="11">
        <v>0.25</v>
      </c>
      <c r="AE3361" s="10" t="str">
        <f t="shared" si="62"/>
        <v>76/77SPDL</v>
      </c>
      <c r="AF3361" s="10"/>
      <c r="AG3361" s="10"/>
      <c r="AH3361" s="10"/>
    </row>
    <row r="3362" spans="1:34" x14ac:dyDescent="0.45">
      <c r="A3362" t="s">
        <v>24</v>
      </c>
      <c r="B3362" t="s">
        <v>58</v>
      </c>
      <c r="C3362" t="s">
        <v>213</v>
      </c>
      <c r="D3362">
        <v>255</v>
      </c>
      <c r="E3362" s="11">
        <v>465714</v>
      </c>
      <c r="F3362" s="5">
        <v>-464153</v>
      </c>
      <c r="G3362" s="11">
        <v>0</v>
      </c>
      <c r="H3362" s="11">
        <v>0</v>
      </c>
      <c r="I3362">
        <v>0</v>
      </c>
      <c r="J3362">
        <v>10934</v>
      </c>
      <c r="K3362">
        <v>-33431</v>
      </c>
      <c r="L3362">
        <v>-33431</v>
      </c>
      <c r="M3362">
        <v>-29</v>
      </c>
      <c r="N3362">
        <v>-9</v>
      </c>
      <c r="O3362">
        <v>761</v>
      </c>
      <c r="P3362">
        <v>-8566</v>
      </c>
      <c r="Q3362">
        <v>0</v>
      </c>
      <c r="R3362">
        <v>-6765</v>
      </c>
      <c r="S3362">
        <v>0</v>
      </c>
      <c r="T3362">
        <v>0</v>
      </c>
      <c r="U3362">
        <v>0</v>
      </c>
      <c r="V3362">
        <v>0</v>
      </c>
      <c r="W3362">
        <v>0</v>
      </c>
      <c r="X3362">
        <v>0</v>
      </c>
      <c r="Y3362" s="12" t="str">
        <f>IFERROR(VLOOKUP(C3362,[1]Index!$D:$F,3,FALSE),"Non List")</f>
        <v>Hydro Power</v>
      </c>
      <c r="Z3362">
        <f>IFERROR(VLOOKUP(C3362,[1]LP!$B:$C,2,FALSE),0)</f>
        <v>223.5</v>
      </c>
      <c r="AA3362" s="11">
        <f t="shared" si="63"/>
        <v>-7.7</v>
      </c>
      <c r="AB3362" s="5">
        <f>IFERROR(VLOOKUP(C3362,[2]Sheet1!$B:$F,5,FALSE),0)</f>
        <v>4657143</v>
      </c>
      <c r="AC3362" s="11">
        <v>0</v>
      </c>
      <c r="AD3362" s="11">
        <v>0</v>
      </c>
      <c r="AE3362" s="10" t="str">
        <f t="shared" si="62"/>
        <v>76/77KKHC</v>
      </c>
      <c r="AF3362" s="10"/>
      <c r="AG3362" s="10"/>
      <c r="AH3362" s="10"/>
    </row>
    <row r="3363" spans="1:34" x14ac:dyDescent="0.45">
      <c r="A3363" t="s">
        <v>24</v>
      </c>
      <c r="B3363" t="s">
        <v>58</v>
      </c>
      <c r="C3363" t="s">
        <v>208</v>
      </c>
      <c r="D3363">
        <v>420.6</v>
      </c>
      <c r="E3363" s="11">
        <v>1065417</v>
      </c>
      <c r="F3363" s="5">
        <v>0</v>
      </c>
      <c r="G3363" s="11">
        <v>0</v>
      </c>
      <c r="H3363" s="11">
        <v>0</v>
      </c>
      <c r="I3363">
        <v>0</v>
      </c>
      <c r="J3363">
        <v>0</v>
      </c>
      <c r="K3363">
        <v>0</v>
      </c>
      <c r="L3363">
        <v>0</v>
      </c>
      <c r="M3363">
        <v>0</v>
      </c>
      <c r="N3363">
        <v>421</v>
      </c>
      <c r="O3363">
        <v>4</v>
      </c>
      <c r="P3363">
        <v>0</v>
      </c>
      <c r="Q3363">
        <v>0</v>
      </c>
      <c r="R3363">
        <v>1771</v>
      </c>
      <c r="S3363">
        <v>0</v>
      </c>
      <c r="T3363">
        <v>100</v>
      </c>
      <c r="U3363">
        <v>0</v>
      </c>
      <c r="V3363">
        <v>0</v>
      </c>
      <c r="W3363">
        <v>0</v>
      </c>
      <c r="X3363">
        <v>0</v>
      </c>
      <c r="Y3363" s="12" t="str">
        <f>IFERROR(VLOOKUP(C3363,[1]Index!$D:$F,3,FALSE),"Non List")</f>
        <v>Hydro Power</v>
      </c>
      <c r="Z3363">
        <f>IFERROR(VLOOKUP(C3363,[1]LP!$B:$C,2,FALSE),0)</f>
        <v>262</v>
      </c>
      <c r="AA3363" s="11">
        <f t="shared" si="63"/>
        <v>0</v>
      </c>
      <c r="AB3363" s="5">
        <f>IFERROR(VLOOKUP(C3363,[2]Sheet1!$B:$F,5,FALSE),0)</f>
        <v>10654170</v>
      </c>
      <c r="AC3363" s="11">
        <v>0</v>
      </c>
      <c r="AD3363" s="11">
        <v>0</v>
      </c>
      <c r="AE3363" s="10" t="str">
        <f t="shared" si="62"/>
        <v>76/77HPPL</v>
      </c>
      <c r="AF3363" s="10"/>
      <c r="AG3363" s="10"/>
      <c r="AH3363" s="10"/>
    </row>
    <row r="3364" spans="1:34" x14ac:dyDescent="0.45">
      <c r="A3364" t="s">
        <v>24</v>
      </c>
      <c r="B3364" t="s">
        <v>58</v>
      </c>
      <c r="C3364" t="s">
        <v>206</v>
      </c>
      <c r="D3364">
        <v>265</v>
      </c>
      <c r="E3364" s="11">
        <v>264000</v>
      </c>
      <c r="F3364" s="5">
        <v>-135127</v>
      </c>
      <c r="G3364" s="11">
        <v>0</v>
      </c>
      <c r="H3364" s="11">
        <v>0</v>
      </c>
      <c r="I3364">
        <v>0</v>
      </c>
      <c r="J3364">
        <v>27920</v>
      </c>
      <c r="K3364">
        <v>15387</v>
      </c>
      <c r="L3364">
        <v>-3572</v>
      </c>
      <c r="M3364">
        <v>-5</v>
      </c>
      <c r="N3364">
        <v>-49</v>
      </c>
      <c r="O3364">
        <v>5</v>
      </c>
      <c r="P3364">
        <v>-11</v>
      </c>
      <c r="Q3364">
        <v>0</v>
      </c>
      <c r="R3364">
        <v>-266</v>
      </c>
      <c r="S3364">
        <v>0</v>
      </c>
      <c r="T3364">
        <v>49</v>
      </c>
      <c r="U3364">
        <v>0</v>
      </c>
      <c r="V3364">
        <v>0</v>
      </c>
      <c r="W3364">
        <v>0</v>
      </c>
      <c r="X3364">
        <v>0</v>
      </c>
      <c r="Y3364" s="12" t="str">
        <f>IFERROR(VLOOKUP(C3364,[1]Index!$D:$F,3,FALSE),"Non List")</f>
        <v>Hydro Power</v>
      </c>
      <c r="Z3364">
        <f>IFERROR(VLOOKUP(C3364,[1]LP!$B:$C,2,FALSE),0)</f>
        <v>198.2</v>
      </c>
      <c r="AA3364" s="11">
        <f t="shared" si="63"/>
        <v>-39.6</v>
      </c>
      <c r="AB3364" s="5">
        <f>IFERROR(VLOOKUP(C3364,[2]Sheet1!$B:$F,5,FALSE),0)</f>
        <v>2640000</v>
      </c>
      <c r="AC3364" s="11">
        <v>0</v>
      </c>
      <c r="AD3364" s="11">
        <v>0</v>
      </c>
      <c r="AE3364" s="10" t="str">
        <f t="shared" si="62"/>
        <v>76/77DHPL</v>
      </c>
      <c r="AF3364" s="10"/>
      <c r="AG3364" s="10"/>
      <c r="AH3364" s="10"/>
    </row>
    <row r="3365" spans="1:34" x14ac:dyDescent="0.45">
      <c r="A3365" t="s">
        <v>24</v>
      </c>
      <c r="B3365" t="s">
        <v>58</v>
      </c>
      <c r="C3365" t="s">
        <v>220</v>
      </c>
      <c r="D3365">
        <v>375</v>
      </c>
      <c r="E3365" s="11">
        <v>1250000</v>
      </c>
      <c r="F3365" s="5">
        <v>-105886</v>
      </c>
      <c r="G3365" s="11">
        <v>0</v>
      </c>
      <c r="H3365" s="11">
        <v>0</v>
      </c>
      <c r="I3365">
        <v>0</v>
      </c>
      <c r="J3365">
        <v>104045</v>
      </c>
      <c r="K3365">
        <v>-45625</v>
      </c>
      <c r="L3365">
        <v>-45831</v>
      </c>
      <c r="M3365">
        <v>-15</v>
      </c>
      <c r="N3365">
        <v>-26</v>
      </c>
      <c r="O3365">
        <v>4</v>
      </c>
      <c r="P3365">
        <v>-16</v>
      </c>
      <c r="Q3365">
        <v>0</v>
      </c>
      <c r="R3365">
        <v>-105</v>
      </c>
      <c r="S3365">
        <v>0</v>
      </c>
      <c r="T3365">
        <v>92</v>
      </c>
      <c r="U3365">
        <v>0</v>
      </c>
      <c r="V3365">
        <v>0</v>
      </c>
      <c r="W3365">
        <v>0</v>
      </c>
      <c r="X3365">
        <v>0</v>
      </c>
      <c r="Y3365" s="12" t="str">
        <f>IFERROR(VLOOKUP(C3365,[1]Index!$D:$F,3,FALSE),"Non List")</f>
        <v>Hydro Power</v>
      </c>
      <c r="Z3365">
        <f>IFERROR(VLOOKUP(C3365,[1]LP!$B:$C,2,FALSE),0)</f>
        <v>235.9</v>
      </c>
      <c r="AA3365" s="11">
        <f t="shared" si="63"/>
        <v>-15.7</v>
      </c>
      <c r="AB3365" s="5">
        <f>IFERROR(VLOOKUP(C3365,[2]Sheet1!$B:$F,5,FALSE),0)</f>
        <v>12500000</v>
      </c>
      <c r="AC3365" s="11">
        <v>0</v>
      </c>
      <c r="AD3365" s="11">
        <v>0</v>
      </c>
      <c r="AE3365" s="10" t="str">
        <f t="shared" si="62"/>
        <v>76/77MHNL</v>
      </c>
      <c r="AF3365" s="10"/>
      <c r="AG3365" s="10"/>
      <c r="AH3365" s="10"/>
    </row>
    <row r="3366" spans="1:34" x14ac:dyDescent="0.45">
      <c r="A3366" t="s">
        <v>24</v>
      </c>
      <c r="B3366" t="s">
        <v>58</v>
      </c>
      <c r="C3366" t="s">
        <v>207</v>
      </c>
      <c r="D3366">
        <v>357.7</v>
      </c>
      <c r="E3366" s="11">
        <v>270000</v>
      </c>
      <c r="F3366" s="5">
        <v>25085</v>
      </c>
      <c r="G3366" s="11">
        <v>0</v>
      </c>
      <c r="H3366" s="11">
        <v>0</v>
      </c>
      <c r="I3366">
        <v>0</v>
      </c>
      <c r="J3366">
        <v>21866</v>
      </c>
      <c r="K3366">
        <v>17254</v>
      </c>
      <c r="L3366">
        <v>10416</v>
      </c>
      <c r="M3366">
        <v>15</v>
      </c>
      <c r="N3366">
        <v>23</v>
      </c>
      <c r="O3366">
        <v>3</v>
      </c>
      <c r="P3366">
        <v>14</v>
      </c>
      <c r="Q3366">
        <v>0</v>
      </c>
      <c r="R3366">
        <v>76</v>
      </c>
      <c r="S3366">
        <v>0</v>
      </c>
      <c r="T3366">
        <v>109</v>
      </c>
      <c r="U3366">
        <v>195</v>
      </c>
      <c r="V3366">
        <v>-0.46</v>
      </c>
      <c r="W3366">
        <v>0</v>
      </c>
      <c r="X3366">
        <v>0</v>
      </c>
      <c r="Y3366" s="12" t="str">
        <f>IFERROR(VLOOKUP(C3366,[1]Index!$D:$F,3,FALSE),"Non List")</f>
        <v>Hydro Power</v>
      </c>
      <c r="Z3366">
        <f>IFERROR(VLOOKUP(C3366,[1]LP!$B:$C,2,FALSE),0)</f>
        <v>336</v>
      </c>
      <c r="AA3366" s="11">
        <f t="shared" si="63"/>
        <v>22.4</v>
      </c>
      <c r="AB3366" s="5">
        <f>IFERROR(VLOOKUP(C3366,[2]Sheet1!$B:$F,5,FALSE),0)</f>
        <v>3869775</v>
      </c>
      <c r="AC3366" s="11">
        <v>5</v>
      </c>
      <c r="AD3366" s="11">
        <v>0.26</v>
      </c>
      <c r="AE3366" s="10" t="str">
        <f t="shared" si="62"/>
        <v>76/77CHL</v>
      </c>
      <c r="AF3366" s="10"/>
      <c r="AG3366" s="10"/>
      <c r="AH3366" s="10"/>
    </row>
    <row r="3367" spans="1:34" x14ac:dyDescent="0.45">
      <c r="A3367" t="s">
        <v>24</v>
      </c>
      <c r="B3367" t="s">
        <v>58</v>
      </c>
      <c r="C3367" t="s">
        <v>209</v>
      </c>
      <c r="D3367">
        <v>426</v>
      </c>
      <c r="E3367" s="11">
        <v>260000</v>
      </c>
      <c r="F3367" s="5">
        <v>43248</v>
      </c>
      <c r="G3367" s="11">
        <v>0</v>
      </c>
      <c r="H3367" s="11">
        <v>0</v>
      </c>
      <c r="I3367">
        <v>0</v>
      </c>
      <c r="J3367">
        <v>34767</v>
      </c>
      <c r="K3367">
        <v>24868</v>
      </c>
      <c r="L3367">
        <v>21290</v>
      </c>
      <c r="M3367">
        <v>33</v>
      </c>
      <c r="N3367">
        <v>13</v>
      </c>
      <c r="O3367">
        <v>4</v>
      </c>
      <c r="P3367">
        <v>28</v>
      </c>
      <c r="Q3367">
        <v>0</v>
      </c>
      <c r="R3367">
        <v>48</v>
      </c>
      <c r="S3367">
        <v>0</v>
      </c>
      <c r="T3367">
        <v>117</v>
      </c>
      <c r="U3367">
        <v>293</v>
      </c>
      <c r="V3367">
        <v>-0.31</v>
      </c>
      <c r="W3367">
        <v>0</v>
      </c>
      <c r="X3367">
        <v>0</v>
      </c>
      <c r="Y3367" s="12" t="str">
        <f>IFERROR(VLOOKUP(C3367,[1]Index!$D:$F,3,FALSE),"Non List")</f>
        <v>Hydro Power</v>
      </c>
      <c r="Z3367">
        <f>IFERROR(VLOOKUP(C3367,[1]LP!$B:$C,2,FALSE),0)</f>
        <v>472</v>
      </c>
      <c r="AA3367" s="11">
        <f t="shared" si="63"/>
        <v>14.3</v>
      </c>
      <c r="AB3367" s="5">
        <f>IFERROR(VLOOKUP(C3367,[2]Sheet1!$B:$F,5,FALSE),0)</f>
        <v>3594413.55</v>
      </c>
      <c r="AC3367" s="11">
        <v>15</v>
      </c>
      <c r="AD3367" s="11">
        <v>0.78949999999999998</v>
      </c>
      <c r="AE3367" s="10" t="str">
        <f t="shared" si="62"/>
        <v>76/77NHDL</v>
      </c>
      <c r="AF3367" s="10"/>
      <c r="AG3367" s="10"/>
      <c r="AH3367" s="10"/>
    </row>
    <row r="3368" spans="1:34" x14ac:dyDescent="0.45">
      <c r="A3368" t="s">
        <v>24</v>
      </c>
      <c r="B3368" t="s">
        <v>58</v>
      </c>
      <c r="C3368" t="s">
        <v>210</v>
      </c>
      <c r="D3368">
        <v>561</v>
      </c>
      <c r="E3368" s="11">
        <v>473557</v>
      </c>
      <c r="F3368" s="5">
        <v>133818</v>
      </c>
      <c r="G3368" s="11">
        <v>0</v>
      </c>
      <c r="H3368" s="11">
        <v>0</v>
      </c>
      <c r="I3368">
        <v>0</v>
      </c>
      <c r="J3368">
        <v>46882</v>
      </c>
      <c r="K3368">
        <v>34289</v>
      </c>
      <c r="L3368">
        <v>24691</v>
      </c>
      <c r="M3368">
        <v>21</v>
      </c>
      <c r="N3368">
        <v>27</v>
      </c>
      <c r="O3368">
        <v>4</v>
      </c>
      <c r="P3368">
        <v>16</v>
      </c>
      <c r="Q3368">
        <v>0</v>
      </c>
      <c r="R3368">
        <v>118</v>
      </c>
      <c r="S3368">
        <v>0</v>
      </c>
      <c r="T3368">
        <v>128</v>
      </c>
      <c r="U3368">
        <v>245</v>
      </c>
      <c r="V3368">
        <v>-0.56000000000000005</v>
      </c>
      <c r="W3368">
        <v>0</v>
      </c>
      <c r="X3368">
        <v>0</v>
      </c>
      <c r="Y3368" s="12" t="str">
        <f>IFERROR(VLOOKUP(C3368,[1]Index!$D:$F,3,FALSE),"Non List")</f>
        <v>Hydro Power</v>
      </c>
      <c r="Z3368">
        <f>IFERROR(VLOOKUP(C3368,[1]LP!$B:$C,2,FALSE),0)</f>
        <v>241.5</v>
      </c>
      <c r="AA3368" s="11">
        <f t="shared" si="63"/>
        <v>11.5</v>
      </c>
      <c r="AB3368" s="5">
        <f>IFERROR(VLOOKUP(C3368,[2]Sheet1!$B:$F,5,FALSE),0)</f>
        <v>17555888.510000002</v>
      </c>
      <c r="AC3368" s="11">
        <v>36.5</v>
      </c>
      <c r="AD3368" s="11">
        <v>0</v>
      </c>
      <c r="AE3368" s="10" t="str">
        <f t="shared" si="62"/>
        <v>76/77RADHI</v>
      </c>
      <c r="AF3368" s="10"/>
      <c r="AG3368" s="10"/>
      <c r="AH3368" s="10"/>
    </row>
    <row r="3369" spans="1:34" x14ac:dyDescent="0.45">
      <c r="A3369" t="s">
        <v>24</v>
      </c>
      <c r="B3369" t="s">
        <v>58</v>
      </c>
      <c r="C3369" t="s">
        <v>201</v>
      </c>
      <c r="D3369">
        <v>435.2</v>
      </c>
      <c r="E3369" s="11">
        <v>600000</v>
      </c>
      <c r="F3369" s="5">
        <v>36934</v>
      </c>
      <c r="G3369" s="11">
        <v>0</v>
      </c>
      <c r="H3369" s="11">
        <v>0</v>
      </c>
      <c r="I3369">
        <v>0</v>
      </c>
      <c r="J3369">
        <v>56245</v>
      </c>
      <c r="K3369">
        <v>39516</v>
      </c>
      <c r="L3369">
        <v>24828</v>
      </c>
      <c r="M3369">
        <v>17</v>
      </c>
      <c r="N3369">
        <v>26</v>
      </c>
      <c r="O3369">
        <v>4</v>
      </c>
      <c r="P3369">
        <v>16</v>
      </c>
      <c r="Q3369">
        <v>0</v>
      </c>
      <c r="R3369">
        <v>108</v>
      </c>
      <c r="S3369">
        <v>0</v>
      </c>
      <c r="T3369">
        <v>106</v>
      </c>
      <c r="U3369">
        <v>199</v>
      </c>
      <c r="V3369">
        <v>-0.54</v>
      </c>
      <c r="W3369">
        <v>0</v>
      </c>
      <c r="X3369">
        <v>0</v>
      </c>
      <c r="Y3369" s="12" t="str">
        <f>IFERROR(VLOOKUP(C3369,[1]Index!$D:$F,3,FALSE),"Non List")</f>
        <v>Hydro Power</v>
      </c>
      <c r="Z3369">
        <f>IFERROR(VLOOKUP(C3369,[1]LP!$B:$C,2,FALSE),0)</f>
        <v>412</v>
      </c>
      <c r="AA3369" s="11">
        <f t="shared" si="63"/>
        <v>24.2</v>
      </c>
      <c r="AB3369" s="5">
        <f>IFERROR(VLOOKUP(C3369,[2]Sheet1!$B:$F,5,FALSE),0)</f>
        <v>8728500</v>
      </c>
      <c r="AC3369" s="11">
        <v>0</v>
      </c>
      <c r="AD3369" s="11">
        <v>0</v>
      </c>
      <c r="AE3369" s="10" t="str">
        <f t="shared" si="62"/>
        <v>76/77KPCL</v>
      </c>
      <c r="AF3369" s="10"/>
      <c r="AG3369" s="10"/>
      <c r="AH3369" s="10"/>
    </row>
    <row r="3370" spans="1:34" x14ac:dyDescent="0.45">
      <c r="A3370" t="s">
        <v>24</v>
      </c>
      <c r="B3370" t="s">
        <v>58</v>
      </c>
      <c r="C3370" t="s">
        <v>214</v>
      </c>
      <c r="D3370">
        <v>563.1</v>
      </c>
      <c r="E3370" s="11">
        <v>560000</v>
      </c>
      <c r="F3370" s="5">
        <v>8118</v>
      </c>
      <c r="G3370" s="11">
        <v>0</v>
      </c>
      <c r="H3370" s="11">
        <v>0</v>
      </c>
      <c r="I3370">
        <v>0</v>
      </c>
      <c r="J3370">
        <v>1548</v>
      </c>
      <c r="K3370">
        <v>8221</v>
      </c>
      <c r="L3370">
        <v>7969</v>
      </c>
      <c r="M3370">
        <v>6</v>
      </c>
      <c r="N3370">
        <v>99</v>
      </c>
      <c r="O3370">
        <v>6</v>
      </c>
      <c r="P3370">
        <v>6</v>
      </c>
      <c r="Q3370">
        <v>0</v>
      </c>
      <c r="R3370">
        <v>550</v>
      </c>
      <c r="S3370">
        <v>0</v>
      </c>
      <c r="T3370">
        <v>101</v>
      </c>
      <c r="U3370">
        <v>114</v>
      </c>
      <c r="V3370">
        <v>-0.8</v>
      </c>
      <c r="W3370">
        <v>0</v>
      </c>
      <c r="X3370">
        <v>0</v>
      </c>
      <c r="Y3370" s="12" t="str">
        <f>IFERROR(VLOOKUP(C3370,[1]Index!$D:$F,3,FALSE),"Non List")</f>
        <v>zdelist</v>
      </c>
      <c r="Z3370">
        <f>IFERROR(VLOOKUP(C3370,[1]LP!$B:$C,2,FALSE),0)</f>
        <v>0</v>
      </c>
      <c r="AA3370" s="11">
        <f t="shared" si="63"/>
        <v>0</v>
      </c>
      <c r="AB3370" s="5">
        <f>IFERROR(VLOOKUP(C3370,[2]Sheet1!$B:$F,5,FALSE),0)</f>
        <v>0</v>
      </c>
      <c r="AC3370" s="11">
        <v>0</v>
      </c>
      <c r="AD3370" s="11">
        <v>0</v>
      </c>
      <c r="AE3370" s="10" t="str">
        <f t="shared" si="62"/>
        <v>76/77RRHP</v>
      </c>
      <c r="AF3370" s="10"/>
      <c r="AG3370" s="10"/>
      <c r="AH3370" s="10"/>
    </row>
    <row r="3371" spans="1:34" x14ac:dyDescent="0.45">
      <c r="A3371" t="s">
        <v>24</v>
      </c>
      <c r="B3371" t="s">
        <v>58</v>
      </c>
      <c r="C3371" t="s">
        <v>211</v>
      </c>
      <c r="D3371">
        <v>281.89999999999998</v>
      </c>
      <c r="E3371" s="11">
        <v>1100000</v>
      </c>
      <c r="F3371" s="5">
        <v>-100093</v>
      </c>
      <c r="G3371" s="11">
        <v>0</v>
      </c>
      <c r="H3371" s="11">
        <v>0</v>
      </c>
      <c r="I3371">
        <v>0</v>
      </c>
      <c r="J3371">
        <v>153327</v>
      </c>
      <c r="K3371">
        <v>105809</v>
      </c>
      <c r="L3371">
        <v>44112</v>
      </c>
      <c r="M3371">
        <v>16</v>
      </c>
      <c r="N3371">
        <v>18</v>
      </c>
      <c r="O3371">
        <v>3</v>
      </c>
      <c r="P3371">
        <v>18</v>
      </c>
      <c r="Q3371">
        <v>0</v>
      </c>
      <c r="R3371">
        <v>54</v>
      </c>
      <c r="S3371">
        <v>0</v>
      </c>
      <c r="T3371">
        <v>91</v>
      </c>
      <c r="U3371">
        <v>181</v>
      </c>
      <c r="V3371">
        <v>-0.36</v>
      </c>
      <c r="W3371">
        <v>0</v>
      </c>
      <c r="X3371">
        <v>0</v>
      </c>
      <c r="Y3371" s="12" t="str">
        <f>IFERROR(VLOOKUP(C3371,[1]Index!$D:$F,3,FALSE),"Non List")</f>
        <v>Hydro Power</v>
      </c>
      <c r="Z3371">
        <f>IFERROR(VLOOKUP(C3371,[1]LP!$B:$C,2,FALSE),0)</f>
        <v>234</v>
      </c>
      <c r="AA3371" s="11">
        <f t="shared" si="63"/>
        <v>14.6</v>
      </c>
      <c r="AB3371" s="5">
        <f>IFERROR(VLOOKUP(C3371,[2]Sheet1!$B:$F,5,FALSE),0)</f>
        <v>11000000</v>
      </c>
      <c r="AC3371" s="11">
        <v>0</v>
      </c>
      <c r="AD3371" s="11">
        <v>0</v>
      </c>
      <c r="AE3371" s="10" t="str">
        <f t="shared" si="62"/>
        <v>76/77PMHPL</v>
      </c>
      <c r="AF3371" s="10"/>
      <c r="AG3371" s="10"/>
      <c r="AH3371" s="10"/>
    </row>
    <row r="3372" spans="1:34" x14ac:dyDescent="0.45">
      <c r="A3372" t="s">
        <v>24</v>
      </c>
      <c r="B3372" t="s">
        <v>58</v>
      </c>
      <c r="C3372" t="s">
        <v>212</v>
      </c>
      <c r="D3372">
        <v>245</v>
      </c>
      <c r="E3372" s="11">
        <v>800000</v>
      </c>
      <c r="F3372" s="5">
        <v>-212528</v>
      </c>
      <c r="G3372" s="11">
        <v>0</v>
      </c>
      <c r="H3372" s="11">
        <v>0</v>
      </c>
      <c r="I3372">
        <v>0</v>
      </c>
      <c r="J3372">
        <v>72032</v>
      </c>
      <c r="K3372">
        <v>40691</v>
      </c>
      <c r="L3372">
        <v>8639</v>
      </c>
      <c r="M3372">
        <v>4</v>
      </c>
      <c r="N3372">
        <v>57</v>
      </c>
      <c r="O3372">
        <v>3</v>
      </c>
      <c r="P3372">
        <v>6</v>
      </c>
      <c r="Q3372">
        <v>0</v>
      </c>
      <c r="R3372">
        <v>191</v>
      </c>
      <c r="S3372">
        <v>0</v>
      </c>
      <c r="T3372">
        <v>73</v>
      </c>
      <c r="U3372">
        <v>84</v>
      </c>
      <c r="V3372">
        <v>-0.66</v>
      </c>
      <c r="W3372">
        <v>0</v>
      </c>
      <c r="X3372">
        <v>0</v>
      </c>
      <c r="Y3372" s="12" t="str">
        <f>IFERROR(VLOOKUP(C3372,[1]Index!$D:$F,3,FALSE),"Non List")</f>
        <v>Hydro Power</v>
      </c>
      <c r="Z3372">
        <f>IFERROR(VLOOKUP(C3372,[1]LP!$B:$C,2,FALSE),0)</f>
        <v>208</v>
      </c>
      <c r="AA3372" s="11">
        <f t="shared" si="63"/>
        <v>52</v>
      </c>
      <c r="AB3372" s="5">
        <f>IFERROR(VLOOKUP(C3372,[2]Sheet1!$B:$F,5,FALSE),0)</f>
        <v>8000000</v>
      </c>
      <c r="AC3372" s="11">
        <v>0</v>
      </c>
      <c r="AD3372" s="11">
        <v>0</v>
      </c>
      <c r="AE3372" s="10" t="str">
        <f t="shared" si="62"/>
        <v>76/77AKJCL</v>
      </c>
      <c r="AF3372" s="10"/>
      <c r="AG3372" s="10"/>
      <c r="AH3372" s="10"/>
    </row>
    <row r="3373" spans="1:34" x14ac:dyDescent="0.45">
      <c r="A3373" t="s">
        <v>24</v>
      </c>
      <c r="B3373" t="s">
        <v>58</v>
      </c>
      <c r="C3373" t="s">
        <v>216</v>
      </c>
      <c r="D3373">
        <v>350</v>
      </c>
      <c r="E3373" s="11">
        <v>962500</v>
      </c>
      <c r="F3373" s="5">
        <v>-149037</v>
      </c>
      <c r="G3373" s="11">
        <v>0</v>
      </c>
      <c r="H3373" s="11">
        <v>0</v>
      </c>
      <c r="I3373">
        <v>0</v>
      </c>
      <c r="J3373">
        <v>160803</v>
      </c>
      <c r="K3373">
        <v>132055</v>
      </c>
      <c r="L3373">
        <v>74674</v>
      </c>
      <c r="M3373">
        <v>31</v>
      </c>
      <c r="N3373">
        <v>11</v>
      </c>
      <c r="O3373">
        <v>4</v>
      </c>
      <c r="P3373">
        <v>37</v>
      </c>
      <c r="Q3373">
        <v>0</v>
      </c>
      <c r="R3373">
        <v>47</v>
      </c>
      <c r="S3373">
        <v>0</v>
      </c>
      <c r="T3373">
        <v>85</v>
      </c>
      <c r="U3373">
        <v>243</v>
      </c>
      <c r="V3373">
        <v>-0.31</v>
      </c>
      <c r="W3373">
        <v>0</v>
      </c>
      <c r="X3373">
        <v>0</v>
      </c>
      <c r="Y3373" s="12" t="str">
        <f>IFERROR(VLOOKUP(C3373,[1]Index!$D:$F,3,FALSE),"Non List")</f>
        <v>Hydro Power</v>
      </c>
      <c r="Z3373">
        <f>IFERROR(VLOOKUP(C3373,[1]LP!$B:$C,2,FALSE),0)</f>
        <v>235</v>
      </c>
      <c r="AA3373" s="11">
        <f t="shared" si="63"/>
        <v>7.6</v>
      </c>
      <c r="AB3373" s="5">
        <f>IFERROR(VLOOKUP(C3373,[2]Sheet1!$B:$F,5,FALSE),0)</f>
        <v>9625000</v>
      </c>
      <c r="AC3373" s="11">
        <v>0</v>
      </c>
      <c r="AD3373" s="11">
        <v>0</v>
      </c>
      <c r="AE3373" s="10" t="str">
        <f t="shared" si="62"/>
        <v>76/77PPCL</v>
      </c>
      <c r="AF3373" s="10"/>
      <c r="AG3373" s="10"/>
      <c r="AH3373" s="10"/>
    </row>
    <row r="3374" spans="1:34" x14ac:dyDescent="0.45">
      <c r="A3374" t="s">
        <v>24</v>
      </c>
      <c r="B3374" t="s">
        <v>58</v>
      </c>
      <c r="C3374" t="s">
        <v>217</v>
      </c>
      <c r="D3374">
        <v>525</v>
      </c>
      <c r="E3374" s="11">
        <v>10590000</v>
      </c>
      <c r="F3374" s="5">
        <v>-653580</v>
      </c>
      <c r="G3374" s="11">
        <v>0</v>
      </c>
      <c r="H3374" s="11">
        <v>0</v>
      </c>
      <c r="I3374">
        <v>0</v>
      </c>
      <c r="J3374">
        <v>0</v>
      </c>
      <c r="K3374">
        <v>-12005</v>
      </c>
      <c r="L3374">
        <v>-13055</v>
      </c>
      <c r="M3374">
        <v>0</v>
      </c>
      <c r="N3374">
        <v>-1094</v>
      </c>
      <c r="O3374">
        <v>6</v>
      </c>
      <c r="P3374">
        <v>-1</v>
      </c>
      <c r="Q3374">
        <v>0</v>
      </c>
      <c r="R3374">
        <v>-6125</v>
      </c>
      <c r="S3374">
        <v>0</v>
      </c>
      <c r="T3374">
        <v>94</v>
      </c>
      <c r="U3374">
        <v>0</v>
      </c>
      <c r="V3374">
        <v>0</v>
      </c>
      <c r="W3374">
        <v>0</v>
      </c>
      <c r="X3374">
        <v>0</v>
      </c>
      <c r="Y3374" s="12" t="str">
        <f>IFERROR(VLOOKUP(C3374,[1]Index!$D:$F,3,FALSE),"Non List")</f>
        <v>Hydro Power</v>
      </c>
      <c r="Z3374">
        <f>IFERROR(VLOOKUP(C3374,[1]LP!$B:$C,2,FALSE),0)</f>
        <v>165.4</v>
      </c>
      <c r="AA3374" s="11">
        <f t="shared" si="63"/>
        <v>0</v>
      </c>
      <c r="AB3374" s="5">
        <f>IFERROR(VLOOKUP(C3374,[2]Sheet1!$B:$F,5,FALSE),0)</f>
        <v>194780470</v>
      </c>
      <c r="AC3374" s="11">
        <v>0</v>
      </c>
      <c r="AD3374" s="11">
        <v>0</v>
      </c>
      <c r="AE3374" s="10" t="str">
        <f t="shared" si="62"/>
        <v>76/77UPPER</v>
      </c>
      <c r="AF3374" s="10"/>
      <c r="AG3374" s="10"/>
      <c r="AH3374" s="10"/>
    </row>
    <row r="3375" spans="1:34" x14ac:dyDescent="0.45">
      <c r="A3375" t="s">
        <v>24</v>
      </c>
      <c r="B3375" t="s">
        <v>58</v>
      </c>
      <c r="C3375" t="s">
        <v>218</v>
      </c>
      <c r="D3375">
        <v>289</v>
      </c>
      <c r="E3375" s="11">
        <v>750000</v>
      </c>
      <c r="F3375" s="5">
        <v>-87937</v>
      </c>
      <c r="G3375" s="11">
        <v>0</v>
      </c>
      <c r="H3375" s="11">
        <v>0</v>
      </c>
      <c r="I3375">
        <v>0</v>
      </c>
      <c r="J3375">
        <v>24729</v>
      </c>
      <c r="K3375">
        <v>13302</v>
      </c>
      <c r="L3375">
        <v>7060</v>
      </c>
      <c r="M3375">
        <v>4</v>
      </c>
      <c r="N3375">
        <v>77</v>
      </c>
      <c r="O3375">
        <v>3</v>
      </c>
      <c r="P3375">
        <v>4</v>
      </c>
      <c r="Q3375">
        <v>0</v>
      </c>
      <c r="R3375">
        <v>251</v>
      </c>
      <c r="S3375">
        <v>0</v>
      </c>
      <c r="T3375">
        <v>88</v>
      </c>
      <c r="U3375">
        <v>86</v>
      </c>
      <c r="V3375">
        <v>-0.7</v>
      </c>
      <c r="W3375">
        <v>0</v>
      </c>
      <c r="X3375">
        <v>0</v>
      </c>
      <c r="Y3375" s="12" t="str">
        <f>IFERROR(VLOOKUP(C3375,[1]Index!$D:$F,3,FALSE),"Non List")</f>
        <v>Hydro Power</v>
      </c>
      <c r="Z3375">
        <f>IFERROR(VLOOKUP(C3375,[1]LP!$B:$C,2,FALSE),0)</f>
        <v>224</v>
      </c>
      <c r="AA3375" s="11">
        <f t="shared" si="63"/>
        <v>56</v>
      </c>
      <c r="AB3375" s="5">
        <f>IFERROR(VLOOKUP(C3375,[2]Sheet1!$B:$F,5,FALSE),0)</f>
        <v>7500000</v>
      </c>
      <c r="AC3375" s="11">
        <v>0</v>
      </c>
      <c r="AD3375" s="11">
        <v>0</v>
      </c>
      <c r="AE3375" s="10" t="str">
        <f t="shared" si="62"/>
        <v>76/77UNHPL</v>
      </c>
      <c r="AF3375" s="10"/>
      <c r="AG3375" s="10"/>
      <c r="AH3375" s="10"/>
    </row>
    <row r="3376" spans="1:34" x14ac:dyDescent="0.45">
      <c r="A3376" t="s">
        <v>53</v>
      </c>
      <c r="B3376" t="s">
        <v>58</v>
      </c>
      <c r="C3376" t="s">
        <v>192</v>
      </c>
      <c r="D3376">
        <v>423</v>
      </c>
      <c r="E3376" s="11">
        <v>933012</v>
      </c>
      <c r="F3376" s="5">
        <v>110643</v>
      </c>
      <c r="G3376" s="11">
        <v>0</v>
      </c>
      <c r="H3376" s="11">
        <v>0</v>
      </c>
      <c r="I3376">
        <v>0</v>
      </c>
      <c r="J3376">
        <v>40706</v>
      </c>
      <c r="K3376">
        <v>44470</v>
      </c>
      <c r="L3376">
        <v>33003</v>
      </c>
      <c r="M3376">
        <v>7</v>
      </c>
      <c r="N3376">
        <v>60</v>
      </c>
      <c r="O3376">
        <v>4</v>
      </c>
      <c r="P3376">
        <v>6</v>
      </c>
      <c r="Q3376">
        <v>0</v>
      </c>
      <c r="R3376">
        <v>227</v>
      </c>
      <c r="S3376">
        <v>0</v>
      </c>
      <c r="T3376">
        <v>112</v>
      </c>
      <c r="U3376">
        <v>133</v>
      </c>
      <c r="V3376">
        <v>-0.68</v>
      </c>
      <c r="W3376">
        <v>0</v>
      </c>
      <c r="X3376">
        <v>0</v>
      </c>
      <c r="Y3376" s="12" t="str">
        <f>IFERROR(VLOOKUP(C3376,[1]Index!$D:$F,3,FALSE),"Non List")</f>
        <v>Hydro Power</v>
      </c>
      <c r="Z3376">
        <f>IFERROR(VLOOKUP(C3376,[1]LP!$B:$C,2,FALSE),0)</f>
        <v>164</v>
      </c>
      <c r="AA3376" s="11">
        <f t="shared" si="63"/>
        <v>23.4</v>
      </c>
      <c r="AB3376" s="5">
        <f>IFERROR(VLOOKUP(C3376,[2]Sheet1!$B:$F,5,FALSE),0)</f>
        <v>37359249.329999998</v>
      </c>
      <c r="AC3376" s="11">
        <v>5</v>
      </c>
      <c r="AD3376" s="11">
        <v>0.26300000000000001</v>
      </c>
      <c r="AE3376" s="10" t="str">
        <f t="shared" si="62"/>
        <v>76/77AHPC</v>
      </c>
      <c r="AF3376" s="10"/>
      <c r="AG3376" s="10"/>
      <c r="AH3376" s="10"/>
    </row>
    <row r="3377" spans="1:34" x14ac:dyDescent="0.45">
      <c r="A3377" t="s">
        <v>53</v>
      </c>
      <c r="B3377" t="s">
        <v>58</v>
      </c>
      <c r="C3377" t="s">
        <v>193</v>
      </c>
      <c r="D3377">
        <v>380</v>
      </c>
      <c r="E3377" s="11">
        <v>2683882</v>
      </c>
      <c r="F3377" s="5">
        <v>4299779</v>
      </c>
      <c r="G3377" s="11">
        <v>0</v>
      </c>
      <c r="H3377" s="11">
        <v>0</v>
      </c>
      <c r="I3377">
        <v>0</v>
      </c>
      <c r="J3377">
        <v>404737</v>
      </c>
      <c r="K3377">
        <v>901013</v>
      </c>
      <c r="L3377">
        <v>858867</v>
      </c>
      <c r="M3377">
        <v>64</v>
      </c>
      <c r="N3377">
        <v>6</v>
      </c>
      <c r="O3377">
        <v>1</v>
      </c>
      <c r="P3377">
        <v>25</v>
      </c>
      <c r="Q3377">
        <v>0</v>
      </c>
      <c r="R3377">
        <v>9</v>
      </c>
      <c r="S3377">
        <v>0</v>
      </c>
      <c r="T3377">
        <v>260</v>
      </c>
      <c r="U3377">
        <v>612</v>
      </c>
      <c r="V3377">
        <v>0.61</v>
      </c>
      <c r="W3377">
        <v>0</v>
      </c>
      <c r="X3377">
        <v>0</v>
      </c>
      <c r="Y3377" s="12" t="str">
        <f>IFERROR(VLOOKUP(C3377,[1]Index!$D:$F,3,FALSE),"Non List")</f>
        <v>Hydro Power</v>
      </c>
      <c r="Z3377">
        <f>IFERROR(VLOOKUP(C3377,[1]LP!$B:$C,2,FALSE),0)</f>
        <v>299</v>
      </c>
      <c r="AA3377" s="11">
        <f t="shared" si="63"/>
        <v>4.7</v>
      </c>
      <c r="AB3377" s="5">
        <f>IFERROR(VLOOKUP(C3377,[2]Sheet1!$B:$F,5,FALSE),0)</f>
        <v>34098720.810000002</v>
      </c>
      <c r="AC3377" s="11">
        <v>10</v>
      </c>
      <c r="AD3377" s="11">
        <v>15</v>
      </c>
      <c r="AE3377" s="10" t="str">
        <f t="shared" si="62"/>
        <v>76/77BPCL</v>
      </c>
      <c r="AF3377" s="10"/>
      <c r="AG3377" s="10"/>
      <c r="AH3377" s="10"/>
    </row>
    <row r="3378" spans="1:34" x14ac:dyDescent="0.45">
      <c r="A3378" t="s">
        <v>53</v>
      </c>
      <c r="B3378" t="s">
        <v>58</v>
      </c>
      <c r="C3378" t="s">
        <v>194</v>
      </c>
      <c r="D3378">
        <v>458.9</v>
      </c>
      <c r="E3378" s="11">
        <v>5709763</v>
      </c>
      <c r="F3378" s="5">
        <v>3943709</v>
      </c>
      <c r="G3378" s="11">
        <v>0</v>
      </c>
      <c r="H3378" s="11">
        <v>0</v>
      </c>
      <c r="I3378">
        <v>0</v>
      </c>
      <c r="J3378">
        <v>618663</v>
      </c>
      <c r="K3378">
        <v>510427</v>
      </c>
      <c r="L3378">
        <v>396640</v>
      </c>
      <c r="M3378">
        <v>14</v>
      </c>
      <c r="N3378">
        <v>33</v>
      </c>
      <c r="O3378">
        <v>3</v>
      </c>
      <c r="P3378">
        <v>8</v>
      </c>
      <c r="Q3378">
        <v>0</v>
      </c>
      <c r="R3378">
        <v>90</v>
      </c>
      <c r="S3378">
        <v>0</v>
      </c>
      <c r="T3378">
        <v>169</v>
      </c>
      <c r="U3378">
        <v>230</v>
      </c>
      <c r="V3378">
        <v>-0.5</v>
      </c>
      <c r="W3378">
        <v>0</v>
      </c>
      <c r="X3378">
        <v>0</v>
      </c>
      <c r="Y3378" s="12" t="str">
        <f>IFERROR(VLOOKUP(C3378,[1]Index!$D:$F,3,FALSE),"Non List")</f>
        <v>Hydro Power</v>
      </c>
      <c r="Z3378">
        <f>IFERROR(VLOOKUP(C3378,[1]LP!$B:$C,2,FALSE),0)</f>
        <v>448.1</v>
      </c>
      <c r="AA3378" s="11">
        <f t="shared" si="63"/>
        <v>32</v>
      </c>
      <c r="AB3378" s="5">
        <f>IFERROR(VLOOKUP(C3378,[2]Sheet1!$B:$F,5,FALSE),0)</f>
        <v>79839972</v>
      </c>
      <c r="AC3378" s="11">
        <v>10</v>
      </c>
      <c r="AD3378" s="11">
        <v>10</v>
      </c>
      <c r="AE3378" s="10" t="str">
        <f t="shared" si="62"/>
        <v>76/77CHCL</v>
      </c>
      <c r="AF3378" s="10"/>
      <c r="AG3378" s="10"/>
      <c r="AH3378" s="10"/>
    </row>
    <row r="3379" spans="1:34" x14ac:dyDescent="0.45">
      <c r="A3379" t="s">
        <v>53</v>
      </c>
      <c r="B3379" t="s">
        <v>58</v>
      </c>
      <c r="C3379" t="s">
        <v>195</v>
      </c>
      <c r="D3379">
        <v>265.10000000000002</v>
      </c>
      <c r="E3379" s="11">
        <v>1385911</v>
      </c>
      <c r="F3379" s="5">
        <v>-363320</v>
      </c>
      <c r="G3379" s="11">
        <v>0</v>
      </c>
      <c r="H3379" s="11">
        <v>0</v>
      </c>
      <c r="I3379">
        <v>0</v>
      </c>
      <c r="J3379">
        <v>56123</v>
      </c>
      <c r="K3379">
        <v>26205</v>
      </c>
      <c r="L3379">
        <v>17749</v>
      </c>
      <c r="M3379">
        <v>3</v>
      </c>
      <c r="N3379">
        <v>104</v>
      </c>
      <c r="O3379">
        <v>4</v>
      </c>
      <c r="P3379">
        <v>3</v>
      </c>
      <c r="Q3379">
        <v>0</v>
      </c>
      <c r="R3379">
        <v>372</v>
      </c>
      <c r="S3379">
        <v>0</v>
      </c>
      <c r="T3379">
        <v>74</v>
      </c>
      <c r="U3379">
        <v>65</v>
      </c>
      <c r="V3379">
        <v>-0.75</v>
      </c>
      <c r="W3379">
        <v>0</v>
      </c>
      <c r="X3379">
        <v>0</v>
      </c>
      <c r="Y3379" s="12" t="str">
        <f>IFERROR(VLOOKUP(C3379,[1]Index!$D:$F,3,FALSE),"Non List")</f>
        <v>Hydro Power</v>
      </c>
      <c r="Z3379">
        <f>IFERROR(VLOOKUP(C3379,[1]LP!$B:$C,2,FALSE),0)</f>
        <v>148</v>
      </c>
      <c r="AA3379" s="11">
        <f t="shared" si="63"/>
        <v>49.3</v>
      </c>
      <c r="AB3379" s="5">
        <f>IFERROR(VLOOKUP(C3379,[2]Sheet1!$B:$F,5,FALSE),0)</f>
        <v>24671629.120000001</v>
      </c>
      <c r="AC3379" s="11">
        <v>0</v>
      </c>
      <c r="AD3379" s="11">
        <v>0</v>
      </c>
      <c r="AE3379" s="10" t="str">
        <f t="shared" si="62"/>
        <v>76/77NHPC</v>
      </c>
      <c r="AF3379" s="10"/>
      <c r="AG3379" s="10"/>
      <c r="AH3379" s="10"/>
    </row>
    <row r="3380" spans="1:34" x14ac:dyDescent="0.45">
      <c r="A3380" t="s">
        <v>53</v>
      </c>
      <c r="B3380" t="s">
        <v>58</v>
      </c>
      <c r="C3380" t="s">
        <v>196</v>
      </c>
      <c r="D3380">
        <v>377</v>
      </c>
      <c r="E3380" s="11">
        <v>2321000</v>
      </c>
      <c r="F3380" s="5">
        <v>824007</v>
      </c>
      <c r="G3380" s="11">
        <v>0</v>
      </c>
      <c r="H3380" s="11">
        <v>0</v>
      </c>
      <c r="I3380">
        <v>0</v>
      </c>
      <c r="J3380">
        <v>527679</v>
      </c>
      <c r="K3380">
        <v>408672</v>
      </c>
      <c r="L3380">
        <v>287912</v>
      </c>
      <c r="M3380">
        <v>25</v>
      </c>
      <c r="N3380">
        <v>15</v>
      </c>
      <c r="O3380">
        <v>3</v>
      </c>
      <c r="P3380">
        <v>18</v>
      </c>
      <c r="Q3380">
        <v>0</v>
      </c>
      <c r="R3380">
        <v>42</v>
      </c>
      <c r="S3380">
        <v>0</v>
      </c>
      <c r="T3380">
        <v>136</v>
      </c>
      <c r="U3380">
        <v>275</v>
      </c>
      <c r="V3380">
        <v>-0.27</v>
      </c>
      <c r="W3380">
        <v>0</v>
      </c>
      <c r="X3380">
        <v>0</v>
      </c>
      <c r="Y3380" s="12" t="str">
        <f>IFERROR(VLOOKUP(C3380,[1]Index!$D:$F,3,FALSE),"Non List")</f>
        <v>Hydro Power</v>
      </c>
      <c r="Z3380">
        <f>IFERROR(VLOOKUP(C3380,[1]LP!$B:$C,2,FALSE),0)</f>
        <v>339.3</v>
      </c>
      <c r="AA3380" s="11">
        <f t="shared" si="63"/>
        <v>13.6</v>
      </c>
      <c r="AB3380" s="5">
        <f>IFERROR(VLOOKUP(C3380,[2]Sheet1!$B:$F,5,FALSE),0)</f>
        <v>30892510</v>
      </c>
      <c r="AC3380" s="11">
        <v>10</v>
      </c>
      <c r="AD3380" s="11">
        <v>5</v>
      </c>
      <c r="AE3380" s="10" t="str">
        <f t="shared" si="62"/>
        <v>76/77SHPC</v>
      </c>
      <c r="AF3380" s="10"/>
      <c r="AG3380" s="10"/>
      <c r="AH3380" s="10"/>
    </row>
    <row r="3381" spans="1:34" x14ac:dyDescent="0.45">
      <c r="A3381" t="s">
        <v>53</v>
      </c>
      <c r="B3381" t="s">
        <v>58</v>
      </c>
      <c r="C3381" t="s">
        <v>197</v>
      </c>
      <c r="D3381">
        <v>838</v>
      </c>
      <c r="E3381" s="11">
        <v>531118</v>
      </c>
      <c r="F3381" s="5">
        <v>51496</v>
      </c>
      <c r="G3381" s="11">
        <v>0</v>
      </c>
      <c r="H3381" s="11">
        <v>0</v>
      </c>
      <c r="I3381">
        <v>0</v>
      </c>
      <c r="J3381">
        <v>29331</v>
      </c>
      <c r="K3381">
        <v>23424</v>
      </c>
      <c r="L3381">
        <v>21940</v>
      </c>
      <c r="M3381">
        <v>8</v>
      </c>
      <c r="N3381">
        <v>101</v>
      </c>
      <c r="O3381">
        <v>8</v>
      </c>
      <c r="P3381">
        <v>8</v>
      </c>
      <c r="Q3381">
        <v>0</v>
      </c>
      <c r="R3381">
        <v>775</v>
      </c>
      <c r="S3381">
        <v>0</v>
      </c>
      <c r="T3381">
        <v>110</v>
      </c>
      <c r="U3381">
        <v>143</v>
      </c>
      <c r="V3381">
        <v>-0.83</v>
      </c>
      <c r="W3381">
        <v>0</v>
      </c>
      <c r="X3381">
        <v>0</v>
      </c>
      <c r="Y3381" s="12" t="str">
        <f>IFERROR(VLOOKUP(C3381,[1]Index!$D:$F,3,FALSE),"Non List")</f>
        <v>Non List</v>
      </c>
      <c r="Z3381">
        <f>IFERROR(VLOOKUP(C3381,[1]LP!$B:$C,2,FALSE),0)</f>
        <v>0</v>
      </c>
      <c r="AA3381" s="11">
        <f t="shared" si="63"/>
        <v>0</v>
      </c>
      <c r="AB3381" s="5">
        <f>IFERROR(VLOOKUP(C3381,[2]Sheet1!$B:$F,5,FALSE),0)</f>
        <v>0</v>
      </c>
      <c r="AC3381" s="11">
        <v>5</v>
      </c>
      <c r="AD3381" s="11">
        <v>0.26</v>
      </c>
      <c r="AE3381" s="10" t="str">
        <f t="shared" si="62"/>
        <v>76/77RHPC</v>
      </c>
      <c r="AF3381" s="10"/>
      <c r="AG3381" s="10"/>
      <c r="AH3381" s="10"/>
    </row>
    <row r="3382" spans="1:34" x14ac:dyDescent="0.45">
      <c r="A3382" t="s">
        <v>53</v>
      </c>
      <c r="B3382" t="s">
        <v>58</v>
      </c>
      <c r="C3382" t="s">
        <v>215</v>
      </c>
      <c r="D3382">
        <v>331</v>
      </c>
      <c r="E3382" s="11">
        <v>990000</v>
      </c>
      <c r="F3382" s="5">
        <v>-10666</v>
      </c>
      <c r="G3382" s="11">
        <v>0</v>
      </c>
      <c r="H3382" s="11">
        <v>0</v>
      </c>
      <c r="I3382">
        <v>0</v>
      </c>
      <c r="J3382">
        <v>0</v>
      </c>
      <c r="K3382">
        <v>2160</v>
      </c>
      <c r="L3382">
        <v>2160</v>
      </c>
      <c r="M3382">
        <v>0</v>
      </c>
      <c r="N3382">
        <v>788</v>
      </c>
      <c r="O3382">
        <v>3</v>
      </c>
      <c r="P3382">
        <v>0</v>
      </c>
      <c r="Q3382">
        <v>0</v>
      </c>
      <c r="R3382">
        <v>2640</v>
      </c>
      <c r="S3382">
        <v>0</v>
      </c>
      <c r="T3382">
        <v>99</v>
      </c>
      <c r="U3382">
        <v>31</v>
      </c>
      <c r="V3382">
        <v>-0.91</v>
      </c>
      <c r="W3382">
        <v>0</v>
      </c>
      <c r="X3382">
        <v>0</v>
      </c>
      <c r="Y3382" s="12" t="str">
        <f>IFERROR(VLOOKUP(C3382,[1]Index!$D:$F,3,FALSE),"Non List")</f>
        <v>Hydro Power</v>
      </c>
      <c r="Z3382">
        <f>IFERROR(VLOOKUP(C3382,[1]LP!$B:$C,2,FALSE),0)</f>
        <v>286</v>
      </c>
      <c r="AA3382" s="11">
        <f t="shared" si="63"/>
        <v>0</v>
      </c>
      <c r="AB3382" s="5">
        <f>IFERROR(VLOOKUP(C3382,[2]Sheet1!$B:$F,5,FALSE),0)</f>
        <v>9900000</v>
      </c>
      <c r="AC3382" s="11">
        <v>0</v>
      </c>
      <c r="AD3382" s="11">
        <v>0</v>
      </c>
      <c r="AE3382" s="10" t="str">
        <f t="shared" si="62"/>
        <v>76/77HURJA</v>
      </c>
      <c r="AF3382" s="10"/>
      <c r="AG3382" s="10"/>
      <c r="AH3382" s="10"/>
    </row>
    <row r="3383" spans="1:34" x14ac:dyDescent="0.45">
      <c r="A3383" t="s">
        <v>53</v>
      </c>
      <c r="B3383" t="s">
        <v>58</v>
      </c>
      <c r="C3383" t="s">
        <v>202</v>
      </c>
      <c r="D3383">
        <v>427</v>
      </c>
      <c r="E3383" s="11">
        <v>1500000</v>
      </c>
      <c r="F3383" s="5">
        <v>27363</v>
      </c>
      <c r="G3383" s="11">
        <v>0</v>
      </c>
      <c r="H3383" s="11">
        <v>0</v>
      </c>
      <c r="I3383">
        <v>0</v>
      </c>
      <c r="J3383">
        <v>113253</v>
      </c>
      <c r="K3383">
        <v>107631</v>
      </c>
      <c r="L3383">
        <v>42873</v>
      </c>
      <c r="M3383">
        <v>6</v>
      </c>
      <c r="N3383">
        <v>75</v>
      </c>
      <c r="O3383">
        <v>4</v>
      </c>
      <c r="P3383">
        <v>6</v>
      </c>
      <c r="Q3383">
        <v>0</v>
      </c>
      <c r="R3383">
        <v>314</v>
      </c>
      <c r="S3383">
        <v>0</v>
      </c>
      <c r="T3383">
        <v>102</v>
      </c>
      <c r="U3383">
        <v>114</v>
      </c>
      <c r="V3383">
        <v>-0.73</v>
      </c>
      <c r="W3383">
        <v>0</v>
      </c>
      <c r="X3383">
        <v>0</v>
      </c>
      <c r="Y3383" s="12" t="str">
        <f>IFERROR(VLOOKUP(C3383,[1]Index!$D:$F,3,FALSE),"Non List")</f>
        <v>Hydro Power</v>
      </c>
      <c r="Z3383">
        <f>IFERROR(VLOOKUP(C3383,[1]LP!$B:$C,2,FALSE),0)</f>
        <v>171</v>
      </c>
      <c r="AA3383" s="11">
        <f t="shared" si="63"/>
        <v>28.5</v>
      </c>
      <c r="AB3383" s="5">
        <f>IFERROR(VLOOKUP(C3383,[2]Sheet1!$B:$F,5,FALSE),0)</f>
        <v>38959421</v>
      </c>
      <c r="AC3383" s="11">
        <v>5.71</v>
      </c>
      <c r="AD3383" s="11">
        <v>0.28999999999999998</v>
      </c>
      <c r="AE3383" s="10" t="str">
        <f t="shared" si="62"/>
        <v>76/77AKPL</v>
      </c>
      <c r="AF3383" s="10"/>
      <c r="AG3383" s="10"/>
      <c r="AH3383" s="10"/>
    </row>
    <row r="3384" spans="1:34" x14ac:dyDescent="0.45">
      <c r="A3384" t="s">
        <v>53</v>
      </c>
      <c r="B3384" t="s">
        <v>58</v>
      </c>
      <c r="C3384" t="s">
        <v>198</v>
      </c>
      <c r="D3384">
        <v>410</v>
      </c>
      <c r="E3384" s="11">
        <v>255150</v>
      </c>
      <c r="F3384" s="5">
        <v>32412</v>
      </c>
      <c r="G3384" s="11">
        <v>0</v>
      </c>
      <c r="H3384" s="11">
        <v>0</v>
      </c>
      <c r="I3384">
        <v>0</v>
      </c>
      <c r="J3384">
        <v>21430</v>
      </c>
      <c r="K3384">
        <v>13246</v>
      </c>
      <c r="L3384">
        <v>6726</v>
      </c>
      <c r="M3384">
        <v>5</v>
      </c>
      <c r="N3384">
        <v>78</v>
      </c>
      <c r="O3384">
        <v>4</v>
      </c>
      <c r="P3384">
        <v>5</v>
      </c>
      <c r="Q3384">
        <v>0</v>
      </c>
      <c r="R3384">
        <v>284</v>
      </c>
      <c r="S3384">
        <v>0</v>
      </c>
      <c r="T3384">
        <v>113</v>
      </c>
      <c r="U3384">
        <v>115</v>
      </c>
      <c r="V3384">
        <v>-0.72</v>
      </c>
      <c r="W3384">
        <v>0</v>
      </c>
      <c r="X3384">
        <v>0</v>
      </c>
      <c r="Y3384" s="12" t="str">
        <f>IFERROR(VLOOKUP(C3384,[1]Index!$D:$F,3,FALSE),"Non List")</f>
        <v>Hydro Power</v>
      </c>
      <c r="Z3384">
        <f>IFERROR(VLOOKUP(C3384,[1]LP!$B:$C,2,FALSE),0)</f>
        <v>235</v>
      </c>
      <c r="AA3384" s="11">
        <f t="shared" si="63"/>
        <v>47</v>
      </c>
      <c r="AB3384" s="5">
        <f>IFERROR(VLOOKUP(C3384,[2]Sheet1!$B:$F,5,FALSE),0)</f>
        <v>5358150</v>
      </c>
      <c r="AC3384" s="11">
        <v>5</v>
      </c>
      <c r="AD3384" s="11">
        <v>0.26300000000000001</v>
      </c>
      <c r="AE3384" s="10" t="str">
        <f t="shared" si="62"/>
        <v>76/77BARUN</v>
      </c>
      <c r="AF3384" s="10"/>
      <c r="AG3384" s="10"/>
      <c r="AH3384" s="10"/>
    </row>
    <row r="3385" spans="1:34" x14ac:dyDescent="0.45">
      <c r="A3385" t="s">
        <v>53</v>
      </c>
      <c r="B3385" t="s">
        <v>58</v>
      </c>
      <c r="C3385" t="s">
        <v>199</v>
      </c>
      <c r="D3385">
        <v>306</v>
      </c>
      <c r="E3385" s="11">
        <v>1190700</v>
      </c>
      <c r="F3385" s="5">
        <v>115647</v>
      </c>
      <c r="G3385" s="11">
        <v>0</v>
      </c>
      <c r="H3385" s="11">
        <v>0</v>
      </c>
      <c r="I3385">
        <v>0</v>
      </c>
      <c r="J3385">
        <v>135036</v>
      </c>
      <c r="K3385">
        <v>108035</v>
      </c>
      <c r="L3385">
        <v>41416</v>
      </c>
      <c r="M3385">
        <v>7</v>
      </c>
      <c r="N3385">
        <v>44</v>
      </c>
      <c r="O3385">
        <v>3</v>
      </c>
      <c r="P3385">
        <v>6</v>
      </c>
      <c r="Q3385">
        <v>0</v>
      </c>
      <c r="R3385">
        <v>123</v>
      </c>
      <c r="S3385">
        <v>0</v>
      </c>
      <c r="T3385">
        <v>110</v>
      </c>
      <c r="U3385">
        <v>131</v>
      </c>
      <c r="V3385">
        <v>-0.56999999999999995</v>
      </c>
      <c r="W3385">
        <v>0</v>
      </c>
      <c r="X3385">
        <v>0</v>
      </c>
      <c r="Y3385" s="12" t="str">
        <f>IFERROR(VLOOKUP(C3385,[1]Index!$D:$F,3,FALSE),"Non List")</f>
        <v>Hydro Power</v>
      </c>
      <c r="Z3385">
        <f>IFERROR(VLOOKUP(C3385,[1]LP!$B:$C,2,FALSE),0)</f>
        <v>175.7</v>
      </c>
      <c r="AA3385" s="11">
        <f t="shared" si="63"/>
        <v>25.1</v>
      </c>
      <c r="AB3385" s="5">
        <f>IFERROR(VLOOKUP(C3385,[2]Sheet1!$B:$F,5,FALSE),0)</f>
        <v>57865979.100000001</v>
      </c>
      <c r="AC3385" s="11">
        <v>9</v>
      </c>
      <c r="AD3385" s="11">
        <v>0</v>
      </c>
      <c r="AE3385" s="10" t="str">
        <f t="shared" si="62"/>
        <v>76/77API</v>
      </c>
      <c r="AF3385" s="10"/>
      <c r="AG3385" s="10"/>
      <c r="AH3385" s="10"/>
    </row>
    <row r="3386" spans="1:34" x14ac:dyDescent="0.45">
      <c r="A3386" t="s">
        <v>53</v>
      </c>
      <c r="B3386" t="s">
        <v>58</v>
      </c>
      <c r="C3386" t="s">
        <v>200</v>
      </c>
      <c r="D3386">
        <v>590</v>
      </c>
      <c r="E3386" s="11">
        <v>535555</v>
      </c>
      <c r="F3386" s="5">
        <v>108982</v>
      </c>
      <c r="G3386" s="11">
        <v>0</v>
      </c>
      <c r="H3386" s="11">
        <v>0</v>
      </c>
      <c r="I3386">
        <v>0</v>
      </c>
      <c r="J3386">
        <v>84763</v>
      </c>
      <c r="K3386">
        <v>60133</v>
      </c>
      <c r="L3386">
        <v>44135</v>
      </c>
      <c r="M3386">
        <v>16</v>
      </c>
      <c r="N3386">
        <v>36</v>
      </c>
      <c r="O3386">
        <v>5</v>
      </c>
      <c r="P3386">
        <v>14</v>
      </c>
      <c r="Q3386">
        <v>0</v>
      </c>
      <c r="R3386">
        <v>175</v>
      </c>
      <c r="S3386">
        <v>0</v>
      </c>
      <c r="T3386">
        <v>120</v>
      </c>
      <c r="U3386">
        <v>211</v>
      </c>
      <c r="V3386">
        <v>-0.64</v>
      </c>
      <c r="W3386">
        <v>0</v>
      </c>
      <c r="X3386">
        <v>0</v>
      </c>
      <c r="Y3386" s="12" t="str">
        <f>IFERROR(VLOOKUP(C3386,[1]Index!$D:$F,3,FALSE),"Non List")</f>
        <v>Hydro Power</v>
      </c>
      <c r="Z3386">
        <f>IFERROR(VLOOKUP(C3386,[1]LP!$B:$C,2,FALSE),0)</f>
        <v>307</v>
      </c>
      <c r="AA3386" s="11">
        <f t="shared" si="63"/>
        <v>19.2</v>
      </c>
      <c r="AB3386" s="5">
        <f>IFERROR(VLOOKUP(C3386,[2]Sheet1!$B:$F,5,FALSE),0)</f>
        <v>18512792.23</v>
      </c>
      <c r="AC3386" s="11">
        <v>10</v>
      </c>
      <c r="AD3386" s="11">
        <v>0.52600000000000002</v>
      </c>
      <c r="AE3386" s="10" t="str">
        <f t="shared" si="62"/>
        <v>76/77NGPL</v>
      </c>
      <c r="AF3386" s="10"/>
      <c r="AG3386" s="10"/>
      <c r="AH3386" s="10"/>
    </row>
    <row r="3387" spans="1:34" x14ac:dyDescent="0.45">
      <c r="A3387" t="s">
        <v>53</v>
      </c>
      <c r="B3387" t="s">
        <v>58</v>
      </c>
      <c r="C3387" t="s">
        <v>219</v>
      </c>
      <c r="D3387">
        <v>342</v>
      </c>
      <c r="E3387" s="11">
        <v>3285000</v>
      </c>
      <c r="F3387" s="5">
        <v>-94317</v>
      </c>
      <c r="G3387" s="11">
        <v>0</v>
      </c>
      <c r="H3387" s="11">
        <v>0</v>
      </c>
      <c r="I3387">
        <v>0</v>
      </c>
      <c r="J3387">
        <v>0</v>
      </c>
      <c r="K3387">
        <v>-11632</v>
      </c>
      <c r="L3387">
        <v>-9534</v>
      </c>
      <c r="M3387">
        <v>-1</v>
      </c>
      <c r="N3387">
        <v>-590</v>
      </c>
      <c r="O3387">
        <v>4</v>
      </c>
      <c r="P3387">
        <v>-1</v>
      </c>
      <c r="Q3387">
        <v>0</v>
      </c>
      <c r="R3387">
        <v>-2076</v>
      </c>
      <c r="S3387">
        <v>0</v>
      </c>
      <c r="T3387">
        <v>97</v>
      </c>
      <c r="U3387">
        <v>0</v>
      </c>
      <c r="V3387">
        <v>0</v>
      </c>
      <c r="W3387">
        <v>0</v>
      </c>
      <c r="X3387">
        <v>0</v>
      </c>
      <c r="Y3387" s="12" t="str">
        <f>IFERROR(VLOOKUP(C3387,[1]Index!$D:$F,3,FALSE),"Non List")</f>
        <v>Hydro Power</v>
      </c>
      <c r="Z3387">
        <f>IFERROR(VLOOKUP(C3387,[1]LP!$B:$C,2,FALSE),0)</f>
        <v>276.89999999999998</v>
      </c>
      <c r="AA3387" s="11">
        <f t="shared" si="63"/>
        <v>-276.89999999999998</v>
      </c>
      <c r="AB3387" s="5">
        <f>IFERROR(VLOOKUP(C3387,[2]Sheet1!$B:$F,5,FALSE),0)</f>
        <v>36500000</v>
      </c>
      <c r="AC3387" s="11">
        <v>0</v>
      </c>
      <c r="AD3387" s="11">
        <v>0</v>
      </c>
      <c r="AE3387" s="10" t="str">
        <f t="shared" si="62"/>
        <v>76/77SJCL</v>
      </c>
      <c r="AF3387" s="10"/>
      <c r="AG3387" s="10"/>
      <c r="AH3387" s="10"/>
    </row>
    <row r="3388" spans="1:34" x14ac:dyDescent="0.45">
      <c r="A3388" t="s">
        <v>53</v>
      </c>
      <c r="B3388" t="s">
        <v>58</v>
      </c>
      <c r="C3388" t="s">
        <v>221</v>
      </c>
      <c r="D3388">
        <v>334</v>
      </c>
      <c r="E3388" s="11">
        <v>6157890</v>
      </c>
      <c r="F3388" s="5">
        <v>-149755</v>
      </c>
      <c r="G3388" s="11">
        <v>0</v>
      </c>
      <c r="H3388" s="11">
        <v>0</v>
      </c>
      <c r="I3388">
        <v>0</v>
      </c>
      <c r="J3388">
        <v>0</v>
      </c>
      <c r="K3388">
        <v>-21011</v>
      </c>
      <c r="L3388">
        <v>-21011</v>
      </c>
      <c r="M3388">
        <v>-1</v>
      </c>
      <c r="N3388">
        <v>-491</v>
      </c>
      <c r="O3388">
        <v>3</v>
      </c>
      <c r="P3388">
        <v>-1</v>
      </c>
      <c r="Q3388">
        <v>0</v>
      </c>
      <c r="R3388">
        <v>-1680</v>
      </c>
      <c r="S3388">
        <v>0</v>
      </c>
      <c r="T3388">
        <v>98</v>
      </c>
      <c r="U3388">
        <v>0</v>
      </c>
      <c r="V3388">
        <v>0</v>
      </c>
      <c r="W3388">
        <v>0</v>
      </c>
      <c r="X3388">
        <v>0</v>
      </c>
      <c r="Y3388" s="12" t="str">
        <f>IFERROR(VLOOKUP(C3388,[1]Index!$D:$F,3,FALSE),"Non List")</f>
        <v>Hydro Power</v>
      </c>
      <c r="Z3388">
        <f>IFERROR(VLOOKUP(C3388,[1]LP!$B:$C,2,FALSE),0)</f>
        <v>274</v>
      </c>
      <c r="AA3388" s="11">
        <f t="shared" si="63"/>
        <v>-274</v>
      </c>
      <c r="AB3388" s="5">
        <f>IFERROR(VLOOKUP(C3388,[2]Sheet1!$B:$F,5,FALSE),0)</f>
        <v>68421000</v>
      </c>
      <c r="AC3388" s="11">
        <v>0</v>
      </c>
      <c r="AD3388" s="11">
        <v>0</v>
      </c>
      <c r="AE3388" s="10" t="str">
        <f t="shared" si="62"/>
        <v>76/77RHPL</v>
      </c>
      <c r="AF3388" s="10"/>
      <c r="AG3388" s="10"/>
      <c r="AH3388" s="10"/>
    </row>
    <row r="3389" spans="1:34" x14ac:dyDescent="0.45">
      <c r="A3389" t="s">
        <v>53</v>
      </c>
      <c r="B3389" t="s">
        <v>58</v>
      </c>
      <c r="C3389" t="s">
        <v>204</v>
      </c>
      <c r="D3389">
        <v>301</v>
      </c>
      <c r="E3389" s="11">
        <v>1150000</v>
      </c>
      <c r="F3389" s="5">
        <v>78496</v>
      </c>
      <c r="G3389" s="11">
        <v>0</v>
      </c>
      <c r="H3389" s="11">
        <v>0</v>
      </c>
      <c r="I3389">
        <v>0</v>
      </c>
      <c r="J3389">
        <v>176148</v>
      </c>
      <c r="K3389">
        <v>103395</v>
      </c>
      <c r="L3389">
        <v>66583</v>
      </c>
      <c r="M3389">
        <v>12</v>
      </c>
      <c r="N3389">
        <v>26</v>
      </c>
      <c r="O3389">
        <v>3</v>
      </c>
      <c r="P3389">
        <v>11</v>
      </c>
      <c r="Q3389">
        <v>0</v>
      </c>
      <c r="R3389">
        <v>73</v>
      </c>
      <c r="S3389">
        <v>0</v>
      </c>
      <c r="T3389">
        <v>107</v>
      </c>
      <c r="U3389">
        <v>167</v>
      </c>
      <c r="V3389">
        <v>-0.45</v>
      </c>
      <c r="W3389">
        <v>0</v>
      </c>
      <c r="X3389">
        <v>0</v>
      </c>
      <c r="Y3389" s="12" t="str">
        <f>IFERROR(VLOOKUP(C3389,[1]Index!$D:$F,3,FALSE),"Non List")</f>
        <v>Hydro Power</v>
      </c>
      <c r="Z3389">
        <f>IFERROR(VLOOKUP(C3389,[1]LP!$B:$C,2,FALSE),0)</f>
        <v>243.8</v>
      </c>
      <c r="AA3389" s="11">
        <f t="shared" si="63"/>
        <v>20.3</v>
      </c>
      <c r="AB3389" s="5">
        <f>IFERROR(VLOOKUP(C3389,[2]Sheet1!$B:$F,5,FALSE),0)</f>
        <v>12305000</v>
      </c>
      <c r="AC3389" s="11">
        <v>0</v>
      </c>
      <c r="AD3389" s="11">
        <v>5.2629999999999999</v>
      </c>
      <c r="AE3389" s="10" t="str">
        <f t="shared" si="62"/>
        <v>76/77UMHL</v>
      </c>
      <c r="AF3389" s="10"/>
      <c r="AG3389" s="10"/>
      <c r="AH3389" s="10"/>
    </row>
    <row r="3390" spans="1:34" x14ac:dyDescent="0.45">
      <c r="A3390" t="s">
        <v>53</v>
      </c>
      <c r="B3390" t="s">
        <v>58</v>
      </c>
      <c r="C3390" t="s">
        <v>222</v>
      </c>
      <c r="D3390">
        <v>260</v>
      </c>
      <c r="E3390" s="11">
        <v>2100350</v>
      </c>
      <c r="F3390" s="5">
        <v>74732</v>
      </c>
      <c r="G3390" s="11">
        <v>0</v>
      </c>
      <c r="H3390" s="11">
        <v>0</v>
      </c>
      <c r="I3390">
        <v>0</v>
      </c>
      <c r="J3390">
        <v>0</v>
      </c>
      <c r="K3390">
        <v>40374</v>
      </c>
      <c r="L3390">
        <v>30280</v>
      </c>
      <c r="M3390">
        <v>3</v>
      </c>
      <c r="N3390">
        <v>90</v>
      </c>
      <c r="O3390">
        <v>3</v>
      </c>
      <c r="P3390">
        <v>3</v>
      </c>
      <c r="Q3390">
        <v>0</v>
      </c>
      <c r="R3390">
        <v>227</v>
      </c>
      <c r="S3390">
        <v>0</v>
      </c>
      <c r="T3390">
        <v>104</v>
      </c>
      <c r="U3390">
        <v>82</v>
      </c>
      <c r="V3390">
        <v>-0.68</v>
      </c>
      <c r="W3390">
        <v>0</v>
      </c>
      <c r="X3390">
        <v>0</v>
      </c>
      <c r="Y3390" s="12" t="str">
        <f>IFERROR(VLOOKUP(C3390,[1]Index!$D:$F,3,FALSE),"Non List")</f>
        <v>Hydro Power</v>
      </c>
      <c r="Z3390">
        <f>IFERROR(VLOOKUP(C3390,[1]LP!$B:$C,2,FALSE),0)</f>
        <v>200.5</v>
      </c>
      <c r="AA3390" s="11">
        <f t="shared" si="63"/>
        <v>66.8</v>
      </c>
      <c r="AB3390" s="5">
        <f>IFERROR(VLOOKUP(C3390,[2]Sheet1!$B:$F,5,FALSE),0)</f>
        <v>22799299.25</v>
      </c>
      <c r="AC3390" s="11">
        <v>0</v>
      </c>
      <c r="AD3390" s="11">
        <v>0</v>
      </c>
      <c r="AE3390" s="10" t="str">
        <f t="shared" ref="AE3390:AE3453" si="64">B3390&amp;C3390</f>
        <v>76/77UPCL</v>
      </c>
      <c r="AF3390" s="10"/>
      <c r="AG3390" s="10"/>
      <c r="AH3390" s="10"/>
    </row>
    <row r="3391" spans="1:34" x14ac:dyDescent="0.45">
      <c r="A3391" t="s">
        <v>53</v>
      </c>
      <c r="B3391" t="s">
        <v>58</v>
      </c>
      <c r="C3391" t="s">
        <v>205</v>
      </c>
      <c r="D3391">
        <v>367.1</v>
      </c>
      <c r="E3391" s="11">
        <v>700000</v>
      </c>
      <c r="F3391" s="5">
        <v>-6440</v>
      </c>
      <c r="G3391" s="11">
        <v>0</v>
      </c>
      <c r="H3391" s="11">
        <v>0</v>
      </c>
      <c r="I3391">
        <v>0</v>
      </c>
      <c r="J3391">
        <v>135442</v>
      </c>
      <c r="K3391">
        <v>107290</v>
      </c>
      <c r="L3391">
        <v>66811</v>
      </c>
      <c r="M3391">
        <v>19</v>
      </c>
      <c r="N3391">
        <v>19</v>
      </c>
      <c r="O3391">
        <v>4</v>
      </c>
      <c r="P3391">
        <v>19</v>
      </c>
      <c r="Q3391">
        <v>0</v>
      </c>
      <c r="R3391">
        <v>71</v>
      </c>
      <c r="S3391">
        <v>0</v>
      </c>
      <c r="T3391">
        <v>99</v>
      </c>
      <c r="U3391">
        <v>206</v>
      </c>
      <c r="V3391">
        <v>-0.44</v>
      </c>
      <c r="W3391">
        <v>0</v>
      </c>
      <c r="X3391">
        <v>0</v>
      </c>
      <c r="Y3391" s="12" t="str">
        <f>IFERROR(VLOOKUP(C3391,[1]Index!$D:$F,3,FALSE),"Non List")</f>
        <v>Hydro Power</v>
      </c>
      <c r="Z3391">
        <f>IFERROR(VLOOKUP(C3391,[1]LP!$B:$C,2,FALSE),0)</f>
        <v>239.9</v>
      </c>
      <c r="AA3391" s="11">
        <f t="shared" si="63"/>
        <v>12.6</v>
      </c>
      <c r="AB3391" s="5">
        <f>IFERROR(VLOOKUP(C3391,[2]Sheet1!$B:$F,5,FALSE),0)</f>
        <v>12098625</v>
      </c>
      <c r="AC3391" s="11">
        <v>4.75</v>
      </c>
      <c r="AD3391" s="11">
        <v>0.25</v>
      </c>
      <c r="AE3391" s="10" t="str">
        <f t="shared" si="64"/>
        <v>76/77SPDL</v>
      </c>
      <c r="AF3391" s="10"/>
      <c r="AG3391" s="10"/>
      <c r="AH3391" s="10"/>
    </row>
    <row r="3392" spans="1:34" x14ac:dyDescent="0.45">
      <c r="A3392" t="s">
        <v>53</v>
      </c>
      <c r="B3392" t="s">
        <v>58</v>
      </c>
      <c r="C3392" t="s">
        <v>213</v>
      </c>
      <c r="D3392">
        <v>255</v>
      </c>
      <c r="E3392" s="11">
        <v>465714</v>
      </c>
      <c r="F3392" s="5">
        <v>-500960</v>
      </c>
      <c r="G3392" s="11">
        <v>0</v>
      </c>
      <c r="H3392" s="11">
        <v>0</v>
      </c>
      <c r="I3392">
        <v>0</v>
      </c>
      <c r="J3392">
        <v>25210</v>
      </c>
      <c r="K3392">
        <v>-22094</v>
      </c>
      <c r="L3392">
        <v>-66898</v>
      </c>
      <c r="M3392">
        <v>-29</v>
      </c>
      <c r="N3392">
        <v>-9</v>
      </c>
      <c r="O3392">
        <v>-34</v>
      </c>
      <c r="P3392">
        <v>380</v>
      </c>
      <c r="Q3392">
        <v>0</v>
      </c>
      <c r="R3392">
        <v>299</v>
      </c>
      <c r="S3392">
        <v>0</v>
      </c>
      <c r="T3392">
        <v>-8</v>
      </c>
      <c r="U3392">
        <v>0</v>
      </c>
      <c r="V3392">
        <v>0</v>
      </c>
      <c r="W3392">
        <v>0</v>
      </c>
      <c r="X3392">
        <v>0</v>
      </c>
      <c r="Y3392" s="12" t="str">
        <f>IFERROR(VLOOKUP(C3392,[1]Index!$D:$F,3,FALSE),"Non List")</f>
        <v>Hydro Power</v>
      </c>
      <c r="Z3392">
        <f>IFERROR(VLOOKUP(C3392,[1]LP!$B:$C,2,FALSE),0)</f>
        <v>223.5</v>
      </c>
      <c r="AA3392" s="11">
        <f t="shared" si="63"/>
        <v>-7.7</v>
      </c>
      <c r="AB3392" s="5">
        <f>IFERROR(VLOOKUP(C3392,[2]Sheet1!$B:$F,5,FALSE),0)</f>
        <v>4657143</v>
      </c>
      <c r="AC3392" s="11">
        <v>0</v>
      </c>
      <c r="AD3392" s="11">
        <v>0</v>
      </c>
      <c r="AE3392" s="10" t="str">
        <f t="shared" si="64"/>
        <v>76/77KKHC</v>
      </c>
      <c r="AF3392" s="10"/>
      <c r="AG3392" s="10"/>
      <c r="AH3392" s="10"/>
    </row>
    <row r="3393" spans="1:34" x14ac:dyDescent="0.45">
      <c r="A3393" t="s">
        <v>53</v>
      </c>
      <c r="B3393" t="s">
        <v>58</v>
      </c>
      <c r="C3393" t="s">
        <v>208</v>
      </c>
      <c r="D3393">
        <v>420.6</v>
      </c>
      <c r="E3393" s="11">
        <v>1065417</v>
      </c>
      <c r="F3393" s="5">
        <v>0</v>
      </c>
      <c r="G3393" s="11">
        <v>0</v>
      </c>
      <c r="H3393" s="11">
        <v>0</v>
      </c>
      <c r="I3393">
        <v>0</v>
      </c>
      <c r="J3393">
        <v>0</v>
      </c>
      <c r="K3393">
        <v>0</v>
      </c>
      <c r="L3393">
        <v>0</v>
      </c>
      <c r="M3393">
        <v>0</v>
      </c>
      <c r="N3393">
        <v>421</v>
      </c>
      <c r="O3393">
        <v>4</v>
      </c>
      <c r="P3393">
        <v>0</v>
      </c>
      <c r="Q3393">
        <v>0</v>
      </c>
      <c r="R3393">
        <v>1771</v>
      </c>
      <c r="S3393">
        <v>0</v>
      </c>
      <c r="T3393">
        <v>100</v>
      </c>
      <c r="U3393">
        <v>0</v>
      </c>
      <c r="V3393">
        <v>0</v>
      </c>
      <c r="W3393">
        <v>0</v>
      </c>
      <c r="X3393">
        <v>0</v>
      </c>
      <c r="Y3393" s="12" t="str">
        <f>IFERROR(VLOOKUP(C3393,[1]Index!$D:$F,3,FALSE),"Non List")</f>
        <v>Hydro Power</v>
      </c>
      <c r="Z3393">
        <f>IFERROR(VLOOKUP(C3393,[1]LP!$B:$C,2,FALSE),0)</f>
        <v>262</v>
      </c>
      <c r="AA3393" s="11">
        <f t="shared" si="63"/>
        <v>0</v>
      </c>
      <c r="AB3393" s="5">
        <f>IFERROR(VLOOKUP(C3393,[2]Sheet1!$B:$F,5,FALSE),0)</f>
        <v>10654170</v>
      </c>
      <c r="AC3393" s="11">
        <v>0</v>
      </c>
      <c r="AD3393" s="11">
        <v>0</v>
      </c>
      <c r="AE3393" s="10" t="str">
        <f t="shared" si="64"/>
        <v>76/77HPPL</v>
      </c>
      <c r="AF3393" s="10"/>
      <c r="AG3393" s="10"/>
      <c r="AH3393" s="10"/>
    </row>
    <row r="3394" spans="1:34" x14ac:dyDescent="0.45">
      <c r="A3394" t="s">
        <v>53</v>
      </c>
      <c r="B3394" t="s">
        <v>58</v>
      </c>
      <c r="C3394" t="s">
        <v>206</v>
      </c>
      <c r="D3394">
        <v>265</v>
      </c>
      <c r="E3394" s="11">
        <v>264000</v>
      </c>
      <c r="F3394" s="5">
        <v>-146502</v>
      </c>
      <c r="G3394" s="11">
        <v>0</v>
      </c>
      <c r="H3394" s="11">
        <v>0</v>
      </c>
      <c r="I3394">
        <v>0</v>
      </c>
      <c r="J3394">
        <v>45650</v>
      </c>
      <c r="K3394">
        <v>22265</v>
      </c>
      <c r="L3394">
        <v>-14947</v>
      </c>
      <c r="M3394">
        <v>-11</v>
      </c>
      <c r="N3394">
        <v>-23</v>
      </c>
      <c r="O3394">
        <v>6</v>
      </c>
      <c r="P3394">
        <v>-25</v>
      </c>
      <c r="Q3394">
        <v>0</v>
      </c>
      <c r="R3394">
        <v>-139</v>
      </c>
      <c r="S3394">
        <v>0</v>
      </c>
      <c r="T3394">
        <v>45</v>
      </c>
      <c r="U3394">
        <v>0</v>
      </c>
      <c r="V3394">
        <v>0</v>
      </c>
      <c r="W3394">
        <v>0</v>
      </c>
      <c r="X3394">
        <v>0</v>
      </c>
      <c r="Y3394" s="12" t="str">
        <f>IFERROR(VLOOKUP(C3394,[1]Index!$D:$F,3,FALSE),"Non List")</f>
        <v>Hydro Power</v>
      </c>
      <c r="Z3394">
        <f>IFERROR(VLOOKUP(C3394,[1]LP!$B:$C,2,FALSE),0)</f>
        <v>198.2</v>
      </c>
      <c r="AA3394" s="11">
        <f t="shared" si="63"/>
        <v>-18</v>
      </c>
      <c r="AB3394" s="5">
        <f>IFERROR(VLOOKUP(C3394,[2]Sheet1!$B:$F,5,FALSE),0)</f>
        <v>2640000</v>
      </c>
      <c r="AC3394" s="11">
        <v>0</v>
      </c>
      <c r="AD3394" s="11">
        <v>0</v>
      </c>
      <c r="AE3394" s="10" t="str">
        <f t="shared" si="64"/>
        <v>76/77DHPL</v>
      </c>
      <c r="AF3394" s="10"/>
      <c r="AG3394" s="10"/>
      <c r="AH3394" s="10"/>
    </row>
    <row r="3395" spans="1:34" x14ac:dyDescent="0.45">
      <c r="A3395" t="s">
        <v>53</v>
      </c>
      <c r="B3395" t="s">
        <v>58</v>
      </c>
      <c r="C3395" t="s">
        <v>220</v>
      </c>
      <c r="D3395">
        <v>375</v>
      </c>
      <c r="E3395" s="11">
        <v>1250000</v>
      </c>
      <c r="F3395" s="5">
        <v>-116569</v>
      </c>
      <c r="G3395" s="11">
        <v>0</v>
      </c>
      <c r="H3395" s="11">
        <v>0</v>
      </c>
      <c r="I3395">
        <v>0</v>
      </c>
      <c r="J3395">
        <v>137606</v>
      </c>
      <c r="K3395">
        <v>85216</v>
      </c>
      <c r="L3395">
        <v>-10683</v>
      </c>
      <c r="M3395">
        <v>-2</v>
      </c>
      <c r="N3395">
        <v>-221</v>
      </c>
      <c r="O3395">
        <v>4</v>
      </c>
      <c r="P3395">
        <v>-2</v>
      </c>
      <c r="Q3395">
        <v>0</v>
      </c>
      <c r="R3395">
        <v>-913</v>
      </c>
      <c r="S3395">
        <v>0</v>
      </c>
      <c r="T3395">
        <v>91</v>
      </c>
      <c r="U3395">
        <v>0</v>
      </c>
      <c r="V3395">
        <v>0</v>
      </c>
      <c r="W3395">
        <v>0</v>
      </c>
      <c r="X3395">
        <v>0</v>
      </c>
      <c r="Y3395" s="12" t="str">
        <f>IFERROR(VLOOKUP(C3395,[1]Index!$D:$F,3,FALSE),"Non List")</f>
        <v>Hydro Power</v>
      </c>
      <c r="Z3395">
        <f>IFERROR(VLOOKUP(C3395,[1]LP!$B:$C,2,FALSE),0)</f>
        <v>235.9</v>
      </c>
      <c r="AA3395" s="11">
        <f t="shared" ref="AA3395:AA3458" si="65">ROUND(IFERROR(Z3395/M3395,0),1)</f>
        <v>-118</v>
      </c>
      <c r="AB3395" s="5">
        <f>IFERROR(VLOOKUP(C3395,[2]Sheet1!$B:$F,5,FALSE),0)</f>
        <v>12500000</v>
      </c>
      <c r="AC3395" s="11">
        <v>0</v>
      </c>
      <c r="AD3395" s="11">
        <v>0</v>
      </c>
      <c r="AE3395" s="10" t="str">
        <f t="shared" si="64"/>
        <v>76/77MHNL</v>
      </c>
      <c r="AF3395" s="10"/>
      <c r="AG3395" s="10"/>
      <c r="AH3395" s="10"/>
    </row>
    <row r="3396" spans="1:34" x14ac:dyDescent="0.45">
      <c r="A3396" t="s">
        <v>53</v>
      </c>
      <c r="B3396" t="s">
        <v>58</v>
      </c>
      <c r="C3396" t="s">
        <v>207</v>
      </c>
      <c r="D3396">
        <v>357.7</v>
      </c>
      <c r="E3396" s="11">
        <v>283500</v>
      </c>
      <c r="F3396" s="5">
        <v>13476</v>
      </c>
      <c r="G3396" s="11">
        <v>0</v>
      </c>
      <c r="H3396" s="11">
        <v>0</v>
      </c>
      <c r="I3396">
        <v>0</v>
      </c>
      <c r="J3396">
        <v>35757</v>
      </c>
      <c r="K3396">
        <v>27166</v>
      </c>
      <c r="L3396">
        <v>13018</v>
      </c>
      <c r="M3396">
        <v>9</v>
      </c>
      <c r="N3396">
        <v>39</v>
      </c>
      <c r="O3396">
        <v>3</v>
      </c>
      <c r="P3396">
        <v>9</v>
      </c>
      <c r="Q3396">
        <v>0</v>
      </c>
      <c r="R3396">
        <v>133</v>
      </c>
      <c r="S3396">
        <v>0</v>
      </c>
      <c r="T3396">
        <v>105</v>
      </c>
      <c r="U3396">
        <v>147</v>
      </c>
      <c r="V3396">
        <v>-0.59</v>
      </c>
      <c r="W3396">
        <v>0</v>
      </c>
      <c r="X3396">
        <v>0</v>
      </c>
      <c r="Y3396" s="12" t="str">
        <f>IFERROR(VLOOKUP(C3396,[1]Index!$D:$F,3,FALSE),"Non List")</f>
        <v>Hydro Power</v>
      </c>
      <c r="Z3396">
        <f>IFERROR(VLOOKUP(C3396,[1]LP!$B:$C,2,FALSE),0)</f>
        <v>336</v>
      </c>
      <c r="AA3396" s="11">
        <f t="shared" si="65"/>
        <v>37.299999999999997</v>
      </c>
      <c r="AB3396" s="5">
        <f>IFERROR(VLOOKUP(C3396,[2]Sheet1!$B:$F,5,FALSE),0)</f>
        <v>3869775</v>
      </c>
      <c r="AC3396" s="11">
        <v>5</v>
      </c>
      <c r="AD3396" s="11">
        <v>0.26</v>
      </c>
      <c r="AE3396" s="10" t="str">
        <f t="shared" si="64"/>
        <v>76/77CHL</v>
      </c>
      <c r="AF3396" s="10"/>
      <c r="AG3396" s="10"/>
      <c r="AH3396" s="10"/>
    </row>
    <row r="3397" spans="1:34" x14ac:dyDescent="0.45">
      <c r="A3397" t="s">
        <v>53</v>
      </c>
      <c r="B3397" t="s">
        <v>58</v>
      </c>
      <c r="C3397" t="s">
        <v>209</v>
      </c>
      <c r="D3397">
        <v>426</v>
      </c>
      <c r="E3397" s="11">
        <v>260000</v>
      </c>
      <c r="F3397" s="5">
        <v>47757</v>
      </c>
      <c r="G3397" s="11">
        <v>0</v>
      </c>
      <c r="H3397" s="11">
        <v>0</v>
      </c>
      <c r="I3397">
        <v>0</v>
      </c>
      <c r="J3397">
        <v>65826</v>
      </c>
      <c r="K3397">
        <v>44579</v>
      </c>
      <c r="L3397">
        <v>27042</v>
      </c>
      <c r="M3397">
        <v>21</v>
      </c>
      <c r="N3397">
        <v>20</v>
      </c>
      <c r="O3397">
        <v>4</v>
      </c>
      <c r="P3397">
        <v>18</v>
      </c>
      <c r="Q3397">
        <v>0</v>
      </c>
      <c r="R3397">
        <v>74</v>
      </c>
      <c r="S3397">
        <v>0</v>
      </c>
      <c r="T3397">
        <v>118</v>
      </c>
      <c r="U3397">
        <v>235</v>
      </c>
      <c r="V3397">
        <v>-0.45</v>
      </c>
      <c r="W3397">
        <v>0</v>
      </c>
      <c r="X3397">
        <v>0</v>
      </c>
      <c r="Y3397" s="12" t="str">
        <f>IFERROR(VLOOKUP(C3397,[1]Index!$D:$F,3,FALSE),"Non List")</f>
        <v>Hydro Power</v>
      </c>
      <c r="Z3397">
        <f>IFERROR(VLOOKUP(C3397,[1]LP!$B:$C,2,FALSE),0)</f>
        <v>472</v>
      </c>
      <c r="AA3397" s="11">
        <f t="shared" si="65"/>
        <v>22.5</v>
      </c>
      <c r="AB3397" s="5">
        <f>IFERROR(VLOOKUP(C3397,[2]Sheet1!$B:$F,5,FALSE),0)</f>
        <v>3594413.55</v>
      </c>
      <c r="AC3397" s="11">
        <v>15</v>
      </c>
      <c r="AD3397" s="11">
        <v>0.78949999999999998</v>
      </c>
      <c r="AE3397" s="10" t="str">
        <f t="shared" si="64"/>
        <v>76/77NHDL</v>
      </c>
      <c r="AF3397" s="10"/>
      <c r="AG3397" s="10"/>
      <c r="AH3397" s="10"/>
    </row>
    <row r="3398" spans="1:34" x14ac:dyDescent="0.45">
      <c r="A3398" t="s">
        <v>53</v>
      </c>
      <c r="B3398" t="s">
        <v>58</v>
      </c>
      <c r="C3398" t="s">
        <v>210</v>
      </c>
      <c r="D3398">
        <v>561</v>
      </c>
      <c r="E3398" s="11">
        <v>473557</v>
      </c>
      <c r="F3398" s="5">
        <v>153258</v>
      </c>
      <c r="G3398" s="11">
        <v>0</v>
      </c>
      <c r="H3398" s="11">
        <v>0</v>
      </c>
      <c r="I3398">
        <v>0</v>
      </c>
      <c r="J3398">
        <v>87158</v>
      </c>
      <c r="K3398">
        <v>61615</v>
      </c>
      <c r="L3398">
        <v>43494</v>
      </c>
      <c r="M3398">
        <v>18</v>
      </c>
      <c r="N3398">
        <v>31</v>
      </c>
      <c r="O3398">
        <v>4</v>
      </c>
      <c r="P3398">
        <v>14</v>
      </c>
      <c r="Q3398">
        <v>0</v>
      </c>
      <c r="R3398">
        <v>130</v>
      </c>
      <c r="S3398">
        <v>0</v>
      </c>
      <c r="T3398">
        <v>132</v>
      </c>
      <c r="U3398">
        <v>234</v>
      </c>
      <c r="V3398">
        <v>-0.57999999999999996</v>
      </c>
      <c r="W3398">
        <v>0</v>
      </c>
      <c r="X3398">
        <v>0</v>
      </c>
      <c r="Y3398" s="12" t="str">
        <f>IFERROR(VLOOKUP(C3398,[1]Index!$D:$F,3,FALSE),"Non List")</f>
        <v>Hydro Power</v>
      </c>
      <c r="Z3398">
        <f>IFERROR(VLOOKUP(C3398,[1]LP!$B:$C,2,FALSE),0)</f>
        <v>241.5</v>
      </c>
      <c r="AA3398" s="11">
        <f t="shared" si="65"/>
        <v>13.4</v>
      </c>
      <c r="AB3398" s="5">
        <f>IFERROR(VLOOKUP(C3398,[2]Sheet1!$B:$F,5,FALSE),0)</f>
        <v>17555888.510000002</v>
      </c>
      <c r="AC3398" s="11">
        <v>36.5</v>
      </c>
      <c r="AD3398" s="11">
        <v>0</v>
      </c>
      <c r="AE3398" s="10" t="str">
        <f t="shared" si="64"/>
        <v>76/77RADHI</v>
      </c>
      <c r="AF3398" s="10"/>
      <c r="AG3398" s="10"/>
      <c r="AH3398" s="10"/>
    </row>
    <row r="3399" spans="1:34" x14ac:dyDescent="0.45">
      <c r="A3399" t="s">
        <v>53</v>
      </c>
      <c r="B3399" t="s">
        <v>58</v>
      </c>
      <c r="C3399" t="s">
        <v>201</v>
      </c>
      <c r="D3399">
        <v>435.2</v>
      </c>
      <c r="E3399" s="11">
        <v>600000</v>
      </c>
      <c r="F3399" s="5">
        <v>51420</v>
      </c>
      <c r="G3399" s="11">
        <v>0</v>
      </c>
      <c r="H3399" s="11">
        <v>0</v>
      </c>
      <c r="I3399">
        <v>0</v>
      </c>
      <c r="J3399">
        <v>102301</v>
      </c>
      <c r="K3399">
        <v>67588</v>
      </c>
      <c r="L3399">
        <v>39849</v>
      </c>
      <c r="M3399">
        <v>13</v>
      </c>
      <c r="N3399">
        <v>33</v>
      </c>
      <c r="O3399">
        <v>4</v>
      </c>
      <c r="P3399">
        <v>12</v>
      </c>
      <c r="Q3399">
        <v>0</v>
      </c>
      <c r="R3399">
        <v>131</v>
      </c>
      <c r="S3399">
        <v>0</v>
      </c>
      <c r="T3399">
        <v>109</v>
      </c>
      <c r="U3399">
        <v>180</v>
      </c>
      <c r="V3399">
        <v>-0.59</v>
      </c>
      <c r="W3399">
        <v>0</v>
      </c>
      <c r="X3399">
        <v>0</v>
      </c>
      <c r="Y3399" s="12" t="str">
        <f>IFERROR(VLOOKUP(C3399,[1]Index!$D:$F,3,FALSE),"Non List")</f>
        <v>Hydro Power</v>
      </c>
      <c r="Z3399">
        <f>IFERROR(VLOOKUP(C3399,[1]LP!$B:$C,2,FALSE),0)</f>
        <v>412</v>
      </c>
      <c r="AA3399" s="11">
        <f t="shared" si="65"/>
        <v>31.7</v>
      </c>
      <c r="AB3399" s="5">
        <f>IFERROR(VLOOKUP(C3399,[2]Sheet1!$B:$F,5,FALSE),0)</f>
        <v>8728500</v>
      </c>
      <c r="AC3399" s="11">
        <v>0</v>
      </c>
      <c r="AD3399" s="11">
        <v>0</v>
      </c>
      <c r="AE3399" s="10" t="str">
        <f t="shared" si="64"/>
        <v>76/77KPCL</v>
      </c>
      <c r="AF3399" s="10"/>
      <c r="AG3399" s="10"/>
      <c r="AH3399" s="10"/>
    </row>
    <row r="3400" spans="1:34" x14ac:dyDescent="0.45">
      <c r="A3400" t="s">
        <v>53</v>
      </c>
      <c r="B3400" t="s">
        <v>58</v>
      </c>
      <c r="C3400" t="s">
        <v>214</v>
      </c>
      <c r="D3400">
        <v>563.1</v>
      </c>
      <c r="E3400" s="11">
        <v>560000</v>
      </c>
      <c r="F3400" s="5">
        <v>20090</v>
      </c>
      <c r="G3400" s="11">
        <v>0</v>
      </c>
      <c r="H3400" s="11">
        <v>0</v>
      </c>
      <c r="I3400">
        <v>0</v>
      </c>
      <c r="J3400">
        <v>4747</v>
      </c>
      <c r="K3400">
        <v>58264</v>
      </c>
      <c r="L3400">
        <v>19941</v>
      </c>
      <c r="M3400">
        <v>7</v>
      </c>
      <c r="N3400">
        <v>79</v>
      </c>
      <c r="O3400">
        <v>5</v>
      </c>
      <c r="P3400">
        <v>7</v>
      </c>
      <c r="Q3400">
        <v>0</v>
      </c>
      <c r="R3400">
        <v>430</v>
      </c>
      <c r="S3400">
        <v>0</v>
      </c>
      <c r="T3400">
        <v>104</v>
      </c>
      <c r="U3400">
        <v>129</v>
      </c>
      <c r="V3400">
        <v>-0.77</v>
      </c>
      <c r="W3400">
        <v>0</v>
      </c>
      <c r="X3400">
        <v>0</v>
      </c>
      <c r="Y3400" s="12" t="str">
        <f>IFERROR(VLOOKUP(C3400,[1]Index!$D:$F,3,FALSE),"Non List")</f>
        <v>zdelist</v>
      </c>
      <c r="Z3400">
        <f>IFERROR(VLOOKUP(C3400,[1]LP!$B:$C,2,FALSE),0)</f>
        <v>0</v>
      </c>
      <c r="AA3400" s="11">
        <f t="shared" si="65"/>
        <v>0</v>
      </c>
      <c r="AB3400" s="5">
        <f>IFERROR(VLOOKUP(C3400,[2]Sheet1!$B:$F,5,FALSE),0)</f>
        <v>0</v>
      </c>
      <c r="AC3400" s="11">
        <v>0</v>
      </c>
      <c r="AD3400" s="11">
        <v>0</v>
      </c>
      <c r="AE3400" s="10" t="str">
        <f t="shared" si="64"/>
        <v>76/77RRHP</v>
      </c>
      <c r="AF3400" s="10"/>
      <c r="AG3400" s="10"/>
      <c r="AH3400" s="10"/>
    </row>
    <row r="3401" spans="1:34" x14ac:dyDescent="0.45">
      <c r="A3401" t="s">
        <v>53</v>
      </c>
      <c r="B3401" t="s">
        <v>58</v>
      </c>
      <c r="C3401" t="s">
        <v>211</v>
      </c>
      <c r="D3401">
        <v>281.89999999999998</v>
      </c>
      <c r="E3401" s="11">
        <v>1100000</v>
      </c>
      <c r="F3401" s="5">
        <v>-115865</v>
      </c>
      <c r="G3401" s="11">
        <v>0</v>
      </c>
      <c r="H3401" s="11">
        <v>0</v>
      </c>
      <c r="I3401">
        <v>0</v>
      </c>
      <c r="J3401">
        <v>239844</v>
      </c>
      <c r="K3401">
        <v>145527</v>
      </c>
      <c r="L3401">
        <v>36184</v>
      </c>
      <c r="M3401">
        <v>7</v>
      </c>
      <c r="N3401">
        <v>43</v>
      </c>
      <c r="O3401">
        <v>3</v>
      </c>
      <c r="P3401">
        <v>7</v>
      </c>
      <c r="Q3401">
        <v>0</v>
      </c>
      <c r="R3401">
        <v>135</v>
      </c>
      <c r="S3401">
        <v>0</v>
      </c>
      <c r="T3401">
        <v>89</v>
      </c>
      <c r="U3401">
        <v>115</v>
      </c>
      <c r="V3401">
        <v>-0.59</v>
      </c>
      <c r="W3401">
        <v>0</v>
      </c>
      <c r="X3401">
        <v>0</v>
      </c>
      <c r="Y3401" s="12" t="str">
        <f>IFERROR(VLOOKUP(C3401,[1]Index!$D:$F,3,FALSE),"Non List")</f>
        <v>Hydro Power</v>
      </c>
      <c r="Z3401">
        <f>IFERROR(VLOOKUP(C3401,[1]LP!$B:$C,2,FALSE),0)</f>
        <v>234</v>
      </c>
      <c r="AA3401" s="11">
        <f t="shared" si="65"/>
        <v>33.4</v>
      </c>
      <c r="AB3401" s="5">
        <f>IFERROR(VLOOKUP(C3401,[2]Sheet1!$B:$F,5,FALSE),0)</f>
        <v>11000000</v>
      </c>
      <c r="AC3401" s="11">
        <v>0</v>
      </c>
      <c r="AD3401" s="11">
        <v>0</v>
      </c>
      <c r="AE3401" s="10" t="str">
        <f t="shared" si="64"/>
        <v>76/77PMHPL</v>
      </c>
      <c r="AF3401" s="10"/>
      <c r="AG3401" s="10"/>
      <c r="AH3401" s="10"/>
    </row>
    <row r="3402" spans="1:34" x14ac:dyDescent="0.45">
      <c r="A3402" t="s">
        <v>53</v>
      </c>
      <c r="B3402" t="s">
        <v>58</v>
      </c>
      <c r="C3402" t="s">
        <v>212</v>
      </c>
      <c r="D3402">
        <v>245</v>
      </c>
      <c r="E3402" s="11">
        <v>800000</v>
      </c>
      <c r="F3402" s="5">
        <v>-221683</v>
      </c>
      <c r="G3402" s="11">
        <v>0</v>
      </c>
      <c r="H3402" s="11">
        <v>0</v>
      </c>
      <c r="I3402">
        <v>0</v>
      </c>
      <c r="J3402">
        <v>122729</v>
      </c>
      <c r="K3402">
        <v>58455</v>
      </c>
      <c r="L3402">
        <v>-9155</v>
      </c>
      <c r="M3402">
        <v>-2</v>
      </c>
      <c r="N3402">
        <v>-107</v>
      </c>
      <c r="O3402">
        <v>3</v>
      </c>
      <c r="P3402">
        <v>-3</v>
      </c>
      <c r="Q3402">
        <v>0</v>
      </c>
      <c r="R3402">
        <v>-364</v>
      </c>
      <c r="S3402">
        <v>0</v>
      </c>
      <c r="T3402">
        <v>72</v>
      </c>
      <c r="U3402">
        <v>0</v>
      </c>
      <c r="V3402">
        <v>0</v>
      </c>
      <c r="W3402">
        <v>0</v>
      </c>
      <c r="X3402">
        <v>0</v>
      </c>
      <c r="Y3402" s="12" t="str">
        <f>IFERROR(VLOOKUP(C3402,[1]Index!$D:$F,3,FALSE),"Non List")</f>
        <v>Hydro Power</v>
      </c>
      <c r="Z3402">
        <f>IFERROR(VLOOKUP(C3402,[1]LP!$B:$C,2,FALSE),0)</f>
        <v>208</v>
      </c>
      <c r="AA3402" s="11">
        <f t="shared" si="65"/>
        <v>-104</v>
      </c>
      <c r="AB3402" s="5">
        <f>IFERROR(VLOOKUP(C3402,[2]Sheet1!$B:$F,5,FALSE),0)</f>
        <v>8000000</v>
      </c>
      <c r="AC3402" s="11">
        <v>0</v>
      </c>
      <c r="AD3402" s="11">
        <v>0</v>
      </c>
      <c r="AE3402" s="10" t="str">
        <f t="shared" si="64"/>
        <v>76/77AKJCL</v>
      </c>
      <c r="AF3402" s="10"/>
      <c r="AG3402" s="10"/>
      <c r="AH3402" s="10"/>
    </row>
    <row r="3403" spans="1:34" x14ac:dyDescent="0.45">
      <c r="A3403" t="s">
        <v>53</v>
      </c>
      <c r="B3403" t="s">
        <v>58</v>
      </c>
      <c r="C3403" t="s">
        <v>223</v>
      </c>
      <c r="D3403">
        <v>331</v>
      </c>
      <c r="E3403" s="11">
        <v>1125000</v>
      </c>
      <c r="F3403" s="5">
        <v>-91981</v>
      </c>
      <c r="G3403" s="11">
        <v>0</v>
      </c>
      <c r="H3403" s="11">
        <v>0</v>
      </c>
      <c r="I3403">
        <v>0</v>
      </c>
      <c r="J3403">
        <v>0</v>
      </c>
      <c r="K3403">
        <v>-15791</v>
      </c>
      <c r="L3403">
        <v>-30538</v>
      </c>
      <c r="M3403">
        <v>-5</v>
      </c>
      <c r="N3403">
        <v>-61</v>
      </c>
      <c r="O3403">
        <v>4</v>
      </c>
      <c r="P3403">
        <v>-6</v>
      </c>
      <c r="Q3403">
        <v>0</v>
      </c>
      <c r="R3403">
        <v>-220</v>
      </c>
      <c r="S3403">
        <v>0</v>
      </c>
      <c r="T3403">
        <v>92</v>
      </c>
      <c r="U3403">
        <v>0</v>
      </c>
      <c r="V3403">
        <v>0</v>
      </c>
      <c r="W3403">
        <v>0</v>
      </c>
      <c r="X3403">
        <v>0</v>
      </c>
      <c r="Y3403" s="12" t="str">
        <f>IFERROR(VLOOKUP(C3403,[1]Index!$D:$F,3,FALSE),"Non List")</f>
        <v>Hydro Power</v>
      </c>
      <c r="Z3403">
        <f>IFERROR(VLOOKUP(C3403,[1]LP!$B:$C,2,FALSE),0)</f>
        <v>184</v>
      </c>
      <c r="AA3403" s="11">
        <f t="shared" si="65"/>
        <v>-36.799999999999997</v>
      </c>
      <c r="AB3403" s="5">
        <f>IFERROR(VLOOKUP(C3403,[2]Sheet1!$B:$F,5,FALSE),0)</f>
        <v>15000000</v>
      </c>
      <c r="AC3403" s="11">
        <v>0</v>
      </c>
      <c r="AD3403" s="11">
        <v>0</v>
      </c>
      <c r="AE3403" s="10" t="str">
        <f t="shared" si="64"/>
        <v>76/77LEC</v>
      </c>
      <c r="AF3403" s="10"/>
      <c r="AG3403" s="10"/>
      <c r="AH3403" s="10"/>
    </row>
    <row r="3404" spans="1:34" x14ac:dyDescent="0.45">
      <c r="A3404" t="s">
        <v>53</v>
      </c>
      <c r="B3404" t="s">
        <v>58</v>
      </c>
      <c r="C3404" t="s">
        <v>216</v>
      </c>
      <c r="D3404">
        <v>350</v>
      </c>
      <c r="E3404" s="11">
        <v>962500</v>
      </c>
      <c r="F3404" s="5">
        <v>-141926</v>
      </c>
      <c r="G3404" s="11">
        <v>0</v>
      </c>
      <c r="H3404" s="11">
        <v>0</v>
      </c>
      <c r="I3404">
        <v>0</v>
      </c>
      <c r="J3404">
        <v>247770</v>
      </c>
      <c r="K3404">
        <v>186469</v>
      </c>
      <c r="L3404">
        <v>81784</v>
      </c>
      <c r="M3404">
        <v>17</v>
      </c>
      <c r="N3404">
        <v>21</v>
      </c>
      <c r="O3404">
        <v>4</v>
      </c>
      <c r="P3404">
        <v>20</v>
      </c>
      <c r="Q3404">
        <v>0</v>
      </c>
      <c r="R3404">
        <v>85</v>
      </c>
      <c r="S3404">
        <v>0</v>
      </c>
      <c r="T3404">
        <v>85</v>
      </c>
      <c r="U3404">
        <v>180</v>
      </c>
      <c r="V3404">
        <v>-0.48</v>
      </c>
      <c r="W3404">
        <v>0</v>
      </c>
      <c r="X3404">
        <v>0</v>
      </c>
      <c r="Y3404" s="12" t="str">
        <f>IFERROR(VLOOKUP(C3404,[1]Index!$D:$F,3,FALSE),"Non List")</f>
        <v>Hydro Power</v>
      </c>
      <c r="Z3404">
        <f>IFERROR(VLOOKUP(C3404,[1]LP!$B:$C,2,FALSE),0)</f>
        <v>235</v>
      </c>
      <c r="AA3404" s="11">
        <f t="shared" si="65"/>
        <v>13.8</v>
      </c>
      <c r="AB3404" s="5">
        <f>IFERROR(VLOOKUP(C3404,[2]Sheet1!$B:$F,5,FALSE),0)</f>
        <v>9625000</v>
      </c>
      <c r="AC3404" s="11">
        <v>0</v>
      </c>
      <c r="AD3404" s="11">
        <v>0</v>
      </c>
      <c r="AE3404" s="10" t="str">
        <f t="shared" si="64"/>
        <v>76/77PPCL</v>
      </c>
      <c r="AF3404" s="10"/>
      <c r="AG3404" s="10"/>
      <c r="AH3404" s="10"/>
    </row>
    <row r="3405" spans="1:34" x14ac:dyDescent="0.45">
      <c r="A3405" t="s">
        <v>53</v>
      </c>
      <c r="B3405" t="s">
        <v>58</v>
      </c>
      <c r="C3405" t="s">
        <v>217</v>
      </c>
      <c r="D3405">
        <v>525</v>
      </c>
      <c r="E3405" s="11">
        <v>10590000</v>
      </c>
      <c r="F3405" s="5">
        <v>-662151</v>
      </c>
      <c r="G3405" s="11">
        <v>0</v>
      </c>
      <c r="H3405" s="11">
        <v>0</v>
      </c>
      <c r="I3405">
        <v>0</v>
      </c>
      <c r="J3405">
        <v>0</v>
      </c>
      <c r="K3405">
        <v>-22228</v>
      </c>
      <c r="L3405">
        <v>-23339</v>
      </c>
      <c r="M3405">
        <v>0</v>
      </c>
      <c r="N3405">
        <v>-1193</v>
      </c>
      <c r="O3405">
        <v>6</v>
      </c>
      <c r="P3405">
        <v>0</v>
      </c>
      <c r="Q3405">
        <v>0</v>
      </c>
      <c r="R3405">
        <v>-6682</v>
      </c>
      <c r="S3405">
        <v>0</v>
      </c>
      <c r="T3405">
        <v>94</v>
      </c>
      <c r="U3405">
        <v>0</v>
      </c>
      <c r="V3405">
        <v>0</v>
      </c>
      <c r="W3405">
        <v>0</v>
      </c>
      <c r="X3405">
        <v>0</v>
      </c>
      <c r="Y3405" s="12" t="str">
        <f>IFERROR(VLOOKUP(C3405,[1]Index!$D:$F,3,FALSE),"Non List")</f>
        <v>Hydro Power</v>
      </c>
      <c r="Z3405">
        <f>IFERROR(VLOOKUP(C3405,[1]LP!$B:$C,2,FALSE),0)</f>
        <v>165.4</v>
      </c>
      <c r="AA3405" s="11">
        <f t="shared" si="65"/>
        <v>0</v>
      </c>
      <c r="AB3405" s="5">
        <f>IFERROR(VLOOKUP(C3405,[2]Sheet1!$B:$F,5,FALSE),0)</f>
        <v>194780470</v>
      </c>
      <c r="AC3405" s="11">
        <v>0</v>
      </c>
      <c r="AD3405" s="11">
        <v>0</v>
      </c>
      <c r="AE3405" s="10" t="str">
        <f t="shared" si="64"/>
        <v>76/77UPPER</v>
      </c>
      <c r="AF3405" s="10"/>
      <c r="AG3405" s="10"/>
      <c r="AH3405" s="10"/>
    </row>
    <row r="3406" spans="1:34" x14ac:dyDescent="0.45">
      <c r="A3406" t="s">
        <v>53</v>
      </c>
      <c r="B3406" t="s">
        <v>58</v>
      </c>
      <c r="C3406" t="s">
        <v>218</v>
      </c>
      <c r="D3406">
        <v>289</v>
      </c>
      <c r="E3406" s="11">
        <v>750000</v>
      </c>
      <c r="F3406" s="5">
        <v>-83505</v>
      </c>
      <c r="G3406" s="11">
        <v>0</v>
      </c>
      <c r="H3406" s="11">
        <v>0</v>
      </c>
      <c r="I3406">
        <v>0</v>
      </c>
      <c r="J3406">
        <v>43930</v>
      </c>
      <c r="K3406">
        <v>22908</v>
      </c>
      <c r="L3406">
        <v>11492</v>
      </c>
      <c r="M3406">
        <v>3</v>
      </c>
      <c r="N3406">
        <v>94</v>
      </c>
      <c r="O3406">
        <v>3</v>
      </c>
      <c r="P3406">
        <v>3</v>
      </c>
      <c r="Q3406">
        <v>0</v>
      </c>
      <c r="R3406">
        <v>307</v>
      </c>
      <c r="S3406">
        <v>0</v>
      </c>
      <c r="T3406">
        <v>89</v>
      </c>
      <c r="U3406">
        <v>78</v>
      </c>
      <c r="V3406">
        <v>-0.73</v>
      </c>
      <c r="W3406">
        <v>0</v>
      </c>
      <c r="X3406">
        <v>0</v>
      </c>
      <c r="Y3406" s="12" t="str">
        <f>IFERROR(VLOOKUP(C3406,[1]Index!$D:$F,3,FALSE),"Non List")</f>
        <v>Hydro Power</v>
      </c>
      <c r="Z3406">
        <f>IFERROR(VLOOKUP(C3406,[1]LP!$B:$C,2,FALSE),0)</f>
        <v>224</v>
      </c>
      <c r="AA3406" s="11">
        <f t="shared" si="65"/>
        <v>74.7</v>
      </c>
      <c r="AB3406" s="5">
        <f>IFERROR(VLOOKUP(C3406,[2]Sheet1!$B:$F,5,FALSE),0)</f>
        <v>7500000</v>
      </c>
      <c r="AC3406" s="11">
        <v>0</v>
      </c>
      <c r="AD3406" s="11">
        <v>0</v>
      </c>
      <c r="AE3406" s="10" t="str">
        <f t="shared" si="64"/>
        <v>76/77UNHPL</v>
      </c>
      <c r="AF3406" s="10"/>
      <c r="AG3406" s="10"/>
      <c r="AH3406" s="10"/>
    </row>
    <row r="3407" spans="1:34" x14ac:dyDescent="0.45">
      <c r="A3407" t="s">
        <v>53</v>
      </c>
      <c r="B3407" t="s">
        <v>58</v>
      </c>
      <c r="C3407" t="s">
        <v>224</v>
      </c>
      <c r="D3407">
        <v>981</v>
      </c>
      <c r="E3407" s="11">
        <v>1574422</v>
      </c>
      <c r="F3407" s="5">
        <v>283980</v>
      </c>
      <c r="G3407" s="11">
        <v>0</v>
      </c>
      <c r="H3407" s="11">
        <v>0</v>
      </c>
      <c r="I3407">
        <v>0</v>
      </c>
      <c r="J3407">
        <v>61861</v>
      </c>
      <c r="K3407">
        <v>70922</v>
      </c>
      <c r="L3407">
        <v>50495</v>
      </c>
      <c r="M3407">
        <v>6</v>
      </c>
      <c r="N3407">
        <v>153</v>
      </c>
      <c r="O3407">
        <v>8</v>
      </c>
      <c r="P3407">
        <v>5</v>
      </c>
      <c r="Q3407">
        <v>0</v>
      </c>
      <c r="R3407">
        <v>1274</v>
      </c>
      <c r="S3407">
        <v>0</v>
      </c>
      <c r="T3407">
        <v>118</v>
      </c>
      <c r="U3407">
        <v>130</v>
      </c>
      <c r="V3407">
        <v>-0.87</v>
      </c>
      <c r="W3407">
        <v>0</v>
      </c>
      <c r="X3407">
        <v>0</v>
      </c>
      <c r="Y3407" s="12" t="str">
        <f>IFERROR(VLOOKUP(C3407,[1]Index!$D:$F,3,FALSE),"Non List")</f>
        <v>Hydro Power</v>
      </c>
      <c r="Z3407">
        <f>IFERROR(VLOOKUP(C3407,[1]LP!$B:$C,2,FALSE),0)</f>
        <v>585</v>
      </c>
      <c r="AA3407" s="11">
        <f t="shared" si="65"/>
        <v>97.5</v>
      </c>
      <c r="AB3407" s="5">
        <f>IFERROR(VLOOKUP(C3407,[2]Sheet1!$B:$F,5,FALSE),0)</f>
        <v>22632310.5</v>
      </c>
      <c r="AC3407" s="11">
        <v>0</v>
      </c>
      <c r="AD3407" s="11">
        <v>0</v>
      </c>
      <c r="AE3407" s="10" t="str">
        <f t="shared" si="64"/>
        <v>76/77MEN</v>
      </c>
      <c r="AF3407" s="10"/>
      <c r="AG3407" s="10"/>
      <c r="AH3407" s="10"/>
    </row>
    <row r="3408" spans="1:34" x14ac:dyDescent="0.45">
      <c r="A3408" t="s">
        <v>53</v>
      </c>
      <c r="B3408" t="s">
        <v>58</v>
      </c>
      <c r="C3408" t="s">
        <v>225</v>
      </c>
      <c r="D3408">
        <v>865</v>
      </c>
      <c r="E3408" s="11">
        <v>315000</v>
      </c>
      <c r="F3408" s="5">
        <v>-14452</v>
      </c>
      <c r="G3408" s="11">
        <v>0</v>
      </c>
      <c r="H3408" s="11">
        <v>0</v>
      </c>
      <c r="I3408">
        <v>0</v>
      </c>
      <c r="J3408">
        <v>44877</v>
      </c>
      <c r="K3408">
        <v>23846</v>
      </c>
      <c r="L3408">
        <v>-10628</v>
      </c>
      <c r="M3408">
        <v>-7</v>
      </c>
      <c r="N3408">
        <v>-128</v>
      </c>
      <c r="O3408">
        <v>9</v>
      </c>
      <c r="P3408">
        <v>-7</v>
      </c>
      <c r="Q3408">
        <v>0</v>
      </c>
      <c r="R3408">
        <v>-1164</v>
      </c>
      <c r="S3408">
        <v>0</v>
      </c>
      <c r="T3408">
        <v>95</v>
      </c>
      <c r="U3408">
        <v>0</v>
      </c>
      <c r="V3408">
        <v>0</v>
      </c>
      <c r="W3408">
        <v>0</v>
      </c>
      <c r="X3408">
        <v>0</v>
      </c>
      <c r="Y3408" s="12" t="str">
        <f>IFERROR(VLOOKUP(C3408,[1]Index!$D:$F,3,FALSE),"Non List")</f>
        <v>Hydro Power</v>
      </c>
      <c r="Z3408">
        <f>IFERROR(VLOOKUP(C3408,[1]LP!$B:$C,2,FALSE),0)</f>
        <v>358.6</v>
      </c>
      <c r="AA3408" s="11">
        <f t="shared" si="65"/>
        <v>-51.2</v>
      </c>
      <c r="AB3408" s="5">
        <f>IFERROR(VLOOKUP(C3408,[2]Sheet1!$B:$F,5,FALSE),0)</f>
        <v>4431000</v>
      </c>
      <c r="AC3408" s="11">
        <v>0</v>
      </c>
      <c r="AD3408" s="11">
        <v>0</v>
      </c>
      <c r="AE3408" s="10" t="str">
        <f t="shared" si="64"/>
        <v>76/77UMRH</v>
      </c>
      <c r="AF3408" s="10"/>
      <c r="AG3408" s="10"/>
      <c r="AH3408" s="10"/>
    </row>
    <row r="3409" spans="1:34" x14ac:dyDescent="0.45">
      <c r="A3409" t="s">
        <v>54</v>
      </c>
      <c r="B3409" t="s">
        <v>58</v>
      </c>
      <c r="C3409" t="s">
        <v>192</v>
      </c>
      <c r="D3409">
        <v>422</v>
      </c>
      <c r="E3409" s="11">
        <v>933012</v>
      </c>
      <c r="F3409" s="5">
        <v>135629</v>
      </c>
      <c r="G3409" s="11">
        <v>0</v>
      </c>
      <c r="H3409" s="11">
        <v>0</v>
      </c>
      <c r="I3409">
        <v>0</v>
      </c>
      <c r="J3409">
        <v>54745</v>
      </c>
      <c r="K3409">
        <v>80163</v>
      </c>
      <c r="L3409">
        <v>57988</v>
      </c>
      <c r="M3409">
        <v>8</v>
      </c>
      <c r="N3409">
        <v>51</v>
      </c>
      <c r="O3409">
        <v>4</v>
      </c>
      <c r="P3409">
        <v>7</v>
      </c>
      <c r="Q3409">
        <v>0</v>
      </c>
      <c r="R3409">
        <v>188</v>
      </c>
      <c r="S3409">
        <v>0</v>
      </c>
      <c r="T3409">
        <v>115</v>
      </c>
      <c r="U3409">
        <v>146</v>
      </c>
      <c r="V3409">
        <v>-0.65</v>
      </c>
      <c r="W3409">
        <v>0</v>
      </c>
      <c r="X3409">
        <v>0</v>
      </c>
      <c r="Y3409" s="12" t="str">
        <f>IFERROR(VLOOKUP(C3409,[1]Index!$D:$F,3,FALSE),"Non List")</f>
        <v>Hydro Power</v>
      </c>
      <c r="Z3409">
        <f>IFERROR(VLOOKUP(C3409,[1]LP!$B:$C,2,FALSE),0)</f>
        <v>164</v>
      </c>
      <c r="AA3409" s="11">
        <f t="shared" si="65"/>
        <v>20.5</v>
      </c>
      <c r="AB3409" s="5">
        <f>IFERROR(VLOOKUP(C3409,[2]Sheet1!$B:$F,5,FALSE),0)</f>
        <v>37359249.329999998</v>
      </c>
      <c r="AC3409" s="11">
        <v>5</v>
      </c>
      <c r="AD3409" s="11">
        <v>0.26300000000000001</v>
      </c>
      <c r="AE3409" s="10" t="str">
        <f t="shared" si="64"/>
        <v>76/77AHPC</v>
      </c>
      <c r="AF3409" s="10"/>
      <c r="AG3409" s="10"/>
      <c r="AH3409" s="10"/>
    </row>
    <row r="3410" spans="1:34" x14ac:dyDescent="0.45">
      <c r="A3410" t="s">
        <v>54</v>
      </c>
      <c r="B3410" t="s">
        <v>58</v>
      </c>
      <c r="C3410" t="s">
        <v>193</v>
      </c>
      <c r="D3410">
        <v>380</v>
      </c>
      <c r="E3410" s="11">
        <v>2683882</v>
      </c>
      <c r="F3410" s="5">
        <v>4518088</v>
      </c>
      <c r="G3410" s="11">
        <v>0</v>
      </c>
      <c r="H3410" s="11">
        <v>0</v>
      </c>
      <c r="I3410">
        <v>0</v>
      </c>
      <c r="J3410">
        <v>557732</v>
      </c>
      <c r="K3410">
        <v>955743</v>
      </c>
      <c r="L3410">
        <v>895901</v>
      </c>
      <c r="M3410">
        <v>45</v>
      </c>
      <c r="N3410">
        <v>9</v>
      </c>
      <c r="O3410">
        <v>1</v>
      </c>
      <c r="P3410">
        <v>17</v>
      </c>
      <c r="Q3410">
        <v>0</v>
      </c>
      <c r="R3410">
        <v>12</v>
      </c>
      <c r="S3410">
        <v>0</v>
      </c>
      <c r="T3410">
        <v>268</v>
      </c>
      <c r="U3410">
        <v>518</v>
      </c>
      <c r="V3410">
        <v>0.36</v>
      </c>
      <c r="W3410">
        <v>0</v>
      </c>
      <c r="X3410">
        <v>0</v>
      </c>
      <c r="Y3410" s="12" t="str">
        <f>IFERROR(VLOOKUP(C3410,[1]Index!$D:$F,3,FALSE),"Non List")</f>
        <v>Hydro Power</v>
      </c>
      <c r="Z3410">
        <f>IFERROR(VLOOKUP(C3410,[1]LP!$B:$C,2,FALSE),0)</f>
        <v>299</v>
      </c>
      <c r="AA3410" s="11">
        <f t="shared" si="65"/>
        <v>6.6</v>
      </c>
      <c r="AB3410" s="5">
        <f>IFERROR(VLOOKUP(C3410,[2]Sheet1!$B:$F,5,FALSE),0)</f>
        <v>34098720.810000002</v>
      </c>
      <c r="AC3410" s="11">
        <v>10</v>
      </c>
      <c r="AD3410" s="11">
        <v>15</v>
      </c>
      <c r="AE3410" s="10" t="str">
        <f t="shared" si="64"/>
        <v>76/77BPCL</v>
      </c>
      <c r="AF3410" s="10"/>
      <c r="AG3410" s="10"/>
      <c r="AH3410" s="10"/>
    </row>
    <row r="3411" spans="1:34" x14ac:dyDescent="0.45">
      <c r="A3411" t="s">
        <v>54</v>
      </c>
      <c r="B3411" t="s">
        <v>58</v>
      </c>
      <c r="C3411" t="s">
        <v>194</v>
      </c>
      <c r="D3411">
        <v>458.9</v>
      </c>
      <c r="E3411" s="11">
        <v>5709763</v>
      </c>
      <c r="F3411" s="5">
        <v>4072717</v>
      </c>
      <c r="G3411" s="11">
        <v>0</v>
      </c>
      <c r="H3411" s="11">
        <v>0</v>
      </c>
      <c r="I3411">
        <v>0</v>
      </c>
      <c r="J3411">
        <v>803719</v>
      </c>
      <c r="K3411">
        <v>664310</v>
      </c>
      <c r="L3411">
        <v>525647</v>
      </c>
      <c r="M3411">
        <v>12</v>
      </c>
      <c r="N3411">
        <v>37</v>
      </c>
      <c r="O3411">
        <v>3</v>
      </c>
      <c r="P3411">
        <v>7</v>
      </c>
      <c r="Q3411">
        <v>0</v>
      </c>
      <c r="R3411">
        <v>100</v>
      </c>
      <c r="S3411">
        <v>0</v>
      </c>
      <c r="T3411">
        <v>171</v>
      </c>
      <c r="U3411">
        <v>217</v>
      </c>
      <c r="V3411">
        <v>-0.53</v>
      </c>
      <c r="W3411">
        <v>0</v>
      </c>
      <c r="X3411">
        <v>0</v>
      </c>
      <c r="Y3411" s="12" t="str">
        <f>IFERROR(VLOOKUP(C3411,[1]Index!$D:$F,3,FALSE),"Non List")</f>
        <v>Hydro Power</v>
      </c>
      <c r="Z3411">
        <f>IFERROR(VLOOKUP(C3411,[1]LP!$B:$C,2,FALSE),0)</f>
        <v>448.1</v>
      </c>
      <c r="AA3411" s="11">
        <f t="shared" si="65"/>
        <v>37.299999999999997</v>
      </c>
      <c r="AB3411" s="5">
        <f>IFERROR(VLOOKUP(C3411,[2]Sheet1!$B:$F,5,FALSE),0)</f>
        <v>79839972</v>
      </c>
      <c r="AC3411" s="11">
        <v>10</v>
      </c>
      <c r="AD3411" s="11">
        <v>10</v>
      </c>
      <c r="AE3411" s="10" t="str">
        <f t="shared" si="64"/>
        <v>76/77CHCL</v>
      </c>
      <c r="AF3411" s="10"/>
      <c r="AG3411" s="10"/>
      <c r="AH3411" s="10"/>
    </row>
    <row r="3412" spans="1:34" x14ac:dyDescent="0.45">
      <c r="A3412" t="s">
        <v>54</v>
      </c>
      <c r="B3412" t="s">
        <v>58</v>
      </c>
      <c r="C3412" t="s">
        <v>195</v>
      </c>
      <c r="D3412">
        <v>265.10000000000002</v>
      </c>
      <c r="E3412" s="11">
        <v>1385911</v>
      </c>
      <c r="F3412" s="5">
        <v>-361418</v>
      </c>
      <c r="G3412" s="11">
        <v>0</v>
      </c>
      <c r="H3412" s="11">
        <v>0</v>
      </c>
      <c r="I3412">
        <v>0</v>
      </c>
      <c r="J3412">
        <v>35509</v>
      </c>
      <c r="K3412">
        <v>6494</v>
      </c>
      <c r="L3412">
        <v>1903</v>
      </c>
      <c r="M3412">
        <v>0</v>
      </c>
      <c r="N3412">
        <v>1559</v>
      </c>
      <c r="O3412">
        <v>4</v>
      </c>
      <c r="P3412">
        <v>0</v>
      </c>
      <c r="Q3412">
        <v>0</v>
      </c>
      <c r="R3412">
        <v>5598</v>
      </c>
      <c r="S3412">
        <v>0</v>
      </c>
      <c r="T3412">
        <v>74</v>
      </c>
      <c r="U3412">
        <v>17</v>
      </c>
      <c r="V3412">
        <v>-0.94</v>
      </c>
      <c r="W3412">
        <v>0</v>
      </c>
      <c r="X3412">
        <v>0</v>
      </c>
      <c r="Y3412" s="12" t="str">
        <f>IFERROR(VLOOKUP(C3412,[1]Index!$D:$F,3,FALSE),"Non List")</f>
        <v>Hydro Power</v>
      </c>
      <c r="Z3412">
        <f>IFERROR(VLOOKUP(C3412,[1]LP!$B:$C,2,FALSE),0)</f>
        <v>148</v>
      </c>
      <c r="AA3412" s="11">
        <f t="shared" si="65"/>
        <v>0</v>
      </c>
      <c r="AB3412" s="5">
        <f>IFERROR(VLOOKUP(C3412,[2]Sheet1!$B:$F,5,FALSE),0)</f>
        <v>24671629.120000001</v>
      </c>
      <c r="AC3412" s="11">
        <v>0</v>
      </c>
      <c r="AD3412" s="11">
        <v>0</v>
      </c>
      <c r="AE3412" s="10" t="str">
        <f t="shared" si="64"/>
        <v>76/77NHPC</v>
      </c>
      <c r="AF3412" s="10"/>
      <c r="AG3412" s="10"/>
      <c r="AH3412" s="10"/>
    </row>
    <row r="3413" spans="1:34" x14ac:dyDescent="0.45">
      <c r="A3413" t="s">
        <v>54</v>
      </c>
      <c r="B3413" t="s">
        <v>58</v>
      </c>
      <c r="C3413" t="s">
        <v>196</v>
      </c>
      <c r="D3413">
        <v>377</v>
      </c>
      <c r="E3413" s="11">
        <v>2321000</v>
      </c>
      <c r="F3413" s="5">
        <v>835901</v>
      </c>
      <c r="G3413" s="11">
        <v>0</v>
      </c>
      <c r="H3413" s="11">
        <v>0</v>
      </c>
      <c r="I3413">
        <v>0</v>
      </c>
      <c r="J3413">
        <v>670162</v>
      </c>
      <c r="K3413">
        <v>497603</v>
      </c>
      <c r="L3413">
        <v>311862</v>
      </c>
      <c r="M3413">
        <v>18</v>
      </c>
      <c r="N3413">
        <v>21</v>
      </c>
      <c r="O3413">
        <v>3</v>
      </c>
      <c r="P3413">
        <v>13</v>
      </c>
      <c r="Q3413">
        <v>0</v>
      </c>
      <c r="R3413">
        <v>58</v>
      </c>
      <c r="S3413">
        <v>0</v>
      </c>
      <c r="T3413">
        <v>136</v>
      </c>
      <c r="U3413">
        <v>234</v>
      </c>
      <c r="V3413">
        <v>-0.38</v>
      </c>
      <c r="W3413">
        <v>0</v>
      </c>
      <c r="X3413">
        <v>0</v>
      </c>
      <c r="Y3413" s="12" t="str">
        <f>IFERROR(VLOOKUP(C3413,[1]Index!$D:$F,3,FALSE),"Non List")</f>
        <v>Hydro Power</v>
      </c>
      <c r="Z3413">
        <f>IFERROR(VLOOKUP(C3413,[1]LP!$B:$C,2,FALSE),0)</f>
        <v>339.3</v>
      </c>
      <c r="AA3413" s="11">
        <f t="shared" si="65"/>
        <v>18.899999999999999</v>
      </c>
      <c r="AB3413" s="5">
        <f>IFERROR(VLOOKUP(C3413,[2]Sheet1!$B:$F,5,FALSE),0)</f>
        <v>30892510</v>
      </c>
      <c r="AC3413" s="11">
        <v>10</v>
      </c>
      <c r="AD3413" s="11">
        <v>5</v>
      </c>
      <c r="AE3413" s="10" t="str">
        <f t="shared" si="64"/>
        <v>76/77SHPC</v>
      </c>
      <c r="AF3413" s="10"/>
      <c r="AG3413" s="10"/>
      <c r="AH3413" s="10"/>
    </row>
    <row r="3414" spans="1:34" x14ac:dyDescent="0.45">
      <c r="A3414" t="s">
        <v>54</v>
      </c>
      <c r="B3414" t="s">
        <v>58</v>
      </c>
      <c r="C3414" t="s">
        <v>197</v>
      </c>
      <c r="D3414">
        <v>838</v>
      </c>
      <c r="E3414" s="11">
        <v>531118</v>
      </c>
      <c r="F3414" s="5">
        <v>60462</v>
      </c>
      <c r="G3414" s="11">
        <v>0</v>
      </c>
      <c r="H3414" s="11">
        <v>0</v>
      </c>
      <c r="I3414">
        <v>0</v>
      </c>
      <c r="J3414">
        <v>39955</v>
      </c>
      <c r="K3414">
        <v>32935</v>
      </c>
      <c r="L3414">
        <v>30906</v>
      </c>
      <c r="M3414">
        <v>8</v>
      </c>
      <c r="N3414">
        <v>108</v>
      </c>
      <c r="O3414">
        <v>8</v>
      </c>
      <c r="P3414">
        <v>7</v>
      </c>
      <c r="Q3414">
        <v>0</v>
      </c>
      <c r="R3414">
        <v>813</v>
      </c>
      <c r="S3414">
        <v>0</v>
      </c>
      <c r="T3414">
        <v>111</v>
      </c>
      <c r="U3414">
        <v>139</v>
      </c>
      <c r="V3414">
        <v>-0.83</v>
      </c>
      <c r="W3414">
        <v>0</v>
      </c>
      <c r="X3414">
        <v>0</v>
      </c>
      <c r="Y3414" s="12" t="str">
        <f>IFERROR(VLOOKUP(C3414,[1]Index!$D:$F,3,FALSE),"Non List")</f>
        <v>Non List</v>
      </c>
      <c r="Z3414">
        <f>IFERROR(VLOOKUP(C3414,[1]LP!$B:$C,2,FALSE),0)</f>
        <v>0</v>
      </c>
      <c r="AA3414" s="11">
        <f t="shared" si="65"/>
        <v>0</v>
      </c>
      <c r="AB3414" s="5">
        <f>IFERROR(VLOOKUP(C3414,[2]Sheet1!$B:$F,5,FALSE),0)</f>
        <v>0</v>
      </c>
      <c r="AC3414" s="11">
        <v>5</v>
      </c>
      <c r="AD3414" s="11">
        <v>0.26</v>
      </c>
      <c r="AE3414" s="10" t="str">
        <f t="shared" si="64"/>
        <v>76/77RHPC</v>
      </c>
      <c r="AF3414" s="10"/>
      <c r="AG3414" s="10"/>
      <c r="AH3414" s="10"/>
    </row>
    <row r="3415" spans="1:34" x14ac:dyDescent="0.45">
      <c r="A3415" t="s">
        <v>54</v>
      </c>
      <c r="B3415" t="s">
        <v>58</v>
      </c>
      <c r="C3415" t="s">
        <v>215</v>
      </c>
      <c r="D3415">
        <v>326</v>
      </c>
      <c r="E3415" s="11">
        <v>990000</v>
      </c>
      <c r="F3415" s="5">
        <v>-8579</v>
      </c>
      <c r="G3415" s="11">
        <v>0</v>
      </c>
      <c r="H3415" s="11">
        <v>0</v>
      </c>
      <c r="I3415">
        <v>0</v>
      </c>
      <c r="J3415">
        <v>0</v>
      </c>
      <c r="K3415">
        <v>4247</v>
      </c>
      <c r="L3415">
        <v>4247</v>
      </c>
      <c r="M3415">
        <v>1</v>
      </c>
      <c r="N3415">
        <v>582</v>
      </c>
      <c r="O3415">
        <v>3</v>
      </c>
      <c r="P3415">
        <v>1</v>
      </c>
      <c r="Q3415">
        <v>0</v>
      </c>
      <c r="R3415">
        <v>1915</v>
      </c>
      <c r="S3415">
        <v>0</v>
      </c>
      <c r="T3415">
        <v>99</v>
      </c>
      <c r="U3415">
        <v>35</v>
      </c>
      <c r="V3415">
        <v>-0.89</v>
      </c>
      <c r="W3415">
        <v>0</v>
      </c>
      <c r="X3415">
        <v>0</v>
      </c>
      <c r="Y3415" s="12" t="str">
        <f>IFERROR(VLOOKUP(C3415,[1]Index!$D:$F,3,FALSE),"Non List")</f>
        <v>Hydro Power</v>
      </c>
      <c r="Z3415">
        <f>IFERROR(VLOOKUP(C3415,[1]LP!$B:$C,2,FALSE),0)</f>
        <v>286</v>
      </c>
      <c r="AA3415" s="11">
        <f t="shared" si="65"/>
        <v>286</v>
      </c>
      <c r="AB3415" s="5">
        <f>IFERROR(VLOOKUP(C3415,[2]Sheet1!$B:$F,5,FALSE),0)</f>
        <v>9900000</v>
      </c>
      <c r="AC3415" s="11">
        <v>0</v>
      </c>
      <c r="AD3415" s="11">
        <v>0</v>
      </c>
      <c r="AE3415" s="10" t="str">
        <f t="shared" si="64"/>
        <v>76/77HURJA</v>
      </c>
      <c r="AF3415" s="10"/>
      <c r="AG3415" s="10"/>
      <c r="AH3415" s="10"/>
    </row>
    <row r="3416" spans="1:34" x14ac:dyDescent="0.45">
      <c r="A3416" t="s">
        <v>54</v>
      </c>
      <c r="B3416" t="s">
        <v>58</v>
      </c>
      <c r="C3416" t="s">
        <v>202</v>
      </c>
      <c r="D3416">
        <v>427</v>
      </c>
      <c r="E3416" s="11">
        <v>1500000</v>
      </c>
      <c r="F3416" s="5">
        <v>29852</v>
      </c>
      <c r="G3416" s="11">
        <v>0</v>
      </c>
      <c r="H3416" s="11">
        <v>0</v>
      </c>
      <c r="I3416">
        <v>0</v>
      </c>
      <c r="J3416">
        <v>220118</v>
      </c>
      <c r="K3416">
        <v>207869</v>
      </c>
      <c r="L3416">
        <v>45362</v>
      </c>
      <c r="M3416">
        <v>4</v>
      </c>
      <c r="N3416">
        <v>106</v>
      </c>
      <c r="O3416">
        <v>4</v>
      </c>
      <c r="P3416">
        <v>4</v>
      </c>
      <c r="Q3416">
        <v>0</v>
      </c>
      <c r="R3416">
        <v>444</v>
      </c>
      <c r="S3416">
        <v>0</v>
      </c>
      <c r="T3416">
        <v>102</v>
      </c>
      <c r="U3416">
        <v>96</v>
      </c>
      <c r="V3416">
        <v>-0.77</v>
      </c>
      <c r="W3416">
        <v>0</v>
      </c>
      <c r="X3416">
        <v>0</v>
      </c>
      <c r="Y3416" s="12" t="str">
        <f>IFERROR(VLOOKUP(C3416,[1]Index!$D:$F,3,FALSE),"Non List")</f>
        <v>Hydro Power</v>
      </c>
      <c r="Z3416">
        <f>IFERROR(VLOOKUP(C3416,[1]LP!$B:$C,2,FALSE),0)</f>
        <v>171</v>
      </c>
      <c r="AA3416" s="11">
        <f t="shared" si="65"/>
        <v>42.8</v>
      </c>
      <c r="AB3416" s="5">
        <f>IFERROR(VLOOKUP(C3416,[2]Sheet1!$B:$F,5,FALSE),0)</f>
        <v>38959421</v>
      </c>
      <c r="AC3416" s="11">
        <v>5.71</v>
      </c>
      <c r="AD3416" s="11">
        <v>0.28999999999999998</v>
      </c>
      <c r="AE3416" s="10" t="str">
        <f t="shared" si="64"/>
        <v>76/77AKPL</v>
      </c>
      <c r="AF3416" s="10"/>
      <c r="AG3416" s="10"/>
      <c r="AH3416" s="10"/>
    </row>
    <row r="3417" spans="1:34" x14ac:dyDescent="0.45">
      <c r="A3417" t="s">
        <v>54</v>
      </c>
      <c r="B3417" t="s">
        <v>58</v>
      </c>
      <c r="C3417" t="s">
        <v>198</v>
      </c>
      <c r="D3417">
        <v>410</v>
      </c>
      <c r="E3417" s="11">
        <v>255150</v>
      </c>
      <c r="F3417" s="5">
        <v>11702</v>
      </c>
      <c r="G3417" s="11">
        <v>0</v>
      </c>
      <c r="H3417" s="11">
        <v>0</v>
      </c>
      <c r="I3417">
        <v>0</v>
      </c>
      <c r="J3417">
        <v>65586</v>
      </c>
      <c r="K3417">
        <v>32514</v>
      </c>
      <c r="L3417">
        <v>11702</v>
      </c>
      <c r="M3417">
        <v>6</v>
      </c>
      <c r="N3417">
        <v>67</v>
      </c>
      <c r="O3417">
        <v>4</v>
      </c>
      <c r="P3417">
        <v>6</v>
      </c>
      <c r="Q3417">
        <v>0</v>
      </c>
      <c r="R3417">
        <v>263</v>
      </c>
      <c r="S3417">
        <v>0</v>
      </c>
      <c r="T3417">
        <v>105</v>
      </c>
      <c r="U3417">
        <v>120</v>
      </c>
      <c r="V3417">
        <v>-0.71</v>
      </c>
      <c r="W3417">
        <v>0</v>
      </c>
      <c r="X3417">
        <v>0</v>
      </c>
      <c r="Y3417" s="12" t="str">
        <f>IFERROR(VLOOKUP(C3417,[1]Index!$D:$F,3,FALSE),"Non List")</f>
        <v>Hydro Power</v>
      </c>
      <c r="Z3417">
        <f>IFERROR(VLOOKUP(C3417,[1]LP!$B:$C,2,FALSE),0)</f>
        <v>235</v>
      </c>
      <c r="AA3417" s="11">
        <f t="shared" si="65"/>
        <v>39.200000000000003</v>
      </c>
      <c r="AB3417" s="5">
        <f>IFERROR(VLOOKUP(C3417,[2]Sheet1!$B:$F,5,FALSE),0)</f>
        <v>5358150</v>
      </c>
      <c r="AC3417" s="11">
        <v>5</v>
      </c>
      <c r="AD3417" s="11">
        <v>0.26300000000000001</v>
      </c>
      <c r="AE3417" s="10" t="str">
        <f t="shared" si="64"/>
        <v>76/77BARUN</v>
      </c>
      <c r="AF3417" s="10"/>
      <c r="AG3417" s="10"/>
      <c r="AH3417" s="10"/>
    </row>
    <row r="3418" spans="1:34" x14ac:dyDescent="0.45">
      <c r="A3418" t="s">
        <v>54</v>
      </c>
      <c r="B3418" t="s">
        <v>58</v>
      </c>
      <c r="C3418" t="s">
        <v>199</v>
      </c>
      <c r="D3418">
        <v>307</v>
      </c>
      <c r="E3418" s="11">
        <v>1190700</v>
      </c>
      <c r="F3418" s="5">
        <v>134890</v>
      </c>
      <c r="G3418" s="11">
        <v>0</v>
      </c>
      <c r="H3418" s="11">
        <v>0</v>
      </c>
      <c r="I3418">
        <v>0</v>
      </c>
      <c r="J3418">
        <v>242350</v>
      </c>
      <c r="K3418">
        <v>191094</v>
      </c>
      <c r="L3418">
        <v>60659</v>
      </c>
      <c r="M3418">
        <v>7</v>
      </c>
      <c r="N3418">
        <v>45</v>
      </c>
      <c r="O3418">
        <v>3</v>
      </c>
      <c r="P3418">
        <v>6</v>
      </c>
      <c r="Q3418">
        <v>0</v>
      </c>
      <c r="R3418">
        <v>125</v>
      </c>
      <c r="S3418">
        <v>0</v>
      </c>
      <c r="T3418">
        <v>111</v>
      </c>
      <c r="U3418">
        <v>130</v>
      </c>
      <c r="V3418">
        <v>-0.57999999999999996</v>
      </c>
      <c r="W3418">
        <v>0</v>
      </c>
      <c r="X3418">
        <v>0</v>
      </c>
      <c r="Y3418" s="12" t="str">
        <f>IFERROR(VLOOKUP(C3418,[1]Index!$D:$F,3,FALSE),"Non List")</f>
        <v>Hydro Power</v>
      </c>
      <c r="Z3418">
        <f>IFERROR(VLOOKUP(C3418,[1]LP!$B:$C,2,FALSE),0)</f>
        <v>175.7</v>
      </c>
      <c r="AA3418" s="11">
        <f t="shared" si="65"/>
        <v>25.1</v>
      </c>
      <c r="AB3418" s="5">
        <f>IFERROR(VLOOKUP(C3418,[2]Sheet1!$B:$F,5,FALSE),0)</f>
        <v>57865979.100000001</v>
      </c>
      <c r="AC3418" s="11">
        <v>9</v>
      </c>
      <c r="AD3418" s="11">
        <v>0</v>
      </c>
      <c r="AE3418" s="10" t="str">
        <f t="shared" si="64"/>
        <v>76/77API</v>
      </c>
      <c r="AF3418" s="10"/>
      <c r="AG3418" s="10"/>
      <c r="AH3418" s="10"/>
    </row>
    <row r="3419" spans="1:34" x14ac:dyDescent="0.45">
      <c r="A3419" t="s">
        <v>54</v>
      </c>
      <c r="B3419" t="s">
        <v>58</v>
      </c>
      <c r="C3419" t="s">
        <v>200</v>
      </c>
      <c r="D3419">
        <v>590</v>
      </c>
      <c r="E3419" s="11">
        <v>535555</v>
      </c>
      <c r="F3419" s="5">
        <v>111764</v>
      </c>
      <c r="G3419" s="11">
        <v>0</v>
      </c>
      <c r="H3419" s="11">
        <v>0</v>
      </c>
      <c r="I3419">
        <v>0</v>
      </c>
      <c r="J3419">
        <v>104392</v>
      </c>
      <c r="K3419">
        <v>69410</v>
      </c>
      <c r="L3419">
        <v>46918</v>
      </c>
      <c r="M3419">
        <v>12</v>
      </c>
      <c r="N3419">
        <v>51</v>
      </c>
      <c r="O3419">
        <v>5</v>
      </c>
      <c r="P3419">
        <v>10</v>
      </c>
      <c r="Q3419">
        <v>0</v>
      </c>
      <c r="R3419">
        <v>246</v>
      </c>
      <c r="S3419">
        <v>0</v>
      </c>
      <c r="T3419">
        <v>121</v>
      </c>
      <c r="U3419">
        <v>178</v>
      </c>
      <c r="V3419">
        <v>-0.7</v>
      </c>
      <c r="W3419">
        <v>0</v>
      </c>
      <c r="X3419">
        <v>0</v>
      </c>
      <c r="Y3419" s="12" t="str">
        <f>IFERROR(VLOOKUP(C3419,[1]Index!$D:$F,3,FALSE),"Non List")</f>
        <v>Hydro Power</v>
      </c>
      <c r="Z3419">
        <f>IFERROR(VLOOKUP(C3419,[1]LP!$B:$C,2,FALSE),0)</f>
        <v>307</v>
      </c>
      <c r="AA3419" s="11">
        <f t="shared" si="65"/>
        <v>25.6</v>
      </c>
      <c r="AB3419" s="5">
        <f>IFERROR(VLOOKUP(C3419,[2]Sheet1!$B:$F,5,FALSE),0)</f>
        <v>18512792.23</v>
      </c>
      <c r="AC3419" s="11">
        <v>10</v>
      </c>
      <c r="AD3419" s="11">
        <v>0.52600000000000002</v>
      </c>
      <c r="AE3419" s="10" t="str">
        <f t="shared" si="64"/>
        <v>76/77NGPL</v>
      </c>
      <c r="AF3419" s="10"/>
      <c r="AG3419" s="10"/>
      <c r="AH3419" s="10"/>
    </row>
    <row r="3420" spans="1:34" x14ac:dyDescent="0.45">
      <c r="A3420" t="s">
        <v>54</v>
      </c>
      <c r="B3420" t="s">
        <v>58</v>
      </c>
      <c r="C3420" t="s">
        <v>219</v>
      </c>
      <c r="D3420">
        <v>342</v>
      </c>
      <c r="E3420" s="11">
        <v>3285000</v>
      </c>
      <c r="F3420" s="5">
        <v>-95437</v>
      </c>
      <c r="G3420" s="11">
        <v>0</v>
      </c>
      <c r="H3420" s="11">
        <v>0</v>
      </c>
      <c r="I3420">
        <v>0</v>
      </c>
      <c r="J3420">
        <v>0</v>
      </c>
      <c r="K3420">
        <v>-17813</v>
      </c>
      <c r="L3420">
        <v>-10501</v>
      </c>
      <c r="M3420">
        <v>0</v>
      </c>
      <c r="N3420">
        <v>-834</v>
      </c>
      <c r="O3420">
        <v>4</v>
      </c>
      <c r="P3420">
        <v>0</v>
      </c>
      <c r="Q3420">
        <v>0</v>
      </c>
      <c r="R3420">
        <v>-2936</v>
      </c>
      <c r="S3420">
        <v>0</v>
      </c>
      <c r="T3420">
        <v>97</v>
      </c>
      <c r="U3420">
        <v>0</v>
      </c>
      <c r="V3420">
        <v>0</v>
      </c>
      <c r="W3420">
        <v>0</v>
      </c>
      <c r="X3420">
        <v>0</v>
      </c>
      <c r="Y3420" s="12" t="str">
        <f>IFERROR(VLOOKUP(C3420,[1]Index!$D:$F,3,FALSE),"Non List")</f>
        <v>Hydro Power</v>
      </c>
      <c r="Z3420">
        <f>IFERROR(VLOOKUP(C3420,[1]LP!$B:$C,2,FALSE),0)</f>
        <v>276.89999999999998</v>
      </c>
      <c r="AA3420" s="11">
        <f t="shared" si="65"/>
        <v>0</v>
      </c>
      <c r="AB3420" s="5">
        <f>IFERROR(VLOOKUP(C3420,[2]Sheet1!$B:$F,5,FALSE),0)</f>
        <v>36500000</v>
      </c>
      <c r="AC3420" s="11">
        <v>0</v>
      </c>
      <c r="AD3420" s="11">
        <v>0</v>
      </c>
      <c r="AE3420" s="10" t="str">
        <f t="shared" si="64"/>
        <v>76/77SJCL</v>
      </c>
      <c r="AF3420" s="10"/>
      <c r="AG3420" s="10"/>
      <c r="AH3420" s="10"/>
    </row>
    <row r="3421" spans="1:34" x14ac:dyDescent="0.45">
      <c r="A3421" t="s">
        <v>54</v>
      </c>
      <c r="B3421" t="s">
        <v>58</v>
      </c>
      <c r="C3421" t="s">
        <v>221</v>
      </c>
      <c r="D3421">
        <v>334</v>
      </c>
      <c r="E3421" s="11">
        <v>6157890</v>
      </c>
      <c r="F3421" s="5">
        <v>-192770</v>
      </c>
      <c r="G3421" s="11">
        <v>0</v>
      </c>
      <c r="H3421" s="11">
        <v>0</v>
      </c>
      <c r="I3421">
        <v>0</v>
      </c>
      <c r="J3421">
        <v>0</v>
      </c>
      <c r="K3421">
        <v>-64025</v>
      </c>
      <c r="L3421">
        <v>-64025</v>
      </c>
      <c r="M3421">
        <v>-1</v>
      </c>
      <c r="N3421">
        <v>-244</v>
      </c>
      <c r="O3421">
        <v>3</v>
      </c>
      <c r="P3421">
        <v>-1</v>
      </c>
      <c r="Q3421">
        <v>0</v>
      </c>
      <c r="R3421">
        <v>-841</v>
      </c>
      <c r="S3421">
        <v>0</v>
      </c>
      <c r="T3421">
        <v>97</v>
      </c>
      <c r="U3421">
        <v>0</v>
      </c>
      <c r="V3421">
        <v>0</v>
      </c>
      <c r="W3421">
        <v>0</v>
      </c>
      <c r="X3421">
        <v>0</v>
      </c>
      <c r="Y3421" s="12" t="str">
        <f>IFERROR(VLOOKUP(C3421,[1]Index!$D:$F,3,FALSE),"Non List")</f>
        <v>Hydro Power</v>
      </c>
      <c r="Z3421">
        <f>IFERROR(VLOOKUP(C3421,[1]LP!$B:$C,2,FALSE),0)</f>
        <v>274</v>
      </c>
      <c r="AA3421" s="11">
        <f t="shared" si="65"/>
        <v>-274</v>
      </c>
      <c r="AB3421" s="5">
        <f>IFERROR(VLOOKUP(C3421,[2]Sheet1!$B:$F,5,FALSE),0)</f>
        <v>68421000</v>
      </c>
      <c r="AC3421" s="11">
        <v>0</v>
      </c>
      <c r="AD3421" s="11">
        <v>0</v>
      </c>
      <c r="AE3421" s="10" t="str">
        <f t="shared" si="64"/>
        <v>76/77RHPL</v>
      </c>
      <c r="AF3421" s="10"/>
      <c r="AG3421" s="10"/>
      <c r="AH3421" s="10"/>
    </row>
    <row r="3422" spans="1:34" x14ac:dyDescent="0.45">
      <c r="A3422" t="s">
        <v>54</v>
      </c>
      <c r="B3422" t="s">
        <v>58</v>
      </c>
      <c r="C3422" t="s">
        <v>204</v>
      </c>
      <c r="D3422">
        <v>300</v>
      </c>
      <c r="E3422" s="11">
        <v>1150000</v>
      </c>
      <c r="F3422" s="5">
        <v>52315</v>
      </c>
      <c r="G3422" s="11">
        <v>0</v>
      </c>
      <c r="H3422" s="11">
        <v>0</v>
      </c>
      <c r="I3422">
        <v>0</v>
      </c>
      <c r="J3422">
        <v>235221</v>
      </c>
      <c r="K3422">
        <v>93017</v>
      </c>
      <c r="L3422">
        <v>40401</v>
      </c>
      <c r="M3422">
        <v>5</v>
      </c>
      <c r="N3422">
        <v>64</v>
      </c>
      <c r="O3422">
        <v>3</v>
      </c>
      <c r="P3422">
        <v>4</v>
      </c>
      <c r="Q3422">
        <v>0</v>
      </c>
      <c r="R3422">
        <v>184</v>
      </c>
      <c r="S3422">
        <v>0</v>
      </c>
      <c r="T3422">
        <v>105</v>
      </c>
      <c r="U3422">
        <v>105</v>
      </c>
      <c r="V3422">
        <v>-0.65</v>
      </c>
      <c r="W3422">
        <v>0</v>
      </c>
      <c r="X3422">
        <v>0</v>
      </c>
      <c r="Y3422" s="12" t="str">
        <f>IFERROR(VLOOKUP(C3422,[1]Index!$D:$F,3,FALSE),"Non List")</f>
        <v>Hydro Power</v>
      </c>
      <c r="Z3422">
        <f>IFERROR(VLOOKUP(C3422,[1]LP!$B:$C,2,FALSE),0)</f>
        <v>243.8</v>
      </c>
      <c r="AA3422" s="11">
        <f t="shared" si="65"/>
        <v>48.8</v>
      </c>
      <c r="AB3422" s="5">
        <f>IFERROR(VLOOKUP(C3422,[2]Sheet1!$B:$F,5,FALSE),0)</f>
        <v>12305000</v>
      </c>
      <c r="AC3422" s="11">
        <v>0</v>
      </c>
      <c r="AD3422" s="11">
        <v>5.2629999999999999</v>
      </c>
      <c r="AE3422" s="10" t="str">
        <f t="shared" si="64"/>
        <v>76/77UMHL</v>
      </c>
      <c r="AF3422" s="10"/>
      <c r="AG3422" s="10"/>
      <c r="AH3422" s="10"/>
    </row>
    <row r="3423" spans="1:34" x14ac:dyDescent="0.45">
      <c r="A3423" t="s">
        <v>54</v>
      </c>
      <c r="B3423" t="s">
        <v>58</v>
      </c>
      <c r="C3423" t="s">
        <v>222</v>
      </c>
      <c r="D3423">
        <v>260.2</v>
      </c>
      <c r="E3423" s="11">
        <v>2100350</v>
      </c>
      <c r="F3423" s="5">
        <v>86834</v>
      </c>
      <c r="G3423" s="11">
        <v>0</v>
      </c>
      <c r="H3423" s="11">
        <v>0</v>
      </c>
      <c r="I3423">
        <v>0</v>
      </c>
      <c r="J3423">
        <v>0</v>
      </c>
      <c r="K3423">
        <v>56510</v>
      </c>
      <c r="L3423">
        <v>42382</v>
      </c>
      <c r="M3423">
        <v>3</v>
      </c>
      <c r="N3423">
        <v>97</v>
      </c>
      <c r="O3423">
        <v>3</v>
      </c>
      <c r="P3423">
        <v>3</v>
      </c>
      <c r="Q3423">
        <v>0</v>
      </c>
      <c r="R3423">
        <v>243</v>
      </c>
      <c r="S3423">
        <v>0</v>
      </c>
      <c r="T3423">
        <v>104</v>
      </c>
      <c r="U3423">
        <v>79</v>
      </c>
      <c r="V3423">
        <v>-0.7</v>
      </c>
      <c r="W3423">
        <v>0</v>
      </c>
      <c r="X3423">
        <v>0</v>
      </c>
      <c r="Y3423" s="12" t="str">
        <f>IFERROR(VLOOKUP(C3423,[1]Index!$D:$F,3,FALSE),"Non List")</f>
        <v>Hydro Power</v>
      </c>
      <c r="Z3423">
        <f>IFERROR(VLOOKUP(C3423,[1]LP!$B:$C,2,FALSE),0)</f>
        <v>200.5</v>
      </c>
      <c r="AA3423" s="11">
        <f t="shared" si="65"/>
        <v>66.8</v>
      </c>
      <c r="AB3423" s="5">
        <f>IFERROR(VLOOKUP(C3423,[2]Sheet1!$B:$F,5,FALSE),0)</f>
        <v>22799299.25</v>
      </c>
      <c r="AC3423" s="11">
        <v>0</v>
      </c>
      <c r="AD3423" s="11">
        <v>0</v>
      </c>
      <c r="AE3423" s="10" t="str">
        <f t="shared" si="64"/>
        <v>76/77UPCL</v>
      </c>
      <c r="AF3423" s="10"/>
      <c r="AG3423" s="10"/>
      <c r="AH3423" s="10"/>
    </row>
    <row r="3424" spans="1:34" x14ac:dyDescent="0.45">
      <c r="A3424" t="s">
        <v>54</v>
      </c>
      <c r="B3424" t="s">
        <v>58</v>
      </c>
      <c r="C3424" t="s">
        <v>205</v>
      </c>
      <c r="D3424">
        <v>369</v>
      </c>
      <c r="E3424" s="11">
        <v>700000</v>
      </c>
      <c r="F3424" s="5">
        <v>-777</v>
      </c>
      <c r="G3424" s="11">
        <v>0</v>
      </c>
      <c r="H3424" s="11">
        <v>0</v>
      </c>
      <c r="I3424">
        <v>0</v>
      </c>
      <c r="J3424">
        <v>168046</v>
      </c>
      <c r="K3424">
        <v>128212</v>
      </c>
      <c r="L3424">
        <v>72474</v>
      </c>
      <c r="M3424">
        <v>14</v>
      </c>
      <c r="N3424">
        <v>27</v>
      </c>
      <c r="O3424">
        <v>4</v>
      </c>
      <c r="P3424">
        <v>14</v>
      </c>
      <c r="Q3424">
        <v>0</v>
      </c>
      <c r="R3424">
        <v>99</v>
      </c>
      <c r="S3424">
        <v>0</v>
      </c>
      <c r="T3424">
        <v>100</v>
      </c>
      <c r="U3424">
        <v>176</v>
      </c>
      <c r="V3424">
        <v>-0.52</v>
      </c>
      <c r="W3424">
        <v>0</v>
      </c>
      <c r="X3424">
        <v>0</v>
      </c>
      <c r="Y3424" s="12" t="str">
        <f>IFERROR(VLOOKUP(C3424,[1]Index!$D:$F,3,FALSE),"Non List")</f>
        <v>Hydro Power</v>
      </c>
      <c r="Z3424">
        <f>IFERROR(VLOOKUP(C3424,[1]LP!$B:$C,2,FALSE),0)</f>
        <v>239.9</v>
      </c>
      <c r="AA3424" s="11">
        <f t="shared" si="65"/>
        <v>17.100000000000001</v>
      </c>
      <c r="AB3424" s="5">
        <f>IFERROR(VLOOKUP(C3424,[2]Sheet1!$B:$F,5,FALSE),0)</f>
        <v>12098625</v>
      </c>
      <c r="AC3424" s="11">
        <v>4.75</v>
      </c>
      <c r="AD3424" s="11">
        <v>0.25</v>
      </c>
      <c r="AE3424" s="10" t="str">
        <f t="shared" si="64"/>
        <v>76/77SPDL</v>
      </c>
      <c r="AF3424" s="10"/>
      <c r="AG3424" s="10"/>
      <c r="AH3424" s="10"/>
    </row>
    <row r="3425" spans="1:34" x14ac:dyDescent="0.45">
      <c r="A3425" t="s">
        <v>54</v>
      </c>
      <c r="B3425" t="s">
        <v>58</v>
      </c>
      <c r="C3425" t="s">
        <v>208</v>
      </c>
      <c r="D3425">
        <v>420.6</v>
      </c>
      <c r="E3425" s="11">
        <v>1065417</v>
      </c>
      <c r="F3425" s="5">
        <v>0</v>
      </c>
      <c r="G3425" s="11">
        <v>0</v>
      </c>
      <c r="H3425" s="11">
        <v>0</v>
      </c>
      <c r="I3425">
        <v>0</v>
      </c>
      <c r="J3425">
        <v>0</v>
      </c>
      <c r="K3425">
        <v>0</v>
      </c>
      <c r="L3425">
        <v>0</v>
      </c>
      <c r="M3425">
        <v>0</v>
      </c>
      <c r="N3425">
        <v>421</v>
      </c>
      <c r="O3425">
        <v>4</v>
      </c>
      <c r="P3425">
        <v>0</v>
      </c>
      <c r="Q3425">
        <v>0</v>
      </c>
      <c r="R3425">
        <v>1771</v>
      </c>
      <c r="S3425">
        <v>0</v>
      </c>
      <c r="T3425">
        <v>100</v>
      </c>
      <c r="U3425">
        <v>0</v>
      </c>
      <c r="V3425">
        <v>0</v>
      </c>
      <c r="W3425">
        <v>0</v>
      </c>
      <c r="X3425">
        <v>0</v>
      </c>
      <c r="Y3425" s="12" t="str">
        <f>IFERROR(VLOOKUP(C3425,[1]Index!$D:$F,3,FALSE),"Non List")</f>
        <v>Hydro Power</v>
      </c>
      <c r="Z3425">
        <f>IFERROR(VLOOKUP(C3425,[1]LP!$B:$C,2,FALSE),0)</f>
        <v>262</v>
      </c>
      <c r="AA3425" s="11">
        <f t="shared" si="65"/>
        <v>0</v>
      </c>
      <c r="AB3425" s="5">
        <f>IFERROR(VLOOKUP(C3425,[2]Sheet1!$B:$F,5,FALSE),0)</f>
        <v>10654170</v>
      </c>
      <c r="AC3425" s="11">
        <v>0</v>
      </c>
      <c r="AD3425" s="11">
        <v>0</v>
      </c>
      <c r="AE3425" s="10" t="str">
        <f t="shared" si="64"/>
        <v>76/77HPPL</v>
      </c>
      <c r="AF3425" s="10"/>
      <c r="AG3425" s="10"/>
      <c r="AH3425" s="10"/>
    </row>
    <row r="3426" spans="1:34" x14ac:dyDescent="0.45">
      <c r="A3426" t="s">
        <v>54</v>
      </c>
      <c r="B3426" t="s">
        <v>58</v>
      </c>
      <c r="C3426" t="s">
        <v>206</v>
      </c>
      <c r="D3426">
        <v>265</v>
      </c>
      <c r="E3426" s="11">
        <v>264000</v>
      </c>
      <c r="F3426" s="5">
        <v>-163215</v>
      </c>
      <c r="G3426" s="11">
        <v>0</v>
      </c>
      <c r="H3426" s="11">
        <v>0</v>
      </c>
      <c r="I3426">
        <v>0</v>
      </c>
      <c r="J3426">
        <v>57509</v>
      </c>
      <c r="K3426">
        <v>23744</v>
      </c>
      <c r="L3426">
        <v>-31660</v>
      </c>
      <c r="M3426">
        <v>-16</v>
      </c>
      <c r="N3426">
        <v>-17</v>
      </c>
      <c r="O3426">
        <v>7</v>
      </c>
      <c r="P3426">
        <v>-42</v>
      </c>
      <c r="Q3426">
        <v>0</v>
      </c>
      <c r="R3426">
        <v>-115</v>
      </c>
      <c r="S3426">
        <v>0</v>
      </c>
      <c r="T3426">
        <v>38</v>
      </c>
      <c r="U3426">
        <v>0</v>
      </c>
      <c r="V3426">
        <v>0</v>
      </c>
      <c r="W3426">
        <v>0</v>
      </c>
      <c r="X3426">
        <v>0</v>
      </c>
      <c r="Y3426" s="12" t="str">
        <f>IFERROR(VLOOKUP(C3426,[1]Index!$D:$F,3,FALSE),"Non List")</f>
        <v>Hydro Power</v>
      </c>
      <c r="Z3426">
        <f>IFERROR(VLOOKUP(C3426,[1]LP!$B:$C,2,FALSE),0)</f>
        <v>198.2</v>
      </c>
      <c r="AA3426" s="11">
        <f t="shared" si="65"/>
        <v>-12.4</v>
      </c>
      <c r="AB3426" s="5">
        <f>IFERROR(VLOOKUP(C3426,[2]Sheet1!$B:$F,5,FALSE),0)</f>
        <v>2640000</v>
      </c>
      <c r="AC3426" s="11">
        <v>0</v>
      </c>
      <c r="AD3426" s="11">
        <v>0</v>
      </c>
      <c r="AE3426" s="10" t="str">
        <f t="shared" si="64"/>
        <v>76/77DHPL</v>
      </c>
      <c r="AF3426" s="10"/>
      <c r="AG3426" s="10"/>
      <c r="AH3426" s="10"/>
    </row>
    <row r="3427" spans="1:34" x14ac:dyDescent="0.45">
      <c r="A3427" t="s">
        <v>54</v>
      </c>
      <c r="B3427" t="s">
        <v>58</v>
      </c>
      <c r="C3427" t="s">
        <v>220</v>
      </c>
      <c r="D3427">
        <v>375</v>
      </c>
      <c r="E3427" s="11">
        <v>1250000</v>
      </c>
      <c r="F3427" s="5">
        <v>-163408</v>
      </c>
      <c r="G3427" s="11">
        <v>0</v>
      </c>
      <c r="H3427" s="11">
        <v>0</v>
      </c>
      <c r="I3427">
        <v>0</v>
      </c>
      <c r="J3427">
        <v>95575</v>
      </c>
      <c r="K3427">
        <v>41775</v>
      </c>
      <c r="L3427">
        <v>-46881</v>
      </c>
      <c r="M3427">
        <v>-5</v>
      </c>
      <c r="N3427">
        <v>-75</v>
      </c>
      <c r="O3427">
        <v>4</v>
      </c>
      <c r="P3427">
        <v>-6</v>
      </c>
      <c r="Q3427">
        <v>0</v>
      </c>
      <c r="R3427">
        <v>-323</v>
      </c>
      <c r="S3427">
        <v>0</v>
      </c>
      <c r="T3427">
        <v>87</v>
      </c>
      <c r="U3427">
        <v>0</v>
      </c>
      <c r="V3427">
        <v>0</v>
      </c>
      <c r="W3427">
        <v>0</v>
      </c>
      <c r="X3427">
        <v>0</v>
      </c>
      <c r="Y3427" s="12" t="str">
        <f>IFERROR(VLOOKUP(C3427,[1]Index!$D:$F,3,FALSE),"Non List")</f>
        <v>Hydro Power</v>
      </c>
      <c r="Z3427">
        <f>IFERROR(VLOOKUP(C3427,[1]LP!$B:$C,2,FALSE),0)</f>
        <v>235.9</v>
      </c>
      <c r="AA3427" s="11">
        <f t="shared" si="65"/>
        <v>-47.2</v>
      </c>
      <c r="AB3427" s="5">
        <f>IFERROR(VLOOKUP(C3427,[2]Sheet1!$B:$F,5,FALSE),0)</f>
        <v>12500000</v>
      </c>
      <c r="AC3427" s="11">
        <v>0</v>
      </c>
      <c r="AD3427" s="11">
        <v>0</v>
      </c>
      <c r="AE3427" s="10" t="str">
        <f t="shared" si="64"/>
        <v>76/77MHNL</v>
      </c>
      <c r="AF3427" s="10"/>
      <c r="AG3427" s="10"/>
      <c r="AH3427" s="10"/>
    </row>
    <row r="3428" spans="1:34" x14ac:dyDescent="0.45">
      <c r="A3428" t="s">
        <v>54</v>
      </c>
      <c r="B3428" t="s">
        <v>58</v>
      </c>
      <c r="C3428" t="s">
        <v>207</v>
      </c>
      <c r="D3428">
        <v>355</v>
      </c>
      <c r="E3428" s="11">
        <v>283500</v>
      </c>
      <c r="F3428" s="5">
        <v>12714</v>
      </c>
      <c r="G3428" s="11">
        <v>0</v>
      </c>
      <c r="H3428" s="11">
        <v>0</v>
      </c>
      <c r="I3428">
        <v>0</v>
      </c>
      <c r="J3428">
        <v>45739</v>
      </c>
      <c r="K3428">
        <v>32824</v>
      </c>
      <c r="L3428">
        <v>12255</v>
      </c>
      <c r="M3428">
        <v>6</v>
      </c>
      <c r="N3428">
        <v>62</v>
      </c>
      <c r="O3428">
        <v>3</v>
      </c>
      <c r="P3428">
        <v>6</v>
      </c>
      <c r="Q3428">
        <v>0</v>
      </c>
      <c r="R3428">
        <v>210</v>
      </c>
      <c r="S3428">
        <v>0</v>
      </c>
      <c r="T3428">
        <v>104</v>
      </c>
      <c r="U3428">
        <v>116</v>
      </c>
      <c r="V3428">
        <v>-0.67</v>
      </c>
      <c r="W3428">
        <v>0</v>
      </c>
      <c r="X3428">
        <v>0</v>
      </c>
      <c r="Y3428" s="12" t="str">
        <f>IFERROR(VLOOKUP(C3428,[1]Index!$D:$F,3,FALSE),"Non List")</f>
        <v>Hydro Power</v>
      </c>
      <c r="Z3428">
        <f>IFERROR(VLOOKUP(C3428,[1]LP!$B:$C,2,FALSE),0)</f>
        <v>336</v>
      </c>
      <c r="AA3428" s="11">
        <f t="shared" si="65"/>
        <v>56</v>
      </c>
      <c r="AB3428" s="5">
        <f>IFERROR(VLOOKUP(C3428,[2]Sheet1!$B:$F,5,FALSE),0)</f>
        <v>3869775</v>
      </c>
      <c r="AC3428" s="11">
        <v>5</v>
      </c>
      <c r="AD3428" s="11">
        <v>0.26</v>
      </c>
      <c r="AE3428" s="10" t="str">
        <f t="shared" si="64"/>
        <v>76/77CHL</v>
      </c>
      <c r="AF3428" s="10"/>
      <c r="AG3428" s="10"/>
      <c r="AH3428" s="10"/>
    </row>
    <row r="3429" spans="1:34" x14ac:dyDescent="0.45">
      <c r="A3429" t="s">
        <v>54</v>
      </c>
      <c r="B3429" t="s">
        <v>58</v>
      </c>
      <c r="C3429" t="s">
        <v>209</v>
      </c>
      <c r="D3429">
        <v>426</v>
      </c>
      <c r="E3429" s="11">
        <v>260000</v>
      </c>
      <c r="F3429" s="5">
        <v>52929</v>
      </c>
      <c r="G3429" s="11">
        <v>0</v>
      </c>
      <c r="H3429" s="11">
        <v>0</v>
      </c>
      <c r="I3429">
        <v>0</v>
      </c>
      <c r="J3429">
        <v>86976</v>
      </c>
      <c r="K3429">
        <v>58205</v>
      </c>
      <c r="L3429">
        <v>32213</v>
      </c>
      <c r="M3429">
        <v>17</v>
      </c>
      <c r="N3429">
        <v>26</v>
      </c>
      <c r="O3429">
        <v>4</v>
      </c>
      <c r="P3429">
        <v>14</v>
      </c>
      <c r="Q3429">
        <v>0</v>
      </c>
      <c r="R3429">
        <v>91</v>
      </c>
      <c r="S3429">
        <v>0</v>
      </c>
      <c r="T3429">
        <v>120</v>
      </c>
      <c r="U3429">
        <v>211</v>
      </c>
      <c r="V3429">
        <v>-0.5</v>
      </c>
      <c r="W3429">
        <v>0</v>
      </c>
      <c r="X3429">
        <v>0</v>
      </c>
      <c r="Y3429" s="12" t="str">
        <f>IFERROR(VLOOKUP(C3429,[1]Index!$D:$F,3,FALSE),"Non List")</f>
        <v>Hydro Power</v>
      </c>
      <c r="Z3429">
        <f>IFERROR(VLOOKUP(C3429,[1]LP!$B:$C,2,FALSE),0)</f>
        <v>472</v>
      </c>
      <c r="AA3429" s="11">
        <f t="shared" si="65"/>
        <v>27.8</v>
      </c>
      <c r="AB3429" s="5">
        <f>IFERROR(VLOOKUP(C3429,[2]Sheet1!$B:$F,5,FALSE),0)</f>
        <v>3594413.55</v>
      </c>
      <c r="AC3429" s="11">
        <v>15</v>
      </c>
      <c r="AD3429" s="11">
        <v>0.78949999999999998</v>
      </c>
      <c r="AE3429" s="10" t="str">
        <f t="shared" si="64"/>
        <v>76/77NHDL</v>
      </c>
      <c r="AF3429" s="10"/>
      <c r="AG3429" s="10"/>
      <c r="AH3429" s="10"/>
    </row>
    <row r="3430" spans="1:34" x14ac:dyDescent="0.45">
      <c r="A3430" t="s">
        <v>54</v>
      </c>
      <c r="B3430" t="s">
        <v>58</v>
      </c>
      <c r="C3430" t="s">
        <v>210</v>
      </c>
      <c r="D3430">
        <v>560</v>
      </c>
      <c r="E3430" s="11">
        <v>473557</v>
      </c>
      <c r="F3430" s="5">
        <v>167376</v>
      </c>
      <c r="G3430" s="11">
        <v>0</v>
      </c>
      <c r="H3430" s="11">
        <v>0</v>
      </c>
      <c r="I3430">
        <v>0</v>
      </c>
      <c r="J3430">
        <v>121601</v>
      </c>
      <c r="K3430">
        <v>83212</v>
      </c>
      <c r="L3430">
        <v>57446</v>
      </c>
      <c r="M3430">
        <v>16</v>
      </c>
      <c r="N3430">
        <v>35</v>
      </c>
      <c r="O3430">
        <v>4</v>
      </c>
      <c r="P3430">
        <v>12</v>
      </c>
      <c r="Q3430">
        <v>0</v>
      </c>
      <c r="R3430">
        <v>143</v>
      </c>
      <c r="S3430">
        <v>0</v>
      </c>
      <c r="T3430">
        <v>135</v>
      </c>
      <c r="U3430">
        <v>222</v>
      </c>
      <c r="V3430">
        <v>-0.6</v>
      </c>
      <c r="W3430">
        <v>0</v>
      </c>
      <c r="X3430">
        <v>0</v>
      </c>
      <c r="Y3430" s="12" t="str">
        <f>IFERROR(VLOOKUP(C3430,[1]Index!$D:$F,3,FALSE),"Non List")</f>
        <v>Hydro Power</v>
      </c>
      <c r="Z3430">
        <f>IFERROR(VLOOKUP(C3430,[1]LP!$B:$C,2,FALSE),0)</f>
        <v>241.5</v>
      </c>
      <c r="AA3430" s="11">
        <f t="shared" si="65"/>
        <v>15.1</v>
      </c>
      <c r="AB3430" s="5">
        <f>IFERROR(VLOOKUP(C3430,[2]Sheet1!$B:$F,5,FALSE),0)</f>
        <v>17555888.510000002</v>
      </c>
      <c r="AC3430" s="11">
        <v>36.5</v>
      </c>
      <c r="AD3430" s="11">
        <v>0</v>
      </c>
      <c r="AE3430" s="10" t="str">
        <f t="shared" si="64"/>
        <v>76/77RADHI</v>
      </c>
      <c r="AF3430" s="10"/>
      <c r="AG3430" s="10"/>
      <c r="AH3430" s="10"/>
    </row>
    <row r="3431" spans="1:34" x14ac:dyDescent="0.45">
      <c r="A3431" t="s">
        <v>54</v>
      </c>
      <c r="B3431" t="s">
        <v>58</v>
      </c>
      <c r="C3431" t="s">
        <v>201</v>
      </c>
      <c r="D3431">
        <v>435.2</v>
      </c>
      <c r="E3431" s="11">
        <v>600000</v>
      </c>
      <c r="F3431" s="5">
        <v>69373</v>
      </c>
      <c r="G3431" s="11">
        <v>0</v>
      </c>
      <c r="H3431" s="11">
        <v>0</v>
      </c>
      <c r="I3431">
        <v>0</v>
      </c>
      <c r="J3431">
        <v>139126</v>
      </c>
      <c r="K3431">
        <v>99953</v>
      </c>
      <c r="L3431">
        <v>57801</v>
      </c>
      <c r="M3431">
        <v>13</v>
      </c>
      <c r="N3431">
        <v>34</v>
      </c>
      <c r="O3431">
        <v>4</v>
      </c>
      <c r="P3431">
        <v>12</v>
      </c>
      <c r="Q3431">
        <v>0</v>
      </c>
      <c r="R3431">
        <v>132</v>
      </c>
      <c r="S3431">
        <v>0</v>
      </c>
      <c r="T3431">
        <v>112</v>
      </c>
      <c r="U3431">
        <v>180</v>
      </c>
      <c r="V3431">
        <v>-0.59</v>
      </c>
      <c r="W3431">
        <v>0</v>
      </c>
      <c r="X3431">
        <v>0</v>
      </c>
      <c r="Y3431" s="12" t="str">
        <f>IFERROR(VLOOKUP(C3431,[1]Index!$D:$F,3,FALSE),"Non List")</f>
        <v>Hydro Power</v>
      </c>
      <c r="Z3431">
        <f>IFERROR(VLOOKUP(C3431,[1]LP!$B:$C,2,FALSE),0)</f>
        <v>412</v>
      </c>
      <c r="AA3431" s="11">
        <f t="shared" si="65"/>
        <v>31.7</v>
      </c>
      <c r="AB3431" s="5">
        <f>IFERROR(VLOOKUP(C3431,[2]Sheet1!$B:$F,5,FALSE),0)</f>
        <v>8728500</v>
      </c>
      <c r="AC3431" s="11">
        <v>0</v>
      </c>
      <c r="AD3431" s="11">
        <v>0</v>
      </c>
      <c r="AE3431" s="10" t="str">
        <f t="shared" si="64"/>
        <v>76/77KPCL</v>
      </c>
      <c r="AF3431" s="10"/>
      <c r="AG3431" s="10"/>
      <c r="AH3431" s="10"/>
    </row>
    <row r="3432" spans="1:34" x14ac:dyDescent="0.45">
      <c r="A3432" t="s">
        <v>54</v>
      </c>
      <c r="B3432" t="s">
        <v>58</v>
      </c>
      <c r="C3432" t="s">
        <v>214</v>
      </c>
      <c r="D3432">
        <v>563.1</v>
      </c>
      <c r="E3432" s="11">
        <v>560000</v>
      </c>
      <c r="F3432" s="5">
        <v>37053</v>
      </c>
      <c r="G3432" s="11">
        <v>0</v>
      </c>
      <c r="H3432" s="11">
        <v>0</v>
      </c>
      <c r="I3432">
        <v>0</v>
      </c>
      <c r="J3432">
        <v>4996</v>
      </c>
      <c r="K3432">
        <v>88708</v>
      </c>
      <c r="L3432">
        <v>36904</v>
      </c>
      <c r="M3432">
        <v>9</v>
      </c>
      <c r="N3432">
        <v>64</v>
      </c>
      <c r="O3432">
        <v>5</v>
      </c>
      <c r="P3432">
        <v>8</v>
      </c>
      <c r="Q3432">
        <v>0</v>
      </c>
      <c r="R3432">
        <v>338</v>
      </c>
      <c r="S3432">
        <v>0</v>
      </c>
      <c r="T3432">
        <v>107</v>
      </c>
      <c r="U3432">
        <v>145</v>
      </c>
      <c r="V3432">
        <v>-0.74</v>
      </c>
      <c r="W3432">
        <v>0</v>
      </c>
      <c r="X3432">
        <v>0</v>
      </c>
      <c r="Y3432" s="12" t="str">
        <f>IFERROR(VLOOKUP(C3432,[1]Index!$D:$F,3,FALSE),"Non List")</f>
        <v>zdelist</v>
      </c>
      <c r="Z3432">
        <f>IFERROR(VLOOKUP(C3432,[1]LP!$B:$C,2,FALSE),0)</f>
        <v>0</v>
      </c>
      <c r="AA3432" s="11">
        <f t="shared" si="65"/>
        <v>0</v>
      </c>
      <c r="AB3432" s="5">
        <f>IFERROR(VLOOKUP(C3432,[2]Sheet1!$B:$F,5,FALSE),0)</f>
        <v>0</v>
      </c>
      <c r="AC3432" s="11">
        <v>0</v>
      </c>
      <c r="AD3432" s="11">
        <v>0</v>
      </c>
      <c r="AE3432" s="10" t="str">
        <f t="shared" si="64"/>
        <v>76/77RRHP</v>
      </c>
      <c r="AF3432" s="10"/>
      <c r="AG3432" s="10"/>
      <c r="AH3432" s="10"/>
    </row>
    <row r="3433" spans="1:34" x14ac:dyDescent="0.45">
      <c r="A3433" t="s">
        <v>54</v>
      </c>
      <c r="B3433" t="s">
        <v>58</v>
      </c>
      <c r="C3433" t="s">
        <v>211</v>
      </c>
      <c r="D3433">
        <v>281.89999999999998</v>
      </c>
      <c r="E3433" s="11">
        <v>1100000</v>
      </c>
      <c r="F3433" s="5">
        <v>-163626</v>
      </c>
      <c r="G3433" s="11">
        <v>0</v>
      </c>
      <c r="H3433" s="11">
        <v>0</v>
      </c>
      <c r="I3433">
        <v>0</v>
      </c>
      <c r="J3433">
        <v>289140</v>
      </c>
      <c r="K3433">
        <v>160448</v>
      </c>
      <c r="L3433">
        <v>-19421</v>
      </c>
      <c r="M3433">
        <v>-2</v>
      </c>
      <c r="N3433">
        <v>-120</v>
      </c>
      <c r="O3433">
        <v>3</v>
      </c>
      <c r="P3433">
        <v>-3</v>
      </c>
      <c r="Q3433">
        <v>0</v>
      </c>
      <c r="R3433">
        <v>-397</v>
      </c>
      <c r="S3433">
        <v>0</v>
      </c>
      <c r="T3433">
        <v>85</v>
      </c>
      <c r="U3433">
        <v>0</v>
      </c>
      <c r="V3433">
        <v>0</v>
      </c>
      <c r="W3433">
        <v>0</v>
      </c>
      <c r="X3433">
        <v>0</v>
      </c>
      <c r="Y3433" s="12" t="str">
        <f>IFERROR(VLOOKUP(C3433,[1]Index!$D:$F,3,FALSE),"Non List")</f>
        <v>Hydro Power</v>
      </c>
      <c r="Z3433">
        <f>IFERROR(VLOOKUP(C3433,[1]LP!$B:$C,2,FALSE),0)</f>
        <v>234</v>
      </c>
      <c r="AA3433" s="11">
        <f t="shared" si="65"/>
        <v>-117</v>
      </c>
      <c r="AB3433" s="5">
        <f>IFERROR(VLOOKUP(C3433,[2]Sheet1!$B:$F,5,FALSE),0)</f>
        <v>11000000</v>
      </c>
      <c r="AC3433" s="11">
        <v>0</v>
      </c>
      <c r="AD3433" s="11">
        <v>0</v>
      </c>
      <c r="AE3433" s="10" t="str">
        <f t="shared" si="64"/>
        <v>76/77PMHPL</v>
      </c>
      <c r="AF3433" s="10"/>
      <c r="AG3433" s="10"/>
      <c r="AH3433" s="10"/>
    </row>
    <row r="3434" spans="1:34" x14ac:dyDescent="0.45">
      <c r="A3434" t="s">
        <v>54</v>
      </c>
      <c r="B3434" t="s">
        <v>58</v>
      </c>
      <c r="C3434" t="s">
        <v>226</v>
      </c>
      <c r="D3434">
        <v>400</v>
      </c>
      <c r="E3434" s="11">
        <v>1445560</v>
      </c>
      <c r="F3434" s="5">
        <v>0</v>
      </c>
      <c r="G3434" s="11">
        <v>0</v>
      </c>
      <c r="H3434" s="11">
        <v>0</v>
      </c>
      <c r="I3434">
        <v>0</v>
      </c>
      <c r="J3434">
        <v>0</v>
      </c>
      <c r="K3434">
        <v>0</v>
      </c>
      <c r="L3434">
        <v>0</v>
      </c>
      <c r="M3434">
        <v>0</v>
      </c>
      <c r="N3434">
        <v>400</v>
      </c>
      <c r="O3434">
        <v>4</v>
      </c>
      <c r="P3434">
        <v>0</v>
      </c>
      <c r="Q3434">
        <v>0</v>
      </c>
      <c r="R3434">
        <v>1600</v>
      </c>
      <c r="S3434">
        <v>0</v>
      </c>
      <c r="T3434">
        <v>100</v>
      </c>
      <c r="U3434">
        <v>0</v>
      </c>
      <c r="V3434">
        <v>0</v>
      </c>
      <c r="W3434">
        <v>0</v>
      </c>
      <c r="X3434">
        <v>0</v>
      </c>
      <c r="Y3434" s="12" t="str">
        <f>IFERROR(VLOOKUP(C3434,[1]Index!$D:$F,3,FALSE),"Non List")</f>
        <v>Hydro Power</v>
      </c>
      <c r="Z3434">
        <f>IFERROR(VLOOKUP(C3434,[1]LP!$B:$C,2,FALSE),0)</f>
        <v>207</v>
      </c>
      <c r="AA3434" s="11">
        <f t="shared" si="65"/>
        <v>0</v>
      </c>
      <c r="AB3434" s="5">
        <f>IFERROR(VLOOKUP(C3434,[2]Sheet1!$B:$F,5,FALSE),0)</f>
        <v>18000000</v>
      </c>
      <c r="AC3434" s="11">
        <v>0</v>
      </c>
      <c r="AD3434" s="11">
        <v>0</v>
      </c>
      <c r="AE3434" s="10" t="str">
        <f t="shared" si="64"/>
        <v>76/77GLH</v>
      </c>
      <c r="AF3434" s="10"/>
      <c r="AG3434" s="10"/>
      <c r="AH3434" s="10"/>
    </row>
    <row r="3435" spans="1:34" x14ac:dyDescent="0.45">
      <c r="A3435" t="s">
        <v>54</v>
      </c>
      <c r="B3435" t="s">
        <v>58</v>
      </c>
      <c r="C3435" t="s">
        <v>212</v>
      </c>
      <c r="D3435">
        <v>245</v>
      </c>
      <c r="E3435" s="11">
        <v>800000</v>
      </c>
      <c r="F3435" s="5">
        <v>-215880</v>
      </c>
      <c r="G3435" s="11">
        <v>0</v>
      </c>
      <c r="H3435" s="11">
        <v>0</v>
      </c>
      <c r="I3435">
        <v>0</v>
      </c>
      <c r="J3435">
        <v>164151</v>
      </c>
      <c r="K3435">
        <v>92360</v>
      </c>
      <c r="L3435">
        <v>-5803</v>
      </c>
      <c r="M3435">
        <v>-1</v>
      </c>
      <c r="N3435">
        <v>-255</v>
      </c>
      <c r="O3435">
        <v>3</v>
      </c>
      <c r="P3435">
        <v>-1</v>
      </c>
      <c r="Q3435">
        <v>0</v>
      </c>
      <c r="R3435">
        <v>-858</v>
      </c>
      <c r="S3435">
        <v>0</v>
      </c>
      <c r="T3435">
        <v>73</v>
      </c>
      <c r="U3435">
        <v>0</v>
      </c>
      <c r="V3435">
        <v>0</v>
      </c>
      <c r="W3435">
        <v>0</v>
      </c>
      <c r="X3435">
        <v>0</v>
      </c>
      <c r="Y3435" s="12" t="str">
        <f>IFERROR(VLOOKUP(C3435,[1]Index!$D:$F,3,FALSE),"Non List")</f>
        <v>Hydro Power</v>
      </c>
      <c r="Z3435">
        <f>IFERROR(VLOOKUP(C3435,[1]LP!$B:$C,2,FALSE),0)</f>
        <v>208</v>
      </c>
      <c r="AA3435" s="11">
        <f t="shared" si="65"/>
        <v>-208</v>
      </c>
      <c r="AB3435" s="5">
        <f>IFERROR(VLOOKUP(C3435,[2]Sheet1!$B:$F,5,FALSE),0)</f>
        <v>8000000</v>
      </c>
      <c r="AC3435" s="11">
        <v>0</v>
      </c>
      <c r="AD3435" s="11">
        <v>0</v>
      </c>
      <c r="AE3435" s="10" t="str">
        <f t="shared" si="64"/>
        <v>76/77AKJCL</v>
      </c>
      <c r="AF3435" s="10"/>
      <c r="AG3435" s="10"/>
      <c r="AH3435" s="10"/>
    </row>
    <row r="3436" spans="1:34" x14ac:dyDescent="0.45">
      <c r="A3436" t="s">
        <v>54</v>
      </c>
      <c r="B3436" t="s">
        <v>58</v>
      </c>
      <c r="C3436" t="s">
        <v>223</v>
      </c>
      <c r="D3436">
        <v>331</v>
      </c>
      <c r="E3436" s="11">
        <v>1125000</v>
      </c>
      <c r="F3436" s="5">
        <v>-96192</v>
      </c>
      <c r="G3436" s="11">
        <v>0</v>
      </c>
      <c r="H3436" s="11">
        <v>0</v>
      </c>
      <c r="I3436">
        <v>0</v>
      </c>
      <c r="J3436">
        <v>0</v>
      </c>
      <c r="K3436">
        <v>-22238</v>
      </c>
      <c r="L3436">
        <v>-34749</v>
      </c>
      <c r="M3436">
        <v>-4</v>
      </c>
      <c r="N3436">
        <v>-81</v>
      </c>
      <c r="O3436">
        <v>4</v>
      </c>
      <c r="P3436">
        <v>-5</v>
      </c>
      <c r="Q3436">
        <v>0</v>
      </c>
      <c r="R3436">
        <v>-292</v>
      </c>
      <c r="S3436">
        <v>0</v>
      </c>
      <c r="T3436">
        <v>91</v>
      </c>
      <c r="U3436">
        <v>0</v>
      </c>
      <c r="V3436">
        <v>0</v>
      </c>
      <c r="W3436">
        <v>0</v>
      </c>
      <c r="X3436">
        <v>0</v>
      </c>
      <c r="Y3436" s="12" t="str">
        <f>IFERROR(VLOOKUP(C3436,[1]Index!$D:$F,3,FALSE),"Non List")</f>
        <v>Hydro Power</v>
      </c>
      <c r="Z3436">
        <f>IFERROR(VLOOKUP(C3436,[1]LP!$B:$C,2,FALSE),0)</f>
        <v>184</v>
      </c>
      <c r="AA3436" s="11">
        <f t="shared" si="65"/>
        <v>-46</v>
      </c>
      <c r="AB3436" s="5">
        <f>IFERROR(VLOOKUP(C3436,[2]Sheet1!$B:$F,5,FALSE),0)</f>
        <v>15000000</v>
      </c>
      <c r="AC3436" s="11">
        <v>0</v>
      </c>
      <c r="AD3436" s="11">
        <v>0</v>
      </c>
      <c r="AE3436" s="10" t="str">
        <f t="shared" si="64"/>
        <v>76/77LEC</v>
      </c>
      <c r="AF3436" s="10"/>
      <c r="AG3436" s="10"/>
      <c r="AH3436" s="10"/>
    </row>
    <row r="3437" spans="1:34" x14ac:dyDescent="0.45">
      <c r="A3437" t="s">
        <v>54</v>
      </c>
      <c r="B3437" t="s">
        <v>58</v>
      </c>
      <c r="C3437" t="s">
        <v>216</v>
      </c>
      <c r="D3437">
        <v>350</v>
      </c>
      <c r="E3437" s="11">
        <v>962500</v>
      </c>
      <c r="F3437" s="5">
        <v>-157277</v>
      </c>
      <c r="G3437" s="11">
        <v>0</v>
      </c>
      <c r="H3437" s="11">
        <v>0</v>
      </c>
      <c r="I3437">
        <v>0</v>
      </c>
      <c r="J3437">
        <v>307156</v>
      </c>
      <c r="K3437">
        <v>219063</v>
      </c>
      <c r="L3437">
        <v>66434</v>
      </c>
      <c r="M3437">
        <v>9</v>
      </c>
      <c r="N3437">
        <v>38</v>
      </c>
      <c r="O3437">
        <v>4</v>
      </c>
      <c r="P3437">
        <v>11</v>
      </c>
      <c r="Q3437">
        <v>0</v>
      </c>
      <c r="R3437">
        <v>159</v>
      </c>
      <c r="S3437">
        <v>0</v>
      </c>
      <c r="T3437">
        <v>84</v>
      </c>
      <c r="U3437">
        <v>132</v>
      </c>
      <c r="V3437">
        <v>-0.62</v>
      </c>
      <c r="W3437">
        <v>0</v>
      </c>
      <c r="X3437">
        <v>0</v>
      </c>
      <c r="Y3437" s="12" t="str">
        <f>IFERROR(VLOOKUP(C3437,[1]Index!$D:$F,3,FALSE),"Non List")</f>
        <v>Hydro Power</v>
      </c>
      <c r="Z3437">
        <f>IFERROR(VLOOKUP(C3437,[1]LP!$B:$C,2,FALSE),0)</f>
        <v>235</v>
      </c>
      <c r="AA3437" s="11">
        <f t="shared" si="65"/>
        <v>26.1</v>
      </c>
      <c r="AB3437" s="5">
        <f>IFERROR(VLOOKUP(C3437,[2]Sheet1!$B:$F,5,FALSE),0)</f>
        <v>9625000</v>
      </c>
      <c r="AC3437" s="11">
        <v>0</v>
      </c>
      <c r="AD3437" s="11">
        <v>0</v>
      </c>
      <c r="AE3437" s="10" t="str">
        <f t="shared" si="64"/>
        <v>76/77PPCL</v>
      </c>
      <c r="AF3437" s="10"/>
      <c r="AG3437" s="10"/>
      <c r="AH3437" s="10"/>
    </row>
    <row r="3438" spans="1:34" x14ac:dyDescent="0.45">
      <c r="A3438" t="s">
        <v>54</v>
      </c>
      <c r="B3438" t="s">
        <v>58</v>
      </c>
      <c r="C3438" t="s">
        <v>217</v>
      </c>
      <c r="D3438">
        <v>525</v>
      </c>
      <c r="E3438" s="11">
        <v>10590000</v>
      </c>
      <c r="F3438" s="5">
        <v>-683012</v>
      </c>
      <c r="G3438" s="11">
        <v>0</v>
      </c>
      <c r="H3438" s="11">
        <v>0</v>
      </c>
      <c r="I3438">
        <v>0</v>
      </c>
      <c r="J3438">
        <v>0</v>
      </c>
      <c r="K3438">
        <v>-40665</v>
      </c>
      <c r="L3438">
        <v>-44496</v>
      </c>
      <c r="M3438">
        <v>-1</v>
      </c>
      <c r="N3438">
        <v>-938</v>
      </c>
      <c r="O3438">
        <v>6</v>
      </c>
      <c r="P3438">
        <v>-1</v>
      </c>
      <c r="Q3438">
        <v>0</v>
      </c>
      <c r="R3438">
        <v>-5259</v>
      </c>
      <c r="S3438">
        <v>0</v>
      </c>
      <c r="T3438">
        <v>94</v>
      </c>
      <c r="U3438">
        <v>0</v>
      </c>
      <c r="V3438">
        <v>0</v>
      </c>
      <c r="W3438">
        <v>0</v>
      </c>
      <c r="X3438">
        <v>0</v>
      </c>
      <c r="Y3438" s="12" t="str">
        <f>IFERROR(VLOOKUP(C3438,[1]Index!$D:$F,3,FALSE),"Non List")</f>
        <v>Hydro Power</v>
      </c>
      <c r="Z3438">
        <f>IFERROR(VLOOKUP(C3438,[1]LP!$B:$C,2,FALSE),0)</f>
        <v>165.4</v>
      </c>
      <c r="AA3438" s="11">
        <f t="shared" si="65"/>
        <v>-165.4</v>
      </c>
      <c r="AB3438" s="5">
        <f>IFERROR(VLOOKUP(C3438,[2]Sheet1!$B:$F,5,FALSE),0)</f>
        <v>194780470</v>
      </c>
      <c r="AC3438" s="11">
        <v>0</v>
      </c>
      <c r="AD3438" s="11">
        <v>0</v>
      </c>
      <c r="AE3438" s="10" t="str">
        <f t="shared" si="64"/>
        <v>76/77UPPER</v>
      </c>
      <c r="AF3438" s="10"/>
      <c r="AG3438" s="10"/>
      <c r="AH3438" s="10"/>
    </row>
    <row r="3439" spans="1:34" x14ac:dyDescent="0.45">
      <c r="A3439" t="s">
        <v>54</v>
      </c>
      <c r="B3439" t="s">
        <v>58</v>
      </c>
      <c r="C3439" t="s">
        <v>218</v>
      </c>
      <c r="D3439">
        <v>289</v>
      </c>
      <c r="E3439" s="11">
        <v>750000</v>
      </c>
      <c r="F3439" s="5">
        <v>-86726</v>
      </c>
      <c r="G3439" s="11">
        <v>0</v>
      </c>
      <c r="H3439" s="11">
        <v>0</v>
      </c>
      <c r="I3439">
        <v>0</v>
      </c>
      <c r="J3439">
        <v>53911</v>
      </c>
      <c r="K3439">
        <v>23137</v>
      </c>
      <c r="L3439">
        <v>7789</v>
      </c>
      <c r="M3439">
        <v>1</v>
      </c>
      <c r="N3439">
        <v>211</v>
      </c>
      <c r="O3439">
        <v>3</v>
      </c>
      <c r="P3439">
        <v>2</v>
      </c>
      <c r="Q3439">
        <v>0</v>
      </c>
      <c r="R3439">
        <v>690</v>
      </c>
      <c r="S3439">
        <v>0</v>
      </c>
      <c r="T3439">
        <v>88</v>
      </c>
      <c r="U3439">
        <v>52</v>
      </c>
      <c r="V3439">
        <v>-0.82</v>
      </c>
      <c r="W3439">
        <v>0</v>
      </c>
      <c r="X3439">
        <v>0</v>
      </c>
      <c r="Y3439" s="12" t="str">
        <f>IFERROR(VLOOKUP(C3439,[1]Index!$D:$F,3,FALSE),"Non List")</f>
        <v>Hydro Power</v>
      </c>
      <c r="Z3439">
        <f>IFERROR(VLOOKUP(C3439,[1]LP!$B:$C,2,FALSE),0)</f>
        <v>224</v>
      </c>
      <c r="AA3439" s="11">
        <f t="shared" si="65"/>
        <v>224</v>
      </c>
      <c r="AB3439" s="5">
        <f>IFERROR(VLOOKUP(C3439,[2]Sheet1!$B:$F,5,FALSE),0)</f>
        <v>7500000</v>
      </c>
      <c r="AC3439" s="11">
        <v>0</v>
      </c>
      <c r="AD3439" s="11">
        <v>0</v>
      </c>
      <c r="AE3439" s="10" t="str">
        <f t="shared" si="64"/>
        <v>76/77UNHPL</v>
      </c>
      <c r="AF3439" s="10"/>
      <c r="AG3439" s="10"/>
      <c r="AH3439" s="10"/>
    </row>
    <row r="3440" spans="1:34" x14ac:dyDescent="0.45">
      <c r="A3440" t="s">
        <v>55</v>
      </c>
      <c r="B3440" t="s">
        <v>58</v>
      </c>
      <c r="C3440" t="s">
        <v>192</v>
      </c>
      <c r="D3440">
        <v>420</v>
      </c>
      <c r="E3440" s="11">
        <v>998323</v>
      </c>
      <c r="F3440" s="5">
        <v>81953</v>
      </c>
      <c r="G3440" s="11">
        <v>0</v>
      </c>
      <c r="H3440" s="11">
        <v>0</v>
      </c>
      <c r="I3440">
        <v>0</v>
      </c>
      <c r="J3440">
        <v>69214</v>
      </c>
      <c r="K3440">
        <v>91760</v>
      </c>
      <c r="L3440">
        <v>72889</v>
      </c>
      <c r="M3440">
        <v>7</v>
      </c>
      <c r="N3440">
        <v>58</v>
      </c>
      <c r="O3440">
        <v>4</v>
      </c>
      <c r="P3440">
        <v>7</v>
      </c>
      <c r="Q3440">
        <v>0</v>
      </c>
      <c r="R3440">
        <v>223</v>
      </c>
      <c r="S3440">
        <v>0</v>
      </c>
      <c r="T3440">
        <v>108</v>
      </c>
      <c r="U3440">
        <v>133</v>
      </c>
      <c r="V3440">
        <v>-0.68</v>
      </c>
      <c r="W3440">
        <v>0</v>
      </c>
      <c r="X3440">
        <v>0</v>
      </c>
      <c r="Y3440" s="12" t="str">
        <f>IFERROR(VLOOKUP(C3440,[1]Index!$D:$F,3,FALSE),"Non List")</f>
        <v>Hydro Power</v>
      </c>
      <c r="Z3440">
        <f>IFERROR(VLOOKUP(C3440,[1]LP!$B:$C,2,FALSE),0)</f>
        <v>164</v>
      </c>
      <c r="AA3440" s="11">
        <f t="shared" si="65"/>
        <v>23.4</v>
      </c>
      <c r="AB3440" s="5">
        <f>IFERROR(VLOOKUP(C3440,[2]Sheet1!$B:$F,5,FALSE),0)</f>
        <v>37359249.329999998</v>
      </c>
      <c r="AC3440" s="11">
        <v>5</v>
      </c>
      <c r="AD3440" s="11">
        <v>0.26300000000000001</v>
      </c>
      <c r="AE3440" s="10" t="str">
        <f t="shared" si="64"/>
        <v>76/77AHPC</v>
      </c>
      <c r="AF3440" s="10"/>
      <c r="AG3440" s="10"/>
      <c r="AH3440" s="10"/>
    </row>
    <row r="3441" spans="1:34" x14ac:dyDescent="0.45">
      <c r="A3441" t="s">
        <v>55</v>
      </c>
      <c r="B3441" t="s">
        <v>58</v>
      </c>
      <c r="C3441" t="s">
        <v>193</v>
      </c>
      <c r="D3441">
        <v>380</v>
      </c>
      <c r="E3441" s="11">
        <v>2683882</v>
      </c>
      <c r="F3441" s="5">
        <v>4534569</v>
      </c>
      <c r="G3441" s="11">
        <v>0</v>
      </c>
      <c r="H3441" s="11">
        <v>0</v>
      </c>
      <c r="I3441">
        <v>0</v>
      </c>
      <c r="J3441">
        <v>686707</v>
      </c>
      <c r="K3441">
        <v>758847</v>
      </c>
      <c r="L3441">
        <v>722945</v>
      </c>
      <c r="M3441">
        <v>27</v>
      </c>
      <c r="N3441">
        <v>14</v>
      </c>
      <c r="O3441">
        <v>1</v>
      </c>
      <c r="P3441">
        <v>10</v>
      </c>
      <c r="Q3441">
        <v>0</v>
      </c>
      <c r="R3441">
        <v>20</v>
      </c>
      <c r="S3441">
        <v>0</v>
      </c>
      <c r="T3441">
        <v>269</v>
      </c>
      <c r="U3441">
        <v>404</v>
      </c>
      <c r="V3441">
        <v>0.06</v>
      </c>
      <c r="W3441">
        <v>0</v>
      </c>
      <c r="X3441">
        <v>0</v>
      </c>
      <c r="Y3441" s="12" t="str">
        <f>IFERROR(VLOOKUP(C3441,[1]Index!$D:$F,3,FALSE),"Non List")</f>
        <v>Hydro Power</v>
      </c>
      <c r="Z3441">
        <f>IFERROR(VLOOKUP(C3441,[1]LP!$B:$C,2,FALSE),0)</f>
        <v>299</v>
      </c>
      <c r="AA3441" s="11">
        <f t="shared" si="65"/>
        <v>11.1</v>
      </c>
      <c r="AB3441" s="5">
        <f>IFERROR(VLOOKUP(C3441,[2]Sheet1!$B:$F,5,FALSE),0)</f>
        <v>34098720.810000002</v>
      </c>
      <c r="AC3441" s="11">
        <v>10</v>
      </c>
      <c r="AD3441" s="11">
        <v>15</v>
      </c>
      <c r="AE3441" s="10" t="str">
        <f t="shared" si="64"/>
        <v>76/77BPCL</v>
      </c>
      <c r="AF3441" s="10"/>
      <c r="AG3441" s="10"/>
      <c r="AH3441" s="10"/>
    </row>
    <row r="3442" spans="1:34" x14ac:dyDescent="0.45">
      <c r="A3442" t="s">
        <v>55</v>
      </c>
      <c r="B3442" t="s">
        <v>58</v>
      </c>
      <c r="C3442" t="s">
        <v>194</v>
      </c>
      <c r="D3442">
        <v>458.9</v>
      </c>
      <c r="E3442" s="11">
        <v>5709763</v>
      </c>
      <c r="F3442" s="5">
        <v>4296295</v>
      </c>
      <c r="G3442" s="11">
        <v>0</v>
      </c>
      <c r="H3442" s="11">
        <v>0</v>
      </c>
      <c r="I3442">
        <v>0</v>
      </c>
      <c r="J3442">
        <v>1140739</v>
      </c>
      <c r="K3442">
        <v>967317</v>
      </c>
      <c r="L3442">
        <v>751491</v>
      </c>
      <c r="M3442">
        <v>13</v>
      </c>
      <c r="N3442">
        <v>35</v>
      </c>
      <c r="O3442">
        <v>3</v>
      </c>
      <c r="P3442">
        <v>8</v>
      </c>
      <c r="Q3442">
        <v>0</v>
      </c>
      <c r="R3442">
        <v>91</v>
      </c>
      <c r="S3442">
        <v>0</v>
      </c>
      <c r="T3442">
        <v>175</v>
      </c>
      <c r="U3442">
        <v>228</v>
      </c>
      <c r="V3442">
        <v>-0.5</v>
      </c>
      <c r="W3442">
        <v>0</v>
      </c>
      <c r="X3442">
        <v>0</v>
      </c>
      <c r="Y3442" s="12" t="str">
        <f>IFERROR(VLOOKUP(C3442,[1]Index!$D:$F,3,FALSE),"Non List")</f>
        <v>Hydro Power</v>
      </c>
      <c r="Z3442">
        <f>IFERROR(VLOOKUP(C3442,[1]LP!$B:$C,2,FALSE),0)</f>
        <v>448.1</v>
      </c>
      <c r="AA3442" s="11">
        <f t="shared" si="65"/>
        <v>34.5</v>
      </c>
      <c r="AB3442" s="5">
        <f>IFERROR(VLOOKUP(C3442,[2]Sheet1!$B:$F,5,FALSE),0)</f>
        <v>79839972</v>
      </c>
      <c r="AC3442" s="11">
        <v>10</v>
      </c>
      <c r="AD3442" s="11">
        <v>10</v>
      </c>
      <c r="AE3442" s="10" t="str">
        <f t="shared" si="64"/>
        <v>76/77CHCL</v>
      </c>
      <c r="AF3442" s="10"/>
      <c r="AG3442" s="10"/>
      <c r="AH3442" s="10"/>
    </row>
    <row r="3443" spans="1:34" x14ac:dyDescent="0.45">
      <c r="A3443" t="s">
        <v>55</v>
      </c>
      <c r="B3443" t="s">
        <v>58</v>
      </c>
      <c r="C3443" t="s">
        <v>195</v>
      </c>
      <c r="D3443">
        <v>265.10000000000002</v>
      </c>
      <c r="E3443" s="11">
        <v>1385911</v>
      </c>
      <c r="F3443" s="5">
        <v>-350736</v>
      </c>
      <c r="G3443" s="11">
        <v>0</v>
      </c>
      <c r="H3443" s="11">
        <v>0</v>
      </c>
      <c r="I3443">
        <v>0</v>
      </c>
      <c r="J3443">
        <v>55788</v>
      </c>
      <c r="K3443">
        <v>16581</v>
      </c>
      <c r="L3443">
        <v>10496</v>
      </c>
      <c r="M3443">
        <v>1</v>
      </c>
      <c r="N3443">
        <v>353</v>
      </c>
      <c r="O3443">
        <v>4</v>
      </c>
      <c r="P3443">
        <v>1</v>
      </c>
      <c r="Q3443">
        <v>0</v>
      </c>
      <c r="R3443">
        <v>1255</v>
      </c>
      <c r="S3443">
        <v>0</v>
      </c>
      <c r="T3443">
        <v>75</v>
      </c>
      <c r="U3443">
        <v>36</v>
      </c>
      <c r="V3443">
        <v>-0.87</v>
      </c>
      <c r="W3443">
        <v>0</v>
      </c>
      <c r="X3443">
        <v>0</v>
      </c>
      <c r="Y3443" s="12" t="str">
        <f>IFERROR(VLOOKUP(C3443,[1]Index!$D:$F,3,FALSE),"Non List")</f>
        <v>Hydro Power</v>
      </c>
      <c r="Z3443">
        <f>IFERROR(VLOOKUP(C3443,[1]LP!$B:$C,2,FALSE),0)</f>
        <v>148</v>
      </c>
      <c r="AA3443" s="11">
        <f t="shared" si="65"/>
        <v>148</v>
      </c>
      <c r="AB3443" s="5">
        <f>IFERROR(VLOOKUP(C3443,[2]Sheet1!$B:$F,5,FALSE),0)</f>
        <v>24671629.120000001</v>
      </c>
      <c r="AC3443" s="11">
        <v>0</v>
      </c>
      <c r="AD3443" s="11">
        <v>0</v>
      </c>
      <c r="AE3443" s="10" t="str">
        <f t="shared" si="64"/>
        <v>76/77NHPC</v>
      </c>
      <c r="AF3443" s="10"/>
      <c r="AG3443" s="10"/>
      <c r="AH3443" s="10"/>
    </row>
    <row r="3444" spans="1:34" x14ac:dyDescent="0.45">
      <c r="A3444" t="s">
        <v>55</v>
      </c>
      <c r="B3444" t="s">
        <v>58</v>
      </c>
      <c r="C3444" t="s">
        <v>196</v>
      </c>
      <c r="D3444">
        <v>377</v>
      </c>
      <c r="E3444" s="11">
        <v>2553100</v>
      </c>
      <c r="F3444" s="5">
        <v>659710</v>
      </c>
      <c r="G3444" s="11">
        <v>0</v>
      </c>
      <c r="H3444" s="11">
        <v>0</v>
      </c>
      <c r="I3444">
        <v>0</v>
      </c>
      <c r="J3444">
        <v>860784</v>
      </c>
      <c r="K3444">
        <v>605656</v>
      </c>
      <c r="L3444">
        <v>368385</v>
      </c>
      <c r="M3444">
        <v>14</v>
      </c>
      <c r="N3444">
        <v>26</v>
      </c>
      <c r="O3444">
        <v>3</v>
      </c>
      <c r="P3444">
        <v>11</v>
      </c>
      <c r="Q3444">
        <v>0</v>
      </c>
      <c r="R3444">
        <v>78</v>
      </c>
      <c r="S3444">
        <v>0</v>
      </c>
      <c r="T3444">
        <v>126</v>
      </c>
      <c r="U3444">
        <v>202</v>
      </c>
      <c r="V3444">
        <v>-0.46</v>
      </c>
      <c r="W3444">
        <v>0</v>
      </c>
      <c r="X3444">
        <v>0</v>
      </c>
      <c r="Y3444" s="12" t="str">
        <f>IFERROR(VLOOKUP(C3444,[1]Index!$D:$F,3,FALSE),"Non List")</f>
        <v>Hydro Power</v>
      </c>
      <c r="Z3444">
        <f>IFERROR(VLOOKUP(C3444,[1]LP!$B:$C,2,FALSE),0)</f>
        <v>339.3</v>
      </c>
      <c r="AA3444" s="11">
        <f t="shared" si="65"/>
        <v>24.2</v>
      </c>
      <c r="AB3444" s="5">
        <f>IFERROR(VLOOKUP(C3444,[2]Sheet1!$B:$F,5,FALSE),0)</f>
        <v>30892510</v>
      </c>
      <c r="AC3444" s="11">
        <v>10</v>
      </c>
      <c r="AD3444" s="11">
        <v>5</v>
      </c>
      <c r="AE3444" s="10" t="str">
        <f t="shared" si="64"/>
        <v>76/77SHPC</v>
      </c>
      <c r="AF3444" s="10"/>
      <c r="AG3444" s="10"/>
      <c r="AH3444" s="10"/>
    </row>
    <row r="3445" spans="1:34" x14ac:dyDescent="0.45">
      <c r="A3445" t="s">
        <v>55</v>
      </c>
      <c r="B3445" t="s">
        <v>58</v>
      </c>
      <c r="C3445" t="s">
        <v>197</v>
      </c>
      <c r="D3445">
        <v>838</v>
      </c>
      <c r="E3445" s="11">
        <v>557674</v>
      </c>
      <c r="F3445" s="5">
        <v>36101</v>
      </c>
      <c r="G3445" s="11">
        <v>0</v>
      </c>
      <c r="H3445" s="11">
        <v>0</v>
      </c>
      <c r="I3445">
        <v>0</v>
      </c>
      <c r="J3445">
        <v>51424</v>
      </c>
      <c r="K3445">
        <v>37256</v>
      </c>
      <c r="L3445">
        <v>34498</v>
      </c>
      <c r="M3445">
        <v>6</v>
      </c>
      <c r="N3445">
        <v>136</v>
      </c>
      <c r="O3445">
        <v>8</v>
      </c>
      <c r="P3445">
        <v>6</v>
      </c>
      <c r="Q3445">
        <v>0</v>
      </c>
      <c r="R3445">
        <v>1067</v>
      </c>
      <c r="S3445">
        <v>0</v>
      </c>
      <c r="T3445">
        <v>106</v>
      </c>
      <c r="U3445">
        <v>122</v>
      </c>
      <c r="V3445">
        <v>-0.85</v>
      </c>
      <c r="W3445">
        <v>0</v>
      </c>
      <c r="X3445">
        <v>0</v>
      </c>
      <c r="Y3445" s="12" t="str">
        <f>IFERROR(VLOOKUP(C3445,[1]Index!$D:$F,3,FALSE),"Non List")</f>
        <v>Non List</v>
      </c>
      <c r="Z3445">
        <f>IFERROR(VLOOKUP(C3445,[1]LP!$B:$C,2,FALSE),0)</f>
        <v>0</v>
      </c>
      <c r="AA3445" s="11">
        <f t="shared" si="65"/>
        <v>0</v>
      </c>
      <c r="AB3445" s="5">
        <f>IFERROR(VLOOKUP(C3445,[2]Sheet1!$B:$F,5,FALSE),0)</f>
        <v>0</v>
      </c>
      <c r="AC3445" s="11">
        <v>5</v>
      </c>
      <c r="AD3445" s="11">
        <v>0.26</v>
      </c>
      <c r="AE3445" s="10" t="str">
        <f t="shared" si="64"/>
        <v>76/77RHPC</v>
      </c>
      <c r="AF3445" s="10"/>
      <c r="AG3445" s="10"/>
      <c r="AH3445" s="10"/>
    </row>
    <row r="3446" spans="1:34" x14ac:dyDescent="0.45">
      <c r="A3446" t="s">
        <v>55</v>
      </c>
      <c r="B3446" t="s">
        <v>58</v>
      </c>
      <c r="C3446" t="s">
        <v>215</v>
      </c>
      <c r="D3446">
        <v>325</v>
      </c>
      <c r="E3446" s="11">
        <v>990000</v>
      </c>
      <c r="F3446" s="5">
        <v>-8536</v>
      </c>
      <c r="G3446" s="11">
        <v>0</v>
      </c>
      <c r="H3446" s="11">
        <v>0</v>
      </c>
      <c r="I3446">
        <v>0</v>
      </c>
      <c r="J3446">
        <v>0</v>
      </c>
      <c r="K3446">
        <v>4290</v>
      </c>
      <c r="L3446">
        <v>4290</v>
      </c>
      <c r="M3446">
        <v>0</v>
      </c>
      <c r="N3446">
        <v>756</v>
      </c>
      <c r="O3446">
        <v>3</v>
      </c>
      <c r="P3446">
        <v>0</v>
      </c>
      <c r="Q3446">
        <v>0</v>
      </c>
      <c r="R3446">
        <v>2479</v>
      </c>
      <c r="S3446">
        <v>0</v>
      </c>
      <c r="T3446">
        <v>99</v>
      </c>
      <c r="U3446">
        <v>31</v>
      </c>
      <c r="V3446">
        <v>-0.9</v>
      </c>
      <c r="W3446">
        <v>0</v>
      </c>
      <c r="X3446">
        <v>0</v>
      </c>
      <c r="Y3446" s="12" t="str">
        <f>IFERROR(VLOOKUP(C3446,[1]Index!$D:$F,3,FALSE),"Non List")</f>
        <v>Hydro Power</v>
      </c>
      <c r="Z3446">
        <f>IFERROR(VLOOKUP(C3446,[1]LP!$B:$C,2,FALSE),0)</f>
        <v>286</v>
      </c>
      <c r="AA3446" s="11">
        <f t="shared" si="65"/>
        <v>0</v>
      </c>
      <c r="AB3446" s="5">
        <f>IFERROR(VLOOKUP(C3446,[2]Sheet1!$B:$F,5,FALSE),0)</f>
        <v>9900000</v>
      </c>
      <c r="AC3446" s="11">
        <v>0</v>
      </c>
      <c r="AD3446" s="11">
        <v>0</v>
      </c>
      <c r="AE3446" s="10" t="str">
        <f t="shared" si="64"/>
        <v>76/77HURJA</v>
      </c>
      <c r="AF3446" s="10"/>
      <c r="AG3446" s="10"/>
      <c r="AH3446" s="10"/>
    </row>
    <row r="3447" spans="1:34" x14ac:dyDescent="0.45">
      <c r="A3447" t="s">
        <v>55</v>
      </c>
      <c r="B3447" t="s">
        <v>58</v>
      </c>
      <c r="C3447" t="s">
        <v>202</v>
      </c>
      <c r="D3447">
        <v>422.1</v>
      </c>
      <c r="E3447" s="11">
        <v>1500000</v>
      </c>
      <c r="F3447" s="5">
        <v>94241</v>
      </c>
      <c r="G3447" s="11">
        <v>0</v>
      </c>
      <c r="H3447" s="11">
        <v>0</v>
      </c>
      <c r="I3447">
        <v>0</v>
      </c>
      <c r="J3447">
        <v>407358</v>
      </c>
      <c r="K3447">
        <v>374275</v>
      </c>
      <c r="L3447">
        <v>109752</v>
      </c>
      <c r="M3447">
        <v>7</v>
      </c>
      <c r="N3447">
        <v>58</v>
      </c>
      <c r="O3447">
        <v>4</v>
      </c>
      <c r="P3447">
        <v>7</v>
      </c>
      <c r="Q3447">
        <v>0</v>
      </c>
      <c r="R3447">
        <v>229</v>
      </c>
      <c r="S3447">
        <v>0</v>
      </c>
      <c r="T3447">
        <v>106</v>
      </c>
      <c r="U3447">
        <v>132</v>
      </c>
      <c r="V3447">
        <v>-0.69</v>
      </c>
      <c r="W3447">
        <v>0</v>
      </c>
      <c r="X3447">
        <v>0</v>
      </c>
      <c r="Y3447" s="12" t="str">
        <f>IFERROR(VLOOKUP(C3447,[1]Index!$D:$F,3,FALSE),"Non List")</f>
        <v>Hydro Power</v>
      </c>
      <c r="Z3447">
        <f>IFERROR(VLOOKUP(C3447,[1]LP!$B:$C,2,FALSE),0)</f>
        <v>171</v>
      </c>
      <c r="AA3447" s="11">
        <f t="shared" si="65"/>
        <v>24.4</v>
      </c>
      <c r="AB3447" s="5">
        <f>IFERROR(VLOOKUP(C3447,[2]Sheet1!$B:$F,5,FALSE),0)</f>
        <v>38959421</v>
      </c>
      <c r="AC3447" s="11">
        <v>5.71</v>
      </c>
      <c r="AD3447" s="11">
        <v>0.28999999999999998</v>
      </c>
      <c r="AE3447" s="10" t="str">
        <f t="shared" si="64"/>
        <v>76/77AKPL</v>
      </c>
      <c r="AF3447" s="10"/>
      <c r="AG3447" s="10"/>
      <c r="AH3447" s="10"/>
    </row>
    <row r="3448" spans="1:34" x14ac:dyDescent="0.45">
      <c r="A3448" t="s">
        <v>55</v>
      </c>
      <c r="B3448" t="s">
        <v>58</v>
      </c>
      <c r="C3448" t="s">
        <v>198</v>
      </c>
      <c r="D3448">
        <v>410</v>
      </c>
      <c r="E3448" s="11">
        <v>255150</v>
      </c>
      <c r="F3448" s="5">
        <v>16223</v>
      </c>
      <c r="G3448" s="11">
        <v>0</v>
      </c>
      <c r="H3448" s="11">
        <v>0</v>
      </c>
      <c r="I3448">
        <v>0</v>
      </c>
      <c r="J3448">
        <v>85004</v>
      </c>
      <c r="K3448">
        <v>36685</v>
      </c>
      <c r="L3448">
        <v>6351</v>
      </c>
      <c r="M3448">
        <v>2</v>
      </c>
      <c r="N3448">
        <v>165</v>
      </c>
      <c r="O3448">
        <v>4</v>
      </c>
      <c r="P3448">
        <v>2</v>
      </c>
      <c r="Q3448">
        <v>0</v>
      </c>
      <c r="R3448">
        <v>636</v>
      </c>
      <c r="S3448">
        <v>0</v>
      </c>
      <c r="T3448">
        <v>106</v>
      </c>
      <c r="U3448">
        <v>77</v>
      </c>
      <c r="V3448">
        <v>-0.81</v>
      </c>
      <c r="W3448">
        <v>0</v>
      </c>
      <c r="X3448">
        <v>0</v>
      </c>
      <c r="Y3448" s="12" t="str">
        <f>IFERROR(VLOOKUP(C3448,[1]Index!$D:$F,3,FALSE),"Non List")</f>
        <v>Hydro Power</v>
      </c>
      <c r="Z3448">
        <f>IFERROR(VLOOKUP(C3448,[1]LP!$B:$C,2,FALSE),0)</f>
        <v>235</v>
      </c>
      <c r="AA3448" s="11">
        <f t="shared" si="65"/>
        <v>117.5</v>
      </c>
      <c r="AB3448" s="5">
        <f>IFERROR(VLOOKUP(C3448,[2]Sheet1!$B:$F,5,FALSE),0)</f>
        <v>5358150</v>
      </c>
      <c r="AC3448" s="11">
        <v>5</v>
      </c>
      <c r="AD3448" s="11">
        <v>0.26300000000000001</v>
      </c>
      <c r="AE3448" s="10" t="str">
        <f t="shared" si="64"/>
        <v>76/77BARUN</v>
      </c>
      <c r="AF3448" s="10"/>
      <c r="AG3448" s="10"/>
      <c r="AH3448" s="10"/>
    </row>
    <row r="3449" spans="1:34" x14ac:dyDescent="0.45">
      <c r="A3449" t="s">
        <v>55</v>
      </c>
      <c r="B3449" t="s">
        <v>58</v>
      </c>
      <c r="C3449" t="s">
        <v>199</v>
      </c>
      <c r="D3449">
        <v>307</v>
      </c>
      <c r="E3449" s="11">
        <v>1190700</v>
      </c>
      <c r="F3449" s="5">
        <v>170011</v>
      </c>
      <c r="G3449" s="11">
        <v>0</v>
      </c>
      <c r="H3449" s="11">
        <v>0</v>
      </c>
      <c r="I3449">
        <v>0</v>
      </c>
      <c r="J3449">
        <v>324440</v>
      </c>
      <c r="K3449">
        <v>252377</v>
      </c>
      <c r="L3449">
        <v>95780</v>
      </c>
      <c r="M3449">
        <v>8</v>
      </c>
      <c r="N3449">
        <v>38</v>
      </c>
      <c r="O3449">
        <v>3</v>
      </c>
      <c r="P3449">
        <v>7</v>
      </c>
      <c r="Q3449">
        <v>0</v>
      </c>
      <c r="R3449">
        <v>103</v>
      </c>
      <c r="S3449">
        <v>0</v>
      </c>
      <c r="T3449">
        <v>114</v>
      </c>
      <c r="U3449">
        <v>144</v>
      </c>
      <c r="V3449">
        <v>-0.53</v>
      </c>
      <c r="W3449">
        <v>0</v>
      </c>
      <c r="X3449">
        <v>0</v>
      </c>
      <c r="Y3449" s="12" t="str">
        <f>IFERROR(VLOOKUP(C3449,[1]Index!$D:$F,3,FALSE),"Non List")</f>
        <v>Hydro Power</v>
      </c>
      <c r="Z3449">
        <f>IFERROR(VLOOKUP(C3449,[1]LP!$B:$C,2,FALSE),0)</f>
        <v>175.7</v>
      </c>
      <c r="AA3449" s="11">
        <f t="shared" si="65"/>
        <v>22</v>
      </c>
      <c r="AB3449" s="5">
        <f>IFERROR(VLOOKUP(C3449,[2]Sheet1!$B:$F,5,FALSE),0)</f>
        <v>57865979.100000001</v>
      </c>
      <c r="AC3449" s="11">
        <v>9</v>
      </c>
      <c r="AD3449" s="11">
        <v>0</v>
      </c>
      <c r="AE3449" s="10" t="str">
        <f t="shared" si="64"/>
        <v>76/77API</v>
      </c>
      <c r="AF3449" s="10"/>
      <c r="AG3449" s="10"/>
      <c r="AH3449" s="10"/>
    </row>
    <row r="3450" spans="1:34" x14ac:dyDescent="0.45">
      <c r="A3450" t="s">
        <v>55</v>
      </c>
      <c r="B3450" t="s">
        <v>58</v>
      </c>
      <c r="C3450" t="s">
        <v>200</v>
      </c>
      <c r="D3450">
        <v>593</v>
      </c>
      <c r="E3450" s="11">
        <v>535555</v>
      </c>
      <c r="F3450" s="5">
        <v>69682</v>
      </c>
      <c r="G3450" s="11">
        <v>0</v>
      </c>
      <c r="H3450" s="11">
        <v>0</v>
      </c>
      <c r="I3450">
        <v>0</v>
      </c>
      <c r="J3450">
        <v>136584</v>
      </c>
      <c r="K3450">
        <v>89447</v>
      </c>
      <c r="L3450">
        <v>58391</v>
      </c>
      <c r="M3450">
        <v>11</v>
      </c>
      <c r="N3450">
        <v>54</v>
      </c>
      <c r="O3450">
        <v>5</v>
      </c>
      <c r="P3450">
        <v>10</v>
      </c>
      <c r="Q3450">
        <v>0</v>
      </c>
      <c r="R3450">
        <v>286</v>
      </c>
      <c r="S3450">
        <v>0</v>
      </c>
      <c r="T3450">
        <v>113</v>
      </c>
      <c r="U3450">
        <v>166</v>
      </c>
      <c r="V3450">
        <v>-0.72</v>
      </c>
      <c r="W3450">
        <v>0</v>
      </c>
      <c r="X3450">
        <v>0</v>
      </c>
      <c r="Y3450" s="12" t="str">
        <f>IFERROR(VLOOKUP(C3450,[1]Index!$D:$F,3,FALSE),"Non List")</f>
        <v>Hydro Power</v>
      </c>
      <c r="Z3450">
        <f>IFERROR(VLOOKUP(C3450,[1]LP!$B:$C,2,FALSE),0)</f>
        <v>307</v>
      </c>
      <c r="AA3450" s="11">
        <f t="shared" si="65"/>
        <v>27.9</v>
      </c>
      <c r="AB3450" s="5">
        <f>IFERROR(VLOOKUP(C3450,[2]Sheet1!$B:$F,5,FALSE),0)</f>
        <v>18512792.23</v>
      </c>
      <c r="AC3450" s="11">
        <v>10</v>
      </c>
      <c r="AD3450" s="11">
        <v>0.52600000000000002</v>
      </c>
      <c r="AE3450" s="10" t="str">
        <f t="shared" si="64"/>
        <v>76/77NGPL</v>
      </c>
      <c r="AF3450" s="10"/>
      <c r="AG3450" s="10"/>
      <c r="AH3450" s="10"/>
    </row>
    <row r="3451" spans="1:34" x14ac:dyDescent="0.45">
      <c r="A3451" t="s">
        <v>55</v>
      </c>
      <c r="B3451" t="s">
        <v>58</v>
      </c>
      <c r="C3451" t="s">
        <v>219</v>
      </c>
      <c r="D3451">
        <v>342</v>
      </c>
      <c r="E3451" s="11">
        <v>3285000</v>
      </c>
      <c r="F3451" s="5">
        <v>-106556</v>
      </c>
      <c r="G3451" s="11">
        <v>0</v>
      </c>
      <c r="H3451" s="11">
        <v>0</v>
      </c>
      <c r="I3451">
        <v>0</v>
      </c>
      <c r="J3451">
        <v>0</v>
      </c>
      <c r="K3451">
        <v>-21437</v>
      </c>
      <c r="L3451">
        <v>-21437</v>
      </c>
      <c r="M3451">
        <v>-1</v>
      </c>
      <c r="N3451">
        <v>-526</v>
      </c>
      <c r="O3451">
        <v>4</v>
      </c>
      <c r="P3451">
        <v>-1</v>
      </c>
      <c r="Q3451">
        <v>0</v>
      </c>
      <c r="R3451">
        <v>-1857</v>
      </c>
      <c r="S3451">
        <v>0</v>
      </c>
      <c r="T3451">
        <v>97</v>
      </c>
      <c r="U3451">
        <v>0</v>
      </c>
      <c r="V3451">
        <v>0</v>
      </c>
      <c r="W3451">
        <v>0</v>
      </c>
      <c r="X3451">
        <v>0</v>
      </c>
      <c r="Y3451" s="12" t="str">
        <f>IFERROR(VLOOKUP(C3451,[1]Index!$D:$F,3,FALSE),"Non List")</f>
        <v>Hydro Power</v>
      </c>
      <c r="Z3451">
        <f>IFERROR(VLOOKUP(C3451,[1]LP!$B:$C,2,FALSE),0)</f>
        <v>276.89999999999998</v>
      </c>
      <c r="AA3451" s="11">
        <f t="shared" si="65"/>
        <v>-276.89999999999998</v>
      </c>
      <c r="AB3451" s="5">
        <f>IFERROR(VLOOKUP(C3451,[2]Sheet1!$B:$F,5,FALSE),0)</f>
        <v>36500000</v>
      </c>
      <c r="AC3451" s="11">
        <v>0</v>
      </c>
      <c r="AD3451" s="11">
        <v>0</v>
      </c>
      <c r="AE3451" s="10" t="str">
        <f t="shared" si="64"/>
        <v>76/77SJCL</v>
      </c>
      <c r="AF3451" s="10"/>
      <c r="AG3451" s="10"/>
      <c r="AH3451" s="10"/>
    </row>
    <row r="3452" spans="1:34" x14ac:dyDescent="0.45">
      <c r="A3452" t="s">
        <v>55</v>
      </c>
      <c r="B3452" t="s">
        <v>58</v>
      </c>
      <c r="C3452" t="s">
        <v>221</v>
      </c>
      <c r="D3452">
        <v>334</v>
      </c>
      <c r="E3452" s="11">
        <v>6157890</v>
      </c>
      <c r="F3452" s="5">
        <v>-197978</v>
      </c>
      <c r="G3452" s="11">
        <v>0</v>
      </c>
      <c r="H3452" s="11">
        <v>0</v>
      </c>
      <c r="I3452">
        <v>0</v>
      </c>
      <c r="J3452">
        <v>0</v>
      </c>
      <c r="K3452">
        <v>-69234</v>
      </c>
      <c r="L3452">
        <v>-69234</v>
      </c>
      <c r="M3452">
        <v>-1</v>
      </c>
      <c r="N3452">
        <v>-298</v>
      </c>
      <c r="O3452">
        <v>3</v>
      </c>
      <c r="P3452">
        <v>-1</v>
      </c>
      <c r="Q3452">
        <v>0</v>
      </c>
      <c r="R3452">
        <v>-1029</v>
      </c>
      <c r="S3452">
        <v>0</v>
      </c>
      <c r="T3452">
        <v>97</v>
      </c>
      <c r="U3452">
        <v>0</v>
      </c>
      <c r="V3452">
        <v>0</v>
      </c>
      <c r="W3452">
        <v>0</v>
      </c>
      <c r="X3452">
        <v>0</v>
      </c>
      <c r="Y3452" s="12" t="str">
        <f>IFERROR(VLOOKUP(C3452,[1]Index!$D:$F,3,FALSE),"Non List")</f>
        <v>Hydro Power</v>
      </c>
      <c r="Z3452">
        <f>IFERROR(VLOOKUP(C3452,[1]LP!$B:$C,2,FALSE),0)</f>
        <v>274</v>
      </c>
      <c r="AA3452" s="11">
        <f t="shared" si="65"/>
        <v>-274</v>
      </c>
      <c r="AB3452" s="5">
        <f>IFERROR(VLOOKUP(C3452,[2]Sheet1!$B:$F,5,FALSE),0)</f>
        <v>68421000</v>
      </c>
      <c r="AC3452" s="11">
        <v>0</v>
      </c>
      <c r="AD3452" s="11">
        <v>0</v>
      </c>
      <c r="AE3452" s="10" t="str">
        <f t="shared" si="64"/>
        <v>76/77RHPL</v>
      </c>
      <c r="AF3452" s="10"/>
      <c r="AG3452" s="10"/>
      <c r="AH3452" s="10"/>
    </row>
    <row r="3453" spans="1:34" x14ac:dyDescent="0.45">
      <c r="A3453" t="s">
        <v>55</v>
      </c>
      <c r="B3453" t="s">
        <v>58</v>
      </c>
      <c r="C3453" t="s">
        <v>204</v>
      </c>
      <c r="D3453">
        <v>300</v>
      </c>
      <c r="E3453" s="11">
        <v>1150000</v>
      </c>
      <c r="F3453" s="5">
        <v>69438</v>
      </c>
      <c r="G3453" s="11">
        <v>0</v>
      </c>
      <c r="H3453" s="11">
        <v>0</v>
      </c>
      <c r="I3453">
        <v>0</v>
      </c>
      <c r="J3453">
        <v>301173</v>
      </c>
      <c r="K3453">
        <v>132786</v>
      </c>
      <c r="L3453">
        <v>57526</v>
      </c>
      <c r="M3453">
        <v>5</v>
      </c>
      <c r="N3453">
        <v>60</v>
      </c>
      <c r="O3453">
        <v>3</v>
      </c>
      <c r="P3453">
        <v>5</v>
      </c>
      <c r="Q3453">
        <v>0</v>
      </c>
      <c r="R3453">
        <v>170</v>
      </c>
      <c r="S3453">
        <v>0</v>
      </c>
      <c r="T3453">
        <v>106</v>
      </c>
      <c r="U3453">
        <v>109</v>
      </c>
      <c r="V3453">
        <v>-0.64</v>
      </c>
      <c r="W3453">
        <v>0</v>
      </c>
      <c r="X3453">
        <v>0</v>
      </c>
      <c r="Y3453" s="12" t="str">
        <f>IFERROR(VLOOKUP(C3453,[1]Index!$D:$F,3,FALSE),"Non List")</f>
        <v>Hydro Power</v>
      </c>
      <c r="Z3453">
        <f>IFERROR(VLOOKUP(C3453,[1]LP!$B:$C,2,FALSE),0)</f>
        <v>243.8</v>
      </c>
      <c r="AA3453" s="11">
        <f t="shared" si="65"/>
        <v>48.8</v>
      </c>
      <c r="AB3453" s="5">
        <f>IFERROR(VLOOKUP(C3453,[2]Sheet1!$B:$F,5,FALSE),0)</f>
        <v>12305000</v>
      </c>
      <c r="AC3453" s="11">
        <v>0</v>
      </c>
      <c r="AD3453" s="11">
        <v>5.2629999999999999</v>
      </c>
      <c r="AE3453" s="10" t="str">
        <f t="shared" si="64"/>
        <v>76/77UMHL</v>
      </c>
      <c r="AF3453" s="10"/>
      <c r="AG3453" s="10"/>
      <c r="AH3453" s="10"/>
    </row>
    <row r="3454" spans="1:34" x14ac:dyDescent="0.45">
      <c r="A3454" t="s">
        <v>55</v>
      </c>
      <c r="B3454" t="s">
        <v>58</v>
      </c>
      <c r="C3454" t="s">
        <v>222</v>
      </c>
      <c r="D3454">
        <v>263.89999999999998</v>
      </c>
      <c r="E3454" s="11">
        <v>2100350</v>
      </c>
      <c r="F3454" s="5">
        <v>101469</v>
      </c>
      <c r="G3454" s="11">
        <v>0</v>
      </c>
      <c r="H3454" s="11">
        <v>0</v>
      </c>
      <c r="I3454">
        <v>0</v>
      </c>
      <c r="J3454">
        <v>0</v>
      </c>
      <c r="K3454">
        <v>76144</v>
      </c>
      <c r="L3454">
        <v>57108</v>
      </c>
      <c r="M3454">
        <v>3</v>
      </c>
      <c r="N3454">
        <v>97</v>
      </c>
      <c r="O3454">
        <v>3</v>
      </c>
      <c r="P3454">
        <v>3</v>
      </c>
      <c r="Q3454">
        <v>0</v>
      </c>
      <c r="R3454">
        <v>245</v>
      </c>
      <c r="S3454">
        <v>0</v>
      </c>
      <c r="T3454">
        <v>105</v>
      </c>
      <c r="U3454">
        <v>80</v>
      </c>
      <c r="V3454">
        <v>-0.7</v>
      </c>
      <c r="W3454">
        <v>0</v>
      </c>
      <c r="X3454">
        <v>0</v>
      </c>
      <c r="Y3454" s="12" t="str">
        <f>IFERROR(VLOOKUP(C3454,[1]Index!$D:$F,3,FALSE),"Non List")</f>
        <v>Hydro Power</v>
      </c>
      <c r="Z3454">
        <f>IFERROR(VLOOKUP(C3454,[1]LP!$B:$C,2,FALSE),0)</f>
        <v>200.5</v>
      </c>
      <c r="AA3454" s="11">
        <f t="shared" si="65"/>
        <v>66.8</v>
      </c>
      <c r="AB3454" s="5">
        <f>IFERROR(VLOOKUP(C3454,[2]Sheet1!$B:$F,5,FALSE),0)</f>
        <v>22799299.25</v>
      </c>
      <c r="AC3454" s="11">
        <v>0</v>
      </c>
      <c r="AD3454" s="11">
        <v>0</v>
      </c>
      <c r="AE3454" s="10" t="str">
        <f t="shared" ref="AE3454:AE3517" si="66">B3454&amp;C3454</f>
        <v>76/77UPCL</v>
      </c>
      <c r="AF3454" s="10"/>
      <c r="AG3454" s="10"/>
      <c r="AH3454" s="10"/>
    </row>
    <row r="3455" spans="1:34" x14ac:dyDescent="0.45">
      <c r="A3455" t="s">
        <v>55</v>
      </c>
      <c r="B3455" t="s">
        <v>58</v>
      </c>
      <c r="C3455" t="s">
        <v>205</v>
      </c>
      <c r="D3455">
        <v>370</v>
      </c>
      <c r="E3455" s="11">
        <v>700000</v>
      </c>
      <c r="F3455" s="5">
        <v>36128</v>
      </c>
      <c r="G3455" s="11">
        <v>0</v>
      </c>
      <c r="H3455" s="11">
        <v>0</v>
      </c>
      <c r="I3455">
        <v>0</v>
      </c>
      <c r="J3455">
        <v>236230</v>
      </c>
      <c r="K3455">
        <v>182941</v>
      </c>
      <c r="L3455">
        <v>109379</v>
      </c>
      <c r="M3455">
        <v>16</v>
      </c>
      <c r="N3455">
        <v>24</v>
      </c>
      <c r="O3455">
        <v>4</v>
      </c>
      <c r="P3455">
        <v>15</v>
      </c>
      <c r="Q3455">
        <v>0</v>
      </c>
      <c r="R3455">
        <v>83</v>
      </c>
      <c r="S3455">
        <v>0</v>
      </c>
      <c r="T3455">
        <v>105</v>
      </c>
      <c r="U3455">
        <v>192</v>
      </c>
      <c r="V3455">
        <v>-0.48</v>
      </c>
      <c r="W3455">
        <v>0</v>
      </c>
      <c r="X3455">
        <v>0</v>
      </c>
      <c r="Y3455" s="12" t="str">
        <f>IFERROR(VLOOKUP(C3455,[1]Index!$D:$F,3,FALSE),"Non List")</f>
        <v>Hydro Power</v>
      </c>
      <c r="Z3455">
        <f>IFERROR(VLOOKUP(C3455,[1]LP!$B:$C,2,FALSE),0)</f>
        <v>239.9</v>
      </c>
      <c r="AA3455" s="11">
        <f t="shared" si="65"/>
        <v>15</v>
      </c>
      <c r="AB3455" s="5">
        <f>IFERROR(VLOOKUP(C3455,[2]Sheet1!$B:$F,5,FALSE),0)</f>
        <v>12098625</v>
      </c>
      <c r="AC3455" s="11">
        <v>4.75</v>
      </c>
      <c r="AD3455" s="11">
        <v>0.25</v>
      </c>
      <c r="AE3455" s="10" t="str">
        <f t="shared" si="66"/>
        <v>76/77SPDL</v>
      </c>
      <c r="AF3455" s="10"/>
      <c r="AG3455" s="10"/>
      <c r="AH3455" s="10"/>
    </row>
    <row r="3456" spans="1:34" x14ac:dyDescent="0.45">
      <c r="A3456" t="s">
        <v>55</v>
      </c>
      <c r="B3456" t="s">
        <v>58</v>
      </c>
      <c r="C3456" t="s">
        <v>208</v>
      </c>
      <c r="D3456">
        <v>420.6</v>
      </c>
      <c r="E3456" s="11">
        <v>1065417</v>
      </c>
      <c r="F3456" s="5">
        <v>0</v>
      </c>
      <c r="G3456" s="11">
        <v>0</v>
      </c>
      <c r="H3456" s="11">
        <v>0</v>
      </c>
      <c r="I3456">
        <v>0</v>
      </c>
      <c r="J3456">
        <v>0</v>
      </c>
      <c r="K3456">
        <v>0</v>
      </c>
      <c r="L3456">
        <v>0</v>
      </c>
      <c r="M3456">
        <v>0</v>
      </c>
      <c r="N3456">
        <v>421</v>
      </c>
      <c r="O3456">
        <v>4</v>
      </c>
      <c r="P3456">
        <v>0</v>
      </c>
      <c r="Q3456">
        <v>0</v>
      </c>
      <c r="R3456">
        <v>1771</v>
      </c>
      <c r="S3456">
        <v>0</v>
      </c>
      <c r="T3456">
        <v>100</v>
      </c>
      <c r="U3456">
        <v>0</v>
      </c>
      <c r="V3456">
        <v>0</v>
      </c>
      <c r="W3456">
        <v>0</v>
      </c>
      <c r="X3456">
        <v>0</v>
      </c>
      <c r="Y3456" s="12" t="str">
        <f>IFERROR(VLOOKUP(C3456,[1]Index!$D:$F,3,FALSE),"Non List")</f>
        <v>Hydro Power</v>
      </c>
      <c r="Z3456">
        <f>IFERROR(VLOOKUP(C3456,[1]LP!$B:$C,2,FALSE),0)</f>
        <v>262</v>
      </c>
      <c r="AA3456" s="11">
        <f t="shared" si="65"/>
        <v>0</v>
      </c>
      <c r="AB3456" s="5">
        <f>IFERROR(VLOOKUP(C3456,[2]Sheet1!$B:$F,5,FALSE),0)</f>
        <v>10654170</v>
      </c>
      <c r="AC3456" s="11">
        <v>0</v>
      </c>
      <c r="AD3456" s="11">
        <v>0</v>
      </c>
      <c r="AE3456" s="10" t="str">
        <f t="shared" si="66"/>
        <v>76/77HPPL</v>
      </c>
      <c r="AF3456" s="10"/>
      <c r="AG3456" s="10"/>
      <c r="AH3456" s="10"/>
    </row>
    <row r="3457" spans="1:34" x14ac:dyDescent="0.45">
      <c r="A3457" t="s">
        <v>55</v>
      </c>
      <c r="B3457" t="s">
        <v>58</v>
      </c>
      <c r="C3457" t="s">
        <v>206</v>
      </c>
      <c r="D3457">
        <v>265</v>
      </c>
      <c r="E3457" s="11">
        <v>264000</v>
      </c>
      <c r="F3457" s="5">
        <v>-175021</v>
      </c>
      <c r="G3457" s="11">
        <v>0</v>
      </c>
      <c r="H3457" s="11">
        <v>0</v>
      </c>
      <c r="I3457">
        <v>0</v>
      </c>
      <c r="J3457">
        <v>77317</v>
      </c>
      <c r="K3457">
        <v>31398</v>
      </c>
      <c r="L3457">
        <v>-43466</v>
      </c>
      <c r="M3457">
        <v>-16</v>
      </c>
      <c r="N3457">
        <v>-16</v>
      </c>
      <c r="O3457">
        <v>8</v>
      </c>
      <c r="P3457">
        <v>-49</v>
      </c>
      <c r="Q3457">
        <v>0</v>
      </c>
      <c r="R3457">
        <v>-127</v>
      </c>
      <c r="S3457">
        <v>0</v>
      </c>
      <c r="T3457">
        <v>34</v>
      </c>
      <c r="U3457">
        <v>0</v>
      </c>
      <c r="V3457">
        <v>0</v>
      </c>
      <c r="W3457">
        <v>0</v>
      </c>
      <c r="X3457">
        <v>0</v>
      </c>
      <c r="Y3457" s="12" t="str">
        <f>IFERROR(VLOOKUP(C3457,[1]Index!$D:$F,3,FALSE),"Non List")</f>
        <v>Hydro Power</v>
      </c>
      <c r="Z3457">
        <f>IFERROR(VLOOKUP(C3457,[1]LP!$B:$C,2,FALSE),0)</f>
        <v>198.2</v>
      </c>
      <c r="AA3457" s="11">
        <f t="shared" si="65"/>
        <v>-12.4</v>
      </c>
      <c r="AB3457" s="5">
        <f>IFERROR(VLOOKUP(C3457,[2]Sheet1!$B:$F,5,FALSE),0)</f>
        <v>2640000</v>
      </c>
      <c r="AC3457" s="11">
        <v>0</v>
      </c>
      <c r="AD3457" s="11">
        <v>0</v>
      </c>
      <c r="AE3457" s="10" t="str">
        <f t="shared" si="66"/>
        <v>76/77DHPL</v>
      </c>
      <c r="AF3457" s="10"/>
      <c r="AG3457" s="10"/>
      <c r="AH3457" s="10"/>
    </row>
    <row r="3458" spans="1:34" x14ac:dyDescent="0.45">
      <c r="A3458" t="s">
        <v>55</v>
      </c>
      <c r="B3458" t="s">
        <v>58</v>
      </c>
      <c r="C3458" t="s">
        <v>220</v>
      </c>
      <c r="D3458">
        <v>375</v>
      </c>
      <c r="E3458" s="11">
        <v>1250000</v>
      </c>
      <c r="F3458" s="5">
        <v>-230140</v>
      </c>
      <c r="G3458" s="11">
        <v>0</v>
      </c>
      <c r="H3458" s="11">
        <v>0</v>
      </c>
      <c r="I3458">
        <v>0</v>
      </c>
      <c r="J3458">
        <v>70123</v>
      </c>
      <c r="K3458">
        <v>26765</v>
      </c>
      <c r="L3458">
        <v>-66732</v>
      </c>
      <c r="M3458">
        <v>-5</v>
      </c>
      <c r="N3458">
        <v>-70</v>
      </c>
      <c r="O3458">
        <v>5</v>
      </c>
      <c r="P3458">
        <v>-7</v>
      </c>
      <c r="Q3458">
        <v>0</v>
      </c>
      <c r="R3458">
        <v>-324</v>
      </c>
      <c r="S3458">
        <v>0</v>
      </c>
      <c r="T3458">
        <v>82</v>
      </c>
      <c r="U3458">
        <v>0</v>
      </c>
      <c r="V3458">
        <v>0</v>
      </c>
      <c r="W3458">
        <v>0</v>
      </c>
      <c r="X3458">
        <v>0</v>
      </c>
      <c r="Y3458" s="12" t="str">
        <f>IFERROR(VLOOKUP(C3458,[1]Index!$D:$F,3,FALSE),"Non List")</f>
        <v>Hydro Power</v>
      </c>
      <c r="Z3458">
        <f>IFERROR(VLOOKUP(C3458,[1]LP!$B:$C,2,FALSE),0)</f>
        <v>235.9</v>
      </c>
      <c r="AA3458" s="11">
        <f t="shared" si="65"/>
        <v>-47.2</v>
      </c>
      <c r="AB3458" s="5">
        <f>IFERROR(VLOOKUP(C3458,[2]Sheet1!$B:$F,5,FALSE),0)</f>
        <v>12500000</v>
      </c>
      <c r="AC3458" s="11">
        <v>0</v>
      </c>
      <c r="AD3458" s="11">
        <v>0</v>
      </c>
      <c r="AE3458" s="10" t="str">
        <f t="shared" si="66"/>
        <v>76/77MHNL</v>
      </c>
      <c r="AF3458" s="10"/>
      <c r="AG3458" s="10"/>
      <c r="AH3458" s="10"/>
    </row>
    <row r="3459" spans="1:34" x14ac:dyDescent="0.45">
      <c r="A3459" t="s">
        <v>55</v>
      </c>
      <c r="B3459" t="s">
        <v>58</v>
      </c>
      <c r="C3459" t="s">
        <v>207</v>
      </c>
      <c r="D3459">
        <v>355</v>
      </c>
      <c r="E3459" s="11">
        <v>283500</v>
      </c>
      <c r="F3459" s="5">
        <v>15416</v>
      </c>
      <c r="G3459" s="11">
        <v>0</v>
      </c>
      <c r="H3459" s="11">
        <v>0</v>
      </c>
      <c r="I3459">
        <v>0</v>
      </c>
      <c r="J3459">
        <v>57444</v>
      </c>
      <c r="K3459">
        <v>41684</v>
      </c>
      <c r="L3459">
        <v>14957</v>
      </c>
      <c r="M3459">
        <v>5</v>
      </c>
      <c r="N3459">
        <v>67</v>
      </c>
      <c r="O3459">
        <v>3</v>
      </c>
      <c r="P3459">
        <v>5</v>
      </c>
      <c r="Q3459">
        <v>0</v>
      </c>
      <c r="R3459">
        <v>227</v>
      </c>
      <c r="S3459">
        <v>0</v>
      </c>
      <c r="T3459">
        <v>105</v>
      </c>
      <c r="U3459">
        <v>112</v>
      </c>
      <c r="V3459">
        <v>-0.69</v>
      </c>
      <c r="W3459">
        <v>0</v>
      </c>
      <c r="X3459">
        <v>0</v>
      </c>
      <c r="Y3459" s="12" t="str">
        <f>IFERROR(VLOOKUP(C3459,[1]Index!$D:$F,3,FALSE),"Non List")</f>
        <v>Hydro Power</v>
      </c>
      <c r="Z3459">
        <f>IFERROR(VLOOKUP(C3459,[1]LP!$B:$C,2,FALSE),0)</f>
        <v>336</v>
      </c>
      <c r="AA3459" s="11">
        <f t="shared" ref="AA3459:AA3522" si="67">ROUND(IFERROR(Z3459/M3459,0),1)</f>
        <v>67.2</v>
      </c>
      <c r="AB3459" s="5">
        <f>IFERROR(VLOOKUP(C3459,[2]Sheet1!$B:$F,5,FALSE),0)</f>
        <v>3869775</v>
      </c>
      <c r="AC3459" s="11">
        <v>5</v>
      </c>
      <c r="AD3459" s="11">
        <v>0.26</v>
      </c>
      <c r="AE3459" s="10" t="str">
        <f t="shared" si="66"/>
        <v>76/77CHL</v>
      </c>
      <c r="AF3459" s="10"/>
      <c r="AG3459" s="10"/>
      <c r="AH3459" s="10"/>
    </row>
    <row r="3460" spans="1:34" x14ac:dyDescent="0.45">
      <c r="A3460" t="s">
        <v>55</v>
      </c>
      <c r="B3460" t="s">
        <v>58</v>
      </c>
      <c r="C3460" t="s">
        <v>209</v>
      </c>
      <c r="D3460">
        <v>426</v>
      </c>
      <c r="E3460" s="11">
        <v>260000</v>
      </c>
      <c r="F3460" s="5">
        <v>49305</v>
      </c>
      <c r="G3460" s="11">
        <v>0</v>
      </c>
      <c r="H3460" s="11">
        <v>0</v>
      </c>
      <c r="I3460">
        <v>0</v>
      </c>
      <c r="J3460">
        <v>104250</v>
      </c>
      <c r="K3460">
        <v>61500</v>
      </c>
      <c r="L3460">
        <v>28590</v>
      </c>
      <c r="M3460">
        <v>11</v>
      </c>
      <c r="N3460">
        <v>39</v>
      </c>
      <c r="O3460">
        <v>4</v>
      </c>
      <c r="P3460">
        <v>9</v>
      </c>
      <c r="Q3460">
        <v>0</v>
      </c>
      <c r="R3460">
        <v>139</v>
      </c>
      <c r="S3460">
        <v>0</v>
      </c>
      <c r="T3460">
        <v>119</v>
      </c>
      <c r="U3460">
        <v>172</v>
      </c>
      <c r="V3460">
        <v>-0.6</v>
      </c>
      <c r="W3460">
        <v>0</v>
      </c>
      <c r="X3460">
        <v>0</v>
      </c>
      <c r="Y3460" s="12" t="str">
        <f>IFERROR(VLOOKUP(C3460,[1]Index!$D:$F,3,FALSE),"Non List")</f>
        <v>Hydro Power</v>
      </c>
      <c r="Z3460">
        <f>IFERROR(VLOOKUP(C3460,[1]LP!$B:$C,2,FALSE),0)</f>
        <v>472</v>
      </c>
      <c r="AA3460" s="11">
        <f t="shared" si="67"/>
        <v>42.9</v>
      </c>
      <c r="AB3460" s="5">
        <f>IFERROR(VLOOKUP(C3460,[2]Sheet1!$B:$F,5,FALSE),0)</f>
        <v>3594413.55</v>
      </c>
      <c r="AC3460" s="11">
        <v>15</v>
      </c>
      <c r="AD3460" s="11">
        <v>0.78949999999999998</v>
      </c>
      <c r="AE3460" s="10" t="str">
        <f t="shared" si="66"/>
        <v>76/77NHDL</v>
      </c>
      <c r="AF3460" s="10"/>
      <c r="AG3460" s="10"/>
      <c r="AH3460" s="10"/>
    </row>
    <row r="3461" spans="1:34" x14ac:dyDescent="0.45">
      <c r="A3461" t="s">
        <v>55</v>
      </c>
      <c r="B3461" t="s">
        <v>58</v>
      </c>
      <c r="C3461" t="s">
        <v>210</v>
      </c>
      <c r="D3461">
        <v>560</v>
      </c>
      <c r="E3461" s="11">
        <v>473557</v>
      </c>
      <c r="F3461" s="5">
        <v>184291</v>
      </c>
      <c r="G3461" s="11">
        <v>0</v>
      </c>
      <c r="H3461" s="11">
        <v>0</v>
      </c>
      <c r="I3461">
        <v>0</v>
      </c>
      <c r="J3461">
        <v>159836</v>
      </c>
      <c r="K3461">
        <v>111070</v>
      </c>
      <c r="L3461">
        <v>74043</v>
      </c>
      <c r="M3461">
        <v>16</v>
      </c>
      <c r="N3461">
        <v>36</v>
      </c>
      <c r="O3461">
        <v>4</v>
      </c>
      <c r="P3461">
        <v>11</v>
      </c>
      <c r="Q3461">
        <v>0</v>
      </c>
      <c r="R3461">
        <v>144</v>
      </c>
      <c r="S3461">
        <v>0</v>
      </c>
      <c r="T3461">
        <v>139</v>
      </c>
      <c r="U3461">
        <v>221</v>
      </c>
      <c r="V3461">
        <v>-0.61</v>
      </c>
      <c r="W3461">
        <v>0</v>
      </c>
      <c r="X3461">
        <v>0</v>
      </c>
      <c r="Y3461" s="12" t="str">
        <f>IFERROR(VLOOKUP(C3461,[1]Index!$D:$F,3,FALSE),"Non List")</f>
        <v>Hydro Power</v>
      </c>
      <c r="Z3461">
        <f>IFERROR(VLOOKUP(C3461,[1]LP!$B:$C,2,FALSE),0)</f>
        <v>241.5</v>
      </c>
      <c r="AA3461" s="11">
        <f t="shared" si="67"/>
        <v>15.1</v>
      </c>
      <c r="AB3461" s="5">
        <f>IFERROR(VLOOKUP(C3461,[2]Sheet1!$B:$F,5,FALSE),0)</f>
        <v>17555888.510000002</v>
      </c>
      <c r="AC3461" s="11">
        <v>36.5</v>
      </c>
      <c r="AD3461" s="11">
        <v>0</v>
      </c>
      <c r="AE3461" s="10" t="str">
        <f t="shared" si="66"/>
        <v>76/77RADHI</v>
      </c>
      <c r="AF3461" s="10"/>
      <c r="AG3461" s="10"/>
      <c r="AH3461" s="10"/>
    </row>
    <row r="3462" spans="1:34" x14ac:dyDescent="0.45">
      <c r="A3462" t="s">
        <v>55</v>
      </c>
      <c r="B3462" t="s">
        <v>58</v>
      </c>
      <c r="C3462" t="s">
        <v>201</v>
      </c>
      <c r="D3462">
        <v>435.2</v>
      </c>
      <c r="E3462" s="11">
        <v>600000</v>
      </c>
      <c r="F3462" s="5">
        <v>63479</v>
      </c>
      <c r="G3462" s="11">
        <v>0</v>
      </c>
      <c r="H3462" s="11">
        <v>0</v>
      </c>
      <c r="I3462">
        <v>0</v>
      </c>
      <c r="J3462">
        <v>181128</v>
      </c>
      <c r="K3462">
        <v>109535</v>
      </c>
      <c r="L3462">
        <v>51908</v>
      </c>
      <c r="M3462">
        <v>9</v>
      </c>
      <c r="N3462">
        <v>50</v>
      </c>
      <c r="O3462">
        <v>4</v>
      </c>
      <c r="P3462">
        <v>8</v>
      </c>
      <c r="Q3462">
        <v>0</v>
      </c>
      <c r="R3462">
        <v>198</v>
      </c>
      <c r="S3462">
        <v>0</v>
      </c>
      <c r="T3462">
        <v>111</v>
      </c>
      <c r="U3462">
        <v>147</v>
      </c>
      <c r="V3462">
        <v>-0.66</v>
      </c>
      <c r="W3462">
        <v>0</v>
      </c>
      <c r="X3462">
        <v>0</v>
      </c>
      <c r="Y3462" s="12" t="str">
        <f>IFERROR(VLOOKUP(C3462,[1]Index!$D:$F,3,FALSE),"Non List")</f>
        <v>Hydro Power</v>
      </c>
      <c r="Z3462">
        <f>IFERROR(VLOOKUP(C3462,[1]LP!$B:$C,2,FALSE),0)</f>
        <v>412</v>
      </c>
      <c r="AA3462" s="11">
        <f t="shared" si="67"/>
        <v>45.8</v>
      </c>
      <c r="AB3462" s="5">
        <f>IFERROR(VLOOKUP(C3462,[2]Sheet1!$B:$F,5,FALSE),0)</f>
        <v>8728500</v>
      </c>
      <c r="AC3462" s="11">
        <v>0</v>
      </c>
      <c r="AD3462" s="11">
        <v>0</v>
      </c>
      <c r="AE3462" s="10" t="str">
        <f t="shared" si="66"/>
        <v>76/77KPCL</v>
      </c>
      <c r="AF3462" s="10"/>
      <c r="AG3462" s="10"/>
      <c r="AH3462" s="10"/>
    </row>
    <row r="3463" spans="1:34" x14ac:dyDescent="0.45">
      <c r="A3463" t="s">
        <v>55</v>
      </c>
      <c r="B3463" t="s">
        <v>58</v>
      </c>
      <c r="C3463" t="s">
        <v>214</v>
      </c>
      <c r="D3463">
        <v>563.1</v>
      </c>
      <c r="E3463" s="11">
        <v>560000</v>
      </c>
      <c r="F3463" s="5">
        <v>12554</v>
      </c>
      <c r="G3463" s="11">
        <v>0</v>
      </c>
      <c r="H3463" s="11">
        <v>0</v>
      </c>
      <c r="I3463">
        <v>0</v>
      </c>
      <c r="J3463">
        <v>6884</v>
      </c>
      <c r="K3463">
        <v>118116</v>
      </c>
      <c r="L3463">
        <v>12406</v>
      </c>
      <c r="M3463">
        <v>2</v>
      </c>
      <c r="N3463">
        <v>255</v>
      </c>
      <c r="O3463">
        <v>6</v>
      </c>
      <c r="P3463">
        <v>2</v>
      </c>
      <c r="Q3463">
        <v>0</v>
      </c>
      <c r="R3463">
        <v>1404</v>
      </c>
      <c r="S3463">
        <v>0</v>
      </c>
      <c r="T3463">
        <v>102</v>
      </c>
      <c r="U3463">
        <v>71</v>
      </c>
      <c r="V3463">
        <v>-0.87</v>
      </c>
      <c r="W3463">
        <v>0</v>
      </c>
      <c r="X3463">
        <v>0</v>
      </c>
      <c r="Y3463" s="12" t="str">
        <f>IFERROR(VLOOKUP(C3463,[1]Index!$D:$F,3,FALSE),"Non List")</f>
        <v>zdelist</v>
      </c>
      <c r="Z3463">
        <f>IFERROR(VLOOKUP(C3463,[1]LP!$B:$C,2,FALSE),0)</f>
        <v>0</v>
      </c>
      <c r="AA3463" s="11">
        <f t="shared" si="67"/>
        <v>0</v>
      </c>
      <c r="AB3463" s="5">
        <f>IFERROR(VLOOKUP(C3463,[2]Sheet1!$B:$F,5,FALSE),0)</f>
        <v>0</v>
      </c>
      <c r="AC3463" s="11">
        <v>0</v>
      </c>
      <c r="AD3463" s="11">
        <v>0</v>
      </c>
      <c r="AE3463" s="10" t="str">
        <f t="shared" si="66"/>
        <v>76/77RRHP</v>
      </c>
      <c r="AF3463" s="10"/>
      <c r="AG3463" s="10"/>
      <c r="AH3463" s="10"/>
    </row>
    <row r="3464" spans="1:34" x14ac:dyDescent="0.45">
      <c r="A3464" t="s">
        <v>55</v>
      </c>
      <c r="B3464" t="s">
        <v>58</v>
      </c>
      <c r="C3464" t="s">
        <v>227</v>
      </c>
      <c r="D3464">
        <v>258.89999999999998</v>
      </c>
      <c r="E3464" s="11">
        <v>550000</v>
      </c>
      <c r="F3464" s="5">
        <v>55484</v>
      </c>
      <c r="G3464" s="11">
        <v>0</v>
      </c>
      <c r="H3464" s="11">
        <v>0</v>
      </c>
      <c r="I3464">
        <v>0</v>
      </c>
      <c r="J3464">
        <v>7594</v>
      </c>
      <c r="K3464">
        <v>-10098</v>
      </c>
      <c r="L3464">
        <v>-30160</v>
      </c>
      <c r="M3464">
        <v>-5</v>
      </c>
      <c r="N3464">
        <v>-47</v>
      </c>
      <c r="O3464">
        <v>2</v>
      </c>
      <c r="P3464">
        <v>-5</v>
      </c>
      <c r="Q3464">
        <v>0</v>
      </c>
      <c r="R3464">
        <v>-111</v>
      </c>
      <c r="S3464">
        <v>0</v>
      </c>
      <c r="T3464">
        <v>110</v>
      </c>
      <c r="U3464">
        <v>0</v>
      </c>
      <c r="V3464">
        <v>0</v>
      </c>
      <c r="W3464">
        <v>0</v>
      </c>
      <c r="X3464">
        <v>0</v>
      </c>
      <c r="Y3464" s="12" t="str">
        <f>IFERROR(VLOOKUP(C3464,[1]Index!$D:$F,3,FALSE),"Non List")</f>
        <v>Hydro Power</v>
      </c>
      <c r="Z3464">
        <f>IFERROR(VLOOKUP(C3464,[1]LP!$B:$C,2,FALSE),0)</f>
        <v>151</v>
      </c>
      <c r="AA3464" s="11">
        <f t="shared" si="67"/>
        <v>-30.2</v>
      </c>
      <c r="AB3464" s="5">
        <f>IFERROR(VLOOKUP(C3464,[2]Sheet1!$B:$F,5,FALSE),0)</f>
        <v>13282276</v>
      </c>
      <c r="AC3464" s="11">
        <v>0</v>
      </c>
      <c r="AD3464" s="11">
        <v>0</v>
      </c>
      <c r="AE3464" s="10" t="str">
        <f t="shared" si="66"/>
        <v>76/77GHL</v>
      </c>
      <c r="AF3464" s="10"/>
      <c r="AG3464" s="10"/>
      <c r="AH3464" s="10"/>
    </row>
    <row r="3465" spans="1:34" x14ac:dyDescent="0.45">
      <c r="A3465" t="s">
        <v>55</v>
      </c>
      <c r="B3465" t="s">
        <v>58</v>
      </c>
      <c r="C3465" t="s">
        <v>211</v>
      </c>
      <c r="D3465">
        <v>281.89999999999998</v>
      </c>
      <c r="E3465" s="11">
        <v>1100000</v>
      </c>
      <c r="F3465" s="5">
        <v>-184559</v>
      </c>
      <c r="G3465" s="11">
        <v>0</v>
      </c>
      <c r="H3465" s="11">
        <v>0</v>
      </c>
      <c r="I3465">
        <v>0</v>
      </c>
      <c r="J3465">
        <v>369718</v>
      </c>
      <c r="K3465">
        <v>200092</v>
      </c>
      <c r="L3465">
        <v>-40354</v>
      </c>
      <c r="M3465">
        <v>-4</v>
      </c>
      <c r="N3465">
        <v>-77</v>
      </c>
      <c r="O3465">
        <v>3</v>
      </c>
      <c r="P3465">
        <v>-4</v>
      </c>
      <c r="Q3465">
        <v>0</v>
      </c>
      <c r="R3465">
        <v>-261</v>
      </c>
      <c r="S3465">
        <v>0</v>
      </c>
      <c r="T3465">
        <v>83</v>
      </c>
      <c r="U3465">
        <v>0</v>
      </c>
      <c r="V3465">
        <v>0</v>
      </c>
      <c r="W3465">
        <v>0</v>
      </c>
      <c r="X3465">
        <v>0</v>
      </c>
      <c r="Y3465" s="12" t="str">
        <f>IFERROR(VLOOKUP(C3465,[1]Index!$D:$F,3,FALSE),"Non List")</f>
        <v>Hydro Power</v>
      </c>
      <c r="Z3465">
        <f>IFERROR(VLOOKUP(C3465,[1]LP!$B:$C,2,FALSE),0)</f>
        <v>234</v>
      </c>
      <c r="AA3465" s="11">
        <f t="shared" si="67"/>
        <v>-58.5</v>
      </c>
      <c r="AB3465" s="5">
        <f>IFERROR(VLOOKUP(C3465,[2]Sheet1!$B:$F,5,FALSE),0)</f>
        <v>11000000</v>
      </c>
      <c r="AC3465" s="11">
        <v>0</v>
      </c>
      <c r="AD3465" s="11">
        <v>0</v>
      </c>
      <c r="AE3465" s="10" t="str">
        <f t="shared" si="66"/>
        <v>76/77PMHPL</v>
      </c>
      <c r="AF3465" s="10"/>
      <c r="AG3465" s="10"/>
      <c r="AH3465" s="10"/>
    </row>
    <row r="3466" spans="1:34" x14ac:dyDescent="0.45">
      <c r="A3466" t="s">
        <v>55</v>
      </c>
      <c r="B3466" t="s">
        <v>58</v>
      </c>
      <c r="C3466" t="s">
        <v>226</v>
      </c>
      <c r="D3466">
        <v>400</v>
      </c>
      <c r="E3466" s="11">
        <v>1445560</v>
      </c>
      <c r="F3466" s="5">
        <v>0</v>
      </c>
      <c r="G3466" s="11">
        <v>0</v>
      </c>
      <c r="H3466" s="11">
        <v>0</v>
      </c>
      <c r="I3466">
        <v>0</v>
      </c>
      <c r="J3466">
        <v>0</v>
      </c>
      <c r="K3466">
        <v>0</v>
      </c>
      <c r="L3466">
        <v>0</v>
      </c>
      <c r="M3466">
        <v>0</v>
      </c>
      <c r="N3466">
        <v>400</v>
      </c>
      <c r="O3466">
        <v>4</v>
      </c>
      <c r="P3466">
        <v>0</v>
      </c>
      <c r="Q3466">
        <v>0</v>
      </c>
      <c r="R3466">
        <v>1600</v>
      </c>
      <c r="S3466">
        <v>0</v>
      </c>
      <c r="T3466">
        <v>100</v>
      </c>
      <c r="U3466">
        <v>0</v>
      </c>
      <c r="V3466">
        <v>0</v>
      </c>
      <c r="W3466">
        <v>0</v>
      </c>
      <c r="X3466">
        <v>0</v>
      </c>
      <c r="Y3466" s="12" t="str">
        <f>IFERROR(VLOOKUP(C3466,[1]Index!$D:$F,3,FALSE),"Non List")</f>
        <v>Hydro Power</v>
      </c>
      <c r="Z3466">
        <f>IFERROR(VLOOKUP(C3466,[1]LP!$B:$C,2,FALSE),0)</f>
        <v>207</v>
      </c>
      <c r="AA3466" s="11">
        <f t="shared" si="67"/>
        <v>0</v>
      </c>
      <c r="AB3466" s="5">
        <f>IFERROR(VLOOKUP(C3466,[2]Sheet1!$B:$F,5,FALSE),0)</f>
        <v>18000000</v>
      </c>
      <c r="AC3466" s="11">
        <v>0</v>
      </c>
      <c r="AD3466" s="11">
        <v>0</v>
      </c>
      <c r="AE3466" s="10" t="str">
        <f t="shared" si="66"/>
        <v>76/77GLH</v>
      </c>
      <c r="AF3466" s="10"/>
      <c r="AG3466" s="10"/>
      <c r="AH3466" s="10"/>
    </row>
    <row r="3467" spans="1:34" x14ac:dyDescent="0.45">
      <c r="A3467" t="s">
        <v>55</v>
      </c>
      <c r="B3467" t="s">
        <v>58</v>
      </c>
      <c r="C3467" t="s">
        <v>212</v>
      </c>
      <c r="D3467">
        <v>245</v>
      </c>
      <c r="E3467" s="11">
        <v>800000</v>
      </c>
      <c r="F3467" s="5">
        <v>-258863</v>
      </c>
      <c r="G3467" s="11">
        <v>0</v>
      </c>
      <c r="H3467" s="11">
        <v>0</v>
      </c>
      <c r="I3467">
        <v>0</v>
      </c>
      <c r="J3467">
        <v>226271</v>
      </c>
      <c r="K3467">
        <v>101219</v>
      </c>
      <c r="L3467">
        <v>-31076</v>
      </c>
      <c r="M3467">
        <v>-4</v>
      </c>
      <c r="N3467">
        <v>-63</v>
      </c>
      <c r="O3467">
        <v>4</v>
      </c>
      <c r="P3467">
        <v>-6</v>
      </c>
      <c r="Q3467">
        <v>0</v>
      </c>
      <c r="R3467">
        <v>-229</v>
      </c>
      <c r="S3467">
        <v>0</v>
      </c>
      <c r="T3467">
        <v>68</v>
      </c>
      <c r="U3467">
        <v>0</v>
      </c>
      <c r="V3467">
        <v>0</v>
      </c>
      <c r="W3467">
        <v>0</v>
      </c>
      <c r="X3467">
        <v>0</v>
      </c>
      <c r="Y3467" s="12" t="str">
        <f>IFERROR(VLOOKUP(C3467,[1]Index!$D:$F,3,FALSE),"Non List")</f>
        <v>Hydro Power</v>
      </c>
      <c r="Z3467">
        <f>IFERROR(VLOOKUP(C3467,[1]LP!$B:$C,2,FALSE),0)</f>
        <v>208</v>
      </c>
      <c r="AA3467" s="11">
        <f t="shared" si="67"/>
        <v>-52</v>
      </c>
      <c r="AB3467" s="5">
        <f>IFERROR(VLOOKUP(C3467,[2]Sheet1!$B:$F,5,FALSE),0)</f>
        <v>8000000</v>
      </c>
      <c r="AC3467" s="11">
        <v>0</v>
      </c>
      <c r="AD3467" s="11">
        <v>0</v>
      </c>
      <c r="AE3467" s="10" t="str">
        <f t="shared" si="66"/>
        <v>76/77AKJCL</v>
      </c>
      <c r="AF3467" s="10"/>
      <c r="AG3467" s="10"/>
      <c r="AH3467" s="10"/>
    </row>
    <row r="3468" spans="1:34" x14ac:dyDescent="0.45">
      <c r="A3468" t="s">
        <v>55</v>
      </c>
      <c r="B3468" t="s">
        <v>58</v>
      </c>
      <c r="C3468" t="s">
        <v>228</v>
      </c>
      <c r="D3468">
        <v>344.1</v>
      </c>
      <c r="E3468" s="11">
        <v>1015000</v>
      </c>
      <c r="F3468" s="5">
        <v>0</v>
      </c>
      <c r="G3468" s="11">
        <v>0</v>
      </c>
      <c r="H3468" s="11">
        <v>0</v>
      </c>
      <c r="I3468">
        <v>0</v>
      </c>
      <c r="J3468">
        <v>0</v>
      </c>
      <c r="K3468">
        <v>0</v>
      </c>
      <c r="L3468">
        <v>0</v>
      </c>
      <c r="M3468">
        <v>0</v>
      </c>
      <c r="N3468">
        <v>344</v>
      </c>
      <c r="O3468">
        <v>3</v>
      </c>
      <c r="P3468">
        <v>0</v>
      </c>
      <c r="Q3468">
        <v>0</v>
      </c>
      <c r="R3468">
        <v>1184</v>
      </c>
      <c r="S3468">
        <v>0</v>
      </c>
      <c r="T3468">
        <v>100</v>
      </c>
      <c r="U3468">
        <v>0</v>
      </c>
      <c r="V3468">
        <v>0</v>
      </c>
      <c r="W3468">
        <v>0</v>
      </c>
      <c r="X3468">
        <v>0</v>
      </c>
      <c r="Y3468" s="12" t="str">
        <f>IFERROR(VLOOKUP(C3468,[1]Index!$D:$F,3,FALSE),"Non List")</f>
        <v>Hydro Power</v>
      </c>
      <c r="Z3468">
        <f>IFERROR(VLOOKUP(C3468,[1]LP!$B:$C,2,FALSE),0)</f>
        <v>156</v>
      </c>
      <c r="AA3468" s="11">
        <f t="shared" si="67"/>
        <v>0</v>
      </c>
      <c r="AB3468" s="5">
        <f>IFERROR(VLOOKUP(C3468,[2]Sheet1!$B:$F,5,FALSE),0)</f>
        <v>5741244</v>
      </c>
      <c r="AC3468" s="11">
        <v>0</v>
      </c>
      <c r="AD3468" s="11">
        <v>0</v>
      </c>
      <c r="AE3468" s="10" t="str">
        <f t="shared" si="66"/>
        <v>76/77SHEL</v>
      </c>
      <c r="AF3468" s="10"/>
      <c r="AG3468" s="10"/>
      <c r="AH3468" s="10"/>
    </row>
    <row r="3469" spans="1:34" x14ac:dyDescent="0.45">
      <c r="A3469" t="s">
        <v>55</v>
      </c>
      <c r="B3469" t="s">
        <v>58</v>
      </c>
      <c r="C3469" t="s">
        <v>216</v>
      </c>
      <c r="D3469">
        <v>350</v>
      </c>
      <c r="E3469" s="11">
        <v>962500</v>
      </c>
      <c r="F3469" s="5">
        <v>-139703</v>
      </c>
      <c r="G3469" s="11">
        <v>0</v>
      </c>
      <c r="H3469" s="11">
        <v>0</v>
      </c>
      <c r="I3469">
        <v>0</v>
      </c>
      <c r="J3469">
        <v>399287</v>
      </c>
      <c r="K3469">
        <v>284996</v>
      </c>
      <c r="L3469">
        <v>84008</v>
      </c>
      <c r="M3469">
        <v>9</v>
      </c>
      <c r="N3469">
        <v>40</v>
      </c>
      <c r="O3469">
        <v>4</v>
      </c>
      <c r="P3469">
        <v>10</v>
      </c>
      <c r="Q3469">
        <v>0</v>
      </c>
      <c r="R3469">
        <v>164</v>
      </c>
      <c r="S3469">
        <v>0</v>
      </c>
      <c r="T3469">
        <v>85</v>
      </c>
      <c r="U3469">
        <v>130</v>
      </c>
      <c r="V3469">
        <v>-0.63</v>
      </c>
      <c r="W3469">
        <v>0</v>
      </c>
      <c r="X3469">
        <v>0</v>
      </c>
      <c r="Y3469" s="12" t="str">
        <f>IFERROR(VLOOKUP(C3469,[1]Index!$D:$F,3,FALSE),"Non List")</f>
        <v>Hydro Power</v>
      </c>
      <c r="Z3469">
        <f>IFERROR(VLOOKUP(C3469,[1]LP!$B:$C,2,FALSE),0)</f>
        <v>235</v>
      </c>
      <c r="AA3469" s="11">
        <f t="shared" si="67"/>
        <v>26.1</v>
      </c>
      <c r="AB3469" s="5">
        <f>IFERROR(VLOOKUP(C3469,[2]Sheet1!$B:$F,5,FALSE),0)</f>
        <v>9625000</v>
      </c>
      <c r="AC3469" s="11">
        <v>0</v>
      </c>
      <c r="AD3469" s="11">
        <v>0</v>
      </c>
      <c r="AE3469" s="10" t="str">
        <f t="shared" si="66"/>
        <v>76/77PPCL</v>
      </c>
      <c r="AF3469" s="10"/>
      <c r="AG3469" s="10"/>
      <c r="AH3469" s="10"/>
    </row>
    <row r="3470" spans="1:34" x14ac:dyDescent="0.45">
      <c r="A3470" t="s">
        <v>55</v>
      </c>
      <c r="B3470" t="s">
        <v>58</v>
      </c>
      <c r="C3470" t="s">
        <v>217</v>
      </c>
      <c r="D3470">
        <v>525</v>
      </c>
      <c r="E3470" s="11">
        <v>10590000</v>
      </c>
      <c r="F3470" s="5">
        <v>-707924</v>
      </c>
      <c r="G3470" s="11">
        <v>0</v>
      </c>
      <c r="H3470" s="11">
        <v>0</v>
      </c>
      <c r="I3470">
        <v>0</v>
      </c>
      <c r="J3470">
        <v>0</v>
      </c>
      <c r="K3470">
        <v>-69201</v>
      </c>
      <c r="L3470">
        <v>-69408</v>
      </c>
      <c r="M3470">
        <v>-1</v>
      </c>
      <c r="N3470">
        <v>-808</v>
      </c>
      <c r="O3470">
        <v>6</v>
      </c>
      <c r="P3470">
        <v>-1</v>
      </c>
      <c r="Q3470">
        <v>0</v>
      </c>
      <c r="R3470">
        <v>-4547</v>
      </c>
      <c r="S3470">
        <v>0</v>
      </c>
      <c r="T3470">
        <v>93</v>
      </c>
      <c r="U3470">
        <v>0</v>
      </c>
      <c r="V3470">
        <v>0</v>
      </c>
      <c r="W3470">
        <v>0</v>
      </c>
      <c r="X3470">
        <v>0</v>
      </c>
      <c r="Y3470" s="12" t="str">
        <f>IFERROR(VLOOKUP(C3470,[1]Index!$D:$F,3,FALSE),"Non List")</f>
        <v>Hydro Power</v>
      </c>
      <c r="Z3470">
        <f>IFERROR(VLOOKUP(C3470,[1]LP!$B:$C,2,FALSE),0)</f>
        <v>165.4</v>
      </c>
      <c r="AA3470" s="11">
        <f t="shared" si="67"/>
        <v>-165.4</v>
      </c>
      <c r="AB3470" s="5">
        <f>IFERROR(VLOOKUP(C3470,[2]Sheet1!$B:$F,5,FALSE),0)</f>
        <v>194780470</v>
      </c>
      <c r="AC3470" s="11">
        <v>0</v>
      </c>
      <c r="AD3470" s="11">
        <v>0</v>
      </c>
      <c r="AE3470" s="10" t="str">
        <f t="shared" si="66"/>
        <v>76/77UPPER</v>
      </c>
      <c r="AF3470" s="10"/>
      <c r="AG3470" s="10"/>
      <c r="AH3470" s="10"/>
    </row>
    <row r="3471" spans="1:34" x14ac:dyDescent="0.45">
      <c r="A3471" t="s">
        <v>55</v>
      </c>
      <c r="B3471" t="s">
        <v>58</v>
      </c>
      <c r="C3471" t="s">
        <v>218</v>
      </c>
      <c r="D3471">
        <v>289</v>
      </c>
      <c r="E3471" s="11">
        <v>750000</v>
      </c>
      <c r="F3471" s="5">
        <v>-77193</v>
      </c>
      <c r="G3471" s="11">
        <v>0</v>
      </c>
      <c r="H3471" s="11">
        <v>0</v>
      </c>
      <c r="I3471">
        <v>0</v>
      </c>
      <c r="J3471">
        <v>76446</v>
      </c>
      <c r="K3471">
        <v>36812</v>
      </c>
      <c r="L3471">
        <v>17424</v>
      </c>
      <c r="M3471">
        <v>2</v>
      </c>
      <c r="N3471">
        <v>125</v>
      </c>
      <c r="O3471">
        <v>3</v>
      </c>
      <c r="P3471">
        <v>3</v>
      </c>
      <c r="Q3471">
        <v>0</v>
      </c>
      <c r="R3471">
        <v>401</v>
      </c>
      <c r="S3471">
        <v>0</v>
      </c>
      <c r="T3471">
        <v>90</v>
      </c>
      <c r="U3471">
        <v>68</v>
      </c>
      <c r="V3471">
        <v>-0.76</v>
      </c>
      <c r="W3471">
        <v>0</v>
      </c>
      <c r="X3471">
        <v>0</v>
      </c>
      <c r="Y3471" s="12" t="str">
        <f>IFERROR(VLOOKUP(C3471,[1]Index!$D:$F,3,FALSE),"Non List")</f>
        <v>Hydro Power</v>
      </c>
      <c r="Z3471">
        <f>IFERROR(VLOOKUP(C3471,[1]LP!$B:$C,2,FALSE),0)</f>
        <v>224</v>
      </c>
      <c r="AA3471" s="11">
        <f t="shared" si="67"/>
        <v>112</v>
      </c>
      <c r="AB3471" s="5">
        <f>IFERROR(VLOOKUP(C3471,[2]Sheet1!$B:$F,5,FALSE),0)</f>
        <v>7500000</v>
      </c>
      <c r="AC3471" s="11">
        <v>0</v>
      </c>
      <c r="AD3471" s="11">
        <v>0</v>
      </c>
      <c r="AE3471" s="10" t="str">
        <f t="shared" si="66"/>
        <v>76/77UNHPL</v>
      </c>
      <c r="AF3471" s="10"/>
      <c r="AG3471" s="10"/>
      <c r="AH3471" s="10"/>
    </row>
    <row r="3472" spans="1:34" x14ac:dyDescent="0.45">
      <c r="A3472" t="s">
        <v>55</v>
      </c>
      <c r="B3472" t="s">
        <v>58</v>
      </c>
      <c r="C3472" t="s">
        <v>229</v>
      </c>
      <c r="D3472">
        <v>243</v>
      </c>
      <c r="E3472" s="11">
        <v>1600000</v>
      </c>
      <c r="F3472" s="5">
        <v>-252758</v>
      </c>
      <c r="G3472" s="11">
        <v>0</v>
      </c>
      <c r="H3472" s="11">
        <v>0</v>
      </c>
      <c r="I3472">
        <v>0</v>
      </c>
      <c r="J3472">
        <v>220808</v>
      </c>
      <c r="K3472">
        <v>145882</v>
      </c>
      <c r="L3472">
        <v>14329</v>
      </c>
      <c r="M3472">
        <v>1</v>
      </c>
      <c r="N3472">
        <v>273</v>
      </c>
      <c r="O3472">
        <v>3</v>
      </c>
      <c r="P3472">
        <v>1</v>
      </c>
      <c r="Q3472">
        <v>0</v>
      </c>
      <c r="R3472">
        <v>789</v>
      </c>
      <c r="S3472">
        <v>0</v>
      </c>
      <c r="T3472">
        <v>84</v>
      </c>
      <c r="U3472">
        <v>41</v>
      </c>
      <c r="V3472">
        <v>-0.83</v>
      </c>
      <c r="W3472">
        <v>0</v>
      </c>
      <c r="X3472">
        <v>0</v>
      </c>
      <c r="Y3472" s="12" t="str">
        <f>IFERROR(VLOOKUP(C3472,[1]Index!$D:$F,3,FALSE),"Non List")</f>
        <v>Hydro Power</v>
      </c>
      <c r="Z3472">
        <f>IFERROR(VLOOKUP(C3472,[1]LP!$B:$C,2,FALSE),0)</f>
        <v>134.19999999999999</v>
      </c>
      <c r="AA3472" s="11">
        <f t="shared" si="67"/>
        <v>134.19999999999999</v>
      </c>
      <c r="AB3472" s="5">
        <f>IFERROR(VLOOKUP(C3472,[2]Sheet1!$B:$F,5,FALSE),0)</f>
        <v>28000000</v>
      </c>
      <c r="AC3472" s="11">
        <v>0</v>
      </c>
      <c r="AD3472" s="11">
        <v>0</v>
      </c>
      <c r="AE3472" s="10" t="str">
        <f t="shared" si="66"/>
        <v>76/77HDHPC</v>
      </c>
      <c r="AF3472" s="10"/>
      <c r="AG3472" s="10"/>
      <c r="AH3472" s="10"/>
    </row>
    <row r="3473" spans="1:34" x14ac:dyDescent="0.45">
      <c r="A3473" t="s">
        <v>24</v>
      </c>
      <c r="B3473" t="s">
        <v>59</v>
      </c>
      <c r="C3473" t="s">
        <v>192</v>
      </c>
      <c r="D3473">
        <v>420</v>
      </c>
      <c r="E3473" s="11">
        <v>998323</v>
      </c>
      <c r="F3473" s="5">
        <v>111848</v>
      </c>
      <c r="G3473" s="11">
        <v>0</v>
      </c>
      <c r="H3473" s="11">
        <v>0</v>
      </c>
      <c r="I3473">
        <v>0</v>
      </c>
      <c r="J3473">
        <v>13291</v>
      </c>
      <c r="K3473">
        <v>40148</v>
      </c>
      <c r="L3473">
        <v>33253</v>
      </c>
      <c r="M3473">
        <v>13</v>
      </c>
      <c r="N3473">
        <v>32</v>
      </c>
      <c r="O3473">
        <v>4</v>
      </c>
      <c r="P3473">
        <v>12</v>
      </c>
      <c r="Q3473">
        <v>0</v>
      </c>
      <c r="R3473">
        <v>119</v>
      </c>
      <c r="S3473">
        <v>0</v>
      </c>
      <c r="T3473">
        <v>111</v>
      </c>
      <c r="U3473">
        <v>183</v>
      </c>
      <c r="V3473">
        <v>-0.56999999999999995</v>
      </c>
      <c r="W3473">
        <v>0</v>
      </c>
      <c r="X3473">
        <v>0</v>
      </c>
      <c r="Y3473" s="12" t="str">
        <f>IFERROR(VLOOKUP(C3473,[1]Index!$D:$F,3,FALSE),"Non List")</f>
        <v>Hydro Power</v>
      </c>
      <c r="Z3473">
        <f>IFERROR(VLOOKUP(C3473,[1]LP!$B:$C,2,FALSE),0)</f>
        <v>164</v>
      </c>
      <c r="AA3473" s="11">
        <f t="shared" si="67"/>
        <v>12.6</v>
      </c>
      <c r="AB3473" s="5">
        <f>IFERROR(VLOOKUP(C3473,[2]Sheet1!$B:$F,5,FALSE),0)</f>
        <v>37359249.329999998</v>
      </c>
      <c r="AC3473" s="11">
        <v>10</v>
      </c>
      <c r="AD3473" s="11">
        <v>0.52600000000000002</v>
      </c>
      <c r="AE3473" s="10" t="str">
        <f t="shared" si="66"/>
        <v>77/78AHPC</v>
      </c>
      <c r="AF3473" s="10"/>
      <c r="AG3473" s="10"/>
      <c r="AH3473" s="10"/>
    </row>
    <row r="3474" spans="1:34" x14ac:dyDescent="0.45">
      <c r="A3474" t="s">
        <v>24</v>
      </c>
      <c r="B3474" t="s">
        <v>59</v>
      </c>
      <c r="C3474" t="s">
        <v>193</v>
      </c>
      <c r="D3474">
        <v>380</v>
      </c>
      <c r="E3474" s="11">
        <v>2683882</v>
      </c>
      <c r="F3474" s="5">
        <v>4397022</v>
      </c>
      <c r="G3474" s="11">
        <v>0</v>
      </c>
      <c r="H3474" s="11">
        <v>0</v>
      </c>
      <c r="I3474">
        <v>0</v>
      </c>
      <c r="J3474">
        <v>190381</v>
      </c>
      <c r="K3474">
        <v>73060</v>
      </c>
      <c r="L3474">
        <v>51857</v>
      </c>
      <c r="M3474">
        <v>8</v>
      </c>
      <c r="N3474">
        <v>49</v>
      </c>
      <c r="O3474">
        <v>1</v>
      </c>
      <c r="P3474">
        <v>3</v>
      </c>
      <c r="Q3474">
        <v>0</v>
      </c>
      <c r="R3474">
        <v>71</v>
      </c>
      <c r="S3474">
        <v>0</v>
      </c>
      <c r="T3474">
        <v>264</v>
      </c>
      <c r="U3474">
        <v>214</v>
      </c>
      <c r="V3474">
        <v>-0.44</v>
      </c>
      <c r="W3474">
        <v>0</v>
      </c>
      <c r="X3474">
        <v>0</v>
      </c>
      <c r="Y3474" s="12" t="str">
        <f>IFERROR(VLOOKUP(C3474,[1]Index!$D:$F,3,FALSE),"Non List")</f>
        <v>Hydro Power</v>
      </c>
      <c r="Z3474">
        <f>IFERROR(VLOOKUP(C3474,[1]LP!$B:$C,2,FALSE),0)</f>
        <v>299</v>
      </c>
      <c r="AA3474" s="11">
        <f t="shared" si="67"/>
        <v>37.4</v>
      </c>
      <c r="AB3474" s="5">
        <f>IFERROR(VLOOKUP(C3474,[2]Sheet1!$B:$F,5,FALSE),0)</f>
        <v>34098720.810000002</v>
      </c>
      <c r="AC3474" s="11">
        <v>10</v>
      </c>
      <c r="AD3474" s="11">
        <v>10</v>
      </c>
      <c r="AE3474" s="10" t="str">
        <f t="shared" si="66"/>
        <v>77/78BPCL</v>
      </c>
      <c r="AF3474" s="10"/>
      <c r="AG3474" s="10"/>
      <c r="AH3474" s="10"/>
    </row>
    <row r="3475" spans="1:34" x14ac:dyDescent="0.45">
      <c r="A3475" t="s">
        <v>24</v>
      </c>
      <c r="B3475" t="s">
        <v>59</v>
      </c>
      <c r="C3475" t="s">
        <v>194</v>
      </c>
      <c r="D3475">
        <v>458.9</v>
      </c>
      <c r="E3475" s="11">
        <v>5709763</v>
      </c>
      <c r="F3475" s="5">
        <v>4524765</v>
      </c>
      <c r="G3475" s="11">
        <v>0</v>
      </c>
      <c r="H3475" s="11">
        <v>0</v>
      </c>
      <c r="I3475">
        <v>0</v>
      </c>
      <c r="J3475">
        <v>363947</v>
      </c>
      <c r="K3475">
        <v>287083</v>
      </c>
      <c r="L3475">
        <v>223279</v>
      </c>
      <c r="M3475">
        <v>16</v>
      </c>
      <c r="N3475">
        <v>29</v>
      </c>
      <c r="O3475">
        <v>3</v>
      </c>
      <c r="P3475">
        <v>9</v>
      </c>
      <c r="Q3475">
        <v>0</v>
      </c>
      <c r="R3475">
        <v>75</v>
      </c>
      <c r="S3475">
        <v>0</v>
      </c>
      <c r="T3475">
        <v>179</v>
      </c>
      <c r="U3475">
        <v>251</v>
      </c>
      <c r="V3475">
        <v>-0.45</v>
      </c>
      <c r="W3475">
        <v>0</v>
      </c>
      <c r="X3475">
        <v>0</v>
      </c>
      <c r="Y3475" s="12" t="str">
        <f>IFERROR(VLOOKUP(C3475,[1]Index!$D:$F,3,FALSE),"Non List")</f>
        <v>Hydro Power</v>
      </c>
      <c r="Z3475">
        <f>IFERROR(VLOOKUP(C3475,[1]LP!$B:$C,2,FALSE),0)</f>
        <v>448.1</v>
      </c>
      <c r="AA3475" s="11">
        <f t="shared" si="67"/>
        <v>28</v>
      </c>
      <c r="AB3475" s="5">
        <f>IFERROR(VLOOKUP(C3475,[2]Sheet1!$B:$F,5,FALSE),0)</f>
        <v>79839972</v>
      </c>
      <c r="AC3475" s="11">
        <v>7.5</v>
      </c>
      <c r="AD3475" s="11">
        <v>7.5</v>
      </c>
      <c r="AE3475" s="10" t="str">
        <f t="shared" si="66"/>
        <v>77/78CHCL</v>
      </c>
      <c r="AF3475" s="10"/>
      <c r="AG3475" s="10"/>
      <c r="AH3475" s="10"/>
    </row>
    <row r="3476" spans="1:34" x14ac:dyDescent="0.45">
      <c r="A3476" t="s">
        <v>24</v>
      </c>
      <c r="B3476" t="s">
        <v>59</v>
      </c>
      <c r="C3476" t="s">
        <v>195</v>
      </c>
      <c r="D3476">
        <v>265.10000000000002</v>
      </c>
      <c r="E3476" s="11">
        <v>1385911</v>
      </c>
      <c r="F3476" s="5">
        <v>-338829</v>
      </c>
      <c r="G3476" s="11">
        <v>0</v>
      </c>
      <c r="H3476" s="11">
        <v>0</v>
      </c>
      <c r="I3476">
        <v>0</v>
      </c>
      <c r="J3476">
        <v>51199</v>
      </c>
      <c r="K3476">
        <v>18202</v>
      </c>
      <c r="L3476">
        <v>11906</v>
      </c>
      <c r="M3476">
        <v>3</v>
      </c>
      <c r="N3476">
        <v>78</v>
      </c>
      <c r="O3476">
        <v>4</v>
      </c>
      <c r="P3476">
        <v>5</v>
      </c>
      <c r="Q3476">
        <v>0</v>
      </c>
      <c r="R3476">
        <v>274</v>
      </c>
      <c r="S3476">
        <v>0</v>
      </c>
      <c r="T3476">
        <v>76</v>
      </c>
      <c r="U3476">
        <v>76</v>
      </c>
      <c r="V3476">
        <v>-0.71</v>
      </c>
      <c r="W3476">
        <v>0</v>
      </c>
      <c r="X3476">
        <v>0</v>
      </c>
      <c r="Y3476" s="12" t="str">
        <f>IFERROR(VLOOKUP(C3476,[1]Index!$D:$F,3,FALSE),"Non List")</f>
        <v>Hydro Power</v>
      </c>
      <c r="Z3476">
        <f>IFERROR(VLOOKUP(C3476,[1]LP!$B:$C,2,FALSE),0)</f>
        <v>148</v>
      </c>
      <c r="AA3476" s="11">
        <f t="shared" si="67"/>
        <v>49.3</v>
      </c>
      <c r="AB3476" s="5">
        <f>IFERROR(VLOOKUP(C3476,[2]Sheet1!$B:$F,5,FALSE),0)</f>
        <v>24671629.120000001</v>
      </c>
      <c r="AC3476" s="11">
        <v>18.524999999999999</v>
      </c>
      <c r="AD3476" s="11">
        <v>0.97499999999999998</v>
      </c>
      <c r="AE3476" s="10" t="str">
        <f t="shared" si="66"/>
        <v>77/78NHPC</v>
      </c>
      <c r="AF3476" s="10"/>
      <c r="AG3476" s="10"/>
      <c r="AH3476" s="10"/>
    </row>
    <row r="3477" spans="1:34" x14ac:dyDescent="0.45">
      <c r="A3477" t="s">
        <v>24</v>
      </c>
      <c r="B3477" t="s">
        <v>59</v>
      </c>
      <c r="C3477" t="s">
        <v>196</v>
      </c>
      <c r="D3477">
        <v>377</v>
      </c>
      <c r="E3477" s="11">
        <v>2553100</v>
      </c>
      <c r="F3477" s="5">
        <v>882606</v>
      </c>
      <c r="G3477" s="11">
        <v>0</v>
      </c>
      <c r="H3477" s="11">
        <v>0</v>
      </c>
      <c r="I3477">
        <v>0</v>
      </c>
      <c r="J3477">
        <v>340665</v>
      </c>
      <c r="K3477">
        <v>280758</v>
      </c>
      <c r="L3477">
        <v>226302</v>
      </c>
      <c r="M3477">
        <v>35</v>
      </c>
      <c r="N3477">
        <v>11</v>
      </c>
      <c r="O3477">
        <v>3</v>
      </c>
      <c r="P3477">
        <v>26</v>
      </c>
      <c r="Q3477">
        <v>0</v>
      </c>
      <c r="R3477">
        <v>30</v>
      </c>
      <c r="S3477">
        <v>0</v>
      </c>
      <c r="T3477">
        <v>135</v>
      </c>
      <c r="U3477">
        <v>328</v>
      </c>
      <c r="V3477">
        <v>-0.13</v>
      </c>
      <c r="W3477">
        <v>0</v>
      </c>
      <c r="X3477">
        <v>0</v>
      </c>
      <c r="Y3477" s="12" t="str">
        <f>IFERROR(VLOOKUP(C3477,[1]Index!$D:$F,3,FALSE),"Non List")</f>
        <v>Hydro Power</v>
      </c>
      <c r="Z3477">
        <f>IFERROR(VLOOKUP(C3477,[1]LP!$B:$C,2,FALSE),0)</f>
        <v>339.3</v>
      </c>
      <c r="AA3477" s="11">
        <f t="shared" si="67"/>
        <v>9.6999999999999993</v>
      </c>
      <c r="AB3477" s="5">
        <f>IFERROR(VLOOKUP(C3477,[2]Sheet1!$B:$F,5,FALSE),0)</f>
        <v>30892510</v>
      </c>
      <c r="AC3477" s="11">
        <v>10</v>
      </c>
      <c r="AD3477" s="11">
        <v>0.52629999999999999</v>
      </c>
      <c r="AE3477" s="10" t="str">
        <f t="shared" si="66"/>
        <v>77/78SHPC</v>
      </c>
      <c r="AF3477" s="10"/>
      <c r="AG3477" s="10"/>
      <c r="AH3477" s="10"/>
    </row>
    <row r="3478" spans="1:34" x14ac:dyDescent="0.45">
      <c r="A3478" t="s">
        <v>24</v>
      </c>
      <c r="B3478" t="s">
        <v>59</v>
      </c>
      <c r="C3478" t="s">
        <v>197</v>
      </c>
      <c r="D3478">
        <v>838</v>
      </c>
      <c r="E3478" s="11">
        <v>557674</v>
      </c>
      <c r="F3478" s="5">
        <v>38183</v>
      </c>
      <c r="G3478" s="11">
        <v>0</v>
      </c>
      <c r="H3478" s="11">
        <v>0</v>
      </c>
      <c r="I3478">
        <v>0</v>
      </c>
      <c r="J3478">
        <v>13766</v>
      </c>
      <c r="K3478">
        <v>8986</v>
      </c>
      <c r="L3478">
        <v>7863</v>
      </c>
      <c r="M3478">
        <v>6</v>
      </c>
      <c r="N3478">
        <v>150</v>
      </c>
      <c r="O3478">
        <v>8</v>
      </c>
      <c r="P3478">
        <v>5</v>
      </c>
      <c r="Q3478">
        <v>0</v>
      </c>
      <c r="R3478">
        <v>1173</v>
      </c>
      <c r="S3478">
        <v>0</v>
      </c>
      <c r="T3478">
        <v>107</v>
      </c>
      <c r="U3478">
        <v>116</v>
      </c>
      <c r="V3478">
        <v>-0.86</v>
      </c>
      <c r="W3478">
        <v>0</v>
      </c>
      <c r="X3478">
        <v>0</v>
      </c>
      <c r="Y3478" s="12" t="str">
        <f>IFERROR(VLOOKUP(C3478,[1]Index!$D:$F,3,FALSE),"Non List")</f>
        <v>Non List</v>
      </c>
      <c r="Z3478">
        <f>IFERROR(VLOOKUP(C3478,[1]LP!$B:$C,2,FALSE),0)</f>
        <v>0</v>
      </c>
      <c r="AA3478" s="11">
        <f t="shared" si="67"/>
        <v>0</v>
      </c>
      <c r="AB3478" s="5">
        <f>IFERROR(VLOOKUP(C3478,[2]Sheet1!$B:$F,5,FALSE),0)</f>
        <v>0</v>
      </c>
      <c r="AC3478" s="11">
        <v>0</v>
      </c>
      <c r="AD3478" s="11">
        <v>12.6</v>
      </c>
      <c r="AE3478" s="10" t="str">
        <f t="shared" si="66"/>
        <v>77/78RHPC</v>
      </c>
      <c r="AF3478" s="10"/>
      <c r="AG3478" s="10"/>
      <c r="AH3478" s="10"/>
    </row>
    <row r="3479" spans="1:34" x14ac:dyDescent="0.45">
      <c r="A3479" t="s">
        <v>24</v>
      </c>
      <c r="B3479" t="s">
        <v>59</v>
      </c>
      <c r="C3479" t="s">
        <v>215</v>
      </c>
      <c r="D3479">
        <v>325</v>
      </c>
      <c r="E3479" s="11">
        <v>990000</v>
      </c>
      <c r="F3479" s="5">
        <v>-8156</v>
      </c>
      <c r="G3479" s="11">
        <v>0</v>
      </c>
      <c r="H3479" s="11">
        <v>0</v>
      </c>
      <c r="I3479">
        <v>0</v>
      </c>
      <c r="J3479">
        <v>0</v>
      </c>
      <c r="K3479">
        <v>93</v>
      </c>
      <c r="L3479">
        <v>93</v>
      </c>
      <c r="M3479">
        <v>0</v>
      </c>
      <c r="N3479">
        <v>325</v>
      </c>
      <c r="O3479">
        <v>3</v>
      </c>
      <c r="P3479">
        <v>0</v>
      </c>
      <c r="Q3479">
        <v>0</v>
      </c>
      <c r="R3479">
        <v>1066</v>
      </c>
      <c r="S3479">
        <v>0</v>
      </c>
      <c r="T3479">
        <v>99</v>
      </c>
      <c r="U3479">
        <v>0</v>
      </c>
      <c r="V3479">
        <v>0</v>
      </c>
      <c r="W3479">
        <v>0</v>
      </c>
      <c r="X3479">
        <v>0</v>
      </c>
      <c r="Y3479" s="12" t="str">
        <f>IFERROR(VLOOKUP(C3479,[1]Index!$D:$F,3,FALSE),"Non List")</f>
        <v>Hydro Power</v>
      </c>
      <c r="Z3479">
        <f>IFERROR(VLOOKUP(C3479,[1]LP!$B:$C,2,FALSE),0)</f>
        <v>286</v>
      </c>
      <c r="AA3479" s="11">
        <f t="shared" si="67"/>
        <v>0</v>
      </c>
      <c r="AB3479" s="5">
        <f>IFERROR(VLOOKUP(C3479,[2]Sheet1!$B:$F,5,FALSE),0)</f>
        <v>9900000</v>
      </c>
      <c r="AC3479" s="11">
        <v>0</v>
      </c>
      <c r="AD3479" s="11">
        <v>0</v>
      </c>
      <c r="AE3479" s="10" t="str">
        <f t="shared" si="66"/>
        <v>77/78HURJA</v>
      </c>
      <c r="AF3479" s="10"/>
      <c r="AG3479" s="10"/>
      <c r="AH3479" s="10"/>
    </row>
    <row r="3480" spans="1:34" x14ac:dyDescent="0.45">
      <c r="A3480" t="s">
        <v>24</v>
      </c>
      <c r="B3480" t="s">
        <v>59</v>
      </c>
      <c r="C3480" t="s">
        <v>202</v>
      </c>
      <c r="D3480">
        <v>422.1</v>
      </c>
      <c r="E3480" s="11">
        <v>1500000</v>
      </c>
      <c r="F3480" s="5">
        <v>206011</v>
      </c>
      <c r="G3480" s="11">
        <v>0</v>
      </c>
      <c r="H3480" s="11">
        <v>0</v>
      </c>
      <c r="I3480">
        <v>0</v>
      </c>
      <c r="J3480">
        <v>225256</v>
      </c>
      <c r="K3480">
        <v>197818</v>
      </c>
      <c r="L3480">
        <v>113545</v>
      </c>
      <c r="M3480">
        <v>30</v>
      </c>
      <c r="N3480">
        <v>14</v>
      </c>
      <c r="O3480">
        <v>4</v>
      </c>
      <c r="P3480">
        <v>27</v>
      </c>
      <c r="Q3480">
        <v>0</v>
      </c>
      <c r="R3480">
        <v>52</v>
      </c>
      <c r="S3480">
        <v>0</v>
      </c>
      <c r="T3480">
        <v>114</v>
      </c>
      <c r="U3480">
        <v>278</v>
      </c>
      <c r="V3480">
        <v>-0.34</v>
      </c>
      <c r="W3480">
        <v>0</v>
      </c>
      <c r="X3480">
        <v>0</v>
      </c>
      <c r="Y3480" s="12" t="str">
        <f>IFERROR(VLOOKUP(C3480,[1]Index!$D:$F,3,FALSE),"Non List")</f>
        <v>Hydro Power</v>
      </c>
      <c r="Z3480">
        <f>IFERROR(VLOOKUP(C3480,[1]LP!$B:$C,2,FALSE),0)</f>
        <v>171</v>
      </c>
      <c r="AA3480" s="11">
        <f t="shared" si="67"/>
        <v>5.7</v>
      </c>
      <c r="AB3480" s="5">
        <f>IFERROR(VLOOKUP(C3480,[2]Sheet1!$B:$F,5,FALSE),0)</f>
        <v>38959421</v>
      </c>
      <c r="AC3480" s="11">
        <v>17</v>
      </c>
      <c r="AD3480" s="11">
        <v>0.89</v>
      </c>
      <c r="AE3480" s="10" t="str">
        <f t="shared" si="66"/>
        <v>77/78AKPL</v>
      </c>
      <c r="AF3480" s="10"/>
      <c r="AG3480" s="10"/>
      <c r="AH3480" s="10"/>
    </row>
    <row r="3481" spans="1:34" x14ac:dyDescent="0.45">
      <c r="A3481" t="s">
        <v>24</v>
      </c>
      <c r="B3481" t="s">
        <v>59</v>
      </c>
      <c r="C3481" t="s">
        <v>198</v>
      </c>
      <c r="D3481">
        <v>410</v>
      </c>
      <c r="E3481" s="11">
        <v>255150</v>
      </c>
      <c r="F3481" s="5">
        <v>17839</v>
      </c>
      <c r="G3481" s="11">
        <v>0</v>
      </c>
      <c r="H3481" s="11">
        <v>0</v>
      </c>
      <c r="I3481">
        <v>0</v>
      </c>
      <c r="J3481">
        <v>18991</v>
      </c>
      <c r="K3481">
        <v>8701</v>
      </c>
      <c r="L3481">
        <v>1616</v>
      </c>
      <c r="M3481">
        <v>3</v>
      </c>
      <c r="N3481">
        <v>163</v>
      </c>
      <c r="O3481">
        <v>4</v>
      </c>
      <c r="P3481">
        <v>2</v>
      </c>
      <c r="Q3481">
        <v>0</v>
      </c>
      <c r="R3481">
        <v>623</v>
      </c>
      <c r="S3481">
        <v>0</v>
      </c>
      <c r="T3481">
        <v>107</v>
      </c>
      <c r="U3481">
        <v>78</v>
      </c>
      <c r="V3481">
        <v>-0.81</v>
      </c>
      <c r="W3481">
        <v>0</v>
      </c>
      <c r="X3481">
        <v>0</v>
      </c>
      <c r="Y3481" s="12" t="str">
        <f>IFERROR(VLOOKUP(C3481,[1]Index!$D:$F,3,FALSE),"Non List")</f>
        <v>Hydro Power</v>
      </c>
      <c r="Z3481">
        <f>IFERROR(VLOOKUP(C3481,[1]LP!$B:$C,2,FALSE),0)</f>
        <v>235</v>
      </c>
      <c r="AA3481" s="11">
        <f t="shared" si="67"/>
        <v>78.3</v>
      </c>
      <c r="AB3481" s="5">
        <f>IFERROR(VLOOKUP(C3481,[2]Sheet1!$B:$F,5,FALSE),0)</f>
        <v>5358150</v>
      </c>
      <c r="AC3481" s="11">
        <v>0</v>
      </c>
      <c r="AD3481" s="11">
        <v>0</v>
      </c>
      <c r="AE3481" s="10" t="str">
        <f t="shared" si="66"/>
        <v>77/78BARUN</v>
      </c>
      <c r="AF3481" s="10"/>
      <c r="AG3481" s="10"/>
      <c r="AH3481" s="10"/>
    </row>
    <row r="3482" spans="1:34" x14ac:dyDescent="0.45">
      <c r="A3482" t="s">
        <v>24</v>
      </c>
      <c r="B3482" t="s">
        <v>59</v>
      </c>
      <c r="C3482" t="s">
        <v>199</v>
      </c>
      <c r="D3482">
        <v>307</v>
      </c>
      <c r="E3482" s="11">
        <v>1190700</v>
      </c>
      <c r="F3482" s="5">
        <v>289292</v>
      </c>
      <c r="G3482" s="11">
        <v>0</v>
      </c>
      <c r="H3482" s="11">
        <v>0</v>
      </c>
      <c r="I3482">
        <v>0</v>
      </c>
      <c r="J3482">
        <v>141258</v>
      </c>
      <c r="K3482">
        <v>177392</v>
      </c>
      <c r="L3482">
        <v>106401</v>
      </c>
      <c r="M3482">
        <v>36</v>
      </c>
      <c r="N3482">
        <v>9</v>
      </c>
      <c r="O3482">
        <v>2</v>
      </c>
      <c r="P3482">
        <v>29</v>
      </c>
      <c r="Q3482">
        <v>0</v>
      </c>
      <c r="R3482">
        <v>21</v>
      </c>
      <c r="S3482">
        <v>0</v>
      </c>
      <c r="T3482">
        <v>124</v>
      </c>
      <c r="U3482">
        <v>316</v>
      </c>
      <c r="V3482">
        <v>0.03</v>
      </c>
      <c r="W3482">
        <v>0</v>
      </c>
      <c r="X3482">
        <v>0</v>
      </c>
      <c r="Y3482" s="12" t="str">
        <f>IFERROR(VLOOKUP(C3482,[1]Index!$D:$F,3,FALSE),"Non List")</f>
        <v>Hydro Power</v>
      </c>
      <c r="Z3482">
        <f>IFERROR(VLOOKUP(C3482,[1]LP!$B:$C,2,FALSE),0)</f>
        <v>175.7</v>
      </c>
      <c r="AA3482" s="11">
        <f t="shared" si="67"/>
        <v>4.9000000000000004</v>
      </c>
      <c r="AB3482" s="5">
        <f>IFERROR(VLOOKUP(C3482,[2]Sheet1!$B:$F,5,FALSE),0)</f>
        <v>57865979.100000001</v>
      </c>
      <c r="AC3482" s="11">
        <v>10.5</v>
      </c>
      <c r="AD3482" s="11">
        <v>0.55000000000000004</v>
      </c>
      <c r="AE3482" s="10" t="str">
        <f t="shared" si="66"/>
        <v>77/78API</v>
      </c>
      <c r="AF3482" s="10"/>
      <c r="AG3482" s="10"/>
      <c r="AH3482" s="10"/>
    </row>
    <row r="3483" spans="1:34" x14ac:dyDescent="0.45">
      <c r="A3483" t="s">
        <v>24</v>
      </c>
      <c r="B3483" t="s">
        <v>59</v>
      </c>
      <c r="C3483" t="s">
        <v>200</v>
      </c>
      <c r="D3483">
        <v>593</v>
      </c>
      <c r="E3483" s="11">
        <v>535555</v>
      </c>
      <c r="F3483" s="5">
        <v>87730</v>
      </c>
      <c r="G3483" s="11">
        <v>0</v>
      </c>
      <c r="H3483" s="11">
        <v>0</v>
      </c>
      <c r="I3483">
        <v>0</v>
      </c>
      <c r="J3483">
        <v>31148</v>
      </c>
      <c r="K3483">
        <v>24611</v>
      </c>
      <c r="L3483">
        <v>17803</v>
      </c>
      <c r="M3483">
        <v>13</v>
      </c>
      <c r="N3483">
        <v>45</v>
      </c>
      <c r="O3483">
        <v>5</v>
      </c>
      <c r="P3483">
        <v>11</v>
      </c>
      <c r="Q3483">
        <v>0</v>
      </c>
      <c r="R3483">
        <v>228</v>
      </c>
      <c r="S3483">
        <v>0</v>
      </c>
      <c r="T3483">
        <v>116</v>
      </c>
      <c r="U3483">
        <v>186</v>
      </c>
      <c r="V3483">
        <v>-0.69</v>
      </c>
      <c r="W3483">
        <v>0</v>
      </c>
      <c r="X3483">
        <v>0</v>
      </c>
      <c r="Y3483" s="12" t="str">
        <f>IFERROR(VLOOKUP(C3483,[1]Index!$D:$F,3,FALSE),"Non List")</f>
        <v>Hydro Power</v>
      </c>
      <c r="Z3483">
        <f>IFERROR(VLOOKUP(C3483,[1]LP!$B:$C,2,FALSE),0)</f>
        <v>307</v>
      </c>
      <c r="AA3483" s="11">
        <f t="shared" si="67"/>
        <v>23.6</v>
      </c>
      <c r="AB3483" s="5">
        <f>IFERROR(VLOOKUP(C3483,[2]Sheet1!$B:$F,5,FALSE),0)</f>
        <v>18512792.23</v>
      </c>
      <c r="AC3483" s="11">
        <v>20</v>
      </c>
      <c r="AD3483" s="11">
        <v>1.05</v>
      </c>
      <c r="AE3483" s="10" t="str">
        <f t="shared" si="66"/>
        <v>77/78NGPL</v>
      </c>
      <c r="AF3483" s="10"/>
      <c r="AG3483" s="10"/>
      <c r="AH3483" s="10"/>
    </row>
    <row r="3484" spans="1:34" x14ac:dyDescent="0.45">
      <c r="A3484" t="s">
        <v>24</v>
      </c>
      <c r="B3484" t="s">
        <v>59</v>
      </c>
      <c r="C3484" t="s">
        <v>219</v>
      </c>
      <c r="D3484">
        <v>342</v>
      </c>
      <c r="E3484" s="11">
        <v>3285000</v>
      </c>
      <c r="F3484" s="5">
        <v>-137170</v>
      </c>
      <c r="G3484" s="11">
        <v>0</v>
      </c>
      <c r="H3484" s="11">
        <v>0</v>
      </c>
      <c r="I3484">
        <v>0</v>
      </c>
      <c r="J3484">
        <v>0</v>
      </c>
      <c r="K3484">
        <v>-6660</v>
      </c>
      <c r="L3484">
        <v>-6873</v>
      </c>
      <c r="M3484">
        <v>-1</v>
      </c>
      <c r="N3484">
        <v>-428</v>
      </c>
      <c r="O3484">
        <v>4</v>
      </c>
      <c r="P3484">
        <v>-1</v>
      </c>
      <c r="Q3484">
        <v>0</v>
      </c>
      <c r="R3484">
        <v>-1526</v>
      </c>
      <c r="S3484">
        <v>0</v>
      </c>
      <c r="T3484">
        <v>96</v>
      </c>
      <c r="U3484">
        <v>0</v>
      </c>
      <c r="V3484">
        <v>0</v>
      </c>
      <c r="W3484">
        <v>0</v>
      </c>
      <c r="X3484">
        <v>0</v>
      </c>
      <c r="Y3484" s="12" t="str">
        <f>IFERROR(VLOOKUP(C3484,[1]Index!$D:$F,3,FALSE),"Non List")</f>
        <v>Hydro Power</v>
      </c>
      <c r="Z3484">
        <f>IFERROR(VLOOKUP(C3484,[1]LP!$B:$C,2,FALSE),0)</f>
        <v>276.89999999999998</v>
      </c>
      <c r="AA3484" s="11">
        <f t="shared" si="67"/>
        <v>-276.89999999999998</v>
      </c>
      <c r="AB3484" s="5">
        <f>IFERROR(VLOOKUP(C3484,[2]Sheet1!$B:$F,5,FALSE),0)</f>
        <v>36500000</v>
      </c>
      <c r="AC3484" s="11">
        <v>0</v>
      </c>
      <c r="AD3484" s="11">
        <v>0</v>
      </c>
      <c r="AE3484" s="10" t="str">
        <f t="shared" si="66"/>
        <v>77/78SJCL</v>
      </c>
      <c r="AF3484" s="10"/>
      <c r="AG3484" s="10"/>
      <c r="AH3484" s="10"/>
    </row>
    <row r="3485" spans="1:34" x14ac:dyDescent="0.45">
      <c r="A3485" t="s">
        <v>24</v>
      </c>
      <c r="B3485" t="s">
        <v>59</v>
      </c>
      <c r="C3485" t="s">
        <v>221</v>
      </c>
      <c r="D3485">
        <v>334</v>
      </c>
      <c r="E3485" s="11">
        <v>6157890</v>
      </c>
      <c r="F3485" s="5">
        <v>-196858</v>
      </c>
      <c r="G3485" s="11">
        <v>0</v>
      </c>
      <c r="H3485" s="11">
        <v>0</v>
      </c>
      <c r="I3485">
        <v>0</v>
      </c>
      <c r="J3485">
        <v>0</v>
      </c>
      <c r="K3485">
        <v>4948</v>
      </c>
      <c r="L3485">
        <v>4948</v>
      </c>
      <c r="M3485">
        <v>0</v>
      </c>
      <c r="N3485">
        <v>1044</v>
      </c>
      <c r="O3485">
        <v>3</v>
      </c>
      <c r="P3485">
        <v>0</v>
      </c>
      <c r="Q3485">
        <v>0</v>
      </c>
      <c r="R3485">
        <v>3601</v>
      </c>
      <c r="S3485">
        <v>0</v>
      </c>
      <c r="T3485">
        <v>97</v>
      </c>
      <c r="U3485">
        <v>26</v>
      </c>
      <c r="V3485">
        <v>-0.92</v>
      </c>
      <c r="W3485">
        <v>0</v>
      </c>
      <c r="X3485">
        <v>0</v>
      </c>
      <c r="Y3485" s="12" t="str">
        <f>IFERROR(VLOOKUP(C3485,[1]Index!$D:$F,3,FALSE),"Non List")</f>
        <v>Hydro Power</v>
      </c>
      <c r="Z3485">
        <f>IFERROR(VLOOKUP(C3485,[1]LP!$B:$C,2,FALSE),0)</f>
        <v>274</v>
      </c>
      <c r="AA3485" s="11">
        <f t="shared" si="67"/>
        <v>0</v>
      </c>
      <c r="AB3485" s="5">
        <f>IFERROR(VLOOKUP(C3485,[2]Sheet1!$B:$F,5,FALSE),0)</f>
        <v>68421000</v>
      </c>
      <c r="AC3485" s="11">
        <v>0</v>
      </c>
      <c r="AD3485" s="11">
        <v>0</v>
      </c>
      <c r="AE3485" s="10" t="str">
        <f t="shared" si="66"/>
        <v>77/78RHPL</v>
      </c>
      <c r="AF3485" s="10"/>
      <c r="AG3485" s="10"/>
      <c r="AH3485" s="10"/>
    </row>
    <row r="3486" spans="1:34" x14ac:dyDescent="0.45">
      <c r="A3486" t="s">
        <v>24</v>
      </c>
      <c r="B3486" t="s">
        <v>59</v>
      </c>
      <c r="C3486" t="s">
        <v>204</v>
      </c>
      <c r="D3486">
        <v>300</v>
      </c>
      <c r="E3486" s="11">
        <v>1150000</v>
      </c>
      <c r="F3486" s="5">
        <v>105417</v>
      </c>
      <c r="G3486" s="11">
        <v>0</v>
      </c>
      <c r="H3486" s="11">
        <v>0</v>
      </c>
      <c r="I3486">
        <v>0</v>
      </c>
      <c r="J3486">
        <v>88924</v>
      </c>
      <c r="K3486">
        <v>56313</v>
      </c>
      <c r="L3486">
        <v>35929</v>
      </c>
      <c r="M3486">
        <v>12</v>
      </c>
      <c r="N3486">
        <v>24</v>
      </c>
      <c r="O3486">
        <v>3</v>
      </c>
      <c r="P3486">
        <v>11</v>
      </c>
      <c r="Q3486">
        <v>0</v>
      </c>
      <c r="R3486">
        <v>66</v>
      </c>
      <c r="S3486">
        <v>0</v>
      </c>
      <c r="T3486">
        <v>109</v>
      </c>
      <c r="U3486">
        <v>175</v>
      </c>
      <c r="V3486">
        <v>-0.42</v>
      </c>
      <c r="W3486">
        <v>0</v>
      </c>
      <c r="X3486">
        <v>0</v>
      </c>
      <c r="Y3486" s="12" t="str">
        <f>IFERROR(VLOOKUP(C3486,[1]Index!$D:$F,3,FALSE),"Non List")</f>
        <v>Hydro Power</v>
      </c>
      <c r="Z3486">
        <f>IFERROR(VLOOKUP(C3486,[1]LP!$B:$C,2,FALSE),0)</f>
        <v>243.8</v>
      </c>
      <c r="AA3486" s="11">
        <f t="shared" si="67"/>
        <v>20.3</v>
      </c>
      <c r="AB3486" s="5">
        <f>IFERROR(VLOOKUP(C3486,[2]Sheet1!$B:$F,5,FALSE),0)</f>
        <v>12305000</v>
      </c>
      <c r="AC3486" s="11">
        <v>0</v>
      </c>
      <c r="AD3486" s="11">
        <v>0</v>
      </c>
      <c r="AE3486" s="10" t="str">
        <f t="shared" si="66"/>
        <v>77/78UMHL</v>
      </c>
      <c r="AF3486" s="10"/>
      <c r="AG3486" s="10"/>
      <c r="AH3486" s="10"/>
    </row>
    <row r="3487" spans="1:34" x14ac:dyDescent="0.45">
      <c r="A3487" t="s">
        <v>24</v>
      </c>
      <c r="B3487" t="s">
        <v>59</v>
      </c>
      <c r="C3487" t="s">
        <v>222</v>
      </c>
      <c r="D3487">
        <v>263.89999999999998</v>
      </c>
      <c r="E3487" s="11">
        <v>2100350</v>
      </c>
      <c r="F3487" s="5">
        <v>112445</v>
      </c>
      <c r="G3487" s="11">
        <v>0</v>
      </c>
      <c r="H3487" s="11">
        <v>0</v>
      </c>
      <c r="I3487">
        <v>0</v>
      </c>
      <c r="J3487">
        <v>0</v>
      </c>
      <c r="K3487">
        <v>14635</v>
      </c>
      <c r="L3487">
        <v>10976</v>
      </c>
      <c r="M3487">
        <v>2</v>
      </c>
      <c r="N3487">
        <v>127</v>
      </c>
      <c r="O3487">
        <v>3</v>
      </c>
      <c r="P3487">
        <v>2</v>
      </c>
      <c r="Q3487">
        <v>0</v>
      </c>
      <c r="R3487">
        <v>317</v>
      </c>
      <c r="S3487">
        <v>0</v>
      </c>
      <c r="T3487">
        <v>105</v>
      </c>
      <c r="U3487">
        <v>70</v>
      </c>
      <c r="V3487">
        <v>-0.73</v>
      </c>
      <c r="W3487">
        <v>0</v>
      </c>
      <c r="X3487">
        <v>0</v>
      </c>
      <c r="Y3487" s="12" t="str">
        <f>IFERROR(VLOOKUP(C3487,[1]Index!$D:$F,3,FALSE),"Non List")</f>
        <v>Hydro Power</v>
      </c>
      <c r="Z3487">
        <f>IFERROR(VLOOKUP(C3487,[1]LP!$B:$C,2,FALSE),0)</f>
        <v>200.5</v>
      </c>
      <c r="AA3487" s="11">
        <f t="shared" si="67"/>
        <v>100.3</v>
      </c>
      <c r="AB3487" s="5">
        <f>IFERROR(VLOOKUP(C3487,[2]Sheet1!$B:$F,5,FALSE),0)</f>
        <v>22799299.25</v>
      </c>
      <c r="AC3487" s="11">
        <v>0</v>
      </c>
      <c r="AD3487" s="11">
        <v>0</v>
      </c>
      <c r="AE3487" s="10" t="str">
        <f t="shared" si="66"/>
        <v>77/78UPCL</v>
      </c>
      <c r="AF3487" s="10"/>
      <c r="AG3487" s="10"/>
      <c r="AH3487" s="10"/>
    </row>
    <row r="3488" spans="1:34" x14ac:dyDescent="0.45">
      <c r="A3488" t="s">
        <v>24</v>
      </c>
      <c r="B3488" t="s">
        <v>59</v>
      </c>
      <c r="C3488" t="s">
        <v>205</v>
      </c>
      <c r="D3488">
        <v>370</v>
      </c>
      <c r="E3488" s="11">
        <v>700000</v>
      </c>
      <c r="F3488" s="5">
        <v>93660</v>
      </c>
      <c r="G3488" s="11">
        <v>0</v>
      </c>
      <c r="H3488" s="11">
        <v>0</v>
      </c>
      <c r="I3488">
        <v>0</v>
      </c>
      <c r="J3488">
        <v>90151</v>
      </c>
      <c r="K3488">
        <v>72870</v>
      </c>
      <c r="L3488">
        <v>57532</v>
      </c>
      <c r="M3488">
        <v>33</v>
      </c>
      <c r="N3488">
        <v>11</v>
      </c>
      <c r="O3488">
        <v>3</v>
      </c>
      <c r="P3488">
        <v>29</v>
      </c>
      <c r="Q3488">
        <v>0</v>
      </c>
      <c r="R3488">
        <v>37</v>
      </c>
      <c r="S3488">
        <v>0</v>
      </c>
      <c r="T3488">
        <v>113</v>
      </c>
      <c r="U3488">
        <v>289</v>
      </c>
      <c r="V3488">
        <v>-0.22</v>
      </c>
      <c r="W3488">
        <v>0</v>
      </c>
      <c r="X3488">
        <v>0</v>
      </c>
      <c r="Y3488" s="12" t="str">
        <f>IFERROR(VLOOKUP(C3488,[1]Index!$D:$F,3,FALSE),"Non List")</f>
        <v>Hydro Power</v>
      </c>
      <c r="Z3488">
        <f>IFERROR(VLOOKUP(C3488,[1]LP!$B:$C,2,FALSE),0)</f>
        <v>239.9</v>
      </c>
      <c r="AA3488" s="11">
        <f t="shared" si="67"/>
        <v>7.3</v>
      </c>
      <c r="AB3488" s="5">
        <f>IFERROR(VLOOKUP(C3488,[2]Sheet1!$B:$F,5,FALSE),0)</f>
        <v>12098625</v>
      </c>
      <c r="AC3488" s="11">
        <v>10</v>
      </c>
      <c r="AD3488" s="11">
        <v>0.52629999999999999</v>
      </c>
      <c r="AE3488" s="10" t="str">
        <f t="shared" si="66"/>
        <v>77/78SPDL</v>
      </c>
      <c r="AF3488" s="10"/>
      <c r="AG3488" s="10"/>
      <c r="AH3488" s="10"/>
    </row>
    <row r="3489" spans="1:34" x14ac:dyDescent="0.45">
      <c r="A3489" t="s">
        <v>24</v>
      </c>
      <c r="B3489" t="s">
        <v>59</v>
      </c>
      <c r="C3489" t="s">
        <v>208</v>
      </c>
      <c r="D3489">
        <v>420.6</v>
      </c>
      <c r="E3489" s="11">
        <v>1065417</v>
      </c>
      <c r="F3489" s="5">
        <v>0</v>
      </c>
      <c r="G3489" s="11">
        <v>0</v>
      </c>
      <c r="H3489" s="11">
        <v>0</v>
      </c>
      <c r="I3489">
        <v>0</v>
      </c>
      <c r="J3489">
        <v>0</v>
      </c>
      <c r="K3489">
        <v>0</v>
      </c>
      <c r="L3489">
        <v>0</v>
      </c>
      <c r="M3489">
        <v>0</v>
      </c>
      <c r="N3489">
        <v>421</v>
      </c>
      <c r="O3489">
        <v>4</v>
      </c>
      <c r="P3489">
        <v>0</v>
      </c>
      <c r="Q3489">
        <v>0</v>
      </c>
      <c r="R3489">
        <v>1771</v>
      </c>
      <c r="S3489">
        <v>0</v>
      </c>
      <c r="T3489">
        <v>100</v>
      </c>
      <c r="U3489">
        <v>0</v>
      </c>
      <c r="V3489">
        <v>0</v>
      </c>
      <c r="W3489">
        <v>0</v>
      </c>
      <c r="X3489">
        <v>0</v>
      </c>
      <c r="Y3489" s="12" t="str">
        <f>IFERROR(VLOOKUP(C3489,[1]Index!$D:$F,3,FALSE),"Non List")</f>
        <v>Hydro Power</v>
      </c>
      <c r="Z3489">
        <f>IFERROR(VLOOKUP(C3489,[1]LP!$B:$C,2,FALSE),0)</f>
        <v>262</v>
      </c>
      <c r="AA3489" s="11">
        <f t="shared" si="67"/>
        <v>0</v>
      </c>
      <c r="AB3489" s="5">
        <f>IFERROR(VLOOKUP(C3489,[2]Sheet1!$B:$F,5,FALSE),0)</f>
        <v>10654170</v>
      </c>
      <c r="AC3489" s="11">
        <v>0</v>
      </c>
      <c r="AD3489" s="11">
        <v>0</v>
      </c>
      <c r="AE3489" s="10" t="str">
        <f t="shared" si="66"/>
        <v>77/78HPPL</v>
      </c>
      <c r="AF3489" s="10"/>
      <c r="AG3489" s="10"/>
      <c r="AH3489" s="10"/>
    </row>
    <row r="3490" spans="1:34" x14ac:dyDescent="0.45">
      <c r="A3490" t="s">
        <v>24</v>
      </c>
      <c r="B3490" t="s">
        <v>59</v>
      </c>
      <c r="C3490" t="s">
        <v>206</v>
      </c>
      <c r="D3490">
        <v>265</v>
      </c>
      <c r="E3490" s="11">
        <v>264000</v>
      </c>
      <c r="F3490" s="5">
        <v>-180162</v>
      </c>
      <c r="G3490" s="11">
        <v>0</v>
      </c>
      <c r="H3490" s="11">
        <v>0</v>
      </c>
      <c r="I3490">
        <v>0</v>
      </c>
      <c r="J3490">
        <v>24388</v>
      </c>
      <c r="K3490">
        <v>12774</v>
      </c>
      <c r="L3490">
        <v>-5141</v>
      </c>
      <c r="M3490">
        <v>-8</v>
      </c>
      <c r="N3490">
        <v>-34</v>
      </c>
      <c r="O3490">
        <v>8</v>
      </c>
      <c r="P3490">
        <v>-25</v>
      </c>
      <c r="Q3490">
        <v>0</v>
      </c>
      <c r="R3490">
        <v>-285</v>
      </c>
      <c r="S3490">
        <v>0</v>
      </c>
      <c r="T3490">
        <v>32</v>
      </c>
      <c r="U3490">
        <v>0</v>
      </c>
      <c r="V3490">
        <v>0</v>
      </c>
      <c r="W3490">
        <v>0</v>
      </c>
      <c r="X3490">
        <v>0</v>
      </c>
      <c r="Y3490" s="12" t="str">
        <f>IFERROR(VLOOKUP(C3490,[1]Index!$D:$F,3,FALSE),"Non List")</f>
        <v>Hydro Power</v>
      </c>
      <c r="Z3490">
        <f>IFERROR(VLOOKUP(C3490,[1]LP!$B:$C,2,FALSE),0)</f>
        <v>198.2</v>
      </c>
      <c r="AA3490" s="11">
        <f t="shared" si="67"/>
        <v>-24.8</v>
      </c>
      <c r="AB3490" s="5">
        <f>IFERROR(VLOOKUP(C3490,[2]Sheet1!$B:$F,5,FALSE),0)</f>
        <v>2640000</v>
      </c>
      <c r="AC3490" s="11">
        <v>0</v>
      </c>
      <c r="AD3490" s="11">
        <v>0</v>
      </c>
      <c r="AE3490" s="10" t="str">
        <f t="shared" si="66"/>
        <v>77/78DHPL</v>
      </c>
      <c r="AF3490" s="10"/>
      <c r="AG3490" s="10"/>
      <c r="AH3490" s="10"/>
    </row>
    <row r="3491" spans="1:34" x14ac:dyDescent="0.45">
      <c r="A3491" t="s">
        <v>24</v>
      </c>
      <c r="B3491" t="s">
        <v>59</v>
      </c>
      <c r="C3491" t="s">
        <v>220</v>
      </c>
      <c r="D3491">
        <v>375</v>
      </c>
      <c r="E3491" s="11">
        <v>1250000</v>
      </c>
      <c r="F3491" s="5">
        <v>-77981</v>
      </c>
      <c r="G3491" s="11">
        <v>0</v>
      </c>
      <c r="H3491" s="11">
        <v>0</v>
      </c>
      <c r="I3491">
        <v>0</v>
      </c>
      <c r="J3491">
        <v>229332</v>
      </c>
      <c r="K3491">
        <v>121072</v>
      </c>
      <c r="L3491">
        <v>81170</v>
      </c>
      <c r="M3491">
        <v>26</v>
      </c>
      <c r="N3491">
        <v>14</v>
      </c>
      <c r="O3491">
        <v>4</v>
      </c>
      <c r="P3491">
        <v>28</v>
      </c>
      <c r="Q3491">
        <v>0</v>
      </c>
      <c r="R3491">
        <v>58</v>
      </c>
      <c r="S3491">
        <v>0</v>
      </c>
      <c r="T3491">
        <v>94</v>
      </c>
      <c r="U3491">
        <v>234</v>
      </c>
      <c r="V3491">
        <v>-0.38</v>
      </c>
      <c r="W3491">
        <v>0</v>
      </c>
      <c r="X3491">
        <v>0</v>
      </c>
      <c r="Y3491" s="12" t="str">
        <f>IFERROR(VLOOKUP(C3491,[1]Index!$D:$F,3,FALSE),"Non List")</f>
        <v>Hydro Power</v>
      </c>
      <c r="Z3491">
        <f>IFERROR(VLOOKUP(C3491,[1]LP!$B:$C,2,FALSE),0)</f>
        <v>235.9</v>
      </c>
      <c r="AA3491" s="11">
        <f t="shared" si="67"/>
        <v>9.1</v>
      </c>
      <c r="AB3491" s="5">
        <f>IFERROR(VLOOKUP(C3491,[2]Sheet1!$B:$F,5,FALSE),0)</f>
        <v>12500000</v>
      </c>
      <c r="AC3491" s="11">
        <v>0</v>
      </c>
      <c r="AD3491" s="11">
        <v>0</v>
      </c>
      <c r="AE3491" s="10" t="str">
        <f t="shared" si="66"/>
        <v>77/78MHNL</v>
      </c>
      <c r="AF3491" s="10"/>
      <c r="AG3491" s="10"/>
      <c r="AH3491" s="10"/>
    </row>
    <row r="3492" spans="1:34" x14ac:dyDescent="0.45">
      <c r="A3492" t="s">
        <v>24</v>
      </c>
      <c r="B3492" t="s">
        <v>59</v>
      </c>
      <c r="C3492" t="s">
        <v>207</v>
      </c>
      <c r="D3492">
        <v>355</v>
      </c>
      <c r="E3492" s="11">
        <v>283500</v>
      </c>
      <c r="F3492" s="5">
        <v>19825</v>
      </c>
      <c r="G3492" s="11">
        <v>0</v>
      </c>
      <c r="H3492" s="11">
        <v>0</v>
      </c>
      <c r="I3492">
        <v>0</v>
      </c>
      <c r="J3492">
        <v>16888</v>
      </c>
      <c r="K3492">
        <v>10149</v>
      </c>
      <c r="L3492">
        <v>4409</v>
      </c>
      <c r="M3492">
        <v>6</v>
      </c>
      <c r="N3492">
        <v>57</v>
      </c>
      <c r="O3492">
        <v>3</v>
      </c>
      <c r="P3492">
        <v>6</v>
      </c>
      <c r="Q3492">
        <v>0</v>
      </c>
      <c r="R3492">
        <v>190</v>
      </c>
      <c r="S3492">
        <v>0</v>
      </c>
      <c r="T3492">
        <v>107</v>
      </c>
      <c r="U3492">
        <v>122</v>
      </c>
      <c r="V3492">
        <v>-0.66</v>
      </c>
      <c r="W3492">
        <v>0</v>
      </c>
      <c r="X3492">
        <v>0</v>
      </c>
      <c r="Y3492" s="12" t="str">
        <f>IFERROR(VLOOKUP(C3492,[1]Index!$D:$F,3,FALSE),"Non List")</f>
        <v>Hydro Power</v>
      </c>
      <c r="Z3492">
        <f>IFERROR(VLOOKUP(C3492,[1]LP!$B:$C,2,FALSE),0)</f>
        <v>336</v>
      </c>
      <c r="AA3492" s="11">
        <f t="shared" si="67"/>
        <v>56</v>
      </c>
      <c r="AB3492" s="5">
        <f>IFERROR(VLOOKUP(C3492,[2]Sheet1!$B:$F,5,FALSE),0)</f>
        <v>3869775</v>
      </c>
      <c r="AC3492" s="11">
        <v>0</v>
      </c>
      <c r="AD3492" s="11">
        <v>0</v>
      </c>
      <c r="AE3492" s="10" t="str">
        <f t="shared" si="66"/>
        <v>77/78CHL</v>
      </c>
      <c r="AF3492" s="10"/>
      <c r="AG3492" s="10"/>
      <c r="AH3492" s="10"/>
    </row>
    <row r="3493" spans="1:34" x14ac:dyDescent="0.45">
      <c r="A3493" t="s">
        <v>24</v>
      </c>
      <c r="B3493" t="s">
        <v>59</v>
      </c>
      <c r="C3493" t="s">
        <v>209</v>
      </c>
      <c r="D3493">
        <v>426</v>
      </c>
      <c r="E3493" s="11">
        <v>260000</v>
      </c>
      <c r="F3493" s="5">
        <v>56985</v>
      </c>
      <c r="G3493" s="11">
        <v>0</v>
      </c>
      <c r="H3493" s="11">
        <v>0</v>
      </c>
      <c r="I3493">
        <v>0</v>
      </c>
      <c r="J3493">
        <v>21212</v>
      </c>
      <c r="K3493">
        <v>10944</v>
      </c>
      <c r="L3493">
        <v>7679</v>
      </c>
      <c r="M3493">
        <v>12</v>
      </c>
      <c r="N3493">
        <v>36</v>
      </c>
      <c r="O3493">
        <v>3</v>
      </c>
      <c r="P3493">
        <v>10</v>
      </c>
      <c r="Q3493">
        <v>0</v>
      </c>
      <c r="R3493">
        <v>126</v>
      </c>
      <c r="S3493">
        <v>0</v>
      </c>
      <c r="T3493">
        <v>122</v>
      </c>
      <c r="U3493">
        <v>180</v>
      </c>
      <c r="V3493">
        <v>-0.57999999999999996</v>
      </c>
      <c r="W3493">
        <v>0</v>
      </c>
      <c r="X3493">
        <v>0</v>
      </c>
      <c r="Y3493" s="12" t="str">
        <f>IFERROR(VLOOKUP(C3493,[1]Index!$D:$F,3,FALSE),"Non List")</f>
        <v>Hydro Power</v>
      </c>
      <c r="Z3493">
        <f>IFERROR(VLOOKUP(C3493,[1]LP!$B:$C,2,FALSE),0)</f>
        <v>472</v>
      </c>
      <c r="AA3493" s="11">
        <f t="shared" si="67"/>
        <v>39.299999999999997</v>
      </c>
      <c r="AB3493" s="5">
        <f>IFERROR(VLOOKUP(C3493,[2]Sheet1!$B:$F,5,FALSE),0)</f>
        <v>3594413.55</v>
      </c>
      <c r="AC3493" s="11">
        <v>7</v>
      </c>
      <c r="AD3493" s="11">
        <v>0.36840000000000001</v>
      </c>
      <c r="AE3493" s="10" t="str">
        <f t="shared" si="66"/>
        <v>77/78NHDL</v>
      </c>
      <c r="AF3493" s="10"/>
      <c r="AG3493" s="10"/>
      <c r="AH3493" s="10"/>
    </row>
    <row r="3494" spans="1:34" x14ac:dyDescent="0.45">
      <c r="A3494" t="s">
        <v>24</v>
      </c>
      <c r="B3494" t="s">
        <v>59</v>
      </c>
      <c r="C3494" t="s">
        <v>210</v>
      </c>
      <c r="D3494">
        <v>560</v>
      </c>
      <c r="E3494" s="11">
        <v>473557</v>
      </c>
      <c r="F3494" s="5">
        <v>209045</v>
      </c>
      <c r="G3494" s="11">
        <v>0</v>
      </c>
      <c r="H3494" s="11">
        <v>0</v>
      </c>
      <c r="I3494">
        <v>0</v>
      </c>
      <c r="J3494">
        <v>45236</v>
      </c>
      <c r="K3494">
        <v>33416</v>
      </c>
      <c r="L3494">
        <v>25708</v>
      </c>
      <c r="M3494">
        <v>22</v>
      </c>
      <c r="N3494">
        <v>26</v>
      </c>
      <c r="O3494">
        <v>4</v>
      </c>
      <c r="P3494">
        <v>15</v>
      </c>
      <c r="Q3494">
        <v>0</v>
      </c>
      <c r="R3494">
        <v>100</v>
      </c>
      <c r="S3494">
        <v>0</v>
      </c>
      <c r="T3494">
        <v>144</v>
      </c>
      <c r="U3494">
        <v>265</v>
      </c>
      <c r="V3494">
        <v>-0.53</v>
      </c>
      <c r="W3494">
        <v>0</v>
      </c>
      <c r="X3494">
        <v>0</v>
      </c>
      <c r="Y3494" s="12" t="str">
        <f>IFERROR(VLOOKUP(C3494,[1]Index!$D:$F,3,FALSE),"Non List")</f>
        <v>Hydro Power</v>
      </c>
      <c r="Z3494">
        <f>IFERROR(VLOOKUP(C3494,[1]LP!$B:$C,2,FALSE),0)</f>
        <v>241.5</v>
      </c>
      <c r="AA3494" s="11">
        <f t="shared" si="67"/>
        <v>11</v>
      </c>
      <c r="AB3494" s="5">
        <f>IFERROR(VLOOKUP(C3494,[2]Sheet1!$B:$F,5,FALSE),0)</f>
        <v>17555888.510000002</v>
      </c>
      <c r="AC3494" s="11">
        <v>0</v>
      </c>
      <c r="AD3494" s="11">
        <v>0</v>
      </c>
      <c r="AE3494" s="10" t="str">
        <f t="shared" si="66"/>
        <v>77/78RADHI</v>
      </c>
      <c r="AF3494" s="10"/>
      <c r="AG3494" s="10"/>
      <c r="AH3494" s="10"/>
    </row>
    <row r="3495" spans="1:34" x14ac:dyDescent="0.45">
      <c r="A3495" t="s">
        <v>24</v>
      </c>
      <c r="B3495" t="s">
        <v>59</v>
      </c>
      <c r="C3495" t="s">
        <v>201</v>
      </c>
      <c r="D3495">
        <v>435.2</v>
      </c>
      <c r="E3495" s="11">
        <v>600000</v>
      </c>
      <c r="F3495" s="5">
        <v>99065</v>
      </c>
      <c r="G3495" s="11">
        <v>0</v>
      </c>
      <c r="H3495" s="11">
        <v>0</v>
      </c>
      <c r="I3495">
        <v>0</v>
      </c>
      <c r="J3495">
        <v>65016</v>
      </c>
      <c r="K3495">
        <v>47492</v>
      </c>
      <c r="L3495">
        <v>35586</v>
      </c>
      <c r="M3495">
        <v>24</v>
      </c>
      <c r="N3495">
        <v>18</v>
      </c>
      <c r="O3495">
        <v>4</v>
      </c>
      <c r="P3495">
        <v>20</v>
      </c>
      <c r="Q3495">
        <v>0</v>
      </c>
      <c r="R3495">
        <v>69</v>
      </c>
      <c r="S3495">
        <v>0</v>
      </c>
      <c r="T3495">
        <v>117</v>
      </c>
      <c r="U3495">
        <v>249</v>
      </c>
      <c r="V3495">
        <v>-0.43</v>
      </c>
      <c r="W3495">
        <v>0</v>
      </c>
      <c r="X3495">
        <v>0</v>
      </c>
      <c r="Y3495" s="12" t="str">
        <f>IFERROR(VLOOKUP(C3495,[1]Index!$D:$F,3,FALSE),"Non List")</f>
        <v>Hydro Power</v>
      </c>
      <c r="Z3495">
        <f>IFERROR(VLOOKUP(C3495,[1]LP!$B:$C,2,FALSE),0)</f>
        <v>412</v>
      </c>
      <c r="AA3495" s="11">
        <f t="shared" si="67"/>
        <v>17.2</v>
      </c>
      <c r="AB3495" s="5">
        <f>IFERROR(VLOOKUP(C3495,[2]Sheet1!$B:$F,5,FALSE),0)</f>
        <v>8728500</v>
      </c>
      <c r="AC3495" s="11">
        <v>15</v>
      </c>
      <c r="AD3495" s="11">
        <v>0.78949999999999998</v>
      </c>
      <c r="AE3495" s="10" t="str">
        <f t="shared" si="66"/>
        <v>77/78KPCL</v>
      </c>
      <c r="AF3495" s="10"/>
      <c r="AG3495" s="10"/>
      <c r="AH3495" s="10"/>
    </row>
    <row r="3496" spans="1:34" x14ac:dyDescent="0.45">
      <c r="A3496" t="s">
        <v>24</v>
      </c>
      <c r="B3496" t="s">
        <v>59</v>
      </c>
      <c r="C3496" t="s">
        <v>214</v>
      </c>
      <c r="D3496">
        <v>563.1</v>
      </c>
      <c r="E3496" s="11">
        <v>560000</v>
      </c>
      <c r="F3496" s="5">
        <v>68784</v>
      </c>
      <c r="G3496" s="11">
        <v>0</v>
      </c>
      <c r="H3496" s="11">
        <v>0</v>
      </c>
      <c r="I3496">
        <v>0</v>
      </c>
      <c r="J3496">
        <v>2897</v>
      </c>
      <c r="K3496">
        <v>88153</v>
      </c>
      <c r="L3496">
        <v>56230</v>
      </c>
      <c r="M3496">
        <v>40</v>
      </c>
      <c r="N3496">
        <v>14</v>
      </c>
      <c r="O3496">
        <v>5</v>
      </c>
      <c r="P3496">
        <v>36</v>
      </c>
      <c r="Q3496">
        <v>0</v>
      </c>
      <c r="R3496">
        <v>70</v>
      </c>
      <c r="S3496">
        <v>0</v>
      </c>
      <c r="T3496">
        <v>112</v>
      </c>
      <c r="U3496">
        <v>319</v>
      </c>
      <c r="V3496">
        <v>-0.43</v>
      </c>
      <c r="W3496">
        <v>0</v>
      </c>
      <c r="X3496">
        <v>0</v>
      </c>
      <c r="Y3496" s="12" t="str">
        <f>IFERROR(VLOOKUP(C3496,[1]Index!$D:$F,3,FALSE),"Non List")</f>
        <v>zdelist</v>
      </c>
      <c r="Z3496">
        <f>IFERROR(VLOOKUP(C3496,[1]LP!$B:$C,2,FALSE),0)</f>
        <v>0</v>
      </c>
      <c r="AA3496" s="11">
        <f t="shared" si="67"/>
        <v>0</v>
      </c>
      <c r="AB3496" s="5">
        <f>IFERROR(VLOOKUP(C3496,[2]Sheet1!$B:$F,5,FALSE),0)</f>
        <v>0</v>
      </c>
      <c r="AC3496" s="11">
        <v>0</v>
      </c>
      <c r="AD3496" s="11">
        <v>12.6</v>
      </c>
      <c r="AE3496" s="10" t="str">
        <f t="shared" si="66"/>
        <v>77/78RRHP</v>
      </c>
      <c r="AF3496" s="10"/>
      <c r="AG3496" s="10"/>
      <c r="AH3496" s="10"/>
    </row>
    <row r="3497" spans="1:34" x14ac:dyDescent="0.45">
      <c r="A3497" t="s">
        <v>24</v>
      </c>
      <c r="B3497" t="s">
        <v>59</v>
      </c>
      <c r="C3497" t="s">
        <v>211</v>
      </c>
      <c r="D3497">
        <v>281.89999999999998</v>
      </c>
      <c r="E3497" s="11">
        <v>1100000</v>
      </c>
      <c r="F3497" s="5">
        <v>-154519</v>
      </c>
      <c r="G3497" s="11">
        <v>0</v>
      </c>
      <c r="H3497" s="11">
        <v>0</v>
      </c>
      <c r="I3497">
        <v>0</v>
      </c>
      <c r="J3497">
        <v>135028</v>
      </c>
      <c r="K3497">
        <v>87483</v>
      </c>
      <c r="L3497">
        <v>30040</v>
      </c>
      <c r="M3497">
        <v>11</v>
      </c>
      <c r="N3497">
        <v>26</v>
      </c>
      <c r="O3497">
        <v>3</v>
      </c>
      <c r="P3497">
        <v>13</v>
      </c>
      <c r="Q3497">
        <v>0</v>
      </c>
      <c r="R3497">
        <v>85</v>
      </c>
      <c r="S3497">
        <v>0</v>
      </c>
      <c r="T3497">
        <v>86</v>
      </c>
      <c r="U3497">
        <v>145</v>
      </c>
      <c r="V3497">
        <v>-0.48</v>
      </c>
      <c r="W3497">
        <v>0</v>
      </c>
      <c r="X3497">
        <v>0</v>
      </c>
      <c r="Y3497" s="12" t="str">
        <f>IFERROR(VLOOKUP(C3497,[1]Index!$D:$F,3,FALSE),"Non List")</f>
        <v>Hydro Power</v>
      </c>
      <c r="Z3497">
        <f>IFERROR(VLOOKUP(C3497,[1]LP!$B:$C,2,FALSE),0)</f>
        <v>234</v>
      </c>
      <c r="AA3497" s="11">
        <f t="shared" si="67"/>
        <v>21.3</v>
      </c>
      <c r="AB3497" s="5">
        <f>IFERROR(VLOOKUP(C3497,[2]Sheet1!$B:$F,5,FALSE),0)</f>
        <v>11000000</v>
      </c>
      <c r="AC3497" s="11">
        <v>0</v>
      </c>
      <c r="AD3497" s="11">
        <v>0</v>
      </c>
      <c r="AE3497" s="10" t="str">
        <f t="shared" si="66"/>
        <v>77/78PMHPL</v>
      </c>
      <c r="AF3497" s="10"/>
      <c r="AG3497" s="10"/>
      <c r="AH3497" s="10"/>
    </row>
    <row r="3498" spans="1:34" x14ac:dyDescent="0.45">
      <c r="A3498" t="s">
        <v>24</v>
      </c>
      <c r="B3498" t="s">
        <v>59</v>
      </c>
      <c r="C3498" t="s">
        <v>212</v>
      </c>
      <c r="D3498">
        <v>245</v>
      </c>
      <c r="E3498" s="11">
        <v>800000</v>
      </c>
      <c r="F3498" s="5">
        <v>-238998</v>
      </c>
      <c r="G3498" s="11">
        <v>0</v>
      </c>
      <c r="H3498" s="11">
        <v>0</v>
      </c>
      <c r="I3498">
        <v>0</v>
      </c>
      <c r="J3498">
        <v>78985</v>
      </c>
      <c r="K3498">
        <v>49552</v>
      </c>
      <c r="L3498">
        <v>20345</v>
      </c>
      <c r="M3498">
        <v>10</v>
      </c>
      <c r="N3498">
        <v>24</v>
      </c>
      <c r="O3498">
        <v>3</v>
      </c>
      <c r="P3498">
        <v>15</v>
      </c>
      <c r="Q3498">
        <v>0</v>
      </c>
      <c r="R3498">
        <v>84</v>
      </c>
      <c r="S3498">
        <v>0</v>
      </c>
      <c r="T3498">
        <v>70</v>
      </c>
      <c r="U3498">
        <v>127</v>
      </c>
      <c r="V3498">
        <v>-0.48</v>
      </c>
      <c r="W3498">
        <v>0</v>
      </c>
      <c r="X3498">
        <v>0</v>
      </c>
      <c r="Y3498" s="12" t="str">
        <f>IFERROR(VLOOKUP(C3498,[1]Index!$D:$F,3,FALSE),"Non List")</f>
        <v>Hydro Power</v>
      </c>
      <c r="Z3498">
        <f>IFERROR(VLOOKUP(C3498,[1]LP!$B:$C,2,FALSE),0)</f>
        <v>208</v>
      </c>
      <c r="AA3498" s="11">
        <f t="shared" si="67"/>
        <v>20.8</v>
      </c>
      <c r="AB3498" s="5">
        <f>IFERROR(VLOOKUP(C3498,[2]Sheet1!$B:$F,5,FALSE),0)</f>
        <v>8000000</v>
      </c>
      <c r="AC3498" s="11">
        <v>0</v>
      </c>
      <c r="AD3498" s="11">
        <v>0</v>
      </c>
      <c r="AE3498" s="10" t="str">
        <f t="shared" si="66"/>
        <v>77/78AKJCL</v>
      </c>
      <c r="AF3498" s="10"/>
      <c r="AG3498" s="10"/>
      <c r="AH3498" s="10"/>
    </row>
    <row r="3499" spans="1:34" x14ac:dyDescent="0.45">
      <c r="A3499" t="s">
        <v>24</v>
      </c>
      <c r="B3499" t="s">
        <v>59</v>
      </c>
      <c r="C3499" t="s">
        <v>223</v>
      </c>
      <c r="D3499">
        <v>331</v>
      </c>
      <c r="E3499" s="11">
        <v>1500000</v>
      </c>
      <c r="F3499" s="5">
        <v>-133546</v>
      </c>
      <c r="G3499" s="11">
        <v>0</v>
      </c>
      <c r="H3499" s="11">
        <v>0</v>
      </c>
      <c r="I3499">
        <v>0</v>
      </c>
      <c r="J3499">
        <v>0</v>
      </c>
      <c r="K3499">
        <v>-10845</v>
      </c>
      <c r="L3499">
        <v>-21205</v>
      </c>
      <c r="M3499">
        <v>-6</v>
      </c>
      <c r="N3499">
        <v>-59</v>
      </c>
      <c r="O3499">
        <v>4</v>
      </c>
      <c r="P3499">
        <v>-6</v>
      </c>
      <c r="Q3499">
        <v>0</v>
      </c>
      <c r="R3499">
        <v>-213</v>
      </c>
      <c r="S3499">
        <v>0</v>
      </c>
      <c r="T3499">
        <v>91</v>
      </c>
      <c r="U3499">
        <v>0</v>
      </c>
      <c r="V3499">
        <v>0</v>
      </c>
      <c r="W3499">
        <v>0</v>
      </c>
      <c r="X3499">
        <v>0</v>
      </c>
      <c r="Y3499" s="12" t="str">
        <f>IFERROR(VLOOKUP(C3499,[1]Index!$D:$F,3,FALSE),"Non List")</f>
        <v>Hydro Power</v>
      </c>
      <c r="Z3499">
        <f>IFERROR(VLOOKUP(C3499,[1]LP!$B:$C,2,FALSE),0)</f>
        <v>184</v>
      </c>
      <c r="AA3499" s="11">
        <f t="shared" si="67"/>
        <v>-30.7</v>
      </c>
      <c r="AB3499" s="5">
        <f>IFERROR(VLOOKUP(C3499,[2]Sheet1!$B:$F,5,FALSE),0)</f>
        <v>15000000</v>
      </c>
      <c r="AC3499" s="11">
        <v>0</v>
      </c>
      <c r="AD3499" s="11">
        <v>0</v>
      </c>
      <c r="AE3499" s="10" t="str">
        <f t="shared" si="66"/>
        <v>77/78LEC</v>
      </c>
      <c r="AF3499" s="10"/>
      <c r="AG3499" s="10"/>
      <c r="AH3499" s="10"/>
    </row>
    <row r="3500" spans="1:34" x14ac:dyDescent="0.45">
      <c r="A3500" t="s">
        <v>24</v>
      </c>
      <c r="B3500" t="s">
        <v>59</v>
      </c>
      <c r="C3500" t="s">
        <v>216</v>
      </c>
      <c r="D3500">
        <v>350</v>
      </c>
      <c r="E3500" s="11">
        <v>962500</v>
      </c>
      <c r="F3500" s="5">
        <v>-68403</v>
      </c>
      <c r="G3500" s="11">
        <v>0</v>
      </c>
      <c r="H3500" s="11">
        <v>0</v>
      </c>
      <c r="I3500">
        <v>0</v>
      </c>
      <c r="J3500">
        <v>146110</v>
      </c>
      <c r="K3500">
        <v>114443</v>
      </c>
      <c r="L3500">
        <v>71300</v>
      </c>
      <c r="M3500">
        <v>30</v>
      </c>
      <c r="N3500">
        <v>12</v>
      </c>
      <c r="O3500">
        <v>4</v>
      </c>
      <c r="P3500">
        <v>32</v>
      </c>
      <c r="Q3500">
        <v>0</v>
      </c>
      <c r="R3500">
        <v>45</v>
      </c>
      <c r="S3500">
        <v>0</v>
      </c>
      <c r="T3500">
        <v>93</v>
      </c>
      <c r="U3500">
        <v>249</v>
      </c>
      <c r="V3500">
        <v>-0.28999999999999998</v>
      </c>
      <c r="W3500">
        <v>0</v>
      </c>
      <c r="X3500">
        <v>0</v>
      </c>
      <c r="Y3500" s="12" t="str">
        <f>IFERROR(VLOOKUP(C3500,[1]Index!$D:$F,3,FALSE),"Non List")</f>
        <v>Hydro Power</v>
      </c>
      <c r="Z3500">
        <f>IFERROR(VLOOKUP(C3500,[1]LP!$B:$C,2,FALSE),0)</f>
        <v>235</v>
      </c>
      <c r="AA3500" s="11">
        <f t="shared" si="67"/>
        <v>7.8</v>
      </c>
      <c r="AB3500" s="5">
        <f>IFERROR(VLOOKUP(C3500,[2]Sheet1!$B:$F,5,FALSE),0)</f>
        <v>9625000</v>
      </c>
      <c r="AC3500" s="11">
        <v>0</v>
      </c>
      <c r="AD3500" s="11">
        <v>0</v>
      </c>
      <c r="AE3500" s="10" t="str">
        <f t="shared" si="66"/>
        <v>77/78PPCL</v>
      </c>
      <c r="AF3500" s="10"/>
      <c r="AG3500" s="10"/>
      <c r="AH3500" s="10"/>
    </row>
    <row r="3501" spans="1:34" x14ac:dyDescent="0.45">
      <c r="A3501" t="s">
        <v>24</v>
      </c>
      <c r="B3501" t="s">
        <v>59</v>
      </c>
      <c r="C3501" t="s">
        <v>230</v>
      </c>
      <c r="D3501">
        <v>244</v>
      </c>
      <c r="E3501" s="11">
        <v>371400</v>
      </c>
      <c r="F3501" s="5">
        <v>-53083</v>
      </c>
      <c r="G3501" s="11">
        <v>0</v>
      </c>
      <c r="H3501" s="11">
        <v>0</v>
      </c>
      <c r="I3501">
        <v>0</v>
      </c>
      <c r="J3501">
        <v>14759</v>
      </c>
      <c r="K3501">
        <v>11015</v>
      </c>
      <c r="L3501">
        <v>654</v>
      </c>
      <c r="M3501">
        <v>1</v>
      </c>
      <c r="N3501">
        <v>359</v>
      </c>
      <c r="O3501">
        <v>3</v>
      </c>
      <c r="P3501">
        <v>1</v>
      </c>
      <c r="Q3501">
        <v>0</v>
      </c>
      <c r="R3501">
        <v>1023</v>
      </c>
      <c r="S3501">
        <v>0</v>
      </c>
      <c r="T3501">
        <v>86</v>
      </c>
      <c r="U3501">
        <v>36</v>
      </c>
      <c r="V3501">
        <v>-0.85</v>
      </c>
      <c r="W3501">
        <v>0</v>
      </c>
      <c r="X3501">
        <v>0</v>
      </c>
      <c r="Y3501" s="12" t="str">
        <f>IFERROR(VLOOKUP(C3501,[1]Index!$D:$F,3,FALSE),"Non List")</f>
        <v>Hydro Power</v>
      </c>
      <c r="Z3501">
        <f>IFERROR(VLOOKUP(C3501,[1]LP!$B:$C,2,FALSE),0)</f>
        <v>307</v>
      </c>
      <c r="AA3501" s="11">
        <f t="shared" si="67"/>
        <v>307</v>
      </c>
      <c r="AB3501" s="5">
        <f>IFERROR(VLOOKUP(C3501,[2]Sheet1!$B:$F,5,FALSE),0)</f>
        <v>3714000</v>
      </c>
      <c r="AC3501" s="11">
        <v>0</v>
      </c>
      <c r="AD3501" s="11">
        <v>0</v>
      </c>
      <c r="AE3501" s="10" t="str">
        <f t="shared" si="66"/>
        <v>77/78JOSHI</v>
      </c>
      <c r="AF3501" s="10"/>
      <c r="AG3501" s="10"/>
      <c r="AH3501" s="10"/>
    </row>
    <row r="3502" spans="1:34" x14ac:dyDescent="0.45">
      <c r="A3502" t="s">
        <v>24</v>
      </c>
      <c r="B3502" t="s">
        <v>59</v>
      </c>
      <c r="C3502" t="s">
        <v>217</v>
      </c>
      <c r="D3502">
        <v>525</v>
      </c>
      <c r="E3502" s="11">
        <v>10590000</v>
      </c>
      <c r="F3502" s="5">
        <v>-719353</v>
      </c>
      <c r="G3502" s="11">
        <v>0</v>
      </c>
      <c r="H3502" s="11">
        <v>0</v>
      </c>
      <c r="I3502">
        <v>0</v>
      </c>
      <c r="J3502">
        <v>0</v>
      </c>
      <c r="K3502">
        <v>-7802</v>
      </c>
      <c r="L3502">
        <v>-17802</v>
      </c>
      <c r="M3502">
        <v>-1</v>
      </c>
      <c r="N3502">
        <v>-820</v>
      </c>
      <c r="O3502">
        <v>6</v>
      </c>
      <c r="P3502">
        <v>-1</v>
      </c>
      <c r="Q3502">
        <v>0</v>
      </c>
      <c r="R3502">
        <v>-4618</v>
      </c>
      <c r="S3502">
        <v>0</v>
      </c>
      <c r="T3502">
        <v>93</v>
      </c>
      <c r="U3502">
        <v>0</v>
      </c>
      <c r="V3502">
        <v>0</v>
      </c>
      <c r="W3502">
        <v>0</v>
      </c>
      <c r="X3502">
        <v>0</v>
      </c>
      <c r="Y3502" s="12" t="str">
        <f>IFERROR(VLOOKUP(C3502,[1]Index!$D:$F,3,FALSE),"Non List")</f>
        <v>Hydro Power</v>
      </c>
      <c r="Z3502">
        <f>IFERROR(VLOOKUP(C3502,[1]LP!$B:$C,2,FALSE),0)</f>
        <v>165.4</v>
      </c>
      <c r="AA3502" s="11">
        <f t="shared" si="67"/>
        <v>-165.4</v>
      </c>
      <c r="AB3502" s="5">
        <f>IFERROR(VLOOKUP(C3502,[2]Sheet1!$B:$F,5,FALSE),0)</f>
        <v>194780470</v>
      </c>
      <c r="AC3502" s="11">
        <v>0</v>
      </c>
      <c r="AD3502" s="11">
        <v>0</v>
      </c>
      <c r="AE3502" s="10" t="str">
        <f t="shared" si="66"/>
        <v>77/78UPPER</v>
      </c>
      <c r="AF3502" s="10"/>
      <c r="AG3502" s="10"/>
      <c r="AH3502" s="10"/>
    </row>
    <row r="3503" spans="1:34" x14ac:dyDescent="0.45">
      <c r="A3503" t="s">
        <v>24</v>
      </c>
      <c r="B3503" t="s">
        <v>59</v>
      </c>
      <c r="C3503" t="s">
        <v>218</v>
      </c>
      <c r="D3503">
        <v>289</v>
      </c>
      <c r="E3503" s="11">
        <v>750000</v>
      </c>
      <c r="F3503" s="5">
        <v>-80625</v>
      </c>
      <c r="G3503" s="11">
        <v>0</v>
      </c>
      <c r="H3503" s="11">
        <v>0</v>
      </c>
      <c r="I3503">
        <v>0</v>
      </c>
      <c r="J3503">
        <v>25078</v>
      </c>
      <c r="K3503">
        <v>7279</v>
      </c>
      <c r="L3503">
        <v>7279</v>
      </c>
      <c r="M3503">
        <v>4</v>
      </c>
      <c r="N3503">
        <v>74</v>
      </c>
      <c r="O3503">
        <v>3</v>
      </c>
      <c r="P3503">
        <v>4</v>
      </c>
      <c r="Q3503">
        <v>0</v>
      </c>
      <c r="R3503">
        <v>241</v>
      </c>
      <c r="S3503">
        <v>0</v>
      </c>
      <c r="T3503">
        <v>89</v>
      </c>
      <c r="U3503">
        <v>88</v>
      </c>
      <c r="V3503">
        <v>-0.69</v>
      </c>
      <c r="W3503">
        <v>0</v>
      </c>
      <c r="X3503">
        <v>0</v>
      </c>
      <c r="Y3503" s="12" t="str">
        <f>IFERROR(VLOOKUP(C3503,[1]Index!$D:$F,3,FALSE),"Non List")</f>
        <v>Hydro Power</v>
      </c>
      <c r="Z3503">
        <f>IFERROR(VLOOKUP(C3503,[1]LP!$B:$C,2,FALSE),0)</f>
        <v>224</v>
      </c>
      <c r="AA3503" s="11">
        <f t="shared" si="67"/>
        <v>56</v>
      </c>
      <c r="AB3503" s="5">
        <f>IFERROR(VLOOKUP(C3503,[2]Sheet1!$B:$F,5,FALSE),0)</f>
        <v>7500000</v>
      </c>
      <c r="AC3503" s="11">
        <v>0</v>
      </c>
      <c r="AD3503" s="11">
        <v>0</v>
      </c>
      <c r="AE3503" s="10" t="str">
        <f t="shared" si="66"/>
        <v>77/78UNHPL</v>
      </c>
      <c r="AF3503" s="10"/>
      <c r="AG3503" s="10"/>
      <c r="AH3503" s="10"/>
    </row>
    <row r="3504" spans="1:34" x14ac:dyDescent="0.45">
      <c r="A3504" t="s">
        <v>24</v>
      </c>
      <c r="B3504" t="s">
        <v>59</v>
      </c>
      <c r="C3504" t="s">
        <v>229</v>
      </c>
      <c r="D3504">
        <v>243</v>
      </c>
      <c r="E3504" s="11">
        <v>1600000</v>
      </c>
      <c r="F3504" s="5">
        <v>-240125</v>
      </c>
      <c r="G3504" s="11">
        <v>0</v>
      </c>
      <c r="H3504" s="11">
        <v>0</v>
      </c>
      <c r="I3504">
        <v>0</v>
      </c>
      <c r="J3504">
        <v>47456</v>
      </c>
      <c r="K3504">
        <v>33097</v>
      </c>
      <c r="L3504">
        <v>7709</v>
      </c>
      <c r="M3504">
        <v>2</v>
      </c>
      <c r="N3504">
        <v>127</v>
      </c>
      <c r="O3504">
        <v>3</v>
      </c>
      <c r="P3504">
        <v>2</v>
      </c>
      <c r="Q3504">
        <v>0</v>
      </c>
      <c r="R3504">
        <v>362</v>
      </c>
      <c r="S3504">
        <v>0</v>
      </c>
      <c r="T3504">
        <v>85</v>
      </c>
      <c r="U3504">
        <v>61</v>
      </c>
      <c r="V3504">
        <v>-0.75</v>
      </c>
      <c r="W3504">
        <v>0</v>
      </c>
      <c r="X3504">
        <v>0</v>
      </c>
      <c r="Y3504" s="12" t="str">
        <f>IFERROR(VLOOKUP(C3504,[1]Index!$D:$F,3,FALSE),"Non List")</f>
        <v>Hydro Power</v>
      </c>
      <c r="Z3504">
        <f>IFERROR(VLOOKUP(C3504,[1]LP!$B:$C,2,FALSE),0)</f>
        <v>134.19999999999999</v>
      </c>
      <c r="AA3504" s="11">
        <f t="shared" si="67"/>
        <v>67.099999999999994</v>
      </c>
      <c r="AB3504" s="5">
        <f>IFERROR(VLOOKUP(C3504,[2]Sheet1!$B:$F,5,FALSE),0)</f>
        <v>28000000</v>
      </c>
      <c r="AC3504" s="11">
        <v>0</v>
      </c>
      <c r="AD3504" s="11">
        <v>0</v>
      </c>
      <c r="AE3504" s="10" t="str">
        <f t="shared" si="66"/>
        <v>77/78HDHPC</v>
      </c>
      <c r="AF3504" s="10"/>
      <c r="AG3504" s="10"/>
      <c r="AH3504" s="10"/>
    </row>
    <row r="3505" spans="1:34" x14ac:dyDescent="0.45">
      <c r="A3505" t="s">
        <v>24</v>
      </c>
      <c r="B3505" t="s">
        <v>59</v>
      </c>
      <c r="C3505" t="s">
        <v>224</v>
      </c>
      <c r="D3505">
        <v>985</v>
      </c>
      <c r="E3505" s="11">
        <v>1574422</v>
      </c>
      <c r="F3505" s="5">
        <v>333389</v>
      </c>
      <c r="G3505" s="11">
        <v>0</v>
      </c>
      <c r="H3505" s="11">
        <v>0</v>
      </c>
      <c r="I3505">
        <v>0</v>
      </c>
      <c r="J3505">
        <v>38644</v>
      </c>
      <c r="K3505">
        <v>40621</v>
      </c>
      <c r="L3505">
        <v>33134</v>
      </c>
      <c r="M3505">
        <v>8</v>
      </c>
      <c r="N3505">
        <v>117</v>
      </c>
      <c r="O3505">
        <v>8</v>
      </c>
      <c r="P3505">
        <v>7</v>
      </c>
      <c r="Q3505">
        <v>0</v>
      </c>
      <c r="R3505">
        <v>953</v>
      </c>
      <c r="S3505">
        <v>0</v>
      </c>
      <c r="T3505">
        <v>121</v>
      </c>
      <c r="U3505">
        <v>151</v>
      </c>
      <c r="V3505">
        <v>-0.85</v>
      </c>
      <c r="W3505">
        <v>0</v>
      </c>
      <c r="X3505">
        <v>0</v>
      </c>
      <c r="Y3505" s="12" t="str">
        <f>IFERROR(VLOOKUP(C3505,[1]Index!$D:$F,3,FALSE),"Non List")</f>
        <v>Hydro Power</v>
      </c>
      <c r="Z3505">
        <f>IFERROR(VLOOKUP(C3505,[1]LP!$B:$C,2,FALSE),0)</f>
        <v>585</v>
      </c>
      <c r="AA3505" s="11">
        <f t="shared" si="67"/>
        <v>73.099999999999994</v>
      </c>
      <c r="AB3505" s="5">
        <f>IFERROR(VLOOKUP(C3505,[2]Sheet1!$B:$F,5,FALSE),0)</f>
        <v>22632310.5</v>
      </c>
      <c r="AC3505" s="11">
        <v>0</v>
      </c>
      <c r="AD3505" s="11">
        <v>0</v>
      </c>
      <c r="AE3505" s="10" t="str">
        <f t="shared" si="66"/>
        <v>77/78MEN</v>
      </c>
      <c r="AF3505" s="10"/>
      <c r="AG3505" s="10"/>
      <c r="AH3505" s="10"/>
    </row>
    <row r="3506" spans="1:34" x14ac:dyDescent="0.45">
      <c r="A3506" t="s">
        <v>24</v>
      </c>
      <c r="B3506" t="s">
        <v>59</v>
      </c>
      <c r="C3506" t="s">
        <v>225</v>
      </c>
      <c r="D3506">
        <v>865</v>
      </c>
      <c r="E3506" s="11">
        <v>315000</v>
      </c>
      <c r="F3506" s="5">
        <v>-46238</v>
      </c>
      <c r="G3506" s="11">
        <v>0</v>
      </c>
      <c r="H3506" s="11">
        <v>0</v>
      </c>
      <c r="I3506">
        <v>0</v>
      </c>
      <c r="J3506">
        <v>33241</v>
      </c>
      <c r="K3506">
        <v>24335</v>
      </c>
      <c r="L3506">
        <v>-1004</v>
      </c>
      <c r="M3506">
        <v>-1</v>
      </c>
      <c r="N3506">
        <v>-698</v>
      </c>
      <c r="O3506">
        <v>10</v>
      </c>
      <c r="P3506">
        <v>-1</v>
      </c>
      <c r="Q3506">
        <v>0</v>
      </c>
      <c r="R3506">
        <v>-7073</v>
      </c>
      <c r="S3506">
        <v>0</v>
      </c>
      <c r="T3506">
        <v>85</v>
      </c>
      <c r="U3506">
        <v>0</v>
      </c>
      <c r="V3506">
        <v>0</v>
      </c>
      <c r="W3506">
        <v>0</v>
      </c>
      <c r="X3506">
        <v>0</v>
      </c>
      <c r="Y3506" s="12" t="str">
        <f>IFERROR(VLOOKUP(C3506,[1]Index!$D:$F,3,FALSE),"Non List")</f>
        <v>Hydro Power</v>
      </c>
      <c r="Z3506">
        <f>IFERROR(VLOOKUP(C3506,[1]LP!$B:$C,2,FALSE),0)</f>
        <v>358.6</v>
      </c>
      <c r="AA3506" s="11">
        <f t="shared" si="67"/>
        <v>-358.6</v>
      </c>
      <c r="AB3506" s="5">
        <f>IFERROR(VLOOKUP(C3506,[2]Sheet1!$B:$F,5,FALSE),0)</f>
        <v>4431000</v>
      </c>
      <c r="AC3506" s="11">
        <v>0</v>
      </c>
      <c r="AD3506" s="11">
        <v>0</v>
      </c>
      <c r="AE3506" s="10" t="str">
        <f t="shared" si="66"/>
        <v>77/78UMRH</v>
      </c>
      <c r="AF3506" s="10"/>
      <c r="AG3506" s="10"/>
      <c r="AH3506" s="10"/>
    </row>
    <row r="3507" spans="1:34" x14ac:dyDescent="0.45">
      <c r="A3507" t="s">
        <v>24</v>
      </c>
      <c r="B3507" t="s">
        <v>59</v>
      </c>
      <c r="C3507" t="s">
        <v>231</v>
      </c>
      <c r="D3507">
        <v>925</v>
      </c>
      <c r="E3507" s="11">
        <v>326164</v>
      </c>
      <c r="F3507" s="5">
        <v>93276</v>
      </c>
      <c r="G3507" s="11">
        <v>0</v>
      </c>
      <c r="H3507" s="11">
        <v>0</v>
      </c>
      <c r="I3507">
        <v>0</v>
      </c>
      <c r="J3507">
        <v>51248</v>
      </c>
      <c r="K3507">
        <v>42051</v>
      </c>
      <c r="L3507">
        <v>31829</v>
      </c>
      <c r="M3507">
        <v>39</v>
      </c>
      <c r="N3507">
        <v>24</v>
      </c>
      <c r="O3507">
        <v>7</v>
      </c>
      <c r="P3507">
        <v>30</v>
      </c>
      <c r="Q3507">
        <v>0</v>
      </c>
      <c r="R3507">
        <v>171</v>
      </c>
      <c r="S3507">
        <v>0</v>
      </c>
      <c r="T3507">
        <v>129</v>
      </c>
      <c r="U3507">
        <v>336</v>
      </c>
      <c r="V3507">
        <v>-0.64</v>
      </c>
      <c r="W3507">
        <v>0</v>
      </c>
      <c r="X3507">
        <v>0</v>
      </c>
      <c r="Y3507" s="12" t="str">
        <f>IFERROR(VLOOKUP(C3507,[1]Index!$D:$F,3,FALSE),"Non List")</f>
        <v>Hydro Non Converted</v>
      </c>
      <c r="Z3507">
        <f>IFERROR(VLOOKUP(C3507,[1]LP!$B:$C,2,FALSE),0)</f>
        <v>630</v>
      </c>
      <c r="AA3507" s="11">
        <f t="shared" si="67"/>
        <v>16.2</v>
      </c>
      <c r="AB3507" s="5">
        <f>IFERROR(VLOOKUP(C3507,[2]Sheet1!$B:$F,5,FALSE),0)</f>
        <v>986647.31</v>
      </c>
      <c r="AC3507" s="11">
        <v>10</v>
      </c>
      <c r="AD3507" s="11">
        <v>0.52629999999999999</v>
      </c>
      <c r="AE3507" s="10" t="str">
        <f t="shared" si="66"/>
        <v>77/78RURU</v>
      </c>
      <c r="AF3507" s="10"/>
      <c r="AG3507" s="10"/>
      <c r="AH3507" s="10"/>
    </row>
    <row r="3508" spans="1:34" x14ac:dyDescent="0.45">
      <c r="A3508" t="s">
        <v>53</v>
      </c>
      <c r="B3508" t="s">
        <v>59</v>
      </c>
      <c r="C3508" t="s">
        <v>192</v>
      </c>
      <c r="D3508">
        <v>420</v>
      </c>
      <c r="E3508" s="11">
        <v>998323</v>
      </c>
      <c r="F3508" s="5">
        <v>144366</v>
      </c>
      <c r="G3508" s="11">
        <v>0</v>
      </c>
      <c r="H3508" s="11">
        <v>0</v>
      </c>
      <c r="I3508">
        <v>0</v>
      </c>
      <c r="J3508">
        <v>30434</v>
      </c>
      <c r="K3508">
        <v>81280</v>
      </c>
      <c r="L3508">
        <v>68053</v>
      </c>
      <c r="M3508">
        <v>14</v>
      </c>
      <c r="N3508">
        <v>31</v>
      </c>
      <c r="O3508">
        <v>4</v>
      </c>
      <c r="P3508">
        <v>12</v>
      </c>
      <c r="Q3508">
        <v>0</v>
      </c>
      <c r="R3508">
        <v>113</v>
      </c>
      <c r="S3508">
        <v>0</v>
      </c>
      <c r="T3508">
        <v>114</v>
      </c>
      <c r="U3508">
        <v>187</v>
      </c>
      <c r="V3508">
        <v>-0.55000000000000004</v>
      </c>
      <c r="W3508">
        <v>0</v>
      </c>
      <c r="X3508">
        <v>0</v>
      </c>
      <c r="Y3508" s="12" t="str">
        <f>IFERROR(VLOOKUP(C3508,[1]Index!$D:$F,3,FALSE),"Non List")</f>
        <v>Hydro Power</v>
      </c>
      <c r="Z3508">
        <f>IFERROR(VLOOKUP(C3508,[1]LP!$B:$C,2,FALSE),0)</f>
        <v>164</v>
      </c>
      <c r="AA3508" s="11">
        <f t="shared" si="67"/>
        <v>11.7</v>
      </c>
      <c r="AB3508" s="5">
        <f>IFERROR(VLOOKUP(C3508,[2]Sheet1!$B:$F,5,FALSE),0)</f>
        <v>37359249.329999998</v>
      </c>
      <c r="AC3508" s="11">
        <v>10</v>
      </c>
      <c r="AD3508" s="11">
        <v>0.52600000000000002</v>
      </c>
      <c r="AE3508" s="10" t="str">
        <f t="shared" si="66"/>
        <v>77/78AHPC</v>
      </c>
      <c r="AF3508" s="10"/>
      <c r="AG3508" s="10"/>
      <c r="AH3508" s="10"/>
    </row>
    <row r="3509" spans="1:34" x14ac:dyDescent="0.45">
      <c r="A3509" t="s">
        <v>53</v>
      </c>
      <c r="B3509" t="s">
        <v>59</v>
      </c>
      <c r="C3509" t="s">
        <v>193</v>
      </c>
      <c r="D3509">
        <v>380</v>
      </c>
      <c r="E3509" s="11">
        <v>2951361</v>
      </c>
      <c r="F3509" s="5">
        <v>3927852</v>
      </c>
      <c r="G3509" s="11">
        <v>0</v>
      </c>
      <c r="H3509" s="11">
        <v>0</v>
      </c>
      <c r="I3509">
        <v>0</v>
      </c>
      <c r="J3509">
        <v>390320</v>
      </c>
      <c r="K3509">
        <v>163589</v>
      </c>
      <c r="L3509">
        <v>138397</v>
      </c>
      <c r="M3509">
        <v>9</v>
      </c>
      <c r="N3509">
        <v>41</v>
      </c>
      <c r="O3509">
        <v>2</v>
      </c>
      <c r="P3509">
        <v>4</v>
      </c>
      <c r="Q3509">
        <v>0</v>
      </c>
      <c r="R3509">
        <v>66</v>
      </c>
      <c r="S3509">
        <v>0</v>
      </c>
      <c r="T3509">
        <v>233</v>
      </c>
      <c r="U3509">
        <v>222</v>
      </c>
      <c r="V3509">
        <v>-0.42</v>
      </c>
      <c r="W3509">
        <v>0</v>
      </c>
      <c r="X3509">
        <v>0</v>
      </c>
      <c r="Y3509" s="12" t="str">
        <f>IFERROR(VLOOKUP(C3509,[1]Index!$D:$F,3,FALSE),"Non List")</f>
        <v>Hydro Power</v>
      </c>
      <c r="Z3509">
        <f>IFERROR(VLOOKUP(C3509,[1]LP!$B:$C,2,FALSE),0)</f>
        <v>299</v>
      </c>
      <c r="AA3509" s="11">
        <f t="shared" si="67"/>
        <v>33.200000000000003</v>
      </c>
      <c r="AB3509" s="5">
        <f>IFERROR(VLOOKUP(C3509,[2]Sheet1!$B:$F,5,FALSE),0)</f>
        <v>34098720.810000002</v>
      </c>
      <c r="AC3509" s="11">
        <v>10</v>
      </c>
      <c r="AD3509" s="11">
        <v>10</v>
      </c>
      <c r="AE3509" s="10" t="str">
        <f t="shared" si="66"/>
        <v>77/78BPCL</v>
      </c>
      <c r="AF3509" s="10"/>
      <c r="AG3509" s="10"/>
      <c r="AH3509" s="10"/>
    </row>
    <row r="3510" spans="1:34" x14ac:dyDescent="0.45">
      <c r="A3510" t="s">
        <v>53</v>
      </c>
      <c r="B3510" t="s">
        <v>59</v>
      </c>
      <c r="C3510" t="s">
        <v>194</v>
      </c>
      <c r="D3510">
        <v>458.9</v>
      </c>
      <c r="E3510" s="11">
        <v>6280739</v>
      </c>
      <c r="F3510" s="5">
        <v>3554211</v>
      </c>
      <c r="G3510" s="11">
        <v>0</v>
      </c>
      <c r="H3510" s="11">
        <v>0</v>
      </c>
      <c r="I3510">
        <v>0</v>
      </c>
      <c r="J3510">
        <v>639922</v>
      </c>
      <c r="K3510">
        <v>503706</v>
      </c>
      <c r="L3510">
        <v>392445</v>
      </c>
      <c r="M3510">
        <v>12</v>
      </c>
      <c r="N3510">
        <v>37</v>
      </c>
      <c r="O3510">
        <v>3</v>
      </c>
      <c r="P3510">
        <v>8</v>
      </c>
      <c r="Q3510">
        <v>0</v>
      </c>
      <c r="R3510">
        <v>108</v>
      </c>
      <c r="S3510">
        <v>0</v>
      </c>
      <c r="T3510">
        <v>157</v>
      </c>
      <c r="U3510">
        <v>210</v>
      </c>
      <c r="V3510">
        <v>-0.54</v>
      </c>
      <c r="W3510">
        <v>0</v>
      </c>
      <c r="X3510">
        <v>0</v>
      </c>
      <c r="Y3510" s="12" t="str">
        <f>IFERROR(VLOOKUP(C3510,[1]Index!$D:$F,3,FALSE),"Non List")</f>
        <v>Hydro Power</v>
      </c>
      <c r="Z3510">
        <f>IFERROR(VLOOKUP(C3510,[1]LP!$B:$C,2,FALSE),0)</f>
        <v>448.1</v>
      </c>
      <c r="AA3510" s="11">
        <f t="shared" si="67"/>
        <v>37.299999999999997</v>
      </c>
      <c r="AB3510" s="5">
        <f>IFERROR(VLOOKUP(C3510,[2]Sheet1!$B:$F,5,FALSE),0)</f>
        <v>79839972</v>
      </c>
      <c r="AC3510" s="11">
        <v>7.5</v>
      </c>
      <c r="AD3510" s="11">
        <v>7.5</v>
      </c>
      <c r="AE3510" s="10" t="str">
        <f t="shared" si="66"/>
        <v>77/78CHCL</v>
      </c>
      <c r="AF3510" s="10"/>
      <c r="AG3510" s="10"/>
      <c r="AH3510" s="10"/>
    </row>
    <row r="3511" spans="1:34" x14ac:dyDescent="0.45">
      <c r="A3511" t="s">
        <v>53</v>
      </c>
      <c r="B3511" t="s">
        <v>59</v>
      </c>
      <c r="C3511" t="s">
        <v>195</v>
      </c>
      <c r="D3511">
        <v>265.10000000000002</v>
      </c>
      <c r="E3511" s="11">
        <v>1385911</v>
      </c>
      <c r="F3511" s="5">
        <v>-324766</v>
      </c>
      <c r="G3511" s="11">
        <v>0</v>
      </c>
      <c r="H3511" s="11">
        <v>0</v>
      </c>
      <c r="I3511">
        <v>0</v>
      </c>
      <c r="J3511">
        <v>54505</v>
      </c>
      <c r="K3511">
        <v>20596</v>
      </c>
      <c r="L3511">
        <v>14064</v>
      </c>
      <c r="M3511">
        <v>2</v>
      </c>
      <c r="N3511">
        <v>131</v>
      </c>
      <c r="O3511">
        <v>3</v>
      </c>
      <c r="P3511">
        <v>3</v>
      </c>
      <c r="Q3511">
        <v>0</v>
      </c>
      <c r="R3511">
        <v>454</v>
      </c>
      <c r="S3511">
        <v>0</v>
      </c>
      <c r="T3511">
        <v>77</v>
      </c>
      <c r="U3511">
        <v>59</v>
      </c>
      <c r="V3511">
        <v>-0.78</v>
      </c>
      <c r="W3511">
        <v>0</v>
      </c>
      <c r="X3511">
        <v>0</v>
      </c>
      <c r="Y3511" s="12" t="str">
        <f>IFERROR(VLOOKUP(C3511,[1]Index!$D:$F,3,FALSE),"Non List")</f>
        <v>Hydro Power</v>
      </c>
      <c r="Z3511">
        <f>IFERROR(VLOOKUP(C3511,[1]LP!$B:$C,2,FALSE),0)</f>
        <v>148</v>
      </c>
      <c r="AA3511" s="11">
        <f t="shared" si="67"/>
        <v>74</v>
      </c>
      <c r="AB3511" s="5">
        <f>IFERROR(VLOOKUP(C3511,[2]Sheet1!$B:$F,5,FALSE),0)</f>
        <v>24671629.120000001</v>
      </c>
      <c r="AC3511" s="11">
        <v>18.524999999999999</v>
      </c>
      <c r="AD3511" s="11">
        <v>0.97499999999999998</v>
      </c>
      <c r="AE3511" s="10" t="str">
        <f t="shared" si="66"/>
        <v>77/78NHPC</v>
      </c>
      <c r="AF3511" s="10"/>
      <c r="AG3511" s="10"/>
      <c r="AH3511" s="10"/>
    </row>
    <row r="3512" spans="1:34" x14ac:dyDescent="0.45">
      <c r="A3512" t="s">
        <v>53</v>
      </c>
      <c r="B3512" t="s">
        <v>59</v>
      </c>
      <c r="C3512" t="s">
        <v>196</v>
      </c>
      <c r="D3512">
        <v>377</v>
      </c>
      <c r="E3512" s="11">
        <v>2808410</v>
      </c>
      <c r="F3512" s="5">
        <v>595544</v>
      </c>
      <c r="G3512" s="11">
        <v>0</v>
      </c>
      <c r="H3512" s="11">
        <v>0</v>
      </c>
      <c r="I3512">
        <v>0</v>
      </c>
      <c r="J3512">
        <v>546541</v>
      </c>
      <c r="K3512">
        <v>424326</v>
      </c>
      <c r="L3512">
        <v>322205</v>
      </c>
      <c r="M3512">
        <v>23</v>
      </c>
      <c r="N3512">
        <v>16</v>
      </c>
      <c r="O3512">
        <v>3</v>
      </c>
      <c r="P3512">
        <v>19</v>
      </c>
      <c r="Q3512">
        <v>0</v>
      </c>
      <c r="R3512">
        <v>51</v>
      </c>
      <c r="S3512">
        <v>0</v>
      </c>
      <c r="T3512">
        <v>121</v>
      </c>
      <c r="U3512">
        <v>250</v>
      </c>
      <c r="V3512">
        <v>-0.34</v>
      </c>
      <c r="W3512">
        <v>0</v>
      </c>
      <c r="X3512">
        <v>0</v>
      </c>
      <c r="Y3512" s="12" t="str">
        <f>IFERROR(VLOOKUP(C3512,[1]Index!$D:$F,3,FALSE),"Non List")</f>
        <v>Hydro Power</v>
      </c>
      <c r="Z3512">
        <f>IFERROR(VLOOKUP(C3512,[1]LP!$B:$C,2,FALSE),0)</f>
        <v>339.3</v>
      </c>
      <c r="AA3512" s="11">
        <f t="shared" si="67"/>
        <v>14.8</v>
      </c>
      <c r="AB3512" s="5">
        <f>IFERROR(VLOOKUP(C3512,[2]Sheet1!$B:$F,5,FALSE),0)</f>
        <v>30892510</v>
      </c>
      <c r="AC3512" s="11">
        <v>10</v>
      </c>
      <c r="AD3512" s="11">
        <v>0.52629999999999999</v>
      </c>
      <c r="AE3512" s="10" t="str">
        <f t="shared" si="66"/>
        <v>77/78SHPC</v>
      </c>
      <c r="AF3512" s="10"/>
      <c r="AG3512" s="10"/>
      <c r="AH3512" s="10"/>
    </row>
    <row r="3513" spans="1:34" x14ac:dyDescent="0.45">
      <c r="A3513" t="s">
        <v>53</v>
      </c>
      <c r="B3513" t="s">
        <v>59</v>
      </c>
      <c r="C3513" t="s">
        <v>197</v>
      </c>
      <c r="D3513">
        <v>838</v>
      </c>
      <c r="E3513" s="11">
        <v>585558</v>
      </c>
      <c r="F3513" s="5">
        <v>20424</v>
      </c>
      <c r="G3513" s="11">
        <v>0</v>
      </c>
      <c r="H3513" s="11">
        <v>0</v>
      </c>
      <c r="I3513">
        <v>0</v>
      </c>
      <c r="J3513">
        <v>46672</v>
      </c>
      <c r="K3513">
        <v>33041</v>
      </c>
      <c r="L3513">
        <v>19381</v>
      </c>
      <c r="M3513">
        <v>7</v>
      </c>
      <c r="N3513">
        <v>127</v>
      </c>
      <c r="O3513">
        <v>8</v>
      </c>
      <c r="P3513">
        <v>6</v>
      </c>
      <c r="Q3513">
        <v>0</v>
      </c>
      <c r="R3513">
        <v>1028</v>
      </c>
      <c r="S3513">
        <v>0</v>
      </c>
      <c r="T3513">
        <v>103</v>
      </c>
      <c r="U3513">
        <v>124</v>
      </c>
      <c r="V3513">
        <v>-0.85</v>
      </c>
      <c r="W3513">
        <v>0</v>
      </c>
      <c r="X3513">
        <v>0</v>
      </c>
      <c r="Y3513" s="12" t="str">
        <f>IFERROR(VLOOKUP(C3513,[1]Index!$D:$F,3,FALSE),"Non List")</f>
        <v>Non List</v>
      </c>
      <c r="Z3513">
        <f>IFERROR(VLOOKUP(C3513,[1]LP!$B:$C,2,FALSE),0)</f>
        <v>0</v>
      </c>
      <c r="AA3513" s="11">
        <f t="shared" si="67"/>
        <v>0</v>
      </c>
      <c r="AB3513" s="5">
        <f>IFERROR(VLOOKUP(C3513,[2]Sheet1!$B:$F,5,FALSE),0)</f>
        <v>0</v>
      </c>
      <c r="AC3513" s="11">
        <v>0</v>
      </c>
      <c r="AD3513" s="11">
        <v>12.6</v>
      </c>
      <c r="AE3513" s="10" t="str">
        <f t="shared" si="66"/>
        <v>77/78RHPC</v>
      </c>
      <c r="AF3513" s="10"/>
      <c r="AG3513" s="10"/>
      <c r="AH3513" s="10"/>
    </row>
    <row r="3514" spans="1:34" x14ac:dyDescent="0.45">
      <c r="A3514" t="s">
        <v>53</v>
      </c>
      <c r="B3514" t="s">
        <v>59</v>
      </c>
      <c r="C3514" t="s">
        <v>215</v>
      </c>
      <c r="D3514">
        <v>325</v>
      </c>
      <c r="E3514" s="11">
        <v>990000</v>
      </c>
      <c r="F3514" s="5">
        <v>-8467</v>
      </c>
      <c r="G3514" s="11">
        <v>0</v>
      </c>
      <c r="H3514" s="11">
        <v>0</v>
      </c>
      <c r="I3514">
        <v>0</v>
      </c>
      <c r="J3514">
        <v>0</v>
      </c>
      <c r="K3514">
        <v>-313</v>
      </c>
      <c r="L3514">
        <v>-313</v>
      </c>
      <c r="M3514">
        <v>0</v>
      </c>
      <c r="N3514">
        <v>-5417</v>
      </c>
      <c r="O3514">
        <v>3</v>
      </c>
      <c r="P3514">
        <v>0</v>
      </c>
      <c r="Q3514">
        <v>0</v>
      </c>
      <c r="R3514">
        <v>-17767</v>
      </c>
      <c r="S3514">
        <v>0</v>
      </c>
      <c r="T3514">
        <v>99</v>
      </c>
      <c r="U3514">
        <v>0</v>
      </c>
      <c r="V3514">
        <v>0</v>
      </c>
      <c r="W3514">
        <v>0</v>
      </c>
      <c r="X3514">
        <v>0</v>
      </c>
      <c r="Y3514" s="12" t="str">
        <f>IFERROR(VLOOKUP(C3514,[1]Index!$D:$F,3,FALSE),"Non List")</f>
        <v>Hydro Power</v>
      </c>
      <c r="Z3514">
        <f>IFERROR(VLOOKUP(C3514,[1]LP!$B:$C,2,FALSE),0)</f>
        <v>286</v>
      </c>
      <c r="AA3514" s="11">
        <f t="shared" si="67"/>
        <v>0</v>
      </c>
      <c r="AB3514" s="5">
        <f>IFERROR(VLOOKUP(C3514,[2]Sheet1!$B:$F,5,FALSE),0)</f>
        <v>9900000</v>
      </c>
      <c r="AC3514" s="11">
        <v>0</v>
      </c>
      <c r="AD3514" s="11">
        <v>0</v>
      </c>
      <c r="AE3514" s="10" t="str">
        <f t="shared" si="66"/>
        <v>77/78HURJA</v>
      </c>
      <c r="AF3514" s="10"/>
      <c r="AG3514" s="10"/>
      <c r="AH3514" s="10"/>
    </row>
    <row r="3515" spans="1:34" x14ac:dyDescent="0.45">
      <c r="A3515" t="s">
        <v>53</v>
      </c>
      <c r="B3515" t="s">
        <v>59</v>
      </c>
      <c r="C3515" t="s">
        <v>202</v>
      </c>
      <c r="D3515">
        <v>422.1</v>
      </c>
      <c r="E3515" s="11">
        <v>1500000</v>
      </c>
      <c r="F3515" s="5">
        <v>275153</v>
      </c>
      <c r="G3515" s="11">
        <v>0</v>
      </c>
      <c r="H3515" s="11">
        <v>0</v>
      </c>
      <c r="I3515">
        <v>0</v>
      </c>
      <c r="J3515">
        <v>388575</v>
      </c>
      <c r="K3515">
        <v>333421</v>
      </c>
      <c r="L3515">
        <v>182686</v>
      </c>
      <c r="M3515">
        <v>24</v>
      </c>
      <c r="N3515">
        <v>17</v>
      </c>
      <c r="O3515">
        <v>4</v>
      </c>
      <c r="P3515">
        <v>21</v>
      </c>
      <c r="Q3515">
        <v>0</v>
      </c>
      <c r="R3515">
        <v>62</v>
      </c>
      <c r="S3515">
        <v>0</v>
      </c>
      <c r="T3515">
        <v>118</v>
      </c>
      <c r="U3515">
        <v>255</v>
      </c>
      <c r="V3515">
        <v>-0.4</v>
      </c>
      <c r="W3515">
        <v>0</v>
      </c>
      <c r="X3515">
        <v>0</v>
      </c>
      <c r="Y3515" s="12" t="str">
        <f>IFERROR(VLOOKUP(C3515,[1]Index!$D:$F,3,FALSE),"Non List")</f>
        <v>Hydro Power</v>
      </c>
      <c r="Z3515">
        <f>IFERROR(VLOOKUP(C3515,[1]LP!$B:$C,2,FALSE),0)</f>
        <v>171</v>
      </c>
      <c r="AA3515" s="11">
        <f t="shared" si="67"/>
        <v>7.1</v>
      </c>
      <c r="AB3515" s="5">
        <f>IFERROR(VLOOKUP(C3515,[2]Sheet1!$B:$F,5,FALSE),0)</f>
        <v>38959421</v>
      </c>
      <c r="AC3515" s="11">
        <v>17</v>
      </c>
      <c r="AD3515" s="11">
        <v>0.89</v>
      </c>
      <c r="AE3515" s="10" t="str">
        <f t="shared" si="66"/>
        <v>77/78AKPL</v>
      </c>
      <c r="AF3515" s="10"/>
      <c r="AG3515" s="10"/>
      <c r="AH3515" s="10"/>
    </row>
    <row r="3516" spans="1:34" x14ac:dyDescent="0.45">
      <c r="A3516" t="s">
        <v>53</v>
      </c>
      <c r="B3516" t="s">
        <v>59</v>
      </c>
      <c r="C3516" t="s">
        <v>198</v>
      </c>
      <c r="D3516">
        <v>410</v>
      </c>
      <c r="E3516" s="11">
        <v>267908</v>
      </c>
      <c r="F3516" s="5">
        <v>11587</v>
      </c>
      <c r="G3516" s="11">
        <v>0</v>
      </c>
      <c r="H3516" s="11">
        <v>0</v>
      </c>
      <c r="I3516">
        <v>0</v>
      </c>
      <c r="J3516">
        <v>35831</v>
      </c>
      <c r="K3516">
        <v>20051</v>
      </c>
      <c r="L3516">
        <v>8793</v>
      </c>
      <c r="M3516">
        <v>7</v>
      </c>
      <c r="N3516">
        <v>63</v>
      </c>
      <c r="O3516">
        <v>4</v>
      </c>
      <c r="P3516">
        <v>6</v>
      </c>
      <c r="Q3516">
        <v>0</v>
      </c>
      <c r="R3516">
        <v>246</v>
      </c>
      <c r="S3516">
        <v>0</v>
      </c>
      <c r="T3516">
        <v>104</v>
      </c>
      <c r="U3516">
        <v>124</v>
      </c>
      <c r="V3516">
        <v>-0.7</v>
      </c>
      <c r="W3516">
        <v>0</v>
      </c>
      <c r="X3516">
        <v>0</v>
      </c>
      <c r="Y3516" s="12" t="str">
        <f>IFERROR(VLOOKUP(C3516,[1]Index!$D:$F,3,FALSE),"Non List")</f>
        <v>Hydro Power</v>
      </c>
      <c r="Z3516">
        <f>IFERROR(VLOOKUP(C3516,[1]LP!$B:$C,2,FALSE),0)</f>
        <v>235</v>
      </c>
      <c r="AA3516" s="11">
        <f t="shared" si="67"/>
        <v>33.6</v>
      </c>
      <c r="AB3516" s="5">
        <f>IFERROR(VLOOKUP(C3516,[2]Sheet1!$B:$F,5,FALSE),0)</f>
        <v>5358150</v>
      </c>
      <c r="AC3516" s="11">
        <v>0</v>
      </c>
      <c r="AD3516" s="11">
        <v>0</v>
      </c>
      <c r="AE3516" s="10" t="str">
        <f t="shared" si="66"/>
        <v>77/78BARUN</v>
      </c>
      <c r="AF3516" s="10"/>
      <c r="AG3516" s="10"/>
      <c r="AH3516" s="10"/>
    </row>
    <row r="3517" spans="1:34" x14ac:dyDescent="0.45">
      <c r="A3517" t="s">
        <v>53</v>
      </c>
      <c r="B3517" t="s">
        <v>59</v>
      </c>
      <c r="C3517" t="s">
        <v>199</v>
      </c>
      <c r="D3517">
        <v>307</v>
      </c>
      <c r="E3517" s="11">
        <v>1929756</v>
      </c>
      <c r="F3517" s="5">
        <v>297081</v>
      </c>
      <c r="G3517" s="11">
        <v>0</v>
      </c>
      <c r="H3517" s="11">
        <v>0</v>
      </c>
      <c r="I3517">
        <v>0</v>
      </c>
      <c r="J3517">
        <v>241967</v>
      </c>
      <c r="K3517">
        <v>246155</v>
      </c>
      <c r="L3517">
        <v>143213</v>
      </c>
      <c r="M3517">
        <v>15</v>
      </c>
      <c r="N3517">
        <v>21</v>
      </c>
      <c r="O3517">
        <v>3</v>
      </c>
      <c r="P3517">
        <v>13</v>
      </c>
      <c r="Q3517">
        <v>0</v>
      </c>
      <c r="R3517">
        <v>55</v>
      </c>
      <c r="S3517">
        <v>0</v>
      </c>
      <c r="T3517">
        <v>115</v>
      </c>
      <c r="U3517">
        <v>196</v>
      </c>
      <c r="V3517">
        <v>-0.36</v>
      </c>
      <c r="W3517">
        <v>0</v>
      </c>
      <c r="X3517">
        <v>0</v>
      </c>
      <c r="Y3517" s="12" t="str">
        <f>IFERROR(VLOOKUP(C3517,[1]Index!$D:$F,3,FALSE),"Non List")</f>
        <v>Hydro Power</v>
      </c>
      <c r="Z3517">
        <f>IFERROR(VLOOKUP(C3517,[1]LP!$B:$C,2,FALSE),0)</f>
        <v>175.7</v>
      </c>
      <c r="AA3517" s="11">
        <f t="shared" si="67"/>
        <v>11.7</v>
      </c>
      <c r="AB3517" s="5">
        <f>IFERROR(VLOOKUP(C3517,[2]Sheet1!$B:$F,5,FALSE),0)</f>
        <v>57865979.100000001</v>
      </c>
      <c r="AC3517" s="11">
        <v>10.5</v>
      </c>
      <c r="AD3517" s="11">
        <v>0.55000000000000004</v>
      </c>
      <c r="AE3517" s="10" t="str">
        <f t="shared" si="66"/>
        <v>77/78API</v>
      </c>
      <c r="AF3517" s="10"/>
      <c r="AG3517" s="10"/>
      <c r="AH3517" s="10"/>
    </row>
    <row r="3518" spans="1:34" x14ac:dyDescent="0.45">
      <c r="A3518" t="s">
        <v>53</v>
      </c>
      <c r="B3518" t="s">
        <v>59</v>
      </c>
      <c r="C3518" t="s">
        <v>200</v>
      </c>
      <c r="D3518">
        <v>593</v>
      </c>
      <c r="E3518" s="11">
        <v>589110</v>
      </c>
      <c r="F3518" s="5">
        <v>42416</v>
      </c>
      <c r="G3518" s="11">
        <v>0</v>
      </c>
      <c r="H3518" s="11">
        <v>0</v>
      </c>
      <c r="I3518">
        <v>0</v>
      </c>
      <c r="J3518">
        <v>58790</v>
      </c>
      <c r="K3518">
        <v>41121</v>
      </c>
      <c r="L3518">
        <v>28885</v>
      </c>
      <c r="M3518">
        <v>10</v>
      </c>
      <c r="N3518">
        <v>61</v>
      </c>
      <c r="O3518">
        <v>6</v>
      </c>
      <c r="P3518">
        <v>9</v>
      </c>
      <c r="Q3518">
        <v>0</v>
      </c>
      <c r="R3518">
        <v>335</v>
      </c>
      <c r="S3518">
        <v>0</v>
      </c>
      <c r="T3518">
        <v>107</v>
      </c>
      <c r="U3518">
        <v>154</v>
      </c>
      <c r="V3518">
        <v>-0.74</v>
      </c>
      <c r="W3518">
        <v>0</v>
      </c>
      <c r="X3518">
        <v>0</v>
      </c>
      <c r="Y3518" s="12" t="str">
        <f>IFERROR(VLOOKUP(C3518,[1]Index!$D:$F,3,FALSE),"Non List")</f>
        <v>Hydro Power</v>
      </c>
      <c r="Z3518">
        <f>IFERROR(VLOOKUP(C3518,[1]LP!$B:$C,2,FALSE),0)</f>
        <v>307</v>
      </c>
      <c r="AA3518" s="11">
        <f t="shared" si="67"/>
        <v>30.7</v>
      </c>
      <c r="AB3518" s="5">
        <f>IFERROR(VLOOKUP(C3518,[2]Sheet1!$B:$F,5,FALSE),0)</f>
        <v>18512792.23</v>
      </c>
      <c r="AC3518" s="11">
        <v>20</v>
      </c>
      <c r="AD3518" s="11">
        <v>1.05</v>
      </c>
      <c r="AE3518" s="10" t="str">
        <f t="shared" ref="AE3518:AE3581" si="68">B3518&amp;C3518</f>
        <v>77/78NGPL</v>
      </c>
      <c r="AF3518" s="10"/>
      <c r="AG3518" s="10"/>
      <c r="AH3518" s="10"/>
    </row>
    <row r="3519" spans="1:34" x14ac:dyDescent="0.45">
      <c r="A3519" t="s">
        <v>53</v>
      </c>
      <c r="B3519" t="s">
        <v>59</v>
      </c>
      <c r="C3519" t="s">
        <v>219</v>
      </c>
      <c r="D3519">
        <v>342</v>
      </c>
      <c r="E3519" s="11">
        <v>3285000</v>
      </c>
      <c r="F3519" s="5">
        <v>-149108</v>
      </c>
      <c r="G3519" s="11">
        <v>0</v>
      </c>
      <c r="H3519" s="11">
        <v>0</v>
      </c>
      <c r="I3519">
        <v>0</v>
      </c>
      <c r="J3519">
        <v>0</v>
      </c>
      <c r="K3519">
        <v>-13448</v>
      </c>
      <c r="L3519">
        <v>-13448</v>
      </c>
      <c r="M3519">
        <v>-1</v>
      </c>
      <c r="N3519">
        <v>-428</v>
      </c>
      <c r="O3519">
        <v>4</v>
      </c>
      <c r="P3519">
        <v>-1</v>
      </c>
      <c r="Q3519">
        <v>0</v>
      </c>
      <c r="R3519">
        <v>-1530</v>
      </c>
      <c r="S3519">
        <v>0</v>
      </c>
      <c r="T3519">
        <v>95</v>
      </c>
      <c r="U3519">
        <v>0</v>
      </c>
      <c r="V3519">
        <v>0</v>
      </c>
      <c r="W3519">
        <v>0</v>
      </c>
      <c r="X3519">
        <v>0</v>
      </c>
      <c r="Y3519" s="12" t="str">
        <f>IFERROR(VLOOKUP(C3519,[1]Index!$D:$F,3,FALSE),"Non List")</f>
        <v>Hydro Power</v>
      </c>
      <c r="Z3519">
        <f>IFERROR(VLOOKUP(C3519,[1]LP!$B:$C,2,FALSE),0)</f>
        <v>276.89999999999998</v>
      </c>
      <c r="AA3519" s="11">
        <f t="shared" si="67"/>
        <v>-276.89999999999998</v>
      </c>
      <c r="AB3519" s="5">
        <f>IFERROR(VLOOKUP(C3519,[2]Sheet1!$B:$F,5,FALSE),0)</f>
        <v>36500000</v>
      </c>
      <c r="AC3519" s="11">
        <v>0</v>
      </c>
      <c r="AD3519" s="11">
        <v>0</v>
      </c>
      <c r="AE3519" s="10" t="str">
        <f t="shared" si="68"/>
        <v>77/78SJCL</v>
      </c>
      <c r="AF3519" s="10"/>
      <c r="AG3519" s="10"/>
      <c r="AH3519" s="10"/>
    </row>
    <row r="3520" spans="1:34" x14ac:dyDescent="0.45">
      <c r="A3520" t="s">
        <v>53</v>
      </c>
      <c r="B3520" t="s">
        <v>59</v>
      </c>
      <c r="C3520" t="s">
        <v>221</v>
      </c>
      <c r="D3520">
        <v>334</v>
      </c>
      <c r="E3520" s="11">
        <v>6157890</v>
      </c>
      <c r="F3520" s="5">
        <v>-201146</v>
      </c>
      <c r="G3520" s="11">
        <v>0</v>
      </c>
      <c r="H3520" s="11">
        <v>0</v>
      </c>
      <c r="I3520">
        <v>0</v>
      </c>
      <c r="J3520">
        <v>0</v>
      </c>
      <c r="K3520">
        <v>661</v>
      </c>
      <c r="L3520">
        <v>661</v>
      </c>
      <c r="M3520">
        <v>0</v>
      </c>
      <c r="N3520">
        <v>16700</v>
      </c>
      <c r="O3520">
        <v>3</v>
      </c>
      <c r="P3520">
        <v>0</v>
      </c>
      <c r="Q3520">
        <v>0</v>
      </c>
      <c r="R3520">
        <v>57615</v>
      </c>
      <c r="S3520">
        <v>0</v>
      </c>
      <c r="T3520">
        <v>97</v>
      </c>
      <c r="U3520">
        <v>7</v>
      </c>
      <c r="V3520">
        <v>-0.98</v>
      </c>
      <c r="W3520">
        <v>0</v>
      </c>
      <c r="X3520">
        <v>0</v>
      </c>
      <c r="Y3520" s="12" t="str">
        <f>IFERROR(VLOOKUP(C3520,[1]Index!$D:$F,3,FALSE),"Non List")</f>
        <v>Hydro Power</v>
      </c>
      <c r="Z3520">
        <f>IFERROR(VLOOKUP(C3520,[1]LP!$B:$C,2,FALSE),0)</f>
        <v>274</v>
      </c>
      <c r="AA3520" s="11">
        <f t="shared" si="67"/>
        <v>0</v>
      </c>
      <c r="AB3520" s="5">
        <f>IFERROR(VLOOKUP(C3520,[2]Sheet1!$B:$F,5,FALSE),0)</f>
        <v>68421000</v>
      </c>
      <c r="AC3520" s="11">
        <v>0</v>
      </c>
      <c r="AD3520" s="11">
        <v>0</v>
      </c>
      <c r="AE3520" s="10" t="str">
        <f t="shared" si="68"/>
        <v>77/78RHPL</v>
      </c>
      <c r="AF3520" s="10"/>
      <c r="AG3520" s="10"/>
      <c r="AH3520" s="10"/>
    </row>
    <row r="3521" spans="1:34" x14ac:dyDescent="0.45">
      <c r="A3521" t="s">
        <v>53</v>
      </c>
      <c r="B3521" t="s">
        <v>59</v>
      </c>
      <c r="C3521" t="s">
        <v>204</v>
      </c>
      <c r="D3521">
        <v>300</v>
      </c>
      <c r="E3521" s="11">
        <v>1150000</v>
      </c>
      <c r="F3521" s="5">
        <v>28693</v>
      </c>
      <c r="G3521" s="11">
        <v>0</v>
      </c>
      <c r="H3521" s="11">
        <v>0</v>
      </c>
      <c r="I3521">
        <v>0</v>
      </c>
      <c r="J3521">
        <v>150668</v>
      </c>
      <c r="K3521">
        <v>43971</v>
      </c>
      <c r="L3521">
        <v>15670</v>
      </c>
      <c r="M3521">
        <v>3</v>
      </c>
      <c r="N3521">
        <v>110</v>
      </c>
      <c r="O3521">
        <v>3</v>
      </c>
      <c r="P3521">
        <v>3</v>
      </c>
      <c r="Q3521">
        <v>0</v>
      </c>
      <c r="R3521">
        <v>323</v>
      </c>
      <c r="S3521">
        <v>0</v>
      </c>
      <c r="T3521">
        <v>103</v>
      </c>
      <c r="U3521">
        <v>79</v>
      </c>
      <c r="V3521">
        <v>-0.74</v>
      </c>
      <c r="W3521">
        <v>0</v>
      </c>
      <c r="X3521">
        <v>0</v>
      </c>
      <c r="Y3521" s="12" t="str">
        <f>IFERROR(VLOOKUP(C3521,[1]Index!$D:$F,3,FALSE),"Non List")</f>
        <v>Hydro Power</v>
      </c>
      <c r="Z3521">
        <f>IFERROR(VLOOKUP(C3521,[1]LP!$B:$C,2,FALSE),0)</f>
        <v>243.8</v>
      </c>
      <c r="AA3521" s="11">
        <f t="shared" si="67"/>
        <v>81.3</v>
      </c>
      <c r="AB3521" s="5">
        <f>IFERROR(VLOOKUP(C3521,[2]Sheet1!$B:$F,5,FALSE),0)</f>
        <v>12305000</v>
      </c>
      <c r="AC3521" s="11">
        <v>0</v>
      </c>
      <c r="AD3521" s="11">
        <v>0</v>
      </c>
      <c r="AE3521" s="10" t="str">
        <f t="shared" si="68"/>
        <v>77/78UMHL</v>
      </c>
      <c r="AF3521" s="10"/>
      <c r="AG3521" s="10"/>
      <c r="AH3521" s="10"/>
    </row>
    <row r="3522" spans="1:34" x14ac:dyDescent="0.45">
      <c r="A3522" t="s">
        <v>53</v>
      </c>
      <c r="B3522" t="s">
        <v>59</v>
      </c>
      <c r="C3522" t="s">
        <v>222</v>
      </c>
      <c r="D3522">
        <v>263.89999999999998</v>
      </c>
      <c r="E3522" s="11">
        <v>2100350</v>
      </c>
      <c r="F3522" s="5">
        <v>117853</v>
      </c>
      <c r="G3522" s="11">
        <v>0</v>
      </c>
      <c r="H3522" s="11">
        <v>0</v>
      </c>
      <c r="I3522">
        <v>0</v>
      </c>
      <c r="J3522">
        <v>0</v>
      </c>
      <c r="K3522">
        <v>21786</v>
      </c>
      <c r="L3522">
        <v>16340</v>
      </c>
      <c r="M3522">
        <v>2</v>
      </c>
      <c r="N3522">
        <v>171</v>
      </c>
      <c r="O3522">
        <v>3</v>
      </c>
      <c r="P3522">
        <v>1</v>
      </c>
      <c r="Q3522">
        <v>0</v>
      </c>
      <c r="R3522">
        <v>428</v>
      </c>
      <c r="S3522">
        <v>0</v>
      </c>
      <c r="T3522">
        <v>106</v>
      </c>
      <c r="U3522">
        <v>60</v>
      </c>
      <c r="V3522">
        <v>-0.77</v>
      </c>
      <c r="W3522">
        <v>0</v>
      </c>
      <c r="X3522">
        <v>0</v>
      </c>
      <c r="Y3522" s="12" t="str">
        <f>IFERROR(VLOOKUP(C3522,[1]Index!$D:$F,3,FALSE),"Non List")</f>
        <v>Hydro Power</v>
      </c>
      <c r="Z3522">
        <f>IFERROR(VLOOKUP(C3522,[1]LP!$B:$C,2,FALSE),0)</f>
        <v>200.5</v>
      </c>
      <c r="AA3522" s="11">
        <f t="shared" si="67"/>
        <v>100.3</v>
      </c>
      <c r="AB3522" s="5">
        <f>IFERROR(VLOOKUP(C3522,[2]Sheet1!$B:$F,5,FALSE),0)</f>
        <v>22799299.25</v>
      </c>
      <c r="AC3522" s="11">
        <v>0</v>
      </c>
      <c r="AD3522" s="11">
        <v>0</v>
      </c>
      <c r="AE3522" s="10" t="str">
        <f t="shared" si="68"/>
        <v>77/78UPCL</v>
      </c>
      <c r="AF3522" s="10"/>
      <c r="AG3522" s="10"/>
      <c r="AH3522" s="10"/>
    </row>
    <row r="3523" spans="1:34" x14ac:dyDescent="0.45">
      <c r="A3523" t="s">
        <v>53</v>
      </c>
      <c r="B3523" t="s">
        <v>59</v>
      </c>
      <c r="C3523" t="s">
        <v>205</v>
      </c>
      <c r="D3523">
        <v>370</v>
      </c>
      <c r="E3523" s="11">
        <v>733250</v>
      </c>
      <c r="F3523" s="5">
        <v>65113</v>
      </c>
      <c r="G3523" s="11">
        <v>0</v>
      </c>
      <c r="H3523" s="11">
        <v>0</v>
      </c>
      <c r="I3523">
        <v>0</v>
      </c>
      <c r="J3523">
        <v>131418</v>
      </c>
      <c r="K3523">
        <v>99004</v>
      </c>
      <c r="L3523">
        <v>64285</v>
      </c>
      <c r="M3523">
        <v>18</v>
      </c>
      <c r="N3523">
        <v>21</v>
      </c>
      <c r="O3523">
        <v>3</v>
      </c>
      <c r="P3523">
        <v>16</v>
      </c>
      <c r="Q3523">
        <v>0</v>
      </c>
      <c r="R3523">
        <v>72</v>
      </c>
      <c r="S3523">
        <v>0</v>
      </c>
      <c r="T3523">
        <v>109</v>
      </c>
      <c r="U3523">
        <v>207</v>
      </c>
      <c r="V3523">
        <v>-0.44</v>
      </c>
      <c r="W3523">
        <v>0</v>
      </c>
      <c r="X3523">
        <v>0</v>
      </c>
      <c r="Y3523" s="12" t="str">
        <f>IFERROR(VLOOKUP(C3523,[1]Index!$D:$F,3,FALSE),"Non List")</f>
        <v>Hydro Power</v>
      </c>
      <c r="Z3523">
        <f>IFERROR(VLOOKUP(C3523,[1]LP!$B:$C,2,FALSE),0)</f>
        <v>239.9</v>
      </c>
      <c r="AA3523" s="11">
        <f t="shared" ref="AA3523:AA3586" si="69">ROUND(IFERROR(Z3523/M3523,0),1)</f>
        <v>13.3</v>
      </c>
      <c r="AB3523" s="5">
        <f>IFERROR(VLOOKUP(C3523,[2]Sheet1!$B:$F,5,FALSE),0)</f>
        <v>12098625</v>
      </c>
      <c r="AC3523" s="11">
        <v>10</v>
      </c>
      <c r="AD3523" s="11">
        <v>0.52629999999999999</v>
      </c>
      <c r="AE3523" s="10" t="str">
        <f t="shared" si="68"/>
        <v>77/78SPDL</v>
      </c>
      <c r="AF3523" s="10"/>
      <c r="AG3523" s="10"/>
      <c r="AH3523" s="10"/>
    </row>
    <row r="3524" spans="1:34" x14ac:dyDescent="0.45">
      <c r="A3524" t="s">
        <v>53</v>
      </c>
      <c r="B3524" t="s">
        <v>59</v>
      </c>
      <c r="C3524" t="s">
        <v>232</v>
      </c>
      <c r="D3524">
        <v>510</v>
      </c>
      <c r="E3524" s="11">
        <v>294514</v>
      </c>
      <c r="F3524" s="5">
        <v>-23280</v>
      </c>
      <c r="G3524" s="11">
        <v>0</v>
      </c>
      <c r="H3524" s="11">
        <v>0</v>
      </c>
      <c r="I3524">
        <v>0</v>
      </c>
      <c r="J3524">
        <v>51074</v>
      </c>
      <c r="K3524">
        <v>29708</v>
      </c>
      <c r="L3524">
        <v>-72</v>
      </c>
      <c r="M3524">
        <v>0</v>
      </c>
      <c r="N3524">
        <v>-12750</v>
      </c>
      <c r="O3524">
        <v>6</v>
      </c>
      <c r="P3524">
        <v>0</v>
      </c>
      <c r="Q3524">
        <v>0</v>
      </c>
      <c r="R3524">
        <v>-70635</v>
      </c>
      <c r="S3524">
        <v>0</v>
      </c>
      <c r="T3524">
        <v>92</v>
      </c>
      <c r="U3524">
        <v>0</v>
      </c>
      <c r="V3524">
        <v>0</v>
      </c>
      <c r="W3524">
        <v>0</v>
      </c>
      <c r="X3524">
        <v>0</v>
      </c>
      <c r="Y3524" s="12" t="str">
        <f>IFERROR(VLOOKUP(C3524,[1]Index!$D:$F,3,FALSE),"Non List")</f>
        <v>Hydro Non Converted</v>
      </c>
      <c r="Z3524">
        <f>IFERROR(VLOOKUP(C3524,[1]LP!$B:$C,2,FALSE),0)</f>
        <v>457.8</v>
      </c>
      <c r="AA3524" s="11">
        <f t="shared" si="69"/>
        <v>0</v>
      </c>
      <c r="AB3524" s="5">
        <f>IFERROR(VLOOKUP(C3524,[2]Sheet1!$B:$F,5,FALSE),0)</f>
        <v>1104429</v>
      </c>
      <c r="AC3524" s="11">
        <v>0</v>
      </c>
      <c r="AD3524" s="11">
        <v>0</v>
      </c>
      <c r="AE3524" s="10" t="str">
        <f t="shared" si="68"/>
        <v>77/78MKJC</v>
      </c>
      <c r="AF3524" s="10"/>
      <c r="AG3524" s="10"/>
      <c r="AH3524" s="10"/>
    </row>
    <row r="3525" spans="1:34" x14ac:dyDescent="0.45">
      <c r="A3525" t="s">
        <v>53</v>
      </c>
      <c r="B3525" t="s">
        <v>59</v>
      </c>
      <c r="C3525" t="s">
        <v>233</v>
      </c>
      <c r="D3525">
        <v>560</v>
      </c>
      <c r="E3525" s="11">
        <v>2450000</v>
      </c>
      <c r="F3525" s="5">
        <v>1078388</v>
      </c>
      <c r="G3525" s="11">
        <v>0</v>
      </c>
      <c r="H3525" s="11">
        <v>0</v>
      </c>
      <c r="I3525">
        <v>0</v>
      </c>
      <c r="J3525">
        <v>227750</v>
      </c>
      <c r="K3525">
        <v>226034</v>
      </c>
      <c r="L3525">
        <v>226034</v>
      </c>
      <c r="M3525">
        <v>18</v>
      </c>
      <c r="N3525">
        <v>30</v>
      </c>
      <c r="O3525">
        <v>4</v>
      </c>
      <c r="P3525">
        <v>13</v>
      </c>
      <c r="Q3525">
        <v>0</v>
      </c>
      <c r="R3525">
        <v>118</v>
      </c>
      <c r="S3525">
        <v>0</v>
      </c>
      <c r="T3525">
        <v>144</v>
      </c>
      <c r="U3525">
        <v>244</v>
      </c>
      <c r="V3525">
        <v>-0.56000000000000005</v>
      </c>
      <c r="W3525">
        <v>0</v>
      </c>
      <c r="X3525">
        <v>0</v>
      </c>
      <c r="Y3525" s="12" t="str">
        <f>IFERROR(VLOOKUP(C3525,[1]Index!$D:$F,3,FALSE),"Non List")</f>
        <v>Hydro Non Converted</v>
      </c>
      <c r="Z3525">
        <f>IFERROR(VLOOKUP(C3525,[1]LP!$B:$C,2,FALSE),0)</f>
        <v>555</v>
      </c>
      <c r="AA3525" s="11">
        <f t="shared" si="69"/>
        <v>30.8</v>
      </c>
      <c r="AB3525" s="5">
        <f>IFERROR(VLOOKUP(C3525,[2]Sheet1!$B:$F,5,FALSE),0)</f>
        <v>10500000</v>
      </c>
      <c r="AC3525" s="11">
        <v>0</v>
      </c>
      <c r="AD3525" s="11">
        <v>0</v>
      </c>
      <c r="AE3525" s="10" t="str">
        <f t="shared" si="68"/>
        <v>77/78SAHAS</v>
      </c>
      <c r="AF3525" s="10"/>
      <c r="AG3525" s="10"/>
      <c r="AH3525" s="10"/>
    </row>
    <row r="3526" spans="1:34" x14ac:dyDescent="0.45">
      <c r="A3526" t="s">
        <v>53</v>
      </c>
      <c r="B3526" t="s">
        <v>59</v>
      </c>
      <c r="C3526" t="s">
        <v>208</v>
      </c>
      <c r="D3526">
        <v>420.6</v>
      </c>
      <c r="E3526" s="11">
        <v>1065417</v>
      </c>
      <c r="F3526" s="5">
        <v>0</v>
      </c>
      <c r="G3526" s="11">
        <v>0</v>
      </c>
      <c r="H3526" s="11">
        <v>0</v>
      </c>
      <c r="I3526">
        <v>0</v>
      </c>
      <c r="J3526">
        <v>0</v>
      </c>
      <c r="K3526">
        <v>0</v>
      </c>
      <c r="L3526">
        <v>0</v>
      </c>
      <c r="M3526">
        <v>0</v>
      </c>
      <c r="N3526">
        <v>421</v>
      </c>
      <c r="O3526">
        <v>4</v>
      </c>
      <c r="P3526">
        <v>0</v>
      </c>
      <c r="Q3526">
        <v>0</v>
      </c>
      <c r="R3526">
        <v>1771</v>
      </c>
      <c r="S3526">
        <v>0</v>
      </c>
      <c r="T3526">
        <v>100</v>
      </c>
      <c r="U3526">
        <v>0</v>
      </c>
      <c r="V3526">
        <v>0</v>
      </c>
      <c r="W3526">
        <v>0</v>
      </c>
      <c r="X3526">
        <v>0</v>
      </c>
      <c r="Y3526" s="12" t="str">
        <f>IFERROR(VLOOKUP(C3526,[1]Index!$D:$F,3,FALSE),"Non List")</f>
        <v>Hydro Power</v>
      </c>
      <c r="Z3526">
        <f>IFERROR(VLOOKUP(C3526,[1]LP!$B:$C,2,FALSE),0)</f>
        <v>262</v>
      </c>
      <c r="AA3526" s="11">
        <f t="shared" si="69"/>
        <v>0</v>
      </c>
      <c r="AB3526" s="5">
        <f>IFERROR(VLOOKUP(C3526,[2]Sheet1!$B:$F,5,FALSE),0)</f>
        <v>10654170</v>
      </c>
      <c r="AC3526" s="11">
        <v>0</v>
      </c>
      <c r="AD3526" s="11">
        <v>0</v>
      </c>
      <c r="AE3526" s="10" t="str">
        <f t="shared" si="68"/>
        <v>77/78HPPL</v>
      </c>
      <c r="AF3526" s="10"/>
      <c r="AG3526" s="10"/>
      <c r="AH3526" s="10"/>
    </row>
    <row r="3527" spans="1:34" x14ac:dyDescent="0.45">
      <c r="A3527" t="s">
        <v>53</v>
      </c>
      <c r="B3527" t="s">
        <v>59</v>
      </c>
      <c r="C3527" t="s">
        <v>206</v>
      </c>
      <c r="D3527">
        <v>265</v>
      </c>
      <c r="E3527" s="11">
        <v>264000</v>
      </c>
      <c r="F3527" s="5">
        <v>-188974</v>
      </c>
      <c r="G3527" s="11">
        <v>0</v>
      </c>
      <c r="H3527" s="11">
        <v>0</v>
      </c>
      <c r="I3527">
        <v>0</v>
      </c>
      <c r="J3527">
        <v>41952</v>
      </c>
      <c r="K3527">
        <v>20240</v>
      </c>
      <c r="L3527">
        <v>-13953</v>
      </c>
      <c r="M3527">
        <v>-11</v>
      </c>
      <c r="N3527">
        <v>-25</v>
      </c>
      <c r="O3527">
        <v>9</v>
      </c>
      <c r="P3527">
        <v>-37</v>
      </c>
      <c r="Q3527">
        <v>0</v>
      </c>
      <c r="R3527">
        <v>-234</v>
      </c>
      <c r="S3527">
        <v>0</v>
      </c>
      <c r="T3527">
        <v>28</v>
      </c>
      <c r="U3527">
        <v>0</v>
      </c>
      <c r="V3527">
        <v>0</v>
      </c>
      <c r="W3527">
        <v>0</v>
      </c>
      <c r="X3527">
        <v>0</v>
      </c>
      <c r="Y3527" s="12" t="str">
        <f>IFERROR(VLOOKUP(C3527,[1]Index!$D:$F,3,FALSE),"Non List")</f>
        <v>Hydro Power</v>
      </c>
      <c r="Z3527">
        <f>IFERROR(VLOOKUP(C3527,[1]LP!$B:$C,2,FALSE),0)</f>
        <v>198.2</v>
      </c>
      <c r="AA3527" s="11">
        <f t="shared" si="69"/>
        <v>-18</v>
      </c>
      <c r="AB3527" s="5">
        <f>IFERROR(VLOOKUP(C3527,[2]Sheet1!$B:$F,5,FALSE),0)</f>
        <v>2640000</v>
      </c>
      <c r="AC3527" s="11">
        <v>0</v>
      </c>
      <c r="AD3527" s="11">
        <v>0</v>
      </c>
      <c r="AE3527" s="10" t="str">
        <f t="shared" si="68"/>
        <v>77/78DHPL</v>
      </c>
      <c r="AF3527" s="10"/>
      <c r="AG3527" s="10"/>
      <c r="AH3527" s="10"/>
    </row>
    <row r="3528" spans="1:34" x14ac:dyDescent="0.45">
      <c r="A3528" t="s">
        <v>53</v>
      </c>
      <c r="B3528" t="s">
        <v>59</v>
      </c>
      <c r="C3528" t="s">
        <v>220</v>
      </c>
      <c r="D3528">
        <v>375</v>
      </c>
      <c r="E3528" s="11">
        <v>1250000</v>
      </c>
      <c r="F3528" s="5">
        <v>-106119</v>
      </c>
      <c r="G3528" s="11">
        <v>0</v>
      </c>
      <c r="H3528" s="11">
        <v>0</v>
      </c>
      <c r="I3528">
        <v>0</v>
      </c>
      <c r="J3528">
        <v>113980</v>
      </c>
      <c r="K3528">
        <v>51058</v>
      </c>
      <c r="L3528">
        <v>-28138</v>
      </c>
      <c r="M3528">
        <v>-5</v>
      </c>
      <c r="N3528">
        <v>-83</v>
      </c>
      <c r="O3528">
        <v>4</v>
      </c>
      <c r="P3528">
        <v>-5</v>
      </c>
      <c r="Q3528">
        <v>0</v>
      </c>
      <c r="R3528">
        <v>-342</v>
      </c>
      <c r="S3528">
        <v>0</v>
      </c>
      <c r="T3528">
        <v>92</v>
      </c>
      <c r="U3528">
        <v>0</v>
      </c>
      <c r="V3528">
        <v>0</v>
      </c>
      <c r="W3528">
        <v>0</v>
      </c>
      <c r="X3528">
        <v>0</v>
      </c>
      <c r="Y3528" s="12" t="str">
        <f>IFERROR(VLOOKUP(C3528,[1]Index!$D:$F,3,FALSE),"Non List")</f>
        <v>Hydro Power</v>
      </c>
      <c r="Z3528">
        <f>IFERROR(VLOOKUP(C3528,[1]LP!$B:$C,2,FALSE),0)</f>
        <v>235.9</v>
      </c>
      <c r="AA3528" s="11">
        <f t="shared" si="69"/>
        <v>-47.2</v>
      </c>
      <c r="AB3528" s="5">
        <f>IFERROR(VLOOKUP(C3528,[2]Sheet1!$B:$F,5,FALSE),0)</f>
        <v>12500000</v>
      </c>
      <c r="AC3528" s="11">
        <v>0</v>
      </c>
      <c r="AD3528" s="11">
        <v>0</v>
      </c>
      <c r="AE3528" s="10" t="str">
        <f t="shared" si="68"/>
        <v>77/78MHNL</v>
      </c>
      <c r="AF3528" s="10"/>
      <c r="AG3528" s="10"/>
      <c r="AH3528" s="10"/>
    </row>
    <row r="3529" spans="1:34" x14ac:dyDescent="0.45">
      <c r="A3529" t="s">
        <v>53</v>
      </c>
      <c r="B3529" t="s">
        <v>59</v>
      </c>
      <c r="C3529" t="s">
        <v>207</v>
      </c>
      <c r="D3529">
        <v>355</v>
      </c>
      <c r="E3529" s="11">
        <v>297675</v>
      </c>
      <c r="F3529" s="5">
        <v>10064</v>
      </c>
      <c r="G3529" s="11">
        <v>0</v>
      </c>
      <c r="H3529" s="11">
        <v>0</v>
      </c>
      <c r="I3529">
        <v>0</v>
      </c>
      <c r="J3529">
        <v>30675</v>
      </c>
      <c r="K3529">
        <v>19959</v>
      </c>
      <c r="L3529">
        <v>9569</v>
      </c>
      <c r="M3529">
        <v>6</v>
      </c>
      <c r="N3529">
        <v>55</v>
      </c>
      <c r="O3529">
        <v>3</v>
      </c>
      <c r="P3529">
        <v>6</v>
      </c>
      <c r="Q3529">
        <v>0</v>
      </c>
      <c r="R3529">
        <v>190</v>
      </c>
      <c r="S3529">
        <v>0</v>
      </c>
      <c r="T3529">
        <v>103</v>
      </c>
      <c r="U3529">
        <v>122</v>
      </c>
      <c r="V3529">
        <v>-0.66</v>
      </c>
      <c r="W3529">
        <v>0</v>
      </c>
      <c r="X3529">
        <v>0</v>
      </c>
      <c r="Y3529" s="12" t="str">
        <f>IFERROR(VLOOKUP(C3529,[1]Index!$D:$F,3,FALSE),"Non List")</f>
        <v>Hydro Power</v>
      </c>
      <c r="Z3529">
        <f>IFERROR(VLOOKUP(C3529,[1]LP!$B:$C,2,FALSE),0)</f>
        <v>336</v>
      </c>
      <c r="AA3529" s="11">
        <f t="shared" si="69"/>
        <v>56</v>
      </c>
      <c r="AB3529" s="5">
        <f>IFERROR(VLOOKUP(C3529,[2]Sheet1!$B:$F,5,FALSE),0)</f>
        <v>3869775</v>
      </c>
      <c r="AC3529" s="11">
        <v>0</v>
      </c>
      <c r="AD3529" s="11">
        <v>0</v>
      </c>
      <c r="AE3529" s="10" t="str">
        <f t="shared" si="68"/>
        <v>77/78CHL</v>
      </c>
      <c r="AF3529" s="10"/>
      <c r="AG3529" s="10"/>
      <c r="AH3529" s="10"/>
    </row>
    <row r="3530" spans="1:34" x14ac:dyDescent="0.45">
      <c r="A3530" t="s">
        <v>53</v>
      </c>
      <c r="B3530" t="s">
        <v>59</v>
      </c>
      <c r="C3530" t="s">
        <v>209</v>
      </c>
      <c r="D3530">
        <v>426</v>
      </c>
      <c r="E3530" s="11">
        <v>260000</v>
      </c>
      <c r="F3530" s="5">
        <v>61114</v>
      </c>
      <c r="G3530" s="11">
        <v>0</v>
      </c>
      <c r="H3530" s="11">
        <v>0</v>
      </c>
      <c r="I3530">
        <v>0</v>
      </c>
      <c r="J3530">
        <v>43350</v>
      </c>
      <c r="K3530">
        <v>22815</v>
      </c>
      <c r="L3530">
        <v>11806</v>
      </c>
      <c r="M3530">
        <v>9</v>
      </c>
      <c r="N3530">
        <v>47</v>
      </c>
      <c r="O3530">
        <v>3</v>
      </c>
      <c r="P3530">
        <v>7</v>
      </c>
      <c r="Q3530">
        <v>0</v>
      </c>
      <c r="R3530">
        <v>162</v>
      </c>
      <c r="S3530">
        <v>0</v>
      </c>
      <c r="T3530">
        <v>124</v>
      </c>
      <c r="U3530">
        <v>159</v>
      </c>
      <c r="V3530">
        <v>-0.63</v>
      </c>
      <c r="W3530">
        <v>0</v>
      </c>
      <c r="X3530">
        <v>0</v>
      </c>
      <c r="Y3530" s="12" t="str">
        <f>IFERROR(VLOOKUP(C3530,[1]Index!$D:$F,3,FALSE),"Non List")</f>
        <v>Hydro Power</v>
      </c>
      <c r="Z3530">
        <f>IFERROR(VLOOKUP(C3530,[1]LP!$B:$C,2,FALSE),0)</f>
        <v>472</v>
      </c>
      <c r="AA3530" s="11">
        <f t="shared" si="69"/>
        <v>52.4</v>
      </c>
      <c r="AB3530" s="5">
        <f>IFERROR(VLOOKUP(C3530,[2]Sheet1!$B:$F,5,FALSE),0)</f>
        <v>3594413.55</v>
      </c>
      <c r="AC3530" s="11">
        <v>7</v>
      </c>
      <c r="AD3530" s="11">
        <v>0.36840000000000001</v>
      </c>
      <c r="AE3530" s="10" t="str">
        <f t="shared" si="68"/>
        <v>77/78NHDL</v>
      </c>
      <c r="AF3530" s="10"/>
      <c r="AG3530" s="10"/>
      <c r="AH3530" s="10"/>
    </row>
    <row r="3531" spans="1:34" x14ac:dyDescent="0.45">
      <c r="A3531" t="s">
        <v>53</v>
      </c>
      <c r="B3531" t="s">
        <v>59</v>
      </c>
      <c r="C3531" t="s">
        <v>210</v>
      </c>
      <c r="D3531">
        <v>560</v>
      </c>
      <c r="E3531" s="11">
        <v>473557</v>
      </c>
      <c r="F3531" s="5">
        <v>230775</v>
      </c>
      <c r="G3531" s="11">
        <v>0</v>
      </c>
      <c r="H3531" s="11">
        <v>0</v>
      </c>
      <c r="I3531">
        <v>0</v>
      </c>
      <c r="J3531">
        <v>85147</v>
      </c>
      <c r="K3531">
        <v>62946</v>
      </c>
      <c r="L3531">
        <v>48620</v>
      </c>
      <c r="M3531">
        <v>21</v>
      </c>
      <c r="N3531">
        <v>27</v>
      </c>
      <c r="O3531">
        <v>4</v>
      </c>
      <c r="P3531">
        <v>14</v>
      </c>
      <c r="Q3531">
        <v>0</v>
      </c>
      <c r="R3531">
        <v>103</v>
      </c>
      <c r="S3531">
        <v>0</v>
      </c>
      <c r="T3531">
        <v>149</v>
      </c>
      <c r="U3531">
        <v>262</v>
      </c>
      <c r="V3531">
        <v>-0.53</v>
      </c>
      <c r="W3531">
        <v>0</v>
      </c>
      <c r="X3531">
        <v>0</v>
      </c>
      <c r="Y3531" s="12" t="str">
        <f>IFERROR(VLOOKUP(C3531,[1]Index!$D:$F,3,FALSE),"Non List")</f>
        <v>Hydro Power</v>
      </c>
      <c r="Z3531">
        <f>IFERROR(VLOOKUP(C3531,[1]LP!$B:$C,2,FALSE),0)</f>
        <v>241.5</v>
      </c>
      <c r="AA3531" s="11">
        <f t="shared" si="69"/>
        <v>11.5</v>
      </c>
      <c r="AB3531" s="5">
        <f>IFERROR(VLOOKUP(C3531,[2]Sheet1!$B:$F,5,FALSE),0)</f>
        <v>17555888.510000002</v>
      </c>
      <c r="AC3531" s="11">
        <v>0</v>
      </c>
      <c r="AD3531" s="11">
        <v>0</v>
      </c>
      <c r="AE3531" s="10" t="str">
        <f t="shared" si="68"/>
        <v>77/78RADHI</v>
      </c>
      <c r="AF3531" s="10"/>
      <c r="AG3531" s="10"/>
      <c r="AH3531" s="10"/>
    </row>
    <row r="3532" spans="1:34" x14ac:dyDescent="0.45">
      <c r="A3532" t="s">
        <v>53</v>
      </c>
      <c r="B3532" t="s">
        <v>59</v>
      </c>
      <c r="C3532" t="s">
        <v>201</v>
      </c>
      <c r="D3532">
        <v>435.2</v>
      </c>
      <c r="E3532" s="11">
        <v>600000</v>
      </c>
      <c r="F3532" s="5">
        <v>116383</v>
      </c>
      <c r="G3532" s="11">
        <v>0</v>
      </c>
      <c r="H3532" s="11">
        <v>0</v>
      </c>
      <c r="I3532">
        <v>0</v>
      </c>
      <c r="J3532">
        <v>112773</v>
      </c>
      <c r="K3532">
        <v>75172</v>
      </c>
      <c r="L3532">
        <v>53604</v>
      </c>
      <c r="M3532">
        <v>18</v>
      </c>
      <c r="N3532">
        <v>24</v>
      </c>
      <c r="O3532">
        <v>4</v>
      </c>
      <c r="P3532">
        <v>15</v>
      </c>
      <c r="Q3532">
        <v>0</v>
      </c>
      <c r="R3532">
        <v>89</v>
      </c>
      <c r="S3532">
        <v>0</v>
      </c>
      <c r="T3532">
        <v>119</v>
      </c>
      <c r="U3532">
        <v>219</v>
      </c>
      <c r="V3532">
        <v>-0.5</v>
      </c>
      <c r="W3532">
        <v>0</v>
      </c>
      <c r="X3532">
        <v>0</v>
      </c>
      <c r="Y3532" s="12" t="str">
        <f>IFERROR(VLOOKUP(C3532,[1]Index!$D:$F,3,FALSE),"Non List")</f>
        <v>Hydro Power</v>
      </c>
      <c r="Z3532">
        <f>IFERROR(VLOOKUP(C3532,[1]LP!$B:$C,2,FALSE),0)</f>
        <v>412</v>
      </c>
      <c r="AA3532" s="11">
        <f t="shared" si="69"/>
        <v>22.9</v>
      </c>
      <c r="AB3532" s="5">
        <f>IFERROR(VLOOKUP(C3532,[2]Sheet1!$B:$F,5,FALSE),0)</f>
        <v>8728500</v>
      </c>
      <c r="AC3532" s="11">
        <v>15</v>
      </c>
      <c r="AD3532" s="11">
        <v>0.78949999999999998</v>
      </c>
      <c r="AE3532" s="10" t="str">
        <f t="shared" si="68"/>
        <v>77/78KPCL</v>
      </c>
      <c r="AF3532" s="10"/>
      <c r="AG3532" s="10"/>
      <c r="AH3532" s="10"/>
    </row>
    <row r="3533" spans="1:34" x14ac:dyDescent="0.45">
      <c r="A3533" t="s">
        <v>53</v>
      </c>
      <c r="B3533" t="s">
        <v>59</v>
      </c>
      <c r="C3533" t="s">
        <v>214</v>
      </c>
      <c r="D3533">
        <v>563.1</v>
      </c>
      <c r="E3533" s="11">
        <v>560000</v>
      </c>
      <c r="F3533" s="5">
        <v>68168</v>
      </c>
      <c r="G3533" s="11">
        <v>0</v>
      </c>
      <c r="H3533" s="11">
        <v>0</v>
      </c>
      <c r="I3533">
        <v>0</v>
      </c>
      <c r="J3533">
        <v>143996</v>
      </c>
      <c r="K3533">
        <v>113646</v>
      </c>
      <c r="L3533">
        <v>51806</v>
      </c>
      <c r="M3533">
        <v>19</v>
      </c>
      <c r="N3533">
        <v>30</v>
      </c>
      <c r="O3533">
        <v>5</v>
      </c>
      <c r="P3533">
        <v>16</v>
      </c>
      <c r="Q3533">
        <v>0</v>
      </c>
      <c r="R3533">
        <v>153</v>
      </c>
      <c r="S3533">
        <v>0</v>
      </c>
      <c r="T3533">
        <v>112</v>
      </c>
      <c r="U3533">
        <v>216</v>
      </c>
      <c r="V3533">
        <v>-0.62</v>
      </c>
      <c r="W3533">
        <v>0</v>
      </c>
      <c r="X3533">
        <v>0</v>
      </c>
      <c r="Y3533" s="12" t="str">
        <f>IFERROR(VLOOKUP(C3533,[1]Index!$D:$F,3,FALSE),"Non List")</f>
        <v>zdelist</v>
      </c>
      <c r="Z3533">
        <f>IFERROR(VLOOKUP(C3533,[1]LP!$B:$C,2,FALSE),0)</f>
        <v>0</v>
      </c>
      <c r="AA3533" s="11">
        <f t="shared" si="69"/>
        <v>0</v>
      </c>
      <c r="AB3533" s="5">
        <f>IFERROR(VLOOKUP(C3533,[2]Sheet1!$B:$F,5,FALSE),0)</f>
        <v>0</v>
      </c>
      <c r="AC3533" s="11">
        <v>0</v>
      </c>
      <c r="AD3533" s="11">
        <v>12.6</v>
      </c>
      <c r="AE3533" s="10" t="str">
        <f t="shared" si="68"/>
        <v>77/78RRHP</v>
      </c>
      <c r="AF3533" s="10"/>
      <c r="AG3533" s="10"/>
      <c r="AH3533" s="10"/>
    </row>
    <row r="3534" spans="1:34" x14ac:dyDescent="0.45">
      <c r="A3534" t="s">
        <v>53</v>
      </c>
      <c r="B3534" t="s">
        <v>59</v>
      </c>
      <c r="C3534" t="s">
        <v>227</v>
      </c>
      <c r="D3534">
        <v>258.89999999999998</v>
      </c>
      <c r="E3534" s="11">
        <v>550000</v>
      </c>
      <c r="F3534" s="5">
        <v>-3427</v>
      </c>
      <c r="G3534" s="11">
        <v>0</v>
      </c>
      <c r="H3534" s="11">
        <v>0</v>
      </c>
      <c r="I3534">
        <v>0</v>
      </c>
      <c r="J3534">
        <v>18874</v>
      </c>
      <c r="K3534">
        <v>66</v>
      </c>
      <c r="L3534">
        <v>-23402</v>
      </c>
      <c r="M3534">
        <v>-9</v>
      </c>
      <c r="N3534">
        <v>-30</v>
      </c>
      <c r="O3534">
        <v>3</v>
      </c>
      <c r="P3534">
        <v>-9</v>
      </c>
      <c r="Q3534">
        <v>0</v>
      </c>
      <c r="R3534">
        <v>-80</v>
      </c>
      <c r="S3534">
        <v>0</v>
      </c>
      <c r="T3534">
        <v>99</v>
      </c>
      <c r="U3534">
        <v>0</v>
      </c>
      <c r="V3534">
        <v>0</v>
      </c>
      <c r="W3534">
        <v>0</v>
      </c>
      <c r="X3534">
        <v>0</v>
      </c>
      <c r="Y3534" s="12" t="str">
        <f>IFERROR(VLOOKUP(C3534,[1]Index!$D:$F,3,FALSE),"Non List")</f>
        <v>Hydro Power</v>
      </c>
      <c r="Z3534">
        <f>IFERROR(VLOOKUP(C3534,[1]LP!$B:$C,2,FALSE),0)</f>
        <v>151</v>
      </c>
      <c r="AA3534" s="11">
        <f t="shared" si="69"/>
        <v>-16.8</v>
      </c>
      <c r="AB3534" s="5">
        <f>IFERROR(VLOOKUP(C3534,[2]Sheet1!$B:$F,5,FALSE),0)</f>
        <v>13282276</v>
      </c>
      <c r="AC3534" s="11">
        <v>0</v>
      </c>
      <c r="AD3534" s="11">
        <v>0</v>
      </c>
      <c r="AE3534" s="10" t="str">
        <f t="shared" si="68"/>
        <v>77/78GHL</v>
      </c>
      <c r="AF3534" s="10"/>
      <c r="AG3534" s="10"/>
      <c r="AH3534" s="10"/>
    </row>
    <row r="3535" spans="1:34" x14ac:dyDescent="0.45">
      <c r="A3535" t="s">
        <v>53</v>
      </c>
      <c r="B3535" t="s">
        <v>59</v>
      </c>
      <c r="C3535" t="s">
        <v>211</v>
      </c>
      <c r="D3535">
        <v>281.89999999999998</v>
      </c>
      <c r="E3535" s="11">
        <v>1100000</v>
      </c>
      <c r="F3535" s="5">
        <v>-226995</v>
      </c>
      <c r="G3535" s="11">
        <v>0</v>
      </c>
      <c r="H3535" s="11">
        <v>0</v>
      </c>
      <c r="I3535">
        <v>0</v>
      </c>
      <c r="J3535">
        <v>170353</v>
      </c>
      <c r="K3535">
        <v>-23044</v>
      </c>
      <c r="L3535">
        <v>-28263</v>
      </c>
      <c r="M3535">
        <v>-5</v>
      </c>
      <c r="N3535">
        <v>-55</v>
      </c>
      <c r="O3535">
        <v>4</v>
      </c>
      <c r="P3535">
        <v>-6</v>
      </c>
      <c r="Q3535">
        <v>0</v>
      </c>
      <c r="R3535">
        <v>-195</v>
      </c>
      <c r="S3535">
        <v>0</v>
      </c>
      <c r="T3535">
        <v>79</v>
      </c>
      <c r="U3535">
        <v>0</v>
      </c>
      <c r="V3535">
        <v>0</v>
      </c>
      <c r="W3535">
        <v>0</v>
      </c>
      <c r="X3535">
        <v>0</v>
      </c>
      <c r="Y3535" s="12" t="str">
        <f>IFERROR(VLOOKUP(C3535,[1]Index!$D:$F,3,FALSE),"Non List")</f>
        <v>Hydro Power</v>
      </c>
      <c r="Z3535">
        <f>IFERROR(VLOOKUP(C3535,[1]LP!$B:$C,2,FALSE),0)</f>
        <v>234</v>
      </c>
      <c r="AA3535" s="11">
        <f t="shared" si="69"/>
        <v>-46.8</v>
      </c>
      <c r="AB3535" s="5">
        <f>IFERROR(VLOOKUP(C3535,[2]Sheet1!$B:$F,5,FALSE),0)</f>
        <v>11000000</v>
      </c>
      <c r="AC3535" s="11">
        <v>0</v>
      </c>
      <c r="AD3535" s="11">
        <v>0</v>
      </c>
      <c r="AE3535" s="10" t="str">
        <f t="shared" si="68"/>
        <v>77/78PMHPL</v>
      </c>
      <c r="AF3535" s="10"/>
      <c r="AG3535" s="10"/>
      <c r="AH3535" s="10"/>
    </row>
    <row r="3536" spans="1:34" x14ac:dyDescent="0.45">
      <c r="A3536" t="s">
        <v>53</v>
      </c>
      <c r="B3536" t="s">
        <v>59</v>
      </c>
      <c r="C3536" t="s">
        <v>234</v>
      </c>
      <c r="D3536">
        <v>303</v>
      </c>
      <c r="E3536" s="11">
        <v>4500000</v>
      </c>
      <c r="F3536" s="5">
        <v>-272897</v>
      </c>
      <c r="G3536" s="11">
        <v>0</v>
      </c>
      <c r="H3536" s="11">
        <v>0</v>
      </c>
      <c r="I3536">
        <v>0</v>
      </c>
      <c r="J3536">
        <v>4421</v>
      </c>
      <c r="K3536">
        <v>-20370</v>
      </c>
      <c r="L3536">
        <v>-20370</v>
      </c>
      <c r="M3536">
        <v>-1</v>
      </c>
      <c r="N3536">
        <v>-337</v>
      </c>
      <c r="O3536">
        <v>3</v>
      </c>
      <c r="P3536">
        <v>-1</v>
      </c>
      <c r="Q3536">
        <v>0</v>
      </c>
      <c r="R3536">
        <v>-1087</v>
      </c>
      <c r="S3536">
        <v>0</v>
      </c>
      <c r="T3536">
        <v>94</v>
      </c>
      <c r="U3536">
        <v>0</v>
      </c>
      <c r="V3536">
        <v>0</v>
      </c>
      <c r="W3536">
        <v>0</v>
      </c>
      <c r="X3536">
        <v>0</v>
      </c>
      <c r="Y3536" s="12" t="str">
        <f>IFERROR(VLOOKUP(C3536,[1]Index!$D:$F,3,FALSE),"Non List")</f>
        <v>Hydro Non Converted</v>
      </c>
      <c r="Z3536">
        <f>IFERROR(VLOOKUP(C3536,[1]LP!$B:$C,2,FALSE),0)</f>
        <v>300</v>
      </c>
      <c r="AA3536" s="11">
        <f t="shared" si="69"/>
        <v>-300</v>
      </c>
      <c r="AB3536" s="5">
        <f>IFERROR(VLOOKUP(C3536,[2]Sheet1!$B:$F,5,FALSE),0)</f>
        <v>29400000</v>
      </c>
      <c r="AC3536" s="11">
        <v>0</v>
      </c>
      <c r="AD3536" s="11">
        <v>0</v>
      </c>
      <c r="AE3536" s="10" t="str">
        <f t="shared" si="68"/>
        <v>77/78MBJC</v>
      </c>
      <c r="AF3536" s="10"/>
      <c r="AG3536" s="10"/>
      <c r="AH3536" s="10"/>
    </row>
    <row r="3537" spans="1:34" x14ac:dyDescent="0.45">
      <c r="A3537" t="s">
        <v>53</v>
      </c>
      <c r="B3537" t="s">
        <v>59</v>
      </c>
      <c r="C3537" t="s">
        <v>226</v>
      </c>
      <c r="D3537">
        <v>400</v>
      </c>
      <c r="E3537" s="11">
        <v>1445560</v>
      </c>
      <c r="F3537" s="5">
        <v>0</v>
      </c>
      <c r="G3537" s="11">
        <v>0</v>
      </c>
      <c r="H3537" s="11">
        <v>0</v>
      </c>
      <c r="I3537">
        <v>0</v>
      </c>
      <c r="J3537">
        <v>0</v>
      </c>
      <c r="K3537">
        <v>0</v>
      </c>
      <c r="L3537">
        <v>0</v>
      </c>
      <c r="M3537">
        <v>0</v>
      </c>
      <c r="N3537">
        <v>400</v>
      </c>
      <c r="O3537">
        <v>4</v>
      </c>
      <c r="P3537">
        <v>0</v>
      </c>
      <c r="Q3537">
        <v>0</v>
      </c>
      <c r="R3537">
        <v>1600</v>
      </c>
      <c r="S3537">
        <v>0</v>
      </c>
      <c r="T3537">
        <v>100</v>
      </c>
      <c r="U3537">
        <v>0</v>
      </c>
      <c r="V3537">
        <v>0</v>
      </c>
      <c r="W3537">
        <v>0</v>
      </c>
      <c r="X3537">
        <v>0</v>
      </c>
      <c r="Y3537" s="12" t="str">
        <f>IFERROR(VLOOKUP(C3537,[1]Index!$D:$F,3,FALSE),"Non List")</f>
        <v>Hydro Power</v>
      </c>
      <c r="Z3537">
        <f>IFERROR(VLOOKUP(C3537,[1]LP!$B:$C,2,FALSE),0)</f>
        <v>207</v>
      </c>
      <c r="AA3537" s="11">
        <f t="shared" si="69"/>
        <v>0</v>
      </c>
      <c r="AB3537" s="5">
        <f>IFERROR(VLOOKUP(C3537,[2]Sheet1!$B:$F,5,FALSE),0)</f>
        <v>18000000</v>
      </c>
      <c r="AC3537" s="11">
        <v>0</v>
      </c>
      <c r="AD3537" s="11">
        <v>0</v>
      </c>
      <c r="AE3537" s="10" t="str">
        <f t="shared" si="68"/>
        <v>77/78GLH</v>
      </c>
      <c r="AF3537" s="10"/>
      <c r="AG3537" s="10"/>
      <c r="AH3537" s="10"/>
    </row>
    <row r="3538" spans="1:34" x14ac:dyDescent="0.45">
      <c r="A3538" t="s">
        <v>53</v>
      </c>
      <c r="B3538" t="s">
        <v>59</v>
      </c>
      <c r="C3538" t="s">
        <v>212</v>
      </c>
      <c r="D3538">
        <v>245</v>
      </c>
      <c r="E3538" s="11">
        <v>800000</v>
      </c>
      <c r="F3538" s="5">
        <v>-255797</v>
      </c>
      <c r="G3538" s="11">
        <v>0</v>
      </c>
      <c r="H3538" s="11">
        <v>0</v>
      </c>
      <c r="I3538">
        <v>0</v>
      </c>
      <c r="J3538">
        <v>121629</v>
      </c>
      <c r="K3538">
        <v>65009</v>
      </c>
      <c r="L3538">
        <v>4046</v>
      </c>
      <c r="M3538">
        <v>1</v>
      </c>
      <c r="N3538">
        <v>245</v>
      </c>
      <c r="O3538">
        <v>4</v>
      </c>
      <c r="P3538">
        <v>1</v>
      </c>
      <c r="Q3538">
        <v>0</v>
      </c>
      <c r="R3538">
        <v>882</v>
      </c>
      <c r="S3538">
        <v>0</v>
      </c>
      <c r="T3538">
        <v>68</v>
      </c>
      <c r="U3538">
        <v>39</v>
      </c>
      <c r="V3538">
        <v>-0.84</v>
      </c>
      <c r="W3538">
        <v>0</v>
      </c>
      <c r="X3538">
        <v>0</v>
      </c>
      <c r="Y3538" s="12" t="str">
        <f>IFERROR(VLOOKUP(C3538,[1]Index!$D:$F,3,FALSE),"Non List")</f>
        <v>Hydro Power</v>
      </c>
      <c r="Z3538">
        <f>IFERROR(VLOOKUP(C3538,[1]LP!$B:$C,2,FALSE),0)</f>
        <v>208</v>
      </c>
      <c r="AA3538" s="11">
        <f t="shared" si="69"/>
        <v>208</v>
      </c>
      <c r="AB3538" s="5">
        <f>IFERROR(VLOOKUP(C3538,[2]Sheet1!$B:$F,5,FALSE),0)</f>
        <v>8000000</v>
      </c>
      <c r="AC3538" s="11">
        <v>0</v>
      </c>
      <c r="AD3538" s="11">
        <v>0</v>
      </c>
      <c r="AE3538" s="10" t="str">
        <f t="shared" si="68"/>
        <v>77/78AKJCL</v>
      </c>
      <c r="AF3538" s="10"/>
      <c r="AG3538" s="10"/>
      <c r="AH3538" s="10"/>
    </row>
    <row r="3539" spans="1:34" x14ac:dyDescent="0.45">
      <c r="A3539" t="s">
        <v>53</v>
      </c>
      <c r="B3539" t="s">
        <v>59</v>
      </c>
      <c r="C3539" t="s">
        <v>223</v>
      </c>
      <c r="D3539">
        <v>331</v>
      </c>
      <c r="E3539" s="11">
        <v>1500000</v>
      </c>
      <c r="F3539" s="5">
        <v>-141511</v>
      </c>
      <c r="G3539" s="11">
        <v>0</v>
      </c>
      <c r="H3539" s="11">
        <v>0</v>
      </c>
      <c r="I3539">
        <v>0</v>
      </c>
      <c r="J3539">
        <v>0</v>
      </c>
      <c r="K3539">
        <v>-18810</v>
      </c>
      <c r="L3539">
        <v>-29171</v>
      </c>
      <c r="M3539">
        <v>-4</v>
      </c>
      <c r="N3539">
        <v>-85</v>
      </c>
      <c r="O3539">
        <v>4</v>
      </c>
      <c r="P3539">
        <v>-4</v>
      </c>
      <c r="Q3539">
        <v>0</v>
      </c>
      <c r="R3539">
        <v>-311</v>
      </c>
      <c r="S3539">
        <v>0</v>
      </c>
      <c r="T3539">
        <v>91</v>
      </c>
      <c r="U3539">
        <v>0</v>
      </c>
      <c r="V3539">
        <v>0</v>
      </c>
      <c r="W3539">
        <v>0</v>
      </c>
      <c r="X3539">
        <v>0</v>
      </c>
      <c r="Y3539" s="12" t="str">
        <f>IFERROR(VLOOKUP(C3539,[1]Index!$D:$F,3,FALSE),"Non List")</f>
        <v>Hydro Power</v>
      </c>
      <c r="Z3539">
        <f>IFERROR(VLOOKUP(C3539,[1]LP!$B:$C,2,FALSE),0)</f>
        <v>184</v>
      </c>
      <c r="AA3539" s="11">
        <f t="shared" si="69"/>
        <v>-46</v>
      </c>
      <c r="AB3539" s="5">
        <f>IFERROR(VLOOKUP(C3539,[2]Sheet1!$B:$F,5,FALSE),0)</f>
        <v>15000000</v>
      </c>
      <c r="AC3539" s="11">
        <v>0</v>
      </c>
      <c r="AD3539" s="11">
        <v>0</v>
      </c>
      <c r="AE3539" s="10" t="str">
        <f t="shared" si="68"/>
        <v>77/78LEC</v>
      </c>
      <c r="AF3539" s="10"/>
      <c r="AG3539" s="10"/>
      <c r="AH3539" s="10"/>
    </row>
    <row r="3540" spans="1:34" x14ac:dyDescent="0.45">
      <c r="A3540" t="s">
        <v>53</v>
      </c>
      <c r="B3540" t="s">
        <v>59</v>
      </c>
      <c r="C3540" t="s">
        <v>235</v>
      </c>
      <c r="D3540">
        <v>479</v>
      </c>
      <c r="E3540" s="11">
        <v>280000</v>
      </c>
      <c r="F3540" s="5">
        <v>-70854</v>
      </c>
      <c r="G3540" s="11">
        <v>0</v>
      </c>
      <c r="H3540" s="11">
        <v>0</v>
      </c>
      <c r="I3540">
        <v>0</v>
      </c>
      <c r="J3540">
        <v>40258</v>
      </c>
      <c r="K3540">
        <v>13507</v>
      </c>
      <c r="L3540">
        <v>-27909</v>
      </c>
      <c r="M3540">
        <v>-20</v>
      </c>
      <c r="N3540">
        <v>-24</v>
      </c>
      <c r="O3540">
        <v>6</v>
      </c>
      <c r="P3540">
        <v>-27</v>
      </c>
      <c r="Q3540">
        <v>0</v>
      </c>
      <c r="R3540">
        <v>-154</v>
      </c>
      <c r="S3540">
        <v>0</v>
      </c>
      <c r="T3540">
        <v>75</v>
      </c>
      <c r="U3540">
        <v>0</v>
      </c>
      <c r="V3540">
        <v>0</v>
      </c>
      <c r="W3540">
        <v>0</v>
      </c>
      <c r="X3540">
        <v>0</v>
      </c>
      <c r="Y3540" s="12" t="str">
        <f>IFERROR(VLOOKUP(C3540,[1]Index!$D:$F,3,FALSE),"Non List")</f>
        <v>Hydro Non Converted</v>
      </c>
      <c r="Z3540">
        <f>IFERROR(VLOOKUP(C3540,[1]LP!$B:$C,2,FALSE),0)</f>
        <v>480</v>
      </c>
      <c r="AA3540" s="11">
        <f t="shared" si="69"/>
        <v>-24</v>
      </c>
      <c r="AB3540" s="5">
        <f>IFERROR(VLOOKUP(C3540,[2]Sheet1!$B:$F,5,FALSE),0)</f>
        <v>1200000</v>
      </c>
      <c r="AC3540" s="11">
        <v>0</v>
      </c>
      <c r="AD3540" s="11">
        <v>0</v>
      </c>
      <c r="AE3540" s="10" t="str">
        <f t="shared" si="68"/>
        <v>77/78TPC</v>
      </c>
      <c r="AF3540" s="10"/>
      <c r="AG3540" s="10"/>
      <c r="AH3540" s="10"/>
    </row>
    <row r="3541" spans="1:34" x14ac:dyDescent="0.45">
      <c r="A3541" t="s">
        <v>53</v>
      </c>
      <c r="B3541" t="s">
        <v>59</v>
      </c>
      <c r="C3541" t="s">
        <v>216</v>
      </c>
      <c r="D3541">
        <v>350</v>
      </c>
      <c r="E3541" s="11">
        <v>962500</v>
      </c>
      <c r="F3541" s="5">
        <v>-50434</v>
      </c>
      <c r="G3541" s="11">
        <v>0</v>
      </c>
      <c r="H3541" s="11">
        <v>0</v>
      </c>
      <c r="I3541">
        <v>0</v>
      </c>
      <c r="J3541">
        <v>222286</v>
      </c>
      <c r="K3541">
        <v>166227</v>
      </c>
      <c r="L3541">
        <v>89709</v>
      </c>
      <c r="M3541">
        <v>19</v>
      </c>
      <c r="N3541">
        <v>19</v>
      </c>
      <c r="O3541">
        <v>4</v>
      </c>
      <c r="P3541">
        <v>20</v>
      </c>
      <c r="Q3541">
        <v>0</v>
      </c>
      <c r="R3541">
        <v>69</v>
      </c>
      <c r="S3541">
        <v>0</v>
      </c>
      <c r="T3541">
        <v>95</v>
      </c>
      <c r="U3541">
        <v>199</v>
      </c>
      <c r="V3541">
        <v>-0.43</v>
      </c>
      <c r="W3541">
        <v>0</v>
      </c>
      <c r="X3541">
        <v>0</v>
      </c>
      <c r="Y3541" s="12" t="str">
        <f>IFERROR(VLOOKUP(C3541,[1]Index!$D:$F,3,FALSE),"Non List")</f>
        <v>Hydro Power</v>
      </c>
      <c r="Z3541">
        <f>IFERROR(VLOOKUP(C3541,[1]LP!$B:$C,2,FALSE),0)</f>
        <v>235</v>
      </c>
      <c r="AA3541" s="11">
        <f t="shared" si="69"/>
        <v>12.4</v>
      </c>
      <c r="AB3541" s="5">
        <f>IFERROR(VLOOKUP(C3541,[2]Sheet1!$B:$F,5,FALSE),0)</f>
        <v>9625000</v>
      </c>
      <c r="AC3541" s="11">
        <v>0</v>
      </c>
      <c r="AD3541" s="11">
        <v>0</v>
      </c>
      <c r="AE3541" s="10" t="str">
        <f t="shared" si="68"/>
        <v>77/78PPCL</v>
      </c>
      <c r="AF3541" s="10"/>
      <c r="AG3541" s="10"/>
      <c r="AH3541" s="10"/>
    </row>
    <row r="3542" spans="1:34" x14ac:dyDescent="0.45">
      <c r="A3542" t="s">
        <v>53</v>
      </c>
      <c r="B3542" t="s">
        <v>59</v>
      </c>
      <c r="C3542" t="s">
        <v>236</v>
      </c>
      <c r="D3542">
        <v>300</v>
      </c>
      <c r="E3542" s="11">
        <v>1417100</v>
      </c>
      <c r="F3542" s="5">
        <v>0</v>
      </c>
      <c r="G3542" s="11">
        <v>0</v>
      </c>
      <c r="H3542" s="11">
        <v>0</v>
      </c>
      <c r="I3542">
        <v>0</v>
      </c>
      <c r="J3542">
        <v>0</v>
      </c>
      <c r="K3542">
        <v>0</v>
      </c>
      <c r="L3542">
        <v>0</v>
      </c>
      <c r="M3542">
        <v>0</v>
      </c>
      <c r="N3542">
        <v>300</v>
      </c>
      <c r="O3542">
        <v>3</v>
      </c>
      <c r="P3542">
        <v>0</v>
      </c>
      <c r="Q3542">
        <v>0</v>
      </c>
      <c r="R3542">
        <v>900</v>
      </c>
      <c r="S3542">
        <v>0</v>
      </c>
      <c r="T3542">
        <v>100</v>
      </c>
      <c r="U3542">
        <v>0</v>
      </c>
      <c r="V3542">
        <v>0</v>
      </c>
      <c r="W3542">
        <v>0</v>
      </c>
      <c r="X3542">
        <v>0</v>
      </c>
      <c r="Y3542" s="12" t="str">
        <f>IFERROR(VLOOKUP(C3542,[1]Index!$D:$F,3,FALSE),"Non List")</f>
        <v>Hydro Power</v>
      </c>
      <c r="Z3542">
        <f>IFERROR(VLOOKUP(C3542,[1]LP!$B:$C,2,FALSE),0)</f>
        <v>165</v>
      </c>
      <c r="AA3542" s="11">
        <f t="shared" si="69"/>
        <v>0</v>
      </c>
      <c r="AB3542" s="5">
        <f>IFERROR(VLOOKUP(C3542,[2]Sheet1!$B:$F,5,FALSE),0)</f>
        <v>14764000</v>
      </c>
      <c r="AC3542" s="11">
        <v>0</v>
      </c>
      <c r="AD3542" s="11">
        <v>0</v>
      </c>
      <c r="AE3542" s="10" t="str">
        <f t="shared" si="68"/>
        <v>77/78SSHL</v>
      </c>
      <c r="AF3542" s="10"/>
      <c r="AG3542" s="10"/>
      <c r="AH3542" s="10"/>
    </row>
    <row r="3543" spans="1:34" x14ac:dyDescent="0.45">
      <c r="A3543" t="s">
        <v>53</v>
      </c>
      <c r="B3543" t="s">
        <v>59</v>
      </c>
      <c r="C3543" t="s">
        <v>230</v>
      </c>
      <c r="D3543">
        <v>244</v>
      </c>
      <c r="E3543" s="11">
        <v>371400</v>
      </c>
      <c r="F3543" s="5">
        <v>-53140</v>
      </c>
      <c r="G3543" s="11">
        <v>0</v>
      </c>
      <c r="H3543" s="11">
        <v>0</v>
      </c>
      <c r="I3543">
        <v>0</v>
      </c>
      <c r="J3543">
        <v>21915</v>
      </c>
      <c r="K3543">
        <v>15004</v>
      </c>
      <c r="L3543">
        <v>-57</v>
      </c>
      <c r="M3543">
        <v>0</v>
      </c>
      <c r="N3543">
        <v>-12200</v>
      </c>
      <c r="O3543">
        <v>3</v>
      </c>
      <c r="P3543">
        <v>0</v>
      </c>
      <c r="Q3543">
        <v>0</v>
      </c>
      <c r="R3543">
        <v>-34770</v>
      </c>
      <c r="S3543">
        <v>0</v>
      </c>
      <c r="T3543">
        <v>86</v>
      </c>
      <c r="U3543">
        <v>0</v>
      </c>
      <c r="V3543">
        <v>0</v>
      </c>
      <c r="W3543">
        <v>0</v>
      </c>
      <c r="X3543">
        <v>0</v>
      </c>
      <c r="Y3543" s="12" t="str">
        <f>IFERROR(VLOOKUP(C3543,[1]Index!$D:$F,3,FALSE),"Non List")</f>
        <v>Hydro Power</v>
      </c>
      <c r="Z3543">
        <f>IFERROR(VLOOKUP(C3543,[1]LP!$B:$C,2,FALSE),0)</f>
        <v>307</v>
      </c>
      <c r="AA3543" s="11">
        <f t="shared" si="69"/>
        <v>0</v>
      </c>
      <c r="AB3543" s="5">
        <f>IFERROR(VLOOKUP(C3543,[2]Sheet1!$B:$F,5,FALSE),0)</f>
        <v>3714000</v>
      </c>
      <c r="AC3543" s="11">
        <v>0</v>
      </c>
      <c r="AD3543" s="11">
        <v>0</v>
      </c>
      <c r="AE3543" s="10" t="str">
        <f t="shared" si="68"/>
        <v>77/78JOSHI</v>
      </c>
      <c r="AF3543" s="10"/>
      <c r="AG3543" s="10"/>
      <c r="AH3543" s="10"/>
    </row>
    <row r="3544" spans="1:34" x14ac:dyDescent="0.45">
      <c r="A3544" t="s">
        <v>53</v>
      </c>
      <c r="B3544" t="s">
        <v>59</v>
      </c>
      <c r="C3544" t="s">
        <v>217</v>
      </c>
      <c r="D3544">
        <v>525</v>
      </c>
      <c r="E3544" s="11">
        <v>10590000</v>
      </c>
      <c r="F3544" s="5">
        <v>-822042</v>
      </c>
      <c r="G3544" s="11">
        <v>0</v>
      </c>
      <c r="H3544" s="11">
        <v>0</v>
      </c>
      <c r="I3544">
        <v>0</v>
      </c>
      <c r="J3544">
        <v>0</v>
      </c>
      <c r="K3544">
        <v>-20321</v>
      </c>
      <c r="L3544">
        <v>-31571</v>
      </c>
      <c r="M3544">
        <v>-1</v>
      </c>
      <c r="N3544">
        <v>-905</v>
      </c>
      <c r="O3544">
        <v>6</v>
      </c>
      <c r="P3544">
        <v>-1</v>
      </c>
      <c r="Q3544">
        <v>0</v>
      </c>
      <c r="R3544">
        <v>-5150</v>
      </c>
      <c r="S3544">
        <v>0</v>
      </c>
      <c r="T3544">
        <v>92</v>
      </c>
      <c r="U3544">
        <v>0</v>
      </c>
      <c r="V3544">
        <v>0</v>
      </c>
      <c r="W3544">
        <v>0</v>
      </c>
      <c r="X3544">
        <v>0</v>
      </c>
      <c r="Y3544" s="12" t="str">
        <f>IFERROR(VLOOKUP(C3544,[1]Index!$D:$F,3,FALSE),"Non List")</f>
        <v>Hydro Power</v>
      </c>
      <c r="Z3544">
        <f>IFERROR(VLOOKUP(C3544,[1]LP!$B:$C,2,FALSE),0)</f>
        <v>165.4</v>
      </c>
      <c r="AA3544" s="11">
        <f t="shared" si="69"/>
        <v>-165.4</v>
      </c>
      <c r="AB3544" s="5">
        <f>IFERROR(VLOOKUP(C3544,[2]Sheet1!$B:$F,5,FALSE),0)</f>
        <v>194780470</v>
      </c>
      <c r="AC3544" s="11">
        <v>0</v>
      </c>
      <c r="AD3544" s="11">
        <v>0</v>
      </c>
      <c r="AE3544" s="10" t="str">
        <f t="shared" si="68"/>
        <v>77/78UPPER</v>
      </c>
      <c r="AF3544" s="10"/>
      <c r="AG3544" s="10"/>
      <c r="AH3544" s="10"/>
    </row>
    <row r="3545" spans="1:34" x14ac:dyDescent="0.45">
      <c r="A3545" t="s">
        <v>53</v>
      </c>
      <c r="B3545" t="s">
        <v>59</v>
      </c>
      <c r="C3545" t="s">
        <v>218</v>
      </c>
      <c r="D3545">
        <v>289</v>
      </c>
      <c r="E3545" s="11">
        <v>750000</v>
      </c>
      <c r="F3545" s="5">
        <v>-73096</v>
      </c>
      <c r="G3545" s="11">
        <v>0</v>
      </c>
      <c r="H3545" s="11">
        <v>0</v>
      </c>
      <c r="I3545">
        <v>0</v>
      </c>
      <c r="J3545">
        <v>43714</v>
      </c>
      <c r="K3545">
        <v>21187</v>
      </c>
      <c r="L3545">
        <v>12369</v>
      </c>
      <c r="M3545">
        <v>3</v>
      </c>
      <c r="N3545">
        <v>88</v>
      </c>
      <c r="O3545">
        <v>3</v>
      </c>
      <c r="P3545">
        <v>4</v>
      </c>
      <c r="Q3545">
        <v>0</v>
      </c>
      <c r="R3545">
        <v>282</v>
      </c>
      <c r="S3545">
        <v>0</v>
      </c>
      <c r="T3545">
        <v>90</v>
      </c>
      <c r="U3545">
        <v>82</v>
      </c>
      <c r="V3545">
        <v>-0.72</v>
      </c>
      <c r="W3545">
        <v>0</v>
      </c>
      <c r="X3545">
        <v>0</v>
      </c>
      <c r="Y3545" s="12" t="str">
        <f>IFERROR(VLOOKUP(C3545,[1]Index!$D:$F,3,FALSE),"Non List")</f>
        <v>Hydro Power</v>
      </c>
      <c r="Z3545">
        <f>IFERROR(VLOOKUP(C3545,[1]LP!$B:$C,2,FALSE),0)</f>
        <v>224</v>
      </c>
      <c r="AA3545" s="11">
        <f t="shared" si="69"/>
        <v>74.7</v>
      </c>
      <c r="AB3545" s="5">
        <f>IFERROR(VLOOKUP(C3545,[2]Sheet1!$B:$F,5,FALSE),0)</f>
        <v>7500000</v>
      </c>
      <c r="AC3545" s="11">
        <v>0</v>
      </c>
      <c r="AD3545" s="11">
        <v>0</v>
      </c>
      <c r="AE3545" s="10" t="str">
        <f t="shared" si="68"/>
        <v>77/78UNHPL</v>
      </c>
      <c r="AF3545" s="10"/>
      <c r="AG3545" s="10"/>
      <c r="AH3545" s="10"/>
    </row>
    <row r="3546" spans="1:34" x14ac:dyDescent="0.45">
      <c r="A3546" t="s">
        <v>53</v>
      </c>
      <c r="B3546" t="s">
        <v>59</v>
      </c>
      <c r="C3546" t="s">
        <v>237</v>
      </c>
      <c r="D3546">
        <v>495.1</v>
      </c>
      <c r="E3546" s="11">
        <v>377000</v>
      </c>
      <c r="F3546" s="5">
        <v>96212</v>
      </c>
      <c r="G3546" s="11">
        <v>0</v>
      </c>
      <c r="H3546" s="11">
        <v>0</v>
      </c>
      <c r="I3546">
        <v>0</v>
      </c>
      <c r="J3546">
        <v>242910</v>
      </c>
      <c r="K3546">
        <v>19030</v>
      </c>
      <c r="L3546">
        <v>19030</v>
      </c>
      <c r="M3546">
        <v>10</v>
      </c>
      <c r="N3546">
        <v>49</v>
      </c>
      <c r="O3546">
        <v>4</v>
      </c>
      <c r="P3546">
        <v>8</v>
      </c>
      <c r="Q3546">
        <v>0</v>
      </c>
      <c r="R3546">
        <v>194</v>
      </c>
      <c r="S3546">
        <v>0</v>
      </c>
      <c r="T3546">
        <v>126</v>
      </c>
      <c r="U3546">
        <v>169</v>
      </c>
      <c r="V3546">
        <v>-0.66</v>
      </c>
      <c r="W3546">
        <v>0</v>
      </c>
      <c r="X3546">
        <v>0</v>
      </c>
      <c r="Y3546" s="12" t="str">
        <f>IFERROR(VLOOKUP(C3546,[1]Index!$D:$F,3,FALSE),"Non List")</f>
        <v>Hydro Non Converted</v>
      </c>
      <c r="Z3546">
        <f>IFERROR(VLOOKUP(C3546,[1]LP!$B:$C,2,FALSE),0)</f>
        <v>525</v>
      </c>
      <c r="AA3546" s="11">
        <f t="shared" si="69"/>
        <v>52.5</v>
      </c>
      <c r="AB3546" s="5">
        <f>IFERROR(VLOOKUP(C3546,[2]Sheet1!$B:$F,5,FALSE),0)</f>
        <v>1230000</v>
      </c>
      <c r="AC3546" s="11">
        <v>0</v>
      </c>
      <c r="AD3546" s="11">
        <v>0</v>
      </c>
      <c r="AE3546" s="10" t="str">
        <f t="shared" si="68"/>
        <v>77/78SPC</v>
      </c>
      <c r="AF3546" s="10"/>
      <c r="AG3546" s="10"/>
      <c r="AH3546" s="10"/>
    </row>
    <row r="3547" spans="1:34" x14ac:dyDescent="0.45">
      <c r="A3547" t="s">
        <v>53</v>
      </c>
      <c r="B3547" t="s">
        <v>59</v>
      </c>
      <c r="C3547" t="s">
        <v>229</v>
      </c>
      <c r="D3547">
        <v>243</v>
      </c>
      <c r="E3547" s="11">
        <v>1600000</v>
      </c>
      <c r="F3547" s="5">
        <v>-229968</v>
      </c>
      <c r="G3547" s="11">
        <v>0</v>
      </c>
      <c r="H3547" s="11">
        <v>0</v>
      </c>
      <c r="I3547">
        <v>0</v>
      </c>
      <c r="J3547">
        <v>97952</v>
      </c>
      <c r="K3547">
        <v>58791</v>
      </c>
      <c r="L3547">
        <v>10157</v>
      </c>
      <c r="M3547">
        <v>1</v>
      </c>
      <c r="N3547">
        <v>193</v>
      </c>
      <c r="O3547">
        <v>3</v>
      </c>
      <c r="P3547">
        <v>1</v>
      </c>
      <c r="Q3547">
        <v>0</v>
      </c>
      <c r="R3547">
        <v>548</v>
      </c>
      <c r="S3547">
        <v>0</v>
      </c>
      <c r="T3547">
        <v>86</v>
      </c>
      <c r="U3547">
        <v>49</v>
      </c>
      <c r="V3547">
        <v>-0.8</v>
      </c>
      <c r="W3547">
        <v>0</v>
      </c>
      <c r="X3547">
        <v>0</v>
      </c>
      <c r="Y3547" s="12" t="str">
        <f>IFERROR(VLOOKUP(C3547,[1]Index!$D:$F,3,FALSE),"Non List")</f>
        <v>Hydro Power</v>
      </c>
      <c r="Z3547">
        <f>IFERROR(VLOOKUP(C3547,[1]LP!$B:$C,2,FALSE),0)</f>
        <v>134.19999999999999</v>
      </c>
      <c r="AA3547" s="11">
        <f t="shared" si="69"/>
        <v>134.19999999999999</v>
      </c>
      <c r="AB3547" s="5">
        <f>IFERROR(VLOOKUP(C3547,[2]Sheet1!$B:$F,5,FALSE),0)</f>
        <v>28000000</v>
      </c>
      <c r="AC3547" s="11">
        <v>0</v>
      </c>
      <c r="AD3547" s="11">
        <v>0</v>
      </c>
      <c r="AE3547" s="10" t="str">
        <f t="shared" si="68"/>
        <v>77/78HDHPC</v>
      </c>
      <c r="AF3547" s="10"/>
      <c r="AG3547" s="10"/>
      <c r="AH3547" s="10"/>
    </row>
    <row r="3548" spans="1:34" x14ac:dyDescent="0.45">
      <c r="A3548" t="s">
        <v>53</v>
      </c>
      <c r="B3548" t="s">
        <v>59</v>
      </c>
      <c r="C3548" t="s">
        <v>224</v>
      </c>
      <c r="D3548">
        <v>985</v>
      </c>
      <c r="E3548" s="11">
        <v>1968027</v>
      </c>
      <c r="F3548" s="5">
        <v>342315</v>
      </c>
      <c r="G3548" s="11">
        <v>0</v>
      </c>
      <c r="H3548" s="11">
        <v>0</v>
      </c>
      <c r="I3548">
        <v>0</v>
      </c>
      <c r="J3548">
        <v>61009</v>
      </c>
      <c r="K3548">
        <v>65131</v>
      </c>
      <c r="L3548">
        <v>51500</v>
      </c>
      <c r="M3548">
        <v>5</v>
      </c>
      <c r="N3548">
        <v>189</v>
      </c>
      <c r="O3548">
        <v>8</v>
      </c>
      <c r="P3548">
        <v>4</v>
      </c>
      <c r="Q3548">
        <v>0</v>
      </c>
      <c r="R3548">
        <v>1583</v>
      </c>
      <c r="S3548">
        <v>0</v>
      </c>
      <c r="T3548">
        <v>117</v>
      </c>
      <c r="U3548">
        <v>117</v>
      </c>
      <c r="V3548">
        <v>-0.88</v>
      </c>
      <c r="W3548">
        <v>0</v>
      </c>
      <c r="X3548">
        <v>0</v>
      </c>
      <c r="Y3548" s="12" t="str">
        <f>IFERROR(VLOOKUP(C3548,[1]Index!$D:$F,3,FALSE),"Non List")</f>
        <v>Hydro Power</v>
      </c>
      <c r="Z3548">
        <f>IFERROR(VLOOKUP(C3548,[1]LP!$B:$C,2,FALSE),0)</f>
        <v>585</v>
      </c>
      <c r="AA3548" s="11">
        <f t="shared" si="69"/>
        <v>117</v>
      </c>
      <c r="AB3548" s="5">
        <f>IFERROR(VLOOKUP(C3548,[2]Sheet1!$B:$F,5,FALSE),0)</f>
        <v>22632310.5</v>
      </c>
      <c r="AC3548" s="11">
        <v>0</v>
      </c>
      <c r="AD3548" s="11">
        <v>0</v>
      </c>
      <c r="AE3548" s="10" t="str">
        <f t="shared" si="68"/>
        <v>77/78MEN</v>
      </c>
      <c r="AF3548" s="10"/>
      <c r="AG3548" s="10"/>
      <c r="AH3548" s="10"/>
    </row>
    <row r="3549" spans="1:34" x14ac:dyDescent="0.45">
      <c r="A3549" t="s">
        <v>53</v>
      </c>
      <c r="B3549" t="s">
        <v>59</v>
      </c>
      <c r="C3549" t="s">
        <v>225</v>
      </c>
      <c r="D3549">
        <v>865</v>
      </c>
      <c r="E3549" s="11">
        <v>420000</v>
      </c>
      <c r="F3549" s="5">
        <v>-42377</v>
      </c>
      <c r="G3549" s="11">
        <v>0</v>
      </c>
      <c r="H3549" s="11">
        <v>0</v>
      </c>
      <c r="I3549">
        <v>0</v>
      </c>
      <c r="J3549">
        <v>75155</v>
      </c>
      <c r="K3549">
        <v>47822</v>
      </c>
      <c r="L3549">
        <v>2857</v>
      </c>
      <c r="M3549">
        <v>1</v>
      </c>
      <c r="N3549">
        <v>636</v>
      </c>
      <c r="O3549">
        <v>10</v>
      </c>
      <c r="P3549">
        <v>2</v>
      </c>
      <c r="Q3549">
        <v>0</v>
      </c>
      <c r="R3549">
        <v>6119</v>
      </c>
      <c r="S3549">
        <v>0</v>
      </c>
      <c r="T3549">
        <v>90</v>
      </c>
      <c r="U3549">
        <v>52</v>
      </c>
      <c r="V3549">
        <v>-0.94</v>
      </c>
      <c r="W3549">
        <v>0</v>
      </c>
      <c r="X3549">
        <v>0</v>
      </c>
      <c r="Y3549" s="12" t="str">
        <f>IFERROR(VLOOKUP(C3549,[1]Index!$D:$F,3,FALSE),"Non List")</f>
        <v>Hydro Power</v>
      </c>
      <c r="Z3549">
        <f>IFERROR(VLOOKUP(C3549,[1]LP!$B:$C,2,FALSE),0)</f>
        <v>358.6</v>
      </c>
      <c r="AA3549" s="11">
        <f t="shared" si="69"/>
        <v>358.6</v>
      </c>
      <c r="AB3549" s="5">
        <f>IFERROR(VLOOKUP(C3549,[2]Sheet1!$B:$F,5,FALSE),0)</f>
        <v>4431000</v>
      </c>
      <c r="AC3549" s="11">
        <v>0</v>
      </c>
      <c r="AD3549" s="11">
        <v>0</v>
      </c>
      <c r="AE3549" s="10" t="str">
        <f t="shared" si="68"/>
        <v>77/78UMRH</v>
      </c>
      <c r="AF3549" s="10"/>
      <c r="AG3549" s="10"/>
      <c r="AH3549" s="10"/>
    </row>
    <row r="3550" spans="1:34" x14ac:dyDescent="0.45">
      <c r="A3550" t="s">
        <v>54</v>
      </c>
      <c r="B3550" t="s">
        <v>59</v>
      </c>
      <c r="C3550" t="s">
        <v>192</v>
      </c>
      <c r="D3550">
        <v>420</v>
      </c>
      <c r="E3550" s="11">
        <v>1048239</v>
      </c>
      <c r="F3550" s="5">
        <v>97722</v>
      </c>
      <c r="G3550" s="11">
        <v>0</v>
      </c>
      <c r="H3550" s="11">
        <v>0</v>
      </c>
      <c r="I3550">
        <v>0</v>
      </c>
      <c r="J3550">
        <v>42538</v>
      </c>
      <c r="K3550">
        <v>88368</v>
      </c>
      <c r="L3550">
        <v>71326</v>
      </c>
      <c r="M3550">
        <v>9</v>
      </c>
      <c r="N3550">
        <v>46</v>
      </c>
      <c r="O3550">
        <v>4</v>
      </c>
      <c r="P3550">
        <v>8</v>
      </c>
      <c r="Q3550">
        <v>0</v>
      </c>
      <c r="R3550">
        <v>178</v>
      </c>
      <c r="S3550">
        <v>0</v>
      </c>
      <c r="T3550">
        <v>109</v>
      </c>
      <c r="U3550">
        <v>149</v>
      </c>
      <c r="V3550">
        <v>-0.64</v>
      </c>
      <c r="W3550">
        <v>0</v>
      </c>
      <c r="X3550">
        <v>0</v>
      </c>
      <c r="Y3550" s="12" t="str">
        <f>IFERROR(VLOOKUP(C3550,[1]Index!$D:$F,3,FALSE),"Non List")</f>
        <v>Hydro Power</v>
      </c>
      <c r="Z3550">
        <f>IFERROR(VLOOKUP(C3550,[1]LP!$B:$C,2,FALSE),0)</f>
        <v>164</v>
      </c>
      <c r="AA3550" s="11">
        <f t="shared" si="69"/>
        <v>18.2</v>
      </c>
      <c r="AB3550" s="5">
        <f>IFERROR(VLOOKUP(C3550,[2]Sheet1!$B:$F,5,FALSE),0)</f>
        <v>37359249.329999998</v>
      </c>
      <c r="AC3550" s="11">
        <v>10</v>
      </c>
      <c r="AD3550" s="11">
        <v>0.52600000000000002</v>
      </c>
      <c r="AE3550" s="10" t="str">
        <f t="shared" si="68"/>
        <v>77/78AHPC</v>
      </c>
      <c r="AF3550" s="10"/>
      <c r="AG3550" s="10"/>
      <c r="AH3550" s="10"/>
    </row>
    <row r="3551" spans="1:34" x14ac:dyDescent="0.45">
      <c r="A3551" t="s">
        <v>54</v>
      </c>
      <c r="B3551" t="s">
        <v>59</v>
      </c>
      <c r="C3551" t="s">
        <v>193</v>
      </c>
      <c r="D3551">
        <v>380</v>
      </c>
      <c r="E3551" s="11">
        <v>2951361</v>
      </c>
      <c r="F3551" s="5">
        <v>3999181</v>
      </c>
      <c r="G3551" s="11">
        <v>0</v>
      </c>
      <c r="H3551" s="11">
        <v>0</v>
      </c>
      <c r="I3551">
        <v>0</v>
      </c>
      <c r="J3551">
        <v>511164</v>
      </c>
      <c r="K3551">
        <v>483403</v>
      </c>
      <c r="L3551">
        <v>458652</v>
      </c>
      <c r="M3551">
        <v>21</v>
      </c>
      <c r="N3551">
        <v>18</v>
      </c>
      <c r="O3551">
        <v>2</v>
      </c>
      <c r="P3551">
        <v>9</v>
      </c>
      <c r="Q3551">
        <v>0</v>
      </c>
      <c r="R3551">
        <v>30</v>
      </c>
      <c r="S3551">
        <v>0</v>
      </c>
      <c r="T3551">
        <v>236</v>
      </c>
      <c r="U3551">
        <v>331</v>
      </c>
      <c r="V3551">
        <v>-0.13</v>
      </c>
      <c r="W3551">
        <v>0</v>
      </c>
      <c r="X3551">
        <v>0</v>
      </c>
      <c r="Y3551" s="12" t="str">
        <f>IFERROR(VLOOKUP(C3551,[1]Index!$D:$F,3,FALSE),"Non List")</f>
        <v>Hydro Power</v>
      </c>
      <c r="Z3551">
        <f>IFERROR(VLOOKUP(C3551,[1]LP!$B:$C,2,FALSE),0)</f>
        <v>299</v>
      </c>
      <c r="AA3551" s="11">
        <f t="shared" si="69"/>
        <v>14.2</v>
      </c>
      <c r="AB3551" s="5">
        <f>IFERROR(VLOOKUP(C3551,[2]Sheet1!$B:$F,5,FALSE),0)</f>
        <v>34098720.810000002</v>
      </c>
      <c r="AC3551" s="11">
        <v>10</v>
      </c>
      <c r="AD3551" s="11">
        <v>10</v>
      </c>
      <c r="AE3551" s="10" t="str">
        <f t="shared" si="68"/>
        <v>77/78BPCL</v>
      </c>
      <c r="AF3551" s="10"/>
      <c r="AG3551" s="10"/>
      <c r="AH3551" s="10"/>
    </row>
    <row r="3552" spans="1:34" x14ac:dyDescent="0.45">
      <c r="A3552" t="s">
        <v>54</v>
      </c>
      <c r="B3552" t="s">
        <v>59</v>
      </c>
      <c r="C3552" t="s">
        <v>194</v>
      </c>
      <c r="D3552">
        <v>458.9</v>
      </c>
      <c r="E3552" s="11">
        <v>6280730</v>
      </c>
      <c r="F3552" s="5">
        <v>3684593</v>
      </c>
      <c r="G3552" s="11">
        <v>0</v>
      </c>
      <c r="H3552" s="11">
        <v>0</v>
      </c>
      <c r="I3552">
        <v>0</v>
      </c>
      <c r="J3552">
        <v>809226</v>
      </c>
      <c r="K3552">
        <v>556096</v>
      </c>
      <c r="L3552">
        <v>515431</v>
      </c>
      <c r="M3552">
        <v>11</v>
      </c>
      <c r="N3552">
        <v>42</v>
      </c>
      <c r="O3552">
        <v>3</v>
      </c>
      <c r="P3552">
        <v>7</v>
      </c>
      <c r="Q3552">
        <v>0</v>
      </c>
      <c r="R3552">
        <v>121</v>
      </c>
      <c r="S3552">
        <v>0</v>
      </c>
      <c r="T3552">
        <v>159</v>
      </c>
      <c r="U3552">
        <v>198</v>
      </c>
      <c r="V3552">
        <v>-0.56999999999999995</v>
      </c>
      <c r="W3552">
        <v>0</v>
      </c>
      <c r="X3552">
        <v>0</v>
      </c>
      <c r="Y3552" s="12" t="str">
        <f>IFERROR(VLOOKUP(C3552,[1]Index!$D:$F,3,FALSE),"Non List")</f>
        <v>Hydro Power</v>
      </c>
      <c r="Z3552">
        <f>IFERROR(VLOOKUP(C3552,[1]LP!$B:$C,2,FALSE),0)</f>
        <v>448.1</v>
      </c>
      <c r="AA3552" s="11">
        <f t="shared" si="69"/>
        <v>40.700000000000003</v>
      </c>
      <c r="AB3552" s="5">
        <f>IFERROR(VLOOKUP(C3552,[2]Sheet1!$B:$F,5,FALSE),0)</f>
        <v>79839972</v>
      </c>
      <c r="AC3552" s="11">
        <v>7.5</v>
      </c>
      <c r="AD3552" s="11">
        <v>7.5</v>
      </c>
      <c r="AE3552" s="10" t="str">
        <f t="shared" si="68"/>
        <v>77/78CHCL</v>
      </c>
      <c r="AF3552" s="10"/>
      <c r="AG3552" s="10"/>
      <c r="AH3552" s="10"/>
    </row>
    <row r="3553" spans="1:34" x14ac:dyDescent="0.45">
      <c r="A3553" t="s">
        <v>54</v>
      </c>
      <c r="B3553" t="s">
        <v>59</v>
      </c>
      <c r="C3553" t="s">
        <v>195</v>
      </c>
      <c r="D3553">
        <v>268.5</v>
      </c>
      <c r="E3553" s="11">
        <v>1385911</v>
      </c>
      <c r="F3553" s="5">
        <v>-332974</v>
      </c>
      <c r="G3553" s="11">
        <v>0</v>
      </c>
      <c r="H3553" s="11">
        <v>0</v>
      </c>
      <c r="I3553">
        <v>0</v>
      </c>
      <c r="J3553">
        <v>28415</v>
      </c>
      <c r="K3553">
        <v>-5948</v>
      </c>
      <c r="L3553">
        <v>-6693</v>
      </c>
      <c r="M3553">
        <v>-1</v>
      </c>
      <c r="N3553">
        <v>-420</v>
      </c>
      <c r="O3553">
        <v>4</v>
      </c>
      <c r="P3553">
        <v>-1</v>
      </c>
      <c r="Q3553">
        <v>0</v>
      </c>
      <c r="R3553">
        <v>-1481</v>
      </c>
      <c r="S3553">
        <v>0</v>
      </c>
      <c r="T3553">
        <v>76</v>
      </c>
      <c r="U3553">
        <v>0</v>
      </c>
      <c r="V3553">
        <v>0</v>
      </c>
      <c r="W3553">
        <v>0</v>
      </c>
      <c r="X3553">
        <v>0</v>
      </c>
      <c r="Y3553" s="12" t="str">
        <f>IFERROR(VLOOKUP(C3553,[1]Index!$D:$F,3,FALSE),"Non List")</f>
        <v>Hydro Power</v>
      </c>
      <c r="Z3553">
        <f>IFERROR(VLOOKUP(C3553,[1]LP!$B:$C,2,FALSE),0)</f>
        <v>148</v>
      </c>
      <c r="AA3553" s="11">
        <f t="shared" si="69"/>
        <v>-148</v>
      </c>
      <c r="AB3553" s="5">
        <f>IFERROR(VLOOKUP(C3553,[2]Sheet1!$B:$F,5,FALSE),0)</f>
        <v>24671629.120000001</v>
      </c>
      <c r="AC3553" s="11">
        <v>18.524999999999999</v>
      </c>
      <c r="AD3553" s="11">
        <v>0.97499999999999998</v>
      </c>
      <c r="AE3553" s="10" t="str">
        <f t="shared" si="68"/>
        <v>77/78NHPC</v>
      </c>
      <c r="AF3553" s="10"/>
      <c r="AG3553" s="10"/>
      <c r="AH3553" s="10"/>
    </row>
    <row r="3554" spans="1:34" x14ac:dyDescent="0.45">
      <c r="A3554" t="s">
        <v>54</v>
      </c>
      <c r="B3554" t="s">
        <v>59</v>
      </c>
      <c r="C3554" t="s">
        <v>196</v>
      </c>
      <c r="D3554">
        <v>377</v>
      </c>
      <c r="E3554" s="11">
        <v>2808410</v>
      </c>
      <c r="F3554" s="5">
        <v>613576</v>
      </c>
      <c r="G3554" s="11">
        <v>0</v>
      </c>
      <c r="H3554" s="11">
        <v>0</v>
      </c>
      <c r="I3554">
        <v>0</v>
      </c>
      <c r="J3554">
        <v>663644</v>
      </c>
      <c r="K3554">
        <v>479223</v>
      </c>
      <c r="L3554">
        <v>340237</v>
      </c>
      <c r="M3554">
        <v>16</v>
      </c>
      <c r="N3554">
        <v>23</v>
      </c>
      <c r="O3554">
        <v>3</v>
      </c>
      <c r="P3554">
        <v>13</v>
      </c>
      <c r="Q3554">
        <v>0</v>
      </c>
      <c r="R3554">
        <v>72</v>
      </c>
      <c r="S3554">
        <v>0</v>
      </c>
      <c r="T3554">
        <v>122</v>
      </c>
      <c r="U3554">
        <v>210</v>
      </c>
      <c r="V3554">
        <v>-0.44</v>
      </c>
      <c r="W3554">
        <v>0</v>
      </c>
      <c r="X3554">
        <v>0</v>
      </c>
      <c r="Y3554" s="12" t="str">
        <f>IFERROR(VLOOKUP(C3554,[1]Index!$D:$F,3,FALSE),"Non List")</f>
        <v>Hydro Power</v>
      </c>
      <c r="Z3554">
        <f>IFERROR(VLOOKUP(C3554,[1]LP!$B:$C,2,FALSE),0)</f>
        <v>339.3</v>
      </c>
      <c r="AA3554" s="11">
        <f t="shared" si="69"/>
        <v>21.2</v>
      </c>
      <c r="AB3554" s="5">
        <f>IFERROR(VLOOKUP(C3554,[2]Sheet1!$B:$F,5,FALSE),0)</f>
        <v>30892510</v>
      </c>
      <c r="AC3554" s="11">
        <v>10</v>
      </c>
      <c r="AD3554" s="11">
        <v>0.52629999999999999</v>
      </c>
      <c r="AE3554" s="10" t="str">
        <f t="shared" si="68"/>
        <v>77/78SHPC</v>
      </c>
      <c r="AF3554" s="10"/>
      <c r="AG3554" s="10"/>
      <c r="AH3554" s="10"/>
    </row>
    <row r="3555" spans="1:34" x14ac:dyDescent="0.45">
      <c r="A3555" t="s">
        <v>54</v>
      </c>
      <c r="B3555" t="s">
        <v>59</v>
      </c>
      <c r="C3555" t="s">
        <v>197</v>
      </c>
      <c r="D3555">
        <v>838</v>
      </c>
      <c r="E3555" s="11">
        <v>585558</v>
      </c>
      <c r="F3555" s="5">
        <v>22467</v>
      </c>
      <c r="G3555" s="11">
        <v>0</v>
      </c>
      <c r="H3555" s="11">
        <v>0</v>
      </c>
      <c r="I3555">
        <v>0</v>
      </c>
      <c r="J3555">
        <v>80134</v>
      </c>
      <c r="K3555">
        <v>44992</v>
      </c>
      <c r="L3555">
        <v>21425</v>
      </c>
      <c r="M3555">
        <v>5</v>
      </c>
      <c r="N3555">
        <v>172</v>
      </c>
      <c r="O3555">
        <v>8</v>
      </c>
      <c r="P3555">
        <v>5</v>
      </c>
      <c r="Q3555">
        <v>0</v>
      </c>
      <c r="R3555">
        <v>1389</v>
      </c>
      <c r="S3555">
        <v>0</v>
      </c>
      <c r="T3555">
        <v>104</v>
      </c>
      <c r="U3555">
        <v>107</v>
      </c>
      <c r="V3555">
        <v>-0.87</v>
      </c>
      <c r="W3555">
        <v>0</v>
      </c>
      <c r="X3555">
        <v>0</v>
      </c>
      <c r="Y3555" s="12" t="str">
        <f>IFERROR(VLOOKUP(C3555,[1]Index!$D:$F,3,FALSE),"Non List")</f>
        <v>Non List</v>
      </c>
      <c r="Z3555">
        <f>IFERROR(VLOOKUP(C3555,[1]LP!$B:$C,2,FALSE),0)</f>
        <v>0</v>
      </c>
      <c r="AA3555" s="11">
        <f t="shared" si="69"/>
        <v>0</v>
      </c>
      <c r="AB3555" s="5">
        <f>IFERROR(VLOOKUP(C3555,[2]Sheet1!$B:$F,5,FALSE),0)</f>
        <v>0</v>
      </c>
      <c r="AC3555" s="11">
        <v>0</v>
      </c>
      <c r="AD3555" s="11">
        <v>12.6</v>
      </c>
      <c r="AE3555" s="10" t="str">
        <f t="shared" si="68"/>
        <v>77/78RHPC</v>
      </c>
      <c r="AF3555" s="10"/>
      <c r="AG3555" s="10"/>
      <c r="AH3555" s="10"/>
    </row>
    <row r="3556" spans="1:34" x14ac:dyDescent="0.45">
      <c r="A3556" t="s">
        <v>54</v>
      </c>
      <c r="B3556" t="s">
        <v>59</v>
      </c>
      <c r="C3556" t="s">
        <v>215</v>
      </c>
      <c r="D3556">
        <v>325</v>
      </c>
      <c r="E3556" s="11">
        <v>990000</v>
      </c>
      <c r="F3556" s="5">
        <v>-7556</v>
      </c>
      <c r="G3556" s="11">
        <v>0</v>
      </c>
      <c r="H3556" s="11">
        <v>0</v>
      </c>
      <c r="I3556">
        <v>0</v>
      </c>
      <c r="J3556">
        <v>0</v>
      </c>
      <c r="K3556">
        <v>911</v>
      </c>
      <c r="L3556">
        <v>911</v>
      </c>
      <c r="M3556">
        <v>0</v>
      </c>
      <c r="N3556">
        <v>2708</v>
      </c>
      <c r="O3556">
        <v>3</v>
      </c>
      <c r="P3556">
        <v>0</v>
      </c>
      <c r="Q3556">
        <v>0</v>
      </c>
      <c r="R3556">
        <v>8856</v>
      </c>
      <c r="S3556">
        <v>0</v>
      </c>
      <c r="T3556">
        <v>99</v>
      </c>
      <c r="U3556">
        <v>16</v>
      </c>
      <c r="V3556">
        <v>-0.95</v>
      </c>
      <c r="W3556">
        <v>0</v>
      </c>
      <c r="X3556">
        <v>0</v>
      </c>
      <c r="Y3556" s="12" t="str">
        <f>IFERROR(VLOOKUP(C3556,[1]Index!$D:$F,3,FALSE),"Non List")</f>
        <v>Hydro Power</v>
      </c>
      <c r="Z3556">
        <f>IFERROR(VLOOKUP(C3556,[1]LP!$B:$C,2,FALSE),0)</f>
        <v>286</v>
      </c>
      <c r="AA3556" s="11">
        <f t="shared" si="69"/>
        <v>0</v>
      </c>
      <c r="AB3556" s="5">
        <f>IFERROR(VLOOKUP(C3556,[2]Sheet1!$B:$F,5,FALSE),0)</f>
        <v>9900000</v>
      </c>
      <c r="AC3556" s="11">
        <v>0</v>
      </c>
      <c r="AD3556" s="11">
        <v>0</v>
      </c>
      <c r="AE3556" s="10" t="str">
        <f t="shared" si="68"/>
        <v>77/78HURJA</v>
      </c>
      <c r="AF3556" s="10"/>
      <c r="AG3556" s="10"/>
      <c r="AH3556" s="10"/>
    </row>
    <row r="3557" spans="1:34" x14ac:dyDescent="0.45">
      <c r="A3557" t="s">
        <v>54</v>
      </c>
      <c r="B3557" t="s">
        <v>59</v>
      </c>
      <c r="C3557" t="s">
        <v>202</v>
      </c>
      <c r="D3557">
        <v>422.1</v>
      </c>
      <c r="E3557" s="11">
        <v>1585650</v>
      </c>
      <c r="F3557" s="5">
        <v>205760</v>
      </c>
      <c r="G3557" s="11">
        <v>0</v>
      </c>
      <c r="H3557" s="11">
        <v>0</v>
      </c>
      <c r="I3557">
        <v>0</v>
      </c>
      <c r="J3557">
        <v>516935</v>
      </c>
      <c r="K3557">
        <v>433907</v>
      </c>
      <c r="L3557">
        <v>203294</v>
      </c>
      <c r="M3557">
        <v>17</v>
      </c>
      <c r="N3557">
        <v>25</v>
      </c>
      <c r="O3557">
        <v>4</v>
      </c>
      <c r="P3557">
        <v>15</v>
      </c>
      <c r="Q3557">
        <v>0</v>
      </c>
      <c r="R3557">
        <v>92</v>
      </c>
      <c r="S3557">
        <v>0</v>
      </c>
      <c r="T3557">
        <v>113</v>
      </c>
      <c r="U3557">
        <v>208</v>
      </c>
      <c r="V3557">
        <v>-0.51</v>
      </c>
      <c r="W3557">
        <v>0</v>
      </c>
      <c r="X3557">
        <v>0</v>
      </c>
      <c r="Y3557" s="12" t="str">
        <f>IFERROR(VLOOKUP(C3557,[1]Index!$D:$F,3,FALSE),"Non List")</f>
        <v>Hydro Power</v>
      </c>
      <c r="Z3557">
        <f>IFERROR(VLOOKUP(C3557,[1]LP!$B:$C,2,FALSE),0)</f>
        <v>171</v>
      </c>
      <c r="AA3557" s="11">
        <f t="shared" si="69"/>
        <v>10.1</v>
      </c>
      <c r="AB3557" s="5">
        <f>IFERROR(VLOOKUP(C3557,[2]Sheet1!$B:$F,5,FALSE),0)</f>
        <v>38959421</v>
      </c>
      <c r="AC3557" s="11">
        <v>17</v>
      </c>
      <c r="AD3557" s="11">
        <v>0.89</v>
      </c>
      <c r="AE3557" s="10" t="str">
        <f t="shared" si="68"/>
        <v>77/78AKPL</v>
      </c>
      <c r="AF3557" s="10"/>
      <c r="AG3557" s="10"/>
      <c r="AH3557" s="10"/>
    </row>
    <row r="3558" spans="1:34" x14ac:dyDescent="0.45">
      <c r="A3558" t="s">
        <v>54</v>
      </c>
      <c r="B3558" t="s">
        <v>59</v>
      </c>
      <c r="C3558" t="s">
        <v>198</v>
      </c>
      <c r="D3558">
        <v>410</v>
      </c>
      <c r="E3558" s="11">
        <v>267908</v>
      </c>
      <c r="F3558" s="5">
        <v>8066</v>
      </c>
      <c r="G3558" s="11">
        <v>0</v>
      </c>
      <c r="H3558" s="11">
        <v>0</v>
      </c>
      <c r="I3558">
        <v>0</v>
      </c>
      <c r="J3558">
        <v>45822</v>
      </c>
      <c r="K3558">
        <v>20363</v>
      </c>
      <c r="L3558">
        <v>5272</v>
      </c>
      <c r="M3558">
        <v>3</v>
      </c>
      <c r="N3558">
        <v>157</v>
      </c>
      <c r="O3558">
        <v>4</v>
      </c>
      <c r="P3558">
        <v>3</v>
      </c>
      <c r="Q3558">
        <v>0</v>
      </c>
      <c r="R3558">
        <v>625</v>
      </c>
      <c r="S3558">
        <v>0</v>
      </c>
      <c r="T3558">
        <v>103</v>
      </c>
      <c r="U3558">
        <v>78</v>
      </c>
      <c r="V3558">
        <v>-0.81</v>
      </c>
      <c r="W3558">
        <v>0</v>
      </c>
      <c r="X3558">
        <v>0</v>
      </c>
      <c r="Y3558" s="12" t="str">
        <f>IFERROR(VLOOKUP(C3558,[1]Index!$D:$F,3,FALSE),"Non List")</f>
        <v>Hydro Power</v>
      </c>
      <c r="Z3558">
        <f>IFERROR(VLOOKUP(C3558,[1]LP!$B:$C,2,FALSE),0)</f>
        <v>235</v>
      </c>
      <c r="AA3558" s="11">
        <f t="shared" si="69"/>
        <v>78.3</v>
      </c>
      <c r="AB3558" s="5">
        <f>IFERROR(VLOOKUP(C3558,[2]Sheet1!$B:$F,5,FALSE),0)</f>
        <v>5358150</v>
      </c>
      <c r="AC3558" s="11">
        <v>0</v>
      </c>
      <c r="AD3558" s="11">
        <v>0</v>
      </c>
      <c r="AE3558" s="10" t="str">
        <f t="shared" si="68"/>
        <v>77/78BARUN</v>
      </c>
      <c r="AF3558" s="10"/>
      <c r="AG3558" s="10"/>
      <c r="AH3558" s="10"/>
    </row>
    <row r="3559" spans="1:34" x14ac:dyDescent="0.45">
      <c r="A3559" t="s">
        <v>54</v>
      </c>
      <c r="B3559" t="s">
        <v>59</v>
      </c>
      <c r="C3559" t="s">
        <v>199</v>
      </c>
      <c r="D3559">
        <v>307</v>
      </c>
      <c r="E3559" s="11">
        <v>1929756</v>
      </c>
      <c r="F3559" s="5">
        <v>280136</v>
      </c>
      <c r="G3559" s="11">
        <v>0</v>
      </c>
      <c r="H3559" s="11">
        <v>0</v>
      </c>
      <c r="I3559">
        <v>0</v>
      </c>
      <c r="J3559">
        <v>288118</v>
      </c>
      <c r="K3559">
        <v>265565</v>
      </c>
      <c r="L3559">
        <v>126268</v>
      </c>
      <c r="M3559">
        <v>9</v>
      </c>
      <c r="N3559">
        <v>35</v>
      </c>
      <c r="O3559">
        <v>3</v>
      </c>
      <c r="P3559">
        <v>8</v>
      </c>
      <c r="Q3559">
        <v>0</v>
      </c>
      <c r="R3559">
        <v>94</v>
      </c>
      <c r="S3559">
        <v>0</v>
      </c>
      <c r="T3559">
        <v>115</v>
      </c>
      <c r="U3559">
        <v>150</v>
      </c>
      <c r="V3559">
        <v>-0.51</v>
      </c>
      <c r="W3559">
        <v>0</v>
      </c>
      <c r="X3559">
        <v>0</v>
      </c>
      <c r="Y3559" s="12" t="str">
        <f>IFERROR(VLOOKUP(C3559,[1]Index!$D:$F,3,FALSE),"Non List")</f>
        <v>Hydro Power</v>
      </c>
      <c r="Z3559">
        <f>IFERROR(VLOOKUP(C3559,[1]LP!$B:$C,2,FALSE),0)</f>
        <v>175.7</v>
      </c>
      <c r="AA3559" s="11">
        <f t="shared" si="69"/>
        <v>19.5</v>
      </c>
      <c r="AB3559" s="5">
        <f>IFERROR(VLOOKUP(C3559,[2]Sheet1!$B:$F,5,FALSE),0)</f>
        <v>57865979.100000001</v>
      </c>
      <c r="AC3559" s="11">
        <v>10.5</v>
      </c>
      <c r="AD3559" s="11">
        <v>0.55000000000000004</v>
      </c>
      <c r="AE3559" s="10" t="str">
        <f t="shared" si="68"/>
        <v>77/78API</v>
      </c>
      <c r="AF3559" s="10"/>
      <c r="AG3559" s="10"/>
      <c r="AH3559" s="10"/>
    </row>
    <row r="3560" spans="1:34" x14ac:dyDescent="0.45">
      <c r="A3560" t="s">
        <v>54</v>
      </c>
      <c r="B3560" t="s">
        <v>59</v>
      </c>
      <c r="C3560" t="s">
        <v>200</v>
      </c>
      <c r="D3560">
        <v>593</v>
      </c>
      <c r="E3560" s="11">
        <v>589110</v>
      </c>
      <c r="F3560" s="5">
        <v>41627</v>
      </c>
      <c r="G3560" s="11">
        <v>0</v>
      </c>
      <c r="H3560" s="11">
        <v>0</v>
      </c>
      <c r="I3560">
        <v>0</v>
      </c>
      <c r="J3560">
        <v>75369</v>
      </c>
      <c r="K3560">
        <v>45188</v>
      </c>
      <c r="L3560">
        <v>28096</v>
      </c>
      <c r="M3560">
        <v>6</v>
      </c>
      <c r="N3560">
        <v>93</v>
      </c>
      <c r="O3560">
        <v>6</v>
      </c>
      <c r="P3560">
        <v>6</v>
      </c>
      <c r="Q3560">
        <v>0</v>
      </c>
      <c r="R3560">
        <v>517</v>
      </c>
      <c r="S3560">
        <v>0</v>
      </c>
      <c r="T3560">
        <v>107</v>
      </c>
      <c r="U3560">
        <v>124</v>
      </c>
      <c r="V3560">
        <v>-0.79</v>
      </c>
      <c r="W3560">
        <v>0</v>
      </c>
      <c r="X3560">
        <v>0</v>
      </c>
      <c r="Y3560" s="12" t="str">
        <f>IFERROR(VLOOKUP(C3560,[1]Index!$D:$F,3,FALSE),"Non List")</f>
        <v>Hydro Power</v>
      </c>
      <c r="Z3560">
        <f>IFERROR(VLOOKUP(C3560,[1]LP!$B:$C,2,FALSE),0)</f>
        <v>307</v>
      </c>
      <c r="AA3560" s="11">
        <f t="shared" si="69"/>
        <v>51.2</v>
      </c>
      <c r="AB3560" s="5">
        <f>IFERROR(VLOOKUP(C3560,[2]Sheet1!$B:$F,5,FALSE),0)</f>
        <v>18512792.23</v>
      </c>
      <c r="AC3560" s="11">
        <v>20</v>
      </c>
      <c r="AD3560" s="11">
        <v>1.05</v>
      </c>
      <c r="AE3560" s="10" t="str">
        <f t="shared" si="68"/>
        <v>77/78NGPL</v>
      </c>
      <c r="AF3560" s="10"/>
      <c r="AG3560" s="10"/>
      <c r="AH3560" s="10"/>
    </row>
    <row r="3561" spans="1:34" x14ac:dyDescent="0.45">
      <c r="A3561" t="s">
        <v>54</v>
      </c>
      <c r="B3561" t="s">
        <v>59</v>
      </c>
      <c r="C3561" t="s">
        <v>219</v>
      </c>
      <c r="D3561">
        <v>342</v>
      </c>
      <c r="E3561" s="11">
        <v>3285000</v>
      </c>
      <c r="F3561" s="5">
        <v>-158740</v>
      </c>
      <c r="G3561" s="11">
        <v>0</v>
      </c>
      <c r="H3561" s="11">
        <v>0</v>
      </c>
      <c r="I3561">
        <v>0</v>
      </c>
      <c r="J3561">
        <v>0</v>
      </c>
      <c r="K3561">
        <v>-21260</v>
      </c>
      <c r="L3561">
        <v>-21260</v>
      </c>
      <c r="M3561">
        <v>-1</v>
      </c>
      <c r="N3561">
        <v>-402</v>
      </c>
      <c r="O3561">
        <v>4</v>
      </c>
      <c r="P3561">
        <v>-1</v>
      </c>
      <c r="Q3561">
        <v>0</v>
      </c>
      <c r="R3561">
        <v>-1444</v>
      </c>
      <c r="S3561">
        <v>0</v>
      </c>
      <c r="T3561">
        <v>95</v>
      </c>
      <c r="U3561">
        <v>0</v>
      </c>
      <c r="V3561">
        <v>0</v>
      </c>
      <c r="W3561">
        <v>0</v>
      </c>
      <c r="X3561">
        <v>0</v>
      </c>
      <c r="Y3561" s="12" t="str">
        <f>IFERROR(VLOOKUP(C3561,[1]Index!$D:$F,3,FALSE),"Non List")</f>
        <v>Hydro Power</v>
      </c>
      <c r="Z3561">
        <f>IFERROR(VLOOKUP(C3561,[1]LP!$B:$C,2,FALSE),0)</f>
        <v>276.89999999999998</v>
      </c>
      <c r="AA3561" s="11">
        <f t="shared" si="69"/>
        <v>-276.89999999999998</v>
      </c>
      <c r="AB3561" s="5">
        <f>IFERROR(VLOOKUP(C3561,[2]Sheet1!$B:$F,5,FALSE),0)</f>
        <v>36500000</v>
      </c>
      <c r="AC3561" s="11">
        <v>0</v>
      </c>
      <c r="AD3561" s="11">
        <v>0</v>
      </c>
      <c r="AE3561" s="10" t="str">
        <f t="shared" si="68"/>
        <v>77/78SJCL</v>
      </c>
      <c r="AF3561" s="10"/>
      <c r="AG3561" s="10"/>
      <c r="AH3561" s="10"/>
    </row>
    <row r="3562" spans="1:34" x14ac:dyDescent="0.45">
      <c r="A3562" t="s">
        <v>54</v>
      </c>
      <c r="B3562" t="s">
        <v>59</v>
      </c>
      <c r="C3562" t="s">
        <v>221</v>
      </c>
      <c r="D3562">
        <v>334</v>
      </c>
      <c r="E3562" s="11">
        <v>6157890</v>
      </c>
      <c r="F3562" s="5">
        <v>-226449</v>
      </c>
      <c r="G3562" s="11">
        <v>0</v>
      </c>
      <c r="H3562" s="11">
        <v>0</v>
      </c>
      <c r="I3562">
        <v>0</v>
      </c>
      <c r="J3562">
        <v>0</v>
      </c>
      <c r="K3562">
        <v>-24643</v>
      </c>
      <c r="L3562">
        <v>-24643</v>
      </c>
      <c r="M3562">
        <v>-1</v>
      </c>
      <c r="N3562">
        <v>-630</v>
      </c>
      <c r="O3562">
        <v>3</v>
      </c>
      <c r="P3562">
        <v>-1</v>
      </c>
      <c r="Q3562">
        <v>0</v>
      </c>
      <c r="R3562">
        <v>-2187</v>
      </c>
      <c r="S3562">
        <v>0</v>
      </c>
      <c r="T3562">
        <v>96</v>
      </c>
      <c r="U3562">
        <v>0</v>
      </c>
      <c r="V3562">
        <v>0</v>
      </c>
      <c r="W3562">
        <v>0</v>
      </c>
      <c r="X3562">
        <v>0</v>
      </c>
      <c r="Y3562" s="12" t="str">
        <f>IFERROR(VLOOKUP(C3562,[1]Index!$D:$F,3,FALSE),"Non List")</f>
        <v>Hydro Power</v>
      </c>
      <c r="Z3562">
        <f>IFERROR(VLOOKUP(C3562,[1]LP!$B:$C,2,FALSE),0)</f>
        <v>274</v>
      </c>
      <c r="AA3562" s="11">
        <f t="shared" si="69"/>
        <v>-274</v>
      </c>
      <c r="AB3562" s="5">
        <f>IFERROR(VLOOKUP(C3562,[2]Sheet1!$B:$F,5,FALSE),0)</f>
        <v>68421000</v>
      </c>
      <c r="AC3562" s="11">
        <v>0</v>
      </c>
      <c r="AD3562" s="11">
        <v>0</v>
      </c>
      <c r="AE3562" s="10" t="str">
        <f t="shared" si="68"/>
        <v>77/78RHPL</v>
      </c>
      <c r="AF3562" s="10"/>
      <c r="AG3562" s="10"/>
      <c r="AH3562" s="10"/>
    </row>
    <row r="3563" spans="1:34" x14ac:dyDescent="0.45">
      <c r="A3563" t="s">
        <v>54</v>
      </c>
      <c r="B3563" t="s">
        <v>59</v>
      </c>
      <c r="C3563" t="s">
        <v>204</v>
      </c>
      <c r="D3563">
        <v>300</v>
      </c>
      <c r="E3563" s="11">
        <v>1150000</v>
      </c>
      <c r="F3563" s="5">
        <v>65787</v>
      </c>
      <c r="G3563" s="11">
        <v>0</v>
      </c>
      <c r="H3563" s="11">
        <v>0</v>
      </c>
      <c r="I3563">
        <v>0</v>
      </c>
      <c r="J3563">
        <v>226351</v>
      </c>
      <c r="K3563">
        <v>98511</v>
      </c>
      <c r="L3563">
        <v>52765</v>
      </c>
      <c r="M3563">
        <v>6</v>
      </c>
      <c r="N3563">
        <v>49</v>
      </c>
      <c r="O3563">
        <v>3</v>
      </c>
      <c r="P3563">
        <v>6</v>
      </c>
      <c r="Q3563">
        <v>0</v>
      </c>
      <c r="R3563">
        <v>139</v>
      </c>
      <c r="S3563">
        <v>0</v>
      </c>
      <c r="T3563">
        <v>106</v>
      </c>
      <c r="U3563">
        <v>121</v>
      </c>
      <c r="V3563">
        <v>-0.6</v>
      </c>
      <c r="W3563">
        <v>0</v>
      </c>
      <c r="X3563">
        <v>0</v>
      </c>
      <c r="Y3563" s="12" t="str">
        <f>IFERROR(VLOOKUP(C3563,[1]Index!$D:$F,3,FALSE),"Non List")</f>
        <v>Hydro Power</v>
      </c>
      <c r="Z3563">
        <f>IFERROR(VLOOKUP(C3563,[1]LP!$B:$C,2,FALSE),0)</f>
        <v>243.8</v>
      </c>
      <c r="AA3563" s="11">
        <f t="shared" si="69"/>
        <v>40.6</v>
      </c>
      <c r="AB3563" s="5">
        <f>IFERROR(VLOOKUP(C3563,[2]Sheet1!$B:$F,5,FALSE),0)</f>
        <v>12305000</v>
      </c>
      <c r="AC3563" s="11">
        <v>0</v>
      </c>
      <c r="AD3563" s="11">
        <v>0</v>
      </c>
      <c r="AE3563" s="10" t="str">
        <f t="shared" si="68"/>
        <v>77/78UMHL</v>
      </c>
      <c r="AF3563" s="10"/>
      <c r="AG3563" s="10"/>
      <c r="AH3563" s="10"/>
    </row>
    <row r="3564" spans="1:34" x14ac:dyDescent="0.45">
      <c r="A3564" t="s">
        <v>54</v>
      </c>
      <c r="B3564" t="s">
        <v>59</v>
      </c>
      <c r="C3564" t="s">
        <v>222</v>
      </c>
      <c r="D3564">
        <v>263.89999999999998</v>
      </c>
      <c r="E3564" s="11">
        <v>2100350</v>
      </c>
      <c r="F3564" s="5">
        <v>119270</v>
      </c>
      <c r="G3564" s="11">
        <v>0</v>
      </c>
      <c r="H3564" s="11">
        <v>0</v>
      </c>
      <c r="I3564">
        <v>0</v>
      </c>
      <c r="J3564">
        <v>0</v>
      </c>
      <c r="K3564">
        <v>24538</v>
      </c>
      <c r="L3564">
        <v>18404</v>
      </c>
      <c r="M3564">
        <v>1</v>
      </c>
      <c r="N3564">
        <v>228</v>
      </c>
      <c r="O3564">
        <v>3</v>
      </c>
      <c r="P3564">
        <v>1</v>
      </c>
      <c r="Q3564">
        <v>0</v>
      </c>
      <c r="R3564">
        <v>569</v>
      </c>
      <c r="S3564">
        <v>0</v>
      </c>
      <c r="T3564">
        <v>106</v>
      </c>
      <c r="U3564">
        <v>53</v>
      </c>
      <c r="V3564">
        <v>-0.8</v>
      </c>
      <c r="W3564">
        <v>0</v>
      </c>
      <c r="X3564">
        <v>0</v>
      </c>
      <c r="Y3564" s="12" t="str">
        <f>IFERROR(VLOOKUP(C3564,[1]Index!$D:$F,3,FALSE),"Non List")</f>
        <v>Hydro Power</v>
      </c>
      <c r="Z3564">
        <f>IFERROR(VLOOKUP(C3564,[1]LP!$B:$C,2,FALSE),0)</f>
        <v>200.5</v>
      </c>
      <c r="AA3564" s="11">
        <f t="shared" si="69"/>
        <v>200.5</v>
      </c>
      <c r="AB3564" s="5">
        <f>IFERROR(VLOOKUP(C3564,[2]Sheet1!$B:$F,5,FALSE),0)</f>
        <v>22799299.25</v>
      </c>
      <c r="AC3564" s="11">
        <v>0</v>
      </c>
      <c r="AD3564" s="11">
        <v>0</v>
      </c>
      <c r="AE3564" s="10" t="str">
        <f t="shared" si="68"/>
        <v>77/78UPCL</v>
      </c>
      <c r="AF3564" s="10"/>
      <c r="AG3564" s="10"/>
      <c r="AH3564" s="10"/>
    </row>
    <row r="3565" spans="1:34" x14ac:dyDescent="0.45">
      <c r="A3565" t="s">
        <v>54</v>
      </c>
      <c r="B3565" t="s">
        <v>59</v>
      </c>
      <c r="C3565" t="s">
        <v>205</v>
      </c>
      <c r="D3565">
        <v>370</v>
      </c>
      <c r="E3565" s="11">
        <v>733250</v>
      </c>
      <c r="F3565" s="5">
        <v>63481</v>
      </c>
      <c r="G3565" s="11">
        <v>0</v>
      </c>
      <c r="H3565" s="11">
        <v>0</v>
      </c>
      <c r="I3565">
        <v>0</v>
      </c>
      <c r="J3565">
        <v>150484</v>
      </c>
      <c r="K3565">
        <v>107658</v>
      </c>
      <c r="L3565">
        <v>62653</v>
      </c>
      <c r="M3565">
        <v>11</v>
      </c>
      <c r="N3565">
        <v>32</v>
      </c>
      <c r="O3565">
        <v>3</v>
      </c>
      <c r="P3565">
        <v>10</v>
      </c>
      <c r="Q3565">
        <v>0</v>
      </c>
      <c r="R3565">
        <v>111</v>
      </c>
      <c r="S3565">
        <v>0</v>
      </c>
      <c r="T3565">
        <v>109</v>
      </c>
      <c r="U3565">
        <v>167</v>
      </c>
      <c r="V3565">
        <v>-0.55000000000000004</v>
      </c>
      <c r="W3565">
        <v>0</v>
      </c>
      <c r="X3565">
        <v>0</v>
      </c>
      <c r="Y3565" s="12" t="str">
        <f>IFERROR(VLOOKUP(C3565,[1]Index!$D:$F,3,FALSE),"Non List")</f>
        <v>Hydro Power</v>
      </c>
      <c r="Z3565">
        <f>IFERROR(VLOOKUP(C3565,[1]LP!$B:$C,2,FALSE),0)</f>
        <v>239.9</v>
      </c>
      <c r="AA3565" s="11">
        <f t="shared" si="69"/>
        <v>21.8</v>
      </c>
      <c r="AB3565" s="5">
        <f>IFERROR(VLOOKUP(C3565,[2]Sheet1!$B:$F,5,FALSE),0)</f>
        <v>12098625</v>
      </c>
      <c r="AC3565" s="11">
        <v>10</v>
      </c>
      <c r="AD3565" s="11">
        <v>0.52629999999999999</v>
      </c>
      <c r="AE3565" s="10" t="str">
        <f t="shared" si="68"/>
        <v>77/78SPDL</v>
      </c>
      <c r="AF3565" s="10"/>
      <c r="AG3565" s="10"/>
      <c r="AH3565" s="10"/>
    </row>
    <row r="3566" spans="1:34" x14ac:dyDescent="0.45">
      <c r="A3566" t="s">
        <v>54</v>
      </c>
      <c r="B3566" t="s">
        <v>59</v>
      </c>
      <c r="C3566" t="s">
        <v>213</v>
      </c>
      <c r="D3566">
        <v>255</v>
      </c>
      <c r="E3566" s="11">
        <v>465714</v>
      </c>
      <c r="F3566" s="5">
        <v>-662001</v>
      </c>
      <c r="G3566" s="11">
        <v>0</v>
      </c>
      <c r="H3566" s="11">
        <v>0</v>
      </c>
      <c r="I3566">
        <v>0</v>
      </c>
      <c r="J3566">
        <v>72611</v>
      </c>
      <c r="K3566">
        <v>-99057</v>
      </c>
      <c r="L3566">
        <v>-99057</v>
      </c>
      <c r="M3566">
        <v>-28</v>
      </c>
      <c r="N3566">
        <v>-9</v>
      </c>
      <c r="O3566">
        <v>-6</v>
      </c>
      <c r="P3566">
        <v>67</v>
      </c>
      <c r="Q3566">
        <v>0</v>
      </c>
      <c r="R3566">
        <v>54</v>
      </c>
      <c r="S3566">
        <v>0</v>
      </c>
      <c r="T3566">
        <v>-42</v>
      </c>
      <c r="U3566">
        <v>0</v>
      </c>
      <c r="V3566">
        <v>0</v>
      </c>
      <c r="W3566">
        <v>0</v>
      </c>
      <c r="X3566">
        <v>0</v>
      </c>
      <c r="Y3566" s="12" t="str">
        <f>IFERROR(VLOOKUP(C3566,[1]Index!$D:$F,3,FALSE),"Non List")</f>
        <v>Hydro Power</v>
      </c>
      <c r="Z3566">
        <f>IFERROR(VLOOKUP(C3566,[1]LP!$B:$C,2,FALSE),0)</f>
        <v>223.5</v>
      </c>
      <c r="AA3566" s="11">
        <f t="shared" si="69"/>
        <v>-8</v>
      </c>
      <c r="AB3566" s="5">
        <f>IFERROR(VLOOKUP(C3566,[2]Sheet1!$B:$F,5,FALSE),0)</f>
        <v>4657143</v>
      </c>
      <c r="AC3566" s="11">
        <v>0</v>
      </c>
      <c r="AD3566" s="11">
        <v>0</v>
      </c>
      <c r="AE3566" s="10" t="str">
        <f t="shared" si="68"/>
        <v>77/78KKHC</v>
      </c>
      <c r="AF3566" s="10"/>
      <c r="AG3566" s="10"/>
      <c r="AH3566" s="10"/>
    </row>
    <row r="3567" spans="1:34" x14ac:dyDescent="0.45">
      <c r="A3567" t="s">
        <v>54</v>
      </c>
      <c r="B3567" t="s">
        <v>59</v>
      </c>
      <c r="C3567" t="s">
        <v>208</v>
      </c>
      <c r="D3567">
        <v>420.6</v>
      </c>
      <c r="E3567" s="11">
        <v>1065417</v>
      </c>
      <c r="F3567" s="5">
        <v>0</v>
      </c>
      <c r="G3567" s="11">
        <v>0</v>
      </c>
      <c r="H3567" s="11">
        <v>0</v>
      </c>
      <c r="I3567">
        <v>0</v>
      </c>
      <c r="J3567">
        <v>0</v>
      </c>
      <c r="K3567">
        <v>0</v>
      </c>
      <c r="L3567">
        <v>0</v>
      </c>
      <c r="M3567">
        <v>0</v>
      </c>
      <c r="N3567">
        <v>421</v>
      </c>
      <c r="O3567">
        <v>4</v>
      </c>
      <c r="P3567">
        <v>0</v>
      </c>
      <c r="Q3567">
        <v>0</v>
      </c>
      <c r="R3567">
        <v>1771</v>
      </c>
      <c r="S3567">
        <v>0</v>
      </c>
      <c r="T3567">
        <v>100</v>
      </c>
      <c r="U3567">
        <v>0</v>
      </c>
      <c r="V3567">
        <v>0</v>
      </c>
      <c r="W3567">
        <v>0</v>
      </c>
      <c r="X3567">
        <v>0</v>
      </c>
      <c r="Y3567" s="12" t="str">
        <f>IFERROR(VLOOKUP(C3567,[1]Index!$D:$F,3,FALSE),"Non List")</f>
        <v>Hydro Power</v>
      </c>
      <c r="Z3567">
        <f>IFERROR(VLOOKUP(C3567,[1]LP!$B:$C,2,FALSE),0)</f>
        <v>262</v>
      </c>
      <c r="AA3567" s="11">
        <f t="shared" si="69"/>
        <v>0</v>
      </c>
      <c r="AB3567" s="5">
        <f>IFERROR(VLOOKUP(C3567,[2]Sheet1!$B:$F,5,FALSE),0)</f>
        <v>10654170</v>
      </c>
      <c r="AC3567" s="11">
        <v>0</v>
      </c>
      <c r="AD3567" s="11">
        <v>0</v>
      </c>
      <c r="AE3567" s="10" t="str">
        <f t="shared" si="68"/>
        <v>77/78HPPL</v>
      </c>
      <c r="AF3567" s="10"/>
      <c r="AG3567" s="10"/>
      <c r="AH3567" s="10"/>
    </row>
    <row r="3568" spans="1:34" x14ac:dyDescent="0.45">
      <c r="A3568" t="s">
        <v>54</v>
      </c>
      <c r="B3568" t="s">
        <v>59</v>
      </c>
      <c r="C3568" t="s">
        <v>206</v>
      </c>
      <c r="D3568">
        <v>260</v>
      </c>
      <c r="E3568" s="11">
        <v>264000</v>
      </c>
      <c r="F3568" s="5">
        <v>-193094</v>
      </c>
      <c r="G3568" s="11">
        <v>0</v>
      </c>
      <c r="H3568" s="11">
        <v>0</v>
      </c>
      <c r="I3568">
        <v>0</v>
      </c>
      <c r="J3568">
        <v>52842</v>
      </c>
      <c r="K3568">
        <v>30449</v>
      </c>
      <c r="L3568">
        <v>-18073</v>
      </c>
      <c r="M3568">
        <v>-9</v>
      </c>
      <c r="N3568">
        <v>-29</v>
      </c>
      <c r="O3568">
        <v>10</v>
      </c>
      <c r="P3568">
        <v>-34</v>
      </c>
      <c r="Q3568">
        <v>0</v>
      </c>
      <c r="R3568">
        <v>-276</v>
      </c>
      <c r="S3568">
        <v>0</v>
      </c>
      <c r="T3568">
        <v>27</v>
      </c>
      <c r="U3568">
        <v>0</v>
      </c>
      <c r="V3568">
        <v>0</v>
      </c>
      <c r="W3568">
        <v>0</v>
      </c>
      <c r="X3568">
        <v>0</v>
      </c>
      <c r="Y3568" s="12" t="str">
        <f>IFERROR(VLOOKUP(C3568,[1]Index!$D:$F,3,FALSE),"Non List")</f>
        <v>Hydro Power</v>
      </c>
      <c r="Z3568">
        <f>IFERROR(VLOOKUP(C3568,[1]LP!$B:$C,2,FALSE),0)</f>
        <v>198.2</v>
      </c>
      <c r="AA3568" s="11">
        <f t="shared" si="69"/>
        <v>-22</v>
      </c>
      <c r="AB3568" s="5">
        <f>IFERROR(VLOOKUP(C3568,[2]Sheet1!$B:$F,5,FALSE),0)</f>
        <v>2640000</v>
      </c>
      <c r="AC3568" s="11">
        <v>0</v>
      </c>
      <c r="AD3568" s="11">
        <v>0</v>
      </c>
      <c r="AE3568" s="10" t="str">
        <f t="shared" si="68"/>
        <v>77/78DHPL</v>
      </c>
      <c r="AF3568" s="10"/>
      <c r="AG3568" s="10"/>
      <c r="AH3568" s="10"/>
    </row>
    <row r="3569" spans="1:34" x14ac:dyDescent="0.45">
      <c r="A3569" t="s">
        <v>54</v>
      </c>
      <c r="B3569" t="s">
        <v>59</v>
      </c>
      <c r="C3569" t="s">
        <v>220</v>
      </c>
      <c r="D3569">
        <v>375</v>
      </c>
      <c r="E3569" s="11">
        <v>1250000</v>
      </c>
      <c r="F3569" s="5">
        <v>-142591</v>
      </c>
      <c r="G3569" s="11">
        <v>0</v>
      </c>
      <c r="H3569" s="11">
        <v>0</v>
      </c>
      <c r="I3569">
        <v>0</v>
      </c>
      <c r="J3569">
        <v>410749</v>
      </c>
      <c r="K3569">
        <v>258414</v>
      </c>
      <c r="L3569">
        <v>16560</v>
      </c>
      <c r="M3569">
        <v>2</v>
      </c>
      <c r="N3569">
        <v>213</v>
      </c>
      <c r="O3569">
        <v>4</v>
      </c>
      <c r="P3569">
        <v>2</v>
      </c>
      <c r="Q3569">
        <v>0</v>
      </c>
      <c r="R3569">
        <v>901</v>
      </c>
      <c r="S3569">
        <v>0</v>
      </c>
      <c r="T3569">
        <v>89</v>
      </c>
      <c r="U3569">
        <v>59</v>
      </c>
      <c r="V3569">
        <v>-0.84</v>
      </c>
      <c r="W3569">
        <v>0</v>
      </c>
      <c r="X3569">
        <v>0</v>
      </c>
      <c r="Y3569" s="12" t="str">
        <f>IFERROR(VLOOKUP(C3569,[1]Index!$D:$F,3,FALSE),"Non List")</f>
        <v>Hydro Power</v>
      </c>
      <c r="Z3569">
        <f>IFERROR(VLOOKUP(C3569,[1]LP!$B:$C,2,FALSE),0)</f>
        <v>235.9</v>
      </c>
      <c r="AA3569" s="11">
        <f t="shared" si="69"/>
        <v>118</v>
      </c>
      <c r="AB3569" s="5">
        <f>IFERROR(VLOOKUP(C3569,[2]Sheet1!$B:$F,5,FALSE),0)</f>
        <v>12500000</v>
      </c>
      <c r="AC3569" s="11">
        <v>0</v>
      </c>
      <c r="AD3569" s="11">
        <v>0</v>
      </c>
      <c r="AE3569" s="10" t="str">
        <f t="shared" si="68"/>
        <v>77/78MHNL</v>
      </c>
      <c r="AF3569" s="10"/>
      <c r="AG3569" s="10"/>
      <c r="AH3569" s="10"/>
    </row>
    <row r="3570" spans="1:34" x14ac:dyDescent="0.45">
      <c r="A3570" t="s">
        <v>54</v>
      </c>
      <c r="B3570" t="s">
        <v>59</v>
      </c>
      <c r="C3570" t="s">
        <v>207</v>
      </c>
      <c r="D3570">
        <v>355</v>
      </c>
      <c r="E3570" s="11">
        <v>297675</v>
      </c>
      <c r="F3570" s="5">
        <v>11175</v>
      </c>
      <c r="G3570" s="11">
        <v>0</v>
      </c>
      <c r="H3570" s="11">
        <v>0</v>
      </c>
      <c r="I3570">
        <v>0</v>
      </c>
      <c r="J3570">
        <v>38640</v>
      </c>
      <c r="K3570">
        <v>24673</v>
      </c>
      <c r="L3570">
        <v>10680</v>
      </c>
      <c r="M3570">
        <v>5</v>
      </c>
      <c r="N3570">
        <v>74</v>
      </c>
      <c r="O3570">
        <v>3</v>
      </c>
      <c r="P3570">
        <v>5</v>
      </c>
      <c r="Q3570">
        <v>0</v>
      </c>
      <c r="R3570">
        <v>255</v>
      </c>
      <c r="S3570">
        <v>0</v>
      </c>
      <c r="T3570">
        <v>104</v>
      </c>
      <c r="U3570">
        <v>106</v>
      </c>
      <c r="V3570">
        <v>-0.7</v>
      </c>
      <c r="W3570">
        <v>0</v>
      </c>
      <c r="X3570">
        <v>0</v>
      </c>
      <c r="Y3570" s="12" t="str">
        <f>IFERROR(VLOOKUP(C3570,[1]Index!$D:$F,3,FALSE),"Non List")</f>
        <v>Hydro Power</v>
      </c>
      <c r="Z3570">
        <f>IFERROR(VLOOKUP(C3570,[1]LP!$B:$C,2,FALSE),0)</f>
        <v>336</v>
      </c>
      <c r="AA3570" s="11">
        <f t="shared" si="69"/>
        <v>67.2</v>
      </c>
      <c r="AB3570" s="5">
        <f>IFERROR(VLOOKUP(C3570,[2]Sheet1!$B:$F,5,FALSE),0)</f>
        <v>3869775</v>
      </c>
      <c r="AC3570" s="11">
        <v>0</v>
      </c>
      <c r="AD3570" s="11">
        <v>0</v>
      </c>
      <c r="AE3570" s="10" t="str">
        <f t="shared" si="68"/>
        <v>77/78CHL</v>
      </c>
      <c r="AF3570" s="10"/>
      <c r="AG3570" s="10"/>
      <c r="AH3570" s="10"/>
    </row>
    <row r="3571" spans="1:34" x14ac:dyDescent="0.45">
      <c r="A3571" t="s">
        <v>54</v>
      </c>
      <c r="B3571" t="s">
        <v>59</v>
      </c>
      <c r="C3571" t="s">
        <v>209</v>
      </c>
      <c r="D3571">
        <v>426</v>
      </c>
      <c r="E3571" s="11">
        <v>299000</v>
      </c>
      <c r="F3571" s="5">
        <v>19515</v>
      </c>
      <c r="G3571" s="11">
        <v>0</v>
      </c>
      <c r="H3571" s="11">
        <v>0</v>
      </c>
      <c r="I3571">
        <v>0</v>
      </c>
      <c r="J3571">
        <v>60375</v>
      </c>
      <c r="K3571">
        <v>28054</v>
      </c>
      <c r="L3571">
        <v>11263</v>
      </c>
      <c r="M3571">
        <v>5</v>
      </c>
      <c r="N3571">
        <v>85</v>
      </c>
      <c r="O3571">
        <v>4</v>
      </c>
      <c r="P3571">
        <v>5</v>
      </c>
      <c r="Q3571">
        <v>0</v>
      </c>
      <c r="R3571">
        <v>340</v>
      </c>
      <c r="S3571">
        <v>0</v>
      </c>
      <c r="T3571">
        <v>107</v>
      </c>
      <c r="U3571">
        <v>110</v>
      </c>
      <c r="V3571">
        <v>-0.74</v>
      </c>
      <c r="W3571">
        <v>0</v>
      </c>
      <c r="X3571">
        <v>0</v>
      </c>
      <c r="Y3571" s="12" t="str">
        <f>IFERROR(VLOOKUP(C3571,[1]Index!$D:$F,3,FALSE),"Non List")</f>
        <v>Hydro Power</v>
      </c>
      <c r="Z3571">
        <f>IFERROR(VLOOKUP(C3571,[1]LP!$B:$C,2,FALSE),0)</f>
        <v>472</v>
      </c>
      <c r="AA3571" s="11">
        <f t="shared" si="69"/>
        <v>94.4</v>
      </c>
      <c r="AB3571" s="5">
        <f>IFERROR(VLOOKUP(C3571,[2]Sheet1!$B:$F,5,FALSE),0)</f>
        <v>3594413.55</v>
      </c>
      <c r="AC3571" s="11">
        <v>7</v>
      </c>
      <c r="AD3571" s="11">
        <v>0.36840000000000001</v>
      </c>
      <c r="AE3571" s="10" t="str">
        <f t="shared" si="68"/>
        <v>77/78NHDL</v>
      </c>
      <c r="AF3571" s="10"/>
      <c r="AG3571" s="10"/>
      <c r="AH3571" s="10"/>
    </row>
    <row r="3572" spans="1:34" x14ac:dyDescent="0.45">
      <c r="A3572" t="s">
        <v>54</v>
      </c>
      <c r="B3572" t="s">
        <v>59</v>
      </c>
      <c r="C3572" t="s">
        <v>210</v>
      </c>
      <c r="D3572">
        <v>560</v>
      </c>
      <c r="E3572" s="11">
        <v>473557</v>
      </c>
      <c r="F3572" s="5">
        <v>245560</v>
      </c>
      <c r="G3572" s="11">
        <v>0</v>
      </c>
      <c r="H3572" s="11">
        <v>0</v>
      </c>
      <c r="I3572">
        <v>0</v>
      </c>
      <c r="J3572">
        <v>114733</v>
      </c>
      <c r="K3572">
        <v>80402</v>
      </c>
      <c r="L3572">
        <v>62625</v>
      </c>
      <c r="M3572">
        <v>18</v>
      </c>
      <c r="N3572">
        <v>32</v>
      </c>
      <c r="O3572">
        <v>4</v>
      </c>
      <c r="P3572">
        <v>12</v>
      </c>
      <c r="Q3572">
        <v>0</v>
      </c>
      <c r="R3572">
        <v>117</v>
      </c>
      <c r="S3572">
        <v>0</v>
      </c>
      <c r="T3572">
        <v>152</v>
      </c>
      <c r="U3572">
        <v>245</v>
      </c>
      <c r="V3572">
        <v>-0.56000000000000005</v>
      </c>
      <c r="W3572">
        <v>0</v>
      </c>
      <c r="X3572">
        <v>0</v>
      </c>
      <c r="Y3572" s="12" t="str">
        <f>IFERROR(VLOOKUP(C3572,[1]Index!$D:$F,3,FALSE),"Non List")</f>
        <v>Hydro Power</v>
      </c>
      <c r="Z3572">
        <f>IFERROR(VLOOKUP(C3572,[1]LP!$B:$C,2,FALSE),0)</f>
        <v>241.5</v>
      </c>
      <c r="AA3572" s="11">
        <f t="shared" si="69"/>
        <v>13.4</v>
      </c>
      <c r="AB3572" s="5">
        <f>IFERROR(VLOOKUP(C3572,[2]Sheet1!$B:$F,5,FALSE),0)</f>
        <v>17555888.510000002</v>
      </c>
      <c r="AC3572" s="11">
        <v>0</v>
      </c>
      <c r="AD3572" s="11">
        <v>0</v>
      </c>
      <c r="AE3572" s="10" t="str">
        <f t="shared" si="68"/>
        <v>77/78RADHI</v>
      </c>
      <c r="AF3572" s="10"/>
      <c r="AG3572" s="10"/>
      <c r="AH3572" s="10"/>
    </row>
    <row r="3573" spans="1:34" x14ac:dyDescent="0.45">
      <c r="A3573" t="s">
        <v>54</v>
      </c>
      <c r="B3573" t="s">
        <v>59</v>
      </c>
      <c r="C3573" t="s">
        <v>201</v>
      </c>
      <c r="D3573">
        <v>435.2</v>
      </c>
      <c r="E3573" s="11">
        <v>600000</v>
      </c>
      <c r="F3573" s="5">
        <v>124886</v>
      </c>
      <c r="G3573" s="11">
        <v>0</v>
      </c>
      <c r="H3573" s="11">
        <v>0</v>
      </c>
      <c r="I3573">
        <v>0</v>
      </c>
      <c r="J3573">
        <v>145630</v>
      </c>
      <c r="K3573">
        <v>93061</v>
      </c>
      <c r="L3573">
        <v>62106</v>
      </c>
      <c r="M3573">
        <v>14</v>
      </c>
      <c r="N3573">
        <v>32</v>
      </c>
      <c r="O3573">
        <v>4</v>
      </c>
      <c r="P3573">
        <v>11</v>
      </c>
      <c r="Q3573">
        <v>0</v>
      </c>
      <c r="R3573">
        <v>114</v>
      </c>
      <c r="S3573">
        <v>0</v>
      </c>
      <c r="T3573">
        <v>121</v>
      </c>
      <c r="U3573">
        <v>194</v>
      </c>
      <c r="V3573">
        <v>-0.56000000000000005</v>
      </c>
      <c r="W3573">
        <v>0</v>
      </c>
      <c r="X3573">
        <v>0</v>
      </c>
      <c r="Y3573" s="12" t="str">
        <f>IFERROR(VLOOKUP(C3573,[1]Index!$D:$F,3,FALSE),"Non List")</f>
        <v>Hydro Power</v>
      </c>
      <c r="Z3573">
        <f>IFERROR(VLOOKUP(C3573,[1]LP!$B:$C,2,FALSE),0)</f>
        <v>412</v>
      </c>
      <c r="AA3573" s="11">
        <f t="shared" si="69"/>
        <v>29.4</v>
      </c>
      <c r="AB3573" s="5">
        <f>IFERROR(VLOOKUP(C3573,[2]Sheet1!$B:$F,5,FALSE),0)</f>
        <v>8728500</v>
      </c>
      <c r="AC3573" s="11">
        <v>15</v>
      </c>
      <c r="AD3573" s="11">
        <v>0.78949999999999998</v>
      </c>
      <c r="AE3573" s="10" t="str">
        <f t="shared" si="68"/>
        <v>77/78KPCL</v>
      </c>
      <c r="AF3573" s="10"/>
      <c r="AG3573" s="10"/>
      <c r="AH3573" s="10"/>
    </row>
    <row r="3574" spans="1:34" x14ac:dyDescent="0.45">
      <c r="A3574" t="s">
        <v>54</v>
      </c>
      <c r="B3574" t="s">
        <v>59</v>
      </c>
      <c r="C3574" t="s">
        <v>214</v>
      </c>
      <c r="D3574">
        <v>563.1</v>
      </c>
      <c r="E3574" s="11">
        <v>560000</v>
      </c>
      <c r="F3574" s="5">
        <v>54884</v>
      </c>
      <c r="G3574" s="11">
        <v>0</v>
      </c>
      <c r="H3574" s="11">
        <v>0</v>
      </c>
      <c r="I3574">
        <v>0</v>
      </c>
      <c r="J3574">
        <v>170161</v>
      </c>
      <c r="K3574">
        <v>128052</v>
      </c>
      <c r="L3574">
        <v>38521</v>
      </c>
      <c r="M3574">
        <v>9</v>
      </c>
      <c r="N3574">
        <v>61</v>
      </c>
      <c r="O3574">
        <v>5</v>
      </c>
      <c r="P3574">
        <v>8</v>
      </c>
      <c r="Q3574">
        <v>0</v>
      </c>
      <c r="R3574">
        <v>315</v>
      </c>
      <c r="S3574">
        <v>0</v>
      </c>
      <c r="T3574">
        <v>110</v>
      </c>
      <c r="U3574">
        <v>150</v>
      </c>
      <c r="V3574">
        <v>-0.73</v>
      </c>
      <c r="W3574">
        <v>0</v>
      </c>
      <c r="X3574">
        <v>0</v>
      </c>
      <c r="Y3574" s="12" t="str">
        <f>IFERROR(VLOOKUP(C3574,[1]Index!$D:$F,3,FALSE),"Non List")</f>
        <v>zdelist</v>
      </c>
      <c r="Z3574">
        <f>IFERROR(VLOOKUP(C3574,[1]LP!$B:$C,2,FALSE),0)</f>
        <v>0</v>
      </c>
      <c r="AA3574" s="11">
        <f t="shared" si="69"/>
        <v>0</v>
      </c>
      <c r="AB3574" s="5">
        <f>IFERROR(VLOOKUP(C3574,[2]Sheet1!$B:$F,5,FALSE),0)</f>
        <v>0</v>
      </c>
      <c r="AC3574" s="11">
        <v>0</v>
      </c>
      <c r="AD3574" s="11">
        <v>12.6</v>
      </c>
      <c r="AE3574" s="10" t="str">
        <f t="shared" si="68"/>
        <v>77/78RRHP</v>
      </c>
      <c r="AF3574" s="10"/>
      <c r="AG3574" s="10"/>
      <c r="AH3574" s="10"/>
    </row>
    <row r="3575" spans="1:34" x14ac:dyDescent="0.45">
      <c r="A3575" t="s">
        <v>54</v>
      </c>
      <c r="B3575" t="s">
        <v>59</v>
      </c>
      <c r="C3575" t="s">
        <v>227</v>
      </c>
      <c r="D3575">
        <v>258.89999999999998</v>
      </c>
      <c r="E3575" s="11">
        <v>550000</v>
      </c>
      <c r="F3575" s="5">
        <v>-27997</v>
      </c>
      <c r="G3575" s="11">
        <v>0</v>
      </c>
      <c r="H3575" s="11">
        <v>0</v>
      </c>
      <c r="I3575">
        <v>0</v>
      </c>
      <c r="J3575">
        <v>17179</v>
      </c>
      <c r="K3575">
        <v>-2565</v>
      </c>
      <c r="L3575">
        <v>-24570</v>
      </c>
      <c r="M3575">
        <v>-6</v>
      </c>
      <c r="N3575">
        <v>-44</v>
      </c>
      <c r="O3575">
        <v>3</v>
      </c>
      <c r="P3575">
        <v>-6</v>
      </c>
      <c r="Q3575">
        <v>0</v>
      </c>
      <c r="R3575">
        <v>-119</v>
      </c>
      <c r="S3575">
        <v>0</v>
      </c>
      <c r="T3575">
        <v>95</v>
      </c>
      <c r="U3575">
        <v>0</v>
      </c>
      <c r="V3575">
        <v>0</v>
      </c>
      <c r="W3575">
        <v>0</v>
      </c>
      <c r="X3575">
        <v>0</v>
      </c>
      <c r="Y3575" s="12" t="str">
        <f>IFERROR(VLOOKUP(C3575,[1]Index!$D:$F,3,FALSE),"Non List")</f>
        <v>Hydro Power</v>
      </c>
      <c r="Z3575">
        <f>IFERROR(VLOOKUP(C3575,[1]LP!$B:$C,2,FALSE),0)</f>
        <v>151</v>
      </c>
      <c r="AA3575" s="11">
        <f t="shared" si="69"/>
        <v>-25.2</v>
      </c>
      <c r="AB3575" s="5">
        <f>IFERROR(VLOOKUP(C3575,[2]Sheet1!$B:$F,5,FALSE),0)</f>
        <v>13282276</v>
      </c>
      <c r="AC3575" s="11">
        <v>0</v>
      </c>
      <c r="AD3575" s="11">
        <v>0</v>
      </c>
      <c r="AE3575" s="10" t="str">
        <f t="shared" si="68"/>
        <v>77/78GHL</v>
      </c>
      <c r="AF3575" s="10"/>
      <c r="AG3575" s="10"/>
      <c r="AH3575" s="10"/>
    </row>
    <row r="3576" spans="1:34" x14ac:dyDescent="0.45">
      <c r="A3576" t="s">
        <v>54</v>
      </c>
      <c r="B3576" t="s">
        <v>59</v>
      </c>
      <c r="C3576" t="s">
        <v>211</v>
      </c>
      <c r="D3576">
        <v>281.89999999999998</v>
      </c>
      <c r="E3576" s="11">
        <v>1100000</v>
      </c>
      <c r="F3576" s="5">
        <v>-211456</v>
      </c>
      <c r="G3576" s="11">
        <v>0</v>
      </c>
      <c r="H3576" s="11">
        <v>0</v>
      </c>
      <c r="I3576">
        <v>0</v>
      </c>
      <c r="J3576">
        <v>266230</v>
      </c>
      <c r="K3576">
        <v>-4206</v>
      </c>
      <c r="L3576">
        <v>-12209</v>
      </c>
      <c r="M3576">
        <v>-1</v>
      </c>
      <c r="N3576">
        <v>-192</v>
      </c>
      <c r="O3576">
        <v>3</v>
      </c>
      <c r="P3576">
        <v>-2</v>
      </c>
      <c r="Q3576">
        <v>0</v>
      </c>
      <c r="R3576">
        <v>-669</v>
      </c>
      <c r="S3576">
        <v>0</v>
      </c>
      <c r="T3576">
        <v>81</v>
      </c>
      <c r="U3576">
        <v>0</v>
      </c>
      <c r="V3576">
        <v>0</v>
      </c>
      <c r="W3576">
        <v>0</v>
      </c>
      <c r="X3576">
        <v>0</v>
      </c>
      <c r="Y3576" s="12" t="str">
        <f>IFERROR(VLOOKUP(C3576,[1]Index!$D:$F,3,FALSE),"Non List")</f>
        <v>Hydro Power</v>
      </c>
      <c r="Z3576">
        <f>IFERROR(VLOOKUP(C3576,[1]LP!$B:$C,2,FALSE),0)</f>
        <v>234</v>
      </c>
      <c r="AA3576" s="11">
        <f t="shared" si="69"/>
        <v>-234</v>
      </c>
      <c r="AB3576" s="5">
        <f>IFERROR(VLOOKUP(C3576,[2]Sheet1!$B:$F,5,FALSE),0)</f>
        <v>11000000</v>
      </c>
      <c r="AC3576" s="11">
        <v>0</v>
      </c>
      <c r="AD3576" s="11">
        <v>0</v>
      </c>
      <c r="AE3576" s="10" t="str">
        <f t="shared" si="68"/>
        <v>77/78PMHPL</v>
      </c>
      <c r="AF3576" s="10"/>
      <c r="AG3576" s="10"/>
      <c r="AH3576" s="10"/>
    </row>
    <row r="3577" spans="1:34" x14ac:dyDescent="0.45">
      <c r="A3577" t="s">
        <v>54</v>
      </c>
      <c r="B3577" t="s">
        <v>59</v>
      </c>
      <c r="C3577" t="s">
        <v>226</v>
      </c>
      <c r="D3577">
        <v>402</v>
      </c>
      <c r="E3577" s="11">
        <v>1784376</v>
      </c>
      <c r="F3577" s="5">
        <v>0</v>
      </c>
      <c r="G3577" s="11">
        <v>0</v>
      </c>
      <c r="H3577" s="11">
        <v>0</v>
      </c>
      <c r="I3577">
        <v>0</v>
      </c>
      <c r="J3577">
        <v>0</v>
      </c>
      <c r="K3577">
        <v>0</v>
      </c>
      <c r="L3577">
        <v>0</v>
      </c>
      <c r="M3577">
        <v>0</v>
      </c>
      <c r="N3577">
        <v>402</v>
      </c>
      <c r="O3577">
        <v>4</v>
      </c>
      <c r="P3577">
        <v>0</v>
      </c>
      <c r="Q3577">
        <v>0</v>
      </c>
      <c r="R3577">
        <v>1616</v>
      </c>
      <c r="S3577">
        <v>0</v>
      </c>
      <c r="T3577">
        <v>100</v>
      </c>
      <c r="U3577">
        <v>0</v>
      </c>
      <c r="V3577">
        <v>0</v>
      </c>
      <c r="W3577">
        <v>0</v>
      </c>
      <c r="X3577">
        <v>0</v>
      </c>
      <c r="Y3577" s="12" t="str">
        <f>IFERROR(VLOOKUP(C3577,[1]Index!$D:$F,3,FALSE),"Non List")</f>
        <v>Hydro Power</v>
      </c>
      <c r="Z3577">
        <f>IFERROR(VLOOKUP(C3577,[1]LP!$B:$C,2,FALSE),0)</f>
        <v>207</v>
      </c>
      <c r="AA3577" s="11">
        <f t="shared" si="69"/>
        <v>0</v>
      </c>
      <c r="AB3577" s="5">
        <f>IFERROR(VLOOKUP(C3577,[2]Sheet1!$B:$F,5,FALSE),0)</f>
        <v>18000000</v>
      </c>
      <c r="AC3577" s="11">
        <v>0</v>
      </c>
      <c r="AD3577" s="11">
        <v>0</v>
      </c>
      <c r="AE3577" s="10" t="str">
        <f t="shared" si="68"/>
        <v>77/78GLH</v>
      </c>
      <c r="AF3577" s="10"/>
      <c r="AG3577" s="10"/>
      <c r="AH3577" s="10"/>
    </row>
    <row r="3578" spans="1:34" x14ac:dyDescent="0.45">
      <c r="A3578" t="s">
        <v>54</v>
      </c>
      <c r="B3578" t="s">
        <v>59</v>
      </c>
      <c r="C3578" t="s">
        <v>212</v>
      </c>
      <c r="D3578">
        <v>241</v>
      </c>
      <c r="E3578" s="11">
        <v>800000</v>
      </c>
      <c r="F3578" s="5">
        <v>-287621</v>
      </c>
      <c r="G3578" s="11">
        <v>0</v>
      </c>
      <c r="H3578" s="11">
        <v>0</v>
      </c>
      <c r="I3578">
        <v>0</v>
      </c>
      <c r="J3578">
        <v>147877</v>
      </c>
      <c r="K3578">
        <v>62625</v>
      </c>
      <c r="L3578">
        <v>-27777</v>
      </c>
      <c r="M3578">
        <v>-5</v>
      </c>
      <c r="N3578">
        <v>-52</v>
      </c>
      <c r="O3578">
        <v>4</v>
      </c>
      <c r="P3578">
        <v>-7</v>
      </c>
      <c r="Q3578">
        <v>0</v>
      </c>
      <c r="R3578">
        <v>-196</v>
      </c>
      <c r="S3578">
        <v>0</v>
      </c>
      <c r="T3578">
        <v>64</v>
      </c>
      <c r="U3578">
        <v>0</v>
      </c>
      <c r="V3578">
        <v>0</v>
      </c>
      <c r="W3578">
        <v>0</v>
      </c>
      <c r="X3578">
        <v>0</v>
      </c>
      <c r="Y3578" s="12" t="str">
        <f>IFERROR(VLOOKUP(C3578,[1]Index!$D:$F,3,FALSE),"Non List")</f>
        <v>Hydro Power</v>
      </c>
      <c r="Z3578">
        <f>IFERROR(VLOOKUP(C3578,[1]LP!$B:$C,2,FALSE),0)</f>
        <v>208</v>
      </c>
      <c r="AA3578" s="11">
        <f t="shared" si="69"/>
        <v>-41.6</v>
      </c>
      <c r="AB3578" s="5">
        <f>IFERROR(VLOOKUP(C3578,[2]Sheet1!$B:$F,5,FALSE),0)</f>
        <v>8000000</v>
      </c>
      <c r="AC3578" s="11">
        <v>0</v>
      </c>
      <c r="AD3578" s="11">
        <v>0</v>
      </c>
      <c r="AE3578" s="10" t="str">
        <f t="shared" si="68"/>
        <v>77/78AKJCL</v>
      </c>
      <c r="AF3578" s="10"/>
      <c r="AG3578" s="10"/>
      <c r="AH3578" s="10"/>
    </row>
    <row r="3579" spans="1:34" x14ac:dyDescent="0.45">
      <c r="A3579" t="s">
        <v>54</v>
      </c>
      <c r="B3579" t="s">
        <v>59</v>
      </c>
      <c r="C3579" t="s">
        <v>223</v>
      </c>
      <c r="D3579">
        <v>331</v>
      </c>
      <c r="E3579" s="11">
        <v>1500000</v>
      </c>
      <c r="F3579" s="5">
        <v>-146573</v>
      </c>
      <c r="G3579" s="11">
        <v>0</v>
      </c>
      <c r="H3579" s="11">
        <v>0</v>
      </c>
      <c r="I3579">
        <v>0</v>
      </c>
      <c r="J3579">
        <v>0</v>
      </c>
      <c r="K3579">
        <v>-23872</v>
      </c>
      <c r="L3579">
        <v>-34233</v>
      </c>
      <c r="M3579">
        <v>-3</v>
      </c>
      <c r="N3579">
        <v>-109</v>
      </c>
      <c r="O3579">
        <v>4</v>
      </c>
      <c r="P3579">
        <v>-3</v>
      </c>
      <c r="Q3579">
        <v>0</v>
      </c>
      <c r="R3579">
        <v>-400</v>
      </c>
      <c r="S3579">
        <v>0</v>
      </c>
      <c r="T3579">
        <v>90</v>
      </c>
      <c r="U3579">
        <v>0</v>
      </c>
      <c r="V3579">
        <v>0</v>
      </c>
      <c r="W3579">
        <v>0</v>
      </c>
      <c r="X3579">
        <v>0</v>
      </c>
      <c r="Y3579" s="12" t="str">
        <f>IFERROR(VLOOKUP(C3579,[1]Index!$D:$F,3,FALSE),"Non List")</f>
        <v>Hydro Power</v>
      </c>
      <c r="Z3579">
        <f>IFERROR(VLOOKUP(C3579,[1]LP!$B:$C,2,FALSE),0)</f>
        <v>184</v>
      </c>
      <c r="AA3579" s="11">
        <f t="shared" si="69"/>
        <v>-61.3</v>
      </c>
      <c r="AB3579" s="5">
        <f>IFERROR(VLOOKUP(C3579,[2]Sheet1!$B:$F,5,FALSE),0)</f>
        <v>15000000</v>
      </c>
      <c r="AC3579" s="11">
        <v>0</v>
      </c>
      <c r="AD3579" s="11">
        <v>0</v>
      </c>
      <c r="AE3579" s="10" t="str">
        <f t="shared" si="68"/>
        <v>77/78LEC</v>
      </c>
      <c r="AF3579" s="10"/>
      <c r="AG3579" s="10"/>
      <c r="AH3579" s="10"/>
    </row>
    <row r="3580" spans="1:34" x14ac:dyDescent="0.45">
      <c r="A3580" t="s">
        <v>54</v>
      </c>
      <c r="B3580" t="s">
        <v>59</v>
      </c>
      <c r="C3580" t="s">
        <v>228</v>
      </c>
      <c r="D3580">
        <v>344.1</v>
      </c>
      <c r="E3580" s="11">
        <v>1015000</v>
      </c>
      <c r="F3580" s="5">
        <v>0</v>
      </c>
      <c r="G3580" s="11">
        <v>0</v>
      </c>
      <c r="H3580" s="11">
        <v>0</v>
      </c>
      <c r="I3580">
        <v>0</v>
      </c>
      <c r="J3580">
        <v>0</v>
      </c>
      <c r="K3580">
        <v>0</v>
      </c>
      <c r="L3580">
        <v>0</v>
      </c>
      <c r="M3580">
        <v>0</v>
      </c>
      <c r="N3580">
        <v>344</v>
      </c>
      <c r="O3580">
        <v>3</v>
      </c>
      <c r="P3580">
        <v>0</v>
      </c>
      <c r="Q3580">
        <v>0</v>
      </c>
      <c r="R3580">
        <v>1184</v>
      </c>
      <c r="S3580">
        <v>0</v>
      </c>
      <c r="T3580">
        <v>100</v>
      </c>
      <c r="U3580">
        <v>0</v>
      </c>
      <c r="V3580">
        <v>0</v>
      </c>
      <c r="W3580">
        <v>0</v>
      </c>
      <c r="X3580">
        <v>0</v>
      </c>
      <c r="Y3580" s="12" t="str">
        <f>IFERROR(VLOOKUP(C3580,[1]Index!$D:$F,3,FALSE),"Non List")</f>
        <v>Hydro Power</v>
      </c>
      <c r="Z3580">
        <f>IFERROR(VLOOKUP(C3580,[1]LP!$B:$C,2,FALSE),0)</f>
        <v>156</v>
      </c>
      <c r="AA3580" s="11">
        <f t="shared" si="69"/>
        <v>0</v>
      </c>
      <c r="AB3580" s="5">
        <f>IFERROR(VLOOKUP(C3580,[2]Sheet1!$B:$F,5,FALSE),0)</f>
        <v>5741244</v>
      </c>
      <c r="AC3580" s="11">
        <v>0</v>
      </c>
      <c r="AD3580" s="11">
        <v>0</v>
      </c>
      <c r="AE3580" s="10" t="str">
        <f t="shared" si="68"/>
        <v>77/78SHEL</v>
      </c>
      <c r="AF3580" s="10"/>
      <c r="AG3580" s="10"/>
      <c r="AH3580" s="10"/>
    </row>
    <row r="3581" spans="1:34" x14ac:dyDescent="0.45">
      <c r="A3581" t="s">
        <v>54</v>
      </c>
      <c r="B3581" t="s">
        <v>59</v>
      </c>
      <c r="C3581" t="s">
        <v>216</v>
      </c>
      <c r="D3581">
        <v>350</v>
      </c>
      <c r="E3581" s="11">
        <v>962500</v>
      </c>
      <c r="F3581" s="5">
        <v>-110597</v>
      </c>
      <c r="G3581" s="11">
        <v>0</v>
      </c>
      <c r="H3581" s="11">
        <v>0</v>
      </c>
      <c r="I3581">
        <v>0</v>
      </c>
      <c r="J3581">
        <v>267151</v>
      </c>
      <c r="K3581">
        <v>167779</v>
      </c>
      <c r="L3581">
        <v>29547</v>
      </c>
      <c r="M3581">
        <v>4</v>
      </c>
      <c r="N3581">
        <v>86</v>
      </c>
      <c r="O3581">
        <v>4</v>
      </c>
      <c r="P3581">
        <v>5</v>
      </c>
      <c r="Q3581">
        <v>0</v>
      </c>
      <c r="R3581">
        <v>339</v>
      </c>
      <c r="S3581">
        <v>0</v>
      </c>
      <c r="T3581">
        <v>89</v>
      </c>
      <c r="U3581">
        <v>90</v>
      </c>
      <c r="V3581">
        <v>-0.74</v>
      </c>
      <c r="W3581">
        <v>0</v>
      </c>
      <c r="X3581">
        <v>0</v>
      </c>
      <c r="Y3581" s="12" t="str">
        <f>IFERROR(VLOOKUP(C3581,[1]Index!$D:$F,3,FALSE),"Non List")</f>
        <v>Hydro Power</v>
      </c>
      <c r="Z3581">
        <f>IFERROR(VLOOKUP(C3581,[1]LP!$B:$C,2,FALSE),0)</f>
        <v>235</v>
      </c>
      <c r="AA3581" s="11">
        <f t="shared" si="69"/>
        <v>58.8</v>
      </c>
      <c r="AB3581" s="5">
        <f>IFERROR(VLOOKUP(C3581,[2]Sheet1!$B:$F,5,FALSE),0)</f>
        <v>9625000</v>
      </c>
      <c r="AC3581" s="11">
        <v>0</v>
      </c>
      <c r="AD3581" s="11">
        <v>0</v>
      </c>
      <c r="AE3581" s="10" t="str">
        <f t="shared" si="68"/>
        <v>77/78PPCL</v>
      </c>
      <c r="AF3581" s="10"/>
      <c r="AG3581" s="10"/>
      <c r="AH3581" s="10"/>
    </row>
    <row r="3582" spans="1:34" x14ac:dyDescent="0.45">
      <c r="A3582" t="s">
        <v>54</v>
      </c>
      <c r="B3582" t="s">
        <v>59</v>
      </c>
      <c r="C3582" t="s">
        <v>236</v>
      </c>
      <c r="D3582">
        <v>300</v>
      </c>
      <c r="E3582" s="11">
        <v>1430400</v>
      </c>
      <c r="F3582" s="5">
        <v>0</v>
      </c>
      <c r="G3582" s="11">
        <v>0</v>
      </c>
      <c r="H3582" s="11">
        <v>0</v>
      </c>
      <c r="I3582">
        <v>0</v>
      </c>
      <c r="J3582">
        <v>0</v>
      </c>
      <c r="K3582">
        <v>0</v>
      </c>
      <c r="L3582">
        <v>0</v>
      </c>
      <c r="M3582">
        <v>0</v>
      </c>
      <c r="N3582">
        <v>300</v>
      </c>
      <c r="O3582">
        <v>3</v>
      </c>
      <c r="P3582">
        <v>0</v>
      </c>
      <c r="Q3582">
        <v>0</v>
      </c>
      <c r="R3582">
        <v>900</v>
      </c>
      <c r="S3582">
        <v>0</v>
      </c>
      <c r="T3582">
        <v>100</v>
      </c>
      <c r="U3582">
        <v>0</v>
      </c>
      <c r="V3582">
        <v>0</v>
      </c>
      <c r="W3582">
        <v>0</v>
      </c>
      <c r="X3582">
        <v>0</v>
      </c>
      <c r="Y3582" s="12" t="str">
        <f>IFERROR(VLOOKUP(C3582,[1]Index!$D:$F,3,FALSE),"Non List")</f>
        <v>Hydro Power</v>
      </c>
      <c r="Z3582">
        <f>IFERROR(VLOOKUP(C3582,[1]LP!$B:$C,2,FALSE),0)</f>
        <v>165</v>
      </c>
      <c r="AA3582" s="11">
        <f t="shared" si="69"/>
        <v>0</v>
      </c>
      <c r="AB3582" s="5">
        <f>IFERROR(VLOOKUP(C3582,[2]Sheet1!$B:$F,5,FALSE),0)</f>
        <v>14764000</v>
      </c>
      <c r="AC3582" s="11">
        <v>0</v>
      </c>
      <c r="AD3582" s="11">
        <v>0</v>
      </c>
      <c r="AE3582" s="10" t="str">
        <f t="shared" ref="AE3582:AE3645" si="70">B3582&amp;C3582</f>
        <v>77/78SSHL</v>
      </c>
      <c r="AF3582" s="10"/>
      <c r="AG3582" s="10"/>
      <c r="AH3582" s="10"/>
    </row>
    <row r="3583" spans="1:34" x14ac:dyDescent="0.45">
      <c r="A3583" t="s">
        <v>54</v>
      </c>
      <c r="B3583" t="s">
        <v>59</v>
      </c>
      <c r="C3583" t="s">
        <v>230</v>
      </c>
      <c r="D3583">
        <v>244</v>
      </c>
      <c r="E3583" s="11">
        <v>371400</v>
      </c>
      <c r="F3583" s="5">
        <v>-59128</v>
      </c>
      <c r="G3583" s="11">
        <v>0</v>
      </c>
      <c r="H3583" s="11">
        <v>0</v>
      </c>
      <c r="I3583">
        <v>0</v>
      </c>
      <c r="J3583">
        <v>24004</v>
      </c>
      <c r="K3583">
        <v>13374</v>
      </c>
      <c r="L3583">
        <v>-5987</v>
      </c>
      <c r="M3583">
        <v>-2</v>
      </c>
      <c r="N3583">
        <v>-113</v>
      </c>
      <c r="O3583">
        <v>3</v>
      </c>
      <c r="P3583">
        <v>-3</v>
      </c>
      <c r="Q3583">
        <v>0</v>
      </c>
      <c r="R3583">
        <v>-329</v>
      </c>
      <c r="S3583">
        <v>0</v>
      </c>
      <c r="T3583">
        <v>84</v>
      </c>
      <c r="U3583">
        <v>0</v>
      </c>
      <c r="V3583">
        <v>0</v>
      </c>
      <c r="W3583">
        <v>0</v>
      </c>
      <c r="X3583">
        <v>0</v>
      </c>
      <c r="Y3583" s="12" t="str">
        <f>IFERROR(VLOOKUP(C3583,[1]Index!$D:$F,3,FALSE),"Non List")</f>
        <v>Hydro Power</v>
      </c>
      <c r="Z3583">
        <f>IFERROR(VLOOKUP(C3583,[1]LP!$B:$C,2,FALSE),0)</f>
        <v>307</v>
      </c>
      <c r="AA3583" s="11">
        <f t="shared" si="69"/>
        <v>-153.5</v>
      </c>
      <c r="AB3583" s="5">
        <f>IFERROR(VLOOKUP(C3583,[2]Sheet1!$B:$F,5,FALSE),0)</f>
        <v>3714000</v>
      </c>
      <c r="AC3583" s="11">
        <v>0</v>
      </c>
      <c r="AD3583" s="11">
        <v>0</v>
      </c>
      <c r="AE3583" s="10" t="str">
        <f t="shared" si="70"/>
        <v>77/78JOSHI</v>
      </c>
      <c r="AF3583" s="10"/>
      <c r="AG3583" s="10"/>
      <c r="AH3583" s="10"/>
    </row>
    <row r="3584" spans="1:34" x14ac:dyDescent="0.45">
      <c r="A3584" t="s">
        <v>54</v>
      </c>
      <c r="B3584" t="s">
        <v>59</v>
      </c>
      <c r="C3584" t="s">
        <v>217</v>
      </c>
      <c r="D3584">
        <v>525</v>
      </c>
      <c r="E3584" s="11">
        <v>10590000</v>
      </c>
      <c r="F3584" s="5">
        <v>-825622</v>
      </c>
      <c r="G3584" s="11">
        <v>0</v>
      </c>
      <c r="H3584" s="11">
        <v>0</v>
      </c>
      <c r="I3584">
        <v>0</v>
      </c>
      <c r="J3584">
        <v>0</v>
      </c>
      <c r="K3584">
        <v>-35029</v>
      </c>
      <c r="L3584">
        <v>-35029</v>
      </c>
      <c r="M3584">
        <v>0</v>
      </c>
      <c r="N3584">
        <v>-1193</v>
      </c>
      <c r="O3584">
        <v>6</v>
      </c>
      <c r="P3584">
        <v>0</v>
      </c>
      <c r="Q3584">
        <v>0</v>
      </c>
      <c r="R3584">
        <v>-6789</v>
      </c>
      <c r="S3584">
        <v>0</v>
      </c>
      <c r="T3584">
        <v>92</v>
      </c>
      <c r="U3584">
        <v>0</v>
      </c>
      <c r="V3584">
        <v>0</v>
      </c>
      <c r="W3584">
        <v>0</v>
      </c>
      <c r="X3584">
        <v>0</v>
      </c>
      <c r="Y3584" s="12" t="str">
        <f>IFERROR(VLOOKUP(C3584,[1]Index!$D:$F,3,FALSE),"Non List")</f>
        <v>Hydro Power</v>
      </c>
      <c r="Z3584">
        <f>IFERROR(VLOOKUP(C3584,[1]LP!$B:$C,2,FALSE),0)</f>
        <v>165.4</v>
      </c>
      <c r="AA3584" s="11">
        <f t="shared" si="69"/>
        <v>0</v>
      </c>
      <c r="AB3584" s="5">
        <f>IFERROR(VLOOKUP(C3584,[2]Sheet1!$B:$F,5,FALSE),0)</f>
        <v>194780470</v>
      </c>
      <c r="AC3584" s="11">
        <v>0</v>
      </c>
      <c r="AD3584" s="11">
        <v>0</v>
      </c>
      <c r="AE3584" s="10" t="str">
        <f t="shared" si="70"/>
        <v>77/78UPPER</v>
      </c>
      <c r="AF3584" s="10"/>
      <c r="AG3584" s="10"/>
      <c r="AH3584" s="10"/>
    </row>
    <row r="3585" spans="1:34" x14ac:dyDescent="0.45">
      <c r="A3585" t="s">
        <v>54</v>
      </c>
      <c r="B3585" t="s">
        <v>59</v>
      </c>
      <c r="C3585" t="s">
        <v>218</v>
      </c>
      <c r="D3585">
        <v>289</v>
      </c>
      <c r="E3585" s="11">
        <v>750000</v>
      </c>
      <c r="F3585" s="5">
        <v>-74278</v>
      </c>
      <c r="G3585" s="11">
        <v>0</v>
      </c>
      <c r="H3585" s="11">
        <v>0</v>
      </c>
      <c r="I3585">
        <v>0</v>
      </c>
      <c r="J3585">
        <v>54569</v>
      </c>
      <c r="K3585">
        <v>21025</v>
      </c>
      <c r="L3585">
        <v>8968</v>
      </c>
      <c r="M3585">
        <v>2</v>
      </c>
      <c r="N3585">
        <v>182</v>
      </c>
      <c r="O3585">
        <v>3</v>
      </c>
      <c r="P3585">
        <v>2</v>
      </c>
      <c r="Q3585">
        <v>0</v>
      </c>
      <c r="R3585">
        <v>583</v>
      </c>
      <c r="S3585">
        <v>0</v>
      </c>
      <c r="T3585">
        <v>90</v>
      </c>
      <c r="U3585">
        <v>57</v>
      </c>
      <c r="V3585">
        <v>-0.8</v>
      </c>
      <c r="W3585">
        <v>0</v>
      </c>
      <c r="X3585">
        <v>0</v>
      </c>
      <c r="Y3585" s="12" t="str">
        <f>IFERROR(VLOOKUP(C3585,[1]Index!$D:$F,3,FALSE),"Non List")</f>
        <v>Hydro Power</v>
      </c>
      <c r="Z3585">
        <f>IFERROR(VLOOKUP(C3585,[1]LP!$B:$C,2,FALSE),0)</f>
        <v>224</v>
      </c>
      <c r="AA3585" s="11">
        <f t="shared" si="69"/>
        <v>112</v>
      </c>
      <c r="AB3585" s="5">
        <f>IFERROR(VLOOKUP(C3585,[2]Sheet1!$B:$F,5,FALSE),0)</f>
        <v>7500000</v>
      </c>
      <c r="AC3585" s="11">
        <v>0</v>
      </c>
      <c r="AD3585" s="11">
        <v>0</v>
      </c>
      <c r="AE3585" s="10" t="str">
        <f t="shared" si="70"/>
        <v>77/78UNHPL</v>
      </c>
      <c r="AF3585" s="10"/>
      <c r="AG3585" s="10"/>
      <c r="AH3585" s="10"/>
    </row>
    <row r="3586" spans="1:34" x14ac:dyDescent="0.45">
      <c r="A3586" t="s">
        <v>54</v>
      </c>
      <c r="B3586" t="s">
        <v>59</v>
      </c>
      <c r="C3586" t="s">
        <v>229</v>
      </c>
      <c r="D3586">
        <v>242</v>
      </c>
      <c r="E3586" s="11">
        <v>1600000</v>
      </c>
      <c r="F3586" s="5">
        <v>-228834</v>
      </c>
      <c r="G3586" s="11">
        <v>0</v>
      </c>
      <c r="H3586" s="11">
        <v>0</v>
      </c>
      <c r="I3586">
        <v>0</v>
      </c>
      <c r="J3586">
        <v>118375</v>
      </c>
      <c r="K3586">
        <v>65279</v>
      </c>
      <c r="L3586">
        <v>1134</v>
      </c>
      <c r="M3586">
        <v>0</v>
      </c>
      <c r="N3586">
        <v>2689</v>
      </c>
      <c r="O3586">
        <v>3</v>
      </c>
      <c r="P3586">
        <v>0</v>
      </c>
      <c r="Q3586">
        <v>0</v>
      </c>
      <c r="R3586">
        <v>7583</v>
      </c>
      <c r="S3586">
        <v>0</v>
      </c>
      <c r="T3586">
        <v>86</v>
      </c>
      <c r="U3586">
        <v>13</v>
      </c>
      <c r="V3586">
        <v>-0.95</v>
      </c>
      <c r="W3586">
        <v>0</v>
      </c>
      <c r="X3586">
        <v>0</v>
      </c>
      <c r="Y3586" s="12" t="str">
        <f>IFERROR(VLOOKUP(C3586,[1]Index!$D:$F,3,FALSE),"Non List")</f>
        <v>Hydro Power</v>
      </c>
      <c r="Z3586">
        <f>IFERROR(VLOOKUP(C3586,[1]LP!$B:$C,2,FALSE),0)</f>
        <v>134.19999999999999</v>
      </c>
      <c r="AA3586" s="11">
        <f t="shared" si="69"/>
        <v>0</v>
      </c>
      <c r="AB3586" s="5">
        <f>IFERROR(VLOOKUP(C3586,[2]Sheet1!$B:$F,5,FALSE),0)</f>
        <v>28000000</v>
      </c>
      <c r="AC3586" s="11">
        <v>0</v>
      </c>
      <c r="AD3586" s="11">
        <v>0</v>
      </c>
      <c r="AE3586" s="10" t="str">
        <f t="shared" si="70"/>
        <v>77/78HDHPC</v>
      </c>
      <c r="AF3586" s="10"/>
      <c r="AG3586" s="10"/>
      <c r="AH3586" s="10"/>
    </row>
    <row r="3587" spans="1:34" x14ac:dyDescent="0.45">
      <c r="A3587" t="s">
        <v>54</v>
      </c>
      <c r="B3587" t="s">
        <v>59</v>
      </c>
      <c r="C3587" t="s">
        <v>224</v>
      </c>
      <c r="D3587">
        <v>985</v>
      </c>
      <c r="E3587" s="11">
        <v>1968027</v>
      </c>
      <c r="F3587" s="5">
        <v>344416</v>
      </c>
      <c r="G3587" s="11">
        <v>0</v>
      </c>
      <c r="H3587" s="11">
        <v>0</v>
      </c>
      <c r="I3587">
        <v>0</v>
      </c>
      <c r="J3587">
        <v>94309</v>
      </c>
      <c r="K3587">
        <v>67852</v>
      </c>
      <c r="L3587">
        <v>49997</v>
      </c>
      <c r="M3587">
        <v>3</v>
      </c>
      <c r="N3587">
        <v>291</v>
      </c>
      <c r="O3587">
        <v>8</v>
      </c>
      <c r="P3587">
        <v>3</v>
      </c>
      <c r="Q3587">
        <v>0</v>
      </c>
      <c r="R3587">
        <v>2435</v>
      </c>
      <c r="S3587">
        <v>0</v>
      </c>
      <c r="T3587">
        <v>118</v>
      </c>
      <c r="U3587">
        <v>95</v>
      </c>
      <c r="V3587">
        <v>-0.9</v>
      </c>
      <c r="W3587">
        <v>0</v>
      </c>
      <c r="X3587">
        <v>0</v>
      </c>
      <c r="Y3587" s="12" t="str">
        <f>IFERROR(VLOOKUP(C3587,[1]Index!$D:$F,3,FALSE),"Non List")</f>
        <v>Hydro Power</v>
      </c>
      <c r="Z3587">
        <f>IFERROR(VLOOKUP(C3587,[1]LP!$B:$C,2,FALSE),0)</f>
        <v>585</v>
      </c>
      <c r="AA3587" s="11">
        <f t="shared" ref="AA3587:AA3650" si="71">ROUND(IFERROR(Z3587/M3587,0),1)</f>
        <v>195</v>
      </c>
      <c r="AB3587" s="5">
        <f>IFERROR(VLOOKUP(C3587,[2]Sheet1!$B:$F,5,FALSE),0)</f>
        <v>22632310.5</v>
      </c>
      <c r="AC3587" s="11">
        <v>0</v>
      </c>
      <c r="AD3587" s="11">
        <v>0</v>
      </c>
      <c r="AE3587" s="10" t="str">
        <f t="shared" si="70"/>
        <v>77/78MEN</v>
      </c>
      <c r="AF3587" s="10"/>
      <c r="AG3587" s="10"/>
      <c r="AH3587" s="10"/>
    </row>
    <row r="3588" spans="1:34" x14ac:dyDescent="0.45">
      <c r="A3588" t="s">
        <v>54</v>
      </c>
      <c r="B3588" t="s">
        <v>59</v>
      </c>
      <c r="C3588" t="s">
        <v>225</v>
      </c>
      <c r="D3588">
        <v>865</v>
      </c>
      <c r="E3588" s="11">
        <v>420000</v>
      </c>
      <c r="F3588" s="5">
        <v>-27315</v>
      </c>
      <c r="G3588" s="11">
        <v>0</v>
      </c>
      <c r="H3588" s="11">
        <v>0</v>
      </c>
      <c r="I3588">
        <v>0</v>
      </c>
      <c r="J3588">
        <v>100647</v>
      </c>
      <c r="K3588">
        <v>80831</v>
      </c>
      <c r="L3588">
        <v>17918</v>
      </c>
      <c r="M3588">
        <v>6</v>
      </c>
      <c r="N3588">
        <v>152</v>
      </c>
      <c r="O3588">
        <v>9</v>
      </c>
      <c r="P3588">
        <v>6</v>
      </c>
      <c r="Q3588">
        <v>0</v>
      </c>
      <c r="R3588">
        <v>1409</v>
      </c>
      <c r="S3588">
        <v>0</v>
      </c>
      <c r="T3588">
        <v>94</v>
      </c>
      <c r="U3588">
        <v>109</v>
      </c>
      <c r="V3588">
        <v>-0.87</v>
      </c>
      <c r="W3588">
        <v>0</v>
      </c>
      <c r="X3588">
        <v>0</v>
      </c>
      <c r="Y3588" s="12" t="str">
        <f>IFERROR(VLOOKUP(C3588,[1]Index!$D:$F,3,FALSE),"Non List")</f>
        <v>Hydro Power</v>
      </c>
      <c r="Z3588">
        <f>IFERROR(VLOOKUP(C3588,[1]LP!$B:$C,2,FALSE),0)</f>
        <v>358.6</v>
      </c>
      <c r="AA3588" s="11">
        <f t="shared" si="71"/>
        <v>59.8</v>
      </c>
      <c r="AB3588" s="5">
        <f>IFERROR(VLOOKUP(C3588,[2]Sheet1!$B:$F,5,FALSE),0)</f>
        <v>4431000</v>
      </c>
      <c r="AC3588" s="11">
        <v>0</v>
      </c>
      <c r="AD3588" s="11">
        <v>0</v>
      </c>
      <c r="AE3588" s="10" t="str">
        <f t="shared" si="70"/>
        <v>77/78UMRH</v>
      </c>
      <c r="AF3588" s="10"/>
      <c r="AG3588" s="10"/>
      <c r="AH3588" s="10"/>
    </row>
    <row r="3589" spans="1:34" x14ac:dyDescent="0.45">
      <c r="A3589" t="s">
        <v>54</v>
      </c>
      <c r="B3589" t="s">
        <v>59</v>
      </c>
      <c r="C3589" t="s">
        <v>231</v>
      </c>
      <c r="D3589">
        <v>906.5</v>
      </c>
      <c r="E3589" s="11">
        <v>407706</v>
      </c>
      <c r="F3589" s="5">
        <v>122759</v>
      </c>
      <c r="G3589" s="11">
        <v>0</v>
      </c>
      <c r="H3589" s="11">
        <v>0</v>
      </c>
      <c r="I3589">
        <v>0</v>
      </c>
      <c r="J3589">
        <v>120296</v>
      </c>
      <c r="K3589">
        <v>83167</v>
      </c>
      <c r="L3589">
        <v>61312</v>
      </c>
      <c r="M3589">
        <v>20</v>
      </c>
      <c r="N3589">
        <v>45</v>
      </c>
      <c r="O3589">
        <v>7</v>
      </c>
      <c r="P3589">
        <v>15</v>
      </c>
      <c r="Q3589">
        <v>0</v>
      </c>
      <c r="R3589">
        <v>315</v>
      </c>
      <c r="S3589">
        <v>0</v>
      </c>
      <c r="T3589">
        <v>130</v>
      </c>
      <c r="U3589">
        <v>242</v>
      </c>
      <c r="V3589">
        <v>-0.73</v>
      </c>
      <c r="W3589">
        <v>0</v>
      </c>
      <c r="X3589">
        <v>0</v>
      </c>
      <c r="Y3589" s="12" t="str">
        <f>IFERROR(VLOOKUP(C3589,[1]Index!$D:$F,3,FALSE),"Non List")</f>
        <v>Hydro Non Converted</v>
      </c>
      <c r="Z3589">
        <f>IFERROR(VLOOKUP(C3589,[1]LP!$B:$C,2,FALSE),0)</f>
        <v>630</v>
      </c>
      <c r="AA3589" s="11">
        <f t="shared" si="71"/>
        <v>31.5</v>
      </c>
      <c r="AB3589" s="5">
        <f>IFERROR(VLOOKUP(C3589,[2]Sheet1!$B:$F,5,FALSE),0)</f>
        <v>986647.31</v>
      </c>
      <c r="AC3589" s="11">
        <v>10</v>
      </c>
      <c r="AD3589" s="11">
        <v>0.52629999999999999</v>
      </c>
      <c r="AE3589" s="10" t="str">
        <f t="shared" si="70"/>
        <v>77/78RURU</v>
      </c>
      <c r="AF3589" s="10"/>
      <c r="AG3589" s="10"/>
      <c r="AH3589" s="10"/>
    </row>
    <row r="3590" spans="1:34" x14ac:dyDescent="0.45">
      <c r="A3590" t="s">
        <v>55</v>
      </c>
      <c r="B3590" t="s">
        <v>59</v>
      </c>
      <c r="C3590" t="s">
        <v>192</v>
      </c>
      <c r="D3590">
        <v>420</v>
      </c>
      <c r="E3590" s="11">
        <v>1572359</v>
      </c>
      <c r="F3590" s="5">
        <v>239446</v>
      </c>
      <c r="G3590" s="11">
        <v>0</v>
      </c>
      <c r="H3590" s="11">
        <v>0</v>
      </c>
      <c r="I3590">
        <v>0</v>
      </c>
      <c r="J3590">
        <v>53609</v>
      </c>
      <c r="K3590">
        <v>103017</v>
      </c>
      <c r="L3590">
        <v>80769</v>
      </c>
      <c r="M3590">
        <v>5</v>
      </c>
      <c r="N3590">
        <v>82</v>
      </c>
      <c r="O3590">
        <v>4</v>
      </c>
      <c r="P3590">
        <v>4</v>
      </c>
      <c r="Q3590">
        <v>0</v>
      </c>
      <c r="R3590">
        <v>298</v>
      </c>
      <c r="S3590">
        <v>0</v>
      </c>
      <c r="T3590">
        <v>115</v>
      </c>
      <c r="U3590">
        <v>115</v>
      </c>
      <c r="V3590">
        <v>-0.73</v>
      </c>
      <c r="W3590">
        <v>0</v>
      </c>
      <c r="X3590">
        <v>0</v>
      </c>
      <c r="Y3590" s="12" t="str">
        <f>IFERROR(VLOOKUP(C3590,[1]Index!$D:$F,3,FALSE),"Non List")</f>
        <v>Hydro Power</v>
      </c>
      <c r="Z3590">
        <f>IFERROR(VLOOKUP(C3590,[1]LP!$B:$C,2,FALSE),0)</f>
        <v>164</v>
      </c>
      <c r="AA3590" s="11">
        <f t="shared" si="71"/>
        <v>32.799999999999997</v>
      </c>
      <c r="AB3590" s="5">
        <f>IFERROR(VLOOKUP(C3590,[2]Sheet1!$B:$F,5,FALSE),0)</f>
        <v>37359249.329999998</v>
      </c>
      <c r="AC3590" s="11">
        <v>10</v>
      </c>
      <c r="AD3590" s="11">
        <v>0.52600000000000002</v>
      </c>
      <c r="AE3590" s="10" t="str">
        <f t="shared" si="70"/>
        <v>77/78AHPC</v>
      </c>
      <c r="AF3590" s="10"/>
      <c r="AG3590" s="10"/>
      <c r="AH3590" s="10"/>
    </row>
    <row r="3591" spans="1:34" x14ac:dyDescent="0.45">
      <c r="A3591" t="s">
        <v>55</v>
      </c>
      <c r="B3591" t="s">
        <v>59</v>
      </c>
      <c r="C3591" t="s">
        <v>193</v>
      </c>
      <c r="D3591">
        <v>380</v>
      </c>
      <c r="E3591" s="11">
        <v>2951361</v>
      </c>
      <c r="F3591" s="5">
        <v>4047723</v>
      </c>
      <c r="G3591" s="11">
        <v>0</v>
      </c>
      <c r="H3591" s="11">
        <v>0</v>
      </c>
      <c r="I3591">
        <v>0</v>
      </c>
      <c r="J3591">
        <v>649487</v>
      </c>
      <c r="K3591">
        <v>537271</v>
      </c>
      <c r="L3591">
        <v>504620</v>
      </c>
      <c r="M3591">
        <v>17</v>
      </c>
      <c r="N3591">
        <v>22</v>
      </c>
      <c r="O3591">
        <v>2</v>
      </c>
      <c r="P3591">
        <v>7</v>
      </c>
      <c r="Q3591">
        <v>0</v>
      </c>
      <c r="R3591">
        <v>36</v>
      </c>
      <c r="S3591">
        <v>0</v>
      </c>
      <c r="T3591">
        <v>237</v>
      </c>
      <c r="U3591">
        <v>302</v>
      </c>
      <c r="V3591">
        <v>-0.21</v>
      </c>
      <c r="W3591">
        <v>0</v>
      </c>
      <c r="X3591">
        <v>0</v>
      </c>
      <c r="Y3591" s="12" t="str">
        <f>IFERROR(VLOOKUP(C3591,[1]Index!$D:$F,3,FALSE),"Non List")</f>
        <v>Hydro Power</v>
      </c>
      <c r="Z3591">
        <f>IFERROR(VLOOKUP(C3591,[1]LP!$B:$C,2,FALSE),0)</f>
        <v>299</v>
      </c>
      <c r="AA3591" s="11">
        <f t="shared" si="71"/>
        <v>17.600000000000001</v>
      </c>
      <c r="AB3591" s="5">
        <f>IFERROR(VLOOKUP(C3591,[2]Sheet1!$B:$F,5,FALSE),0)</f>
        <v>34098720.810000002</v>
      </c>
      <c r="AC3591" s="11">
        <v>10</v>
      </c>
      <c r="AD3591" s="11">
        <v>10</v>
      </c>
      <c r="AE3591" s="10" t="str">
        <f t="shared" si="70"/>
        <v>77/78BPCL</v>
      </c>
      <c r="AF3591" s="10"/>
      <c r="AG3591" s="10"/>
      <c r="AH3591" s="10"/>
    </row>
    <row r="3592" spans="1:34" x14ac:dyDescent="0.45">
      <c r="A3592" t="s">
        <v>55</v>
      </c>
      <c r="B3592" t="s">
        <v>59</v>
      </c>
      <c r="C3592" t="s">
        <v>194</v>
      </c>
      <c r="D3592">
        <v>458.9</v>
      </c>
      <c r="E3592" s="11">
        <v>6280739</v>
      </c>
      <c r="F3592" s="5">
        <v>3856582</v>
      </c>
      <c r="G3592" s="11">
        <v>0</v>
      </c>
      <c r="H3592" s="11">
        <v>0</v>
      </c>
      <c r="I3592">
        <v>0</v>
      </c>
      <c r="J3592">
        <v>1128052</v>
      </c>
      <c r="K3592">
        <v>763288</v>
      </c>
      <c r="L3592">
        <v>701834</v>
      </c>
      <c r="M3592">
        <v>11</v>
      </c>
      <c r="N3592">
        <v>41</v>
      </c>
      <c r="O3592">
        <v>3</v>
      </c>
      <c r="P3592">
        <v>7</v>
      </c>
      <c r="Q3592">
        <v>0</v>
      </c>
      <c r="R3592">
        <v>117</v>
      </c>
      <c r="S3592">
        <v>0</v>
      </c>
      <c r="T3592">
        <v>161</v>
      </c>
      <c r="U3592">
        <v>201</v>
      </c>
      <c r="V3592">
        <v>-0.56000000000000005</v>
      </c>
      <c r="W3592">
        <v>0</v>
      </c>
      <c r="X3592">
        <v>0</v>
      </c>
      <c r="Y3592" s="12" t="str">
        <f>IFERROR(VLOOKUP(C3592,[1]Index!$D:$F,3,FALSE),"Non List")</f>
        <v>Hydro Power</v>
      </c>
      <c r="Z3592">
        <f>IFERROR(VLOOKUP(C3592,[1]LP!$B:$C,2,FALSE),0)</f>
        <v>448.1</v>
      </c>
      <c r="AA3592" s="11">
        <f t="shared" si="71"/>
        <v>40.700000000000003</v>
      </c>
      <c r="AB3592" s="5">
        <f>IFERROR(VLOOKUP(C3592,[2]Sheet1!$B:$F,5,FALSE),0)</f>
        <v>79839972</v>
      </c>
      <c r="AC3592" s="11">
        <v>7.5</v>
      </c>
      <c r="AD3592" s="11">
        <v>7.5</v>
      </c>
      <c r="AE3592" s="10" t="str">
        <f t="shared" si="70"/>
        <v>77/78CHCL</v>
      </c>
      <c r="AF3592" s="10"/>
      <c r="AG3592" s="10"/>
      <c r="AH3592" s="10"/>
    </row>
    <row r="3593" spans="1:34" x14ac:dyDescent="0.45">
      <c r="A3593" t="s">
        <v>55</v>
      </c>
      <c r="B3593" t="s">
        <v>59</v>
      </c>
      <c r="C3593" t="s">
        <v>195</v>
      </c>
      <c r="D3593">
        <v>268.5</v>
      </c>
      <c r="E3593" s="11">
        <v>1385911</v>
      </c>
      <c r="F3593" s="5">
        <v>-355156</v>
      </c>
      <c r="G3593" s="11">
        <v>0</v>
      </c>
      <c r="H3593" s="11">
        <v>0</v>
      </c>
      <c r="I3593">
        <v>0</v>
      </c>
      <c r="J3593">
        <v>25414</v>
      </c>
      <c r="K3593">
        <v>-9732</v>
      </c>
      <c r="L3593">
        <v>-22182</v>
      </c>
      <c r="M3593">
        <v>-2</v>
      </c>
      <c r="N3593">
        <v>-168</v>
      </c>
      <c r="O3593">
        <v>4</v>
      </c>
      <c r="P3593">
        <v>-2</v>
      </c>
      <c r="Q3593">
        <v>0</v>
      </c>
      <c r="R3593">
        <v>-606</v>
      </c>
      <c r="S3593">
        <v>0</v>
      </c>
      <c r="T3593">
        <v>74</v>
      </c>
      <c r="U3593">
        <v>0</v>
      </c>
      <c r="V3593">
        <v>0</v>
      </c>
      <c r="W3593">
        <v>0</v>
      </c>
      <c r="X3593">
        <v>0</v>
      </c>
      <c r="Y3593" s="12" t="str">
        <f>IFERROR(VLOOKUP(C3593,[1]Index!$D:$F,3,FALSE),"Non List")</f>
        <v>Hydro Power</v>
      </c>
      <c r="Z3593">
        <f>IFERROR(VLOOKUP(C3593,[1]LP!$B:$C,2,FALSE),0)</f>
        <v>148</v>
      </c>
      <c r="AA3593" s="11">
        <f t="shared" si="71"/>
        <v>-74</v>
      </c>
      <c r="AB3593" s="5">
        <f>IFERROR(VLOOKUP(C3593,[2]Sheet1!$B:$F,5,FALSE),0)</f>
        <v>24671629.120000001</v>
      </c>
      <c r="AC3593" s="11">
        <v>18.524999999999999</v>
      </c>
      <c r="AD3593" s="11">
        <v>0.97499999999999998</v>
      </c>
      <c r="AE3593" s="10" t="str">
        <f t="shared" si="70"/>
        <v>77/78NHPC</v>
      </c>
      <c r="AF3593" s="10"/>
      <c r="AG3593" s="10"/>
      <c r="AH3593" s="10"/>
    </row>
    <row r="3594" spans="1:34" x14ac:dyDescent="0.45">
      <c r="A3594" t="s">
        <v>55</v>
      </c>
      <c r="B3594" t="s">
        <v>59</v>
      </c>
      <c r="C3594" t="s">
        <v>196</v>
      </c>
      <c r="D3594">
        <v>377</v>
      </c>
      <c r="E3594" s="11">
        <v>2808410</v>
      </c>
      <c r="F3594" s="5">
        <v>680236</v>
      </c>
      <c r="G3594" s="11">
        <v>0</v>
      </c>
      <c r="H3594" s="11">
        <v>0</v>
      </c>
      <c r="I3594">
        <v>0</v>
      </c>
      <c r="J3594">
        <v>850310</v>
      </c>
      <c r="K3594">
        <v>590408</v>
      </c>
      <c r="L3594">
        <v>406898</v>
      </c>
      <c r="M3594">
        <v>14</v>
      </c>
      <c r="N3594">
        <v>26</v>
      </c>
      <c r="O3594">
        <v>3</v>
      </c>
      <c r="P3594">
        <v>12</v>
      </c>
      <c r="Q3594">
        <v>0</v>
      </c>
      <c r="R3594">
        <v>79</v>
      </c>
      <c r="S3594">
        <v>0</v>
      </c>
      <c r="T3594">
        <v>124</v>
      </c>
      <c r="U3594">
        <v>201</v>
      </c>
      <c r="V3594">
        <v>-0.47</v>
      </c>
      <c r="W3594">
        <v>0</v>
      </c>
      <c r="X3594">
        <v>0</v>
      </c>
      <c r="Y3594" s="12" t="str">
        <f>IFERROR(VLOOKUP(C3594,[1]Index!$D:$F,3,FALSE),"Non List")</f>
        <v>Hydro Power</v>
      </c>
      <c r="Z3594">
        <f>IFERROR(VLOOKUP(C3594,[1]LP!$B:$C,2,FALSE),0)</f>
        <v>339.3</v>
      </c>
      <c r="AA3594" s="11">
        <f t="shared" si="71"/>
        <v>24.2</v>
      </c>
      <c r="AB3594" s="5">
        <f>IFERROR(VLOOKUP(C3594,[2]Sheet1!$B:$F,5,FALSE),0)</f>
        <v>30892510</v>
      </c>
      <c r="AC3594" s="11">
        <v>10</v>
      </c>
      <c r="AD3594" s="11">
        <v>0.52629999999999999</v>
      </c>
      <c r="AE3594" s="10" t="str">
        <f t="shared" si="70"/>
        <v>77/78SHPC</v>
      </c>
      <c r="AF3594" s="10"/>
      <c r="AG3594" s="10"/>
      <c r="AH3594" s="10"/>
    </row>
    <row r="3595" spans="1:34" x14ac:dyDescent="0.45">
      <c r="A3595" t="s">
        <v>55</v>
      </c>
      <c r="B3595" t="s">
        <v>59</v>
      </c>
      <c r="C3595" t="s">
        <v>197</v>
      </c>
      <c r="D3595">
        <v>838</v>
      </c>
      <c r="E3595" s="11">
        <v>585558</v>
      </c>
      <c r="F3595" s="5">
        <v>73924</v>
      </c>
      <c r="G3595" s="11">
        <v>0</v>
      </c>
      <c r="H3595" s="11">
        <v>0</v>
      </c>
      <c r="I3595">
        <v>0</v>
      </c>
      <c r="J3595">
        <v>114190</v>
      </c>
      <c r="K3595">
        <v>124892</v>
      </c>
      <c r="L3595">
        <v>72882</v>
      </c>
      <c r="M3595">
        <v>12</v>
      </c>
      <c r="N3595">
        <v>67</v>
      </c>
      <c r="O3595">
        <v>7</v>
      </c>
      <c r="P3595">
        <v>11</v>
      </c>
      <c r="Q3595">
        <v>0</v>
      </c>
      <c r="R3595">
        <v>501</v>
      </c>
      <c r="S3595">
        <v>0</v>
      </c>
      <c r="T3595">
        <v>113</v>
      </c>
      <c r="U3595">
        <v>178</v>
      </c>
      <c r="V3595">
        <v>-0.79</v>
      </c>
      <c r="W3595">
        <v>0</v>
      </c>
      <c r="X3595">
        <v>0</v>
      </c>
      <c r="Y3595" s="12" t="str">
        <f>IFERROR(VLOOKUP(C3595,[1]Index!$D:$F,3,FALSE),"Non List")</f>
        <v>Non List</v>
      </c>
      <c r="Z3595">
        <f>IFERROR(VLOOKUP(C3595,[1]LP!$B:$C,2,FALSE),0)</f>
        <v>0</v>
      </c>
      <c r="AA3595" s="11">
        <f t="shared" si="71"/>
        <v>0</v>
      </c>
      <c r="AB3595" s="5">
        <f>IFERROR(VLOOKUP(C3595,[2]Sheet1!$B:$F,5,FALSE),0)</f>
        <v>0</v>
      </c>
      <c r="AC3595" s="11">
        <v>0</v>
      </c>
      <c r="AD3595" s="11">
        <v>12.6</v>
      </c>
      <c r="AE3595" s="10" t="str">
        <f t="shared" si="70"/>
        <v>77/78RHPC</v>
      </c>
      <c r="AF3595" s="10"/>
      <c r="AG3595" s="10"/>
      <c r="AH3595" s="10"/>
    </row>
    <row r="3596" spans="1:34" x14ac:dyDescent="0.45">
      <c r="A3596" t="s">
        <v>55</v>
      </c>
      <c r="B3596" t="s">
        <v>59</v>
      </c>
      <c r="C3596" t="s">
        <v>215</v>
      </c>
      <c r="D3596">
        <v>325</v>
      </c>
      <c r="E3596" s="11">
        <v>990000</v>
      </c>
      <c r="F3596" s="5">
        <v>-7176</v>
      </c>
      <c r="G3596" s="11">
        <v>0</v>
      </c>
      <c r="H3596" s="11">
        <v>0</v>
      </c>
      <c r="I3596">
        <v>0</v>
      </c>
      <c r="J3596">
        <v>0</v>
      </c>
      <c r="K3596">
        <v>380</v>
      </c>
      <c r="L3596">
        <v>380</v>
      </c>
      <c r="M3596">
        <v>0</v>
      </c>
      <c r="N3596">
        <v>10833</v>
      </c>
      <c r="O3596">
        <v>3</v>
      </c>
      <c r="P3596">
        <v>0</v>
      </c>
      <c r="Q3596">
        <v>0</v>
      </c>
      <c r="R3596">
        <v>35425</v>
      </c>
      <c r="S3596">
        <v>0</v>
      </c>
      <c r="T3596">
        <v>99</v>
      </c>
      <c r="U3596">
        <v>8</v>
      </c>
      <c r="V3596">
        <v>-0.97</v>
      </c>
      <c r="W3596">
        <v>0</v>
      </c>
      <c r="X3596">
        <v>0</v>
      </c>
      <c r="Y3596" s="12" t="str">
        <f>IFERROR(VLOOKUP(C3596,[1]Index!$D:$F,3,FALSE),"Non List")</f>
        <v>Hydro Power</v>
      </c>
      <c r="Z3596">
        <f>IFERROR(VLOOKUP(C3596,[1]LP!$B:$C,2,FALSE),0)</f>
        <v>286</v>
      </c>
      <c r="AA3596" s="11">
        <f t="shared" si="71"/>
        <v>0</v>
      </c>
      <c r="AB3596" s="5">
        <f>IFERROR(VLOOKUP(C3596,[2]Sheet1!$B:$F,5,FALSE),0)</f>
        <v>9900000</v>
      </c>
      <c r="AC3596" s="11">
        <v>0</v>
      </c>
      <c r="AD3596" s="11">
        <v>0</v>
      </c>
      <c r="AE3596" s="10" t="str">
        <f t="shared" si="70"/>
        <v>77/78HURJA</v>
      </c>
      <c r="AF3596" s="10"/>
      <c r="AG3596" s="10"/>
      <c r="AH3596" s="10"/>
    </row>
    <row r="3597" spans="1:34" x14ac:dyDescent="0.45">
      <c r="A3597" t="s">
        <v>55</v>
      </c>
      <c r="B3597" t="s">
        <v>59</v>
      </c>
      <c r="C3597" t="s">
        <v>202</v>
      </c>
      <c r="D3597">
        <v>422.1</v>
      </c>
      <c r="E3597" s="11">
        <v>1585650</v>
      </c>
      <c r="F3597" s="5">
        <v>292258</v>
      </c>
      <c r="G3597" s="11">
        <v>0</v>
      </c>
      <c r="H3597" s="11">
        <v>0</v>
      </c>
      <c r="I3597">
        <v>0</v>
      </c>
      <c r="J3597">
        <v>706707</v>
      </c>
      <c r="K3597">
        <v>608291</v>
      </c>
      <c r="L3597">
        <v>289792</v>
      </c>
      <c r="M3597">
        <v>18</v>
      </c>
      <c r="N3597">
        <v>23</v>
      </c>
      <c r="O3597">
        <v>4</v>
      </c>
      <c r="P3597">
        <v>15</v>
      </c>
      <c r="Q3597">
        <v>0</v>
      </c>
      <c r="R3597">
        <v>82</v>
      </c>
      <c r="S3597">
        <v>0</v>
      </c>
      <c r="T3597">
        <v>118</v>
      </c>
      <c r="U3597">
        <v>221</v>
      </c>
      <c r="V3597">
        <v>-0.48</v>
      </c>
      <c r="W3597">
        <v>0</v>
      </c>
      <c r="X3597">
        <v>0</v>
      </c>
      <c r="Y3597" s="12" t="str">
        <f>IFERROR(VLOOKUP(C3597,[1]Index!$D:$F,3,FALSE),"Non List")</f>
        <v>Hydro Power</v>
      </c>
      <c r="Z3597">
        <f>IFERROR(VLOOKUP(C3597,[1]LP!$B:$C,2,FALSE),0)</f>
        <v>171</v>
      </c>
      <c r="AA3597" s="11">
        <f t="shared" si="71"/>
        <v>9.5</v>
      </c>
      <c r="AB3597" s="5">
        <f>IFERROR(VLOOKUP(C3597,[2]Sheet1!$B:$F,5,FALSE),0)</f>
        <v>38959421</v>
      </c>
      <c r="AC3597" s="11">
        <v>17</v>
      </c>
      <c r="AD3597" s="11">
        <v>0.89</v>
      </c>
      <c r="AE3597" s="10" t="str">
        <f t="shared" si="70"/>
        <v>77/78AKPL</v>
      </c>
      <c r="AF3597" s="10"/>
      <c r="AG3597" s="10"/>
      <c r="AH3597" s="10"/>
    </row>
    <row r="3598" spans="1:34" x14ac:dyDescent="0.45">
      <c r="A3598" t="s">
        <v>55</v>
      </c>
      <c r="B3598" t="s">
        <v>59</v>
      </c>
      <c r="C3598" t="s">
        <v>198</v>
      </c>
      <c r="D3598">
        <v>410</v>
      </c>
      <c r="E3598" s="11">
        <v>267908</v>
      </c>
      <c r="F3598" s="5">
        <v>5025</v>
      </c>
      <c r="G3598" s="11">
        <v>0</v>
      </c>
      <c r="H3598" s="11">
        <v>0</v>
      </c>
      <c r="I3598">
        <v>0</v>
      </c>
      <c r="J3598">
        <v>59759</v>
      </c>
      <c r="K3598">
        <v>23828</v>
      </c>
      <c r="L3598">
        <v>2231</v>
      </c>
      <c r="M3598">
        <v>1</v>
      </c>
      <c r="N3598">
        <v>494</v>
      </c>
      <c r="O3598">
        <v>4</v>
      </c>
      <c r="P3598">
        <v>1</v>
      </c>
      <c r="Q3598">
        <v>0</v>
      </c>
      <c r="R3598">
        <v>1986</v>
      </c>
      <c r="S3598">
        <v>0</v>
      </c>
      <c r="T3598">
        <v>102</v>
      </c>
      <c r="U3598">
        <v>44</v>
      </c>
      <c r="V3598">
        <v>-0.89</v>
      </c>
      <c r="W3598">
        <v>0</v>
      </c>
      <c r="X3598">
        <v>0</v>
      </c>
      <c r="Y3598" s="12" t="str">
        <f>IFERROR(VLOOKUP(C3598,[1]Index!$D:$F,3,FALSE),"Non List")</f>
        <v>Hydro Power</v>
      </c>
      <c r="Z3598">
        <f>IFERROR(VLOOKUP(C3598,[1]LP!$B:$C,2,FALSE),0)</f>
        <v>235</v>
      </c>
      <c r="AA3598" s="11">
        <f t="shared" si="71"/>
        <v>235</v>
      </c>
      <c r="AB3598" s="5">
        <f>IFERROR(VLOOKUP(C3598,[2]Sheet1!$B:$F,5,FALSE),0)</f>
        <v>5358150</v>
      </c>
      <c r="AC3598" s="11">
        <v>0</v>
      </c>
      <c r="AD3598" s="11">
        <v>0</v>
      </c>
      <c r="AE3598" s="10" t="str">
        <f t="shared" si="70"/>
        <v>77/78BARUN</v>
      </c>
      <c r="AF3598" s="10"/>
      <c r="AG3598" s="10"/>
      <c r="AH3598" s="10"/>
    </row>
    <row r="3599" spans="1:34" x14ac:dyDescent="0.45">
      <c r="A3599" t="s">
        <v>55</v>
      </c>
      <c r="B3599" t="s">
        <v>59</v>
      </c>
      <c r="C3599" t="s">
        <v>199</v>
      </c>
      <c r="D3599">
        <v>307</v>
      </c>
      <c r="E3599" s="11">
        <v>2475196</v>
      </c>
      <c r="F3599" s="5">
        <v>279943</v>
      </c>
      <c r="G3599" s="11">
        <v>0</v>
      </c>
      <c r="H3599" s="11">
        <v>0</v>
      </c>
      <c r="I3599">
        <v>0</v>
      </c>
      <c r="J3599">
        <v>367288</v>
      </c>
      <c r="K3599">
        <v>311010</v>
      </c>
      <c r="L3599">
        <v>126075</v>
      </c>
      <c r="M3599">
        <v>5</v>
      </c>
      <c r="N3599">
        <v>60</v>
      </c>
      <c r="O3599">
        <v>3</v>
      </c>
      <c r="P3599">
        <v>5</v>
      </c>
      <c r="Q3599">
        <v>0</v>
      </c>
      <c r="R3599">
        <v>166</v>
      </c>
      <c r="S3599">
        <v>0</v>
      </c>
      <c r="T3599">
        <v>111</v>
      </c>
      <c r="U3599">
        <v>113</v>
      </c>
      <c r="V3599">
        <v>-0.63</v>
      </c>
      <c r="W3599">
        <v>0</v>
      </c>
      <c r="X3599">
        <v>0</v>
      </c>
      <c r="Y3599" s="12" t="str">
        <f>IFERROR(VLOOKUP(C3599,[1]Index!$D:$F,3,FALSE),"Non List")</f>
        <v>Hydro Power</v>
      </c>
      <c r="Z3599">
        <f>IFERROR(VLOOKUP(C3599,[1]LP!$B:$C,2,FALSE),0)</f>
        <v>175.7</v>
      </c>
      <c r="AA3599" s="11">
        <f t="shared" si="71"/>
        <v>35.1</v>
      </c>
      <c r="AB3599" s="5">
        <f>IFERROR(VLOOKUP(C3599,[2]Sheet1!$B:$F,5,FALSE),0)</f>
        <v>57865979.100000001</v>
      </c>
      <c r="AC3599" s="11">
        <v>10.5</v>
      </c>
      <c r="AD3599" s="11">
        <v>0.55000000000000004</v>
      </c>
      <c r="AE3599" s="10" t="str">
        <f t="shared" si="70"/>
        <v>77/78API</v>
      </c>
      <c r="AF3599" s="10"/>
      <c r="AG3599" s="10"/>
      <c r="AH3599" s="10"/>
    </row>
    <row r="3600" spans="1:34" x14ac:dyDescent="0.45">
      <c r="A3600" t="s">
        <v>55</v>
      </c>
      <c r="B3600" t="s">
        <v>59</v>
      </c>
      <c r="C3600" t="s">
        <v>200</v>
      </c>
      <c r="D3600">
        <v>593</v>
      </c>
      <c r="E3600" s="11">
        <v>589110</v>
      </c>
      <c r="F3600" s="5">
        <v>136303</v>
      </c>
      <c r="G3600" s="11">
        <v>0</v>
      </c>
      <c r="H3600" s="11">
        <v>0</v>
      </c>
      <c r="I3600">
        <v>0</v>
      </c>
      <c r="J3600">
        <v>88335</v>
      </c>
      <c r="K3600">
        <v>168175</v>
      </c>
      <c r="L3600">
        <v>122772</v>
      </c>
      <c r="M3600">
        <v>21</v>
      </c>
      <c r="N3600">
        <v>28</v>
      </c>
      <c r="O3600">
        <v>5</v>
      </c>
      <c r="P3600">
        <v>17</v>
      </c>
      <c r="Q3600">
        <v>0</v>
      </c>
      <c r="R3600">
        <v>137</v>
      </c>
      <c r="S3600">
        <v>0</v>
      </c>
      <c r="T3600">
        <v>123</v>
      </c>
      <c r="U3600">
        <v>240</v>
      </c>
      <c r="V3600">
        <v>-0.59</v>
      </c>
      <c r="W3600">
        <v>0</v>
      </c>
      <c r="X3600">
        <v>0</v>
      </c>
      <c r="Y3600" s="12" t="str">
        <f>IFERROR(VLOOKUP(C3600,[1]Index!$D:$F,3,FALSE),"Non List")</f>
        <v>Hydro Power</v>
      </c>
      <c r="Z3600">
        <f>IFERROR(VLOOKUP(C3600,[1]LP!$B:$C,2,FALSE),0)</f>
        <v>307</v>
      </c>
      <c r="AA3600" s="11">
        <f t="shared" si="71"/>
        <v>14.6</v>
      </c>
      <c r="AB3600" s="5">
        <f>IFERROR(VLOOKUP(C3600,[2]Sheet1!$B:$F,5,FALSE),0)</f>
        <v>18512792.23</v>
      </c>
      <c r="AC3600" s="11">
        <v>20</v>
      </c>
      <c r="AD3600" s="11">
        <v>1.05</v>
      </c>
      <c r="AE3600" s="10" t="str">
        <f t="shared" si="70"/>
        <v>77/78NGPL</v>
      </c>
      <c r="AF3600" s="10"/>
      <c r="AG3600" s="10"/>
      <c r="AH3600" s="10"/>
    </row>
    <row r="3601" spans="1:34" x14ac:dyDescent="0.45">
      <c r="A3601" t="s">
        <v>55</v>
      </c>
      <c r="B3601" t="s">
        <v>59</v>
      </c>
      <c r="C3601" t="s">
        <v>219</v>
      </c>
      <c r="D3601">
        <v>342</v>
      </c>
      <c r="E3601" s="11">
        <v>3285000</v>
      </c>
      <c r="F3601" s="5">
        <v>-168466</v>
      </c>
      <c r="G3601" s="11">
        <v>0</v>
      </c>
      <c r="H3601" s="11">
        <v>0</v>
      </c>
      <c r="I3601">
        <v>0</v>
      </c>
      <c r="J3601">
        <v>0</v>
      </c>
      <c r="K3601">
        <v>-17276</v>
      </c>
      <c r="L3601">
        <v>-30667</v>
      </c>
      <c r="M3601">
        <v>-1</v>
      </c>
      <c r="N3601">
        <v>-368</v>
      </c>
      <c r="O3601">
        <v>4</v>
      </c>
      <c r="P3601">
        <v>-1</v>
      </c>
      <c r="Q3601">
        <v>0</v>
      </c>
      <c r="R3601">
        <v>-1324</v>
      </c>
      <c r="S3601">
        <v>0</v>
      </c>
      <c r="T3601">
        <v>95</v>
      </c>
      <c r="U3601">
        <v>0</v>
      </c>
      <c r="V3601">
        <v>0</v>
      </c>
      <c r="W3601">
        <v>0</v>
      </c>
      <c r="X3601">
        <v>0</v>
      </c>
      <c r="Y3601" s="12" t="str">
        <f>IFERROR(VLOOKUP(C3601,[1]Index!$D:$F,3,FALSE),"Non List")</f>
        <v>Hydro Power</v>
      </c>
      <c r="Z3601">
        <f>IFERROR(VLOOKUP(C3601,[1]LP!$B:$C,2,FALSE),0)</f>
        <v>276.89999999999998</v>
      </c>
      <c r="AA3601" s="11">
        <f t="shared" si="71"/>
        <v>-276.89999999999998</v>
      </c>
      <c r="AB3601" s="5">
        <f>IFERROR(VLOOKUP(C3601,[2]Sheet1!$B:$F,5,FALSE),0)</f>
        <v>36500000</v>
      </c>
      <c r="AC3601" s="11">
        <v>0</v>
      </c>
      <c r="AD3601" s="11">
        <v>0</v>
      </c>
      <c r="AE3601" s="10" t="str">
        <f t="shared" si="70"/>
        <v>77/78SJCL</v>
      </c>
      <c r="AF3601" s="10"/>
      <c r="AG3601" s="10"/>
      <c r="AH3601" s="10"/>
    </row>
    <row r="3602" spans="1:34" x14ac:dyDescent="0.45">
      <c r="A3602" t="s">
        <v>55</v>
      </c>
      <c r="B3602" t="s">
        <v>59</v>
      </c>
      <c r="C3602" t="s">
        <v>221</v>
      </c>
      <c r="D3602">
        <v>334</v>
      </c>
      <c r="E3602" s="11">
        <v>6157890</v>
      </c>
      <c r="F3602" s="5">
        <v>-232698</v>
      </c>
      <c r="G3602" s="11">
        <v>0</v>
      </c>
      <c r="H3602" s="11">
        <v>0</v>
      </c>
      <c r="I3602">
        <v>0</v>
      </c>
      <c r="J3602">
        <v>0</v>
      </c>
      <c r="K3602">
        <v>-30892</v>
      </c>
      <c r="L3602">
        <v>-30892</v>
      </c>
      <c r="M3602">
        <v>-1</v>
      </c>
      <c r="N3602">
        <v>-668</v>
      </c>
      <c r="O3602">
        <v>3</v>
      </c>
      <c r="P3602">
        <v>-1</v>
      </c>
      <c r="Q3602">
        <v>0</v>
      </c>
      <c r="R3602">
        <v>-2318</v>
      </c>
      <c r="S3602">
        <v>0</v>
      </c>
      <c r="T3602">
        <v>96</v>
      </c>
      <c r="U3602">
        <v>0</v>
      </c>
      <c r="V3602">
        <v>0</v>
      </c>
      <c r="W3602">
        <v>0</v>
      </c>
      <c r="X3602">
        <v>0</v>
      </c>
      <c r="Y3602" s="12" t="str">
        <f>IFERROR(VLOOKUP(C3602,[1]Index!$D:$F,3,FALSE),"Non List")</f>
        <v>Hydro Power</v>
      </c>
      <c r="Z3602">
        <f>IFERROR(VLOOKUP(C3602,[1]LP!$B:$C,2,FALSE),0)</f>
        <v>274</v>
      </c>
      <c r="AA3602" s="11">
        <f t="shared" si="71"/>
        <v>-274</v>
      </c>
      <c r="AB3602" s="5">
        <f>IFERROR(VLOOKUP(C3602,[2]Sheet1!$B:$F,5,FALSE),0)</f>
        <v>68421000</v>
      </c>
      <c r="AC3602" s="11">
        <v>0</v>
      </c>
      <c r="AD3602" s="11">
        <v>0</v>
      </c>
      <c r="AE3602" s="10" t="str">
        <f t="shared" si="70"/>
        <v>77/78RHPL</v>
      </c>
      <c r="AF3602" s="10"/>
      <c r="AG3602" s="10"/>
      <c r="AH3602" s="10"/>
    </row>
    <row r="3603" spans="1:34" x14ac:dyDescent="0.45">
      <c r="A3603" t="s">
        <v>55</v>
      </c>
      <c r="B3603" t="s">
        <v>59</v>
      </c>
      <c r="C3603" t="s">
        <v>204</v>
      </c>
      <c r="D3603">
        <v>300</v>
      </c>
      <c r="E3603" s="11">
        <v>1150000</v>
      </c>
      <c r="F3603" s="5">
        <v>77301</v>
      </c>
      <c r="G3603" s="11">
        <v>0</v>
      </c>
      <c r="H3603" s="11">
        <v>0</v>
      </c>
      <c r="I3603">
        <v>0</v>
      </c>
      <c r="J3603">
        <v>288329</v>
      </c>
      <c r="K3603">
        <v>128156</v>
      </c>
      <c r="L3603">
        <v>64279</v>
      </c>
      <c r="M3603">
        <v>6</v>
      </c>
      <c r="N3603">
        <v>54</v>
      </c>
      <c r="O3603">
        <v>3</v>
      </c>
      <c r="P3603">
        <v>5</v>
      </c>
      <c r="Q3603">
        <v>0</v>
      </c>
      <c r="R3603">
        <v>151</v>
      </c>
      <c r="S3603">
        <v>0</v>
      </c>
      <c r="T3603">
        <v>107</v>
      </c>
      <c r="U3603">
        <v>116</v>
      </c>
      <c r="V3603">
        <v>-0.61</v>
      </c>
      <c r="W3603">
        <v>0</v>
      </c>
      <c r="X3603">
        <v>0</v>
      </c>
      <c r="Y3603" s="12" t="str">
        <f>IFERROR(VLOOKUP(C3603,[1]Index!$D:$F,3,FALSE),"Non List")</f>
        <v>Hydro Power</v>
      </c>
      <c r="Z3603">
        <f>IFERROR(VLOOKUP(C3603,[1]LP!$B:$C,2,FALSE),0)</f>
        <v>243.8</v>
      </c>
      <c r="AA3603" s="11">
        <f t="shared" si="71"/>
        <v>40.6</v>
      </c>
      <c r="AB3603" s="5">
        <f>IFERROR(VLOOKUP(C3603,[2]Sheet1!$B:$F,5,FALSE),0)</f>
        <v>12305000</v>
      </c>
      <c r="AC3603" s="11">
        <v>0</v>
      </c>
      <c r="AD3603" s="11">
        <v>0</v>
      </c>
      <c r="AE3603" s="10" t="str">
        <f t="shared" si="70"/>
        <v>77/78UMHL</v>
      </c>
      <c r="AF3603" s="10"/>
      <c r="AG3603" s="10"/>
      <c r="AH3603" s="10"/>
    </row>
    <row r="3604" spans="1:34" x14ac:dyDescent="0.45">
      <c r="A3604" t="s">
        <v>55</v>
      </c>
      <c r="B3604" t="s">
        <v>59</v>
      </c>
      <c r="C3604" t="s">
        <v>222</v>
      </c>
      <c r="D3604">
        <v>263.89999999999998</v>
      </c>
      <c r="E3604" s="11">
        <v>2100350</v>
      </c>
      <c r="F3604" s="5">
        <v>134305</v>
      </c>
      <c r="G3604" s="11">
        <v>0</v>
      </c>
      <c r="H3604" s="11">
        <v>0</v>
      </c>
      <c r="I3604">
        <v>0</v>
      </c>
      <c r="J3604">
        <v>0</v>
      </c>
      <c r="K3604">
        <v>44590</v>
      </c>
      <c r="L3604">
        <v>33443</v>
      </c>
      <c r="M3604">
        <v>2</v>
      </c>
      <c r="N3604">
        <v>166</v>
      </c>
      <c r="O3604">
        <v>2</v>
      </c>
      <c r="P3604">
        <v>2</v>
      </c>
      <c r="Q3604">
        <v>0</v>
      </c>
      <c r="R3604">
        <v>412</v>
      </c>
      <c r="S3604">
        <v>0</v>
      </c>
      <c r="T3604">
        <v>106</v>
      </c>
      <c r="U3604">
        <v>62</v>
      </c>
      <c r="V3604">
        <v>-0.77</v>
      </c>
      <c r="W3604">
        <v>0</v>
      </c>
      <c r="X3604">
        <v>0</v>
      </c>
      <c r="Y3604" s="12" t="str">
        <f>IFERROR(VLOOKUP(C3604,[1]Index!$D:$F,3,FALSE),"Non List")</f>
        <v>Hydro Power</v>
      </c>
      <c r="Z3604">
        <f>IFERROR(VLOOKUP(C3604,[1]LP!$B:$C,2,FALSE),0)</f>
        <v>200.5</v>
      </c>
      <c r="AA3604" s="11">
        <f t="shared" si="71"/>
        <v>100.3</v>
      </c>
      <c r="AB3604" s="5">
        <f>IFERROR(VLOOKUP(C3604,[2]Sheet1!$B:$F,5,FALSE),0)</f>
        <v>22799299.25</v>
      </c>
      <c r="AC3604" s="11">
        <v>0</v>
      </c>
      <c r="AD3604" s="11">
        <v>0</v>
      </c>
      <c r="AE3604" s="10" t="str">
        <f t="shared" si="70"/>
        <v>77/78UPCL</v>
      </c>
      <c r="AF3604" s="10"/>
      <c r="AG3604" s="10"/>
      <c r="AH3604" s="10"/>
    </row>
    <row r="3605" spans="1:34" x14ac:dyDescent="0.45">
      <c r="A3605" t="s">
        <v>55</v>
      </c>
      <c r="B3605" t="s">
        <v>59</v>
      </c>
      <c r="C3605" t="s">
        <v>205</v>
      </c>
      <c r="D3605">
        <v>370</v>
      </c>
      <c r="E3605" s="11">
        <v>733250</v>
      </c>
      <c r="F3605" s="5">
        <v>83577</v>
      </c>
      <c r="G3605" s="11">
        <v>0</v>
      </c>
      <c r="H3605" s="11">
        <v>0</v>
      </c>
      <c r="I3605">
        <v>0</v>
      </c>
      <c r="J3605">
        <v>201575</v>
      </c>
      <c r="K3605">
        <v>145127</v>
      </c>
      <c r="L3605">
        <v>82749</v>
      </c>
      <c r="M3605">
        <v>11</v>
      </c>
      <c r="N3605">
        <v>33</v>
      </c>
      <c r="O3605">
        <v>3</v>
      </c>
      <c r="P3605">
        <v>10</v>
      </c>
      <c r="Q3605">
        <v>0</v>
      </c>
      <c r="R3605">
        <v>109</v>
      </c>
      <c r="S3605">
        <v>0</v>
      </c>
      <c r="T3605">
        <v>111</v>
      </c>
      <c r="U3605">
        <v>168</v>
      </c>
      <c r="V3605">
        <v>-0.55000000000000004</v>
      </c>
      <c r="W3605">
        <v>0</v>
      </c>
      <c r="X3605">
        <v>0</v>
      </c>
      <c r="Y3605" s="12" t="str">
        <f>IFERROR(VLOOKUP(C3605,[1]Index!$D:$F,3,FALSE),"Non List")</f>
        <v>Hydro Power</v>
      </c>
      <c r="Z3605">
        <f>IFERROR(VLOOKUP(C3605,[1]LP!$B:$C,2,FALSE),0)</f>
        <v>239.9</v>
      </c>
      <c r="AA3605" s="11">
        <f t="shared" si="71"/>
        <v>21.8</v>
      </c>
      <c r="AB3605" s="5">
        <f>IFERROR(VLOOKUP(C3605,[2]Sheet1!$B:$F,5,FALSE),0)</f>
        <v>12098625</v>
      </c>
      <c r="AC3605" s="11">
        <v>10</v>
      </c>
      <c r="AD3605" s="11">
        <v>0.52629999999999999</v>
      </c>
      <c r="AE3605" s="10" t="str">
        <f t="shared" si="70"/>
        <v>77/78SPDL</v>
      </c>
      <c r="AF3605" s="10"/>
      <c r="AG3605" s="10"/>
      <c r="AH3605" s="10"/>
    </row>
    <row r="3606" spans="1:34" x14ac:dyDescent="0.45">
      <c r="A3606" t="s">
        <v>55</v>
      </c>
      <c r="B3606" t="s">
        <v>59</v>
      </c>
      <c r="C3606" t="s">
        <v>213</v>
      </c>
      <c r="D3606">
        <v>255</v>
      </c>
      <c r="E3606" s="11">
        <v>465714</v>
      </c>
      <c r="F3606" s="5">
        <v>-50057</v>
      </c>
      <c r="G3606" s="11">
        <v>0</v>
      </c>
      <c r="H3606" s="11">
        <v>0</v>
      </c>
      <c r="I3606">
        <v>0</v>
      </c>
      <c r="J3606">
        <v>510272</v>
      </c>
      <c r="K3606">
        <v>331623</v>
      </c>
      <c r="L3606">
        <v>331623</v>
      </c>
      <c r="M3606">
        <v>71</v>
      </c>
      <c r="N3606">
        <v>4</v>
      </c>
      <c r="O3606">
        <v>3</v>
      </c>
      <c r="P3606">
        <v>80</v>
      </c>
      <c r="Q3606">
        <v>0</v>
      </c>
      <c r="R3606">
        <v>10</v>
      </c>
      <c r="S3606">
        <v>0</v>
      </c>
      <c r="T3606">
        <v>89</v>
      </c>
      <c r="U3606">
        <v>378</v>
      </c>
      <c r="V3606">
        <v>0.48</v>
      </c>
      <c r="W3606">
        <v>0</v>
      </c>
      <c r="X3606">
        <v>0</v>
      </c>
      <c r="Y3606" s="12" t="str">
        <f>IFERROR(VLOOKUP(C3606,[1]Index!$D:$F,3,FALSE),"Non List")</f>
        <v>Hydro Power</v>
      </c>
      <c r="Z3606">
        <f>IFERROR(VLOOKUP(C3606,[1]LP!$B:$C,2,FALSE),0)</f>
        <v>223.5</v>
      </c>
      <c r="AA3606" s="11">
        <f t="shared" si="71"/>
        <v>3.1</v>
      </c>
      <c r="AB3606" s="5">
        <f>IFERROR(VLOOKUP(C3606,[2]Sheet1!$B:$F,5,FALSE),0)</f>
        <v>4657143</v>
      </c>
      <c r="AC3606" s="11">
        <v>0</v>
      </c>
      <c r="AD3606" s="11">
        <v>0</v>
      </c>
      <c r="AE3606" s="10" t="str">
        <f t="shared" si="70"/>
        <v>77/78KKHC</v>
      </c>
      <c r="AF3606" s="10"/>
      <c r="AG3606" s="10"/>
      <c r="AH3606" s="10"/>
    </row>
    <row r="3607" spans="1:34" x14ac:dyDescent="0.45">
      <c r="A3607" t="s">
        <v>55</v>
      </c>
      <c r="B3607" t="s">
        <v>59</v>
      </c>
      <c r="C3607" t="s">
        <v>208</v>
      </c>
      <c r="D3607">
        <v>420.6</v>
      </c>
      <c r="E3607" s="11">
        <v>1065417</v>
      </c>
      <c r="F3607" s="5">
        <v>0</v>
      </c>
      <c r="G3607" s="11">
        <v>0</v>
      </c>
      <c r="H3607" s="11">
        <v>0</v>
      </c>
      <c r="I3607">
        <v>0</v>
      </c>
      <c r="J3607">
        <v>0</v>
      </c>
      <c r="K3607">
        <v>0</v>
      </c>
      <c r="L3607">
        <v>0</v>
      </c>
      <c r="M3607">
        <v>0</v>
      </c>
      <c r="N3607">
        <v>421</v>
      </c>
      <c r="O3607">
        <v>4</v>
      </c>
      <c r="P3607">
        <v>0</v>
      </c>
      <c r="Q3607">
        <v>0</v>
      </c>
      <c r="R3607">
        <v>1771</v>
      </c>
      <c r="S3607">
        <v>0</v>
      </c>
      <c r="T3607">
        <v>100</v>
      </c>
      <c r="U3607">
        <v>0</v>
      </c>
      <c r="V3607">
        <v>0</v>
      </c>
      <c r="W3607">
        <v>0</v>
      </c>
      <c r="X3607">
        <v>0</v>
      </c>
      <c r="Y3607" s="12" t="str">
        <f>IFERROR(VLOOKUP(C3607,[1]Index!$D:$F,3,FALSE),"Non List")</f>
        <v>Hydro Power</v>
      </c>
      <c r="Z3607">
        <f>IFERROR(VLOOKUP(C3607,[1]LP!$B:$C,2,FALSE),0)</f>
        <v>262</v>
      </c>
      <c r="AA3607" s="11">
        <f t="shared" si="71"/>
        <v>0</v>
      </c>
      <c r="AB3607" s="5">
        <f>IFERROR(VLOOKUP(C3607,[2]Sheet1!$B:$F,5,FALSE),0)</f>
        <v>10654170</v>
      </c>
      <c r="AC3607" s="11">
        <v>0</v>
      </c>
      <c r="AD3607" s="11">
        <v>0</v>
      </c>
      <c r="AE3607" s="10" t="str">
        <f t="shared" si="70"/>
        <v>77/78HPPL</v>
      </c>
      <c r="AF3607" s="10"/>
      <c r="AG3607" s="10"/>
      <c r="AH3607" s="10"/>
    </row>
    <row r="3608" spans="1:34" x14ac:dyDescent="0.45">
      <c r="A3608" t="s">
        <v>55</v>
      </c>
      <c r="B3608" t="s">
        <v>59</v>
      </c>
      <c r="C3608" t="s">
        <v>206</v>
      </c>
      <c r="D3608">
        <v>260</v>
      </c>
      <c r="E3608" s="11">
        <v>264000</v>
      </c>
      <c r="F3608" s="5">
        <v>-205366</v>
      </c>
      <c r="G3608" s="11">
        <v>0</v>
      </c>
      <c r="H3608" s="11">
        <v>0</v>
      </c>
      <c r="I3608">
        <v>0</v>
      </c>
      <c r="J3608">
        <v>70121</v>
      </c>
      <c r="K3608">
        <v>32645</v>
      </c>
      <c r="L3608">
        <v>-30345</v>
      </c>
      <c r="M3608">
        <v>-11</v>
      </c>
      <c r="N3608">
        <v>-23</v>
      </c>
      <c r="O3608">
        <v>12</v>
      </c>
      <c r="P3608">
        <v>-52</v>
      </c>
      <c r="Q3608">
        <v>0</v>
      </c>
      <c r="R3608">
        <v>-265</v>
      </c>
      <c r="S3608">
        <v>0</v>
      </c>
      <c r="T3608">
        <v>22</v>
      </c>
      <c r="U3608">
        <v>0</v>
      </c>
      <c r="V3608">
        <v>0</v>
      </c>
      <c r="W3608">
        <v>0</v>
      </c>
      <c r="X3608">
        <v>0</v>
      </c>
      <c r="Y3608" s="12" t="str">
        <f>IFERROR(VLOOKUP(C3608,[1]Index!$D:$F,3,FALSE),"Non List")</f>
        <v>Hydro Power</v>
      </c>
      <c r="Z3608">
        <f>IFERROR(VLOOKUP(C3608,[1]LP!$B:$C,2,FALSE),0)</f>
        <v>198.2</v>
      </c>
      <c r="AA3608" s="11">
        <f t="shared" si="71"/>
        <v>-18</v>
      </c>
      <c r="AB3608" s="5">
        <f>IFERROR(VLOOKUP(C3608,[2]Sheet1!$B:$F,5,FALSE),0)</f>
        <v>2640000</v>
      </c>
      <c r="AC3608" s="11">
        <v>0</v>
      </c>
      <c r="AD3608" s="11">
        <v>0</v>
      </c>
      <c r="AE3608" s="10" t="str">
        <f t="shared" si="70"/>
        <v>77/78DHPL</v>
      </c>
      <c r="AF3608" s="10"/>
      <c r="AG3608" s="10"/>
      <c r="AH3608" s="10"/>
    </row>
    <row r="3609" spans="1:34" x14ac:dyDescent="0.45">
      <c r="A3609" t="s">
        <v>55</v>
      </c>
      <c r="B3609" t="s">
        <v>59</v>
      </c>
      <c r="C3609" t="s">
        <v>220</v>
      </c>
      <c r="D3609">
        <v>375</v>
      </c>
      <c r="E3609" s="11">
        <v>1250000</v>
      </c>
      <c r="F3609" s="5">
        <v>-140539</v>
      </c>
      <c r="G3609" s="11">
        <v>0</v>
      </c>
      <c r="H3609" s="11">
        <v>0</v>
      </c>
      <c r="I3609">
        <v>0</v>
      </c>
      <c r="J3609">
        <v>532546</v>
      </c>
      <c r="K3609">
        <v>337139</v>
      </c>
      <c r="L3609">
        <v>18612</v>
      </c>
      <c r="M3609">
        <v>1</v>
      </c>
      <c r="N3609">
        <v>253</v>
      </c>
      <c r="O3609">
        <v>4</v>
      </c>
      <c r="P3609">
        <v>2</v>
      </c>
      <c r="Q3609">
        <v>0</v>
      </c>
      <c r="R3609">
        <v>1072</v>
      </c>
      <c r="S3609">
        <v>0</v>
      </c>
      <c r="T3609">
        <v>89</v>
      </c>
      <c r="U3609">
        <v>54</v>
      </c>
      <c r="V3609">
        <v>-0.86</v>
      </c>
      <c r="W3609">
        <v>0</v>
      </c>
      <c r="X3609">
        <v>0</v>
      </c>
      <c r="Y3609" s="12" t="str">
        <f>IFERROR(VLOOKUP(C3609,[1]Index!$D:$F,3,FALSE),"Non List")</f>
        <v>Hydro Power</v>
      </c>
      <c r="Z3609">
        <f>IFERROR(VLOOKUP(C3609,[1]LP!$B:$C,2,FALSE),0)</f>
        <v>235.9</v>
      </c>
      <c r="AA3609" s="11">
        <f t="shared" si="71"/>
        <v>235.9</v>
      </c>
      <c r="AB3609" s="5">
        <f>IFERROR(VLOOKUP(C3609,[2]Sheet1!$B:$F,5,FALSE),0)</f>
        <v>12500000</v>
      </c>
      <c r="AC3609" s="11">
        <v>0</v>
      </c>
      <c r="AD3609" s="11">
        <v>0</v>
      </c>
      <c r="AE3609" s="10" t="str">
        <f t="shared" si="70"/>
        <v>77/78MHNL</v>
      </c>
      <c r="AF3609" s="10"/>
      <c r="AG3609" s="10"/>
      <c r="AH3609" s="10"/>
    </row>
    <row r="3610" spans="1:34" x14ac:dyDescent="0.45">
      <c r="A3610" t="s">
        <v>55</v>
      </c>
      <c r="B3610" t="s">
        <v>59</v>
      </c>
      <c r="C3610" t="s">
        <v>207</v>
      </c>
      <c r="D3610">
        <v>355</v>
      </c>
      <c r="E3610" s="11">
        <v>297675</v>
      </c>
      <c r="F3610" s="5">
        <v>10288</v>
      </c>
      <c r="G3610" s="11">
        <v>0</v>
      </c>
      <c r="H3610" s="11">
        <v>0</v>
      </c>
      <c r="I3610">
        <v>0</v>
      </c>
      <c r="J3610">
        <v>48079</v>
      </c>
      <c r="K3610">
        <v>29833</v>
      </c>
      <c r="L3610">
        <v>9794</v>
      </c>
      <c r="M3610">
        <v>3</v>
      </c>
      <c r="N3610">
        <v>108</v>
      </c>
      <c r="O3610">
        <v>3</v>
      </c>
      <c r="P3610">
        <v>3</v>
      </c>
      <c r="Q3610">
        <v>0</v>
      </c>
      <c r="R3610">
        <v>370</v>
      </c>
      <c r="S3610">
        <v>0</v>
      </c>
      <c r="T3610">
        <v>103</v>
      </c>
      <c r="U3610">
        <v>88</v>
      </c>
      <c r="V3610">
        <v>-0.75</v>
      </c>
      <c r="W3610">
        <v>0</v>
      </c>
      <c r="X3610">
        <v>0</v>
      </c>
      <c r="Y3610" s="12" t="str">
        <f>IFERROR(VLOOKUP(C3610,[1]Index!$D:$F,3,FALSE),"Non List")</f>
        <v>Hydro Power</v>
      </c>
      <c r="Z3610">
        <f>IFERROR(VLOOKUP(C3610,[1]LP!$B:$C,2,FALSE),0)</f>
        <v>336</v>
      </c>
      <c r="AA3610" s="11">
        <f t="shared" si="71"/>
        <v>112</v>
      </c>
      <c r="AB3610" s="5">
        <f>IFERROR(VLOOKUP(C3610,[2]Sheet1!$B:$F,5,FALSE),0)</f>
        <v>3869775</v>
      </c>
      <c r="AC3610" s="11">
        <v>0</v>
      </c>
      <c r="AD3610" s="11">
        <v>0</v>
      </c>
      <c r="AE3610" s="10" t="str">
        <f t="shared" si="70"/>
        <v>77/78CHL</v>
      </c>
      <c r="AF3610" s="10"/>
      <c r="AG3610" s="10"/>
      <c r="AH3610" s="10"/>
    </row>
    <row r="3611" spans="1:34" x14ac:dyDescent="0.45">
      <c r="A3611" t="s">
        <v>55</v>
      </c>
      <c r="B3611" t="s">
        <v>59</v>
      </c>
      <c r="C3611" t="s">
        <v>209</v>
      </c>
      <c r="D3611">
        <v>426</v>
      </c>
      <c r="E3611" s="11">
        <v>299000</v>
      </c>
      <c r="F3611" s="5">
        <v>29296</v>
      </c>
      <c r="G3611" s="11">
        <v>0</v>
      </c>
      <c r="H3611" s="11">
        <v>0</v>
      </c>
      <c r="I3611">
        <v>0</v>
      </c>
      <c r="J3611">
        <v>73098</v>
      </c>
      <c r="K3611">
        <v>43271</v>
      </c>
      <c r="L3611">
        <v>21045</v>
      </c>
      <c r="M3611">
        <v>7</v>
      </c>
      <c r="N3611">
        <v>61</v>
      </c>
      <c r="O3611">
        <v>4</v>
      </c>
      <c r="P3611">
        <v>6</v>
      </c>
      <c r="Q3611">
        <v>0</v>
      </c>
      <c r="R3611">
        <v>235</v>
      </c>
      <c r="S3611">
        <v>0</v>
      </c>
      <c r="T3611">
        <v>110</v>
      </c>
      <c r="U3611">
        <v>132</v>
      </c>
      <c r="V3611">
        <v>-0.69</v>
      </c>
      <c r="W3611">
        <v>0</v>
      </c>
      <c r="X3611">
        <v>0</v>
      </c>
      <c r="Y3611" s="12" t="str">
        <f>IFERROR(VLOOKUP(C3611,[1]Index!$D:$F,3,FALSE),"Non List")</f>
        <v>Hydro Power</v>
      </c>
      <c r="Z3611">
        <f>IFERROR(VLOOKUP(C3611,[1]LP!$B:$C,2,FALSE),0)</f>
        <v>472</v>
      </c>
      <c r="AA3611" s="11">
        <f t="shared" si="71"/>
        <v>67.400000000000006</v>
      </c>
      <c r="AB3611" s="5">
        <f>IFERROR(VLOOKUP(C3611,[2]Sheet1!$B:$F,5,FALSE),0)</f>
        <v>3594413.55</v>
      </c>
      <c r="AC3611" s="11">
        <v>7</v>
      </c>
      <c r="AD3611" s="11">
        <v>0.36840000000000001</v>
      </c>
      <c r="AE3611" s="10" t="str">
        <f t="shared" si="70"/>
        <v>77/78NHDL</v>
      </c>
      <c r="AF3611" s="10"/>
      <c r="AG3611" s="10"/>
      <c r="AH3611" s="10"/>
    </row>
    <row r="3612" spans="1:34" x14ac:dyDescent="0.45">
      <c r="A3612" t="s">
        <v>55</v>
      </c>
      <c r="B3612" t="s">
        <v>59</v>
      </c>
      <c r="C3612" t="s">
        <v>210</v>
      </c>
      <c r="D3612">
        <v>560</v>
      </c>
      <c r="E3612" s="11">
        <v>646405</v>
      </c>
      <c r="F3612" s="5">
        <v>70494</v>
      </c>
      <c r="G3612" s="11">
        <v>0</v>
      </c>
      <c r="H3612" s="11">
        <v>0</v>
      </c>
      <c r="I3612">
        <v>0</v>
      </c>
      <c r="J3612">
        <v>129727</v>
      </c>
      <c r="K3612">
        <v>84185</v>
      </c>
      <c r="L3612">
        <v>61453</v>
      </c>
      <c r="M3612">
        <v>10</v>
      </c>
      <c r="N3612">
        <v>59</v>
      </c>
      <c r="O3612">
        <v>5</v>
      </c>
      <c r="P3612">
        <v>9</v>
      </c>
      <c r="Q3612">
        <v>0</v>
      </c>
      <c r="R3612">
        <v>298</v>
      </c>
      <c r="S3612">
        <v>0</v>
      </c>
      <c r="T3612">
        <v>111</v>
      </c>
      <c r="U3612">
        <v>154</v>
      </c>
      <c r="V3612">
        <v>-0.73</v>
      </c>
      <c r="W3612">
        <v>0</v>
      </c>
      <c r="X3612">
        <v>0</v>
      </c>
      <c r="Y3612" s="12" t="str">
        <f>IFERROR(VLOOKUP(C3612,[1]Index!$D:$F,3,FALSE),"Non List")</f>
        <v>Hydro Power</v>
      </c>
      <c r="Z3612">
        <f>IFERROR(VLOOKUP(C3612,[1]LP!$B:$C,2,FALSE),0)</f>
        <v>241.5</v>
      </c>
      <c r="AA3612" s="11">
        <f t="shared" si="71"/>
        <v>24.2</v>
      </c>
      <c r="AB3612" s="5">
        <f>IFERROR(VLOOKUP(C3612,[2]Sheet1!$B:$F,5,FALSE),0)</f>
        <v>17555888.510000002</v>
      </c>
      <c r="AC3612" s="11">
        <v>0</v>
      </c>
      <c r="AD3612" s="11">
        <v>0</v>
      </c>
      <c r="AE3612" s="10" t="str">
        <f t="shared" si="70"/>
        <v>77/78RADHI</v>
      </c>
      <c r="AF3612" s="10"/>
      <c r="AG3612" s="10"/>
      <c r="AH3612" s="10"/>
    </row>
    <row r="3613" spans="1:34" x14ac:dyDescent="0.45">
      <c r="A3613" t="s">
        <v>55</v>
      </c>
      <c r="B3613" t="s">
        <v>59</v>
      </c>
      <c r="C3613" t="s">
        <v>201</v>
      </c>
      <c r="D3613">
        <v>435.2</v>
      </c>
      <c r="E3613" s="11">
        <v>600000</v>
      </c>
      <c r="F3613" s="5">
        <v>144508</v>
      </c>
      <c r="G3613" s="11">
        <v>0</v>
      </c>
      <c r="H3613" s="11">
        <v>0</v>
      </c>
      <c r="I3613">
        <v>0</v>
      </c>
      <c r="J3613">
        <v>189583</v>
      </c>
      <c r="K3613">
        <v>121403</v>
      </c>
      <c r="L3613">
        <v>81728</v>
      </c>
      <c r="M3613">
        <v>14</v>
      </c>
      <c r="N3613">
        <v>32</v>
      </c>
      <c r="O3613">
        <v>4</v>
      </c>
      <c r="P3613">
        <v>11</v>
      </c>
      <c r="Q3613">
        <v>0</v>
      </c>
      <c r="R3613">
        <v>112</v>
      </c>
      <c r="S3613">
        <v>0</v>
      </c>
      <c r="T3613">
        <v>124</v>
      </c>
      <c r="U3613">
        <v>195</v>
      </c>
      <c r="V3613">
        <v>-0.55000000000000004</v>
      </c>
      <c r="W3613">
        <v>0</v>
      </c>
      <c r="X3613">
        <v>0</v>
      </c>
      <c r="Y3613" s="12" t="str">
        <f>IFERROR(VLOOKUP(C3613,[1]Index!$D:$F,3,FALSE),"Non List")</f>
        <v>Hydro Power</v>
      </c>
      <c r="Z3613">
        <f>IFERROR(VLOOKUP(C3613,[1]LP!$B:$C,2,FALSE),0)</f>
        <v>412</v>
      </c>
      <c r="AA3613" s="11">
        <f t="shared" si="71"/>
        <v>29.4</v>
      </c>
      <c r="AB3613" s="5">
        <f>IFERROR(VLOOKUP(C3613,[2]Sheet1!$B:$F,5,FALSE),0)</f>
        <v>8728500</v>
      </c>
      <c r="AC3613" s="11">
        <v>15</v>
      </c>
      <c r="AD3613" s="11">
        <v>0.78949999999999998</v>
      </c>
      <c r="AE3613" s="10" t="str">
        <f t="shared" si="70"/>
        <v>77/78KPCL</v>
      </c>
      <c r="AF3613" s="10"/>
      <c r="AG3613" s="10"/>
      <c r="AH3613" s="10"/>
    </row>
    <row r="3614" spans="1:34" x14ac:dyDescent="0.45">
      <c r="A3614" t="s">
        <v>55</v>
      </c>
      <c r="B3614" t="s">
        <v>59</v>
      </c>
      <c r="C3614" t="s">
        <v>214</v>
      </c>
      <c r="D3614">
        <v>563.1</v>
      </c>
      <c r="E3614" s="11">
        <v>560000</v>
      </c>
      <c r="F3614" s="5">
        <v>75381</v>
      </c>
      <c r="G3614" s="11">
        <v>0</v>
      </c>
      <c r="H3614" s="11">
        <v>0</v>
      </c>
      <c r="I3614">
        <v>0</v>
      </c>
      <c r="J3614">
        <v>242362</v>
      </c>
      <c r="K3614">
        <v>177347</v>
      </c>
      <c r="L3614">
        <v>59019</v>
      </c>
      <c r="M3614">
        <v>11</v>
      </c>
      <c r="N3614">
        <v>53</v>
      </c>
      <c r="O3614">
        <v>5</v>
      </c>
      <c r="P3614">
        <v>9</v>
      </c>
      <c r="Q3614">
        <v>0</v>
      </c>
      <c r="R3614">
        <v>265</v>
      </c>
      <c r="S3614">
        <v>0</v>
      </c>
      <c r="T3614">
        <v>113</v>
      </c>
      <c r="U3614">
        <v>164</v>
      </c>
      <c r="V3614">
        <v>-0.71</v>
      </c>
      <c r="W3614">
        <v>0</v>
      </c>
      <c r="X3614">
        <v>0</v>
      </c>
      <c r="Y3614" s="12" t="str">
        <f>IFERROR(VLOOKUP(C3614,[1]Index!$D:$F,3,FALSE),"Non List")</f>
        <v>zdelist</v>
      </c>
      <c r="Z3614">
        <f>IFERROR(VLOOKUP(C3614,[1]LP!$B:$C,2,FALSE),0)</f>
        <v>0</v>
      </c>
      <c r="AA3614" s="11">
        <f t="shared" si="71"/>
        <v>0</v>
      </c>
      <c r="AB3614" s="5">
        <f>IFERROR(VLOOKUP(C3614,[2]Sheet1!$B:$F,5,FALSE),0)</f>
        <v>0</v>
      </c>
      <c r="AC3614" s="11">
        <v>0</v>
      </c>
      <c r="AD3614" s="11">
        <v>12.6</v>
      </c>
      <c r="AE3614" s="10" t="str">
        <f t="shared" si="70"/>
        <v>77/78RRHP</v>
      </c>
      <c r="AF3614" s="10"/>
      <c r="AG3614" s="10"/>
      <c r="AH3614" s="10"/>
    </row>
    <row r="3615" spans="1:34" x14ac:dyDescent="0.45">
      <c r="A3615" t="s">
        <v>55</v>
      </c>
      <c r="B3615" t="s">
        <v>59</v>
      </c>
      <c r="C3615" t="s">
        <v>227</v>
      </c>
      <c r="D3615">
        <v>258.89999999999998</v>
      </c>
      <c r="E3615" s="11">
        <v>550000</v>
      </c>
      <c r="F3615" s="5">
        <v>-45242</v>
      </c>
      <c r="G3615" s="11">
        <v>0</v>
      </c>
      <c r="H3615" s="11">
        <v>0</v>
      </c>
      <c r="I3615">
        <v>0</v>
      </c>
      <c r="J3615">
        <v>26409</v>
      </c>
      <c r="K3615">
        <v>3646</v>
      </c>
      <c r="L3615">
        <v>-17244</v>
      </c>
      <c r="M3615">
        <v>-3</v>
      </c>
      <c r="N3615">
        <v>-83</v>
      </c>
      <c r="O3615">
        <v>3</v>
      </c>
      <c r="P3615">
        <v>-3</v>
      </c>
      <c r="Q3615">
        <v>0</v>
      </c>
      <c r="R3615">
        <v>-233</v>
      </c>
      <c r="S3615">
        <v>0</v>
      </c>
      <c r="T3615">
        <v>92</v>
      </c>
      <c r="U3615">
        <v>0</v>
      </c>
      <c r="V3615">
        <v>0</v>
      </c>
      <c r="W3615">
        <v>0</v>
      </c>
      <c r="X3615">
        <v>0</v>
      </c>
      <c r="Y3615" s="12" t="str">
        <f>IFERROR(VLOOKUP(C3615,[1]Index!$D:$F,3,FALSE),"Non List")</f>
        <v>Hydro Power</v>
      </c>
      <c r="Z3615">
        <f>IFERROR(VLOOKUP(C3615,[1]LP!$B:$C,2,FALSE),0)</f>
        <v>151</v>
      </c>
      <c r="AA3615" s="11">
        <f t="shared" si="71"/>
        <v>-50.3</v>
      </c>
      <c r="AB3615" s="5">
        <f>IFERROR(VLOOKUP(C3615,[2]Sheet1!$B:$F,5,FALSE),0)</f>
        <v>13282276</v>
      </c>
      <c r="AC3615" s="11">
        <v>0</v>
      </c>
      <c r="AD3615" s="11">
        <v>0</v>
      </c>
      <c r="AE3615" s="10" t="str">
        <f t="shared" si="70"/>
        <v>77/78GHL</v>
      </c>
      <c r="AF3615" s="10"/>
      <c r="AG3615" s="10"/>
      <c r="AH3615" s="10"/>
    </row>
    <row r="3616" spans="1:34" x14ac:dyDescent="0.45">
      <c r="A3616" t="s">
        <v>55</v>
      </c>
      <c r="B3616" t="s">
        <v>59</v>
      </c>
      <c r="C3616" t="s">
        <v>211</v>
      </c>
      <c r="D3616">
        <v>281.89999999999998</v>
      </c>
      <c r="E3616" s="11">
        <v>1100000</v>
      </c>
      <c r="F3616" s="5">
        <v>-199116</v>
      </c>
      <c r="G3616" s="11">
        <v>0</v>
      </c>
      <c r="H3616" s="11">
        <v>0</v>
      </c>
      <c r="I3616">
        <v>0</v>
      </c>
      <c r="J3616">
        <v>345847</v>
      </c>
      <c r="K3616">
        <v>10853</v>
      </c>
      <c r="L3616">
        <v>132</v>
      </c>
      <c r="M3616">
        <v>0</v>
      </c>
      <c r="N3616">
        <v>28190</v>
      </c>
      <c r="O3616">
        <v>3</v>
      </c>
      <c r="P3616">
        <v>0</v>
      </c>
      <c r="Q3616">
        <v>0</v>
      </c>
      <c r="R3616">
        <v>96974</v>
      </c>
      <c r="S3616">
        <v>0</v>
      </c>
      <c r="T3616">
        <v>82</v>
      </c>
      <c r="U3616">
        <v>4</v>
      </c>
      <c r="V3616">
        <v>-0.98</v>
      </c>
      <c r="W3616">
        <v>0</v>
      </c>
      <c r="X3616">
        <v>0</v>
      </c>
      <c r="Y3616" s="12" t="str">
        <f>IFERROR(VLOOKUP(C3616,[1]Index!$D:$F,3,FALSE),"Non List")</f>
        <v>Hydro Power</v>
      </c>
      <c r="Z3616">
        <f>IFERROR(VLOOKUP(C3616,[1]LP!$B:$C,2,FALSE),0)</f>
        <v>234</v>
      </c>
      <c r="AA3616" s="11">
        <f t="shared" si="71"/>
        <v>0</v>
      </c>
      <c r="AB3616" s="5">
        <f>IFERROR(VLOOKUP(C3616,[2]Sheet1!$B:$F,5,FALSE),0)</f>
        <v>11000000</v>
      </c>
      <c r="AC3616" s="11">
        <v>0</v>
      </c>
      <c r="AD3616" s="11">
        <v>0</v>
      </c>
      <c r="AE3616" s="10" t="str">
        <f t="shared" si="70"/>
        <v>77/78PMHPL</v>
      </c>
      <c r="AF3616" s="10"/>
      <c r="AG3616" s="10"/>
      <c r="AH3616" s="10"/>
    </row>
    <row r="3617" spans="1:34" x14ac:dyDescent="0.45">
      <c r="A3617" t="s">
        <v>55</v>
      </c>
      <c r="B3617" t="s">
        <v>59</v>
      </c>
      <c r="C3617" t="s">
        <v>226</v>
      </c>
      <c r="D3617">
        <v>402</v>
      </c>
      <c r="E3617" s="11">
        <v>1784376</v>
      </c>
      <c r="F3617" s="5">
        <v>0</v>
      </c>
      <c r="G3617" s="11">
        <v>0</v>
      </c>
      <c r="H3617" s="11">
        <v>0</v>
      </c>
      <c r="I3617">
        <v>0</v>
      </c>
      <c r="J3617">
        <v>0</v>
      </c>
      <c r="K3617">
        <v>0</v>
      </c>
      <c r="L3617">
        <v>0</v>
      </c>
      <c r="M3617">
        <v>0</v>
      </c>
      <c r="N3617">
        <v>402</v>
      </c>
      <c r="O3617">
        <v>4</v>
      </c>
      <c r="P3617">
        <v>0</v>
      </c>
      <c r="Q3617">
        <v>0</v>
      </c>
      <c r="R3617">
        <v>1616</v>
      </c>
      <c r="S3617">
        <v>0</v>
      </c>
      <c r="T3617">
        <v>100</v>
      </c>
      <c r="U3617">
        <v>0</v>
      </c>
      <c r="V3617">
        <v>0</v>
      </c>
      <c r="W3617">
        <v>0</v>
      </c>
      <c r="X3617">
        <v>0</v>
      </c>
      <c r="Y3617" s="12" t="str">
        <f>IFERROR(VLOOKUP(C3617,[1]Index!$D:$F,3,FALSE),"Non List")</f>
        <v>Hydro Power</v>
      </c>
      <c r="Z3617">
        <f>IFERROR(VLOOKUP(C3617,[1]LP!$B:$C,2,FALSE),0)</f>
        <v>207</v>
      </c>
      <c r="AA3617" s="11">
        <f t="shared" si="71"/>
        <v>0</v>
      </c>
      <c r="AB3617" s="5">
        <f>IFERROR(VLOOKUP(C3617,[2]Sheet1!$B:$F,5,FALSE),0)</f>
        <v>18000000</v>
      </c>
      <c r="AC3617" s="11">
        <v>0</v>
      </c>
      <c r="AD3617" s="11">
        <v>0</v>
      </c>
      <c r="AE3617" s="10" t="str">
        <f t="shared" si="70"/>
        <v>77/78GLH</v>
      </c>
      <c r="AF3617" s="10"/>
      <c r="AG3617" s="10"/>
      <c r="AH3617" s="10"/>
    </row>
    <row r="3618" spans="1:34" x14ac:dyDescent="0.45">
      <c r="A3618" t="s">
        <v>55</v>
      </c>
      <c r="B3618" t="s">
        <v>59</v>
      </c>
      <c r="C3618" t="s">
        <v>212</v>
      </c>
      <c r="D3618">
        <v>241</v>
      </c>
      <c r="E3618" s="11">
        <v>800000</v>
      </c>
      <c r="F3618" s="5">
        <v>-262298</v>
      </c>
      <c r="G3618" s="11">
        <v>0</v>
      </c>
      <c r="H3618" s="11">
        <v>0</v>
      </c>
      <c r="I3618">
        <v>0</v>
      </c>
      <c r="J3618">
        <v>193578</v>
      </c>
      <c r="K3618">
        <v>123541</v>
      </c>
      <c r="L3618">
        <v>1052</v>
      </c>
      <c r="M3618">
        <v>0</v>
      </c>
      <c r="N3618">
        <v>1854</v>
      </c>
      <c r="O3618">
        <v>4</v>
      </c>
      <c r="P3618">
        <v>0</v>
      </c>
      <c r="Q3618">
        <v>0</v>
      </c>
      <c r="R3618">
        <v>6655</v>
      </c>
      <c r="S3618">
        <v>0</v>
      </c>
      <c r="T3618">
        <v>67</v>
      </c>
      <c r="U3618">
        <v>14</v>
      </c>
      <c r="V3618">
        <v>-0.94</v>
      </c>
      <c r="W3618">
        <v>0</v>
      </c>
      <c r="X3618">
        <v>0</v>
      </c>
      <c r="Y3618" s="12" t="str">
        <f>IFERROR(VLOOKUP(C3618,[1]Index!$D:$F,3,FALSE),"Non List")</f>
        <v>Hydro Power</v>
      </c>
      <c r="Z3618">
        <f>IFERROR(VLOOKUP(C3618,[1]LP!$B:$C,2,FALSE),0)</f>
        <v>208</v>
      </c>
      <c r="AA3618" s="11">
        <f t="shared" si="71"/>
        <v>0</v>
      </c>
      <c r="AB3618" s="5">
        <f>IFERROR(VLOOKUP(C3618,[2]Sheet1!$B:$F,5,FALSE),0)</f>
        <v>8000000</v>
      </c>
      <c r="AC3618" s="11">
        <v>0</v>
      </c>
      <c r="AD3618" s="11">
        <v>0</v>
      </c>
      <c r="AE3618" s="10" t="str">
        <f t="shared" si="70"/>
        <v>77/78AKJCL</v>
      </c>
      <c r="AF3618" s="10"/>
      <c r="AG3618" s="10"/>
      <c r="AH3618" s="10"/>
    </row>
    <row r="3619" spans="1:34" x14ac:dyDescent="0.45">
      <c r="A3619" t="s">
        <v>55</v>
      </c>
      <c r="B3619" t="s">
        <v>59</v>
      </c>
      <c r="C3619" t="s">
        <v>223</v>
      </c>
      <c r="D3619">
        <v>331</v>
      </c>
      <c r="E3619" s="11">
        <v>1500000</v>
      </c>
      <c r="F3619" s="5">
        <v>-150914</v>
      </c>
      <c r="G3619" s="11">
        <v>0</v>
      </c>
      <c r="H3619" s="11">
        <v>0</v>
      </c>
      <c r="I3619">
        <v>0</v>
      </c>
      <c r="J3619">
        <v>0</v>
      </c>
      <c r="K3619">
        <v>-28213</v>
      </c>
      <c r="L3619">
        <v>-38574</v>
      </c>
      <c r="M3619">
        <v>-3</v>
      </c>
      <c r="N3619">
        <v>-129</v>
      </c>
      <c r="O3619">
        <v>4</v>
      </c>
      <c r="P3619">
        <v>-3</v>
      </c>
      <c r="Q3619">
        <v>0</v>
      </c>
      <c r="R3619">
        <v>-474</v>
      </c>
      <c r="S3619">
        <v>0</v>
      </c>
      <c r="T3619">
        <v>90</v>
      </c>
      <c r="U3619">
        <v>0</v>
      </c>
      <c r="V3619">
        <v>0</v>
      </c>
      <c r="W3619">
        <v>0</v>
      </c>
      <c r="X3619">
        <v>0</v>
      </c>
      <c r="Y3619" s="12" t="str">
        <f>IFERROR(VLOOKUP(C3619,[1]Index!$D:$F,3,FALSE),"Non List")</f>
        <v>Hydro Power</v>
      </c>
      <c r="Z3619">
        <f>IFERROR(VLOOKUP(C3619,[1]LP!$B:$C,2,FALSE),0)</f>
        <v>184</v>
      </c>
      <c r="AA3619" s="11">
        <f t="shared" si="71"/>
        <v>-61.3</v>
      </c>
      <c r="AB3619" s="5">
        <f>IFERROR(VLOOKUP(C3619,[2]Sheet1!$B:$F,5,FALSE),0)</f>
        <v>15000000</v>
      </c>
      <c r="AC3619" s="11">
        <v>0</v>
      </c>
      <c r="AD3619" s="11">
        <v>0</v>
      </c>
      <c r="AE3619" s="10" t="str">
        <f t="shared" si="70"/>
        <v>77/78LEC</v>
      </c>
      <c r="AF3619" s="10"/>
      <c r="AG3619" s="10"/>
      <c r="AH3619" s="10"/>
    </row>
    <row r="3620" spans="1:34" x14ac:dyDescent="0.45">
      <c r="A3620" t="s">
        <v>55</v>
      </c>
      <c r="B3620" t="s">
        <v>59</v>
      </c>
      <c r="C3620" t="s">
        <v>228</v>
      </c>
      <c r="D3620">
        <v>344.1</v>
      </c>
      <c r="E3620" s="11">
        <v>1450000</v>
      </c>
      <c r="F3620" s="5">
        <v>0</v>
      </c>
      <c r="G3620" s="11">
        <v>0</v>
      </c>
      <c r="H3620" s="11">
        <v>0</v>
      </c>
      <c r="I3620">
        <v>0</v>
      </c>
      <c r="J3620">
        <v>0</v>
      </c>
      <c r="K3620">
        <v>0</v>
      </c>
      <c r="L3620">
        <v>0</v>
      </c>
      <c r="M3620">
        <v>0</v>
      </c>
      <c r="N3620">
        <v>344</v>
      </c>
      <c r="O3620">
        <v>3</v>
      </c>
      <c r="P3620">
        <v>0</v>
      </c>
      <c r="Q3620">
        <v>0</v>
      </c>
      <c r="R3620">
        <v>1184</v>
      </c>
      <c r="S3620">
        <v>0</v>
      </c>
      <c r="T3620">
        <v>100</v>
      </c>
      <c r="U3620">
        <v>0</v>
      </c>
      <c r="V3620">
        <v>0</v>
      </c>
      <c r="W3620">
        <v>0</v>
      </c>
      <c r="X3620">
        <v>0</v>
      </c>
      <c r="Y3620" s="12" t="str">
        <f>IFERROR(VLOOKUP(C3620,[1]Index!$D:$F,3,FALSE),"Non List")</f>
        <v>Hydro Power</v>
      </c>
      <c r="Z3620">
        <f>IFERROR(VLOOKUP(C3620,[1]LP!$B:$C,2,FALSE),0)</f>
        <v>156</v>
      </c>
      <c r="AA3620" s="11">
        <f t="shared" si="71"/>
        <v>0</v>
      </c>
      <c r="AB3620" s="5">
        <f>IFERROR(VLOOKUP(C3620,[2]Sheet1!$B:$F,5,FALSE),0)</f>
        <v>5741244</v>
      </c>
      <c r="AC3620" s="11">
        <v>0</v>
      </c>
      <c r="AD3620" s="11">
        <v>0</v>
      </c>
      <c r="AE3620" s="10" t="str">
        <f t="shared" si="70"/>
        <v>77/78SHEL</v>
      </c>
      <c r="AF3620" s="10"/>
      <c r="AG3620" s="10"/>
      <c r="AH3620" s="10"/>
    </row>
    <row r="3621" spans="1:34" x14ac:dyDescent="0.45">
      <c r="A3621" t="s">
        <v>55</v>
      </c>
      <c r="B3621" t="s">
        <v>59</v>
      </c>
      <c r="C3621" t="s">
        <v>216</v>
      </c>
      <c r="D3621">
        <v>350</v>
      </c>
      <c r="E3621" s="11">
        <v>962500</v>
      </c>
      <c r="F3621" s="5">
        <v>-45692</v>
      </c>
      <c r="G3621" s="11">
        <v>0</v>
      </c>
      <c r="H3621" s="11">
        <v>0</v>
      </c>
      <c r="I3621">
        <v>0</v>
      </c>
      <c r="J3621">
        <v>318664</v>
      </c>
      <c r="K3621">
        <v>165149</v>
      </c>
      <c r="L3621">
        <v>37579</v>
      </c>
      <c r="M3621">
        <v>4</v>
      </c>
      <c r="N3621">
        <v>90</v>
      </c>
      <c r="O3621">
        <v>4</v>
      </c>
      <c r="P3621">
        <v>4</v>
      </c>
      <c r="Q3621">
        <v>0</v>
      </c>
      <c r="R3621">
        <v>329</v>
      </c>
      <c r="S3621">
        <v>0</v>
      </c>
      <c r="T3621">
        <v>95</v>
      </c>
      <c r="U3621">
        <v>91</v>
      </c>
      <c r="V3621">
        <v>-0.74</v>
      </c>
      <c r="W3621">
        <v>0</v>
      </c>
      <c r="X3621">
        <v>0</v>
      </c>
      <c r="Y3621" s="12" t="str">
        <f>IFERROR(VLOOKUP(C3621,[1]Index!$D:$F,3,FALSE),"Non List")</f>
        <v>Hydro Power</v>
      </c>
      <c r="Z3621">
        <f>IFERROR(VLOOKUP(C3621,[1]LP!$B:$C,2,FALSE),0)</f>
        <v>235</v>
      </c>
      <c r="AA3621" s="11">
        <f t="shared" si="71"/>
        <v>58.8</v>
      </c>
      <c r="AB3621" s="5">
        <f>IFERROR(VLOOKUP(C3621,[2]Sheet1!$B:$F,5,FALSE),0)</f>
        <v>9625000</v>
      </c>
      <c r="AC3621" s="11">
        <v>0</v>
      </c>
      <c r="AD3621" s="11">
        <v>0</v>
      </c>
      <c r="AE3621" s="10" t="str">
        <f t="shared" si="70"/>
        <v>77/78PPCL</v>
      </c>
      <c r="AF3621" s="10"/>
      <c r="AG3621" s="10"/>
      <c r="AH3621" s="10"/>
    </row>
    <row r="3622" spans="1:34" x14ac:dyDescent="0.45">
      <c r="A3622" t="s">
        <v>55</v>
      </c>
      <c r="B3622" t="s">
        <v>59</v>
      </c>
      <c r="C3622" t="s">
        <v>236</v>
      </c>
      <c r="D3622">
        <v>300</v>
      </c>
      <c r="E3622" s="11">
        <v>1440400</v>
      </c>
      <c r="F3622" s="5">
        <v>18411</v>
      </c>
      <c r="G3622" s="11">
        <v>0</v>
      </c>
      <c r="H3622" s="11">
        <v>0</v>
      </c>
      <c r="I3622">
        <v>0</v>
      </c>
      <c r="J3622">
        <v>40828</v>
      </c>
      <c r="K3622">
        <v>18411</v>
      </c>
      <c r="L3622">
        <v>18411</v>
      </c>
      <c r="M3622">
        <v>1</v>
      </c>
      <c r="N3622">
        <v>236</v>
      </c>
      <c r="O3622">
        <v>3</v>
      </c>
      <c r="P3622">
        <v>1</v>
      </c>
      <c r="Q3622">
        <v>0</v>
      </c>
      <c r="R3622">
        <v>699</v>
      </c>
      <c r="S3622">
        <v>0</v>
      </c>
      <c r="T3622">
        <v>101</v>
      </c>
      <c r="U3622">
        <v>54</v>
      </c>
      <c r="V3622">
        <v>-0.82</v>
      </c>
      <c r="W3622">
        <v>0</v>
      </c>
      <c r="X3622">
        <v>0</v>
      </c>
      <c r="Y3622" s="12" t="str">
        <f>IFERROR(VLOOKUP(C3622,[1]Index!$D:$F,3,FALSE),"Non List")</f>
        <v>Hydro Power</v>
      </c>
      <c r="Z3622">
        <f>IFERROR(VLOOKUP(C3622,[1]LP!$B:$C,2,FALSE),0)</f>
        <v>165</v>
      </c>
      <c r="AA3622" s="11">
        <f t="shared" si="71"/>
        <v>165</v>
      </c>
      <c r="AB3622" s="5">
        <f>IFERROR(VLOOKUP(C3622,[2]Sheet1!$B:$F,5,FALSE),0)</f>
        <v>14764000</v>
      </c>
      <c r="AC3622" s="11">
        <v>0</v>
      </c>
      <c r="AD3622" s="11">
        <v>0</v>
      </c>
      <c r="AE3622" s="10" t="str">
        <f t="shared" si="70"/>
        <v>77/78SSHL</v>
      </c>
      <c r="AF3622" s="10"/>
      <c r="AG3622" s="10"/>
      <c r="AH3622" s="10"/>
    </row>
    <row r="3623" spans="1:34" x14ac:dyDescent="0.45">
      <c r="A3623" t="s">
        <v>55</v>
      </c>
      <c r="B3623" t="s">
        <v>59</v>
      </c>
      <c r="C3623" t="s">
        <v>230</v>
      </c>
      <c r="D3623">
        <v>244</v>
      </c>
      <c r="E3623" s="11">
        <v>371400</v>
      </c>
      <c r="F3623" s="5">
        <v>-57309</v>
      </c>
      <c r="G3623" s="11">
        <v>0</v>
      </c>
      <c r="H3623" s="11">
        <v>0</v>
      </c>
      <c r="I3623">
        <v>0</v>
      </c>
      <c r="J3623">
        <v>36345</v>
      </c>
      <c r="K3623">
        <v>22630</v>
      </c>
      <c r="L3623">
        <v>-3572</v>
      </c>
      <c r="M3623">
        <v>-1</v>
      </c>
      <c r="N3623">
        <v>-254</v>
      </c>
      <c r="O3623">
        <v>3</v>
      </c>
      <c r="P3623">
        <v>-1</v>
      </c>
      <c r="Q3623">
        <v>0</v>
      </c>
      <c r="R3623">
        <v>-735</v>
      </c>
      <c r="S3623">
        <v>0</v>
      </c>
      <c r="T3623">
        <v>85</v>
      </c>
      <c r="U3623">
        <v>0</v>
      </c>
      <c r="V3623">
        <v>0</v>
      </c>
      <c r="W3623">
        <v>0</v>
      </c>
      <c r="X3623">
        <v>0</v>
      </c>
      <c r="Y3623" s="12" t="str">
        <f>IFERROR(VLOOKUP(C3623,[1]Index!$D:$F,3,FALSE),"Non List")</f>
        <v>Hydro Power</v>
      </c>
      <c r="Z3623">
        <f>IFERROR(VLOOKUP(C3623,[1]LP!$B:$C,2,FALSE),0)</f>
        <v>307</v>
      </c>
      <c r="AA3623" s="11">
        <f t="shared" si="71"/>
        <v>-307</v>
      </c>
      <c r="AB3623" s="5">
        <f>IFERROR(VLOOKUP(C3623,[2]Sheet1!$B:$F,5,FALSE),0)</f>
        <v>3714000</v>
      </c>
      <c r="AC3623" s="11">
        <v>0</v>
      </c>
      <c r="AD3623" s="11">
        <v>0</v>
      </c>
      <c r="AE3623" s="10" t="str">
        <f t="shared" si="70"/>
        <v>77/78JOSHI</v>
      </c>
      <c r="AF3623" s="10"/>
      <c r="AG3623" s="10"/>
      <c r="AH3623" s="10"/>
    </row>
    <row r="3624" spans="1:34" x14ac:dyDescent="0.45">
      <c r="A3624" t="s">
        <v>55</v>
      </c>
      <c r="B3624" t="s">
        <v>59</v>
      </c>
      <c r="C3624" t="s">
        <v>217</v>
      </c>
      <c r="D3624">
        <v>525</v>
      </c>
      <c r="E3624" s="11">
        <v>10590000</v>
      </c>
      <c r="F3624" s="5">
        <v>-832302</v>
      </c>
      <c r="G3624" s="11">
        <v>0</v>
      </c>
      <c r="H3624" s="11">
        <v>0</v>
      </c>
      <c r="I3624">
        <v>0</v>
      </c>
      <c r="J3624">
        <v>0</v>
      </c>
      <c r="K3624">
        <v>-41523</v>
      </c>
      <c r="L3624">
        <v>-41652</v>
      </c>
      <c r="M3624">
        <v>0</v>
      </c>
      <c r="N3624">
        <v>-1346</v>
      </c>
      <c r="O3624">
        <v>6</v>
      </c>
      <c r="P3624">
        <v>0</v>
      </c>
      <c r="Q3624">
        <v>0</v>
      </c>
      <c r="R3624">
        <v>-7673</v>
      </c>
      <c r="S3624">
        <v>0</v>
      </c>
      <c r="T3624">
        <v>92</v>
      </c>
      <c r="U3624">
        <v>0</v>
      </c>
      <c r="V3624">
        <v>0</v>
      </c>
      <c r="W3624">
        <v>0</v>
      </c>
      <c r="X3624">
        <v>0</v>
      </c>
      <c r="Y3624" s="12" t="str">
        <f>IFERROR(VLOOKUP(C3624,[1]Index!$D:$F,3,FALSE),"Non List")</f>
        <v>Hydro Power</v>
      </c>
      <c r="Z3624">
        <f>IFERROR(VLOOKUP(C3624,[1]LP!$B:$C,2,FALSE),0)</f>
        <v>165.4</v>
      </c>
      <c r="AA3624" s="11">
        <f t="shared" si="71"/>
        <v>0</v>
      </c>
      <c r="AB3624" s="5">
        <f>IFERROR(VLOOKUP(C3624,[2]Sheet1!$B:$F,5,FALSE),0)</f>
        <v>194780470</v>
      </c>
      <c r="AC3624" s="11">
        <v>0</v>
      </c>
      <c r="AD3624" s="11">
        <v>0</v>
      </c>
      <c r="AE3624" s="10" t="str">
        <f t="shared" si="70"/>
        <v>77/78UPPER</v>
      </c>
      <c r="AF3624" s="10"/>
      <c r="AG3624" s="10"/>
      <c r="AH3624" s="10"/>
    </row>
    <row r="3625" spans="1:34" x14ac:dyDescent="0.45">
      <c r="A3625" t="s">
        <v>55</v>
      </c>
      <c r="B3625" t="s">
        <v>59</v>
      </c>
      <c r="C3625" t="s">
        <v>218</v>
      </c>
      <c r="D3625">
        <v>289</v>
      </c>
      <c r="E3625" s="11">
        <v>750000</v>
      </c>
      <c r="F3625" s="5">
        <v>-75639</v>
      </c>
      <c r="G3625" s="11">
        <v>0</v>
      </c>
      <c r="H3625" s="11">
        <v>0</v>
      </c>
      <c r="I3625">
        <v>0</v>
      </c>
      <c r="J3625">
        <v>67607</v>
      </c>
      <c r="K3625">
        <v>7608</v>
      </c>
      <c r="L3625">
        <v>7608</v>
      </c>
      <c r="M3625">
        <v>1</v>
      </c>
      <c r="N3625">
        <v>286</v>
      </c>
      <c r="O3625">
        <v>3</v>
      </c>
      <c r="P3625">
        <v>1</v>
      </c>
      <c r="Q3625">
        <v>0</v>
      </c>
      <c r="R3625">
        <v>919</v>
      </c>
      <c r="S3625">
        <v>0</v>
      </c>
      <c r="T3625">
        <v>90</v>
      </c>
      <c r="U3625">
        <v>45</v>
      </c>
      <c r="V3625">
        <v>-0.84</v>
      </c>
      <c r="W3625">
        <v>0</v>
      </c>
      <c r="X3625">
        <v>0</v>
      </c>
      <c r="Y3625" s="12" t="str">
        <f>IFERROR(VLOOKUP(C3625,[1]Index!$D:$F,3,FALSE),"Non List")</f>
        <v>Hydro Power</v>
      </c>
      <c r="Z3625">
        <f>IFERROR(VLOOKUP(C3625,[1]LP!$B:$C,2,FALSE),0)</f>
        <v>224</v>
      </c>
      <c r="AA3625" s="11">
        <f t="shared" si="71"/>
        <v>224</v>
      </c>
      <c r="AB3625" s="5">
        <f>IFERROR(VLOOKUP(C3625,[2]Sheet1!$B:$F,5,FALSE),0)</f>
        <v>7500000</v>
      </c>
      <c r="AC3625" s="11">
        <v>0</v>
      </c>
      <c r="AD3625" s="11">
        <v>0</v>
      </c>
      <c r="AE3625" s="10" t="str">
        <f t="shared" si="70"/>
        <v>77/78UNHPL</v>
      </c>
      <c r="AF3625" s="10"/>
      <c r="AG3625" s="10"/>
      <c r="AH3625" s="10"/>
    </row>
    <row r="3626" spans="1:34" x14ac:dyDescent="0.45">
      <c r="A3626" t="s">
        <v>55</v>
      </c>
      <c r="B3626" t="s">
        <v>59</v>
      </c>
      <c r="C3626" t="s">
        <v>229</v>
      </c>
      <c r="D3626">
        <v>242</v>
      </c>
      <c r="E3626" s="11">
        <v>1600000</v>
      </c>
      <c r="F3626" s="5">
        <v>-266646</v>
      </c>
      <c r="G3626" s="11">
        <v>0</v>
      </c>
      <c r="H3626" s="11">
        <v>0</v>
      </c>
      <c r="I3626">
        <v>0</v>
      </c>
      <c r="J3626">
        <v>148345</v>
      </c>
      <c r="K3626">
        <v>73997</v>
      </c>
      <c r="L3626">
        <v>-18812</v>
      </c>
      <c r="M3626">
        <v>-1</v>
      </c>
      <c r="N3626">
        <v>-207</v>
      </c>
      <c r="O3626">
        <v>3</v>
      </c>
      <c r="P3626">
        <v>-1</v>
      </c>
      <c r="Q3626">
        <v>0</v>
      </c>
      <c r="R3626">
        <v>-600</v>
      </c>
      <c r="S3626">
        <v>0</v>
      </c>
      <c r="T3626">
        <v>83</v>
      </c>
      <c r="U3626">
        <v>0</v>
      </c>
      <c r="V3626">
        <v>0</v>
      </c>
      <c r="W3626">
        <v>0</v>
      </c>
      <c r="X3626">
        <v>0</v>
      </c>
      <c r="Y3626" s="12" t="str">
        <f>IFERROR(VLOOKUP(C3626,[1]Index!$D:$F,3,FALSE),"Non List")</f>
        <v>Hydro Power</v>
      </c>
      <c r="Z3626">
        <f>IFERROR(VLOOKUP(C3626,[1]LP!$B:$C,2,FALSE),0)</f>
        <v>134.19999999999999</v>
      </c>
      <c r="AA3626" s="11">
        <f t="shared" si="71"/>
        <v>-134.19999999999999</v>
      </c>
      <c r="AB3626" s="5">
        <f>IFERROR(VLOOKUP(C3626,[2]Sheet1!$B:$F,5,FALSE),0)</f>
        <v>28000000</v>
      </c>
      <c r="AC3626" s="11">
        <v>0</v>
      </c>
      <c r="AD3626" s="11">
        <v>0</v>
      </c>
      <c r="AE3626" s="10" t="str">
        <f t="shared" si="70"/>
        <v>77/78HDHPC</v>
      </c>
      <c r="AF3626" s="10"/>
      <c r="AG3626" s="10"/>
      <c r="AH3626" s="10"/>
    </row>
    <row r="3627" spans="1:34" x14ac:dyDescent="0.45">
      <c r="A3627" t="s">
        <v>55</v>
      </c>
      <c r="B3627" t="s">
        <v>59</v>
      </c>
      <c r="C3627" t="s">
        <v>224</v>
      </c>
      <c r="D3627">
        <v>985</v>
      </c>
      <c r="E3627" s="11">
        <v>1968027</v>
      </c>
      <c r="F3627" s="5">
        <v>379856</v>
      </c>
      <c r="G3627" s="11">
        <v>0</v>
      </c>
      <c r="H3627" s="11">
        <v>0</v>
      </c>
      <c r="I3627">
        <v>0</v>
      </c>
      <c r="J3627">
        <v>168216</v>
      </c>
      <c r="K3627">
        <v>108799</v>
      </c>
      <c r="L3627">
        <v>85421</v>
      </c>
      <c r="M3627">
        <v>4</v>
      </c>
      <c r="N3627">
        <v>227</v>
      </c>
      <c r="O3627">
        <v>8</v>
      </c>
      <c r="P3627">
        <v>4</v>
      </c>
      <c r="Q3627">
        <v>0</v>
      </c>
      <c r="R3627">
        <v>1875</v>
      </c>
      <c r="S3627">
        <v>0</v>
      </c>
      <c r="T3627">
        <v>119</v>
      </c>
      <c r="U3627">
        <v>108</v>
      </c>
      <c r="V3627">
        <v>-0.89</v>
      </c>
      <c r="W3627">
        <v>0</v>
      </c>
      <c r="X3627">
        <v>0</v>
      </c>
      <c r="Y3627" s="12" t="str">
        <f>IFERROR(VLOOKUP(C3627,[1]Index!$D:$F,3,FALSE),"Non List")</f>
        <v>Hydro Power</v>
      </c>
      <c r="Z3627">
        <f>IFERROR(VLOOKUP(C3627,[1]LP!$B:$C,2,FALSE),0)</f>
        <v>585</v>
      </c>
      <c r="AA3627" s="11">
        <f t="shared" si="71"/>
        <v>146.30000000000001</v>
      </c>
      <c r="AB3627" s="5">
        <f>IFERROR(VLOOKUP(C3627,[2]Sheet1!$B:$F,5,FALSE),0)</f>
        <v>22632310.5</v>
      </c>
      <c r="AC3627" s="11">
        <v>0</v>
      </c>
      <c r="AD3627" s="11">
        <v>0</v>
      </c>
      <c r="AE3627" s="10" t="str">
        <f t="shared" si="70"/>
        <v>77/78MEN</v>
      </c>
      <c r="AF3627" s="10"/>
      <c r="AG3627" s="10"/>
      <c r="AH3627" s="10"/>
    </row>
    <row r="3628" spans="1:34" x14ac:dyDescent="0.45">
      <c r="A3628" t="s">
        <v>55</v>
      </c>
      <c r="B3628" t="s">
        <v>59</v>
      </c>
      <c r="C3628" t="s">
        <v>225</v>
      </c>
      <c r="D3628">
        <v>865</v>
      </c>
      <c r="E3628" s="11">
        <v>420000</v>
      </c>
      <c r="F3628" s="5">
        <v>848</v>
      </c>
      <c r="G3628" s="11">
        <v>0</v>
      </c>
      <c r="H3628" s="11">
        <v>0</v>
      </c>
      <c r="I3628">
        <v>0</v>
      </c>
      <c r="J3628">
        <v>134508</v>
      </c>
      <c r="K3628">
        <v>126806</v>
      </c>
      <c r="L3628">
        <v>46082</v>
      </c>
      <c r="M3628">
        <v>11</v>
      </c>
      <c r="N3628">
        <v>79</v>
      </c>
      <c r="O3628">
        <v>9</v>
      </c>
      <c r="P3628">
        <v>11</v>
      </c>
      <c r="Q3628">
        <v>0</v>
      </c>
      <c r="R3628">
        <v>680</v>
      </c>
      <c r="S3628">
        <v>0</v>
      </c>
      <c r="T3628">
        <v>100</v>
      </c>
      <c r="U3628">
        <v>157</v>
      </c>
      <c r="V3628">
        <v>-0.82</v>
      </c>
      <c r="W3628">
        <v>0</v>
      </c>
      <c r="X3628">
        <v>0</v>
      </c>
      <c r="Y3628" s="12" t="str">
        <f>IFERROR(VLOOKUP(C3628,[1]Index!$D:$F,3,FALSE),"Non List")</f>
        <v>Hydro Power</v>
      </c>
      <c r="Z3628">
        <f>IFERROR(VLOOKUP(C3628,[1]LP!$B:$C,2,FALSE),0)</f>
        <v>358.6</v>
      </c>
      <c r="AA3628" s="11">
        <f t="shared" si="71"/>
        <v>32.6</v>
      </c>
      <c r="AB3628" s="5">
        <f>IFERROR(VLOOKUP(C3628,[2]Sheet1!$B:$F,5,FALSE),0)</f>
        <v>4431000</v>
      </c>
      <c r="AC3628" s="11">
        <v>0</v>
      </c>
      <c r="AD3628" s="11">
        <v>0</v>
      </c>
      <c r="AE3628" s="10" t="str">
        <f t="shared" si="70"/>
        <v>77/78UMRH</v>
      </c>
      <c r="AF3628" s="10"/>
      <c r="AG3628" s="10"/>
      <c r="AH3628" s="10"/>
    </row>
    <row r="3629" spans="1:34" x14ac:dyDescent="0.45">
      <c r="A3629" t="s">
        <v>55</v>
      </c>
      <c r="B3629" t="s">
        <v>59</v>
      </c>
      <c r="C3629" t="s">
        <v>231</v>
      </c>
      <c r="D3629">
        <v>906.5</v>
      </c>
      <c r="E3629" s="11">
        <v>407706</v>
      </c>
      <c r="F3629" s="5">
        <v>133633</v>
      </c>
      <c r="G3629" s="11">
        <v>0</v>
      </c>
      <c r="H3629" s="11">
        <v>0</v>
      </c>
      <c r="I3629">
        <v>0</v>
      </c>
      <c r="J3629">
        <v>149626</v>
      </c>
      <c r="K3629">
        <v>99504</v>
      </c>
      <c r="L3629">
        <v>72193</v>
      </c>
      <c r="M3629">
        <v>18</v>
      </c>
      <c r="N3629">
        <v>51</v>
      </c>
      <c r="O3629">
        <v>7</v>
      </c>
      <c r="P3629">
        <v>13</v>
      </c>
      <c r="Q3629">
        <v>0</v>
      </c>
      <c r="R3629">
        <v>350</v>
      </c>
      <c r="S3629">
        <v>0</v>
      </c>
      <c r="T3629">
        <v>133</v>
      </c>
      <c r="U3629">
        <v>230</v>
      </c>
      <c r="V3629">
        <v>-0.75</v>
      </c>
      <c r="W3629">
        <v>0</v>
      </c>
      <c r="X3629">
        <v>0</v>
      </c>
      <c r="Y3629" s="12" t="str">
        <f>IFERROR(VLOOKUP(C3629,[1]Index!$D:$F,3,FALSE),"Non List")</f>
        <v>Hydro Non Converted</v>
      </c>
      <c r="Z3629">
        <f>IFERROR(VLOOKUP(C3629,[1]LP!$B:$C,2,FALSE),0)</f>
        <v>630</v>
      </c>
      <c r="AA3629" s="11">
        <f t="shared" si="71"/>
        <v>35</v>
      </c>
      <c r="AB3629" s="5">
        <f>IFERROR(VLOOKUP(C3629,[2]Sheet1!$B:$F,5,FALSE),0)</f>
        <v>986647.31</v>
      </c>
      <c r="AC3629" s="11">
        <v>10</v>
      </c>
      <c r="AD3629" s="11">
        <v>0.52629999999999999</v>
      </c>
      <c r="AE3629" s="10" t="str">
        <f t="shared" si="70"/>
        <v>77/78RURU</v>
      </c>
      <c r="AF3629" s="10"/>
      <c r="AG3629" s="10"/>
      <c r="AH3629" s="10"/>
    </row>
    <row r="3630" spans="1:34" x14ac:dyDescent="0.45">
      <c r="A3630" t="s">
        <v>24</v>
      </c>
      <c r="B3630" t="s">
        <v>60</v>
      </c>
      <c r="C3630" t="s">
        <v>192</v>
      </c>
      <c r="D3630">
        <v>420</v>
      </c>
      <c r="E3630" s="11">
        <v>1572359</v>
      </c>
      <c r="F3630" s="5">
        <v>286622</v>
      </c>
      <c r="G3630" s="11">
        <v>0</v>
      </c>
      <c r="H3630" s="11">
        <v>0</v>
      </c>
      <c r="I3630">
        <v>0</v>
      </c>
      <c r="J3630">
        <v>18540</v>
      </c>
      <c r="K3630">
        <v>71179</v>
      </c>
      <c r="L3630">
        <v>52788</v>
      </c>
      <c r="M3630">
        <v>13</v>
      </c>
      <c r="N3630">
        <v>31</v>
      </c>
      <c r="O3630">
        <v>4</v>
      </c>
      <c r="P3630">
        <v>11</v>
      </c>
      <c r="Q3630">
        <v>0</v>
      </c>
      <c r="R3630">
        <v>111</v>
      </c>
      <c r="S3630">
        <v>0</v>
      </c>
      <c r="T3630">
        <v>118</v>
      </c>
      <c r="U3630">
        <v>189</v>
      </c>
      <c r="V3630">
        <v>-0.55000000000000004</v>
      </c>
      <c r="W3630">
        <v>0</v>
      </c>
      <c r="X3630">
        <v>0</v>
      </c>
      <c r="Y3630" s="12" t="str">
        <f>IFERROR(VLOOKUP(C3630,[1]Index!$D:$F,3,FALSE),"Non List")</f>
        <v>Hydro Power</v>
      </c>
      <c r="Z3630">
        <f>IFERROR(VLOOKUP(C3630,[1]LP!$B:$C,2,FALSE),0)</f>
        <v>164</v>
      </c>
      <c r="AA3630" s="11">
        <f t="shared" si="71"/>
        <v>12.6</v>
      </c>
      <c r="AB3630" s="5">
        <f>IFERROR(VLOOKUP(C3630,[2]Sheet1!$B:$F,5,FALSE),0)</f>
        <v>37359249.329999998</v>
      </c>
      <c r="AC3630" s="11">
        <v>8</v>
      </c>
      <c r="AD3630" s="11">
        <v>0.42099999999999999</v>
      </c>
      <c r="AE3630" s="10" t="str">
        <f t="shared" si="70"/>
        <v>78/79AHPC</v>
      </c>
      <c r="AF3630" s="10"/>
      <c r="AG3630" s="10"/>
      <c r="AH3630" s="10"/>
    </row>
    <row r="3631" spans="1:34" x14ac:dyDescent="0.45">
      <c r="A3631" t="s">
        <v>24</v>
      </c>
      <c r="B3631" t="s">
        <v>60</v>
      </c>
      <c r="C3631" t="s">
        <v>193</v>
      </c>
      <c r="D3631">
        <v>380</v>
      </c>
      <c r="E3631" s="11">
        <v>2951361</v>
      </c>
      <c r="F3631" s="5">
        <v>4133839</v>
      </c>
      <c r="G3631" s="11">
        <v>0</v>
      </c>
      <c r="H3631" s="11">
        <v>0</v>
      </c>
      <c r="I3631">
        <v>0</v>
      </c>
      <c r="J3631">
        <v>207673</v>
      </c>
      <c r="K3631">
        <v>81188</v>
      </c>
      <c r="L3631">
        <v>75809</v>
      </c>
      <c r="M3631">
        <v>10</v>
      </c>
      <c r="N3631">
        <v>37</v>
      </c>
      <c r="O3631">
        <v>2</v>
      </c>
      <c r="P3631">
        <v>4</v>
      </c>
      <c r="Q3631">
        <v>0</v>
      </c>
      <c r="R3631">
        <v>59</v>
      </c>
      <c r="S3631">
        <v>0</v>
      </c>
      <c r="T3631">
        <v>240</v>
      </c>
      <c r="U3631">
        <v>235</v>
      </c>
      <c r="V3631">
        <v>-0.38</v>
      </c>
      <c r="W3631">
        <v>0</v>
      </c>
      <c r="X3631">
        <v>0</v>
      </c>
      <c r="Y3631" s="12" t="str">
        <f>IFERROR(VLOOKUP(C3631,[1]Index!$D:$F,3,FALSE),"Non List")</f>
        <v>Hydro Power</v>
      </c>
      <c r="Z3631">
        <f>IFERROR(VLOOKUP(C3631,[1]LP!$B:$C,2,FALSE),0)</f>
        <v>299</v>
      </c>
      <c r="AA3631" s="11">
        <f t="shared" si="71"/>
        <v>29.9</v>
      </c>
      <c r="AB3631" s="5">
        <f>IFERROR(VLOOKUP(C3631,[2]Sheet1!$B:$F,5,FALSE),0)</f>
        <v>34098720.810000002</v>
      </c>
      <c r="AC3631" s="11">
        <v>5</v>
      </c>
      <c r="AD3631" s="11">
        <v>7.5</v>
      </c>
      <c r="AE3631" s="10" t="str">
        <f t="shared" si="70"/>
        <v>78/79BPCL</v>
      </c>
      <c r="AF3631" s="10"/>
      <c r="AG3631" s="10"/>
      <c r="AH3631" s="10"/>
    </row>
    <row r="3632" spans="1:34" x14ac:dyDescent="0.45">
      <c r="A3632" t="s">
        <v>24</v>
      </c>
      <c r="B3632" t="s">
        <v>60</v>
      </c>
      <c r="C3632" t="s">
        <v>194</v>
      </c>
      <c r="D3632">
        <v>449</v>
      </c>
      <c r="E3632" s="11">
        <v>6280739</v>
      </c>
      <c r="F3632" s="5">
        <v>4031790</v>
      </c>
      <c r="G3632" s="11">
        <v>0</v>
      </c>
      <c r="H3632" s="11">
        <v>0</v>
      </c>
      <c r="I3632">
        <v>0</v>
      </c>
      <c r="J3632">
        <v>351679</v>
      </c>
      <c r="K3632">
        <v>235908</v>
      </c>
      <c r="L3632">
        <v>209869</v>
      </c>
      <c r="M3632">
        <v>13</v>
      </c>
      <c r="N3632">
        <v>34</v>
      </c>
      <c r="O3632">
        <v>3</v>
      </c>
      <c r="P3632">
        <v>8</v>
      </c>
      <c r="Q3632">
        <v>0</v>
      </c>
      <c r="R3632">
        <v>92</v>
      </c>
      <c r="S3632">
        <v>0</v>
      </c>
      <c r="T3632">
        <v>164</v>
      </c>
      <c r="U3632">
        <v>222</v>
      </c>
      <c r="V3632">
        <v>-0.51</v>
      </c>
      <c r="W3632">
        <v>0</v>
      </c>
      <c r="X3632">
        <v>0</v>
      </c>
      <c r="Y3632" s="12" t="str">
        <f>IFERROR(VLOOKUP(C3632,[1]Index!$D:$F,3,FALSE),"Non List")</f>
        <v>Hydro Power</v>
      </c>
      <c r="Z3632">
        <f>IFERROR(VLOOKUP(C3632,[1]LP!$B:$C,2,FALSE),0)</f>
        <v>448.1</v>
      </c>
      <c r="AA3632" s="11">
        <f t="shared" si="71"/>
        <v>34.5</v>
      </c>
      <c r="AB3632" s="5">
        <f>IFERROR(VLOOKUP(C3632,[2]Sheet1!$B:$F,5,FALSE),0)</f>
        <v>79839972</v>
      </c>
      <c r="AC3632" s="11">
        <v>7.5</v>
      </c>
      <c r="AD3632" s="11">
        <v>7.5</v>
      </c>
      <c r="AE3632" s="10" t="str">
        <f t="shared" si="70"/>
        <v>78/79CHCL</v>
      </c>
      <c r="AF3632" s="10"/>
      <c r="AG3632" s="10"/>
      <c r="AH3632" s="10"/>
    </row>
    <row r="3633" spans="1:34" x14ac:dyDescent="0.45">
      <c r="A3633" t="s">
        <v>24</v>
      </c>
      <c r="B3633" t="s">
        <v>60</v>
      </c>
      <c r="C3633" t="s">
        <v>195</v>
      </c>
      <c r="D3633">
        <v>268.5</v>
      </c>
      <c r="E3633" s="11">
        <v>1385911</v>
      </c>
      <c r="F3633" s="5">
        <v>232238</v>
      </c>
      <c r="G3633" s="11">
        <v>0</v>
      </c>
      <c r="H3633" s="11">
        <v>0</v>
      </c>
      <c r="I3633">
        <v>0</v>
      </c>
      <c r="J3633">
        <v>13576</v>
      </c>
      <c r="K3633">
        <v>589184</v>
      </c>
      <c r="L3633">
        <v>587444</v>
      </c>
      <c r="M3633">
        <v>170</v>
      </c>
      <c r="N3633">
        <v>2</v>
      </c>
      <c r="O3633">
        <v>2</v>
      </c>
      <c r="P3633">
        <v>145</v>
      </c>
      <c r="Q3633">
        <v>0</v>
      </c>
      <c r="R3633">
        <v>4</v>
      </c>
      <c r="S3633">
        <v>0</v>
      </c>
      <c r="T3633">
        <v>117</v>
      </c>
      <c r="U3633">
        <v>667</v>
      </c>
      <c r="V3633">
        <v>1.49</v>
      </c>
      <c r="W3633">
        <v>0</v>
      </c>
      <c r="X3633">
        <v>0</v>
      </c>
      <c r="Y3633" s="12" t="str">
        <f>IFERROR(VLOOKUP(C3633,[1]Index!$D:$F,3,FALSE),"Non List")</f>
        <v>Hydro Power</v>
      </c>
      <c r="Z3633">
        <f>IFERROR(VLOOKUP(C3633,[1]LP!$B:$C,2,FALSE),0)</f>
        <v>148</v>
      </c>
      <c r="AA3633" s="11">
        <f t="shared" si="71"/>
        <v>0.9</v>
      </c>
      <c r="AB3633" s="5">
        <f>IFERROR(VLOOKUP(C3633,[2]Sheet1!$B:$F,5,FALSE),0)</f>
        <v>24671629.120000001</v>
      </c>
      <c r="AC3633" s="11">
        <v>0</v>
      </c>
      <c r="AD3633" s="11">
        <v>0</v>
      </c>
      <c r="AE3633" s="10" t="str">
        <f t="shared" si="70"/>
        <v>78/79NHPC</v>
      </c>
      <c r="AF3633" s="10"/>
      <c r="AG3633" s="10"/>
      <c r="AH3633" s="10"/>
    </row>
    <row r="3634" spans="1:34" x14ac:dyDescent="0.45">
      <c r="A3634" t="s">
        <v>24</v>
      </c>
      <c r="B3634" t="s">
        <v>60</v>
      </c>
      <c r="C3634" t="s">
        <v>196</v>
      </c>
      <c r="D3634">
        <v>377</v>
      </c>
      <c r="E3634" s="11">
        <v>2808410</v>
      </c>
      <c r="F3634" s="5">
        <v>921623</v>
      </c>
      <c r="G3634" s="11">
        <v>0</v>
      </c>
      <c r="H3634" s="11">
        <v>0</v>
      </c>
      <c r="I3634">
        <v>0</v>
      </c>
      <c r="J3634">
        <v>324554</v>
      </c>
      <c r="K3634">
        <v>280982</v>
      </c>
      <c r="L3634">
        <v>243631</v>
      </c>
      <c r="M3634">
        <v>35</v>
      </c>
      <c r="N3634">
        <v>11</v>
      </c>
      <c r="O3634">
        <v>3</v>
      </c>
      <c r="P3634">
        <v>26</v>
      </c>
      <c r="Q3634">
        <v>0</v>
      </c>
      <c r="R3634">
        <v>31</v>
      </c>
      <c r="S3634">
        <v>0</v>
      </c>
      <c r="T3634">
        <v>133</v>
      </c>
      <c r="U3634">
        <v>322</v>
      </c>
      <c r="V3634">
        <v>-0.15</v>
      </c>
      <c r="W3634">
        <v>0</v>
      </c>
      <c r="X3634">
        <v>0</v>
      </c>
      <c r="Y3634" s="12" t="str">
        <f>IFERROR(VLOOKUP(C3634,[1]Index!$D:$F,3,FALSE),"Non List")</f>
        <v>Hydro Power</v>
      </c>
      <c r="Z3634">
        <f>IFERROR(VLOOKUP(C3634,[1]LP!$B:$C,2,FALSE),0)</f>
        <v>339.3</v>
      </c>
      <c r="AA3634" s="11">
        <f t="shared" si="71"/>
        <v>9.6999999999999993</v>
      </c>
      <c r="AB3634" s="5">
        <f>IFERROR(VLOOKUP(C3634,[2]Sheet1!$B:$F,5,FALSE),0)</f>
        <v>30892510</v>
      </c>
      <c r="AC3634" s="11">
        <v>0</v>
      </c>
      <c r="AD3634" s="11">
        <v>5.2632000000000003</v>
      </c>
      <c r="AE3634" s="10" t="str">
        <f t="shared" si="70"/>
        <v>78/79SHPC</v>
      </c>
      <c r="AF3634" s="10"/>
      <c r="AG3634" s="10"/>
      <c r="AH3634" s="10"/>
    </row>
    <row r="3635" spans="1:34" x14ac:dyDescent="0.45">
      <c r="A3635" t="s">
        <v>24</v>
      </c>
      <c r="B3635" t="s">
        <v>60</v>
      </c>
      <c r="C3635" t="s">
        <v>197</v>
      </c>
      <c r="D3635">
        <v>838</v>
      </c>
      <c r="E3635" s="11">
        <v>585558</v>
      </c>
      <c r="F3635" s="5">
        <v>455785</v>
      </c>
      <c r="G3635" s="11">
        <v>0</v>
      </c>
      <c r="H3635" s="11">
        <v>0</v>
      </c>
      <c r="I3635">
        <v>0</v>
      </c>
      <c r="J3635">
        <v>36017</v>
      </c>
      <c r="K3635">
        <v>615876</v>
      </c>
      <c r="L3635">
        <v>455489</v>
      </c>
      <c r="M3635">
        <v>311</v>
      </c>
      <c r="N3635">
        <v>3</v>
      </c>
      <c r="O3635">
        <v>5</v>
      </c>
      <c r="P3635">
        <v>175</v>
      </c>
      <c r="Q3635">
        <v>0</v>
      </c>
      <c r="R3635">
        <v>13</v>
      </c>
      <c r="S3635">
        <v>0</v>
      </c>
      <c r="T3635">
        <v>178</v>
      </c>
      <c r="U3635">
        <v>1116</v>
      </c>
      <c r="V3635">
        <v>0.33</v>
      </c>
      <c r="W3635">
        <v>0</v>
      </c>
      <c r="X3635">
        <v>0</v>
      </c>
      <c r="Y3635" s="12" t="str">
        <f>IFERROR(VLOOKUP(C3635,[1]Index!$D:$F,3,FALSE),"Non List")</f>
        <v>Non List</v>
      </c>
      <c r="Z3635">
        <f>IFERROR(VLOOKUP(C3635,[1]LP!$B:$C,2,FALSE),0)</f>
        <v>0</v>
      </c>
      <c r="AA3635" s="11">
        <f t="shared" si="71"/>
        <v>0</v>
      </c>
      <c r="AB3635" s="5">
        <f>IFERROR(VLOOKUP(C3635,[2]Sheet1!$B:$F,5,FALSE),0)</f>
        <v>0</v>
      </c>
      <c r="AC3635" s="11">
        <v>0</v>
      </c>
      <c r="AD3635" s="11">
        <v>0</v>
      </c>
      <c r="AE3635" s="10" t="str">
        <f t="shared" si="70"/>
        <v>78/79RHPC</v>
      </c>
      <c r="AF3635" s="10"/>
      <c r="AG3635" s="10"/>
      <c r="AH3635" s="10"/>
    </row>
    <row r="3636" spans="1:34" x14ac:dyDescent="0.45">
      <c r="A3636" t="s">
        <v>24</v>
      </c>
      <c r="B3636" t="s">
        <v>60</v>
      </c>
      <c r="C3636" t="s">
        <v>215</v>
      </c>
      <c r="D3636">
        <v>325</v>
      </c>
      <c r="E3636" s="11">
        <v>990000</v>
      </c>
      <c r="F3636" s="5">
        <v>-8382</v>
      </c>
      <c r="G3636" s="11">
        <v>0</v>
      </c>
      <c r="H3636" s="11">
        <v>0</v>
      </c>
      <c r="I3636">
        <v>0</v>
      </c>
      <c r="J3636">
        <v>0</v>
      </c>
      <c r="K3636">
        <v>-92</v>
      </c>
      <c r="L3636">
        <v>-92</v>
      </c>
      <c r="M3636">
        <v>0</v>
      </c>
      <c r="N3636">
        <v>325</v>
      </c>
      <c r="O3636">
        <v>3</v>
      </c>
      <c r="P3636">
        <v>0</v>
      </c>
      <c r="Q3636">
        <v>0</v>
      </c>
      <c r="R3636">
        <v>1066</v>
      </c>
      <c r="S3636">
        <v>0</v>
      </c>
      <c r="T3636">
        <v>99</v>
      </c>
      <c r="U3636">
        <v>0</v>
      </c>
      <c r="V3636">
        <v>0</v>
      </c>
      <c r="W3636">
        <v>0</v>
      </c>
      <c r="X3636">
        <v>0</v>
      </c>
      <c r="Y3636" s="12" t="str">
        <f>IFERROR(VLOOKUP(C3636,[1]Index!$D:$F,3,FALSE),"Non List")</f>
        <v>Hydro Power</v>
      </c>
      <c r="Z3636">
        <f>IFERROR(VLOOKUP(C3636,[1]LP!$B:$C,2,FALSE),0)</f>
        <v>286</v>
      </c>
      <c r="AA3636" s="11">
        <f t="shared" si="71"/>
        <v>0</v>
      </c>
      <c r="AB3636" s="5">
        <f>IFERROR(VLOOKUP(C3636,[2]Sheet1!$B:$F,5,FALSE),0)</f>
        <v>9900000</v>
      </c>
      <c r="AC3636" s="11">
        <v>0</v>
      </c>
      <c r="AD3636" s="11">
        <v>0</v>
      </c>
      <c r="AE3636" s="10" t="str">
        <f t="shared" si="70"/>
        <v>78/79HURJA</v>
      </c>
      <c r="AF3636" s="10"/>
      <c r="AG3636" s="10"/>
      <c r="AH3636" s="10"/>
    </row>
    <row r="3637" spans="1:34" x14ac:dyDescent="0.45">
      <c r="A3637" t="s">
        <v>24</v>
      </c>
      <c r="B3637" t="s">
        <v>60</v>
      </c>
      <c r="C3637" t="s">
        <v>202</v>
      </c>
      <c r="D3637">
        <v>425</v>
      </c>
      <c r="E3637" s="11">
        <v>1585650</v>
      </c>
      <c r="F3637" s="5">
        <v>425085</v>
      </c>
      <c r="G3637" s="11">
        <v>0</v>
      </c>
      <c r="H3637" s="11">
        <v>0</v>
      </c>
      <c r="I3637">
        <v>0</v>
      </c>
      <c r="J3637">
        <v>266901</v>
      </c>
      <c r="K3637">
        <v>203198</v>
      </c>
      <c r="L3637">
        <v>135380</v>
      </c>
      <c r="M3637">
        <v>34</v>
      </c>
      <c r="N3637">
        <v>12</v>
      </c>
      <c r="O3637">
        <v>3</v>
      </c>
      <c r="P3637">
        <v>27</v>
      </c>
      <c r="Q3637">
        <v>0</v>
      </c>
      <c r="R3637">
        <v>42</v>
      </c>
      <c r="S3637">
        <v>0</v>
      </c>
      <c r="T3637">
        <v>127</v>
      </c>
      <c r="U3637">
        <v>312</v>
      </c>
      <c r="V3637">
        <v>-0.27</v>
      </c>
      <c r="W3637">
        <v>0</v>
      </c>
      <c r="X3637">
        <v>0</v>
      </c>
      <c r="Y3637" s="12" t="str">
        <f>IFERROR(VLOOKUP(C3637,[1]Index!$D:$F,3,FALSE),"Non List")</f>
        <v>Hydro Power</v>
      </c>
      <c r="Z3637">
        <f>IFERROR(VLOOKUP(C3637,[1]LP!$B:$C,2,FALSE),0)</f>
        <v>171</v>
      </c>
      <c r="AA3637" s="11">
        <f t="shared" si="71"/>
        <v>5</v>
      </c>
      <c r="AB3637" s="5">
        <f>IFERROR(VLOOKUP(C3637,[2]Sheet1!$B:$F,5,FALSE),0)</f>
        <v>38959421</v>
      </c>
      <c r="AC3637" s="11">
        <v>10</v>
      </c>
      <c r="AD3637" s="11">
        <v>0.52629999999999999</v>
      </c>
      <c r="AE3637" s="10" t="str">
        <f t="shared" si="70"/>
        <v>78/79AKPL</v>
      </c>
      <c r="AF3637" s="10"/>
      <c r="AG3637" s="10"/>
      <c r="AH3637" s="10"/>
    </row>
    <row r="3638" spans="1:34" x14ac:dyDescent="0.45">
      <c r="A3638" t="s">
        <v>24</v>
      </c>
      <c r="B3638" t="s">
        <v>60</v>
      </c>
      <c r="C3638" t="s">
        <v>198</v>
      </c>
      <c r="D3638">
        <v>410</v>
      </c>
      <c r="E3638" s="11">
        <v>267908</v>
      </c>
      <c r="F3638" s="5">
        <v>14989</v>
      </c>
      <c r="G3638" s="11">
        <v>0</v>
      </c>
      <c r="H3638" s="11">
        <v>0</v>
      </c>
      <c r="I3638">
        <v>0</v>
      </c>
      <c r="J3638">
        <v>32449</v>
      </c>
      <c r="K3638">
        <v>15106</v>
      </c>
      <c r="L3638">
        <v>9965</v>
      </c>
      <c r="M3638">
        <v>15</v>
      </c>
      <c r="N3638">
        <v>28</v>
      </c>
      <c r="O3638">
        <v>4</v>
      </c>
      <c r="P3638">
        <v>14</v>
      </c>
      <c r="Q3638">
        <v>0</v>
      </c>
      <c r="R3638">
        <v>107</v>
      </c>
      <c r="S3638">
        <v>0</v>
      </c>
      <c r="T3638">
        <v>106</v>
      </c>
      <c r="U3638">
        <v>188</v>
      </c>
      <c r="V3638">
        <v>-0.54</v>
      </c>
      <c r="W3638">
        <v>0</v>
      </c>
      <c r="X3638">
        <v>0</v>
      </c>
      <c r="Y3638" s="12" t="str">
        <f>IFERROR(VLOOKUP(C3638,[1]Index!$D:$F,3,FALSE),"Non List")</f>
        <v>Hydro Power</v>
      </c>
      <c r="Z3638">
        <f>IFERROR(VLOOKUP(C3638,[1]LP!$B:$C,2,FALSE),0)</f>
        <v>235</v>
      </c>
      <c r="AA3638" s="11">
        <f t="shared" si="71"/>
        <v>15.7</v>
      </c>
      <c r="AB3638" s="5">
        <f>IFERROR(VLOOKUP(C3638,[2]Sheet1!$B:$F,5,FALSE),0)</f>
        <v>5358150</v>
      </c>
      <c r="AC3638" s="11">
        <v>0</v>
      </c>
      <c r="AD3638" s="11">
        <v>0</v>
      </c>
      <c r="AE3638" s="10" t="str">
        <f t="shared" si="70"/>
        <v>78/79BARUN</v>
      </c>
      <c r="AF3638" s="10"/>
      <c r="AG3638" s="10"/>
      <c r="AH3638" s="10"/>
    </row>
    <row r="3639" spans="1:34" x14ac:dyDescent="0.45">
      <c r="A3639" t="s">
        <v>24</v>
      </c>
      <c r="B3639" t="s">
        <v>60</v>
      </c>
      <c r="C3639" t="s">
        <v>199</v>
      </c>
      <c r="D3639">
        <v>307</v>
      </c>
      <c r="E3639" s="11">
        <v>2758916</v>
      </c>
      <c r="F3639" s="5">
        <v>165939</v>
      </c>
      <c r="G3639" s="11">
        <v>0</v>
      </c>
      <c r="H3639" s="11">
        <v>0</v>
      </c>
      <c r="I3639">
        <v>0</v>
      </c>
      <c r="J3639">
        <v>168983</v>
      </c>
      <c r="K3639">
        <v>111702</v>
      </c>
      <c r="L3639">
        <v>76680</v>
      </c>
      <c r="M3639">
        <v>11</v>
      </c>
      <c r="N3639">
        <v>28</v>
      </c>
      <c r="O3639">
        <v>3</v>
      </c>
      <c r="P3639">
        <v>10</v>
      </c>
      <c r="Q3639">
        <v>0</v>
      </c>
      <c r="R3639">
        <v>80</v>
      </c>
      <c r="S3639">
        <v>0</v>
      </c>
      <c r="T3639">
        <v>106</v>
      </c>
      <c r="U3639">
        <v>163</v>
      </c>
      <c r="V3639">
        <v>-0.47</v>
      </c>
      <c r="W3639">
        <v>0</v>
      </c>
      <c r="X3639">
        <v>0</v>
      </c>
      <c r="Y3639" s="12" t="str">
        <f>IFERROR(VLOOKUP(C3639,[1]Index!$D:$F,3,FALSE),"Non List")</f>
        <v>Hydro Power</v>
      </c>
      <c r="Z3639">
        <f>IFERROR(VLOOKUP(C3639,[1]LP!$B:$C,2,FALSE),0)</f>
        <v>175.7</v>
      </c>
      <c r="AA3639" s="11">
        <f t="shared" si="71"/>
        <v>16</v>
      </c>
      <c r="AB3639" s="5">
        <f>IFERROR(VLOOKUP(C3639,[2]Sheet1!$B:$F,5,FALSE),0)</f>
        <v>57865979.100000001</v>
      </c>
      <c r="AC3639" s="11">
        <v>7.5</v>
      </c>
      <c r="AD3639" s="11">
        <v>0.3947</v>
      </c>
      <c r="AE3639" s="10" t="str">
        <f t="shared" si="70"/>
        <v>78/79API</v>
      </c>
      <c r="AF3639" s="10"/>
      <c r="AG3639" s="10"/>
      <c r="AH3639" s="10"/>
    </row>
    <row r="3640" spans="1:34" x14ac:dyDescent="0.45">
      <c r="A3640" t="s">
        <v>24</v>
      </c>
      <c r="B3640" t="s">
        <v>60</v>
      </c>
      <c r="C3640" t="s">
        <v>200</v>
      </c>
      <c r="D3640">
        <v>593</v>
      </c>
      <c r="E3640" s="11">
        <v>706932</v>
      </c>
      <c r="F3640" s="5">
        <v>27346</v>
      </c>
      <c r="G3640" s="11">
        <v>0</v>
      </c>
      <c r="H3640" s="11">
        <v>0</v>
      </c>
      <c r="I3640">
        <v>0</v>
      </c>
      <c r="J3640">
        <v>42646</v>
      </c>
      <c r="K3640">
        <v>34519</v>
      </c>
      <c r="L3640">
        <v>20039</v>
      </c>
      <c r="M3640">
        <v>11</v>
      </c>
      <c r="N3640">
        <v>52</v>
      </c>
      <c r="O3640">
        <v>6</v>
      </c>
      <c r="P3640">
        <v>11</v>
      </c>
      <c r="Q3640">
        <v>0</v>
      </c>
      <c r="R3640">
        <v>299</v>
      </c>
      <c r="S3640">
        <v>0</v>
      </c>
      <c r="T3640">
        <v>104</v>
      </c>
      <c r="U3640">
        <v>163</v>
      </c>
      <c r="V3640">
        <v>-0.73</v>
      </c>
      <c r="W3640">
        <v>0</v>
      </c>
      <c r="X3640">
        <v>0</v>
      </c>
      <c r="Y3640" s="12" t="str">
        <f>IFERROR(VLOOKUP(C3640,[1]Index!$D:$F,3,FALSE),"Non List")</f>
        <v>Hydro Power</v>
      </c>
      <c r="Z3640">
        <f>IFERROR(VLOOKUP(C3640,[1]LP!$B:$C,2,FALSE),0)</f>
        <v>307</v>
      </c>
      <c r="AA3640" s="11">
        <f t="shared" si="71"/>
        <v>27.9</v>
      </c>
      <c r="AB3640" s="5">
        <f>IFERROR(VLOOKUP(C3640,[2]Sheet1!$B:$F,5,FALSE),0)</f>
        <v>18512792.23</v>
      </c>
      <c r="AC3640" s="11">
        <v>4.75</v>
      </c>
      <c r="AD3640" s="11">
        <v>0.25</v>
      </c>
      <c r="AE3640" s="10" t="str">
        <f t="shared" si="70"/>
        <v>78/79NGPL</v>
      </c>
      <c r="AF3640" s="10"/>
      <c r="AG3640" s="10"/>
      <c r="AH3640" s="10"/>
    </row>
    <row r="3641" spans="1:34" x14ac:dyDescent="0.45">
      <c r="A3641" t="s">
        <v>24</v>
      </c>
      <c r="B3641" t="s">
        <v>60</v>
      </c>
      <c r="C3641" t="s">
        <v>203</v>
      </c>
      <c r="D3641">
        <v>395.7</v>
      </c>
      <c r="E3641" s="11">
        <v>1286224</v>
      </c>
      <c r="F3641" s="5">
        <v>-94005</v>
      </c>
      <c r="G3641" s="11">
        <v>0</v>
      </c>
      <c r="H3641" s="11">
        <v>0</v>
      </c>
      <c r="I3641">
        <v>0</v>
      </c>
      <c r="J3641">
        <v>0</v>
      </c>
      <c r="K3641">
        <v>-3112</v>
      </c>
      <c r="L3641">
        <v>-3112</v>
      </c>
      <c r="M3641">
        <v>-1</v>
      </c>
      <c r="N3641">
        <v>-412</v>
      </c>
      <c r="O3641">
        <v>4</v>
      </c>
      <c r="P3641">
        <v>-1</v>
      </c>
      <c r="Q3641">
        <v>0</v>
      </c>
      <c r="R3641">
        <v>-1760</v>
      </c>
      <c r="S3641">
        <v>0</v>
      </c>
      <c r="T3641">
        <v>93</v>
      </c>
      <c r="U3641">
        <v>0</v>
      </c>
      <c r="V3641">
        <v>0</v>
      </c>
      <c r="W3641">
        <v>0</v>
      </c>
      <c r="X3641">
        <v>0</v>
      </c>
      <c r="Y3641" s="12" t="str">
        <f>IFERROR(VLOOKUP(C3641,[1]Index!$D:$F,3,FALSE),"Non List")</f>
        <v>Hydro Non Converted</v>
      </c>
      <c r="Z3641">
        <f>IFERROR(VLOOKUP(C3641,[1]LP!$B:$C,2,FALSE),0)</f>
        <v>294.2</v>
      </c>
      <c r="AA3641" s="11">
        <f t="shared" si="71"/>
        <v>-294.2</v>
      </c>
      <c r="AB3641" s="5">
        <f>IFERROR(VLOOKUP(C3641,[2]Sheet1!$B:$F,5,FALSE),0)</f>
        <v>4050000</v>
      </c>
      <c r="AC3641" s="11">
        <v>0</v>
      </c>
      <c r="AD3641" s="11">
        <v>0</v>
      </c>
      <c r="AE3641" s="10" t="str">
        <f t="shared" si="70"/>
        <v>78/79NYADI</v>
      </c>
      <c r="AF3641" s="10"/>
      <c r="AG3641" s="10"/>
      <c r="AH3641" s="10"/>
    </row>
    <row r="3642" spans="1:34" x14ac:dyDescent="0.45">
      <c r="A3642" t="s">
        <v>24</v>
      </c>
      <c r="B3642" t="s">
        <v>60</v>
      </c>
      <c r="C3642" t="s">
        <v>219</v>
      </c>
      <c r="D3642">
        <v>342</v>
      </c>
      <c r="E3642" s="11">
        <v>3285000</v>
      </c>
      <c r="F3642" s="5">
        <v>-176121</v>
      </c>
      <c r="G3642" s="11">
        <v>0</v>
      </c>
      <c r="H3642" s="11">
        <v>0</v>
      </c>
      <c r="I3642">
        <v>0</v>
      </c>
      <c r="J3642">
        <v>0</v>
      </c>
      <c r="K3642">
        <v>-4480</v>
      </c>
      <c r="L3642">
        <v>-8556</v>
      </c>
      <c r="M3642">
        <v>-1</v>
      </c>
      <c r="N3642">
        <v>-329</v>
      </c>
      <c r="O3642">
        <v>4</v>
      </c>
      <c r="P3642">
        <v>-1</v>
      </c>
      <c r="Q3642">
        <v>0</v>
      </c>
      <c r="R3642">
        <v>-1187</v>
      </c>
      <c r="S3642">
        <v>0</v>
      </c>
      <c r="T3642">
        <v>95</v>
      </c>
      <c r="U3642">
        <v>0</v>
      </c>
      <c r="V3642">
        <v>0</v>
      </c>
      <c r="W3642">
        <v>0</v>
      </c>
      <c r="X3642">
        <v>0</v>
      </c>
      <c r="Y3642" s="12" t="str">
        <f>IFERROR(VLOOKUP(C3642,[1]Index!$D:$F,3,FALSE),"Non List")</f>
        <v>Hydro Power</v>
      </c>
      <c r="Z3642">
        <f>IFERROR(VLOOKUP(C3642,[1]LP!$B:$C,2,FALSE),0)</f>
        <v>276.89999999999998</v>
      </c>
      <c r="AA3642" s="11">
        <f t="shared" si="71"/>
        <v>-276.89999999999998</v>
      </c>
      <c r="AB3642" s="5">
        <f>IFERROR(VLOOKUP(C3642,[2]Sheet1!$B:$F,5,FALSE),0)</f>
        <v>36500000</v>
      </c>
      <c r="AC3642" s="11">
        <v>0</v>
      </c>
      <c r="AD3642" s="11">
        <v>0</v>
      </c>
      <c r="AE3642" s="10" t="str">
        <f t="shared" si="70"/>
        <v>78/79SJCL</v>
      </c>
      <c r="AF3642" s="10"/>
      <c r="AG3642" s="10"/>
      <c r="AH3642" s="10"/>
    </row>
    <row r="3643" spans="1:34" x14ac:dyDescent="0.45">
      <c r="A3643" t="s">
        <v>24</v>
      </c>
      <c r="B3643" t="s">
        <v>60</v>
      </c>
      <c r="C3643" t="s">
        <v>221</v>
      </c>
      <c r="D3643">
        <v>335</v>
      </c>
      <c r="E3643" s="11">
        <v>6157890</v>
      </c>
      <c r="F3643" s="5">
        <v>-242605</v>
      </c>
      <c r="G3643" s="11">
        <v>0</v>
      </c>
      <c r="H3643" s="11">
        <v>0</v>
      </c>
      <c r="I3643">
        <v>0</v>
      </c>
      <c r="J3643">
        <v>0</v>
      </c>
      <c r="K3643">
        <v>-11311</v>
      </c>
      <c r="L3643">
        <v>-11311</v>
      </c>
      <c r="M3643">
        <v>-1</v>
      </c>
      <c r="N3643">
        <v>-465</v>
      </c>
      <c r="O3643">
        <v>3</v>
      </c>
      <c r="P3643">
        <v>-1</v>
      </c>
      <c r="Q3643">
        <v>0</v>
      </c>
      <c r="R3643">
        <v>-1624</v>
      </c>
      <c r="S3643">
        <v>0</v>
      </c>
      <c r="T3643">
        <v>96</v>
      </c>
      <c r="U3643">
        <v>0</v>
      </c>
      <c r="V3643">
        <v>0</v>
      </c>
      <c r="W3643">
        <v>0</v>
      </c>
      <c r="X3643">
        <v>0</v>
      </c>
      <c r="Y3643" s="12" t="str">
        <f>IFERROR(VLOOKUP(C3643,[1]Index!$D:$F,3,FALSE),"Non List")</f>
        <v>Hydro Power</v>
      </c>
      <c r="Z3643">
        <f>IFERROR(VLOOKUP(C3643,[1]LP!$B:$C,2,FALSE),0)</f>
        <v>274</v>
      </c>
      <c r="AA3643" s="11">
        <f t="shared" si="71"/>
        <v>-274</v>
      </c>
      <c r="AB3643" s="5">
        <f>IFERROR(VLOOKUP(C3643,[2]Sheet1!$B:$F,5,FALSE),0)</f>
        <v>68421000</v>
      </c>
      <c r="AC3643" s="11">
        <v>0</v>
      </c>
      <c r="AD3643" s="11">
        <v>0</v>
      </c>
      <c r="AE3643" s="10" t="str">
        <f t="shared" si="70"/>
        <v>78/79RHPL</v>
      </c>
      <c r="AF3643" s="10"/>
      <c r="AG3643" s="10"/>
      <c r="AH3643" s="10"/>
    </row>
    <row r="3644" spans="1:34" x14ac:dyDescent="0.45">
      <c r="A3644" t="s">
        <v>24</v>
      </c>
      <c r="B3644" t="s">
        <v>60</v>
      </c>
      <c r="C3644" t="s">
        <v>204</v>
      </c>
      <c r="D3644">
        <v>297.10000000000002</v>
      </c>
      <c r="E3644" s="11">
        <v>1150000</v>
      </c>
      <c r="F3644" s="5">
        <v>62635</v>
      </c>
      <c r="G3644" s="11">
        <v>0</v>
      </c>
      <c r="H3644" s="11">
        <v>0</v>
      </c>
      <c r="I3644">
        <v>0</v>
      </c>
      <c r="J3644">
        <v>39742</v>
      </c>
      <c r="K3644">
        <v>4001</v>
      </c>
      <c r="L3644">
        <v>-14454</v>
      </c>
      <c r="M3644">
        <v>-5</v>
      </c>
      <c r="N3644">
        <v>-59</v>
      </c>
      <c r="O3644">
        <v>3</v>
      </c>
      <c r="P3644">
        <v>-5</v>
      </c>
      <c r="Q3644">
        <v>0</v>
      </c>
      <c r="R3644">
        <v>-168</v>
      </c>
      <c r="S3644">
        <v>0</v>
      </c>
      <c r="T3644">
        <v>105</v>
      </c>
      <c r="U3644">
        <v>0</v>
      </c>
      <c r="V3644">
        <v>0</v>
      </c>
      <c r="W3644">
        <v>0</v>
      </c>
      <c r="X3644">
        <v>0</v>
      </c>
      <c r="Y3644" s="12" t="str">
        <f>IFERROR(VLOOKUP(C3644,[1]Index!$D:$F,3,FALSE),"Non List")</f>
        <v>Hydro Power</v>
      </c>
      <c r="Z3644">
        <f>IFERROR(VLOOKUP(C3644,[1]LP!$B:$C,2,FALSE),0)</f>
        <v>243.8</v>
      </c>
      <c r="AA3644" s="11">
        <f t="shared" si="71"/>
        <v>-48.8</v>
      </c>
      <c r="AB3644" s="5">
        <f>IFERROR(VLOOKUP(C3644,[2]Sheet1!$B:$F,5,FALSE),0)</f>
        <v>12305000</v>
      </c>
      <c r="AC3644" s="11">
        <v>7</v>
      </c>
      <c r="AD3644" s="11">
        <v>0.36799999999999999</v>
      </c>
      <c r="AE3644" s="10" t="str">
        <f t="shared" si="70"/>
        <v>78/79UMHL</v>
      </c>
      <c r="AF3644" s="10"/>
      <c r="AG3644" s="10"/>
      <c r="AH3644" s="10"/>
    </row>
    <row r="3645" spans="1:34" x14ac:dyDescent="0.45">
      <c r="A3645" t="s">
        <v>24</v>
      </c>
      <c r="B3645" t="s">
        <v>60</v>
      </c>
      <c r="C3645" t="s">
        <v>222</v>
      </c>
      <c r="D3645">
        <v>262</v>
      </c>
      <c r="E3645" s="11">
        <v>2100350</v>
      </c>
      <c r="F3645" s="5">
        <v>143805</v>
      </c>
      <c r="G3645" s="11">
        <v>0</v>
      </c>
      <c r="H3645" s="11">
        <v>0</v>
      </c>
      <c r="I3645">
        <v>0</v>
      </c>
      <c r="J3645">
        <v>0</v>
      </c>
      <c r="K3645">
        <v>12484</v>
      </c>
      <c r="L3645">
        <v>9363</v>
      </c>
      <c r="M3645">
        <v>2</v>
      </c>
      <c r="N3645">
        <v>149</v>
      </c>
      <c r="O3645">
        <v>2</v>
      </c>
      <c r="P3645">
        <v>2</v>
      </c>
      <c r="Q3645">
        <v>0</v>
      </c>
      <c r="R3645">
        <v>365</v>
      </c>
      <c r="S3645">
        <v>0</v>
      </c>
      <c r="T3645">
        <v>107</v>
      </c>
      <c r="U3645">
        <v>65</v>
      </c>
      <c r="V3645">
        <v>-0.75</v>
      </c>
      <c r="W3645">
        <v>0</v>
      </c>
      <c r="X3645">
        <v>0</v>
      </c>
      <c r="Y3645" s="12" t="str">
        <f>IFERROR(VLOOKUP(C3645,[1]Index!$D:$F,3,FALSE),"Non List")</f>
        <v>Hydro Power</v>
      </c>
      <c r="Z3645">
        <f>IFERROR(VLOOKUP(C3645,[1]LP!$B:$C,2,FALSE),0)</f>
        <v>200.5</v>
      </c>
      <c r="AA3645" s="11">
        <f t="shared" si="71"/>
        <v>100.3</v>
      </c>
      <c r="AB3645" s="5">
        <f>IFERROR(VLOOKUP(C3645,[2]Sheet1!$B:$F,5,FALSE),0)</f>
        <v>22799299.25</v>
      </c>
      <c r="AC3645" s="11">
        <v>0</v>
      </c>
      <c r="AD3645" s="11">
        <v>0</v>
      </c>
      <c r="AE3645" s="10" t="str">
        <f t="shared" si="70"/>
        <v>78/79UPCL</v>
      </c>
      <c r="AF3645" s="10"/>
      <c r="AG3645" s="10"/>
      <c r="AH3645" s="10"/>
    </row>
    <row r="3646" spans="1:34" x14ac:dyDescent="0.45">
      <c r="A3646" t="s">
        <v>24</v>
      </c>
      <c r="B3646" t="s">
        <v>60</v>
      </c>
      <c r="C3646" t="s">
        <v>205</v>
      </c>
      <c r="D3646">
        <v>369</v>
      </c>
      <c r="E3646" s="11">
        <v>806575</v>
      </c>
      <c r="F3646" s="5">
        <v>39171</v>
      </c>
      <c r="G3646" s="11">
        <v>0</v>
      </c>
      <c r="H3646" s="11">
        <v>0</v>
      </c>
      <c r="I3646">
        <v>0</v>
      </c>
      <c r="J3646">
        <v>68398</v>
      </c>
      <c r="K3646">
        <v>33992</v>
      </c>
      <c r="L3646">
        <v>29702</v>
      </c>
      <c r="M3646">
        <v>15</v>
      </c>
      <c r="N3646">
        <v>25</v>
      </c>
      <c r="O3646">
        <v>4</v>
      </c>
      <c r="P3646">
        <v>14</v>
      </c>
      <c r="Q3646">
        <v>0</v>
      </c>
      <c r="R3646">
        <v>88</v>
      </c>
      <c r="S3646">
        <v>0</v>
      </c>
      <c r="T3646">
        <v>105</v>
      </c>
      <c r="U3646">
        <v>186</v>
      </c>
      <c r="V3646">
        <v>-0.5</v>
      </c>
      <c r="W3646">
        <v>0</v>
      </c>
      <c r="X3646">
        <v>0</v>
      </c>
      <c r="Y3646" s="12" t="str">
        <f>IFERROR(VLOOKUP(C3646,[1]Index!$D:$F,3,FALSE),"Non List")</f>
        <v>Hydro Power</v>
      </c>
      <c r="Z3646">
        <f>IFERROR(VLOOKUP(C3646,[1]LP!$B:$C,2,FALSE),0)</f>
        <v>239.9</v>
      </c>
      <c r="AA3646" s="11">
        <f t="shared" si="71"/>
        <v>16</v>
      </c>
      <c r="AB3646" s="5">
        <f>IFERROR(VLOOKUP(C3646,[2]Sheet1!$B:$F,5,FALSE),0)</f>
        <v>12098625</v>
      </c>
      <c r="AC3646" s="11">
        <v>0</v>
      </c>
      <c r="AD3646" s="11">
        <v>0</v>
      </c>
      <c r="AE3646" s="10" t="str">
        <f t="shared" ref="AE3646:AE3709" si="72">B3646&amp;C3646</f>
        <v>78/79SPDL</v>
      </c>
      <c r="AF3646" s="10"/>
      <c r="AG3646" s="10"/>
      <c r="AH3646" s="10"/>
    </row>
    <row r="3647" spans="1:34" x14ac:dyDescent="0.45">
      <c r="A3647" t="s">
        <v>24</v>
      </c>
      <c r="B3647" t="s">
        <v>60</v>
      </c>
      <c r="C3647" t="s">
        <v>232</v>
      </c>
      <c r="D3647">
        <v>510</v>
      </c>
      <c r="E3647" s="11">
        <v>368143</v>
      </c>
      <c r="F3647" s="5">
        <v>12836</v>
      </c>
      <c r="G3647" s="11">
        <v>0</v>
      </c>
      <c r="H3647" s="11">
        <v>0</v>
      </c>
      <c r="I3647">
        <v>0</v>
      </c>
      <c r="J3647">
        <v>35509</v>
      </c>
      <c r="K3647">
        <v>17470</v>
      </c>
      <c r="L3647">
        <v>7275</v>
      </c>
      <c r="M3647">
        <v>8</v>
      </c>
      <c r="N3647">
        <v>65</v>
      </c>
      <c r="O3647">
        <v>5</v>
      </c>
      <c r="P3647">
        <v>8</v>
      </c>
      <c r="Q3647">
        <v>0</v>
      </c>
      <c r="R3647">
        <v>319</v>
      </c>
      <c r="S3647">
        <v>0</v>
      </c>
      <c r="T3647">
        <v>103</v>
      </c>
      <c r="U3647">
        <v>135</v>
      </c>
      <c r="V3647">
        <v>-0.73</v>
      </c>
      <c r="W3647">
        <v>0</v>
      </c>
      <c r="X3647">
        <v>0</v>
      </c>
      <c r="Y3647" s="12" t="str">
        <f>IFERROR(VLOOKUP(C3647,[1]Index!$D:$F,3,FALSE),"Non List")</f>
        <v>Hydro Non Converted</v>
      </c>
      <c r="Z3647">
        <f>IFERROR(VLOOKUP(C3647,[1]LP!$B:$C,2,FALSE),0)</f>
        <v>457.8</v>
      </c>
      <c r="AA3647" s="11">
        <f t="shared" si="71"/>
        <v>57.2</v>
      </c>
      <c r="AB3647" s="5">
        <f>IFERROR(VLOOKUP(C3647,[2]Sheet1!$B:$F,5,FALSE),0)</f>
        <v>1104429</v>
      </c>
      <c r="AC3647" s="11">
        <v>0</v>
      </c>
      <c r="AD3647" s="11">
        <v>0</v>
      </c>
      <c r="AE3647" s="10" t="str">
        <f t="shared" si="72"/>
        <v>78/79MKJC</v>
      </c>
      <c r="AF3647" s="10"/>
      <c r="AG3647" s="10"/>
      <c r="AH3647" s="10"/>
    </row>
    <row r="3648" spans="1:34" x14ac:dyDescent="0.45">
      <c r="A3648" t="s">
        <v>24</v>
      </c>
      <c r="B3648" t="s">
        <v>60</v>
      </c>
      <c r="C3648" t="s">
        <v>233</v>
      </c>
      <c r="D3648">
        <v>560.1</v>
      </c>
      <c r="E3648" s="11">
        <v>3500000</v>
      </c>
      <c r="F3648" s="5">
        <v>1607787</v>
      </c>
      <c r="G3648" s="11">
        <v>0</v>
      </c>
      <c r="H3648" s="11">
        <v>0</v>
      </c>
      <c r="I3648">
        <v>0</v>
      </c>
      <c r="J3648">
        <v>205130</v>
      </c>
      <c r="K3648">
        <v>204272</v>
      </c>
      <c r="L3648">
        <v>204272</v>
      </c>
      <c r="M3648">
        <v>23</v>
      </c>
      <c r="N3648">
        <v>24</v>
      </c>
      <c r="O3648">
        <v>4</v>
      </c>
      <c r="P3648">
        <v>16</v>
      </c>
      <c r="Q3648">
        <v>0</v>
      </c>
      <c r="R3648">
        <v>92</v>
      </c>
      <c r="S3648">
        <v>0</v>
      </c>
      <c r="T3648">
        <v>146</v>
      </c>
      <c r="U3648">
        <v>277</v>
      </c>
      <c r="V3648">
        <v>-0.51</v>
      </c>
      <c r="W3648">
        <v>0</v>
      </c>
      <c r="X3648">
        <v>0</v>
      </c>
      <c r="Y3648" s="12" t="str">
        <f>IFERROR(VLOOKUP(C3648,[1]Index!$D:$F,3,FALSE),"Non List")</f>
        <v>Hydro Non Converted</v>
      </c>
      <c r="Z3648">
        <f>IFERROR(VLOOKUP(C3648,[1]LP!$B:$C,2,FALSE),0)</f>
        <v>555</v>
      </c>
      <c r="AA3648" s="11">
        <f t="shared" si="71"/>
        <v>24.1</v>
      </c>
      <c r="AB3648" s="5">
        <f>IFERROR(VLOOKUP(C3648,[2]Sheet1!$B:$F,5,FALSE),0)</f>
        <v>10500000</v>
      </c>
      <c r="AC3648" s="11">
        <v>0</v>
      </c>
      <c r="AD3648" s="11">
        <v>0</v>
      </c>
      <c r="AE3648" s="10" t="str">
        <f t="shared" si="72"/>
        <v>78/79SAHAS</v>
      </c>
      <c r="AF3648" s="10"/>
      <c r="AG3648" s="10"/>
      <c r="AH3648" s="10"/>
    </row>
    <row r="3649" spans="1:34" x14ac:dyDescent="0.45">
      <c r="A3649" t="s">
        <v>24</v>
      </c>
      <c r="B3649" t="s">
        <v>60</v>
      </c>
      <c r="C3649" t="s">
        <v>213</v>
      </c>
      <c r="D3649">
        <v>255</v>
      </c>
      <c r="E3649" s="11">
        <v>465714</v>
      </c>
      <c r="F3649" s="5">
        <v>-43037</v>
      </c>
      <c r="G3649" s="11">
        <v>0</v>
      </c>
      <c r="H3649" s="11">
        <v>0</v>
      </c>
      <c r="I3649">
        <v>0</v>
      </c>
      <c r="J3649">
        <v>45732</v>
      </c>
      <c r="K3649">
        <v>7020</v>
      </c>
      <c r="L3649">
        <v>7020</v>
      </c>
      <c r="M3649">
        <v>6</v>
      </c>
      <c r="N3649">
        <v>43</v>
      </c>
      <c r="O3649">
        <v>3</v>
      </c>
      <c r="P3649">
        <v>7</v>
      </c>
      <c r="Q3649">
        <v>0</v>
      </c>
      <c r="R3649">
        <v>119</v>
      </c>
      <c r="S3649">
        <v>0</v>
      </c>
      <c r="T3649">
        <v>91</v>
      </c>
      <c r="U3649">
        <v>111</v>
      </c>
      <c r="V3649">
        <v>-0.56999999999999995</v>
      </c>
      <c r="W3649">
        <v>0</v>
      </c>
      <c r="X3649">
        <v>0</v>
      </c>
      <c r="Y3649" s="12" t="str">
        <f>IFERROR(VLOOKUP(C3649,[1]Index!$D:$F,3,FALSE),"Non List")</f>
        <v>Hydro Power</v>
      </c>
      <c r="Z3649">
        <f>IFERROR(VLOOKUP(C3649,[1]LP!$B:$C,2,FALSE),0)</f>
        <v>223.5</v>
      </c>
      <c r="AA3649" s="11">
        <f t="shared" si="71"/>
        <v>37.299999999999997</v>
      </c>
      <c r="AB3649" s="5">
        <f>IFERROR(VLOOKUP(C3649,[2]Sheet1!$B:$F,5,FALSE),0)</f>
        <v>4657143</v>
      </c>
      <c r="AC3649" s="11">
        <v>0</v>
      </c>
      <c r="AD3649" s="11">
        <v>0</v>
      </c>
      <c r="AE3649" s="10" t="str">
        <f t="shared" si="72"/>
        <v>78/79KKHC</v>
      </c>
      <c r="AF3649" s="10"/>
      <c r="AG3649" s="10"/>
      <c r="AH3649" s="10"/>
    </row>
    <row r="3650" spans="1:34" x14ac:dyDescent="0.45">
      <c r="A3650" t="s">
        <v>24</v>
      </c>
      <c r="B3650" t="s">
        <v>60</v>
      </c>
      <c r="C3650" t="s">
        <v>208</v>
      </c>
      <c r="D3650">
        <v>420.6</v>
      </c>
      <c r="E3650" s="11">
        <v>1065417</v>
      </c>
      <c r="F3650" s="5">
        <v>0</v>
      </c>
      <c r="G3650" s="11">
        <v>0</v>
      </c>
      <c r="H3650" s="11">
        <v>0</v>
      </c>
      <c r="I3650">
        <v>0</v>
      </c>
      <c r="J3650">
        <v>0</v>
      </c>
      <c r="K3650">
        <v>0</v>
      </c>
      <c r="L3650">
        <v>0</v>
      </c>
      <c r="M3650">
        <v>0</v>
      </c>
      <c r="N3650">
        <v>421</v>
      </c>
      <c r="O3650">
        <v>4</v>
      </c>
      <c r="P3650">
        <v>0</v>
      </c>
      <c r="Q3650">
        <v>0</v>
      </c>
      <c r="R3650">
        <v>1771</v>
      </c>
      <c r="S3650">
        <v>0</v>
      </c>
      <c r="T3650">
        <v>100</v>
      </c>
      <c r="U3650">
        <v>0</v>
      </c>
      <c r="V3650">
        <v>0</v>
      </c>
      <c r="W3650">
        <v>0</v>
      </c>
      <c r="X3650">
        <v>0</v>
      </c>
      <c r="Y3650" s="12" t="str">
        <f>IFERROR(VLOOKUP(C3650,[1]Index!$D:$F,3,FALSE),"Non List")</f>
        <v>Hydro Power</v>
      </c>
      <c r="Z3650">
        <f>IFERROR(VLOOKUP(C3650,[1]LP!$B:$C,2,FALSE),0)</f>
        <v>262</v>
      </c>
      <c r="AA3650" s="11">
        <f t="shared" si="71"/>
        <v>0</v>
      </c>
      <c r="AB3650" s="5">
        <f>IFERROR(VLOOKUP(C3650,[2]Sheet1!$B:$F,5,FALSE),0)</f>
        <v>10654170</v>
      </c>
      <c r="AC3650" s="11">
        <v>0</v>
      </c>
      <c r="AD3650" s="11">
        <v>0</v>
      </c>
      <c r="AE3650" s="10" t="str">
        <f t="shared" si="72"/>
        <v>78/79HPPL</v>
      </c>
      <c r="AF3650" s="10"/>
      <c r="AG3650" s="10"/>
      <c r="AH3650" s="10"/>
    </row>
    <row r="3651" spans="1:34" x14ac:dyDescent="0.45">
      <c r="A3651" t="s">
        <v>24</v>
      </c>
      <c r="B3651" t="s">
        <v>60</v>
      </c>
      <c r="C3651" t="s">
        <v>206</v>
      </c>
      <c r="D3651">
        <v>260</v>
      </c>
      <c r="E3651" s="11">
        <v>264000</v>
      </c>
      <c r="F3651" s="5">
        <v>-202429</v>
      </c>
      <c r="G3651" s="11">
        <v>0</v>
      </c>
      <c r="H3651" s="11">
        <v>0</v>
      </c>
      <c r="I3651">
        <v>0</v>
      </c>
      <c r="J3651">
        <v>29701</v>
      </c>
      <c r="K3651">
        <v>16619</v>
      </c>
      <c r="L3651">
        <v>2937</v>
      </c>
      <c r="M3651">
        <v>4</v>
      </c>
      <c r="N3651">
        <v>59</v>
      </c>
      <c r="O3651">
        <v>11</v>
      </c>
      <c r="P3651">
        <v>19</v>
      </c>
      <c r="Q3651">
        <v>0</v>
      </c>
      <c r="R3651">
        <v>653</v>
      </c>
      <c r="S3651">
        <v>0</v>
      </c>
      <c r="T3651">
        <v>23</v>
      </c>
      <c r="U3651">
        <v>48</v>
      </c>
      <c r="V3651">
        <v>-0.81</v>
      </c>
      <c r="W3651">
        <v>0</v>
      </c>
      <c r="X3651">
        <v>0</v>
      </c>
      <c r="Y3651" s="12" t="str">
        <f>IFERROR(VLOOKUP(C3651,[1]Index!$D:$F,3,FALSE),"Non List")</f>
        <v>Hydro Power</v>
      </c>
      <c r="Z3651">
        <f>IFERROR(VLOOKUP(C3651,[1]LP!$B:$C,2,FALSE),0)</f>
        <v>198.2</v>
      </c>
      <c r="AA3651" s="11">
        <f t="shared" ref="AA3651:AA3714" si="73">ROUND(IFERROR(Z3651/M3651,0),1)</f>
        <v>49.6</v>
      </c>
      <c r="AB3651" s="5">
        <f>IFERROR(VLOOKUP(C3651,[2]Sheet1!$B:$F,5,FALSE),0)</f>
        <v>2640000</v>
      </c>
      <c r="AC3651" s="11">
        <v>0</v>
      </c>
      <c r="AD3651" s="11">
        <v>0</v>
      </c>
      <c r="AE3651" s="10" t="str">
        <f t="shared" si="72"/>
        <v>78/79DHPL</v>
      </c>
      <c r="AF3651" s="10"/>
      <c r="AG3651" s="10"/>
      <c r="AH3651" s="10"/>
    </row>
    <row r="3652" spans="1:34" x14ac:dyDescent="0.45">
      <c r="A3652" t="s">
        <v>24</v>
      </c>
      <c r="B3652" t="s">
        <v>60</v>
      </c>
      <c r="C3652" t="s">
        <v>220</v>
      </c>
      <c r="D3652">
        <v>375</v>
      </c>
      <c r="E3652" s="11">
        <v>1250000</v>
      </c>
      <c r="F3652" s="5">
        <v>-21990</v>
      </c>
      <c r="G3652" s="11">
        <v>0</v>
      </c>
      <c r="H3652" s="11">
        <v>0</v>
      </c>
      <c r="I3652">
        <v>0</v>
      </c>
      <c r="J3652">
        <v>234285</v>
      </c>
      <c r="K3652">
        <v>186556</v>
      </c>
      <c r="L3652">
        <v>118549</v>
      </c>
      <c r="M3652">
        <v>38</v>
      </c>
      <c r="N3652">
        <v>10</v>
      </c>
      <c r="O3652">
        <v>4</v>
      </c>
      <c r="P3652">
        <v>39</v>
      </c>
      <c r="Q3652">
        <v>0</v>
      </c>
      <c r="R3652">
        <v>38</v>
      </c>
      <c r="S3652">
        <v>0</v>
      </c>
      <c r="T3652">
        <v>98</v>
      </c>
      <c r="U3652">
        <v>290</v>
      </c>
      <c r="V3652">
        <v>-0.23</v>
      </c>
      <c r="W3652">
        <v>0</v>
      </c>
      <c r="X3652">
        <v>0</v>
      </c>
      <c r="Y3652" s="12" t="str">
        <f>IFERROR(VLOOKUP(C3652,[1]Index!$D:$F,3,FALSE),"Non List")</f>
        <v>Hydro Power</v>
      </c>
      <c r="Z3652">
        <f>IFERROR(VLOOKUP(C3652,[1]LP!$B:$C,2,FALSE),0)</f>
        <v>235.9</v>
      </c>
      <c r="AA3652" s="11">
        <f t="shared" si="73"/>
        <v>6.2</v>
      </c>
      <c r="AB3652" s="5">
        <f>IFERROR(VLOOKUP(C3652,[2]Sheet1!$B:$F,5,FALSE),0)</f>
        <v>12500000</v>
      </c>
      <c r="AC3652" s="11">
        <v>0</v>
      </c>
      <c r="AD3652" s="11">
        <v>0</v>
      </c>
      <c r="AE3652" s="10" t="str">
        <f t="shared" si="72"/>
        <v>78/79MHNL</v>
      </c>
      <c r="AF3652" s="10"/>
      <c r="AG3652" s="10"/>
      <c r="AH3652" s="10"/>
    </row>
    <row r="3653" spans="1:34" x14ac:dyDescent="0.45">
      <c r="A3653" t="s">
        <v>24</v>
      </c>
      <c r="B3653" t="s">
        <v>60</v>
      </c>
      <c r="C3653" t="s">
        <v>207</v>
      </c>
      <c r="D3653">
        <v>355</v>
      </c>
      <c r="E3653" s="11">
        <v>297675</v>
      </c>
      <c r="F3653" s="5">
        <v>17928</v>
      </c>
      <c r="G3653" s="11">
        <v>0</v>
      </c>
      <c r="H3653" s="11">
        <v>0</v>
      </c>
      <c r="I3653">
        <v>0</v>
      </c>
      <c r="J3653">
        <v>18468</v>
      </c>
      <c r="K3653">
        <v>12347</v>
      </c>
      <c r="L3653">
        <v>7640</v>
      </c>
      <c r="M3653">
        <v>10</v>
      </c>
      <c r="N3653">
        <v>35</v>
      </c>
      <c r="O3653">
        <v>3</v>
      </c>
      <c r="P3653">
        <v>10</v>
      </c>
      <c r="Q3653">
        <v>0</v>
      </c>
      <c r="R3653">
        <v>116</v>
      </c>
      <c r="S3653">
        <v>0</v>
      </c>
      <c r="T3653">
        <v>106</v>
      </c>
      <c r="U3653">
        <v>156</v>
      </c>
      <c r="V3653">
        <v>-0.56000000000000005</v>
      </c>
      <c r="W3653">
        <v>0</v>
      </c>
      <c r="X3653">
        <v>0</v>
      </c>
      <c r="Y3653" s="12" t="str">
        <f>IFERROR(VLOOKUP(C3653,[1]Index!$D:$F,3,FALSE),"Non List")</f>
        <v>Hydro Power</v>
      </c>
      <c r="Z3653">
        <f>IFERROR(VLOOKUP(C3653,[1]LP!$B:$C,2,FALSE),0)</f>
        <v>336</v>
      </c>
      <c r="AA3653" s="11">
        <f t="shared" si="73"/>
        <v>33.6</v>
      </c>
      <c r="AB3653" s="5">
        <f>IFERROR(VLOOKUP(C3653,[2]Sheet1!$B:$F,5,FALSE),0)</f>
        <v>3869775</v>
      </c>
      <c r="AC3653" s="11">
        <v>0</v>
      </c>
      <c r="AD3653" s="11">
        <v>0</v>
      </c>
      <c r="AE3653" s="10" t="str">
        <f t="shared" si="72"/>
        <v>78/79CHL</v>
      </c>
      <c r="AF3653" s="10"/>
      <c r="AG3653" s="10"/>
      <c r="AH3653" s="10"/>
    </row>
    <row r="3654" spans="1:34" x14ac:dyDescent="0.45">
      <c r="A3654" t="s">
        <v>24</v>
      </c>
      <c r="B3654" t="s">
        <v>60</v>
      </c>
      <c r="C3654" t="s">
        <v>209</v>
      </c>
      <c r="D3654">
        <v>426</v>
      </c>
      <c r="E3654" s="11">
        <v>299000</v>
      </c>
      <c r="F3654" s="5">
        <v>35405</v>
      </c>
      <c r="G3654" s="11">
        <v>0</v>
      </c>
      <c r="H3654" s="11">
        <v>0</v>
      </c>
      <c r="I3654">
        <v>0</v>
      </c>
      <c r="J3654">
        <v>24155</v>
      </c>
      <c r="K3654">
        <v>12443</v>
      </c>
      <c r="L3654">
        <v>7908</v>
      </c>
      <c r="M3654">
        <v>11</v>
      </c>
      <c r="N3654">
        <v>40</v>
      </c>
      <c r="O3654">
        <v>4</v>
      </c>
      <c r="P3654">
        <v>9</v>
      </c>
      <c r="Q3654">
        <v>0</v>
      </c>
      <c r="R3654">
        <v>154</v>
      </c>
      <c r="S3654">
        <v>0</v>
      </c>
      <c r="T3654">
        <v>112</v>
      </c>
      <c r="U3654">
        <v>163</v>
      </c>
      <c r="V3654">
        <v>-0.62</v>
      </c>
      <c r="W3654">
        <v>0</v>
      </c>
      <c r="X3654">
        <v>0</v>
      </c>
      <c r="Y3654" s="12" t="str">
        <f>IFERROR(VLOOKUP(C3654,[1]Index!$D:$F,3,FALSE),"Non List")</f>
        <v>Hydro Power</v>
      </c>
      <c r="Z3654">
        <f>IFERROR(VLOOKUP(C3654,[1]LP!$B:$C,2,FALSE),0)</f>
        <v>472</v>
      </c>
      <c r="AA3654" s="11">
        <f t="shared" si="73"/>
        <v>42.9</v>
      </c>
      <c r="AB3654" s="5">
        <f>IFERROR(VLOOKUP(C3654,[2]Sheet1!$B:$F,5,FALSE),0)</f>
        <v>3594413.55</v>
      </c>
      <c r="AC3654" s="11">
        <v>5</v>
      </c>
      <c r="AD3654" s="11">
        <v>2.63E-2</v>
      </c>
      <c r="AE3654" s="10" t="str">
        <f t="shared" si="72"/>
        <v>78/79NHDL</v>
      </c>
      <c r="AF3654" s="10"/>
      <c r="AG3654" s="10"/>
      <c r="AH3654" s="10"/>
    </row>
    <row r="3655" spans="1:34" x14ac:dyDescent="0.45">
      <c r="A3655" t="s">
        <v>24</v>
      </c>
      <c r="B3655" t="s">
        <v>60</v>
      </c>
      <c r="C3655" t="s">
        <v>210</v>
      </c>
      <c r="D3655">
        <v>560</v>
      </c>
      <c r="E3655" s="11">
        <v>646405</v>
      </c>
      <c r="F3655" s="5">
        <v>88195</v>
      </c>
      <c r="G3655" s="11">
        <v>0</v>
      </c>
      <c r="H3655" s="11">
        <v>0</v>
      </c>
      <c r="I3655">
        <v>0</v>
      </c>
      <c r="J3655">
        <v>41099</v>
      </c>
      <c r="K3655">
        <v>24182</v>
      </c>
      <c r="L3655">
        <v>17360</v>
      </c>
      <c r="M3655">
        <v>11</v>
      </c>
      <c r="N3655">
        <v>52</v>
      </c>
      <c r="O3655">
        <v>5</v>
      </c>
      <c r="P3655">
        <v>9</v>
      </c>
      <c r="Q3655">
        <v>0</v>
      </c>
      <c r="R3655">
        <v>258</v>
      </c>
      <c r="S3655">
        <v>0</v>
      </c>
      <c r="T3655">
        <v>114</v>
      </c>
      <c r="U3655">
        <v>166</v>
      </c>
      <c r="V3655">
        <v>-0.7</v>
      </c>
      <c r="W3655">
        <v>0</v>
      </c>
      <c r="X3655">
        <v>0</v>
      </c>
      <c r="Y3655" s="12" t="str">
        <f>IFERROR(VLOOKUP(C3655,[1]Index!$D:$F,3,FALSE),"Non List")</f>
        <v>Hydro Power</v>
      </c>
      <c r="Z3655">
        <f>IFERROR(VLOOKUP(C3655,[1]LP!$B:$C,2,FALSE),0)</f>
        <v>241.5</v>
      </c>
      <c r="AA3655" s="11">
        <f t="shared" si="73"/>
        <v>22</v>
      </c>
      <c r="AB3655" s="5">
        <f>IFERROR(VLOOKUP(C3655,[2]Sheet1!$B:$F,5,FALSE),0)</f>
        <v>17555888.510000002</v>
      </c>
      <c r="AC3655" s="11">
        <v>4.75</v>
      </c>
      <c r="AD3655" s="11">
        <v>0.25</v>
      </c>
      <c r="AE3655" s="10" t="str">
        <f t="shared" si="72"/>
        <v>78/79RADHI</v>
      </c>
      <c r="AF3655" s="10"/>
      <c r="AG3655" s="10"/>
      <c r="AH3655" s="10"/>
    </row>
    <row r="3656" spans="1:34" x14ac:dyDescent="0.45">
      <c r="A3656" t="s">
        <v>24</v>
      </c>
      <c r="B3656" t="s">
        <v>60</v>
      </c>
      <c r="C3656" t="s">
        <v>201</v>
      </c>
      <c r="D3656">
        <v>427.1</v>
      </c>
      <c r="E3656" s="11">
        <v>600000</v>
      </c>
      <c r="F3656" s="5">
        <v>184511</v>
      </c>
      <c r="G3656" s="11">
        <v>0</v>
      </c>
      <c r="H3656" s="11">
        <v>0</v>
      </c>
      <c r="I3656">
        <v>0</v>
      </c>
      <c r="J3656">
        <v>60626</v>
      </c>
      <c r="K3656">
        <v>46778</v>
      </c>
      <c r="L3656">
        <v>40003</v>
      </c>
      <c r="M3656">
        <v>27</v>
      </c>
      <c r="N3656">
        <v>16</v>
      </c>
      <c r="O3656">
        <v>3</v>
      </c>
      <c r="P3656">
        <v>20</v>
      </c>
      <c r="Q3656">
        <v>0</v>
      </c>
      <c r="R3656">
        <v>52</v>
      </c>
      <c r="S3656">
        <v>0</v>
      </c>
      <c r="T3656">
        <v>131</v>
      </c>
      <c r="U3656">
        <v>280</v>
      </c>
      <c r="V3656">
        <v>-0.34</v>
      </c>
      <c r="W3656">
        <v>0</v>
      </c>
      <c r="X3656">
        <v>0</v>
      </c>
      <c r="Y3656" s="12" t="str">
        <f>IFERROR(VLOOKUP(C3656,[1]Index!$D:$F,3,FALSE),"Non List")</f>
        <v>Hydro Power</v>
      </c>
      <c r="Z3656">
        <f>IFERROR(VLOOKUP(C3656,[1]LP!$B:$C,2,FALSE),0)</f>
        <v>412</v>
      </c>
      <c r="AA3656" s="11">
        <f t="shared" si="73"/>
        <v>15.3</v>
      </c>
      <c r="AB3656" s="5">
        <f>IFERROR(VLOOKUP(C3656,[2]Sheet1!$B:$F,5,FALSE),0)</f>
        <v>8728500</v>
      </c>
      <c r="AC3656" s="11">
        <v>15</v>
      </c>
      <c r="AD3656" s="11">
        <v>0.78949999999999998</v>
      </c>
      <c r="AE3656" s="10" t="str">
        <f t="shared" si="72"/>
        <v>78/79KPCL</v>
      </c>
      <c r="AF3656" s="10"/>
      <c r="AG3656" s="10"/>
      <c r="AH3656" s="10"/>
    </row>
    <row r="3657" spans="1:34" x14ac:dyDescent="0.45">
      <c r="A3657" t="s">
        <v>24</v>
      </c>
      <c r="B3657" t="s">
        <v>60</v>
      </c>
      <c r="C3657" t="s">
        <v>214</v>
      </c>
      <c r="D3657">
        <v>563.1</v>
      </c>
      <c r="E3657" s="11">
        <v>560000</v>
      </c>
      <c r="F3657" s="5">
        <v>43555</v>
      </c>
      <c r="G3657" s="11">
        <v>0</v>
      </c>
      <c r="H3657" s="11">
        <v>0</v>
      </c>
      <c r="I3657">
        <v>0</v>
      </c>
      <c r="J3657">
        <v>92007</v>
      </c>
      <c r="K3657">
        <v>67080</v>
      </c>
      <c r="L3657">
        <v>40635</v>
      </c>
      <c r="M3657">
        <v>29</v>
      </c>
      <c r="N3657">
        <v>19</v>
      </c>
      <c r="O3657">
        <v>5</v>
      </c>
      <c r="P3657">
        <v>27</v>
      </c>
      <c r="Q3657">
        <v>0</v>
      </c>
      <c r="R3657">
        <v>101</v>
      </c>
      <c r="S3657">
        <v>0</v>
      </c>
      <c r="T3657">
        <v>108</v>
      </c>
      <c r="U3657">
        <v>265</v>
      </c>
      <c r="V3657">
        <v>-0.53</v>
      </c>
      <c r="W3657">
        <v>0</v>
      </c>
      <c r="X3657">
        <v>0</v>
      </c>
      <c r="Y3657" s="12" t="str">
        <f>IFERROR(VLOOKUP(C3657,[1]Index!$D:$F,3,FALSE),"Non List")</f>
        <v>zdelist</v>
      </c>
      <c r="Z3657">
        <f>IFERROR(VLOOKUP(C3657,[1]LP!$B:$C,2,FALSE),0)</f>
        <v>0</v>
      </c>
      <c r="AA3657" s="11">
        <f t="shared" si="73"/>
        <v>0</v>
      </c>
      <c r="AB3657" s="5">
        <f>IFERROR(VLOOKUP(C3657,[2]Sheet1!$B:$F,5,FALSE),0)</f>
        <v>0</v>
      </c>
      <c r="AC3657" s="11">
        <v>0</v>
      </c>
      <c r="AD3657" s="11">
        <v>0</v>
      </c>
      <c r="AE3657" s="10" t="str">
        <f t="shared" si="72"/>
        <v>78/79RRHP</v>
      </c>
      <c r="AF3657" s="10"/>
      <c r="AG3657" s="10"/>
      <c r="AH3657" s="10"/>
    </row>
    <row r="3658" spans="1:34" x14ac:dyDescent="0.45">
      <c r="A3658" t="s">
        <v>24</v>
      </c>
      <c r="B3658" t="s">
        <v>60</v>
      </c>
      <c r="C3658" t="s">
        <v>227</v>
      </c>
      <c r="D3658">
        <v>258.89999999999998</v>
      </c>
      <c r="E3658" s="11">
        <v>550000</v>
      </c>
      <c r="F3658" s="5">
        <v>-67459</v>
      </c>
      <c r="G3658" s="11">
        <v>0</v>
      </c>
      <c r="H3658" s="11">
        <v>0</v>
      </c>
      <c r="I3658">
        <v>0</v>
      </c>
      <c r="J3658">
        <v>18030</v>
      </c>
      <c r="K3658">
        <v>-2247</v>
      </c>
      <c r="L3658">
        <v>-21740</v>
      </c>
      <c r="M3658">
        <v>-16</v>
      </c>
      <c r="N3658">
        <v>-16</v>
      </c>
      <c r="O3658">
        <v>3</v>
      </c>
      <c r="P3658">
        <v>-18</v>
      </c>
      <c r="Q3658">
        <v>0</v>
      </c>
      <c r="R3658">
        <v>-48</v>
      </c>
      <c r="S3658">
        <v>0</v>
      </c>
      <c r="T3658">
        <v>88</v>
      </c>
      <c r="U3658">
        <v>0</v>
      </c>
      <c r="V3658">
        <v>0</v>
      </c>
      <c r="W3658">
        <v>0</v>
      </c>
      <c r="X3658">
        <v>0</v>
      </c>
      <c r="Y3658" s="12" t="str">
        <f>IFERROR(VLOOKUP(C3658,[1]Index!$D:$F,3,FALSE),"Non List")</f>
        <v>Hydro Power</v>
      </c>
      <c r="Z3658">
        <f>IFERROR(VLOOKUP(C3658,[1]LP!$B:$C,2,FALSE),0)</f>
        <v>151</v>
      </c>
      <c r="AA3658" s="11">
        <f t="shared" si="73"/>
        <v>-9.4</v>
      </c>
      <c r="AB3658" s="5">
        <f>IFERROR(VLOOKUP(C3658,[2]Sheet1!$B:$F,5,FALSE),0)</f>
        <v>13282276</v>
      </c>
      <c r="AC3658" s="11">
        <v>0</v>
      </c>
      <c r="AD3658" s="11">
        <v>0</v>
      </c>
      <c r="AE3658" s="10" t="str">
        <f t="shared" si="72"/>
        <v>78/79GHL</v>
      </c>
      <c r="AF3658" s="10"/>
      <c r="AG3658" s="10"/>
      <c r="AH3658" s="10"/>
    </row>
    <row r="3659" spans="1:34" x14ac:dyDescent="0.45">
      <c r="A3659" t="s">
        <v>24</v>
      </c>
      <c r="B3659" t="s">
        <v>60</v>
      </c>
      <c r="C3659" t="s">
        <v>211</v>
      </c>
      <c r="D3659">
        <v>281.89999999999998</v>
      </c>
      <c r="E3659" s="11">
        <v>1100000</v>
      </c>
      <c r="F3659" s="5">
        <v>-7763</v>
      </c>
      <c r="G3659" s="11">
        <v>0</v>
      </c>
      <c r="H3659" s="11">
        <v>0</v>
      </c>
      <c r="I3659">
        <v>0</v>
      </c>
      <c r="J3659">
        <v>157162</v>
      </c>
      <c r="K3659">
        <v>67007</v>
      </c>
      <c r="L3659">
        <v>63759</v>
      </c>
      <c r="M3659">
        <v>23</v>
      </c>
      <c r="N3659">
        <v>12</v>
      </c>
      <c r="O3659">
        <v>3</v>
      </c>
      <c r="P3659">
        <v>23</v>
      </c>
      <c r="Q3659">
        <v>0</v>
      </c>
      <c r="R3659">
        <v>35</v>
      </c>
      <c r="S3659">
        <v>0</v>
      </c>
      <c r="T3659">
        <v>99</v>
      </c>
      <c r="U3659">
        <v>227</v>
      </c>
      <c r="V3659">
        <v>-0.19</v>
      </c>
      <c r="W3659">
        <v>0</v>
      </c>
      <c r="X3659">
        <v>0</v>
      </c>
      <c r="Y3659" s="12" t="str">
        <f>IFERROR(VLOOKUP(C3659,[1]Index!$D:$F,3,FALSE),"Non List")</f>
        <v>Hydro Power</v>
      </c>
      <c r="Z3659">
        <f>IFERROR(VLOOKUP(C3659,[1]LP!$B:$C,2,FALSE),0)</f>
        <v>234</v>
      </c>
      <c r="AA3659" s="11">
        <f t="shared" si="73"/>
        <v>10.199999999999999</v>
      </c>
      <c r="AB3659" s="5">
        <f>IFERROR(VLOOKUP(C3659,[2]Sheet1!$B:$F,5,FALSE),0)</f>
        <v>11000000</v>
      </c>
      <c r="AC3659" s="11">
        <v>0</v>
      </c>
      <c r="AD3659" s="11">
        <v>0</v>
      </c>
      <c r="AE3659" s="10" t="str">
        <f t="shared" si="72"/>
        <v>78/79PMHPL</v>
      </c>
      <c r="AF3659" s="10"/>
      <c r="AG3659" s="10"/>
      <c r="AH3659" s="10"/>
    </row>
    <row r="3660" spans="1:34" x14ac:dyDescent="0.45">
      <c r="A3660" t="s">
        <v>24</v>
      </c>
      <c r="B3660" t="s">
        <v>60</v>
      </c>
      <c r="C3660" t="s">
        <v>234</v>
      </c>
      <c r="D3660">
        <v>303</v>
      </c>
      <c r="E3660" s="11">
        <v>5100000</v>
      </c>
      <c r="F3660" s="5">
        <v>-280116</v>
      </c>
      <c r="G3660" s="11">
        <v>0</v>
      </c>
      <c r="H3660" s="11">
        <v>0</v>
      </c>
      <c r="I3660">
        <v>0</v>
      </c>
      <c r="J3660">
        <v>472</v>
      </c>
      <c r="K3660">
        <v>-7270</v>
      </c>
      <c r="L3660">
        <v>-7270</v>
      </c>
      <c r="M3660">
        <v>-1</v>
      </c>
      <c r="N3660">
        <v>-541</v>
      </c>
      <c r="O3660">
        <v>3</v>
      </c>
      <c r="P3660">
        <v>-1</v>
      </c>
      <c r="Q3660">
        <v>0</v>
      </c>
      <c r="R3660">
        <v>-1737</v>
      </c>
      <c r="S3660">
        <v>0</v>
      </c>
      <c r="T3660">
        <v>95</v>
      </c>
      <c r="U3660">
        <v>0</v>
      </c>
      <c r="V3660">
        <v>0</v>
      </c>
      <c r="W3660">
        <v>0</v>
      </c>
      <c r="X3660">
        <v>0</v>
      </c>
      <c r="Y3660" s="12" t="str">
        <f>IFERROR(VLOOKUP(C3660,[1]Index!$D:$F,3,FALSE),"Non List")</f>
        <v>Hydro Non Converted</v>
      </c>
      <c r="Z3660">
        <f>IFERROR(VLOOKUP(C3660,[1]LP!$B:$C,2,FALSE),0)</f>
        <v>300</v>
      </c>
      <c r="AA3660" s="11">
        <f t="shared" si="73"/>
        <v>-300</v>
      </c>
      <c r="AB3660" s="5">
        <f>IFERROR(VLOOKUP(C3660,[2]Sheet1!$B:$F,5,FALSE),0)</f>
        <v>29400000</v>
      </c>
      <c r="AC3660" s="11">
        <v>0</v>
      </c>
      <c r="AD3660" s="11">
        <v>0</v>
      </c>
      <c r="AE3660" s="10" t="str">
        <f t="shared" si="72"/>
        <v>78/79MBJC</v>
      </c>
      <c r="AF3660" s="10"/>
      <c r="AG3660" s="10"/>
      <c r="AH3660" s="10"/>
    </row>
    <row r="3661" spans="1:34" x14ac:dyDescent="0.45">
      <c r="A3661" t="s">
        <v>24</v>
      </c>
      <c r="B3661" t="s">
        <v>60</v>
      </c>
      <c r="C3661" t="s">
        <v>226</v>
      </c>
      <c r="D3661">
        <v>402.1</v>
      </c>
      <c r="E3661" s="11">
        <v>1784376</v>
      </c>
      <c r="F3661" s="5">
        <v>0</v>
      </c>
      <c r="G3661" s="11">
        <v>0</v>
      </c>
      <c r="H3661" s="11">
        <v>0</v>
      </c>
      <c r="I3661">
        <v>0</v>
      </c>
      <c r="J3661">
        <v>0</v>
      </c>
      <c r="K3661">
        <v>0</v>
      </c>
      <c r="L3661">
        <v>0</v>
      </c>
      <c r="M3661">
        <v>0</v>
      </c>
      <c r="N3661">
        <v>402</v>
      </c>
      <c r="O3661">
        <v>4</v>
      </c>
      <c r="P3661">
        <v>0</v>
      </c>
      <c r="Q3661">
        <v>0</v>
      </c>
      <c r="R3661">
        <v>1616</v>
      </c>
      <c r="S3661">
        <v>0</v>
      </c>
      <c r="T3661">
        <v>100</v>
      </c>
      <c r="U3661">
        <v>0</v>
      </c>
      <c r="V3661">
        <v>0</v>
      </c>
      <c r="W3661">
        <v>0</v>
      </c>
      <c r="X3661">
        <v>0</v>
      </c>
      <c r="Y3661" s="12" t="str">
        <f>IFERROR(VLOOKUP(C3661,[1]Index!$D:$F,3,FALSE),"Non List")</f>
        <v>Hydro Power</v>
      </c>
      <c r="Z3661">
        <f>IFERROR(VLOOKUP(C3661,[1]LP!$B:$C,2,FALSE),0)</f>
        <v>207</v>
      </c>
      <c r="AA3661" s="11">
        <f t="shared" si="73"/>
        <v>0</v>
      </c>
      <c r="AB3661" s="5">
        <f>IFERROR(VLOOKUP(C3661,[2]Sheet1!$B:$F,5,FALSE),0)</f>
        <v>18000000</v>
      </c>
      <c r="AC3661" s="11">
        <v>0</v>
      </c>
      <c r="AD3661" s="11">
        <v>0</v>
      </c>
      <c r="AE3661" s="10" t="str">
        <f t="shared" si="72"/>
        <v>78/79GLH</v>
      </c>
      <c r="AF3661" s="10"/>
      <c r="AG3661" s="10"/>
      <c r="AH3661" s="10"/>
    </row>
    <row r="3662" spans="1:34" x14ac:dyDescent="0.45">
      <c r="A3662" t="s">
        <v>24</v>
      </c>
      <c r="B3662" t="s">
        <v>60</v>
      </c>
      <c r="C3662" t="s">
        <v>212</v>
      </c>
      <c r="D3662">
        <v>241</v>
      </c>
      <c r="E3662" s="11">
        <v>800000</v>
      </c>
      <c r="F3662" s="5">
        <v>-229278</v>
      </c>
      <c r="G3662" s="11">
        <v>0</v>
      </c>
      <c r="H3662" s="11">
        <v>0</v>
      </c>
      <c r="I3662">
        <v>0</v>
      </c>
      <c r="J3662">
        <v>82075</v>
      </c>
      <c r="K3662">
        <v>63684</v>
      </c>
      <c r="L3662">
        <v>33021</v>
      </c>
      <c r="M3662">
        <v>16</v>
      </c>
      <c r="N3662">
        <v>15</v>
      </c>
      <c r="O3662">
        <v>3</v>
      </c>
      <c r="P3662">
        <v>23</v>
      </c>
      <c r="Q3662">
        <v>0</v>
      </c>
      <c r="R3662">
        <v>49</v>
      </c>
      <c r="S3662">
        <v>0</v>
      </c>
      <c r="T3662">
        <v>71</v>
      </c>
      <c r="U3662">
        <v>163</v>
      </c>
      <c r="V3662">
        <v>-0.33</v>
      </c>
      <c r="W3662">
        <v>0</v>
      </c>
      <c r="X3662">
        <v>0</v>
      </c>
      <c r="Y3662" s="12" t="str">
        <f>IFERROR(VLOOKUP(C3662,[1]Index!$D:$F,3,FALSE),"Non List")</f>
        <v>Hydro Power</v>
      </c>
      <c r="Z3662">
        <f>IFERROR(VLOOKUP(C3662,[1]LP!$B:$C,2,FALSE),0)</f>
        <v>208</v>
      </c>
      <c r="AA3662" s="11">
        <f t="shared" si="73"/>
        <v>13</v>
      </c>
      <c r="AB3662" s="5">
        <f>IFERROR(VLOOKUP(C3662,[2]Sheet1!$B:$F,5,FALSE),0)</f>
        <v>8000000</v>
      </c>
      <c r="AC3662" s="11">
        <v>0</v>
      </c>
      <c r="AD3662" s="11">
        <v>0</v>
      </c>
      <c r="AE3662" s="10" t="str">
        <f t="shared" si="72"/>
        <v>78/79AKJCL</v>
      </c>
      <c r="AF3662" s="10"/>
      <c r="AG3662" s="10"/>
      <c r="AH3662" s="10"/>
    </row>
    <row r="3663" spans="1:34" x14ac:dyDescent="0.45">
      <c r="A3663" t="s">
        <v>24</v>
      </c>
      <c r="B3663" t="s">
        <v>60</v>
      </c>
      <c r="C3663" t="s">
        <v>223</v>
      </c>
      <c r="D3663">
        <v>331</v>
      </c>
      <c r="E3663" s="11">
        <v>1500000</v>
      </c>
      <c r="F3663" s="5">
        <v>-158615</v>
      </c>
      <c r="G3663" s="11">
        <v>0</v>
      </c>
      <c r="H3663" s="11">
        <v>0</v>
      </c>
      <c r="I3663">
        <v>0</v>
      </c>
      <c r="J3663">
        <v>0</v>
      </c>
      <c r="K3663">
        <v>-7700</v>
      </c>
      <c r="L3663">
        <v>-7700</v>
      </c>
      <c r="M3663">
        <v>-2</v>
      </c>
      <c r="N3663">
        <v>-162</v>
      </c>
      <c r="O3663">
        <v>4</v>
      </c>
      <c r="P3663">
        <v>-2</v>
      </c>
      <c r="Q3663">
        <v>0</v>
      </c>
      <c r="R3663">
        <v>-600</v>
      </c>
      <c r="S3663">
        <v>0</v>
      </c>
      <c r="T3663">
        <v>89</v>
      </c>
      <c r="U3663">
        <v>0</v>
      </c>
      <c r="V3663">
        <v>0</v>
      </c>
      <c r="W3663">
        <v>0</v>
      </c>
      <c r="X3663">
        <v>0</v>
      </c>
      <c r="Y3663" s="12" t="str">
        <f>IFERROR(VLOOKUP(C3663,[1]Index!$D:$F,3,FALSE),"Non List")</f>
        <v>Hydro Power</v>
      </c>
      <c r="Z3663">
        <f>IFERROR(VLOOKUP(C3663,[1]LP!$B:$C,2,FALSE),0)</f>
        <v>184</v>
      </c>
      <c r="AA3663" s="11">
        <f t="shared" si="73"/>
        <v>-92</v>
      </c>
      <c r="AB3663" s="5">
        <f>IFERROR(VLOOKUP(C3663,[2]Sheet1!$B:$F,5,FALSE),0)</f>
        <v>15000000</v>
      </c>
      <c r="AC3663" s="11">
        <v>0</v>
      </c>
      <c r="AD3663" s="11">
        <v>0</v>
      </c>
      <c r="AE3663" s="10" t="str">
        <f t="shared" si="72"/>
        <v>78/79LEC</v>
      </c>
      <c r="AF3663" s="10"/>
      <c r="AG3663" s="10"/>
      <c r="AH3663" s="10"/>
    </row>
    <row r="3664" spans="1:34" x14ac:dyDescent="0.45">
      <c r="A3664" t="s">
        <v>24</v>
      </c>
      <c r="B3664" t="s">
        <v>60</v>
      </c>
      <c r="C3664" t="s">
        <v>235</v>
      </c>
      <c r="D3664">
        <v>479</v>
      </c>
      <c r="E3664" s="11">
        <v>400000</v>
      </c>
      <c r="F3664" s="5">
        <v>-84522</v>
      </c>
      <c r="G3664" s="11">
        <v>0</v>
      </c>
      <c r="H3664" s="11">
        <v>0</v>
      </c>
      <c r="I3664">
        <v>0</v>
      </c>
      <c r="J3664">
        <v>47667</v>
      </c>
      <c r="K3664">
        <v>32287</v>
      </c>
      <c r="L3664">
        <v>11875</v>
      </c>
      <c r="M3664">
        <v>12</v>
      </c>
      <c r="N3664">
        <v>40</v>
      </c>
      <c r="O3664">
        <v>6</v>
      </c>
      <c r="P3664">
        <v>15</v>
      </c>
      <c r="Q3664">
        <v>0</v>
      </c>
      <c r="R3664">
        <v>246</v>
      </c>
      <c r="S3664">
        <v>0</v>
      </c>
      <c r="T3664">
        <v>79</v>
      </c>
      <c r="U3664">
        <v>145</v>
      </c>
      <c r="V3664">
        <v>-0.7</v>
      </c>
      <c r="W3664">
        <v>0</v>
      </c>
      <c r="X3664">
        <v>0</v>
      </c>
      <c r="Y3664" s="12" t="str">
        <f>IFERROR(VLOOKUP(C3664,[1]Index!$D:$F,3,FALSE),"Non List")</f>
        <v>Hydro Non Converted</v>
      </c>
      <c r="Z3664">
        <f>IFERROR(VLOOKUP(C3664,[1]LP!$B:$C,2,FALSE),0)</f>
        <v>480</v>
      </c>
      <c r="AA3664" s="11">
        <f t="shared" si="73"/>
        <v>40</v>
      </c>
      <c r="AB3664" s="5">
        <f>IFERROR(VLOOKUP(C3664,[2]Sheet1!$B:$F,5,FALSE),0)</f>
        <v>1200000</v>
      </c>
      <c r="AC3664" s="11">
        <v>0</v>
      </c>
      <c r="AD3664" s="11">
        <v>0</v>
      </c>
      <c r="AE3664" s="10" t="str">
        <f t="shared" si="72"/>
        <v>78/79TPC</v>
      </c>
      <c r="AF3664" s="10"/>
      <c r="AG3664" s="10"/>
      <c r="AH3664" s="10"/>
    </row>
    <row r="3665" spans="1:34" x14ac:dyDescent="0.45">
      <c r="A3665" t="s">
        <v>24</v>
      </c>
      <c r="B3665" t="s">
        <v>60</v>
      </c>
      <c r="C3665" t="s">
        <v>228</v>
      </c>
      <c r="D3665">
        <v>344.1</v>
      </c>
      <c r="E3665" s="11">
        <v>1450000</v>
      </c>
      <c r="F3665" s="5">
        <v>45681</v>
      </c>
      <c r="G3665" s="11">
        <v>0</v>
      </c>
      <c r="H3665" s="11">
        <v>0</v>
      </c>
      <c r="I3665">
        <v>0</v>
      </c>
      <c r="J3665">
        <v>213455</v>
      </c>
      <c r="K3665">
        <v>136824</v>
      </c>
      <c r="L3665">
        <v>45681</v>
      </c>
      <c r="M3665">
        <v>13</v>
      </c>
      <c r="N3665">
        <v>27</v>
      </c>
      <c r="O3665">
        <v>3</v>
      </c>
      <c r="P3665">
        <v>12</v>
      </c>
      <c r="Q3665">
        <v>0</v>
      </c>
      <c r="R3665">
        <v>91</v>
      </c>
      <c r="S3665">
        <v>0</v>
      </c>
      <c r="T3665">
        <v>103</v>
      </c>
      <c r="U3665">
        <v>171</v>
      </c>
      <c r="V3665">
        <v>-0.5</v>
      </c>
      <c r="W3665">
        <v>0</v>
      </c>
      <c r="X3665">
        <v>0</v>
      </c>
      <c r="Y3665" s="12" t="str">
        <f>IFERROR(VLOOKUP(C3665,[1]Index!$D:$F,3,FALSE),"Non List")</f>
        <v>Hydro Power</v>
      </c>
      <c r="Z3665">
        <f>IFERROR(VLOOKUP(C3665,[1]LP!$B:$C,2,FALSE),0)</f>
        <v>156</v>
      </c>
      <c r="AA3665" s="11">
        <f t="shared" si="73"/>
        <v>12</v>
      </c>
      <c r="AB3665" s="5">
        <f>IFERROR(VLOOKUP(C3665,[2]Sheet1!$B:$F,5,FALSE),0)</f>
        <v>5741244</v>
      </c>
      <c r="AC3665" s="11">
        <v>0</v>
      </c>
      <c r="AD3665" s="11">
        <v>0</v>
      </c>
      <c r="AE3665" s="10" t="str">
        <f t="shared" si="72"/>
        <v>78/79SHEL</v>
      </c>
      <c r="AF3665" s="10"/>
      <c r="AG3665" s="10"/>
      <c r="AH3665" s="10"/>
    </row>
    <row r="3666" spans="1:34" x14ac:dyDescent="0.45">
      <c r="A3666" t="s">
        <v>24</v>
      </c>
      <c r="B3666" t="s">
        <v>60</v>
      </c>
      <c r="C3666" t="s">
        <v>216</v>
      </c>
      <c r="D3666">
        <v>350</v>
      </c>
      <c r="E3666" s="11">
        <v>962500</v>
      </c>
      <c r="F3666" s="5">
        <v>58075</v>
      </c>
      <c r="G3666" s="11">
        <v>0</v>
      </c>
      <c r="H3666" s="11">
        <v>0</v>
      </c>
      <c r="I3666">
        <v>0</v>
      </c>
      <c r="J3666">
        <v>162751</v>
      </c>
      <c r="K3666">
        <v>133342</v>
      </c>
      <c r="L3666">
        <v>103139</v>
      </c>
      <c r="M3666">
        <v>43</v>
      </c>
      <c r="N3666">
        <v>8</v>
      </c>
      <c r="O3666">
        <v>3</v>
      </c>
      <c r="P3666">
        <v>40</v>
      </c>
      <c r="Q3666">
        <v>0</v>
      </c>
      <c r="R3666">
        <v>27</v>
      </c>
      <c r="S3666">
        <v>0</v>
      </c>
      <c r="T3666">
        <v>106</v>
      </c>
      <c r="U3666">
        <v>320</v>
      </c>
      <c r="V3666">
        <v>-0.09</v>
      </c>
      <c r="W3666">
        <v>0</v>
      </c>
      <c r="X3666">
        <v>0</v>
      </c>
      <c r="Y3666" s="12" t="str">
        <f>IFERROR(VLOOKUP(C3666,[1]Index!$D:$F,3,FALSE),"Non List")</f>
        <v>Hydro Power</v>
      </c>
      <c r="Z3666">
        <f>IFERROR(VLOOKUP(C3666,[1]LP!$B:$C,2,FALSE),0)</f>
        <v>235</v>
      </c>
      <c r="AA3666" s="11">
        <f t="shared" si="73"/>
        <v>5.5</v>
      </c>
      <c r="AB3666" s="5">
        <f>IFERROR(VLOOKUP(C3666,[2]Sheet1!$B:$F,5,FALSE),0)</f>
        <v>9625000</v>
      </c>
      <c r="AC3666" s="11">
        <v>0</v>
      </c>
      <c r="AD3666" s="11">
        <v>7</v>
      </c>
      <c r="AE3666" s="10" t="str">
        <f t="shared" si="72"/>
        <v>78/79PPCL</v>
      </c>
      <c r="AF3666" s="10"/>
      <c r="AG3666" s="10"/>
      <c r="AH3666" s="10"/>
    </row>
    <row r="3667" spans="1:34" x14ac:dyDescent="0.45">
      <c r="A3667" t="s">
        <v>24</v>
      </c>
      <c r="B3667" t="s">
        <v>60</v>
      </c>
      <c r="C3667" t="s">
        <v>236</v>
      </c>
      <c r="D3667">
        <v>300</v>
      </c>
      <c r="E3667" s="11">
        <v>1440400</v>
      </c>
      <c r="F3667" s="5">
        <v>-84919</v>
      </c>
      <c r="G3667" s="11">
        <v>0</v>
      </c>
      <c r="H3667" s="11">
        <v>0</v>
      </c>
      <c r="I3667">
        <v>0</v>
      </c>
      <c r="J3667">
        <v>43657</v>
      </c>
      <c r="K3667">
        <v>-103330</v>
      </c>
      <c r="L3667">
        <v>-103330</v>
      </c>
      <c r="M3667">
        <v>-29</v>
      </c>
      <c r="N3667">
        <v>-10</v>
      </c>
      <c r="O3667">
        <v>3</v>
      </c>
      <c r="P3667">
        <v>-30</v>
      </c>
      <c r="Q3667">
        <v>0</v>
      </c>
      <c r="R3667">
        <v>-33</v>
      </c>
      <c r="S3667">
        <v>0</v>
      </c>
      <c r="T3667">
        <v>94</v>
      </c>
      <c r="U3667">
        <v>0</v>
      </c>
      <c r="V3667">
        <v>0</v>
      </c>
      <c r="W3667">
        <v>0</v>
      </c>
      <c r="X3667">
        <v>0</v>
      </c>
      <c r="Y3667" s="12" t="str">
        <f>IFERROR(VLOOKUP(C3667,[1]Index!$D:$F,3,FALSE),"Non List")</f>
        <v>Hydro Power</v>
      </c>
      <c r="Z3667">
        <f>IFERROR(VLOOKUP(C3667,[1]LP!$B:$C,2,FALSE),0)</f>
        <v>165</v>
      </c>
      <c r="AA3667" s="11">
        <f t="shared" si="73"/>
        <v>-5.7</v>
      </c>
      <c r="AB3667" s="5">
        <f>IFERROR(VLOOKUP(C3667,[2]Sheet1!$B:$F,5,FALSE),0)</f>
        <v>14764000</v>
      </c>
      <c r="AC3667" s="11">
        <v>0</v>
      </c>
      <c r="AD3667" s="11">
        <v>0</v>
      </c>
      <c r="AE3667" s="10" t="str">
        <f t="shared" si="72"/>
        <v>78/79SSHL</v>
      </c>
      <c r="AF3667" s="10"/>
      <c r="AG3667" s="10"/>
      <c r="AH3667" s="10"/>
    </row>
    <row r="3668" spans="1:34" x14ac:dyDescent="0.45">
      <c r="A3668" t="s">
        <v>24</v>
      </c>
      <c r="B3668" t="s">
        <v>60</v>
      </c>
      <c r="C3668" t="s">
        <v>217</v>
      </c>
      <c r="D3668">
        <v>525</v>
      </c>
      <c r="E3668" s="11">
        <v>10590000</v>
      </c>
      <c r="F3668" s="5">
        <v>-200891</v>
      </c>
      <c r="G3668" s="11">
        <v>0</v>
      </c>
      <c r="H3668" s="11">
        <v>0</v>
      </c>
      <c r="I3668">
        <v>0</v>
      </c>
      <c r="J3668">
        <v>1727752</v>
      </c>
      <c r="K3668">
        <v>1366436</v>
      </c>
      <c r="L3668">
        <v>860019</v>
      </c>
      <c r="M3668">
        <v>32</v>
      </c>
      <c r="N3668">
        <v>16</v>
      </c>
      <c r="O3668">
        <v>5</v>
      </c>
      <c r="P3668">
        <v>33</v>
      </c>
      <c r="Q3668">
        <v>0</v>
      </c>
      <c r="R3668">
        <v>86</v>
      </c>
      <c r="S3668">
        <v>0</v>
      </c>
      <c r="T3668">
        <v>98</v>
      </c>
      <c r="U3668">
        <v>268</v>
      </c>
      <c r="V3668">
        <v>-0.49</v>
      </c>
      <c r="W3668">
        <v>0</v>
      </c>
      <c r="X3668">
        <v>0</v>
      </c>
      <c r="Y3668" s="12" t="str">
        <f>IFERROR(VLOOKUP(C3668,[1]Index!$D:$F,3,FALSE),"Non List")</f>
        <v>Hydro Power</v>
      </c>
      <c r="Z3668">
        <f>IFERROR(VLOOKUP(C3668,[1]LP!$B:$C,2,FALSE),0)</f>
        <v>165.4</v>
      </c>
      <c r="AA3668" s="11">
        <f t="shared" si="73"/>
        <v>5.2</v>
      </c>
      <c r="AB3668" s="5">
        <f>IFERROR(VLOOKUP(C3668,[2]Sheet1!$B:$F,5,FALSE),0)</f>
        <v>194780470</v>
      </c>
      <c r="AC3668" s="11">
        <v>0</v>
      </c>
      <c r="AD3668" s="11">
        <v>0</v>
      </c>
      <c r="AE3668" s="10" t="str">
        <f t="shared" si="72"/>
        <v>78/79UPPER</v>
      </c>
      <c r="AF3668" s="10"/>
      <c r="AG3668" s="10"/>
      <c r="AH3668" s="10"/>
    </row>
    <row r="3669" spans="1:34" x14ac:dyDescent="0.45">
      <c r="A3669" t="s">
        <v>24</v>
      </c>
      <c r="B3669" t="s">
        <v>60</v>
      </c>
      <c r="C3669" t="s">
        <v>218</v>
      </c>
      <c r="D3669">
        <v>289</v>
      </c>
      <c r="E3669" s="11">
        <v>750000</v>
      </c>
      <c r="F3669" s="5">
        <v>-62251</v>
      </c>
      <c r="G3669" s="11">
        <v>0</v>
      </c>
      <c r="H3669" s="11">
        <v>0</v>
      </c>
      <c r="I3669">
        <v>0</v>
      </c>
      <c r="J3669">
        <v>27091</v>
      </c>
      <c r="K3669">
        <v>13388</v>
      </c>
      <c r="L3669">
        <v>13388</v>
      </c>
      <c r="M3669">
        <v>7</v>
      </c>
      <c r="N3669">
        <v>41</v>
      </c>
      <c r="O3669">
        <v>3</v>
      </c>
      <c r="P3669">
        <v>8</v>
      </c>
      <c r="Q3669">
        <v>0</v>
      </c>
      <c r="R3669">
        <v>128</v>
      </c>
      <c r="S3669">
        <v>0</v>
      </c>
      <c r="T3669">
        <v>92</v>
      </c>
      <c r="U3669">
        <v>121</v>
      </c>
      <c r="V3669">
        <v>-0.57999999999999996</v>
      </c>
      <c r="W3669">
        <v>0</v>
      </c>
      <c r="X3669">
        <v>0</v>
      </c>
      <c r="Y3669" s="12" t="str">
        <f>IFERROR(VLOOKUP(C3669,[1]Index!$D:$F,3,FALSE),"Non List")</f>
        <v>Hydro Power</v>
      </c>
      <c r="Z3669">
        <f>IFERROR(VLOOKUP(C3669,[1]LP!$B:$C,2,FALSE),0)</f>
        <v>224</v>
      </c>
      <c r="AA3669" s="11">
        <f t="shared" si="73"/>
        <v>32</v>
      </c>
      <c r="AB3669" s="5">
        <f>IFERROR(VLOOKUP(C3669,[2]Sheet1!$B:$F,5,FALSE),0)</f>
        <v>7500000</v>
      </c>
      <c r="AC3669" s="11">
        <v>0</v>
      </c>
      <c r="AD3669" s="11">
        <v>0</v>
      </c>
      <c r="AE3669" s="10" t="str">
        <f t="shared" si="72"/>
        <v>78/79UNHPL</v>
      </c>
      <c r="AF3669" s="10"/>
      <c r="AG3669" s="10"/>
      <c r="AH3669" s="10"/>
    </row>
    <row r="3670" spans="1:34" x14ac:dyDescent="0.45">
      <c r="A3670" t="s">
        <v>24</v>
      </c>
      <c r="B3670" t="s">
        <v>60</v>
      </c>
      <c r="C3670" t="s">
        <v>237</v>
      </c>
      <c r="D3670">
        <v>500</v>
      </c>
      <c r="E3670" s="11">
        <v>377000</v>
      </c>
      <c r="F3670" s="5">
        <v>123275</v>
      </c>
      <c r="G3670" s="11">
        <v>0</v>
      </c>
      <c r="H3670" s="11">
        <v>0</v>
      </c>
      <c r="I3670">
        <v>0</v>
      </c>
      <c r="J3670">
        <v>1814</v>
      </c>
      <c r="K3670">
        <v>-8274</v>
      </c>
      <c r="L3670">
        <v>-19064</v>
      </c>
      <c r="M3670">
        <v>-20</v>
      </c>
      <c r="N3670">
        <v>-25</v>
      </c>
      <c r="O3670">
        <v>4</v>
      </c>
      <c r="P3670">
        <v>-15</v>
      </c>
      <c r="Q3670">
        <v>0</v>
      </c>
      <c r="R3670">
        <v>-93</v>
      </c>
      <c r="S3670">
        <v>0</v>
      </c>
      <c r="T3670">
        <v>133</v>
      </c>
      <c r="U3670">
        <v>0</v>
      </c>
      <c r="V3670">
        <v>0</v>
      </c>
      <c r="W3670">
        <v>0</v>
      </c>
      <c r="X3670">
        <v>0</v>
      </c>
      <c r="Y3670" s="12" t="str">
        <f>IFERROR(VLOOKUP(C3670,[1]Index!$D:$F,3,FALSE),"Non List")</f>
        <v>Hydro Non Converted</v>
      </c>
      <c r="Z3670">
        <f>IFERROR(VLOOKUP(C3670,[1]LP!$B:$C,2,FALSE),0)</f>
        <v>525</v>
      </c>
      <c r="AA3670" s="11">
        <f t="shared" si="73"/>
        <v>-26.3</v>
      </c>
      <c r="AB3670" s="5">
        <f>IFERROR(VLOOKUP(C3670,[2]Sheet1!$B:$F,5,FALSE),0)</f>
        <v>1230000</v>
      </c>
      <c r="AC3670" s="11">
        <v>0</v>
      </c>
      <c r="AD3670" s="11">
        <v>0</v>
      </c>
      <c r="AE3670" s="10" t="str">
        <f t="shared" si="72"/>
        <v>78/79SPC</v>
      </c>
      <c r="AF3670" s="10"/>
      <c r="AG3670" s="10"/>
      <c r="AH3670" s="10"/>
    </row>
    <row r="3671" spans="1:34" x14ac:dyDescent="0.45">
      <c r="A3671" t="s">
        <v>24</v>
      </c>
      <c r="B3671" t="s">
        <v>60</v>
      </c>
      <c r="C3671" t="s">
        <v>224</v>
      </c>
      <c r="D3671">
        <v>990</v>
      </c>
      <c r="E3671" s="11">
        <v>1968027</v>
      </c>
      <c r="F3671" s="5">
        <v>704295</v>
      </c>
      <c r="G3671" s="11">
        <v>0</v>
      </c>
      <c r="H3671" s="11">
        <v>0</v>
      </c>
      <c r="I3671">
        <v>0</v>
      </c>
      <c r="J3671">
        <v>387158</v>
      </c>
      <c r="K3671">
        <v>318377</v>
      </c>
      <c r="L3671">
        <v>293508</v>
      </c>
      <c r="M3671">
        <v>60</v>
      </c>
      <c r="N3671">
        <v>17</v>
      </c>
      <c r="O3671">
        <v>7</v>
      </c>
      <c r="P3671">
        <v>44</v>
      </c>
      <c r="Q3671">
        <v>0</v>
      </c>
      <c r="R3671">
        <v>121</v>
      </c>
      <c r="S3671">
        <v>0</v>
      </c>
      <c r="T3671">
        <v>136</v>
      </c>
      <c r="U3671">
        <v>427</v>
      </c>
      <c r="V3671">
        <v>-0.56999999999999995</v>
      </c>
      <c r="W3671">
        <v>0</v>
      </c>
      <c r="X3671">
        <v>0</v>
      </c>
      <c r="Y3671" s="12" t="str">
        <f>IFERROR(VLOOKUP(C3671,[1]Index!$D:$F,3,FALSE),"Non List")</f>
        <v>Hydro Power</v>
      </c>
      <c r="Z3671">
        <f>IFERROR(VLOOKUP(C3671,[1]LP!$B:$C,2,FALSE),0)</f>
        <v>585</v>
      </c>
      <c r="AA3671" s="11">
        <f t="shared" si="73"/>
        <v>9.8000000000000007</v>
      </c>
      <c r="AB3671" s="5">
        <f>IFERROR(VLOOKUP(C3671,[2]Sheet1!$B:$F,5,FALSE),0)</f>
        <v>22632310.5</v>
      </c>
      <c r="AC3671" s="11">
        <v>0</v>
      </c>
      <c r="AD3671" s="11">
        <v>10.526300000000001</v>
      </c>
      <c r="AE3671" s="10" t="str">
        <f t="shared" si="72"/>
        <v>78/79MEN</v>
      </c>
      <c r="AF3671" s="10"/>
      <c r="AG3671" s="10"/>
      <c r="AH3671" s="10"/>
    </row>
    <row r="3672" spans="1:34" x14ac:dyDescent="0.45">
      <c r="A3672" t="s">
        <v>24</v>
      </c>
      <c r="B3672" t="s">
        <v>60</v>
      </c>
      <c r="C3672" t="s">
        <v>225</v>
      </c>
      <c r="D3672">
        <v>865</v>
      </c>
      <c r="E3672" s="11">
        <v>420000</v>
      </c>
      <c r="F3672" s="5">
        <v>32796</v>
      </c>
      <c r="G3672" s="11">
        <v>0</v>
      </c>
      <c r="H3672" s="11">
        <v>0</v>
      </c>
      <c r="I3672">
        <v>0</v>
      </c>
      <c r="J3672">
        <v>63086</v>
      </c>
      <c r="K3672">
        <v>49904</v>
      </c>
      <c r="L3672">
        <v>31928</v>
      </c>
      <c r="M3672">
        <v>30</v>
      </c>
      <c r="N3672">
        <v>28</v>
      </c>
      <c r="O3672">
        <v>8</v>
      </c>
      <c r="P3672">
        <v>28</v>
      </c>
      <c r="Q3672">
        <v>0</v>
      </c>
      <c r="R3672">
        <v>228</v>
      </c>
      <c r="S3672">
        <v>0</v>
      </c>
      <c r="T3672">
        <v>108</v>
      </c>
      <c r="U3672">
        <v>272</v>
      </c>
      <c r="V3672">
        <v>-0.69</v>
      </c>
      <c r="W3672">
        <v>0</v>
      </c>
      <c r="X3672">
        <v>0</v>
      </c>
      <c r="Y3672" s="12" t="str">
        <f>IFERROR(VLOOKUP(C3672,[1]Index!$D:$F,3,FALSE),"Non List")</f>
        <v>Hydro Power</v>
      </c>
      <c r="Z3672">
        <f>IFERROR(VLOOKUP(C3672,[1]LP!$B:$C,2,FALSE),0)</f>
        <v>358.6</v>
      </c>
      <c r="AA3672" s="11">
        <f t="shared" si="73"/>
        <v>12</v>
      </c>
      <c r="AB3672" s="5">
        <f>IFERROR(VLOOKUP(C3672,[2]Sheet1!$B:$F,5,FALSE),0)</f>
        <v>4431000</v>
      </c>
      <c r="AC3672" s="11">
        <v>0</v>
      </c>
      <c r="AD3672" s="11">
        <v>10.526</v>
      </c>
      <c r="AE3672" s="10" t="str">
        <f t="shared" si="72"/>
        <v>78/79UMRH</v>
      </c>
      <c r="AF3672" s="10"/>
      <c r="AG3672" s="10"/>
      <c r="AH3672" s="10"/>
    </row>
    <row r="3673" spans="1:34" x14ac:dyDescent="0.45">
      <c r="A3673" t="s">
        <v>24</v>
      </c>
      <c r="B3673" t="s">
        <v>60</v>
      </c>
      <c r="C3673" t="s">
        <v>231</v>
      </c>
      <c r="D3673">
        <v>906.5</v>
      </c>
      <c r="E3673" s="11">
        <v>448476</v>
      </c>
      <c r="F3673" s="5">
        <v>79356</v>
      </c>
      <c r="G3673" s="11">
        <v>0</v>
      </c>
      <c r="H3673" s="11">
        <v>0</v>
      </c>
      <c r="I3673">
        <v>0</v>
      </c>
      <c r="J3673">
        <v>51591</v>
      </c>
      <c r="K3673">
        <v>38718</v>
      </c>
      <c r="L3673">
        <v>33335</v>
      </c>
      <c r="M3673">
        <v>30</v>
      </c>
      <c r="N3673">
        <v>31</v>
      </c>
      <c r="O3673">
        <v>8</v>
      </c>
      <c r="P3673">
        <v>25</v>
      </c>
      <c r="Q3673">
        <v>0</v>
      </c>
      <c r="R3673">
        <v>235</v>
      </c>
      <c r="S3673">
        <v>0</v>
      </c>
      <c r="T3673">
        <v>118</v>
      </c>
      <c r="U3673">
        <v>281</v>
      </c>
      <c r="V3673">
        <v>-0.69</v>
      </c>
      <c r="W3673">
        <v>0</v>
      </c>
      <c r="X3673">
        <v>0</v>
      </c>
      <c r="Y3673" s="12" t="str">
        <f>IFERROR(VLOOKUP(C3673,[1]Index!$D:$F,3,FALSE),"Non List")</f>
        <v>Hydro Non Converted</v>
      </c>
      <c r="Z3673">
        <f>IFERROR(VLOOKUP(C3673,[1]LP!$B:$C,2,FALSE),0)</f>
        <v>630</v>
      </c>
      <c r="AA3673" s="11">
        <f t="shared" si="73"/>
        <v>21</v>
      </c>
      <c r="AB3673" s="5">
        <f>IFERROR(VLOOKUP(C3673,[2]Sheet1!$B:$F,5,FALSE),0)</f>
        <v>986647.31</v>
      </c>
      <c r="AC3673" s="11">
        <v>10</v>
      </c>
      <c r="AD3673" s="11">
        <v>0.52629999999999999</v>
      </c>
      <c r="AE3673" s="10" t="str">
        <f t="shared" si="72"/>
        <v>78/79RURU</v>
      </c>
      <c r="AF3673" s="10"/>
      <c r="AG3673" s="10"/>
      <c r="AH3673" s="10"/>
    </row>
    <row r="3674" spans="1:34" x14ac:dyDescent="0.45">
      <c r="A3674" t="s">
        <v>53</v>
      </c>
      <c r="B3674" t="s">
        <v>181</v>
      </c>
      <c r="C3674" t="s">
        <v>192</v>
      </c>
      <c r="D3674">
        <v>300</v>
      </c>
      <c r="E3674" s="11">
        <v>1867963</v>
      </c>
      <c r="F3674" s="5">
        <v>197626</v>
      </c>
      <c r="G3674" s="11">
        <v>0</v>
      </c>
      <c r="H3674" s="11">
        <v>0</v>
      </c>
      <c r="I3674">
        <v>0</v>
      </c>
      <c r="J3674">
        <v>182380</v>
      </c>
      <c r="K3674">
        <v>136170</v>
      </c>
      <c r="L3674">
        <v>47361</v>
      </c>
      <c r="M3674">
        <v>5</v>
      </c>
      <c r="N3674">
        <v>59</v>
      </c>
      <c r="O3674">
        <v>3</v>
      </c>
      <c r="P3674">
        <v>5</v>
      </c>
      <c r="Q3674">
        <v>0</v>
      </c>
      <c r="R3674">
        <v>161</v>
      </c>
      <c r="S3674">
        <v>0</v>
      </c>
      <c r="T3674">
        <v>111</v>
      </c>
      <c r="U3674">
        <v>112</v>
      </c>
      <c r="V3674">
        <v>-0.63</v>
      </c>
      <c r="W3674">
        <v>0</v>
      </c>
      <c r="X3674">
        <v>0</v>
      </c>
      <c r="Y3674" s="12" t="str">
        <f>IFERROR(VLOOKUP(C3674,[1]Index!$D:$F,3,FALSE),"Non List")</f>
        <v>Hydro Power</v>
      </c>
      <c r="Z3674">
        <f>IFERROR(VLOOKUP(C3674,[1]LP!$B:$C,2,FALSE),0)</f>
        <v>164</v>
      </c>
      <c r="AA3674" s="11">
        <f t="shared" si="73"/>
        <v>32.799999999999997</v>
      </c>
      <c r="AB3674" s="5">
        <f>IFERROR(VLOOKUP(C3674,[2]Sheet1!$B:$F,5,FALSE),0)</f>
        <v>37359249.329999998</v>
      </c>
      <c r="AC3674" s="11">
        <f>IFERROR(VLOOKUP(AE3674,[3]Sheet2!$M:$O,2,FALSE),0)</f>
        <v>0</v>
      </c>
      <c r="AD3674" s="11">
        <f>IFERROR(VLOOKUP(AE3674,[3]Sheet2!$M:$O,3,FALSE),0)</f>
        <v>0</v>
      </c>
      <c r="AE3674" s="10" t="str">
        <f t="shared" si="72"/>
        <v>79/80AHPC</v>
      </c>
      <c r="AF3674" s="10"/>
      <c r="AG3674" s="10"/>
      <c r="AH3674" s="10"/>
    </row>
    <row r="3675" spans="1:34" x14ac:dyDescent="0.45">
      <c r="A3675" t="s">
        <v>53</v>
      </c>
      <c r="B3675" t="s">
        <v>181</v>
      </c>
      <c r="C3675" t="s">
        <v>193</v>
      </c>
      <c r="D3675">
        <v>320.10000000000002</v>
      </c>
      <c r="E3675" s="11">
        <v>3409065</v>
      </c>
      <c r="F3675" s="5">
        <v>3567168</v>
      </c>
      <c r="G3675" s="11">
        <v>0</v>
      </c>
      <c r="H3675" s="11">
        <v>0</v>
      </c>
      <c r="I3675">
        <v>0</v>
      </c>
      <c r="J3675">
        <v>431565</v>
      </c>
      <c r="K3675">
        <v>287956</v>
      </c>
      <c r="L3675">
        <v>228717</v>
      </c>
      <c r="M3675">
        <v>13</v>
      </c>
      <c r="N3675">
        <v>24</v>
      </c>
      <c r="O3675">
        <v>2</v>
      </c>
      <c r="P3675">
        <v>7</v>
      </c>
      <c r="Q3675">
        <v>0</v>
      </c>
      <c r="R3675">
        <v>37</v>
      </c>
      <c r="S3675">
        <v>0</v>
      </c>
      <c r="T3675">
        <v>205</v>
      </c>
      <c r="U3675">
        <v>248</v>
      </c>
      <c r="V3675">
        <v>-0.22</v>
      </c>
      <c r="W3675">
        <v>0</v>
      </c>
      <c r="X3675">
        <v>0</v>
      </c>
      <c r="Y3675" s="12" t="str">
        <f>IFERROR(VLOOKUP(C3675,[1]Index!$D:$F,3,FALSE),"Non List")</f>
        <v>Hydro Power</v>
      </c>
      <c r="Z3675">
        <f>IFERROR(VLOOKUP(C3675,[1]LP!$B:$C,2,FALSE),0)</f>
        <v>299</v>
      </c>
      <c r="AA3675" s="11">
        <f t="shared" si="73"/>
        <v>23</v>
      </c>
      <c r="AB3675" s="5">
        <f>IFERROR(VLOOKUP(C3675,[2]Sheet1!$B:$F,5,FALSE),0)</f>
        <v>34098720.810000002</v>
      </c>
      <c r="AC3675" s="11">
        <f>IFERROR(VLOOKUP(AE3675,[3]Sheet2!$M:$O,2,FALSE),0)</f>
        <v>5</v>
      </c>
      <c r="AD3675" s="11">
        <f>IFERROR(VLOOKUP(AE3675,[3]Sheet2!$M:$O,3,FALSE),0)</f>
        <v>0</v>
      </c>
      <c r="AE3675" s="10" t="str">
        <f t="shared" si="72"/>
        <v>79/80BPCL</v>
      </c>
      <c r="AF3675" s="10"/>
      <c r="AG3675" s="10"/>
      <c r="AH3675" s="10"/>
    </row>
    <row r="3676" spans="1:34" x14ac:dyDescent="0.45">
      <c r="A3676" t="s">
        <v>53</v>
      </c>
      <c r="B3676" t="s">
        <v>181</v>
      </c>
      <c r="C3676" t="s">
        <v>194</v>
      </c>
      <c r="D3676">
        <v>479.1</v>
      </c>
      <c r="E3676" s="11">
        <v>7258179</v>
      </c>
      <c r="F3676" s="5">
        <v>3004043</v>
      </c>
      <c r="G3676" s="11">
        <v>0</v>
      </c>
      <c r="H3676" s="11">
        <v>0</v>
      </c>
      <c r="I3676">
        <v>0</v>
      </c>
      <c r="J3676">
        <v>636560</v>
      </c>
      <c r="K3676">
        <v>508466</v>
      </c>
      <c r="L3676">
        <v>393874</v>
      </c>
      <c r="M3676">
        <v>11</v>
      </c>
      <c r="N3676">
        <v>44</v>
      </c>
      <c r="O3676">
        <v>3</v>
      </c>
      <c r="P3676">
        <v>8</v>
      </c>
      <c r="Q3676">
        <v>0</v>
      </c>
      <c r="R3676">
        <v>150</v>
      </c>
      <c r="S3676">
        <v>0</v>
      </c>
      <c r="T3676">
        <v>141</v>
      </c>
      <c r="U3676">
        <v>186</v>
      </c>
      <c r="V3676">
        <v>-0.61</v>
      </c>
      <c r="W3676">
        <v>0</v>
      </c>
      <c r="X3676">
        <v>0</v>
      </c>
      <c r="Y3676" s="12" t="str">
        <f>IFERROR(VLOOKUP(C3676,[1]Index!$D:$F,3,FALSE),"Non List")</f>
        <v>Hydro Power</v>
      </c>
      <c r="Z3676">
        <f>IFERROR(VLOOKUP(C3676,[1]LP!$B:$C,2,FALSE),0)</f>
        <v>448.1</v>
      </c>
      <c r="AA3676" s="11">
        <f t="shared" si="73"/>
        <v>40.700000000000003</v>
      </c>
      <c r="AB3676" s="5">
        <f>IFERROR(VLOOKUP(C3676,[2]Sheet1!$B:$F,5,FALSE),0)</f>
        <v>79839972</v>
      </c>
      <c r="AC3676" s="11">
        <f>IFERROR(VLOOKUP(AE3676,[3]Sheet2!$M:$O,2,FALSE),0)</f>
        <v>5</v>
      </c>
      <c r="AD3676" s="11">
        <f>IFERROR(VLOOKUP(AE3676,[3]Sheet2!$M:$O,3,FALSE),0)</f>
        <v>10</v>
      </c>
      <c r="AE3676" s="10" t="str">
        <f t="shared" si="72"/>
        <v>79/80CHCL</v>
      </c>
      <c r="AF3676" s="10"/>
      <c r="AG3676" s="10"/>
      <c r="AH3676" s="10"/>
    </row>
    <row r="3677" spans="1:34" x14ac:dyDescent="0.45">
      <c r="A3677" t="s">
        <v>53</v>
      </c>
      <c r="B3677" t="s">
        <v>181</v>
      </c>
      <c r="C3677" t="s">
        <v>195</v>
      </c>
      <c r="D3677">
        <v>244.4</v>
      </c>
      <c r="E3677" s="11">
        <v>1645017</v>
      </c>
      <c r="F3677" s="5">
        <v>31209</v>
      </c>
      <c r="G3677" s="11">
        <v>0</v>
      </c>
      <c r="H3677" s="11">
        <v>0</v>
      </c>
      <c r="I3677">
        <v>0</v>
      </c>
      <c r="J3677">
        <v>55894</v>
      </c>
      <c r="K3677">
        <v>18726</v>
      </c>
      <c r="L3677">
        <v>7362</v>
      </c>
      <c r="M3677">
        <v>1</v>
      </c>
      <c r="N3677">
        <v>278</v>
      </c>
      <c r="O3677">
        <v>2</v>
      </c>
      <c r="P3677">
        <v>1</v>
      </c>
      <c r="Q3677">
        <v>0</v>
      </c>
      <c r="R3677">
        <v>667</v>
      </c>
      <c r="S3677">
        <v>0</v>
      </c>
      <c r="T3677">
        <v>102</v>
      </c>
      <c r="U3677">
        <v>45</v>
      </c>
      <c r="V3677">
        <v>-0.82</v>
      </c>
      <c r="W3677">
        <v>0</v>
      </c>
      <c r="X3677">
        <v>0</v>
      </c>
      <c r="Y3677" s="12" t="str">
        <f>IFERROR(VLOOKUP(C3677,[1]Index!$D:$F,3,FALSE),"Non List")</f>
        <v>Hydro Power</v>
      </c>
      <c r="Z3677">
        <f>IFERROR(VLOOKUP(C3677,[1]LP!$B:$C,2,FALSE),0)</f>
        <v>148</v>
      </c>
      <c r="AA3677" s="11">
        <f t="shared" si="73"/>
        <v>148</v>
      </c>
      <c r="AB3677" s="5">
        <f>IFERROR(VLOOKUP(C3677,[2]Sheet1!$B:$F,5,FALSE),0)</f>
        <v>24671629.120000001</v>
      </c>
      <c r="AC3677" s="11">
        <f>IFERROR(VLOOKUP(AE3677,[3]Sheet2!$M:$O,2,FALSE),0)</f>
        <v>0</v>
      </c>
      <c r="AD3677" s="11">
        <f>IFERROR(VLOOKUP(AE3677,[3]Sheet2!$M:$O,3,FALSE),0)</f>
        <v>0</v>
      </c>
      <c r="AE3677" s="10" t="str">
        <f t="shared" si="72"/>
        <v>79/80NHPC</v>
      </c>
      <c r="AF3677" s="10"/>
      <c r="AG3677" s="10"/>
      <c r="AH3677" s="10"/>
    </row>
    <row r="3678" spans="1:34" x14ac:dyDescent="0.45">
      <c r="A3678" t="s">
        <v>53</v>
      </c>
      <c r="B3678" t="s">
        <v>181</v>
      </c>
      <c r="C3678" t="s">
        <v>196</v>
      </c>
      <c r="D3678">
        <v>325</v>
      </c>
      <c r="E3678" s="11">
        <v>3089251</v>
      </c>
      <c r="F3678" s="5">
        <v>2199124</v>
      </c>
      <c r="G3678" s="11">
        <v>0</v>
      </c>
      <c r="H3678" s="11">
        <v>0</v>
      </c>
      <c r="I3678">
        <v>0</v>
      </c>
      <c r="J3678">
        <v>504930</v>
      </c>
      <c r="K3678">
        <v>404746</v>
      </c>
      <c r="L3678">
        <v>329255</v>
      </c>
      <c r="M3678">
        <v>21</v>
      </c>
      <c r="N3678">
        <v>15</v>
      </c>
      <c r="O3678">
        <v>2</v>
      </c>
      <c r="P3678">
        <v>12</v>
      </c>
      <c r="Q3678">
        <v>0</v>
      </c>
      <c r="R3678">
        <v>29</v>
      </c>
      <c r="S3678">
        <v>0</v>
      </c>
      <c r="T3678">
        <v>171</v>
      </c>
      <c r="U3678">
        <v>286</v>
      </c>
      <c r="V3678">
        <v>-0.12</v>
      </c>
      <c r="W3678">
        <v>0</v>
      </c>
      <c r="X3678">
        <v>0</v>
      </c>
      <c r="Y3678" s="12" t="str">
        <f>IFERROR(VLOOKUP(C3678,[1]Index!$D:$F,3,FALSE),"Non List")</f>
        <v>Hydro Power</v>
      </c>
      <c r="Z3678">
        <f>IFERROR(VLOOKUP(C3678,[1]LP!$B:$C,2,FALSE),0)</f>
        <v>339.3</v>
      </c>
      <c r="AA3678" s="11">
        <f t="shared" si="73"/>
        <v>16.2</v>
      </c>
      <c r="AB3678" s="5">
        <f>IFERROR(VLOOKUP(C3678,[2]Sheet1!$B:$F,5,FALSE),0)</f>
        <v>30892510</v>
      </c>
      <c r="AC3678" s="11">
        <f>IFERROR(VLOOKUP(AE3678,[3]Sheet2!$M:$O,2,FALSE),0)</f>
        <v>0.52629999999999999</v>
      </c>
      <c r="AD3678" s="11">
        <f>IFERROR(VLOOKUP(AE3678,[3]Sheet2!$M:$O,3,FALSE),0)</f>
        <v>10</v>
      </c>
      <c r="AE3678" s="10" t="str">
        <f t="shared" si="72"/>
        <v>79/80SHPC</v>
      </c>
      <c r="AF3678" s="10"/>
      <c r="AG3678" s="10"/>
      <c r="AH3678" s="10"/>
    </row>
    <row r="3679" spans="1:34" x14ac:dyDescent="0.45">
      <c r="A3679" t="s">
        <v>53</v>
      </c>
      <c r="B3679" t="s">
        <v>181</v>
      </c>
      <c r="C3679" t="s">
        <v>215</v>
      </c>
      <c r="D3679">
        <v>353</v>
      </c>
      <c r="E3679" s="11">
        <v>990000</v>
      </c>
      <c r="F3679" s="5">
        <v>-73278</v>
      </c>
      <c r="G3679" s="11">
        <v>0</v>
      </c>
      <c r="H3679" s="11">
        <v>0</v>
      </c>
      <c r="I3679">
        <v>0</v>
      </c>
      <c r="J3679">
        <v>108739</v>
      </c>
      <c r="K3679">
        <v>26545</v>
      </c>
      <c r="L3679">
        <v>-53597</v>
      </c>
      <c r="M3679">
        <v>-11</v>
      </c>
      <c r="N3679">
        <v>-33</v>
      </c>
      <c r="O3679">
        <v>4</v>
      </c>
      <c r="P3679">
        <v>-12</v>
      </c>
      <c r="Q3679">
        <v>0</v>
      </c>
      <c r="R3679">
        <v>-124</v>
      </c>
      <c r="S3679">
        <v>0</v>
      </c>
      <c r="T3679">
        <v>93</v>
      </c>
      <c r="U3679">
        <v>0</v>
      </c>
      <c r="V3679">
        <v>0</v>
      </c>
      <c r="W3679">
        <v>0</v>
      </c>
      <c r="X3679">
        <v>0</v>
      </c>
      <c r="Y3679" s="12" t="str">
        <f>IFERROR(VLOOKUP(C3679,[1]Index!$D:$F,3,FALSE),"Non List")</f>
        <v>Hydro Power</v>
      </c>
      <c r="Z3679">
        <f>IFERROR(VLOOKUP(C3679,[1]LP!$B:$C,2,FALSE),0)</f>
        <v>286</v>
      </c>
      <c r="AA3679" s="11">
        <f t="shared" si="73"/>
        <v>-26</v>
      </c>
      <c r="AB3679" s="5">
        <f>IFERROR(VLOOKUP(C3679,[2]Sheet1!$B:$F,5,FALSE),0)</f>
        <v>9900000</v>
      </c>
      <c r="AC3679" s="11">
        <f>IFERROR(VLOOKUP(AE3679,[3]Sheet2!$M:$O,2,FALSE),0)</f>
        <v>0</v>
      </c>
      <c r="AD3679" s="11">
        <f>IFERROR(VLOOKUP(AE3679,[3]Sheet2!$M:$O,3,FALSE),0)</f>
        <v>0</v>
      </c>
      <c r="AE3679" s="10" t="str">
        <f t="shared" si="72"/>
        <v>79/80HURJA</v>
      </c>
      <c r="AF3679" s="10"/>
      <c r="AG3679" s="10"/>
      <c r="AH3679" s="10"/>
    </row>
    <row r="3680" spans="1:34" x14ac:dyDescent="0.45">
      <c r="A3680" t="s">
        <v>53</v>
      </c>
      <c r="B3680" t="s">
        <v>181</v>
      </c>
      <c r="C3680" t="s">
        <v>202</v>
      </c>
      <c r="D3680">
        <v>403</v>
      </c>
      <c r="E3680" s="11">
        <v>1855211</v>
      </c>
      <c r="F3680" s="5">
        <v>362035</v>
      </c>
      <c r="G3680" s="11">
        <v>0</v>
      </c>
      <c r="H3680" s="11">
        <v>0</v>
      </c>
      <c r="I3680">
        <v>0</v>
      </c>
      <c r="J3680">
        <v>436369</v>
      </c>
      <c r="K3680">
        <v>294711</v>
      </c>
      <c r="L3680">
        <v>151368</v>
      </c>
      <c r="M3680">
        <v>16</v>
      </c>
      <c r="N3680">
        <v>25</v>
      </c>
      <c r="O3680">
        <v>3</v>
      </c>
      <c r="P3680">
        <v>14</v>
      </c>
      <c r="Q3680">
        <v>0</v>
      </c>
      <c r="R3680">
        <v>83</v>
      </c>
      <c r="S3680">
        <v>0</v>
      </c>
      <c r="T3680">
        <v>120</v>
      </c>
      <c r="U3680">
        <v>209</v>
      </c>
      <c r="V3680">
        <v>-0.48</v>
      </c>
      <c r="W3680">
        <v>0</v>
      </c>
      <c r="X3680">
        <v>0</v>
      </c>
      <c r="Y3680" s="12" t="str">
        <f>IFERROR(VLOOKUP(C3680,[1]Index!$D:$F,3,FALSE),"Non List")</f>
        <v>Hydro Power</v>
      </c>
      <c r="Z3680">
        <f>IFERROR(VLOOKUP(C3680,[1]LP!$B:$C,2,FALSE),0)</f>
        <v>171</v>
      </c>
      <c r="AA3680" s="11">
        <f t="shared" si="73"/>
        <v>10.7</v>
      </c>
      <c r="AB3680" s="5">
        <f>IFERROR(VLOOKUP(C3680,[2]Sheet1!$B:$F,5,FALSE),0)</f>
        <v>38959421</v>
      </c>
      <c r="AC3680" s="11">
        <f>IFERROR(VLOOKUP(AE3680,[3]Sheet2!$M:$O,2,FALSE),0)</f>
        <v>0</v>
      </c>
      <c r="AD3680" s="11">
        <f>IFERROR(VLOOKUP(AE3680,[3]Sheet2!$M:$O,3,FALSE),0)</f>
        <v>0</v>
      </c>
      <c r="AE3680" s="10" t="str">
        <f t="shared" si="72"/>
        <v>79/80AKPL</v>
      </c>
      <c r="AF3680" s="10"/>
      <c r="AG3680" s="10"/>
      <c r="AH3680" s="10"/>
    </row>
    <row r="3681" spans="1:34" x14ac:dyDescent="0.45">
      <c r="A3681" t="s">
        <v>53</v>
      </c>
      <c r="B3681" t="s">
        <v>181</v>
      </c>
      <c r="C3681" t="s">
        <v>198</v>
      </c>
      <c r="D3681">
        <v>264</v>
      </c>
      <c r="E3681" s="11">
        <v>535815</v>
      </c>
      <c r="F3681" s="5">
        <v>71027</v>
      </c>
      <c r="G3681" s="11">
        <v>0</v>
      </c>
      <c r="H3681" s="11">
        <v>0</v>
      </c>
      <c r="I3681">
        <v>0</v>
      </c>
      <c r="J3681">
        <v>59972</v>
      </c>
      <c r="K3681">
        <v>27769</v>
      </c>
      <c r="L3681">
        <v>16541</v>
      </c>
      <c r="M3681">
        <v>6</v>
      </c>
      <c r="N3681">
        <v>43</v>
      </c>
      <c r="O3681">
        <v>2</v>
      </c>
      <c r="P3681">
        <v>5</v>
      </c>
      <c r="Q3681">
        <v>0</v>
      </c>
      <c r="R3681">
        <v>100</v>
      </c>
      <c r="S3681">
        <v>0</v>
      </c>
      <c r="T3681">
        <v>113</v>
      </c>
      <c r="U3681">
        <v>125</v>
      </c>
      <c r="V3681">
        <v>-0.53</v>
      </c>
      <c r="W3681">
        <v>0</v>
      </c>
      <c r="X3681">
        <v>0</v>
      </c>
      <c r="Y3681" s="12" t="str">
        <f>IFERROR(VLOOKUP(C3681,[1]Index!$D:$F,3,FALSE),"Non List")</f>
        <v>Hydro Power</v>
      </c>
      <c r="Z3681">
        <f>IFERROR(VLOOKUP(C3681,[1]LP!$B:$C,2,FALSE),0)</f>
        <v>235</v>
      </c>
      <c r="AA3681" s="11">
        <f t="shared" si="73"/>
        <v>39.200000000000003</v>
      </c>
      <c r="AB3681" s="5">
        <f>IFERROR(VLOOKUP(C3681,[2]Sheet1!$B:$F,5,FALSE),0)</f>
        <v>5358150</v>
      </c>
      <c r="AC3681" s="11">
        <f>IFERROR(VLOOKUP(AE3681,[3]Sheet2!$M:$O,2,FALSE),0)</f>
        <v>0</v>
      </c>
      <c r="AD3681" s="11">
        <f>IFERROR(VLOOKUP(AE3681,[3]Sheet2!$M:$O,3,FALSE),0)</f>
        <v>0</v>
      </c>
      <c r="AE3681" s="10" t="str">
        <f t="shared" si="72"/>
        <v>79/80BARUN</v>
      </c>
      <c r="AF3681" s="10"/>
      <c r="AG3681" s="10"/>
      <c r="AH3681" s="10"/>
    </row>
    <row r="3682" spans="1:34" x14ac:dyDescent="0.45">
      <c r="A3682" t="s">
        <v>53</v>
      </c>
      <c r="B3682" t="s">
        <v>181</v>
      </c>
      <c r="C3682" t="s">
        <v>199</v>
      </c>
      <c r="D3682">
        <v>262</v>
      </c>
      <c r="E3682" s="11">
        <v>4133284</v>
      </c>
      <c r="F3682" s="5">
        <v>371294</v>
      </c>
      <c r="G3682" s="11">
        <v>0</v>
      </c>
      <c r="H3682" s="11">
        <v>0</v>
      </c>
      <c r="I3682">
        <v>0</v>
      </c>
      <c r="J3682">
        <v>274250</v>
      </c>
      <c r="K3682">
        <v>164037</v>
      </c>
      <c r="L3682">
        <v>62394</v>
      </c>
      <c r="M3682">
        <v>3</v>
      </c>
      <c r="N3682">
        <v>87</v>
      </c>
      <c r="O3682">
        <v>2</v>
      </c>
      <c r="P3682">
        <v>3</v>
      </c>
      <c r="Q3682">
        <v>0</v>
      </c>
      <c r="R3682">
        <v>210</v>
      </c>
      <c r="S3682">
        <v>0</v>
      </c>
      <c r="T3682">
        <v>109</v>
      </c>
      <c r="U3682">
        <v>86</v>
      </c>
      <c r="V3682">
        <v>-0.67</v>
      </c>
      <c r="W3682">
        <v>0</v>
      </c>
      <c r="X3682">
        <v>0</v>
      </c>
      <c r="Y3682" s="12" t="str">
        <f>IFERROR(VLOOKUP(C3682,[1]Index!$D:$F,3,FALSE),"Non List")</f>
        <v>Hydro Power</v>
      </c>
      <c r="Z3682">
        <f>IFERROR(VLOOKUP(C3682,[1]LP!$B:$C,2,FALSE),0)</f>
        <v>175.7</v>
      </c>
      <c r="AA3682" s="11">
        <f t="shared" si="73"/>
        <v>58.6</v>
      </c>
      <c r="AB3682" s="5">
        <f>IFERROR(VLOOKUP(C3682,[2]Sheet1!$B:$F,5,FALSE),0)</f>
        <v>57865979.100000001</v>
      </c>
      <c r="AC3682" s="11">
        <f>IFERROR(VLOOKUP(AE3682,[3]Sheet2!$M:$O,2,FALSE),0)</f>
        <v>0</v>
      </c>
      <c r="AD3682" s="11">
        <f>IFERROR(VLOOKUP(AE3682,[3]Sheet2!$M:$O,3,FALSE),0)</f>
        <v>0</v>
      </c>
      <c r="AE3682" s="10" t="str">
        <f t="shared" si="72"/>
        <v>79/80API</v>
      </c>
      <c r="AF3682" s="10"/>
      <c r="AG3682" s="10"/>
      <c r="AH3682" s="10"/>
    </row>
    <row r="3683" spans="1:34" x14ac:dyDescent="0.45">
      <c r="A3683" t="s">
        <v>53</v>
      </c>
      <c r="B3683" t="s">
        <v>181</v>
      </c>
      <c r="C3683" t="s">
        <v>200</v>
      </c>
      <c r="D3683">
        <v>275</v>
      </c>
      <c r="E3683" s="11">
        <v>1851279</v>
      </c>
      <c r="F3683" s="5">
        <v>203619</v>
      </c>
      <c r="G3683" s="11">
        <v>0</v>
      </c>
      <c r="H3683" s="11">
        <v>0</v>
      </c>
      <c r="I3683">
        <v>0</v>
      </c>
      <c r="J3683">
        <v>80428</v>
      </c>
      <c r="K3683">
        <v>51286</v>
      </c>
      <c r="L3683">
        <v>24513</v>
      </c>
      <c r="M3683">
        <v>3</v>
      </c>
      <c r="N3683">
        <v>104</v>
      </c>
      <c r="O3683">
        <v>2</v>
      </c>
      <c r="P3683">
        <v>2</v>
      </c>
      <c r="Q3683">
        <v>0</v>
      </c>
      <c r="R3683">
        <v>258</v>
      </c>
      <c r="S3683">
        <v>0</v>
      </c>
      <c r="T3683">
        <v>111</v>
      </c>
      <c r="U3683">
        <v>81</v>
      </c>
      <c r="V3683">
        <v>-0.7</v>
      </c>
      <c r="W3683">
        <v>0</v>
      </c>
      <c r="X3683">
        <v>0</v>
      </c>
      <c r="Y3683" s="12" t="str">
        <f>IFERROR(VLOOKUP(C3683,[1]Index!$D:$F,3,FALSE),"Non List")</f>
        <v>Hydro Power</v>
      </c>
      <c r="Z3683">
        <f>IFERROR(VLOOKUP(C3683,[1]LP!$B:$C,2,FALSE),0)</f>
        <v>307</v>
      </c>
      <c r="AA3683" s="11">
        <f t="shared" si="73"/>
        <v>102.3</v>
      </c>
      <c r="AB3683" s="5">
        <f>IFERROR(VLOOKUP(C3683,[2]Sheet1!$B:$F,5,FALSE),0)</f>
        <v>18512792.23</v>
      </c>
      <c r="AC3683" s="11">
        <f>IFERROR(VLOOKUP(AE3683,[3]Sheet2!$M:$O,2,FALSE),0)</f>
        <v>0</v>
      </c>
      <c r="AD3683" s="11">
        <f>IFERROR(VLOOKUP(AE3683,[3]Sheet2!$M:$O,3,FALSE),0)</f>
        <v>0</v>
      </c>
      <c r="AE3683" s="10" t="str">
        <f t="shared" si="72"/>
        <v>79/80NGPL</v>
      </c>
      <c r="AF3683" s="10"/>
      <c r="AG3683" s="10"/>
      <c r="AH3683" s="10"/>
    </row>
    <row r="3684" spans="1:34" x14ac:dyDescent="0.45">
      <c r="A3684" t="s">
        <v>53</v>
      </c>
      <c r="B3684" t="s">
        <v>181</v>
      </c>
      <c r="C3684" t="s">
        <v>238</v>
      </c>
      <c r="D3684">
        <v>386</v>
      </c>
      <c r="E3684" s="11">
        <v>588037</v>
      </c>
      <c r="F3684" s="5">
        <v>21998</v>
      </c>
      <c r="G3684" s="11">
        <v>0</v>
      </c>
      <c r="H3684" s="11">
        <v>0</v>
      </c>
      <c r="I3684">
        <v>0</v>
      </c>
      <c r="J3684">
        <v>55827</v>
      </c>
      <c r="K3684">
        <v>28943</v>
      </c>
      <c r="L3684">
        <v>12852</v>
      </c>
      <c r="M3684">
        <v>4</v>
      </c>
      <c r="N3684">
        <v>89</v>
      </c>
      <c r="O3684">
        <v>4</v>
      </c>
      <c r="P3684">
        <v>4</v>
      </c>
      <c r="Q3684">
        <v>0</v>
      </c>
      <c r="R3684">
        <v>329</v>
      </c>
      <c r="S3684">
        <v>0</v>
      </c>
      <c r="T3684">
        <v>104</v>
      </c>
      <c r="U3684">
        <v>101</v>
      </c>
      <c r="V3684">
        <v>-0.74</v>
      </c>
      <c r="W3684">
        <v>0</v>
      </c>
      <c r="X3684">
        <v>0</v>
      </c>
      <c r="Y3684" s="12" t="str">
        <f>IFERROR(VLOOKUP(C3684,[1]Index!$D:$F,3,FALSE),"Non List")</f>
        <v>Hydro Non Converted</v>
      </c>
      <c r="Z3684">
        <f>IFERROR(VLOOKUP(C3684,[1]LP!$B:$C,2,FALSE),0)</f>
        <v>427</v>
      </c>
      <c r="AA3684" s="11">
        <f t="shared" si="73"/>
        <v>106.8</v>
      </c>
      <c r="AB3684" s="5">
        <f>IFERROR(VLOOKUP(C3684,[2]Sheet1!$B:$F,5,FALSE),0)</f>
        <v>1847905.96</v>
      </c>
      <c r="AC3684" s="11">
        <f>IFERROR(VLOOKUP(AE3684,[3]Sheet2!$M:$O,2,FALSE),0)</f>
        <v>0.25</v>
      </c>
      <c r="AD3684" s="11">
        <f>IFERROR(VLOOKUP(AE3684,[3]Sheet2!$M:$O,3,FALSE),0)</f>
        <v>4.75</v>
      </c>
      <c r="AE3684" s="10" t="str">
        <f t="shared" si="72"/>
        <v>79/80MHL</v>
      </c>
      <c r="AF3684" s="10"/>
      <c r="AG3684" s="10"/>
      <c r="AH3684" s="10"/>
    </row>
    <row r="3685" spans="1:34" x14ac:dyDescent="0.45">
      <c r="A3685" t="s">
        <v>53</v>
      </c>
      <c r="B3685" t="s">
        <v>181</v>
      </c>
      <c r="C3685" t="s">
        <v>203</v>
      </c>
      <c r="D3685">
        <v>338</v>
      </c>
      <c r="E3685" s="11">
        <v>1500000</v>
      </c>
      <c r="F3685" s="5">
        <v>-253792</v>
      </c>
      <c r="G3685" s="11">
        <v>0</v>
      </c>
      <c r="H3685" s="11">
        <v>0</v>
      </c>
      <c r="I3685">
        <v>0</v>
      </c>
      <c r="J3685">
        <v>284919</v>
      </c>
      <c r="K3685">
        <v>115444</v>
      </c>
      <c r="L3685">
        <v>-111109</v>
      </c>
      <c r="M3685">
        <v>-15</v>
      </c>
      <c r="N3685">
        <v>-23</v>
      </c>
      <c r="O3685">
        <v>4</v>
      </c>
      <c r="P3685">
        <v>-18</v>
      </c>
      <c r="Q3685">
        <v>0</v>
      </c>
      <c r="R3685">
        <v>-93</v>
      </c>
      <c r="S3685">
        <v>0</v>
      </c>
      <c r="T3685">
        <v>83</v>
      </c>
      <c r="U3685">
        <v>0</v>
      </c>
      <c r="V3685">
        <v>0</v>
      </c>
      <c r="W3685">
        <v>0</v>
      </c>
      <c r="X3685">
        <v>0</v>
      </c>
      <c r="Y3685" s="12" t="str">
        <f>IFERROR(VLOOKUP(C3685,[1]Index!$D:$F,3,FALSE),"Non List")</f>
        <v>Hydro Non Converted</v>
      </c>
      <c r="Z3685">
        <f>IFERROR(VLOOKUP(C3685,[1]LP!$B:$C,2,FALSE),0)</f>
        <v>294.2</v>
      </c>
      <c r="AA3685" s="11">
        <f t="shared" si="73"/>
        <v>-19.600000000000001</v>
      </c>
      <c r="AB3685" s="5">
        <f>IFERROR(VLOOKUP(C3685,[2]Sheet1!$B:$F,5,FALSE),0)</f>
        <v>4050000</v>
      </c>
      <c r="AC3685" s="11">
        <f>IFERROR(VLOOKUP(AE3685,[3]Sheet2!$M:$O,2,FALSE),0)</f>
        <v>0</v>
      </c>
      <c r="AD3685" s="11">
        <f>IFERROR(VLOOKUP(AE3685,[3]Sheet2!$M:$O,3,FALSE),0)</f>
        <v>0</v>
      </c>
      <c r="AE3685" s="10" t="str">
        <f t="shared" si="72"/>
        <v>79/80NYADI</v>
      </c>
      <c r="AF3685" s="10"/>
      <c r="AG3685" s="10"/>
      <c r="AH3685" s="10"/>
    </row>
    <row r="3686" spans="1:34" x14ac:dyDescent="0.45">
      <c r="A3686" t="s">
        <v>53</v>
      </c>
      <c r="B3686" t="s">
        <v>181</v>
      </c>
      <c r="C3686" t="s">
        <v>219</v>
      </c>
      <c r="D3686">
        <v>312.89999999999998</v>
      </c>
      <c r="E3686" s="11">
        <v>3650000</v>
      </c>
      <c r="F3686" s="5">
        <v>-228222</v>
      </c>
      <c r="G3686" s="11">
        <v>0</v>
      </c>
      <c r="H3686" s="11">
        <v>0</v>
      </c>
      <c r="I3686">
        <v>0</v>
      </c>
      <c r="J3686">
        <v>0</v>
      </c>
      <c r="K3686">
        <v>-13676</v>
      </c>
      <c r="L3686">
        <v>-13676</v>
      </c>
      <c r="M3686">
        <v>-1</v>
      </c>
      <c r="N3686">
        <v>-423</v>
      </c>
      <c r="O3686">
        <v>3</v>
      </c>
      <c r="P3686">
        <v>-1</v>
      </c>
      <c r="Q3686">
        <v>0</v>
      </c>
      <c r="R3686">
        <v>-1412</v>
      </c>
      <c r="S3686">
        <v>0</v>
      </c>
      <c r="T3686">
        <v>94</v>
      </c>
      <c r="U3686">
        <v>0</v>
      </c>
      <c r="V3686">
        <v>0</v>
      </c>
      <c r="W3686">
        <v>0</v>
      </c>
      <c r="X3686">
        <v>0</v>
      </c>
      <c r="Y3686" s="12" t="str">
        <f>IFERROR(VLOOKUP(C3686,[1]Index!$D:$F,3,FALSE),"Non List")</f>
        <v>Hydro Power</v>
      </c>
      <c r="Z3686">
        <f>IFERROR(VLOOKUP(C3686,[1]LP!$B:$C,2,FALSE),0)</f>
        <v>276.89999999999998</v>
      </c>
      <c r="AA3686" s="11">
        <f t="shared" si="73"/>
        <v>-276.89999999999998</v>
      </c>
      <c r="AB3686" s="5">
        <f>IFERROR(VLOOKUP(C3686,[2]Sheet1!$B:$F,5,FALSE),0)</f>
        <v>36500000</v>
      </c>
      <c r="AC3686" s="11">
        <f>IFERROR(VLOOKUP(AE3686,[3]Sheet2!$M:$O,2,FALSE),0)</f>
        <v>0</v>
      </c>
      <c r="AD3686" s="11">
        <f>IFERROR(VLOOKUP(AE3686,[3]Sheet2!$M:$O,3,FALSE),0)</f>
        <v>0</v>
      </c>
      <c r="AE3686" s="10" t="str">
        <f t="shared" si="72"/>
        <v>79/80SJCL</v>
      </c>
      <c r="AF3686" s="10"/>
      <c r="AG3686" s="10"/>
      <c r="AH3686" s="10"/>
    </row>
    <row r="3687" spans="1:34" x14ac:dyDescent="0.45">
      <c r="A3687" t="s">
        <v>53</v>
      </c>
      <c r="B3687" t="s">
        <v>181</v>
      </c>
      <c r="C3687" t="s">
        <v>221</v>
      </c>
      <c r="D3687">
        <v>315</v>
      </c>
      <c r="E3687" s="11">
        <v>6842100</v>
      </c>
      <c r="F3687" s="5">
        <v>-314336</v>
      </c>
      <c r="G3687" s="11">
        <v>0</v>
      </c>
      <c r="H3687" s="11">
        <v>0</v>
      </c>
      <c r="I3687">
        <v>0</v>
      </c>
      <c r="J3687">
        <v>0</v>
      </c>
      <c r="K3687">
        <v>-27196</v>
      </c>
      <c r="L3687">
        <v>-27196</v>
      </c>
      <c r="M3687">
        <v>-1</v>
      </c>
      <c r="N3687">
        <v>-404</v>
      </c>
      <c r="O3687">
        <v>3</v>
      </c>
      <c r="P3687">
        <v>-1</v>
      </c>
      <c r="Q3687">
        <v>0</v>
      </c>
      <c r="R3687">
        <v>-1333</v>
      </c>
      <c r="S3687">
        <v>0</v>
      </c>
      <c r="T3687">
        <v>95</v>
      </c>
      <c r="U3687">
        <v>0</v>
      </c>
      <c r="V3687">
        <v>0</v>
      </c>
      <c r="W3687">
        <v>0</v>
      </c>
      <c r="X3687">
        <v>0</v>
      </c>
      <c r="Y3687" s="12" t="str">
        <f>IFERROR(VLOOKUP(C3687,[1]Index!$D:$F,3,FALSE),"Non List")</f>
        <v>Hydro Power</v>
      </c>
      <c r="Z3687">
        <f>IFERROR(VLOOKUP(C3687,[1]LP!$B:$C,2,FALSE),0)</f>
        <v>274</v>
      </c>
      <c r="AA3687" s="11">
        <f t="shared" si="73"/>
        <v>-274</v>
      </c>
      <c r="AB3687" s="5">
        <f>IFERROR(VLOOKUP(C3687,[2]Sheet1!$B:$F,5,FALSE),0)</f>
        <v>68421000</v>
      </c>
      <c r="AC3687" s="11">
        <f>IFERROR(VLOOKUP(AE3687,[3]Sheet2!$M:$O,2,FALSE),0)</f>
        <v>0</v>
      </c>
      <c r="AD3687" s="11">
        <f>IFERROR(VLOOKUP(AE3687,[3]Sheet2!$M:$O,3,FALSE),0)</f>
        <v>0</v>
      </c>
      <c r="AE3687" s="10" t="str">
        <f t="shared" si="72"/>
        <v>79/80RHPL</v>
      </c>
      <c r="AF3687" s="10"/>
      <c r="AG3687" s="10"/>
      <c r="AH3687" s="10"/>
    </row>
    <row r="3688" spans="1:34" x14ac:dyDescent="0.45">
      <c r="A3688" t="s">
        <v>53</v>
      </c>
      <c r="B3688" t="s">
        <v>181</v>
      </c>
      <c r="C3688" t="s">
        <v>204</v>
      </c>
      <c r="D3688">
        <v>271</v>
      </c>
      <c r="E3688" s="11">
        <v>1230500</v>
      </c>
      <c r="F3688" s="5">
        <v>111909</v>
      </c>
      <c r="G3688" s="11">
        <v>0</v>
      </c>
      <c r="H3688" s="11">
        <v>0</v>
      </c>
      <c r="I3688">
        <v>0</v>
      </c>
      <c r="J3688">
        <v>165838</v>
      </c>
      <c r="K3688">
        <v>88771</v>
      </c>
      <c r="L3688">
        <v>20311</v>
      </c>
      <c r="M3688">
        <v>3</v>
      </c>
      <c r="N3688">
        <v>82</v>
      </c>
      <c r="O3688">
        <v>2</v>
      </c>
      <c r="P3688">
        <v>3</v>
      </c>
      <c r="Q3688">
        <v>0</v>
      </c>
      <c r="R3688">
        <v>204</v>
      </c>
      <c r="S3688">
        <v>0</v>
      </c>
      <c r="T3688">
        <v>109</v>
      </c>
      <c r="U3688">
        <v>90</v>
      </c>
      <c r="V3688">
        <v>-0.67</v>
      </c>
      <c r="W3688">
        <v>0</v>
      </c>
      <c r="X3688">
        <v>0</v>
      </c>
      <c r="Y3688" s="12" t="str">
        <f>IFERROR(VLOOKUP(C3688,[1]Index!$D:$F,3,FALSE),"Non List")</f>
        <v>Hydro Power</v>
      </c>
      <c r="Z3688">
        <f>IFERROR(VLOOKUP(C3688,[1]LP!$B:$C,2,FALSE),0)</f>
        <v>243.8</v>
      </c>
      <c r="AA3688" s="11">
        <f t="shared" si="73"/>
        <v>81.3</v>
      </c>
      <c r="AB3688" s="5">
        <f>IFERROR(VLOOKUP(C3688,[2]Sheet1!$B:$F,5,FALSE),0)</f>
        <v>12305000</v>
      </c>
      <c r="AC3688" s="11">
        <f>IFERROR(VLOOKUP(AE3688,[3]Sheet2!$M:$O,2,FALSE),0)</f>
        <v>0</v>
      </c>
      <c r="AD3688" s="11">
        <f>IFERROR(VLOOKUP(AE3688,[3]Sheet2!$M:$O,3,FALSE),0)</f>
        <v>0</v>
      </c>
      <c r="AE3688" s="10" t="str">
        <f t="shared" si="72"/>
        <v>79/80UMHL</v>
      </c>
      <c r="AF3688" s="10"/>
      <c r="AG3688" s="10"/>
      <c r="AH3688" s="10"/>
    </row>
    <row r="3689" spans="1:34" x14ac:dyDescent="0.45">
      <c r="A3689" t="s">
        <v>53</v>
      </c>
      <c r="B3689" t="s">
        <v>181</v>
      </c>
      <c r="C3689" t="s">
        <v>239</v>
      </c>
      <c r="D3689">
        <v>319.89999999999998</v>
      </c>
      <c r="E3689" s="11">
        <v>1054260</v>
      </c>
      <c r="F3689" s="5">
        <v>32715</v>
      </c>
      <c r="G3689" s="11">
        <v>0</v>
      </c>
      <c r="H3689" s="11">
        <v>0</v>
      </c>
      <c r="I3689">
        <v>0</v>
      </c>
      <c r="J3689">
        <v>87597</v>
      </c>
      <c r="K3689">
        <v>66328</v>
      </c>
      <c r="L3689">
        <v>14217</v>
      </c>
      <c r="M3689">
        <v>3</v>
      </c>
      <c r="N3689">
        <v>119</v>
      </c>
      <c r="O3689">
        <v>3</v>
      </c>
      <c r="P3689">
        <v>3</v>
      </c>
      <c r="Q3689">
        <v>0</v>
      </c>
      <c r="R3689">
        <v>370</v>
      </c>
      <c r="S3689">
        <v>0</v>
      </c>
      <c r="T3689">
        <v>103</v>
      </c>
      <c r="U3689">
        <v>79</v>
      </c>
      <c r="V3689">
        <v>-0.75</v>
      </c>
      <c r="W3689">
        <v>0</v>
      </c>
      <c r="X3689">
        <v>0</v>
      </c>
      <c r="Y3689" s="12" t="str">
        <f>IFERROR(VLOOKUP(C3689,[1]Index!$D:$F,3,FALSE),"Non List")</f>
        <v>Hydro Non Converted</v>
      </c>
      <c r="Z3689">
        <f>IFERROR(VLOOKUP(C3689,[1]LP!$B:$C,2,FALSE),0)</f>
        <v>415</v>
      </c>
      <c r="AA3689" s="11">
        <f t="shared" si="73"/>
        <v>138.30000000000001</v>
      </c>
      <c r="AB3689" s="5">
        <f>IFERROR(VLOOKUP(C3689,[2]Sheet1!$B:$F,5,FALSE),0)</f>
        <v>2951929.12</v>
      </c>
      <c r="AC3689" s="11">
        <f>IFERROR(VLOOKUP(AE3689,[3]Sheet2!$M:$O,2,FALSE),0)</f>
        <v>0</v>
      </c>
      <c r="AD3689" s="11">
        <f>IFERROR(VLOOKUP(AE3689,[3]Sheet2!$M:$O,3,FALSE),0)</f>
        <v>0</v>
      </c>
      <c r="AE3689" s="10" t="str">
        <f t="shared" si="72"/>
        <v>79/80DORDI</v>
      </c>
      <c r="AF3689" s="10"/>
      <c r="AG3689" s="10"/>
      <c r="AH3689" s="10"/>
    </row>
    <row r="3690" spans="1:34" x14ac:dyDescent="0.45">
      <c r="A3690" t="s">
        <v>53</v>
      </c>
      <c r="B3690" t="s">
        <v>181</v>
      </c>
      <c r="C3690" t="s">
        <v>240</v>
      </c>
      <c r="D3690">
        <v>359</v>
      </c>
      <c r="E3690" s="11">
        <v>3200000</v>
      </c>
      <c r="F3690" s="5">
        <v>0</v>
      </c>
      <c r="G3690" s="11">
        <v>0</v>
      </c>
      <c r="H3690" s="11">
        <v>0</v>
      </c>
      <c r="I3690">
        <v>0</v>
      </c>
      <c r="J3690">
        <v>0</v>
      </c>
      <c r="K3690">
        <v>0</v>
      </c>
      <c r="L3690">
        <v>0</v>
      </c>
      <c r="M3690">
        <v>0</v>
      </c>
      <c r="N3690">
        <v>359</v>
      </c>
      <c r="O3690">
        <v>4</v>
      </c>
      <c r="P3690">
        <v>0</v>
      </c>
      <c r="Q3690">
        <v>0</v>
      </c>
      <c r="R3690">
        <v>1289</v>
      </c>
      <c r="S3690">
        <v>0</v>
      </c>
      <c r="T3690">
        <v>100</v>
      </c>
      <c r="U3690">
        <v>0</v>
      </c>
      <c r="V3690">
        <v>0</v>
      </c>
      <c r="W3690">
        <v>0</v>
      </c>
      <c r="X3690">
        <v>0</v>
      </c>
      <c r="Y3690" s="12" t="str">
        <f>IFERROR(VLOOKUP(C3690,[1]Index!$D:$F,3,FALSE),"Non List")</f>
        <v>Hydro Non Converted</v>
      </c>
      <c r="Z3690">
        <f>IFERROR(VLOOKUP(C3690,[1]LP!$B:$C,2,FALSE),0)</f>
        <v>294</v>
      </c>
      <c r="AA3690" s="11">
        <f t="shared" si="73"/>
        <v>0</v>
      </c>
      <c r="AB3690" s="5">
        <f>IFERROR(VLOOKUP(C3690,[2]Sheet1!$B:$F,5,FALSE),0)</f>
        <v>8000000</v>
      </c>
      <c r="AC3690" s="11">
        <f>IFERROR(VLOOKUP(AE3690,[3]Sheet2!$M:$O,2,FALSE),0)</f>
        <v>0</v>
      </c>
      <c r="AD3690" s="11">
        <f>IFERROR(VLOOKUP(AE3690,[3]Sheet2!$M:$O,3,FALSE),0)</f>
        <v>0</v>
      </c>
      <c r="AE3690" s="10" t="str">
        <f t="shared" si="72"/>
        <v>79/80PHCL</v>
      </c>
      <c r="AF3690" s="10"/>
      <c r="AG3690" s="10"/>
      <c r="AH3690" s="10"/>
    </row>
    <row r="3691" spans="1:34" x14ac:dyDescent="0.45">
      <c r="A3691" t="s">
        <v>53</v>
      </c>
      <c r="B3691" t="s">
        <v>181</v>
      </c>
      <c r="C3691" t="s">
        <v>241</v>
      </c>
      <c r="D3691">
        <v>308</v>
      </c>
      <c r="E3691" s="11">
        <v>632600</v>
      </c>
      <c r="F3691" s="5">
        <v>-14400</v>
      </c>
      <c r="G3691" s="11">
        <v>0</v>
      </c>
      <c r="H3691" s="11">
        <v>0</v>
      </c>
      <c r="I3691">
        <v>0</v>
      </c>
      <c r="J3691">
        <v>14084</v>
      </c>
      <c r="K3691">
        <v>9701</v>
      </c>
      <c r="L3691">
        <v>4113</v>
      </c>
      <c r="M3691">
        <v>1</v>
      </c>
      <c r="N3691">
        <v>237</v>
      </c>
      <c r="O3691">
        <v>3</v>
      </c>
      <c r="P3691">
        <v>1</v>
      </c>
      <c r="Q3691">
        <v>0</v>
      </c>
      <c r="R3691">
        <v>746</v>
      </c>
      <c r="S3691">
        <v>0</v>
      </c>
      <c r="T3691">
        <v>98</v>
      </c>
      <c r="U3691">
        <v>53</v>
      </c>
      <c r="V3691">
        <v>-0.83</v>
      </c>
      <c r="W3691">
        <v>0</v>
      </c>
      <c r="X3691">
        <v>0</v>
      </c>
      <c r="Y3691" s="12" t="str">
        <f>IFERROR(VLOOKUP(C3691,[1]Index!$D:$F,3,FALSE),"Non List")</f>
        <v>Hydro Non Converted</v>
      </c>
      <c r="Z3691">
        <f>IFERROR(VLOOKUP(C3691,[1]LP!$B:$C,2,FALSE),0)</f>
        <v>479.8</v>
      </c>
      <c r="AA3691" s="11">
        <f t="shared" si="73"/>
        <v>479.8</v>
      </c>
      <c r="AB3691" s="5">
        <f>IFERROR(VLOOKUP(C3691,[2]Sheet1!$B:$F,5,FALSE),0)</f>
        <v>3099740</v>
      </c>
      <c r="AC3691" s="11">
        <f>IFERROR(VLOOKUP(AE3691,[3]Sheet2!$M:$O,2,FALSE),0)</f>
        <v>0</v>
      </c>
      <c r="AD3691" s="11">
        <f>IFERROR(VLOOKUP(AE3691,[3]Sheet2!$M:$O,3,FALSE),0)</f>
        <v>0</v>
      </c>
      <c r="AE3691" s="10" t="str">
        <f t="shared" si="72"/>
        <v>79/80PPL</v>
      </c>
      <c r="AF3691" s="10"/>
      <c r="AG3691" s="10"/>
      <c r="AH3691" s="10"/>
    </row>
    <row r="3692" spans="1:34" x14ac:dyDescent="0.45">
      <c r="A3692" t="s">
        <v>53</v>
      </c>
      <c r="B3692" t="s">
        <v>181</v>
      </c>
      <c r="C3692" t="s">
        <v>222</v>
      </c>
      <c r="D3692">
        <v>253.4</v>
      </c>
      <c r="E3692" s="11">
        <v>2100350</v>
      </c>
      <c r="F3692" s="5">
        <v>261112</v>
      </c>
      <c r="G3692" s="11">
        <v>0</v>
      </c>
      <c r="H3692" s="11">
        <v>0</v>
      </c>
      <c r="I3692">
        <v>0</v>
      </c>
      <c r="J3692">
        <v>205978</v>
      </c>
      <c r="K3692">
        <v>162576</v>
      </c>
      <c r="L3692">
        <v>81469</v>
      </c>
      <c r="M3692">
        <v>8</v>
      </c>
      <c r="N3692">
        <v>33</v>
      </c>
      <c r="O3692">
        <v>2</v>
      </c>
      <c r="P3692">
        <v>7</v>
      </c>
      <c r="Q3692">
        <v>0</v>
      </c>
      <c r="R3692">
        <v>74</v>
      </c>
      <c r="S3692">
        <v>0</v>
      </c>
      <c r="T3692">
        <v>112</v>
      </c>
      <c r="U3692">
        <v>140</v>
      </c>
      <c r="V3692">
        <v>-0.45</v>
      </c>
      <c r="W3692">
        <v>0</v>
      </c>
      <c r="X3692">
        <v>0</v>
      </c>
      <c r="Y3692" s="12" t="str">
        <f>IFERROR(VLOOKUP(C3692,[1]Index!$D:$F,3,FALSE),"Non List")</f>
        <v>Hydro Power</v>
      </c>
      <c r="Z3692">
        <f>IFERROR(VLOOKUP(C3692,[1]LP!$B:$C,2,FALSE),0)</f>
        <v>200.5</v>
      </c>
      <c r="AA3692" s="11">
        <f t="shared" si="73"/>
        <v>25.1</v>
      </c>
      <c r="AB3692" s="5">
        <f>IFERROR(VLOOKUP(C3692,[2]Sheet1!$B:$F,5,FALSE),0)</f>
        <v>22799299.25</v>
      </c>
      <c r="AC3692" s="11">
        <f>IFERROR(VLOOKUP(AE3692,[3]Sheet2!$M:$O,2,FALSE),0)</f>
        <v>0</v>
      </c>
      <c r="AD3692" s="11">
        <f>IFERROR(VLOOKUP(AE3692,[3]Sheet2!$M:$O,3,FALSE),0)</f>
        <v>0</v>
      </c>
      <c r="AE3692" s="10" t="str">
        <f t="shared" si="72"/>
        <v>79/80UPCL</v>
      </c>
      <c r="AF3692" s="10"/>
      <c r="AG3692" s="10"/>
      <c r="AH3692" s="10"/>
    </row>
    <row r="3693" spans="1:34" x14ac:dyDescent="0.45">
      <c r="A3693" t="s">
        <v>53</v>
      </c>
      <c r="B3693" t="s">
        <v>181</v>
      </c>
      <c r="C3693" t="s">
        <v>205</v>
      </c>
      <c r="D3693">
        <v>307</v>
      </c>
      <c r="E3693" s="11">
        <v>806575</v>
      </c>
      <c r="F3693" s="5">
        <v>88702</v>
      </c>
      <c r="G3693" s="11">
        <v>0</v>
      </c>
      <c r="H3693" s="11">
        <v>0</v>
      </c>
      <c r="I3693">
        <v>0</v>
      </c>
      <c r="J3693">
        <v>129249</v>
      </c>
      <c r="K3693">
        <v>78783</v>
      </c>
      <c r="L3693">
        <v>35756</v>
      </c>
      <c r="M3693">
        <v>9</v>
      </c>
      <c r="N3693">
        <v>35</v>
      </c>
      <c r="O3693">
        <v>3</v>
      </c>
      <c r="P3693">
        <v>8</v>
      </c>
      <c r="Q3693">
        <v>0</v>
      </c>
      <c r="R3693">
        <v>96</v>
      </c>
      <c r="S3693">
        <v>0</v>
      </c>
      <c r="T3693">
        <v>111</v>
      </c>
      <c r="U3693">
        <v>149</v>
      </c>
      <c r="V3693">
        <v>-0.52</v>
      </c>
      <c r="W3693">
        <v>0</v>
      </c>
      <c r="X3693">
        <v>0</v>
      </c>
      <c r="Y3693" s="12" t="str">
        <f>IFERROR(VLOOKUP(C3693,[1]Index!$D:$F,3,FALSE),"Non List")</f>
        <v>Hydro Power</v>
      </c>
      <c r="Z3693">
        <f>IFERROR(VLOOKUP(C3693,[1]LP!$B:$C,2,FALSE),0)</f>
        <v>239.9</v>
      </c>
      <c r="AA3693" s="11">
        <f t="shared" si="73"/>
        <v>26.7</v>
      </c>
      <c r="AB3693" s="5">
        <f>IFERROR(VLOOKUP(C3693,[2]Sheet1!$B:$F,5,FALSE),0)</f>
        <v>12098625</v>
      </c>
      <c r="AC3693" s="11">
        <f>IFERROR(VLOOKUP(AE3693,[3]Sheet2!$M:$O,2,FALSE),0)</f>
        <v>0</v>
      </c>
      <c r="AD3693" s="11">
        <f>IFERROR(VLOOKUP(AE3693,[3]Sheet2!$M:$O,3,FALSE),0)</f>
        <v>0</v>
      </c>
      <c r="AE3693" s="10" t="str">
        <f t="shared" si="72"/>
        <v>79/80SPDL</v>
      </c>
      <c r="AF3693" s="10"/>
      <c r="AG3693" s="10"/>
      <c r="AH3693" s="10"/>
    </row>
    <row r="3694" spans="1:34" x14ac:dyDescent="0.45">
      <c r="A3694" t="s">
        <v>53</v>
      </c>
      <c r="B3694" t="s">
        <v>181</v>
      </c>
      <c r="C3694" t="s">
        <v>232</v>
      </c>
      <c r="D3694">
        <v>449</v>
      </c>
      <c r="E3694" s="11">
        <v>368143</v>
      </c>
      <c r="F3694" s="5">
        <v>23164</v>
      </c>
      <c r="G3694" s="11">
        <v>0</v>
      </c>
      <c r="H3694" s="11">
        <v>0</v>
      </c>
      <c r="I3694">
        <v>0</v>
      </c>
      <c r="J3694">
        <v>66260</v>
      </c>
      <c r="K3694">
        <v>33953</v>
      </c>
      <c r="L3694">
        <v>16085</v>
      </c>
      <c r="M3694">
        <v>9</v>
      </c>
      <c r="N3694">
        <v>51</v>
      </c>
      <c r="O3694">
        <v>4</v>
      </c>
      <c r="P3694">
        <v>8</v>
      </c>
      <c r="Q3694">
        <v>0</v>
      </c>
      <c r="R3694">
        <v>217</v>
      </c>
      <c r="S3694">
        <v>0</v>
      </c>
      <c r="T3694">
        <v>106</v>
      </c>
      <c r="U3694">
        <v>144</v>
      </c>
      <c r="V3694">
        <v>-0.68</v>
      </c>
      <c r="W3694">
        <v>0</v>
      </c>
      <c r="X3694">
        <v>0</v>
      </c>
      <c r="Y3694" s="12" t="str">
        <f>IFERROR(VLOOKUP(C3694,[1]Index!$D:$F,3,FALSE),"Non List")</f>
        <v>Hydro Non Converted</v>
      </c>
      <c r="Z3694">
        <f>IFERROR(VLOOKUP(C3694,[1]LP!$B:$C,2,FALSE),0)</f>
        <v>457.8</v>
      </c>
      <c r="AA3694" s="11">
        <f t="shared" si="73"/>
        <v>50.9</v>
      </c>
      <c r="AB3694" s="5">
        <f>IFERROR(VLOOKUP(C3694,[2]Sheet1!$B:$F,5,FALSE),0)</f>
        <v>1104429</v>
      </c>
      <c r="AC3694" s="11">
        <f>IFERROR(VLOOKUP(AE3694,[3]Sheet2!$M:$O,2,FALSE),0)</f>
        <v>0.1169</v>
      </c>
      <c r="AD3694" s="11">
        <f>IFERROR(VLOOKUP(AE3694,[3]Sheet2!$M:$O,3,FALSE),0)</f>
        <v>2.2210999999999999</v>
      </c>
      <c r="AE3694" s="10" t="str">
        <f t="shared" si="72"/>
        <v>79/80MKJC</v>
      </c>
      <c r="AF3694" s="10"/>
      <c r="AG3694" s="10"/>
      <c r="AH3694" s="10"/>
    </row>
    <row r="3695" spans="1:34" x14ac:dyDescent="0.45">
      <c r="A3695" t="s">
        <v>53</v>
      </c>
      <c r="B3695" t="s">
        <v>181</v>
      </c>
      <c r="C3695" t="s">
        <v>233</v>
      </c>
      <c r="D3695">
        <v>544</v>
      </c>
      <c r="E3695" s="11">
        <v>3500000</v>
      </c>
      <c r="F3695" s="5">
        <v>2314446</v>
      </c>
      <c r="G3695" s="11">
        <v>0</v>
      </c>
      <c r="H3695" s="11">
        <v>0</v>
      </c>
      <c r="I3695">
        <v>0</v>
      </c>
      <c r="J3695">
        <v>0</v>
      </c>
      <c r="K3695">
        <v>215995</v>
      </c>
      <c r="L3695">
        <v>215995</v>
      </c>
      <c r="M3695">
        <v>12</v>
      </c>
      <c r="N3695">
        <v>44</v>
      </c>
      <c r="O3695">
        <v>3</v>
      </c>
      <c r="P3695">
        <v>7</v>
      </c>
      <c r="Q3695">
        <v>0</v>
      </c>
      <c r="R3695">
        <v>144</v>
      </c>
      <c r="S3695">
        <v>0</v>
      </c>
      <c r="T3695">
        <v>166</v>
      </c>
      <c r="U3695">
        <v>215</v>
      </c>
      <c r="V3695">
        <v>-0.61</v>
      </c>
      <c r="W3695">
        <v>0</v>
      </c>
      <c r="X3695">
        <v>0</v>
      </c>
      <c r="Y3695" s="12" t="str">
        <f>IFERROR(VLOOKUP(C3695,[1]Index!$D:$F,3,FALSE),"Non List")</f>
        <v>Hydro Non Converted</v>
      </c>
      <c r="Z3695">
        <f>IFERROR(VLOOKUP(C3695,[1]LP!$B:$C,2,FALSE),0)</f>
        <v>555</v>
      </c>
      <c r="AA3695" s="11">
        <f t="shared" si="73"/>
        <v>46.3</v>
      </c>
      <c r="AB3695" s="5">
        <f>IFERROR(VLOOKUP(C3695,[2]Sheet1!$B:$F,5,FALSE),0)</f>
        <v>10500000</v>
      </c>
      <c r="AC3695" s="11">
        <f>IFERROR(VLOOKUP(AE3695,[3]Sheet2!$M:$O,2,FALSE),0)</f>
        <v>0</v>
      </c>
      <c r="AD3695" s="11">
        <f>IFERROR(VLOOKUP(AE3695,[3]Sheet2!$M:$O,3,FALSE),0)</f>
        <v>0</v>
      </c>
      <c r="AE3695" s="10" t="str">
        <f t="shared" si="72"/>
        <v>79/80SAHAS</v>
      </c>
      <c r="AF3695" s="10"/>
      <c r="AG3695" s="10"/>
      <c r="AH3695" s="10"/>
    </row>
    <row r="3696" spans="1:34" x14ac:dyDescent="0.45">
      <c r="A3696" t="s">
        <v>53</v>
      </c>
      <c r="B3696" t="s">
        <v>181</v>
      </c>
      <c r="C3696" t="s">
        <v>213</v>
      </c>
      <c r="D3696">
        <v>249</v>
      </c>
      <c r="E3696" s="11">
        <v>465714</v>
      </c>
      <c r="F3696" s="5">
        <v>-21535</v>
      </c>
      <c r="G3696" s="11">
        <v>0</v>
      </c>
      <c r="H3696" s="11">
        <v>0</v>
      </c>
      <c r="I3696">
        <v>0</v>
      </c>
      <c r="J3696">
        <v>106601</v>
      </c>
      <c r="K3696">
        <v>23337</v>
      </c>
      <c r="L3696">
        <v>23337</v>
      </c>
      <c r="M3696">
        <v>10</v>
      </c>
      <c r="N3696">
        <v>25</v>
      </c>
      <c r="O3696">
        <v>3</v>
      </c>
      <c r="P3696">
        <v>11</v>
      </c>
      <c r="Q3696">
        <v>0</v>
      </c>
      <c r="R3696">
        <v>65</v>
      </c>
      <c r="S3696">
        <v>0</v>
      </c>
      <c r="T3696">
        <v>95</v>
      </c>
      <c r="U3696">
        <v>147</v>
      </c>
      <c r="V3696">
        <v>-0.41</v>
      </c>
      <c r="W3696">
        <v>0</v>
      </c>
      <c r="X3696">
        <v>0</v>
      </c>
      <c r="Y3696" s="12" t="str">
        <f>IFERROR(VLOOKUP(C3696,[1]Index!$D:$F,3,FALSE),"Non List")</f>
        <v>Hydro Power</v>
      </c>
      <c r="Z3696">
        <f>IFERROR(VLOOKUP(C3696,[1]LP!$B:$C,2,FALSE),0)</f>
        <v>223.5</v>
      </c>
      <c r="AA3696" s="11">
        <f t="shared" si="73"/>
        <v>22.4</v>
      </c>
      <c r="AB3696" s="5">
        <f>IFERROR(VLOOKUP(C3696,[2]Sheet1!$B:$F,5,FALSE),0)</f>
        <v>4657143</v>
      </c>
      <c r="AC3696" s="11">
        <f>IFERROR(VLOOKUP(AE3696,[3]Sheet2!$M:$O,2,FALSE),0)</f>
        <v>0</v>
      </c>
      <c r="AD3696" s="11">
        <f>IFERROR(VLOOKUP(AE3696,[3]Sheet2!$M:$O,3,FALSE),0)</f>
        <v>0</v>
      </c>
      <c r="AE3696" s="10" t="str">
        <f t="shared" si="72"/>
        <v>79/80KKHC</v>
      </c>
      <c r="AF3696" s="10"/>
      <c r="AG3696" s="10"/>
      <c r="AH3696" s="10"/>
    </row>
    <row r="3697" spans="1:34" x14ac:dyDescent="0.45">
      <c r="A3697" t="s">
        <v>53</v>
      </c>
      <c r="B3697" t="s">
        <v>181</v>
      </c>
      <c r="C3697" t="s">
        <v>208</v>
      </c>
      <c r="D3697">
        <v>300.2</v>
      </c>
      <c r="E3697" s="11">
        <v>1065417</v>
      </c>
      <c r="F3697" s="5">
        <v>-73091</v>
      </c>
      <c r="G3697" s="11">
        <v>0</v>
      </c>
      <c r="H3697" s="11">
        <v>0</v>
      </c>
      <c r="I3697">
        <v>0</v>
      </c>
      <c r="J3697">
        <v>123523</v>
      </c>
      <c r="K3697">
        <v>-54079</v>
      </c>
      <c r="L3697">
        <v>-54079</v>
      </c>
      <c r="M3697">
        <v>-10</v>
      </c>
      <c r="N3697">
        <v>-30</v>
      </c>
      <c r="O3697">
        <v>3</v>
      </c>
      <c r="P3697">
        <v>-11</v>
      </c>
      <c r="Q3697">
        <v>0</v>
      </c>
      <c r="R3697">
        <v>-95</v>
      </c>
      <c r="S3697">
        <v>0</v>
      </c>
      <c r="T3697">
        <v>93</v>
      </c>
      <c r="U3697">
        <v>0</v>
      </c>
      <c r="V3697">
        <v>0</v>
      </c>
      <c r="W3697">
        <v>0</v>
      </c>
      <c r="X3697">
        <v>0</v>
      </c>
      <c r="Y3697" s="12" t="str">
        <f>IFERROR(VLOOKUP(C3697,[1]Index!$D:$F,3,FALSE),"Non List")</f>
        <v>Hydro Power</v>
      </c>
      <c r="Z3697">
        <f>IFERROR(VLOOKUP(C3697,[1]LP!$B:$C,2,FALSE),0)</f>
        <v>262</v>
      </c>
      <c r="AA3697" s="11">
        <f t="shared" si="73"/>
        <v>-26.2</v>
      </c>
      <c r="AB3697" s="5">
        <f>IFERROR(VLOOKUP(C3697,[2]Sheet1!$B:$F,5,FALSE),0)</f>
        <v>10654170</v>
      </c>
      <c r="AC3697" s="11">
        <f>IFERROR(VLOOKUP(AE3697,[3]Sheet2!$M:$O,2,FALSE),0)</f>
        <v>0</v>
      </c>
      <c r="AD3697" s="11">
        <f>IFERROR(VLOOKUP(AE3697,[3]Sheet2!$M:$O,3,FALSE),0)</f>
        <v>0</v>
      </c>
      <c r="AE3697" s="10" t="str">
        <f t="shared" si="72"/>
        <v>79/80HPPL</v>
      </c>
      <c r="AF3697" s="10"/>
      <c r="AG3697" s="10"/>
      <c r="AH3697" s="10"/>
    </row>
    <row r="3698" spans="1:34" x14ac:dyDescent="0.45">
      <c r="A3698" t="s">
        <v>53</v>
      </c>
      <c r="B3698" t="s">
        <v>181</v>
      </c>
      <c r="C3698" t="s">
        <v>206</v>
      </c>
      <c r="D3698">
        <v>230.9</v>
      </c>
      <c r="E3698" s="11">
        <v>264000</v>
      </c>
      <c r="F3698" s="5">
        <v>-230507</v>
      </c>
      <c r="G3698" s="11">
        <v>0</v>
      </c>
      <c r="H3698" s="11">
        <v>0</v>
      </c>
      <c r="I3698">
        <v>0</v>
      </c>
      <c r="J3698">
        <v>52349</v>
      </c>
      <c r="K3698">
        <v>30045</v>
      </c>
      <c r="L3698">
        <v>-7686</v>
      </c>
      <c r="M3698">
        <v>-6</v>
      </c>
      <c r="N3698">
        <v>-40</v>
      </c>
      <c r="O3698">
        <v>18</v>
      </c>
      <c r="P3698">
        <v>-46</v>
      </c>
      <c r="Q3698">
        <v>0</v>
      </c>
      <c r="R3698">
        <v>-722</v>
      </c>
      <c r="S3698">
        <v>0</v>
      </c>
      <c r="T3698">
        <v>13</v>
      </c>
      <c r="U3698">
        <v>0</v>
      </c>
      <c r="V3698">
        <v>0</v>
      </c>
      <c r="W3698">
        <v>0</v>
      </c>
      <c r="X3698">
        <v>0</v>
      </c>
      <c r="Y3698" s="12" t="str">
        <f>IFERROR(VLOOKUP(C3698,[1]Index!$D:$F,3,FALSE),"Non List")</f>
        <v>Hydro Power</v>
      </c>
      <c r="Z3698">
        <f>IFERROR(VLOOKUP(C3698,[1]LP!$B:$C,2,FALSE),0)</f>
        <v>198.2</v>
      </c>
      <c r="AA3698" s="11">
        <f t="shared" si="73"/>
        <v>-33</v>
      </c>
      <c r="AB3698" s="5">
        <f>IFERROR(VLOOKUP(C3698,[2]Sheet1!$B:$F,5,FALSE),0)</f>
        <v>2640000</v>
      </c>
      <c r="AC3698" s="11">
        <f>IFERROR(VLOOKUP(AE3698,[3]Sheet2!$M:$O,2,FALSE),0)</f>
        <v>0</v>
      </c>
      <c r="AD3698" s="11">
        <f>IFERROR(VLOOKUP(AE3698,[3]Sheet2!$M:$O,3,FALSE),0)</f>
        <v>0</v>
      </c>
      <c r="AE3698" s="10" t="str">
        <f t="shared" si="72"/>
        <v>79/80DHPL</v>
      </c>
      <c r="AF3698" s="10"/>
      <c r="AG3698" s="10"/>
      <c r="AH3698" s="10"/>
    </row>
    <row r="3699" spans="1:34" x14ac:dyDescent="0.45">
      <c r="A3699" t="s">
        <v>53</v>
      </c>
      <c r="B3699" t="s">
        <v>181</v>
      </c>
      <c r="C3699" t="s">
        <v>242</v>
      </c>
      <c r="D3699">
        <v>530</v>
      </c>
      <c r="E3699" s="11">
        <v>250000</v>
      </c>
      <c r="F3699" s="5">
        <v>-91073</v>
      </c>
      <c r="G3699" s="11">
        <v>0</v>
      </c>
      <c r="H3699" s="11">
        <v>0</v>
      </c>
      <c r="I3699">
        <v>0</v>
      </c>
      <c r="J3699">
        <v>20083</v>
      </c>
      <c r="K3699">
        <v>8458</v>
      </c>
      <c r="L3699">
        <v>-5569</v>
      </c>
      <c r="M3699">
        <v>-4</v>
      </c>
      <c r="N3699">
        <v>-119</v>
      </c>
      <c r="O3699">
        <v>8</v>
      </c>
      <c r="P3699">
        <v>-7</v>
      </c>
      <c r="Q3699">
        <v>0</v>
      </c>
      <c r="R3699">
        <v>-996</v>
      </c>
      <c r="S3699">
        <v>0</v>
      </c>
      <c r="T3699">
        <v>64</v>
      </c>
      <c r="U3699">
        <v>0</v>
      </c>
      <c r="V3699">
        <v>0</v>
      </c>
      <c r="W3699">
        <v>0</v>
      </c>
      <c r="X3699">
        <v>0</v>
      </c>
      <c r="Y3699" s="12" t="str">
        <f>IFERROR(VLOOKUP(C3699,[1]Index!$D:$F,3,FALSE),"Non List")</f>
        <v>Hydro Non Converted</v>
      </c>
      <c r="Z3699">
        <f>IFERROR(VLOOKUP(C3699,[1]LP!$B:$C,2,FALSE),0)</f>
        <v>555.9</v>
      </c>
      <c r="AA3699" s="11">
        <f t="shared" si="73"/>
        <v>-139</v>
      </c>
      <c r="AB3699" s="5">
        <f>IFERROR(VLOOKUP(C3699,[2]Sheet1!$B:$F,5,FALSE),0)</f>
        <v>700000</v>
      </c>
      <c r="AC3699" s="11">
        <f>IFERROR(VLOOKUP(AE3699,[3]Sheet2!$M:$O,2,FALSE),0)</f>
        <v>0</v>
      </c>
      <c r="AD3699" s="11">
        <f>IFERROR(VLOOKUP(AE3699,[3]Sheet2!$M:$O,3,FALSE),0)</f>
        <v>0</v>
      </c>
      <c r="AE3699" s="10" t="str">
        <f t="shared" si="72"/>
        <v>79/80BHPL</v>
      </c>
      <c r="AF3699" s="10"/>
      <c r="AG3699" s="10"/>
      <c r="AH3699" s="10"/>
    </row>
    <row r="3700" spans="1:34" x14ac:dyDescent="0.45">
      <c r="A3700" t="s">
        <v>53</v>
      </c>
      <c r="B3700" t="s">
        <v>181</v>
      </c>
      <c r="C3700" t="s">
        <v>220</v>
      </c>
      <c r="D3700">
        <v>299</v>
      </c>
      <c r="E3700" s="11">
        <v>1250000</v>
      </c>
      <c r="F3700" s="5">
        <v>122659</v>
      </c>
      <c r="G3700" s="11">
        <v>0</v>
      </c>
      <c r="H3700" s="11">
        <v>0</v>
      </c>
      <c r="I3700">
        <v>0</v>
      </c>
      <c r="J3700">
        <v>365872</v>
      </c>
      <c r="K3700">
        <v>260412</v>
      </c>
      <c r="L3700">
        <v>120497</v>
      </c>
      <c r="M3700">
        <v>19</v>
      </c>
      <c r="N3700">
        <v>16</v>
      </c>
      <c r="O3700">
        <v>3</v>
      </c>
      <c r="P3700">
        <v>18</v>
      </c>
      <c r="Q3700">
        <v>0</v>
      </c>
      <c r="R3700">
        <v>42</v>
      </c>
      <c r="S3700">
        <v>0</v>
      </c>
      <c r="T3700">
        <v>110</v>
      </c>
      <c r="U3700">
        <v>218</v>
      </c>
      <c r="V3700">
        <v>-0.27</v>
      </c>
      <c r="W3700">
        <v>0</v>
      </c>
      <c r="X3700">
        <v>0</v>
      </c>
      <c r="Y3700" s="12" t="str">
        <f>IFERROR(VLOOKUP(C3700,[1]Index!$D:$F,3,FALSE),"Non List")</f>
        <v>Hydro Power</v>
      </c>
      <c r="Z3700">
        <f>IFERROR(VLOOKUP(C3700,[1]LP!$B:$C,2,FALSE),0)</f>
        <v>235.9</v>
      </c>
      <c r="AA3700" s="11">
        <f t="shared" si="73"/>
        <v>12.4</v>
      </c>
      <c r="AB3700" s="5">
        <f>IFERROR(VLOOKUP(C3700,[2]Sheet1!$B:$F,5,FALSE),0)</f>
        <v>12500000</v>
      </c>
      <c r="AC3700" s="11">
        <f>IFERROR(VLOOKUP(AE3700,[3]Sheet2!$M:$O,2,FALSE),0)</f>
        <v>0</v>
      </c>
      <c r="AD3700" s="11">
        <f>IFERROR(VLOOKUP(AE3700,[3]Sheet2!$M:$O,3,FALSE),0)</f>
        <v>0</v>
      </c>
      <c r="AE3700" s="10" t="str">
        <f t="shared" si="72"/>
        <v>79/80MHNL</v>
      </c>
      <c r="AF3700" s="10"/>
      <c r="AG3700" s="10"/>
      <c r="AH3700" s="10"/>
    </row>
    <row r="3701" spans="1:34" x14ac:dyDescent="0.45">
      <c r="A3701" t="s">
        <v>53</v>
      </c>
      <c r="B3701" t="s">
        <v>181</v>
      </c>
      <c r="C3701" t="s">
        <v>207</v>
      </c>
      <c r="D3701">
        <v>327</v>
      </c>
      <c r="E3701" s="11">
        <v>386978</v>
      </c>
      <c r="F3701" s="5">
        <v>7759</v>
      </c>
      <c r="G3701" s="11">
        <v>0</v>
      </c>
      <c r="H3701" s="11">
        <v>0</v>
      </c>
      <c r="I3701">
        <v>0</v>
      </c>
      <c r="J3701">
        <v>52672</v>
      </c>
      <c r="K3701">
        <v>21112</v>
      </c>
      <c r="L3701">
        <v>14262</v>
      </c>
      <c r="M3701">
        <v>7</v>
      </c>
      <c r="N3701">
        <v>44</v>
      </c>
      <c r="O3701">
        <v>3</v>
      </c>
      <c r="P3701">
        <v>7</v>
      </c>
      <c r="Q3701">
        <v>0</v>
      </c>
      <c r="R3701">
        <v>143</v>
      </c>
      <c r="S3701">
        <v>0</v>
      </c>
      <c r="T3701">
        <v>102</v>
      </c>
      <c r="U3701">
        <v>130</v>
      </c>
      <c r="V3701">
        <v>-0.6</v>
      </c>
      <c r="W3701">
        <v>0</v>
      </c>
      <c r="X3701">
        <v>0</v>
      </c>
      <c r="Y3701" s="12" t="str">
        <f>IFERROR(VLOOKUP(C3701,[1]Index!$D:$F,3,FALSE),"Non List")</f>
        <v>Hydro Power</v>
      </c>
      <c r="Z3701">
        <f>IFERROR(VLOOKUP(C3701,[1]LP!$B:$C,2,FALSE),0)</f>
        <v>336</v>
      </c>
      <c r="AA3701" s="11">
        <f t="shared" si="73"/>
        <v>48</v>
      </c>
      <c r="AB3701" s="5">
        <f>IFERROR(VLOOKUP(C3701,[2]Sheet1!$B:$F,5,FALSE),0)</f>
        <v>3869775</v>
      </c>
      <c r="AC3701" s="11">
        <f>IFERROR(VLOOKUP(AE3701,[3]Sheet2!$M:$O,2,FALSE),0)</f>
        <v>0</v>
      </c>
      <c r="AD3701" s="11">
        <f>IFERROR(VLOOKUP(AE3701,[3]Sheet2!$M:$O,3,FALSE),0)</f>
        <v>0</v>
      </c>
      <c r="AE3701" s="10" t="str">
        <f t="shared" si="72"/>
        <v>79/80CHL</v>
      </c>
      <c r="AF3701" s="10"/>
      <c r="AG3701" s="10"/>
      <c r="AH3701" s="10"/>
    </row>
    <row r="3702" spans="1:34" x14ac:dyDescent="0.45">
      <c r="A3702" t="s">
        <v>53</v>
      </c>
      <c r="B3702" t="s">
        <v>181</v>
      </c>
      <c r="C3702" t="s">
        <v>243</v>
      </c>
      <c r="D3702">
        <v>449</v>
      </c>
      <c r="E3702" s="11">
        <v>300000</v>
      </c>
      <c r="F3702" s="5">
        <v>-20109</v>
      </c>
      <c r="G3702" s="11">
        <v>0</v>
      </c>
      <c r="H3702" s="11">
        <v>0</v>
      </c>
      <c r="I3702">
        <v>0</v>
      </c>
      <c r="J3702">
        <v>41262</v>
      </c>
      <c r="K3702">
        <v>30064</v>
      </c>
      <c r="L3702">
        <v>14213</v>
      </c>
      <c r="M3702">
        <v>9</v>
      </c>
      <c r="N3702">
        <v>47</v>
      </c>
      <c r="O3702">
        <v>5</v>
      </c>
      <c r="P3702">
        <v>10</v>
      </c>
      <c r="Q3702">
        <v>0</v>
      </c>
      <c r="R3702">
        <v>228</v>
      </c>
      <c r="S3702">
        <v>0</v>
      </c>
      <c r="T3702">
        <v>93</v>
      </c>
      <c r="U3702">
        <v>141</v>
      </c>
      <c r="V3702">
        <v>-0.69</v>
      </c>
      <c r="W3702">
        <v>0</v>
      </c>
      <c r="X3702">
        <v>0</v>
      </c>
      <c r="Y3702" s="12" t="str">
        <f>IFERROR(VLOOKUP(C3702,[1]Index!$D:$F,3,FALSE),"Non List")</f>
        <v>Hydro Non Converted</v>
      </c>
      <c r="Z3702">
        <f>IFERROR(VLOOKUP(C3702,[1]LP!$B:$C,2,FALSE),0)</f>
        <v>474.9</v>
      </c>
      <c r="AA3702" s="11">
        <f t="shared" si="73"/>
        <v>52.8</v>
      </c>
      <c r="AB3702" s="5">
        <f>IFERROR(VLOOKUP(C3702,[2]Sheet1!$B:$F,5,FALSE),0)</f>
        <v>900000</v>
      </c>
      <c r="AC3702" s="11">
        <f>IFERROR(VLOOKUP(AE3702,[3]Sheet2!$M:$O,2,FALSE),0)</f>
        <v>0</v>
      </c>
      <c r="AD3702" s="11">
        <f>IFERROR(VLOOKUP(AE3702,[3]Sheet2!$M:$O,3,FALSE),0)</f>
        <v>0</v>
      </c>
      <c r="AE3702" s="10" t="str">
        <f t="shared" si="72"/>
        <v>79/80SPHL</v>
      </c>
      <c r="AF3702" s="10"/>
      <c r="AG3702" s="10"/>
      <c r="AH3702" s="10"/>
    </row>
    <row r="3703" spans="1:34" x14ac:dyDescent="0.45">
      <c r="A3703" t="s">
        <v>53</v>
      </c>
      <c r="B3703" t="s">
        <v>181</v>
      </c>
      <c r="C3703" t="s">
        <v>209</v>
      </c>
      <c r="D3703">
        <v>409.7</v>
      </c>
      <c r="E3703" s="11">
        <v>335926</v>
      </c>
      <c r="F3703" s="5">
        <v>37701</v>
      </c>
      <c r="G3703" s="11">
        <v>0</v>
      </c>
      <c r="H3703" s="11">
        <v>0</v>
      </c>
      <c r="I3703">
        <v>0</v>
      </c>
      <c r="J3703">
        <v>64697</v>
      </c>
      <c r="K3703">
        <v>40361</v>
      </c>
      <c r="L3703">
        <v>33288</v>
      </c>
      <c r="M3703">
        <v>20</v>
      </c>
      <c r="N3703">
        <v>21</v>
      </c>
      <c r="O3703">
        <v>4</v>
      </c>
      <c r="P3703">
        <v>18</v>
      </c>
      <c r="Q3703">
        <v>0</v>
      </c>
      <c r="R3703">
        <v>76</v>
      </c>
      <c r="S3703">
        <v>0</v>
      </c>
      <c r="T3703">
        <v>111</v>
      </c>
      <c r="U3703">
        <v>223</v>
      </c>
      <c r="V3703">
        <v>-0.46</v>
      </c>
      <c r="W3703">
        <v>0</v>
      </c>
      <c r="X3703">
        <v>0</v>
      </c>
      <c r="Y3703" s="12" t="str">
        <f>IFERROR(VLOOKUP(C3703,[1]Index!$D:$F,3,FALSE),"Non List")</f>
        <v>Hydro Power</v>
      </c>
      <c r="Z3703">
        <f>IFERROR(VLOOKUP(C3703,[1]LP!$B:$C,2,FALSE),0)</f>
        <v>472</v>
      </c>
      <c r="AA3703" s="11">
        <f t="shared" si="73"/>
        <v>23.6</v>
      </c>
      <c r="AB3703" s="5">
        <f>IFERROR(VLOOKUP(C3703,[2]Sheet1!$B:$F,5,FALSE),0)</f>
        <v>3594413.55</v>
      </c>
      <c r="AC3703" s="11">
        <f>IFERROR(VLOOKUP(AE3703,[3]Sheet2!$M:$O,2,FALSE),0)</f>
        <v>0.37</v>
      </c>
      <c r="AD3703" s="11">
        <f>IFERROR(VLOOKUP(AE3703,[3]Sheet2!$M:$O,3,FALSE),0)</f>
        <v>7</v>
      </c>
      <c r="AE3703" s="10" t="str">
        <f t="shared" si="72"/>
        <v>79/80NHDL</v>
      </c>
      <c r="AF3703" s="10"/>
      <c r="AG3703" s="10"/>
      <c r="AH3703" s="10"/>
    </row>
    <row r="3704" spans="1:34" x14ac:dyDescent="0.45">
      <c r="A3704" t="s">
        <v>53</v>
      </c>
      <c r="B3704" t="s">
        <v>181</v>
      </c>
      <c r="C3704" t="s">
        <v>210</v>
      </c>
      <c r="D3704">
        <v>266</v>
      </c>
      <c r="E3704" s="11">
        <v>1675980</v>
      </c>
      <c r="F3704" s="5">
        <v>292629</v>
      </c>
      <c r="G3704" s="11">
        <v>0</v>
      </c>
      <c r="H3704" s="11">
        <v>0</v>
      </c>
      <c r="I3704">
        <v>0</v>
      </c>
      <c r="J3704">
        <v>77916</v>
      </c>
      <c r="K3704">
        <v>71259</v>
      </c>
      <c r="L3704">
        <v>53694</v>
      </c>
      <c r="M3704">
        <v>6</v>
      </c>
      <c r="N3704">
        <v>42</v>
      </c>
      <c r="O3704">
        <v>2</v>
      </c>
      <c r="P3704">
        <v>5</v>
      </c>
      <c r="Q3704">
        <v>0</v>
      </c>
      <c r="R3704">
        <v>94</v>
      </c>
      <c r="S3704">
        <v>0</v>
      </c>
      <c r="T3704">
        <v>117</v>
      </c>
      <c r="U3704">
        <v>130</v>
      </c>
      <c r="V3704">
        <v>-0.51</v>
      </c>
      <c r="W3704">
        <v>0</v>
      </c>
      <c r="X3704">
        <v>0</v>
      </c>
      <c r="Y3704" s="12" t="str">
        <f>IFERROR(VLOOKUP(C3704,[1]Index!$D:$F,3,FALSE),"Non List")</f>
        <v>Hydro Power</v>
      </c>
      <c r="Z3704">
        <f>IFERROR(VLOOKUP(C3704,[1]LP!$B:$C,2,FALSE),0)</f>
        <v>241.5</v>
      </c>
      <c r="AA3704" s="11">
        <f t="shared" si="73"/>
        <v>40.299999999999997</v>
      </c>
      <c r="AB3704" s="5">
        <f>IFERROR(VLOOKUP(C3704,[2]Sheet1!$B:$F,5,FALSE),0)</f>
        <v>17555888.510000002</v>
      </c>
      <c r="AC3704" s="11">
        <f>IFERROR(VLOOKUP(AE3704,[3]Sheet2!$M:$O,2,FALSE),0)</f>
        <v>0.25</v>
      </c>
      <c r="AD3704" s="11">
        <f>IFERROR(VLOOKUP(AE3704,[3]Sheet2!$M:$O,3,FALSE),0)</f>
        <v>4.75</v>
      </c>
      <c r="AE3704" s="10" t="str">
        <f t="shared" si="72"/>
        <v>79/80RADHI</v>
      </c>
      <c r="AF3704" s="10"/>
      <c r="AG3704" s="10"/>
      <c r="AH3704" s="10"/>
    </row>
    <row r="3705" spans="1:34" x14ac:dyDescent="0.45">
      <c r="A3705" t="s">
        <v>53</v>
      </c>
      <c r="B3705" t="s">
        <v>181</v>
      </c>
      <c r="C3705" t="s">
        <v>244</v>
      </c>
      <c r="D3705">
        <v>418</v>
      </c>
      <c r="E3705" s="11">
        <v>400000</v>
      </c>
      <c r="F3705" s="5">
        <v>-45391</v>
      </c>
      <c r="G3705" s="11">
        <v>0</v>
      </c>
      <c r="H3705" s="11">
        <v>0</v>
      </c>
      <c r="I3705">
        <v>0</v>
      </c>
      <c r="J3705">
        <v>84848</v>
      </c>
      <c r="K3705">
        <v>45254</v>
      </c>
      <c r="L3705">
        <v>8452</v>
      </c>
      <c r="M3705">
        <v>4</v>
      </c>
      <c r="N3705">
        <v>99</v>
      </c>
      <c r="O3705">
        <v>5</v>
      </c>
      <c r="P3705">
        <v>5</v>
      </c>
      <c r="Q3705">
        <v>0</v>
      </c>
      <c r="R3705">
        <v>468</v>
      </c>
      <c r="S3705">
        <v>0</v>
      </c>
      <c r="T3705">
        <v>89</v>
      </c>
      <c r="U3705">
        <v>92</v>
      </c>
      <c r="V3705">
        <v>-0.78</v>
      </c>
      <c r="W3705">
        <v>0</v>
      </c>
      <c r="X3705">
        <v>0</v>
      </c>
      <c r="Y3705" s="12" t="str">
        <f>IFERROR(VLOOKUP(C3705,[1]Index!$D:$F,3,FALSE),"Non List")</f>
        <v>Hydro Non Converted</v>
      </c>
      <c r="Z3705">
        <f>IFERROR(VLOOKUP(C3705,[1]LP!$B:$C,2,FALSE),0)</f>
        <v>601.70000000000005</v>
      </c>
      <c r="AA3705" s="11">
        <f t="shared" si="73"/>
        <v>150.4</v>
      </c>
      <c r="AB3705" s="5">
        <f>IFERROR(VLOOKUP(C3705,[2]Sheet1!$B:$F,5,FALSE),0)</f>
        <v>1200000</v>
      </c>
      <c r="AC3705" s="11">
        <f>IFERROR(VLOOKUP(AE3705,[3]Sheet2!$M:$O,2,FALSE),0)</f>
        <v>0</v>
      </c>
      <c r="AD3705" s="11">
        <f>IFERROR(VLOOKUP(AE3705,[3]Sheet2!$M:$O,3,FALSE),0)</f>
        <v>0</v>
      </c>
      <c r="AE3705" s="10" t="str">
        <f t="shared" si="72"/>
        <v>79/80BNHC</v>
      </c>
      <c r="AF3705" s="10"/>
      <c r="AG3705" s="10"/>
      <c r="AH3705" s="10"/>
    </row>
    <row r="3706" spans="1:34" x14ac:dyDescent="0.45">
      <c r="A3706" t="s">
        <v>53</v>
      </c>
      <c r="B3706" t="s">
        <v>181</v>
      </c>
      <c r="C3706" t="s">
        <v>245</v>
      </c>
      <c r="D3706">
        <v>335</v>
      </c>
      <c r="E3706" s="11">
        <v>612794</v>
      </c>
      <c r="F3706" s="5">
        <v>21544</v>
      </c>
      <c r="G3706" s="11">
        <v>0</v>
      </c>
      <c r="H3706" s="11">
        <v>0</v>
      </c>
      <c r="I3706">
        <v>0</v>
      </c>
      <c r="J3706">
        <v>1828</v>
      </c>
      <c r="K3706">
        <v>1700</v>
      </c>
      <c r="L3706">
        <v>1275</v>
      </c>
      <c r="M3706">
        <v>0</v>
      </c>
      <c r="N3706">
        <v>838</v>
      </c>
      <c r="O3706">
        <v>3</v>
      </c>
      <c r="P3706">
        <v>0</v>
      </c>
      <c r="Q3706">
        <v>0</v>
      </c>
      <c r="R3706">
        <v>2714</v>
      </c>
      <c r="S3706">
        <v>0</v>
      </c>
      <c r="T3706">
        <v>104</v>
      </c>
      <c r="U3706">
        <v>31</v>
      </c>
      <c r="V3706">
        <v>-0.91</v>
      </c>
      <c r="W3706">
        <v>0</v>
      </c>
      <c r="X3706">
        <v>0</v>
      </c>
      <c r="Y3706" s="12" t="str">
        <f>IFERROR(VLOOKUP(C3706,[1]Index!$D:$F,3,FALSE),"Non List")</f>
        <v>Hydro Non Converted</v>
      </c>
      <c r="Z3706">
        <f>IFERROR(VLOOKUP(C3706,[1]LP!$B:$C,2,FALSE),0)</f>
        <v>379.2</v>
      </c>
      <c r="AA3706" s="11">
        <f t="shared" si="73"/>
        <v>0</v>
      </c>
      <c r="AB3706" s="5">
        <f>IFERROR(VLOOKUP(C3706,[2]Sheet1!$B:$F,5,FALSE),0)</f>
        <v>2941410.24</v>
      </c>
      <c r="AC3706" s="11">
        <f>IFERROR(VLOOKUP(AE3706,[3]Sheet2!$M:$O,2,FALSE),0)</f>
        <v>0</v>
      </c>
      <c r="AD3706" s="11">
        <f>IFERROR(VLOOKUP(AE3706,[3]Sheet2!$M:$O,3,FALSE),0)</f>
        <v>0</v>
      </c>
      <c r="AE3706" s="10" t="str">
        <f t="shared" si="72"/>
        <v>79/80RHGCL</v>
      </c>
      <c r="AF3706" s="10"/>
      <c r="AG3706" s="10"/>
      <c r="AH3706" s="10"/>
    </row>
    <row r="3707" spans="1:34" x14ac:dyDescent="0.45">
      <c r="A3707" t="s">
        <v>53</v>
      </c>
      <c r="B3707" t="s">
        <v>181</v>
      </c>
      <c r="C3707" t="s">
        <v>201</v>
      </c>
      <c r="D3707">
        <v>390</v>
      </c>
      <c r="E3707" s="11">
        <v>690000</v>
      </c>
      <c r="F3707" s="5">
        <v>180136</v>
      </c>
      <c r="G3707" s="11">
        <v>0</v>
      </c>
      <c r="H3707" s="11">
        <v>0</v>
      </c>
      <c r="I3707">
        <v>0</v>
      </c>
      <c r="J3707">
        <v>119698</v>
      </c>
      <c r="K3707">
        <v>76205</v>
      </c>
      <c r="L3707">
        <v>55844</v>
      </c>
      <c r="M3707">
        <v>16</v>
      </c>
      <c r="N3707">
        <v>24</v>
      </c>
      <c r="O3707">
        <v>3</v>
      </c>
      <c r="P3707">
        <v>13</v>
      </c>
      <c r="Q3707">
        <v>0</v>
      </c>
      <c r="R3707">
        <v>74</v>
      </c>
      <c r="S3707">
        <v>0</v>
      </c>
      <c r="T3707">
        <v>126</v>
      </c>
      <c r="U3707">
        <v>214</v>
      </c>
      <c r="V3707">
        <v>-0.45</v>
      </c>
      <c r="W3707">
        <v>0</v>
      </c>
      <c r="X3707">
        <v>0</v>
      </c>
      <c r="Y3707" s="12" t="str">
        <f>IFERROR(VLOOKUP(C3707,[1]Index!$D:$F,3,FALSE),"Non List")</f>
        <v>Hydro Power</v>
      </c>
      <c r="Z3707">
        <f>IFERROR(VLOOKUP(C3707,[1]LP!$B:$C,2,FALSE),0)</f>
        <v>412</v>
      </c>
      <c r="AA3707" s="11">
        <f t="shared" si="73"/>
        <v>25.8</v>
      </c>
      <c r="AB3707" s="5">
        <f>IFERROR(VLOOKUP(C3707,[2]Sheet1!$B:$F,5,FALSE),0)</f>
        <v>8728500</v>
      </c>
      <c r="AC3707" s="11">
        <f>IFERROR(VLOOKUP(AE3707,[3]Sheet2!$M:$O,2,FALSE),0)</f>
        <v>0.52629999999999999</v>
      </c>
      <c r="AD3707" s="11">
        <f>IFERROR(VLOOKUP(AE3707,[3]Sheet2!$M:$O,3,FALSE),0)</f>
        <v>10</v>
      </c>
      <c r="AE3707" s="10" t="str">
        <f t="shared" si="72"/>
        <v>79/80KPCL</v>
      </c>
      <c r="AF3707" s="10"/>
      <c r="AG3707" s="10"/>
      <c r="AH3707" s="10"/>
    </row>
    <row r="3708" spans="1:34" x14ac:dyDescent="0.45">
      <c r="A3708" t="s">
        <v>53</v>
      </c>
      <c r="B3708" t="s">
        <v>181</v>
      </c>
      <c r="C3708" t="s">
        <v>227</v>
      </c>
      <c r="D3708">
        <v>271.10000000000002</v>
      </c>
      <c r="E3708" s="11">
        <v>550000</v>
      </c>
      <c r="F3708" s="5">
        <v>-95687</v>
      </c>
      <c r="G3708" s="11">
        <v>0</v>
      </c>
      <c r="H3708" s="11">
        <v>0</v>
      </c>
      <c r="I3708">
        <v>0</v>
      </c>
      <c r="J3708">
        <v>27320</v>
      </c>
      <c r="K3708">
        <v>12707</v>
      </c>
      <c r="L3708">
        <v>-19549</v>
      </c>
      <c r="M3708">
        <v>-7</v>
      </c>
      <c r="N3708">
        <v>-38</v>
      </c>
      <c r="O3708">
        <v>3</v>
      </c>
      <c r="P3708">
        <v>-9</v>
      </c>
      <c r="Q3708">
        <v>0</v>
      </c>
      <c r="R3708">
        <v>-125</v>
      </c>
      <c r="S3708">
        <v>0</v>
      </c>
      <c r="T3708">
        <v>83</v>
      </c>
      <c r="U3708">
        <v>0</v>
      </c>
      <c r="V3708">
        <v>0</v>
      </c>
      <c r="W3708">
        <v>0</v>
      </c>
      <c r="X3708">
        <v>0</v>
      </c>
      <c r="Y3708" s="12" t="str">
        <f>IFERROR(VLOOKUP(C3708,[1]Index!$D:$F,3,FALSE),"Non List")</f>
        <v>Hydro Power</v>
      </c>
      <c r="Z3708">
        <f>IFERROR(VLOOKUP(C3708,[1]LP!$B:$C,2,FALSE),0)</f>
        <v>151</v>
      </c>
      <c r="AA3708" s="11">
        <f t="shared" si="73"/>
        <v>-21.6</v>
      </c>
      <c r="AB3708" s="5">
        <f>IFERROR(VLOOKUP(C3708,[2]Sheet1!$B:$F,5,FALSE),0)</f>
        <v>13282276</v>
      </c>
      <c r="AC3708" s="11">
        <f>IFERROR(VLOOKUP(AE3708,[3]Sheet2!$M:$O,2,FALSE),0)</f>
        <v>0</v>
      </c>
      <c r="AD3708" s="11">
        <f>IFERROR(VLOOKUP(AE3708,[3]Sheet2!$M:$O,3,FALSE),0)</f>
        <v>0</v>
      </c>
      <c r="AE3708" s="10" t="str">
        <f t="shared" si="72"/>
        <v>79/80GHL</v>
      </c>
      <c r="AF3708" s="10"/>
      <c r="AG3708" s="10"/>
      <c r="AH3708" s="10"/>
    </row>
    <row r="3709" spans="1:34" x14ac:dyDescent="0.45">
      <c r="A3709" t="s">
        <v>53</v>
      </c>
      <c r="B3709" t="s">
        <v>181</v>
      </c>
      <c r="C3709" t="s">
        <v>211</v>
      </c>
      <c r="D3709">
        <v>251</v>
      </c>
      <c r="E3709" s="11">
        <v>1100000</v>
      </c>
      <c r="F3709" s="5">
        <v>-122147</v>
      </c>
      <c r="G3709" s="11">
        <v>0</v>
      </c>
      <c r="H3709" s="11">
        <v>0</v>
      </c>
      <c r="I3709">
        <v>0</v>
      </c>
      <c r="J3709">
        <v>247364</v>
      </c>
      <c r="K3709">
        <v>51793</v>
      </c>
      <c r="L3709">
        <v>51604</v>
      </c>
      <c r="M3709">
        <v>9</v>
      </c>
      <c r="N3709">
        <v>27</v>
      </c>
      <c r="O3709">
        <v>3</v>
      </c>
      <c r="P3709">
        <v>11</v>
      </c>
      <c r="Q3709">
        <v>0</v>
      </c>
      <c r="R3709">
        <v>75</v>
      </c>
      <c r="S3709">
        <v>0</v>
      </c>
      <c r="T3709">
        <v>89</v>
      </c>
      <c r="U3709">
        <v>137</v>
      </c>
      <c r="V3709">
        <v>-0.45</v>
      </c>
      <c r="W3709">
        <v>0</v>
      </c>
      <c r="X3709">
        <v>0</v>
      </c>
      <c r="Y3709" s="12" t="str">
        <f>IFERROR(VLOOKUP(C3709,[1]Index!$D:$F,3,FALSE),"Non List")</f>
        <v>Hydro Power</v>
      </c>
      <c r="Z3709">
        <f>IFERROR(VLOOKUP(C3709,[1]LP!$B:$C,2,FALSE),0)</f>
        <v>234</v>
      </c>
      <c r="AA3709" s="11">
        <f t="shared" si="73"/>
        <v>26</v>
      </c>
      <c r="AB3709" s="5">
        <f>IFERROR(VLOOKUP(C3709,[2]Sheet1!$B:$F,5,FALSE),0)</f>
        <v>11000000</v>
      </c>
      <c r="AC3709" s="11">
        <f>IFERROR(VLOOKUP(AE3709,[3]Sheet2!$M:$O,2,FALSE),0)</f>
        <v>0</v>
      </c>
      <c r="AD3709" s="11">
        <f>IFERROR(VLOOKUP(AE3709,[3]Sheet2!$M:$O,3,FALSE),0)</f>
        <v>0</v>
      </c>
      <c r="AE3709" s="10" t="str">
        <f t="shared" si="72"/>
        <v>79/80PMHPL</v>
      </c>
      <c r="AF3709" s="10"/>
      <c r="AG3709" s="10"/>
      <c r="AH3709" s="10"/>
    </row>
    <row r="3710" spans="1:34" x14ac:dyDescent="0.45">
      <c r="A3710" t="s">
        <v>53</v>
      </c>
      <c r="B3710" t="s">
        <v>181</v>
      </c>
      <c r="C3710" t="s">
        <v>234</v>
      </c>
      <c r="D3710">
        <v>322</v>
      </c>
      <c r="E3710" s="11">
        <v>6000000</v>
      </c>
      <c r="F3710" s="5">
        <v>-373112</v>
      </c>
      <c r="G3710" s="11">
        <v>0</v>
      </c>
      <c r="H3710" s="11">
        <v>0</v>
      </c>
      <c r="I3710">
        <v>0</v>
      </c>
      <c r="J3710">
        <v>0</v>
      </c>
      <c r="K3710">
        <v>-26363</v>
      </c>
      <c r="L3710">
        <v>-26363</v>
      </c>
      <c r="M3710">
        <v>-1</v>
      </c>
      <c r="N3710">
        <v>-374</v>
      </c>
      <c r="O3710">
        <v>3</v>
      </c>
      <c r="P3710">
        <v>-1</v>
      </c>
      <c r="Q3710">
        <v>0</v>
      </c>
      <c r="R3710">
        <v>-1284</v>
      </c>
      <c r="S3710">
        <v>0</v>
      </c>
      <c r="T3710">
        <v>94</v>
      </c>
      <c r="U3710">
        <v>0</v>
      </c>
      <c r="V3710">
        <v>0</v>
      </c>
      <c r="W3710">
        <v>0</v>
      </c>
      <c r="X3710">
        <v>0</v>
      </c>
      <c r="Y3710" s="12" t="str">
        <f>IFERROR(VLOOKUP(C3710,[1]Index!$D:$F,3,FALSE),"Non List")</f>
        <v>Hydro Non Converted</v>
      </c>
      <c r="Z3710">
        <f>IFERROR(VLOOKUP(C3710,[1]LP!$B:$C,2,FALSE),0)</f>
        <v>300</v>
      </c>
      <c r="AA3710" s="11">
        <f t="shared" si="73"/>
        <v>-300</v>
      </c>
      <c r="AB3710" s="5">
        <f>IFERROR(VLOOKUP(C3710,[2]Sheet1!$B:$F,5,FALSE),0)</f>
        <v>29400000</v>
      </c>
      <c r="AC3710" s="11">
        <f>IFERROR(VLOOKUP(AE3710,[3]Sheet2!$M:$O,2,FALSE),0)</f>
        <v>0</v>
      </c>
      <c r="AD3710" s="11">
        <f>IFERROR(VLOOKUP(AE3710,[3]Sheet2!$M:$O,3,FALSE),0)</f>
        <v>0</v>
      </c>
      <c r="AE3710" s="10" t="str">
        <f t="shared" ref="AE3710:AE3773" si="74">B3710&amp;C3710</f>
        <v>79/80MBJC</v>
      </c>
      <c r="AF3710" s="10"/>
      <c r="AG3710" s="10"/>
      <c r="AH3710" s="10"/>
    </row>
    <row r="3711" spans="1:34" x14ac:dyDescent="0.45">
      <c r="A3711" t="s">
        <v>53</v>
      </c>
      <c r="B3711" t="s">
        <v>181</v>
      </c>
      <c r="C3711" t="s">
        <v>226</v>
      </c>
      <c r="D3711">
        <v>299.89999999999998</v>
      </c>
      <c r="E3711" s="11">
        <v>1800000</v>
      </c>
      <c r="F3711" s="5">
        <v>0</v>
      </c>
      <c r="G3711" s="11">
        <v>0</v>
      </c>
      <c r="H3711" s="11">
        <v>0</v>
      </c>
      <c r="I3711">
        <v>0</v>
      </c>
      <c r="J3711">
        <v>0</v>
      </c>
      <c r="K3711">
        <v>0</v>
      </c>
      <c r="L3711">
        <v>0</v>
      </c>
      <c r="M3711">
        <v>0</v>
      </c>
      <c r="N3711">
        <v>300</v>
      </c>
      <c r="O3711">
        <v>3</v>
      </c>
      <c r="P3711">
        <v>0</v>
      </c>
      <c r="Q3711">
        <v>0</v>
      </c>
      <c r="R3711">
        <v>900</v>
      </c>
      <c r="S3711">
        <v>0</v>
      </c>
      <c r="T3711">
        <v>100</v>
      </c>
      <c r="U3711">
        <v>0</v>
      </c>
      <c r="V3711">
        <v>0</v>
      </c>
      <c r="W3711">
        <v>0</v>
      </c>
      <c r="X3711">
        <v>0</v>
      </c>
      <c r="Y3711" s="12" t="str">
        <f>IFERROR(VLOOKUP(C3711,[1]Index!$D:$F,3,FALSE),"Non List")</f>
        <v>Hydro Power</v>
      </c>
      <c r="Z3711">
        <f>IFERROR(VLOOKUP(C3711,[1]LP!$B:$C,2,FALSE),0)</f>
        <v>207</v>
      </c>
      <c r="AA3711" s="11">
        <f t="shared" si="73"/>
        <v>0</v>
      </c>
      <c r="AB3711" s="5">
        <f>IFERROR(VLOOKUP(C3711,[2]Sheet1!$B:$F,5,FALSE),0)</f>
        <v>18000000</v>
      </c>
      <c r="AC3711" s="11">
        <f>IFERROR(VLOOKUP(AE3711,[3]Sheet2!$M:$O,2,FALSE),0)</f>
        <v>0</v>
      </c>
      <c r="AD3711" s="11">
        <f>IFERROR(VLOOKUP(AE3711,[3]Sheet2!$M:$O,3,FALSE),0)</f>
        <v>0</v>
      </c>
      <c r="AE3711" s="10" t="str">
        <f t="shared" si="74"/>
        <v>79/80GLH</v>
      </c>
      <c r="AF3711" s="10"/>
      <c r="AG3711" s="10"/>
      <c r="AH3711" s="10"/>
    </row>
    <row r="3712" spans="1:34" x14ac:dyDescent="0.45">
      <c r="A3712" t="s">
        <v>53</v>
      </c>
      <c r="B3712" t="s">
        <v>181</v>
      </c>
      <c r="C3712" t="s">
        <v>246</v>
      </c>
      <c r="D3712">
        <v>357</v>
      </c>
      <c r="E3712" s="11">
        <v>1350000</v>
      </c>
      <c r="F3712" s="5">
        <v>9003</v>
      </c>
      <c r="G3712" s="11">
        <v>0</v>
      </c>
      <c r="H3712" s="11">
        <v>0</v>
      </c>
      <c r="I3712">
        <v>0</v>
      </c>
      <c r="J3712">
        <v>408613</v>
      </c>
      <c r="K3712">
        <v>261225</v>
      </c>
      <c r="L3712">
        <v>56750</v>
      </c>
      <c r="M3712">
        <v>8</v>
      </c>
      <c r="N3712">
        <v>43</v>
      </c>
      <c r="O3712">
        <v>4</v>
      </c>
      <c r="P3712">
        <v>8</v>
      </c>
      <c r="Q3712">
        <v>0</v>
      </c>
      <c r="R3712">
        <v>151</v>
      </c>
      <c r="S3712">
        <v>0</v>
      </c>
      <c r="T3712">
        <v>101</v>
      </c>
      <c r="U3712">
        <v>138</v>
      </c>
      <c r="V3712">
        <v>-0.61</v>
      </c>
      <c r="W3712">
        <v>0</v>
      </c>
      <c r="X3712">
        <v>0</v>
      </c>
      <c r="Y3712" s="12" t="str">
        <f>IFERROR(VLOOKUP(C3712,[1]Index!$D:$F,3,FALSE),"Non List")</f>
        <v>Hydro Non Converted</v>
      </c>
      <c r="Z3712">
        <f>IFERROR(VLOOKUP(C3712,[1]LP!$B:$C,2,FALSE),0)</f>
        <v>379</v>
      </c>
      <c r="AA3712" s="11">
        <f t="shared" si="73"/>
        <v>47.4</v>
      </c>
      <c r="AB3712" s="5">
        <f>IFERROR(VLOOKUP(C3712,[2]Sheet1!$B:$F,5,FALSE),0)</f>
        <v>3307500</v>
      </c>
      <c r="AC3712" s="11">
        <f>IFERROR(VLOOKUP(AE3712,[3]Sheet2!$M:$O,2,FALSE),0)</f>
        <v>0</v>
      </c>
      <c r="AD3712" s="11">
        <f>IFERROR(VLOOKUP(AE3712,[3]Sheet2!$M:$O,3,FALSE),0)</f>
        <v>0</v>
      </c>
      <c r="AE3712" s="10" t="str">
        <f t="shared" si="74"/>
        <v>79/80USHEC</v>
      </c>
      <c r="AF3712" s="10"/>
      <c r="AG3712" s="10"/>
      <c r="AH3712" s="10"/>
    </row>
    <row r="3713" spans="1:34" x14ac:dyDescent="0.45">
      <c r="A3713" t="s">
        <v>53</v>
      </c>
      <c r="B3713" t="s">
        <v>181</v>
      </c>
      <c r="C3713" t="s">
        <v>212</v>
      </c>
      <c r="D3713">
        <v>228</v>
      </c>
      <c r="E3713" s="11">
        <v>800000</v>
      </c>
      <c r="F3713" s="5">
        <v>-212031</v>
      </c>
      <c r="G3713" s="11">
        <v>0</v>
      </c>
      <c r="H3713" s="11">
        <v>0</v>
      </c>
      <c r="I3713">
        <v>0</v>
      </c>
      <c r="J3713">
        <v>122327</v>
      </c>
      <c r="K3713">
        <v>79724</v>
      </c>
      <c r="L3713">
        <v>26659</v>
      </c>
      <c r="M3713">
        <v>7</v>
      </c>
      <c r="N3713">
        <v>34</v>
      </c>
      <c r="O3713">
        <v>3</v>
      </c>
      <c r="P3713">
        <v>9</v>
      </c>
      <c r="Q3713">
        <v>0</v>
      </c>
      <c r="R3713">
        <v>106</v>
      </c>
      <c r="S3713">
        <v>0</v>
      </c>
      <c r="T3713">
        <v>74</v>
      </c>
      <c r="U3713">
        <v>105</v>
      </c>
      <c r="V3713">
        <v>-0.54</v>
      </c>
      <c r="W3713">
        <v>0</v>
      </c>
      <c r="X3713">
        <v>0</v>
      </c>
      <c r="Y3713" s="12" t="str">
        <f>IFERROR(VLOOKUP(C3713,[1]Index!$D:$F,3,FALSE),"Non List")</f>
        <v>Hydro Power</v>
      </c>
      <c r="Z3713">
        <f>IFERROR(VLOOKUP(C3713,[1]LP!$B:$C,2,FALSE),0)</f>
        <v>208</v>
      </c>
      <c r="AA3713" s="11">
        <f t="shared" si="73"/>
        <v>29.7</v>
      </c>
      <c r="AB3713" s="5">
        <f>IFERROR(VLOOKUP(C3713,[2]Sheet1!$B:$F,5,FALSE),0)</f>
        <v>8000000</v>
      </c>
      <c r="AC3713" s="11">
        <f>IFERROR(VLOOKUP(AE3713,[3]Sheet2!$M:$O,2,FALSE),0)</f>
        <v>0</v>
      </c>
      <c r="AD3713" s="11">
        <f>IFERROR(VLOOKUP(AE3713,[3]Sheet2!$M:$O,3,FALSE),0)</f>
        <v>0</v>
      </c>
      <c r="AE3713" s="10" t="str">
        <f t="shared" si="74"/>
        <v>79/80AKJCL</v>
      </c>
      <c r="AF3713" s="10"/>
      <c r="AG3713" s="10"/>
      <c r="AH3713" s="10"/>
    </row>
    <row r="3714" spans="1:34" x14ac:dyDescent="0.45">
      <c r="A3714" t="s">
        <v>53</v>
      </c>
      <c r="B3714" t="s">
        <v>181</v>
      </c>
      <c r="C3714" t="s">
        <v>223</v>
      </c>
      <c r="D3714">
        <v>282</v>
      </c>
      <c r="E3714" s="11">
        <v>1500000</v>
      </c>
      <c r="F3714" s="5">
        <v>-174639</v>
      </c>
      <c r="G3714" s="11">
        <v>0</v>
      </c>
      <c r="H3714" s="11">
        <v>0</v>
      </c>
      <c r="I3714">
        <v>0</v>
      </c>
      <c r="J3714">
        <v>82513</v>
      </c>
      <c r="K3714">
        <v>73172</v>
      </c>
      <c r="L3714">
        <v>11542</v>
      </c>
      <c r="M3714">
        <v>2</v>
      </c>
      <c r="N3714">
        <v>186</v>
      </c>
      <c r="O3714">
        <v>3</v>
      </c>
      <c r="P3714">
        <v>2</v>
      </c>
      <c r="Q3714">
        <v>0</v>
      </c>
      <c r="R3714">
        <v>592</v>
      </c>
      <c r="S3714">
        <v>0</v>
      </c>
      <c r="T3714">
        <v>88</v>
      </c>
      <c r="U3714">
        <v>55</v>
      </c>
      <c r="V3714">
        <v>-0.81</v>
      </c>
      <c r="W3714">
        <v>0</v>
      </c>
      <c r="X3714">
        <v>0</v>
      </c>
      <c r="Y3714" s="12" t="str">
        <f>IFERROR(VLOOKUP(C3714,[1]Index!$D:$F,3,FALSE),"Non List")</f>
        <v>Hydro Power</v>
      </c>
      <c r="Z3714">
        <f>IFERROR(VLOOKUP(C3714,[1]LP!$B:$C,2,FALSE),0)</f>
        <v>184</v>
      </c>
      <c r="AA3714" s="11">
        <f t="shared" si="73"/>
        <v>92</v>
      </c>
      <c r="AB3714" s="5">
        <f>IFERROR(VLOOKUP(C3714,[2]Sheet1!$B:$F,5,FALSE),0)</f>
        <v>15000000</v>
      </c>
      <c r="AC3714" s="11">
        <f>IFERROR(VLOOKUP(AE3714,[3]Sheet2!$M:$O,2,FALSE),0)</f>
        <v>0</v>
      </c>
      <c r="AD3714" s="11">
        <f>IFERROR(VLOOKUP(AE3714,[3]Sheet2!$M:$O,3,FALSE),0)</f>
        <v>0</v>
      </c>
      <c r="AE3714" s="10" t="str">
        <f t="shared" si="74"/>
        <v>79/80LEC</v>
      </c>
      <c r="AF3714" s="10"/>
      <c r="AG3714" s="10"/>
      <c r="AH3714" s="10"/>
    </row>
    <row r="3715" spans="1:34" x14ac:dyDescent="0.45">
      <c r="A3715" t="s">
        <v>53</v>
      </c>
      <c r="B3715" t="s">
        <v>181</v>
      </c>
      <c r="C3715" t="s">
        <v>235</v>
      </c>
      <c r="D3715">
        <v>432.3</v>
      </c>
      <c r="E3715" s="11">
        <v>400000</v>
      </c>
      <c r="F3715" s="5">
        <v>-97533</v>
      </c>
      <c r="G3715" s="11">
        <v>0</v>
      </c>
      <c r="H3715" s="11">
        <v>0</v>
      </c>
      <c r="I3715">
        <v>0</v>
      </c>
      <c r="J3715">
        <v>82780</v>
      </c>
      <c r="K3715">
        <v>52843</v>
      </c>
      <c r="L3715">
        <v>662</v>
      </c>
      <c r="M3715">
        <v>0</v>
      </c>
      <c r="N3715">
        <v>1351</v>
      </c>
      <c r="O3715">
        <v>6</v>
      </c>
      <c r="P3715">
        <v>0</v>
      </c>
      <c r="Q3715">
        <v>0</v>
      </c>
      <c r="R3715">
        <v>7727</v>
      </c>
      <c r="S3715">
        <v>0</v>
      </c>
      <c r="T3715">
        <v>76</v>
      </c>
      <c r="U3715">
        <v>23</v>
      </c>
      <c r="V3715">
        <v>-0.95</v>
      </c>
      <c r="W3715">
        <v>0</v>
      </c>
      <c r="X3715">
        <v>0</v>
      </c>
      <c r="Y3715" s="12" t="str">
        <f>IFERROR(VLOOKUP(C3715,[1]Index!$D:$F,3,FALSE),"Non List")</f>
        <v>Hydro Non Converted</v>
      </c>
      <c r="Z3715">
        <f>IFERROR(VLOOKUP(C3715,[1]LP!$B:$C,2,FALSE),0)</f>
        <v>480</v>
      </c>
      <c r="AA3715" s="11">
        <f t="shared" ref="AA3715:AA3778" si="75">ROUND(IFERROR(Z3715/M3715,0),1)</f>
        <v>0</v>
      </c>
      <c r="AB3715" s="5">
        <f>IFERROR(VLOOKUP(C3715,[2]Sheet1!$B:$F,5,FALSE),0)</f>
        <v>1200000</v>
      </c>
      <c r="AC3715" s="11">
        <f>IFERROR(VLOOKUP(AE3715,[3]Sheet2!$M:$O,2,FALSE),0)</f>
        <v>0</v>
      </c>
      <c r="AD3715" s="11">
        <f>IFERROR(VLOOKUP(AE3715,[3]Sheet2!$M:$O,3,FALSE),0)</f>
        <v>0</v>
      </c>
      <c r="AE3715" s="10" t="str">
        <f t="shared" si="74"/>
        <v>79/80TPC</v>
      </c>
      <c r="AF3715" s="10"/>
      <c r="AG3715" s="10"/>
      <c r="AH3715" s="10"/>
    </row>
    <row r="3716" spans="1:34" x14ac:dyDescent="0.45">
      <c r="A3716" t="s">
        <v>53</v>
      </c>
      <c r="B3716" t="s">
        <v>181</v>
      </c>
      <c r="C3716" t="s">
        <v>228</v>
      </c>
      <c r="D3716">
        <v>332.2</v>
      </c>
      <c r="E3716" s="11">
        <v>1450000</v>
      </c>
      <c r="F3716" s="5">
        <v>-43567</v>
      </c>
      <c r="G3716" s="11">
        <v>0</v>
      </c>
      <c r="H3716" s="11">
        <v>0</v>
      </c>
      <c r="I3716">
        <v>0</v>
      </c>
      <c r="J3716">
        <v>159985</v>
      </c>
      <c r="K3716">
        <v>-41436</v>
      </c>
      <c r="L3716">
        <v>-41436</v>
      </c>
      <c r="M3716">
        <v>-6</v>
      </c>
      <c r="N3716">
        <v>-58</v>
      </c>
      <c r="O3716">
        <v>3</v>
      </c>
      <c r="P3716">
        <v>-6</v>
      </c>
      <c r="Q3716">
        <v>0</v>
      </c>
      <c r="R3716">
        <v>-199</v>
      </c>
      <c r="S3716">
        <v>0</v>
      </c>
      <c r="T3716">
        <v>97</v>
      </c>
      <c r="U3716">
        <v>0</v>
      </c>
      <c r="V3716">
        <v>0</v>
      </c>
      <c r="W3716">
        <v>0</v>
      </c>
      <c r="X3716">
        <v>0</v>
      </c>
      <c r="Y3716" s="12" t="str">
        <f>IFERROR(VLOOKUP(C3716,[1]Index!$D:$F,3,FALSE),"Non List")</f>
        <v>Hydro Power</v>
      </c>
      <c r="Z3716">
        <f>IFERROR(VLOOKUP(C3716,[1]LP!$B:$C,2,FALSE),0)</f>
        <v>156</v>
      </c>
      <c r="AA3716" s="11">
        <f t="shared" si="75"/>
        <v>-26</v>
      </c>
      <c r="AB3716" s="5">
        <f>IFERROR(VLOOKUP(C3716,[2]Sheet1!$B:$F,5,FALSE),0)</f>
        <v>5741244</v>
      </c>
      <c r="AC3716" s="11">
        <f>IFERROR(VLOOKUP(AE3716,[3]Sheet2!$M:$O,2,FALSE),0)</f>
        <v>0</v>
      </c>
      <c r="AD3716" s="11">
        <f>IFERROR(VLOOKUP(AE3716,[3]Sheet2!$M:$O,3,FALSE),0)</f>
        <v>0</v>
      </c>
      <c r="AE3716" s="10" t="str">
        <f t="shared" si="74"/>
        <v>79/80SHEL</v>
      </c>
      <c r="AF3716" s="10"/>
      <c r="AG3716" s="10"/>
      <c r="AH3716" s="10"/>
    </row>
    <row r="3717" spans="1:34" x14ac:dyDescent="0.45">
      <c r="A3717" t="s">
        <v>53</v>
      </c>
      <c r="B3717" t="s">
        <v>181</v>
      </c>
      <c r="C3717" t="s">
        <v>216</v>
      </c>
      <c r="D3717">
        <v>355</v>
      </c>
      <c r="E3717" s="11">
        <v>962500</v>
      </c>
      <c r="F3717" s="5">
        <v>146791</v>
      </c>
      <c r="G3717" s="11">
        <v>0</v>
      </c>
      <c r="H3717" s="11">
        <v>0</v>
      </c>
      <c r="I3717">
        <v>0</v>
      </c>
      <c r="J3717">
        <v>237785</v>
      </c>
      <c r="K3717">
        <v>161832</v>
      </c>
      <c r="L3717">
        <v>97227</v>
      </c>
      <c r="M3717">
        <v>20</v>
      </c>
      <c r="N3717">
        <v>18</v>
      </c>
      <c r="O3717">
        <v>3</v>
      </c>
      <c r="P3717">
        <v>18</v>
      </c>
      <c r="Q3717">
        <v>0</v>
      </c>
      <c r="R3717">
        <v>54</v>
      </c>
      <c r="S3717">
        <v>0</v>
      </c>
      <c r="T3717">
        <v>115</v>
      </c>
      <c r="U3717">
        <v>229</v>
      </c>
      <c r="V3717">
        <v>-0.36</v>
      </c>
      <c r="W3717">
        <v>0</v>
      </c>
      <c r="X3717">
        <v>0</v>
      </c>
      <c r="Y3717" s="12" t="str">
        <f>IFERROR(VLOOKUP(C3717,[1]Index!$D:$F,3,FALSE),"Non List")</f>
        <v>Hydro Power</v>
      </c>
      <c r="Z3717">
        <f>IFERROR(VLOOKUP(C3717,[1]LP!$B:$C,2,FALSE),0)</f>
        <v>235</v>
      </c>
      <c r="AA3717" s="11">
        <f t="shared" si="75"/>
        <v>11.8</v>
      </c>
      <c r="AB3717" s="5">
        <f>IFERROR(VLOOKUP(C3717,[2]Sheet1!$B:$F,5,FALSE),0)</f>
        <v>9625000</v>
      </c>
      <c r="AC3717" s="11">
        <f>IFERROR(VLOOKUP(AE3717,[3]Sheet2!$M:$O,2,FALSE),0)</f>
        <v>0</v>
      </c>
      <c r="AD3717" s="11">
        <f>IFERROR(VLOOKUP(AE3717,[3]Sheet2!$M:$O,3,FALSE),0)</f>
        <v>0</v>
      </c>
      <c r="AE3717" s="10" t="str">
        <f t="shared" si="74"/>
        <v>79/80PPCL</v>
      </c>
      <c r="AF3717" s="10"/>
      <c r="AG3717" s="10"/>
      <c r="AH3717" s="10"/>
    </row>
    <row r="3718" spans="1:34" x14ac:dyDescent="0.45">
      <c r="A3718" t="s">
        <v>53</v>
      </c>
      <c r="B3718" t="s">
        <v>181</v>
      </c>
      <c r="C3718" t="s">
        <v>236</v>
      </c>
      <c r="D3718">
        <v>231.1</v>
      </c>
      <c r="E3718" s="11">
        <v>1476400</v>
      </c>
      <c r="F3718" s="5">
        <v>-487171</v>
      </c>
      <c r="G3718" s="11">
        <v>0</v>
      </c>
      <c r="H3718" s="11">
        <v>0</v>
      </c>
      <c r="I3718">
        <v>0</v>
      </c>
      <c r="J3718">
        <v>226814</v>
      </c>
      <c r="K3718">
        <v>98987</v>
      </c>
      <c r="L3718">
        <v>-130599</v>
      </c>
      <c r="M3718">
        <v>-18</v>
      </c>
      <c r="N3718">
        <v>-13</v>
      </c>
      <c r="O3718">
        <v>3</v>
      </c>
      <c r="P3718">
        <v>-26</v>
      </c>
      <c r="Q3718">
        <v>0</v>
      </c>
      <c r="R3718">
        <v>-45</v>
      </c>
      <c r="S3718">
        <v>0</v>
      </c>
      <c r="T3718">
        <v>67</v>
      </c>
      <c r="U3718">
        <v>0</v>
      </c>
      <c r="V3718">
        <v>0</v>
      </c>
      <c r="W3718">
        <v>0</v>
      </c>
      <c r="X3718">
        <v>0</v>
      </c>
      <c r="Y3718" s="12" t="str">
        <f>IFERROR(VLOOKUP(C3718,[1]Index!$D:$F,3,FALSE),"Non List")</f>
        <v>Hydro Power</v>
      </c>
      <c r="Z3718">
        <f>IFERROR(VLOOKUP(C3718,[1]LP!$B:$C,2,FALSE),0)</f>
        <v>165</v>
      </c>
      <c r="AA3718" s="11">
        <f t="shared" si="75"/>
        <v>-9.1999999999999993</v>
      </c>
      <c r="AB3718" s="5">
        <f>IFERROR(VLOOKUP(C3718,[2]Sheet1!$B:$F,5,FALSE),0)</f>
        <v>14764000</v>
      </c>
      <c r="AC3718" s="11">
        <f>IFERROR(VLOOKUP(AE3718,[3]Sheet2!$M:$O,2,FALSE),0)</f>
        <v>0</v>
      </c>
      <c r="AD3718" s="11">
        <f>IFERROR(VLOOKUP(AE3718,[3]Sheet2!$M:$O,3,FALSE),0)</f>
        <v>0</v>
      </c>
      <c r="AE3718" s="10" t="str">
        <f t="shared" si="74"/>
        <v>79/80SSHL</v>
      </c>
      <c r="AF3718" s="10"/>
      <c r="AG3718" s="10"/>
      <c r="AH3718" s="10"/>
    </row>
    <row r="3719" spans="1:34" x14ac:dyDescent="0.45">
      <c r="A3719" t="s">
        <v>53</v>
      </c>
      <c r="B3719" t="s">
        <v>181</v>
      </c>
      <c r="C3719" t="s">
        <v>217</v>
      </c>
      <c r="D3719">
        <v>473.2</v>
      </c>
      <c r="E3719" s="11">
        <v>10590000</v>
      </c>
      <c r="F3719" s="5">
        <v>-3983957</v>
      </c>
      <c r="G3719" s="11">
        <v>0</v>
      </c>
      <c r="H3719" s="11">
        <v>0</v>
      </c>
      <c r="I3719">
        <v>0</v>
      </c>
      <c r="J3719">
        <v>4985187</v>
      </c>
      <c r="K3719">
        <v>2821621</v>
      </c>
      <c r="L3719">
        <v>-824847</v>
      </c>
      <c r="M3719">
        <v>-16</v>
      </c>
      <c r="N3719">
        <v>-30</v>
      </c>
      <c r="O3719">
        <v>8</v>
      </c>
      <c r="P3719">
        <v>-25</v>
      </c>
      <c r="Q3719">
        <v>0</v>
      </c>
      <c r="R3719">
        <v>-231</v>
      </c>
      <c r="S3719">
        <v>0</v>
      </c>
      <c r="T3719">
        <v>62</v>
      </c>
      <c r="U3719">
        <v>0</v>
      </c>
      <c r="V3719">
        <v>0</v>
      </c>
      <c r="W3719">
        <v>0</v>
      </c>
      <c r="X3719">
        <v>0</v>
      </c>
      <c r="Y3719" s="12" t="str">
        <f>IFERROR(VLOOKUP(C3719,[1]Index!$D:$F,3,FALSE),"Non List")</f>
        <v>Hydro Power</v>
      </c>
      <c r="Z3719">
        <f>IFERROR(VLOOKUP(C3719,[1]LP!$B:$C,2,FALSE),0)</f>
        <v>165.4</v>
      </c>
      <c r="AA3719" s="11">
        <f t="shared" si="75"/>
        <v>-10.3</v>
      </c>
      <c r="AB3719" s="5">
        <f>IFERROR(VLOOKUP(C3719,[2]Sheet1!$B:$F,5,FALSE),0)</f>
        <v>194780470</v>
      </c>
      <c r="AC3719" s="11">
        <f>IFERROR(VLOOKUP(AE3719,[3]Sheet2!$M:$O,2,FALSE),0)</f>
        <v>0</v>
      </c>
      <c r="AD3719" s="11">
        <f>IFERROR(VLOOKUP(AE3719,[3]Sheet2!$M:$O,3,FALSE),0)</f>
        <v>0</v>
      </c>
      <c r="AE3719" s="10" t="str">
        <f t="shared" si="74"/>
        <v>79/80UPPER</v>
      </c>
      <c r="AF3719" s="10"/>
      <c r="AG3719" s="10"/>
      <c r="AH3719" s="10"/>
    </row>
    <row r="3720" spans="1:34" x14ac:dyDescent="0.45">
      <c r="A3720" t="s">
        <v>53</v>
      </c>
      <c r="B3720" t="s">
        <v>181</v>
      </c>
      <c r="C3720" t="s">
        <v>218</v>
      </c>
      <c r="D3720">
        <v>236</v>
      </c>
      <c r="E3720" s="11">
        <v>750000</v>
      </c>
      <c r="F3720" s="5">
        <v>-26297</v>
      </c>
      <c r="G3720" s="11">
        <v>0</v>
      </c>
      <c r="H3720" s="11">
        <v>0</v>
      </c>
      <c r="I3720">
        <v>0</v>
      </c>
      <c r="J3720">
        <v>48383</v>
      </c>
      <c r="K3720">
        <v>19689</v>
      </c>
      <c r="L3720">
        <v>19689</v>
      </c>
      <c r="M3720">
        <v>5</v>
      </c>
      <c r="N3720">
        <v>45</v>
      </c>
      <c r="O3720">
        <v>2</v>
      </c>
      <c r="P3720">
        <v>5</v>
      </c>
      <c r="Q3720">
        <v>0</v>
      </c>
      <c r="R3720">
        <v>110</v>
      </c>
      <c r="S3720">
        <v>0</v>
      </c>
      <c r="T3720">
        <v>96</v>
      </c>
      <c r="U3720">
        <v>107</v>
      </c>
      <c r="V3720">
        <v>-0.55000000000000004</v>
      </c>
      <c r="W3720">
        <v>0</v>
      </c>
      <c r="X3720">
        <v>0</v>
      </c>
      <c r="Y3720" s="12" t="str">
        <f>IFERROR(VLOOKUP(C3720,[1]Index!$D:$F,3,FALSE),"Non List")</f>
        <v>Hydro Power</v>
      </c>
      <c r="Z3720">
        <f>IFERROR(VLOOKUP(C3720,[1]LP!$B:$C,2,FALSE),0)</f>
        <v>224</v>
      </c>
      <c r="AA3720" s="11">
        <f t="shared" si="75"/>
        <v>44.8</v>
      </c>
      <c r="AB3720" s="5">
        <f>IFERROR(VLOOKUP(C3720,[2]Sheet1!$B:$F,5,FALSE),0)</f>
        <v>7500000</v>
      </c>
      <c r="AC3720" s="11">
        <f>IFERROR(VLOOKUP(AE3720,[3]Sheet2!$M:$O,2,FALSE),0)</f>
        <v>0</v>
      </c>
      <c r="AD3720" s="11">
        <f>IFERROR(VLOOKUP(AE3720,[3]Sheet2!$M:$O,3,FALSE),0)</f>
        <v>0</v>
      </c>
      <c r="AE3720" s="10" t="str">
        <f t="shared" si="74"/>
        <v>79/80UNHPL</v>
      </c>
      <c r="AF3720" s="10"/>
      <c r="AG3720" s="10"/>
      <c r="AH3720" s="10"/>
    </row>
    <row r="3721" spans="1:34" x14ac:dyDescent="0.45">
      <c r="A3721" t="s">
        <v>53</v>
      </c>
      <c r="B3721" t="s">
        <v>181</v>
      </c>
      <c r="C3721" t="s">
        <v>237</v>
      </c>
      <c r="D3721">
        <v>480.2</v>
      </c>
      <c r="E3721" s="11">
        <v>500000</v>
      </c>
      <c r="F3721" s="5">
        <v>98567</v>
      </c>
      <c r="G3721" s="11">
        <v>0</v>
      </c>
      <c r="H3721" s="11">
        <v>0</v>
      </c>
      <c r="I3721">
        <v>0</v>
      </c>
      <c r="J3721">
        <v>162793</v>
      </c>
      <c r="K3721">
        <v>108675</v>
      </c>
      <c r="L3721">
        <v>20139</v>
      </c>
      <c r="M3721">
        <v>8</v>
      </c>
      <c r="N3721">
        <v>60</v>
      </c>
      <c r="O3721">
        <v>4</v>
      </c>
      <c r="P3721">
        <v>7</v>
      </c>
      <c r="Q3721">
        <v>0</v>
      </c>
      <c r="R3721">
        <v>240</v>
      </c>
      <c r="S3721">
        <v>0</v>
      </c>
      <c r="T3721">
        <v>120</v>
      </c>
      <c r="U3721">
        <v>147</v>
      </c>
      <c r="V3721">
        <v>-0.69</v>
      </c>
      <c r="W3721">
        <v>0</v>
      </c>
      <c r="X3721">
        <v>0</v>
      </c>
      <c r="Y3721" s="12" t="str">
        <f>IFERROR(VLOOKUP(C3721,[1]Index!$D:$F,3,FALSE),"Non List")</f>
        <v>Hydro Non Converted</v>
      </c>
      <c r="Z3721">
        <f>IFERROR(VLOOKUP(C3721,[1]LP!$B:$C,2,FALSE),0)</f>
        <v>525</v>
      </c>
      <c r="AA3721" s="11">
        <f t="shared" si="75"/>
        <v>65.599999999999994</v>
      </c>
      <c r="AB3721" s="5">
        <f>IFERROR(VLOOKUP(C3721,[2]Sheet1!$B:$F,5,FALSE),0)</f>
        <v>1230000</v>
      </c>
      <c r="AC3721" s="11">
        <f>IFERROR(VLOOKUP(AE3721,[3]Sheet2!$M:$O,2,FALSE),0)</f>
        <v>0</v>
      </c>
      <c r="AD3721" s="11">
        <f>IFERROR(VLOOKUP(AE3721,[3]Sheet2!$M:$O,3,FALSE),0)</f>
        <v>0</v>
      </c>
      <c r="AE3721" s="10" t="str">
        <f t="shared" si="74"/>
        <v>79/80SPC</v>
      </c>
      <c r="AF3721" s="10"/>
      <c r="AG3721" s="10"/>
      <c r="AH3721" s="10"/>
    </row>
    <row r="3722" spans="1:34" x14ac:dyDescent="0.45">
      <c r="A3722" t="s">
        <v>53</v>
      </c>
      <c r="B3722" t="s">
        <v>181</v>
      </c>
      <c r="C3722" t="s">
        <v>247</v>
      </c>
      <c r="D3722">
        <v>390</v>
      </c>
      <c r="E3722" s="11">
        <v>1593000</v>
      </c>
      <c r="F3722" s="5">
        <v>-126039</v>
      </c>
      <c r="G3722" s="11">
        <v>0</v>
      </c>
      <c r="H3722" s="11">
        <v>0</v>
      </c>
      <c r="I3722">
        <v>0</v>
      </c>
      <c r="J3722">
        <v>145591</v>
      </c>
      <c r="K3722">
        <v>86774</v>
      </c>
      <c r="L3722">
        <v>-12708</v>
      </c>
      <c r="M3722">
        <v>-2</v>
      </c>
      <c r="N3722">
        <v>-247</v>
      </c>
      <c r="O3722">
        <v>4</v>
      </c>
      <c r="P3722">
        <v>-2</v>
      </c>
      <c r="Q3722">
        <v>0</v>
      </c>
      <c r="R3722">
        <v>-1047</v>
      </c>
      <c r="S3722">
        <v>0</v>
      </c>
      <c r="T3722">
        <v>92</v>
      </c>
      <c r="U3722">
        <v>0</v>
      </c>
      <c r="V3722">
        <v>0</v>
      </c>
      <c r="W3722">
        <v>0</v>
      </c>
      <c r="X3722">
        <v>0</v>
      </c>
      <c r="Y3722" s="12" t="str">
        <f>IFERROR(VLOOKUP(C3722,[1]Index!$D:$F,3,FALSE),"Non List")</f>
        <v>Hydro Non Converted</v>
      </c>
      <c r="Z3722">
        <f>IFERROR(VLOOKUP(C3722,[1]LP!$B:$C,2,FALSE),0)</f>
        <v>326</v>
      </c>
      <c r="AA3722" s="11">
        <f t="shared" si="75"/>
        <v>-163</v>
      </c>
      <c r="AB3722" s="5">
        <f>IFERROR(VLOOKUP(C3722,[2]Sheet1!$B:$F,5,FALSE),0)</f>
        <v>4779000</v>
      </c>
      <c r="AC3722" s="11">
        <f>IFERROR(VLOOKUP(AE3722,[3]Sheet2!$M:$O,2,FALSE),0)</f>
        <v>0</v>
      </c>
      <c r="AD3722" s="11">
        <f>IFERROR(VLOOKUP(AE3722,[3]Sheet2!$M:$O,3,FALSE),0)</f>
        <v>0</v>
      </c>
      <c r="AE3722" s="10" t="str">
        <f t="shared" si="74"/>
        <v>79/80SGHC</v>
      </c>
      <c r="AF3722" s="10"/>
      <c r="AG3722" s="10"/>
      <c r="AH3722" s="10"/>
    </row>
    <row r="3723" spans="1:34" x14ac:dyDescent="0.45">
      <c r="A3723" t="s">
        <v>53</v>
      </c>
      <c r="B3723" t="s">
        <v>181</v>
      </c>
      <c r="C3723" t="s">
        <v>248</v>
      </c>
      <c r="D3723">
        <v>453.9</v>
      </c>
      <c r="E3723" s="11">
        <v>1050000</v>
      </c>
      <c r="F3723" s="5">
        <v>192265</v>
      </c>
      <c r="G3723" s="11">
        <v>0</v>
      </c>
      <c r="H3723" s="11">
        <v>0</v>
      </c>
      <c r="I3723">
        <v>0</v>
      </c>
      <c r="J3723">
        <v>161630</v>
      </c>
      <c r="K3723">
        <v>182119</v>
      </c>
      <c r="L3723">
        <v>112662</v>
      </c>
      <c r="M3723">
        <v>21</v>
      </c>
      <c r="N3723">
        <v>21</v>
      </c>
      <c r="O3723">
        <v>4</v>
      </c>
      <c r="P3723">
        <v>18</v>
      </c>
      <c r="Q3723">
        <v>0</v>
      </c>
      <c r="R3723">
        <v>81</v>
      </c>
      <c r="S3723">
        <v>0</v>
      </c>
      <c r="T3723">
        <v>118</v>
      </c>
      <c r="U3723">
        <v>239</v>
      </c>
      <c r="V3723">
        <v>-0.47</v>
      </c>
      <c r="W3723">
        <v>0</v>
      </c>
      <c r="X3723">
        <v>0</v>
      </c>
      <c r="Y3723" s="12" t="str">
        <f>IFERROR(VLOOKUP(C3723,[1]Index!$D:$F,3,FALSE),"Non List")</f>
        <v>Hydro Non Converted</v>
      </c>
      <c r="Z3723">
        <f>IFERROR(VLOOKUP(C3723,[1]LP!$B:$C,2,FALSE),0)</f>
        <v>540</v>
      </c>
      <c r="AA3723" s="11">
        <f t="shared" si="75"/>
        <v>25.7</v>
      </c>
      <c r="AB3723" s="5">
        <f>IFERROR(VLOOKUP(C3723,[2]Sheet1!$B:$F,5,FALSE),0)</f>
        <v>2625000</v>
      </c>
      <c r="AC3723" s="11">
        <f>IFERROR(VLOOKUP(AE3723,[3]Sheet2!$M:$O,2,FALSE),0)</f>
        <v>5.2632000000000003</v>
      </c>
      <c r="AD3723" s="11">
        <f>IFERROR(VLOOKUP(AE3723,[3]Sheet2!$M:$O,3,FALSE),0)</f>
        <v>0</v>
      </c>
      <c r="AE3723" s="10" t="str">
        <f t="shared" si="74"/>
        <v>79/80BHDC</v>
      </c>
      <c r="AF3723" s="10"/>
      <c r="AG3723" s="10"/>
      <c r="AH3723" s="10"/>
    </row>
    <row r="3724" spans="1:34" x14ac:dyDescent="0.45">
      <c r="A3724" t="s">
        <v>53</v>
      </c>
      <c r="B3724" t="s">
        <v>181</v>
      </c>
      <c r="C3724" t="s">
        <v>249</v>
      </c>
      <c r="D3724">
        <v>295.10000000000002</v>
      </c>
      <c r="E3724" s="11">
        <v>700000</v>
      </c>
      <c r="F3724" s="5">
        <v>-57435</v>
      </c>
      <c r="G3724" s="11">
        <v>0</v>
      </c>
      <c r="H3724" s="11">
        <v>0</v>
      </c>
      <c r="I3724">
        <v>0</v>
      </c>
      <c r="J3724">
        <v>0</v>
      </c>
      <c r="K3724">
        <v>-6631</v>
      </c>
      <c r="L3724">
        <v>-6631</v>
      </c>
      <c r="M3724">
        <v>-2</v>
      </c>
      <c r="N3724">
        <v>-157</v>
      </c>
      <c r="O3724">
        <v>3</v>
      </c>
      <c r="P3724">
        <v>-2</v>
      </c>
      <c r="Q3724">
        <v>0</v>
      </c>
      <c r="R3724">
        <v>-504</v>
      </c>
      <c r="S3724">
        <v>0</v>
      </c>
      <c r="T3724">
        <v>92</v>
      </c>
      <c r="U3724">
        <v>0</v>
      </c>
      <c r="V3724">
        <v>0</v>
      </c>
      <c r="W3724">
        <v>0</v>
      </c>
      <c r="X3724">
        <v>0</v>
      </c>
      <c r="Y3724" s="12" t="str">
        <f>IFERROR(VLOOKUP(C3724,[1]Index!$D:$F,3,FALSE),"Non List")</f>
        <v>Hydro Non Converted</v>
      </c>
      <c r="Z3724">
        <f>IFERROR(VLOOKUP(C3724,[1]LP!$B:$C,2,FALSE),0)</f>
        <v>412</v>
      </c>
      <c r="AA3724" s="11">
        <f t="shared" si="75"/>
        <v>-206</v>
      </c>
      <c r="AB3724" s="5">
        <f>IFERROR(VLOOKUP(C3724,[2]Sheet1!$B:$F,5,FALSE),0)</f>
        <v>3430000</v>
      </c>
      <c r="AC3724" s="11">
        <f>IFERROR(VLOOKUP(AE3724,[3]Sheet2!$M:$O,2,FALSE),0)</f>
        <v>0</v>
      </c>
      <c r="AD3724" s="11">
        <f>IFERROR(VLOOKUP(AE3724,[3]Sheet2!$M:$O,3,FALSE),0)</f>
        <v>0</v>
      </c>
      <c r="AE3724" s="10" t="str">
        <f t="shared" si="74"/>
        <v>79/80RFPL</v>
      </c>
      <c r="AF3724" s="10"/>
      <c r="AG3724" s="10"/>
      <c r="AH3724" s="10"/>
    </row>
    <row r="3725" spans="1:34" x14ac:dyDescent="0.45">
      <c r="A3725" t="s">
        <v>53</v>
      </c>
      <c r="B3725" t="s">
        <v>181</v>
      </c>
      <c r="C3725" t="s">
        <v>224</v>
      </c>
      <c r="D3725">
        <v>780</v>
      </c>
      <c r="E3725" s="11">
        <v>1968027</v>
      </c>
      <c r="F3725" s="5">
        <v>1156336</v>
      </c>
      <c r="G3725" s="11">
        <v>0</v>
      </c>
      <c r="H3725" s="11">
        <v>0</v>
      </c>
      <c r="I3725">
        <v>0</v>
      </c>
      <c r="J3725">
        <v>744053</v>
      </c>
      <c r="K3725">
        <v>513717</v>
      </c>
      <c r="L3725">
        <v>355880</v>
      </c>
      <c r="M3725">
        <v>36</v>
      </c>
      <c r="N3725">
        <v>22</v>
      </c>
      <c r="O3725">
        <v>5</v>
      </c>
      <c r="P3725">
        <v>23</v>
      </c>
      <c r="Q3725">
        <v>0</v>
      </c>
      <c r="R3725">
        <v>106</v>
      </c>
      <c r="S3725">
        <v>0</v>
      </c>
      <c r="T3725">
        <v>159</v>
      </c>
      <c r="U3725">
        <v>359</v>
      </c>
      <c r="V3725">
        <v>-0.54</v>
      </c>
      <c r="W3725">
        <v>0</v>
      </c>
      <c r="X3725">
        <v>0</v>
      </c>
      <c r="Y3725" s="12" t="str">
        <f>IFERROR(VLOOKUP(C3725,[1]Index!$D:$F,3,FALSE),"Non List")</f>
        <v>Hydro Power</v>
      </c>
      <c r="Z3725">
        <f>IFERROR(VLOOKUP(C3725,[1]LP!$B:$C,2,FALSE),0)</f>
        <v>585</v>
      </c>
      <c r="AA3725" s="11">
        <f t="shared" si="75"/>
        <v>16.3</v>
      </c>
      <c r="AB3725" s="5">
        <f>IFERROR(VLOOKUP(C3725,[2]Sheet1!$B:$F,5,FALSE),0)</f>
        <v>22632310.5</v>
      </c>
      <c r="AC3725" s="11">
        <f>IFERROR(VLOOKUP(AE3725,[3]Sheet2!$M:$O,2,FALSE),0)</f>
        <v>0.78949999999999998</v>
      </c>
      <c r="AD3725" s="11">
        <f>IFERROR(VLOOKUP(AE3725,[3]Sheet2!$M:$O,3,FALSE),0)</f>
        <v>15</v>
      </c>
      <c r="AE3725" s="10" t="str">
        <f t="shared" si="74"/>
        <v>79/80MEN</v>
      </c>
      <c r="AF3725" s="10"/>
      <c r="AG3725" s="10"/>
      <c r="AH3725" s="10"/>
    </row>
    <row r="3726" spans="1:34" x14ac:dyDescent="0.45">
      <c r="A3726" t="s">
        <v>53</v>
      </c>
      <c r="B3726" t="s">
        <v>181</v>
      </c>
      <c r="C3726" t="s">
        <v>250</v>
      </c>
      <c r="D3726">
        <v>425</v>
      </c>
      <c r="E3726" s="11">
        <v>500000</v>
      </c>
      <c r="F3726" s="5">
        <v>48765</v>
      </c>
      <c r="G3726" s="11">
        <v>0</v>
      </c>
      <c r="H3726" s="11">
        <v>0</v>
      </c>
      <c r="I3726">
        <v>0</v>
      </c>
      <c r="J3726">
        <v>120131</v>
      </c>
      <c r="K3726">
        <v>84463</v>
      </c>
      <c r="L3726">
        <v>46351</v>
      </c>
      <c r="M3726">
        <v>19</v>
      </c>
      <c r="N3726">
        <v>23</v>
      </c>
      <c r="O3726">
        <v>4</v>
      </c>
      <c r="P3726">
        <v>17</v>
      </c>
      <c r="Q3726">
        <v>0</v>
      </c>
      <c r="R3726">
        <v>89</v>
      </c>
      <c r="S3726">
        <v>0</v>
      </c>
      <c r="T3726">
        <v>110</v>
      </c>
      <c r="U3726">
        <v>214</v>
      </c>
      <c r="V3726">
        <v>-0.5</v>
      </c>
      <c r="W3726">
        <v>0</v>
      </c>
      <c r="X3726">
        <v>0</v>
      </c>
      <c r="Y3726" s="12" t="str">
        <f>IFERROR(VLOOKUP(C3726,[1]Index!$D:$F,3,FALSE),"Non List")</f>
        <v>Hydro Non Converted</v>
      </c>
      <c r="Z3726">
        <f>IFERROR(VLOOKUP(C3726,[1]LP!$B:$C,2,FALSE),0)</f>
        <v>396.1</v>
      </c>
      <c r="AA3726" s="11">
        <f t="shared" si="75"/>
        <v>20.8</v>
      </c>
      <c r="AB3726" s="5">
        <f>IFERROR(VLOOKUP(C3726,[2]Sheet1!$B:$F,5,FALSE),0)</f>
        <v>2000000</v>
      </c>
      <c r="AC3726" s="11">
        <f>IFERROR(VLOOKUP(AE3726,[3]Sheet2!$M:$O,2,FALSE),0)</f>
        <v>0</v>
      </c>
      <c r="AD3726" s="11">
        <f>IFERROR(VLOOKUP(AE3726,[3]Sheet2!$M:$O,3,FALSE),0)</f>
        <v>0</v>
      </c>
      <c r="AE3726" s="10" t="str">
        <f t="shared" si="74"/>
        <v>79/80UHEWA</v>
      </c>
      <c r="AF3726" s="10"/>
      <c r="AG3726" s="10"/>
      <c r="AH3726" s="10"/>
    </row>
    <row r="3727" spans="1:34" x14ac:dyDescent="0.45">
      <c r="A3727" t="s">
        <v>53</v>
      </c>
      <c r="B3727" t="s">
        <v>181</v>
      </c>
      <c r="C3727" t="s">
        <v>251</v>
      </c>
      <c r="D3727">
        <v>306</v>
      </c>
      <c r="E3727" s="11">
        <v>1095000</v>
      </c>
      <c r="F3727" s="5">
        <v>-428657</v>
      </c>
      <c r="G3727" s="11">
        <v>0</v>
      </c>
      <c r="H3727" s="11">
        <v>0</v>
      </c>
      <c r="I3727">
        <v>0</v>
      </c>
      <c r="J3727">
        <v>70645</v>
      </c>
      <c r="K3727">
        <v>69433</v>
      </c>
      <c r="L3727">
        <v>69433</v>
      </c>
      <c r="M3727">
        <v>13</v>
      </c>
      <c r="N3727">
        <v>24</v>
      </c>
      <c r="O3727">
        <v>5</v>
      </c>
      <c r="P3727">
        <v>21</v>
      </c>
      <c r="Q3727">
        <v>0</v>
      </c>
      <c r="R3727">
        <v>121</v>
      </c>
      <c r="S3727">
        <v>0</v>
      </c>
      <c r="T3727">
        <v>61</v>
      </c>
      <c r="U3727">
        <v>132</v>
      </c>
      <c r="V3727">
        <v>-0.56999999999999995</v>
      </c>
      <c r="W3727">
        <v>0</v>
      </c>
      <c r="X3727">
        <v>0</v>
      </c>
      <c r="Y3727" s="12" t="str">
        <f>IFERROR(VLOOKUP(C3727,[1]Index!$D:$F,3,FALSE),"Non List")</f>
        <v>Hydro Non Converted</v>
      </c>
      <c r="Z3727">
        <f>IFERROR(VLOOKUP(C3727,[1]LP!$B:$C,2,FALSE),0)</f>
        <v>365</v>
      </c>
      <c r="AA3727" s="11">
        <f t="shared" si="75"/>
        <v>28.1</v>
      </c>
      <c r="AB3727" s="5">
        <f>IFERROR(VLOOKUP(C3727,[2]Sheet1!$B:$F,5,FALSE),0)</f>
        <v>2250225</v>
      </c>
      <c r="AC3727" s="11">
        <f>IFERROR(VLOOKUP(AE3727,[3]Sheet2!$M:$O,2,FALSE),0)</f>
        <v>0</v>
      </c>
      <c r="AD3727" s="11">
        <f>IFERROR(VLOOKUP(AE3727,[3]Sheet2!$M:$O,3,FALSE),0)</f>
        <v>0</v>
      </c>
      <c r="AE3727" s="10" t="str">
        <f t="shared" si="74"/>
        <v>79/80HHL</v>
      </c>
      <c r="AF3727" s="10"/>
      <c r="AG3727" s="10"/>
      <c r="AH3727" s="10"/>
    </row>
    <row r="3728" spans="1:34" x14ac:dyDescent="0.45">
      <c r="A3728" t="s">
        <v>53</v>
      </c>
      <c r="B3728" t="s">
        <v>181</v>
      </c>
      <c r="C3728" t="s">
        <v>225</v>
      </c>
      <c r="D3728">
        <v>510</v>
      </c>
      <c r="E3728" s="11">
        <v>420000</v>
      </c>
      <c r="F3728" s="5">
        <v>35768</v>
      </c>
      <c r="G3728" s="11">
        <v>0</v>
      </c>
      <c r="H3728" s="11">
        <v>0</v>
      </c>
      <c r="I3728">
        <v>0</v>
      </c>
      <c r="J3728">
        <v>102025</v>
      </c>
      <c r="K3728">
        <v>80437</v>
      </c>
      <c r="L3728">
        <v>27619</v>
      </c>
      <c r="M3728">
        <v>13</v>
      </c>
      <c r="N3728">
        <v>39</v>
      </c>
      <c r="O3728">
        <v>5</v>
      </c>
      <c r="P3728">
        <v>12</v>
      </c>
      <c r="Q3728">
        <v>0</v>
      </c>
      <c r="R3728">
        <v>182</v>
      </c>
      <c r="S3728">
        <v>0</v>
      </c>
      <c r="T3728">
        <v>109</v>
      </c>
      <c r="U3728">
        <v>179</v>
      </c>
      <c r="V3728">
        <v>-0.65</v>
      </c>
      <c r="W3728">
        <v>0</v>
      </c>
      <c r="X3728">
        <v>0</v>
      </c>
      <c r="Y3728" s="12" t="str">
        <f>IFERROR(VLOOKUP(C3728,[1]Index!$D:$F,3,FALSE),"Non List")</f>
        <v>Hydro Power</v>
      </c>
      <c r="Z3728">
        <f>IFERROR(VLOOKUP(C3728,[1]LP!$B:$C,2,FALSE),0)</f>
        <v>358.6</v>
      </c>
      <c r="AA3728" s="11">
        <f t="shared" si="75"/>
        <v>27.6</v>
      </c>
      <c r="AB3728" s="5">
        <f>IFERROR(VLOOKUP(C3728,[2]Sheet1!$B:$F,5,FALSE),0)</f>
        <v>4431000</v>
      </c>
      <c r="AC3728" s="11">
        <f>IFERROR(VLOOKUP(AE3728,[3]Sheet2!$M:$O,2,FALSE),0)</f>
        <v>0.28899999999999998</v>
      </c>
      <c r="AD3728" s="11">
        <f>IFERROR(VLOOKUP(AE3728,[3]Sheet2!$M:$O,3,FALSE),0)</f>
        <v>5.5</v>
      </c>
      <c r="AE3728" s="10" t="str">
        <f t="shared" si="74"/>
        <v>79/80UMRH</v>
      </c>
      <c r="AF3728" s="10"/>
      <c r="AG3728" s="10"/>
      <c r="AH3728" s="10"/>
    </row>
    <row r="3729" spans="1:34" x14ac:dyDescent="0.45">
      <c r="A3729" t="s">
        <v>53</v>
      </c>
      <c r="B3729" t="s">
        <v>181</v>
      </c>
      <c r="C3729" t="s">
        <v>252</v>
      </c>
      <c r="D3729">
        <v>475</v>
      </c>
      <c r="E3729" s="11">
        <v>850000</v>
      </c>
      <c r="F3729" s="5">
        <v>169137</v>
      </c>
      <c r="G3729" s="11">
        <v>0</v>
      </c>
      <c r="H3729" s="11">
        <v>0</v>
      </c>
      <c r="I3729">
        <v>0</v>
      </c>
      <c r="J3729">
        <v>193331</v>
      </c>
      <c r="K3729">
        <v>136299</v>
      </c>
      <c r="L3729">
        <v>62793</v>
      </c>
      <c r="M3729">
        <v>15</v>
      </c>
      <c r="N3729">
        <v>32</v>
      </c>
      <c r="O3729">
        <v>4</v>
      </c>
      <c r="P3729">
        <v>12</v>
      </c>
      <c r="Q3729">
        <v>0</v>
      </c>
      <c r="R3729">
        <v>127</v>
      </c>
      <c r="S3729">
        <v>0</v>
      </c>
      <c r="T3729">
        <v>120</v>
      </c>
      <c r="U3729">
        <v>200</v>
      </c>
      <c r="V3729">
        <v>-0.57999999999999996</v>
      </c>
      <c r="W3729">
        <v>0</v>
      </c>
      <c r="X3729">
        <v>0</v>
      </c>
      <c r="Y3729" s="12" t="str">
        <f>IFERROR(VLOOKUP(C3729,[1]Index!$D:$F,3,FALSE),"Non List")</f>
        <v>Hydro Non Converted</v>
      </c>
      <c r="Z3729">
        <f>IFERROR(VLOOKUP(C3729,[1]LP!$B:$C,2,FALSE),0)</f>
        <v>533</v>
      </c>
      <c r="AA3729" s="11">
        <f t="shared" si="75"/>
        <v>35.5</v>
      </c>
      <c r="AB3729" s="5">
        <f>IFERROR(VLOOKUP(C3729,[2]Sheet1!$B:$F,5,FALSE),0)</f>
        <v>2000050</v>
      </c>
      <c r="AC3729" s="11">
        <f>IFERROR(VLOOKUP(AE3729,[3]Sheet2!$M:$O,2,FALSE),0)</f>
        <v>6</v>
      </c>
      <c r="AD3729" s="11">
        <f>IFERROR(VLOOKUP(AE3729,[3]Sheet2!$M:$O,3,FALSE),0)</f>
        <v>0</v>
      </c>
      <c r="AE3729" s="10" t="str">
        <f t="shared" si="74"/>
        <v>79/80SIKLES</v>
      </c>
      <c r="AF3729" s="10"/>
      <c r="AG3729" s="10"/>
      <c r="AH3729" s="10"/>
    </row>
    <row r="3730" spans="1:34" x14ac:dyDescent="0.45">
      <c r="A3730" t="s">
        <v>53</v>
      </c>
      <c r="B3730" t="s">
        <v>181</v>
      </c>
      <c r="C3730" t="s">
        <v>231</v>
      </c>
      <c r="D3730">
        <v>765</v>
      </c>
      <c r="E3730" s="11">
        <v>493324</v>
      </c>
      <c r="F3730" s="5">
        <v>150417</v>
      </c>
      <c r="G3730" s="11">
        <v>0</v>
      </c>
      <c r="H3730" s="11">
        <v>0</v>
      </c>
      <c r="I3730">
        <v>0</v>
      </c>
      <c r="J3730">
        <v>91551</v>
      </c>
      <c r="K3730">
        <v>68303</v>
      </c>
      <c r="L3730">
        <v>59608</v>
      </c>
      <c r="M3730">
        <v>24</v>
      </c>
      <c r="N3730">
        <v>32</v>
      </c>
      <c r="O3730">
        <v>6</v>
      </c>
      <c r="P3730">
        <v>19</v>
      </c>
      <c r="Q3730">
        <v>0</v>
      </c>
      <c r="R3730">
        <v>186</v>
      </c>
      <c r="S3730">
        <v>0</v>
      </c>
      <c r="T3730">
        <v>130</v>
      </c>
      <c r="U3730">
        <v>266</v>
      </c>
      <c r="V3730">
        <v>-0.65</v>
      </c>
      <c r="W3730">
        <v>0</v>
      </c>
      <c r="X3730">
        <v>0</v>
      </c>
      <c r="Y3730" s="12" t="str">
        <f>IFERROR(VLOOKUP(C3730,[1]Index!$D:$F,3,FALSE),"Non List")</f>
        <v>Hydro Non Converted</v>
      </c>
      <c r="Z3730">
        <f>IFERROR(VLOOKUP(C3730,[1]LP!$B:$C,2,FALSE),0)</f>
        <v>630</v>
      </c>
      <c r="AA3730" s="11">
        <f t="shared" si="75"/>
        <v>26.3</v>
      </c>
      <c r="AB3730" s="5">
        <f>IFERROR(VLOOKUP(C3730,[2]Sheet1!$B:$F,5,FALSE),0)</f>
        <v>986647.31</v>
      </c>
      <c r="AC3730" s="11">
        <f>IFERROR(VLOOKUP(AE3730,[3]Sheet2!$M:$O,2,FALSE),0)</f>
        <v>10.526300000000001</v>
      </c>
      <c r="AD3730" s="11">
        <f>IFERROR(VLOOKUP(AE3730,[3]Sheet2!$M:$O,3,FALSE),0)</f>
        <v>0</v>
      </c>
      <c r="AE3730" s="10" t="str">
        <f t="shared" si="74"/>
        <v>79/80RURU</v>
      </c>
      <c r="AF3730" s="10"/>
      <c r="AG3730" s="10"/>
      <c r="AH3730" s="10"/>
    </row>
    <row r="3731" spans="1:34" x14ac:dyDescent="0.45">
      <c r="A3731" t="s">
        <v>53</v>
      </c>
      <c r="B3731" t="s">
        <v>181</v>
      </c>
      <c r="C3731" t="s">
        <v>253</v>
      </c>
      <c r="D3731">
        <v>330</v>
      </c>
      <c r="E3731" s="11">
        <v>1827970</v>
      </c>
      <c r="F3731" s="5">
        <v>-196504</v>
      </c>
      <c r="G3731" s="11">
        <v>0</v>
      </c>
      <c r="H3731" s="11">
        <v>0</v>
      </c>
      <c r="I3731">
        <v>0</v>
      </c>
      <c r="J3731">
        <v>157676</v>
      </c>
      <c r="K3731">
        <v>-102620</v>
      </c>
      <c r="L3731">
        <v>-102620</v>
      </c>
      <c r="M3731">
        <v>-11</v>
      </c>
      <c r="N3731">
        <v>-29</v>
      </c>
      <c r="O3731">
        <v>4</v>
      </c>
      <c r="P3731">
        <v>-13</v>
      </c>
      <c r="Q3731">
        <v>0</v>
      </c>
      <c r="R3731">
        <v>-109</v>
      </c>
      <c r="S3731">
        <v>0</v>
      </c>
      <c r="T3731">
        <v>89</v>
      </c>
      <c r="U3731">
        <v>0</v>
      </c>
      <c r="V3731">
        <v>0</v>
      </c>
      <c r="W3731">
        <v>0</v>
      </c>
      <c r="X3731">
        <v>0</v>
      </c>
      <c r="Y3731" s="12" t="str">
        <f>IFERROR(VLOOKUP(C3731,[1]Index!$D:$F,3,FALSE),"Non List")</f>
        <v>Hydro Non Converted</v>
      </c>
      <c r="Z3731">
        <f>IFERROR(VLOOKUP(C3731,[1]LP!$B:$C,2,FALSE),0)</f>
        <v>334.6</v>
      </c>
      <c r="AA3731" s="11">
        <f t="shared" si="75"/>
        <v>-30.4</v>
      </c>
      <c r="AB3731" s="5">
        <f>IFERROR(VLOOKUP(C3731,[2]Sheet1!$B:$F,5,FALSE),0)</f>
        <v>3655940</v>
      </c>
      <c r="AC3731" s="11">
        <f>IFERROR(VLOOKUP(AE3731,[3]Sheet2!$M:$O,2,FALSE),0)</f>
        <v>0</v>
      </c>
      <c r="AD3731" s="11">
        <f>IFERROR(VLOOKUP(AE3731,[3]Sheet2!$M:$O,3,FALSE),0)</f>
        <v>0</v>
      </c>
      <c r="AE3731" s="10" t="str">
        <f t="shared" si="74"/>
        <v>79/80BHL</v>
      </c>
      <c r="AF3731" s="10"/>
      <c r="AG3731" s="10"/>
      <c r="AH3731" s="10"/>
    </row>
    <row r="3732" spans="1:34" x14ac:dyDescent="0.45">
      <c r="A3732" t="s">
        <v>53</v>
      </c>
      <c r="B3732" t="s">
        <v>181</v>
      </c>
      <c r="C3732" t="s">
        <v>254</v>
      </c>
      <c r="D3732">
        <v>348.5</v>
      </c>
      <c r="E3732" s="11">
        <v>1106358</v>
      </c>
      <c r="F3732" s="5">
        <v>569479</v>
      </c>
      <c r="G3732" s="11">
        <v>0</v>
      </c>
      <c r="H3732" s="11">
        <v>0</v>
      </c>
      <c r="I3732">
        <v>0</v>
      </c>
      <c r="J3732">
        <v>184145</v>
      </c>
      <c r="K3732">
        <v>21486</v>
      </c>
      <c r="L3732">
        <v>19692</v>
      </c>
      <c r="M3732">
        <v>4</v>
      </c>
      <c r="N3732">
        <v>98</v>
      </c>
      <c r="O3732">
        <v>2</v>
      </c>
      <c r="P3732">
        <v>2</v>
      </c>
      <c r="Q3732">
        <v>0</v>
      </c>
      <c r="R3732">
        <v>226</v>
      </c>
      <c r="S3732">
        <v>0</v>
      </c>
      <c r="T3732">
        <v>151</v>
      </c>
      <c r="U3732">
        <v>110</v>
      </c>
      <c r="V3732">
        <v>-0.68</v>
      </c>
      <c r="W3732">
        <v>0</v>
      </c>
      <c r="X3732">
        <v>0</v>
      </c>
      <c r="Y3732" s="12" t="str">
        <f>IFERROR(VLOOKUP(C3732,[1]Index!$D:$F,3,FALSE),"Non List")</f>
        <v>Hydro Power</v>
      </c>
      <c r="Z3732">
        <f>IFERROR(VLOOKUP(C3732,[1]LP!$B:$C,2,FALSE),0)</f>
        <v>163</v>
      </c>
      <c r="AA3732" s="11">
        <f t="shared" si="75"/>
        <v>40.799999999999997</v>
      </c>
      <c r="AB3732" s="5">
        <f>IFERROR(VLOOKUP(C3732,[2]Sheet1!$B:$F,5,FALSE),0)</f>
        <v>23233518</v>
      </c>
      <c r="AC3732" s="11">
        <f>IFERROR(VLOOKUP(AE3732,[3]Sheet2!$M:$O,2,FALSE),0)</f>
        <v>0</v>
      </c>
      <c r="AD3732" s="11">
        <f>IFERROR(VLOOKUP(AE3732,[3]Sheet2!$M:$O,3,FALSE),0)</f>
        <v>0</v>
      </c>
      <c r="AE3732" s="10" t="str">
        <f t="shared" si="74"/>
        <v>79/80RIDI</v>
      </c>
      <c r="AF3732" s="10"/>
      <c r="AG3732" s="10"/>
      <c r="AH3732" s="10"/>
    </row>
    <row r="3733" spans="1:34" x14ac:dyDescent="0.45">
      <c r="A3733" t="s">
        <v>53</v>
      </c>
      <c r="B3733" t="s">
        <v>60</v>
      </c>
      <c r="C3733" t="s">
        <v>192</v>
      </c>
      <c r="D3733">
        <v>300</v>
      </c>
      <c r="E3733" s="11">
        <v>1729595</v>
      </c>
      <c r="F3733" s="5">
        <v>135226</v>
      </c>
      <c r="G3733" s="11">
        <v>0</v>
      </c>
      <c r="H3733" s="11">
        <v>0</v>
      </c>
      <c r="I3733">
        <v>0</v>
      </c>
      <c r="J3733">
        <v>40270</v>
      </c>
      <c r="K3733">
        <v>93885</v>
      </c>
      <c r="L3733">
        <v>74927</v>
      </c>
      <c r="M3733">
        <v>9</v>
      </c>
      <c r="N3733">
        <v>35</v>
      </c>
      <c r="O3733">
        <v>3</v>
      </c>
      <c r="P3733">
        <v>8</v>
      </c>
      <c r="Q3733">
        <v>0</v>
      </c>
      <c r="R3733">
        <v>96</v>
      </c>
      <c r="S3733">
        <v>0</v>
      </c>
      <c r="T3733">
        <v>108</v>
      </c>
      <c r="U3733">
        <v>145</v>
      </c>
      <c r="V3733">
        <v>-0.52</v>
      </c>
      <c r="W3733">
        <v>0</v>
      </c>
      <c r="X3733">
        <v>0</v>
      </c>
      <c r="Y3733" s="12" t="str">
        <f>IFERROR(VLOOKUP(C3733,[1]Index!$D:$F,3,FALSE),"Non List")</f>
        <v>Hydro Power</v>
      </c>
      <c r="Z3733">
        <f>IFERROR(VLOOKUP(C3733,[1]LP!$B:$C,2,FALSE),0)</f>
        <v>164</v>
      </c>
      <c r="AA3733" s="11">
        <f t="shared" si="75"/>
        <v>18.2</v>
      </c>
      <c r="AB3733" s="5">
        <f>IFERROR(VLOOKUP(C3733,[2]Sheet1!$B:$F,5,FALSE),0)</f>
        <v>37359249.329999998</v>
      </c>
      <c r="AC3733" s="11">
        <v>8</v>
      </c>
      <c r="AD3733" s="11">
        <v>0.42099999999999999</v>
      </c>
      <c r="AE3733" s="10" t="str">
        <f t="shared" si="74"/>
        <v>78/79AHPC</v>
      </c>
      <c r="AF3733" s="10"/>
      <c r="AG3733" s="10"/>
      <c r="AH3733" s="10"/>
    </row>
    <row r="3734" spans="1:34" x14ac:dyDescent="0.45">
      <c r="A3734" t="s">
        <v>53</v>
      </c>
      <c r="B3734" t="s">
        <v>60</v>
      </c>
      <c r="C3734" t="s">
        <v>193</v>
      </c>
      <c r="D3734">
        <v>320.10000000000002</v>
      </c>
      <c r="E3734" s="11">
        <v>3246327</v>
      </c>
      <c r="F3734" s="5">
        <v>3649713</v>
      </c>
      <c r="G3734" s="11">
        <v>0</v>
      </c>
      <c r="H3734" s="11">
        <v>0</v>
      </c>
      <c r="I3734">
        <v>0</v>
      </c>
      <c r="J3734">
        <v>423122</v>
      </c>
      <c r="K3734">
        <v>193619</v>
      </c>
      <c r="L3734">
        <v>181465</v>
      </c>
      <c r="M3734">
        <v>11</v>
      </c>
      <c r="N3734">
        <v>29</v>
      </c>
      <c r="O3734">
        <v>2</v>
      </c>
      <c r="P3734">
        <v>5</v>
      </c>
      <c r="Q3734">
        <v>0</v>
      </c>
      <c r="R3734">
        <v>43</v>
      </c>
      <c r="S3734">
        <v>0</v>
      </c>
      <c r="T3734">
        <v>212</v>
      </c>
      <c r="U3734">
        <v>231</v>
      </c>
      <c r="V3734">
        <v>-0.28000000000000003</v>
      </c>
      <c r="W3734">
        <v>0</v>
      </c>
      <c r="X3734">
        <v>0</v>
      </c>
      <c r="Y3734" s="12" t="str">
        <f>IFERROR(VLOOKUP(C3734,[1]Index!$D:$F,3,FALSE),"Non List")</f>
        <v>Hydro Power</v>
      </c>
      <c r="Z3734">
        <f>IFERROR(VLOOKUP(C3734,[1]LP!$B:$C,2,FALSE),0)</f>
        <v>299</v>
      </c>
      <c r="AA3734" s="11">
        <f t="shared" si="75"/>
        <v>27.2</v>
      </c>
      <c r="AB3734" s="5">
        <f>IFERROR(VLOOKUP(C3734,[2]Sheet1!$B:$F,5,FALSE),0)</f>
        <v>34098720.810000002</v>
      </c>
      <c r="AC3734" s="11">
        <v>5</v>
      </c>
      <c r="AD3734" s="11">
        <v>7.5</v>
      </c>
      <c r="AE3734" s="10" t="str">
        <f t="shared" si="74"/>
        <v>78/79BPCL</v>
      </c>
      <c r="AF3734" s="10"/>
      <c r="AG3734" s="10"/>
      <c r="AH3734" s="10"/>
    </row>
    <row r="3735" spans="1:34" x14ac:dyDescent="0.45">
      <c r="A3735" t="s">
        <v>53</v>
      </c>
      <c r="B3735" t="s">
        <v>60</v>
      </c>
      <c r="C3735" t="s">
        <v>194</v>
      </c>
      <c r="D3735">
        <v>479.1</v>
      </c>
      <c r="E3735" s="11">
        <v>6751795</v>
      </c>
      <c r="F3735" s="5">
        <v>3279127</v>
      </c>
      <c r="G3735" s="11">
        <v>0</v>
      </c>
      <c r="H3735" s="11">
        <v>0</v>
      </c>
      <c r="I3735">
        <v>0</v>
      </c>
      <c r="J3735">
        <v>624894</v>
      </c>
      <c r="K3735">
        <v>426090</v>
      </c>
      <c r="L3735">
        <v>401231</v>
      </c>
      <c r="M3735">
        <v>12</v>
      </c>
      <c r="N3735">
        <v>40</v>
      </c>
      <c r="O3735">
        <v>3</v>
      </c>
      <c r="P3735">
        <v>8</v>
      </c>
      <c r="Q3735">
        <v>0</v>
      </c>
      <c r="R3735">
        <v>130</v>
      </c>
      <c r="S3735">
        <v>0</v>
      </c>
      <c r="T3735">
        <v>149</v>
      </c>
      <c r="U3735">
        <v>199</v>
      </c>
      <c r="V3735">
        <v>-0.57999999999999996</v>
      </c>
      <c r="W3735">
        <v>0</v>
      </c>
      <c r="X3735">
        <v>0</v>
      </c>
      <c r="Y3735" s="12" t="str">
        <f>IFERROR(VLOOKUP(C3735,[1]Index!$D:$F,3,FALSE),"Non List")</f>
        <v>Hydro Power</v>
      </c>
      <c r="Z3735">
        <f>IFERROR(VLOOKUP(C3735,[1]LP!$B:$C,2,FALSE),0)</f>
        <v>448.1</v>
      </c>
      <c r="AA3735" s="11">
        <f t="shared" si="75"/>
        <v>37.299999999999997</v>
      </c>
      <c r="AB3735" s="5">
        <f>IFERROR(VLOOKUP(C3735,[2]Sheet1!$B:$F,5,FALSE),0)</f>
        <v>79839972</v>
      </c>
      <c r="AC3735" s="11">
        <v>7.5</v>
      </c>
      <c r="AD3735" s="11">
        <v>7.5</v>
      </c>
      <c r="AE3735" s="10" t="str">
        <f t="shared" si="74"/>
        <v>78/79CHCL</v>
      </c>
      <c r="AF3735" s="10"/>
      <c r="AG3735" s="10"/>
      <c r="AH3735" s="10"/>
    </row>
    <row r="3736" spans="1:34" x14ac:dyDescent="0.45">
      <c r="A3736" t="s">
        <v>53</v>
      </c>
      <c r="B3736" t="s">
        <v>60</v>
      </c>
      <c r="C3736" t="s">
        <v>195</v>
      </c>
      <c r="D3736">
        <v>244.4</v>
      </c>
      <c r="E3736" s="11">
        <v>1385911</v>
      </c>
      <c r="F3736" s="5">
        <v>260870</v>
      </c>
      <c r="G3736" s="11">
        <v>0</v>
      </c>
      <c r="H3736" s="11">
        <v>0</v>
      </c>
      <c r="I3736">
        <v>0</v>
      </c>
      <c r="J3736">
        <v>35706</v>
      </c>
      <c r="K3736">
        <v>17250</v>
      </c>
      <c r="L3736">
        <v>8549</v>
      </c>
      <c r="M3736">
        <v>1</v>
      </c>
      <c r="N3736">
        <v>200</v>
      </c>
      <c r="O3736">
        <v>2</v>
      </c>
      <c r="P3736">
        <v>1</v>
      </c>
      <c r="Q3736">
        <v>0</v>
      </c>
      <c r="R3736">
        <v>413</v>
      </c>
      <c r="S3736">
        <v>0</v>
      </c>
      <c r="T3736">
        <v>119</v>
      </c>
      <c r="U3736">
        <v>57</v>
      </c>
      <c r="V3736">
        <v>-0.77</v>
      </c>
      <c r="W3736">
        <v>0</v>
      </c>
      <c r="X3736">
        <v>0</v>
      </c>
      <c r="Y3736" s="12" t="str">
        <f>IFERROR(VLOOKUP(C3736,[1]Index!$D:$F,3,FALSE),"Non List")</f>
        <v>Hydro Power</v>
      </c>
      <c r="Z3736">
        <f>IFERROR(VLOOKUP(C3736,[1]LP!$B:$C,2,FALSE),0)</f>
        <v>148</v>
      </c>
      <c r="AA3736" s="11">
        <f t="shared" si="75"/>
        <v>148</v>
      </c>
      <c r="AB3736" s="5">
        <f>IFERROR(VLOOKUP(C3736,[2]Sheet1!$B:$F,5,FALSE),0)</f>
        <v>24671629.120000001</v>
      </c>
      <c r="AC3736" s="11">
        <v>0</v>
      </c>
      <c r="AD3736" s="11">
        <v>0</v>
      </c>
      <c r="AE3736" s="10" t="str">
        <f t="shared" si="74"/>
        <v>78/79NHPC</v>
      </c>
      <c r="AF3736" s="10"/>
      <c r="AG3736" s="10"/>
      <c r="AH3736" s="10"/>
    </row>
    <row r="3737" spans="1:34" x14ac:dyDescent="0.45">
      <c r="A3737" t="s">
        <v>53</v>
      </c>
      <c r="B3737" t="s">
        <v>60</v>
      </c>
      <c r="C3737" t="s">
        <v>196</v>
      </c>
      <c r="D3737">
        <v>325</v>
      </c>
      <c r="E3737" s="11">
        <v>3089251</v>
      </c>
      <c r="F3737" s="5">
        <v>749267</v>
      </c>
      <c r="G3737" s="11">
        <v>0</v>
      </c>
      <c r="H3737" s="11">
        <v>0</v>
      </c>
      <c r="I3737">
        <v>0</v>
      </c>
      <c r="J3737">
        <v>576576</v>
      </c>
      <c r="K3737">
        <v>449068</v>
      </c>
      <c r="L3737">
        <v>371454</v>
      </c>
      <c r="M3737">
        <v>24</v>
      </c>
      <c r="N3737">
        <v>14</v>
      </c>
      <c r="O3737">
        <v>3</v>
      </c>
      <c r="P3737">
        <v>19</v>
      </c>
      <c r="Q3737">
        <v>0</v>
      </c>
      <c r="R3737">
        <v>35</v>
      </c>
      <c r="S3737">
        <v>0</v>
      </c>
      <c r="T3737">
        <v>124</v>
      </c>
      <c r="U3737">
        <v>259</v>
      </c>
      <c r="V3737">
        <v>-0.2</v>
      </c>
      <c r="W3737">
        <v>0</v>
      </c>
      <c r="X3737">
        <v>0</v>
      </c>
      <c r="Y3737" s="12" t="str">
        <f>IFERROR(VLOOKUP(C3737,[1]Index!$D:$F,3,FALSE),"Non List")</f>
        <v>Hydro Power</v>
      </c>
      <c r="Z3737">
        <f>IFERROR(VLOOKUP(C3737,[1]LP!$B:$C,2,FALSE),0)</f>
        <v>339.3</v>
      </c>
      <c r="AA3737" s="11">
        <f t="shared" si="75"/>
        <v>14.1</v>
      </c>
      <c r="AB3737" s="5">
        <f>IFERROR(VLOOKUP(C3737,[2]Sheet1!$B:$F,5,FALSE),0)</f>
        <v>30892510</v>
      </c>
      <c r="AC3737" s="11">
        <v>0</v>
      </c>
      <c r="AD3737" s="11">
        <v>5.2632000000000003</v>
      </c>
      <c r="AE3737" s="10" t="str">
        <f t="shared" si="74"/>
        <v>78/79SHPC</v>
      </c>
      <c r="AF3737" s="10"/>
      <c r="AG3737" s="10"/>
      <c r="AH3737" s="10"/>
    </row>
    <row r="3738" spans="1:34" x14ac:dyDescent="0.45">
      <c r="A3738" t="s">
        <v>53</v>
      </c>
      <c r="B3738" t="s">
        <v>60</v>
      </c>
      <c r="C3738" t="s">
        <v>197</v>
      </c>
      <c r="D3738">
        <v>838</v>
      </c>
      <c r="E3738" s="11">
        <v>585558</v>
      </c>
      <c r="F3738" s="5">
        <v>470161</v>
      </c>
      <c r="G3738" s="11">
        <v>0</v>
      </c>
      <c r="H3738" s="11">
        <v>0</v>
      </c>
      <c r="I3738">
        <v>0</v>
      </c>
      <c r="J3738">
        <v>674473</v>
      </c>
      <c r="K3738">
        <v>621230</v>
      </c>
      <c r="L3738">
        <v>469866</v>
      </c>
      <c r="M3738">
        <v>160</v>
      </c>
      <c r="N3738">
        <v>5</v>
      </c>
      <c r="O3738">
        <v>5</v>
      </c>
      <c r="P3738">
        <v>89</v>
      </c>
      <c r="Q3738">
        <v>0</v>
      </c>
      <c r="R3738">
        <v>24</v>
      </c>
      <c r="S3738">
        <v>0</v>
      </c>
      <c r="T3738">
        <v>180</v>
      </c>
      <c r="U3738">
        <v>807</v>
      </c>
      <c r="V3738">
        <v>-0.04</v>
      </c>
      <c r="W3738">
        <v>0</v>
      </c>
      <c r="X3738">
        <v>0</v>
      </c>
      <c r="Y3738" s="12" t="str">
        <f>IFERROR(VLOOKUP(C3738,[1]Index!$D:$F,3,FALSE),"Non List")</f>
        <v>Non List</v>
      </c>
      <c r="Z3738">
        <f>IFERROR(VLOOKUP(C3738,[1]LP!$B:$C,2,FALSE),0)</f>
        <v>0</v>
      </c>
      <c r="AA3738" s="11">
        <f t="shared" si="75"/>
        <v>0</v>
      </c>
      <c r="AB3738" s="5">
        <f>IFERROR(VLOOKUP(C3738,[2]Sheet1!$B:$F,5,FALSE),0)</f>
        <v>0</v>
      </c>
      <c r="AC3738" s="11">
        <v>0</v>
      </c>
      <c r="AD3738" s="11">
        <v>0</v>
      </c>
      <c r="AE3738" s="10" t="str">
        <f t="shared" si="74"/>
        <v>78/79RHPC</v>
      </c>
      <c r="AF3738" s="10"/>
      <c r="AG3738" s="10"/>
      <c r="AH3738" s="10"/>
    </row>
    <row r="3739" spans="1:34" x14ac:dyDescent="0.45">
      <c r="A3739" t="s">
        <v>53</v>
      </c>
      <c r="B3739" t="s">
        <v>60</v>
      </c>
      <c r="C3739" t="s">
        <v>215</v>
      </c>
      <c r="D3739">
        <v>353</v>
      </c>
      <c r="E3739" s="11">
        <v>990000</v>
      </c>
      <c r="F3739" s="5">
        <v>-8524</v>
      </c>
      <c r="G3739" s="11">
        <v>0</v>
      </c>
      <c r="H3739" s="11">
        <v>0</v>
      </c>
      <c r="I3739">
        <v>0</v>
      </c>
      <c r="J3739">
        <v>0</v>
      </c>
      <c r="K3739">
        <v>-141</v>
      </c>
      <c r="L3739">
        <v>-141</v>
      </c>
      <c r="M3739">
        <v>0</v>
      </c>
      <c r="N3739">
        <v>-17650</v>
      </c>
      <c r="O3739">
        <v>4</v>
      </c>
      <c r="P3739">
        <v>0</v>
      </c>
      <c r="Q3739">
        <v>0</v>
      </c>
      <c r="R3739">
        <v>-62834</v>
      </c>
      <c r="S3739">
        <v>0</v>
      </c>
      <c r="T3739">
        <v>99</v>
      </c>
      <c r="U3739">
        <v>0</v>
      </c>
      <c r="V3739">
        <v>0</v>
      </c>
      <c r="W3739">
        <v>0</v>
      </c>
      <c r="X3739">
        <v>0</v>
      </c>
      <c r="Y3739" s="12" t="str">
        <f>IFERROR(VLOOKUP(C3739,[1]Index!$D:$F,3,FALSE),"Non List")</f>
        <v>Hydro Power</v>
      </c>
      <c r="Z3739">
        <f>IFERROR(VLOOKUP(C3739,[1]LP!$B:$C,2,FALSE),0)</f>
        <v>286</v>
      </c>
      <c r="AA3739" s="11">
        <f t="shared" si="75"/>
        <v>0</v>
      </c>
      <c r="AB3739" s="5">
        <f>IFERROR(VLOOKUP(C3739,[2]Sheet1!$B:$F,5,FALSE),0)</f>
        <v>9900000</v>
      </c>
      <c r="AC3739" s="11">
        <v>0</v>
      </c>
      <c r="AD3739" s="11">
        <v>0</v>
      </c>
      <c r="AE3739" s="10" t="str">
        <f t="shared" si="74"/>
        <v>78/79HURJA</v>
      </c>
      <c r="AF3739" s="10"/>
      <c r="AG3739" s="10"/>
      <c r="AH3739" s="10"/>
    </row>
    <row r="3740" spans="1:34" x14ac:dyDescent="0.45">
      <c r="A3740" t="s">
        <v>53</v>
      </c>
      <c r="B3740" t="s">
        <v>60</v>
      </c>
      <c r="C3740" t="s">
        <v>202</v>
      </c>
      <c r="D3740">
        <v>403</v>
      </c>
      <c r="E3740" s="11">
        <v>1855211</v>
      </c>
      <c r="F3740" s="5">
        <v>206241</v>
      </c>
      <c r="G3740" s="11">
        <v>0</v>
      </c>
      <c r="H3740" s="11">
        <v>0</v>
      </c>
      <c r="I3740">
        <v>0</v>
      </c>
      <c r="J3740">
        <v>454170</v>
      </c>
      <c r="K3740">
        <v>326369</v>
      </c>
      <c r="L3740">
        <v>200323</v>
      </c>
      <c r="M3740">
        <v>22</v>
      </c>
      <c r="N3740">
        <v>19</v>
      </c>
      <c r="O3740">
        <v>4</v>
      </c>
      <c r="P3740">
        <v>19</v>
      </c>
      <c r="Q3740">
        <v>0</v>
      </c>
      <c r="R3740">
        <v>68</v>
      </c>
      <c r="S3740">
        <v>0</v>
      </c>
      <c r="T3740">
        <v>111</v>
      </c>
      <c r="U3740">
        <v>232</v>
      </c>
      <c r="V3740">
        <v>-0.42</v>
      </c>
      <c r="W3740">
        <v>0</v>
      </c>
      <c r="X3740">
        <v>0</v>
      </c>
      <c r="Y3740" s="12" t="str">
        <f>IFERROR(VLOOKUP(C3740,[1]Index!$D:$F,3,FALSE),"Non List")</f>
        <v>Hydro Power</v>
      </c>
      <c r="Z3740">
        <f>IFERROR(VLOOKUP(C3740,[1]LP!$B:$C,2,FALSE),0)</f>
        <v>171</v>
      </c>
      <c r="AA3740" s="11">
        <f t="shared" si="75"/>
        <v>7.8</v>
      </c>
      <c r="AB3740" s="5">
        <f>IFERROR(VLOOKUP(C3740,[2]Sheet1!$B:$F,5,FALSE),0)</f>
        <v>38959421</v>
      </c>
      <c r="AC3740" s="11">
        <v>10</v>
      </c>
      <c r="AD3740" s="11">
        <v>0.52629999999999999</v>
      </c>
      <c r="AE3740" s="10" t="str">
        <f t="shared" si="74"/>
        <v>78/79AKPL</v>
      </c>
      <c r="AF3740" s="10"/>
      <c r="AG3740" s="10"/>
      <c r="AH3740" s="10"/>
    </row>
    <row r="3741" spans="1:34" x14ac:dyDescent="0.45">
      <c r="A3741" t="s">
        <v>53</v>
      </c>
      <c r="B3741" t="s">
        <v>60</v>
      </c>
      <c r="C3741" t="s">
        <v>198</v>
      </c>
      <c r="D3741">
        <v>264</v>
      </c>
      <c r="E3741" s="11">
        <v>267908</v>
      </c>
      <c r="F3741" s="5">
        <v>25463</v>
      </c>
      <c r="G3741" s="11">
        <v>0</v>
      </c>
      <c r="H3741" s="11">
        <v>0</v>
      </c>
      <c r="I3741">
        <v>0</v>
      </c>
      <c r="J3741">
        <v>56890</v>
      </c>
      <c r="K3741">
        <v>29828</v>
      </c>
      <c r="L3741">
        <v>20439</v>
      </c>
      <c r="M3741">
        <v>15</v>
      </c>
      <c r="N3741">
        <v>17</v>
      </c>
      <c r="O3741">
        <v>2</v>
      </c>
      <c r="P3741">
        <v>14</v>
      </c>
      <c r="Q3741">
        <v>0</v>
      </c>
      <c r="R3741">
        <v>42</v>
      </c>
      <c r="S3741">
        <v>0</v>
      </c>
      <c r="T3741">
        <v>110</v>
      </c>
      <c r="U3741">
        <v>194</v>
      </c>
      <c r="V3741">
        <v>-0.27</v>
      </c>
      <c r="W3741">
        <v>0</v>
      </c>
      <c r="X3741">
        <v>0</v>
      </c>
      <c r="Y3741" s="12" t="str">
        <f>IFERROR(VLOOKUP(C3741,[1]Index!$D:$F,3,FALSE),"Non List")</f>
        <v>Hydro Power</v>
      </c>
      <c r="Z3741">
        <f>IFERROR(VLOOKUP(C3741,[1]LP!$B:$C,2,FALSE),0)</f>
        <v>235</v>
      </c>
      <c r="AA3741" s="11">
        <f t="shared" si="75"/>
        <v>15.7</v>
      </c>
      <c r="AB3741" s="5">
        <f>IFERROR(VLOOKUP(C3741,[2]Sheet1!$B:$F,5,FALSE),0)</f>
        <v>5358150</v>
      </c>
      <c r="AC3741" s="11">
        <v>0</v>
      </c>
      <c r="AD3741" s="11">
        <v>0</v>
      </c>
      <c r="AE3741" s="10" t="str">
        <f t="shared" si="74"/>
        <v>78/79BARUN</v>
      </c>
      <c r="AF3741" s="10"/>
      <c r="AG3741" s="10"/>
      <c r="AH3741" s="10"/>
    </row>
    <row r="3742" spans="1:34" x14ac:dyDescent="0.45">
      <c r="A3742" t="s">
        <v>53</v>
      </c>
      <c r="B3742" t="s">
        <v>60</v>
      </c>
      <c r="C3742" t="s">
        <v>199</v>
      </c>
      <c r="D3742">
        <v>262</v>
      </c>
      <c r="E3742" s="11">
        <v>2758916</v>
      </c>
      <c r="F3742" s="5">
        <v>232309</v>
      </c>
      <c r="G3742" s="11">
        <v>0</v>
      </c>
      <c r="H3742" s="11">
        <v>0</v>
      </c>
      <c r="I3742">
        <v>0</v>
      </c>
      <c r="J3742">
        <v>314686</v>
      </c>
      <c r="K3742">
        <v>213975</v>
      </c>
      <c r="L3742">
        <v>143050</v>
      </c>
      <c r="M3742">
        <v>10</v>
      </c>
      <c r="N3742">
        <v>25</v>
      </c>
      <c r="O3742">
        <v>2</v>
      </c>
      <c r="P3742">
        <v>10</v>
      </c>
      <c r="Q3742">
        <v>0</v>
      </c>
      <c r="R3742">
        <v>61</v>
      </c>
      <c r="S3742">
        <v>0</v>
      </c>
      <c r="T3742">
        <v>108</v>
      </c>
      <c r="U3742">
        <v>159</v>
      </c>
      <c r="V3742">
        <v>-0.39</v>
      </c>
      <c r="W3742">
        <v>0</v>
      </c>
      <c r="X3742">
        <v>0</v>
      </c>
      <c r="Y3742" s="12" t="str">
        <f>IFERROR(VLOOKUP(C3742,[1]Index!$D:$F,3,FALSE),"Non List")</f>
        <v>Hydro Power</v>
      </c>
      <c r="Z3742">
        <f>IFERROR(VLOOKUP(C3742,[1]LP!$B:$C,2,FALSE),0)</f>
        <v>175.7</v>
      </c>
      <c r="AA3742" s="11">
        <f t="shared" si="75"/>
        <v>17.600000000000001</v>
      </c>
      <c r="AB3742" s="5">
        <f>IFERROR(VLOOKUP(C3742,[2]Sheet1!$B:$F,5,FALSE),0)</f>
        <v>57865979.100000001</v>
      </c>
      <c r="AC3742" s="11">
        <v>7.5</v>
      </c>
      <c r="AD3742" s="11">
        <v>0.3947</v>
      </c>
      <c r="AE3742" s="10" t="str">
        <f t="shared" si="74"/>
        <v>78/79API</v>
      </c>
      <c r="AF3742" s="10"/>
      <c r="AG3742" s="10"/>
      <c r="AH3742" s="10"/>
    </row>
    <row r="3743" spans="1:34" x14ac:dyDescent="0.45">
      <c r="A3743" t="s">
        <v>53</v>
      </c>
      <c r="B3743" t="s">
        <v>60</v>
      </c>
      <c r="C3743" t="s">
        <v>200</v>
      </c>
      <c r="D3743">
        <v>275</v>
      </c>
      <c r="E3743" s="11">
        <v>706932</v>
      </c>
      <c r="F3743" s="5">
        <v>44717</v>
      </c>
      <c r="G3743" s="11">
        <v>0</v>
      </c>
      <c r="H3743" s="11">
        <v>0</v>
      </c>
      <c r="I3743">
        <v>0</v>
      </c>
      <c r="J3743">
        <v>75614</v>
      </c>
      <c r="K3743">
        <v>67894</v>
      </c>
      <c r="L3743">
        <v>37411</v>
      </c>
      <c r="M3743">
        <v>11</v>
      </c>
      <c r="N3743">
        <v>26</v>
      </c>
      <c r="O3743">
        <v>3</v>
      </c>
      <c r="P3743">
        <v>10</v>
      </c>
      <c r="Q3743">
        <v>0</v>
      </c>
      <c r="R3743">
        <v>67</v>
      </c>
      <c r="S3743">
        <v>0</v>
      </c>
      <c r="T3743">
        <v>106</v>
      </c>
      <c r="U3743">
        <v>159</v>
      </c>
      <c r="V3743">
        <v>-0.42</v>
      </c>
      <c r="W3743">
        <v>0</v>
      </c>
      <c r="X3743">
        <v>0</v>
      </c>
      <c r="Y3743" s="12" t="str">
        <f>IFERROR(VLOOKUP(C3743,[1]Index!$D:$F,3,FALSE),"Non List")</f>
        <v>Hydro Power</v>
      </c>
      <c r="Z3743">
        <f>IFERROR(VLOOKUP(C3743,[1]LP!$B:$C,2,FALSE),0)</f>
        <v>307</v>
      </c>
      <c r="AA3743" s="11">
        <f t="shared" si="75"/>
        <v>27.9</v>
      </c>
      <c r="AB3743" s="5">
        <f>IFERROR(VLOOKUP(C3743,[2]Sheet1!$B:$F,5,FALSE),0)</f>
        <v>18512792.23</v>
      </c>
      <c r="AC3743" s="11">
        <v>4.75</v>
      </c>
      <c r="AD3743" s="11">
        <v>0.25</v>
      </c>
      <c r="AE3743" s="10" t="str">
        <f t="shared" si="74"/>
        <v>78/79NGPL</v>
      </c>
      <c r="AF3743" s="10"/>
      <c r="AG3743" s="10"/>
      <c r="AH3743" s="10"/>
    </row>
    <row r="3744" spans="1:34" x14ac:dyDescent="0.45">
      <c r="A3744" t="s">
        <v>53</v>
      </c>
      <c r="B3744" t="s">
        <v>60</v>
      </c>
      <c r="C3744" t="s">
        <v>203</v>
      </c>
      <c r="D3744">
        <v>338</v>
      </c>
      <c r="E3744" s="11">
        <v>1500000</v>
      </c>
      <c r="F3744" s="5">
        <v>-116887</v>
      </c>
      <c r="G3744" s="11">
        <v>0</v>
      </c>
      <c r="H3744" s="11">
        <v>0</v>
      </c>
      <c r="I3744">
        <v>0</v>
      </c>
      <c r="J3744">
        <v>0</v>
      </c>
      <c r="K3744">
        <v>-17822</v>
      </c>
      <c r="L3744">
        <v>-17822</v>
      </c>
      <c r="M3744">
        <v>-2</v>
      </c>
      <c r="N3744">
        <v>-143</v>
      </c>
      <c r="O3744">
        <v>4</v>
      </c>
      <c r="P3744">
        <v>-3</v>
      </c>
      <c r="Q3744">
        <v>0</v>
      </c>
      <c r="R3744">
        <v>-526</v>
      </c>
      <c r="S3744">
        <v>0</v>
      </c>
      <c r="T3744">
        <v>92</v>
      </c>
      <c r="U3744">
        <v>0</v>
      </c>
      <c r="V3744">
        <v>0</v>
      </c>
      <c r="W3744">
        <v>0</v>
      </c>
      <c r="X3744">
        <v>0</v>
      </c>
      <c r="Y3744" s="12" t="str">
        <f>IFERROR(VLOOKUP(C3744,[1]Index!$D:$F,3,FALSE),"Non List")</f>
        <v>Hydro Non Converted</v>
      </c>
      <c r="Z3744">
        <f>IFERROR(VLOOKUP(C3744,[1]LP!$B:$C,2,FALSE),0)</f>
        <v>294.2</v>
      </c>
      <c r="AA3744" s="11">
        <f t="shared" si="75"/>
        <v>-147.1</v>
      </c>
      <c r="AB3744" s="5">
        <f>IFERROR(VLOOKUP(C3744,[2]Sheet1!$B:$F,5,FALSE),0)</f>
        <v>4050000</v>
      </c>
      <c r="AC3744" s="11">
        <v>0</v>
      </c>
      <c r="AD3744" s="11">
        <v>0</v>
      </c>
      <c r="AE3744" s="10" t="str">
        <f t="shared" si="74"/>
        <v>78/79NYADI</v>
      </c>
      <c r="AF3744" s="10"/>
      <c r="AG3744" s="10"/>
      <c r="AH3744" s="10"/>
    </row>
    <row r="3745" spans="1:34" x14ac:dyDescent="0.45">
      <c r="A3745" t="s">
        <v>53</v>
      </c>
      <c r="B3745" t="s">
        <v>60</v>
      </c>
      <c r="C3745" t="s">
        <v>219</v>
      </c>
      <c r="D3745">
        <v>312.89999999999998</v>
      </c>
      <c r="E3745" s="11">
        <v>3285000</v>
      </c>
      <c r="F3745" s="5">
        <v>-182879</v>
      </c>
      <c r="G3745" s="11">
        <v>0</v>
      </c>
      <c r="H3745" s="11">
        <v>0</v>
      </c>
      <c r="I3745">
        <v>0</v>
      </c>
      <c r="J3745">
        <v>0</v>
      </c>
      <c r="K3745">
        <v>-14835</v>
      </c>
      <c r="L3745">
        <v>-14835</v>
      </c>
      <c r="M3745">
        <v>-1</v>
      </c>
      <c r="N3745">
        <v>-348</v>
      </c>
      <c r="O3745">
        <v>3</v>
      </c>
      <c r="P3745">
        <v>-1</v>
      </c>
      <c r="Q3745">
        <v>0</v>
      </c>
      <c r="R3745">
        <v>-1151</v>
      </c>
      <c r="S3745">
        <v>0</v>
      </c>
      <c r="T3745">
        <v>94</v>
      </c>
      <c r="U3745">
        <v>0</v>
      </c>
      <c r="V3745">
        <v>0</v>
      </c>
      <c r="W3745">
        <v>0</v>
      </c>
      <c r="X3745">
        <v>0</v>
      </c>
      <c r="Y3745" s="12" t="str">
        <f>IFERROR(VLOOKUP(C3745,[1]Index!$D:$F,3,FALSE),"Non List")</f>
        <v>Hydro Power</v>
      </c>
      <c r="Z3745">
        <f>IFERROR(VLOOKUP(C3745,[1]LP!$B:$C,2,FALSE),0)</f>
        <v>276.89999999999998</v>
      </c>
      <c r="AA3745" s="11">
        <f t="shared" si="75"/>
        <v>-276.89999999999998</v>
      </c>
      <c r="AB3745" s="5">
        <f>IFERROR(VLOOKUP(C3745,[2]Sheet1!$B:$F,5,FALSE),0)</f>
        <v>36500000</v>
      </c>
      <c r="AC3745" s="11">
        <v>0</v>
      </c>
      <c r="AD3745" s="11">
        <v>0</v>
      </c>
      <c r="AE3745" s="10" t="str">
        <f t="shared" si="74"/>
        <v>78/79SJCL</v>
      </c>
      <c r="AF3745" s="10"/>
      <c r="AG3745" s="10"/>
      <c r="AH3745" s="10"/>
    </row>
    <row r="3746" spans="1:34" x14ac:dyDescent="0.45">
      <c r="A3746" t="s">
        <v>53</v>
      </c>
      <c r="B3746" t="s">
        <v>60</v>
      </c>
      <c r="C3746" t="s">
        <v>221</v>
      </c>
      <c r="D3746">
        <v>315</v>
      </c>
      <c r="E3746" s="11">
        <v>6157890</v>
      </c>
      <c r="F3746" s="5">
        <v>-243992</v>
      </c>
      <c r="G3746" s="11">
        <v>0</v>
      </c>
      <c r="H3746" s="11">
        <v>0</v>
      </c>
      <c r="I3746">
        <v>0</v>
      </c>
      <c r="J3746">
        <v>0</v>
      </c>
      <c r="K3746">
        <v>-12699</v>
      </c>
      <c r="L3746">
        <v>-12699</v>
      </c>
      <c r="M3746">
        <v>0</v>
      </c>
      <c r="N3746">
        <v>-788</v>
      </c>
      <c r="O3746">
        <v>3</v>
      </c>
      <c r="P3746">
        <v>0</v>
      </c>
      <c r="Q3746">
        <v>0</v>
      </c>
      <c r="R3746">
        <v>-2583</v>
      </c>
      <c r="S3746">
        <v>0</v>
      </c>
      <c r="T3746">
        <v>96</v>
      </c>
      <c r="U3746">
        <v>0</v>
      </c>
      <c r="V3746">
        <v>0</v>
      </c>
      <c r="W3746">
        <v>0</v>
      </c>
      <c r="X3746">
        <v>0</v>
      </c>
      <c r="Y3746" s="12" t="str">
        <f>IFERROR(VLOOKUP(C3746,[1]Index!$D:$F,3,FALSE),"Non List")</f>
        <v>Hydro Power</v>
      </c>
      <c r="Z3746">
        <f>IFERROR(VLOOKUP(C3746,[1]LP!$B:$C,2,FALSE),0)</f>
        <v>274</v>
      </c>
      <c r="AA3746" s="11">
        <f t="shared" si="75"/>
        <v>0</v>
      </c>
      <c r="AB3746" s="5">
        <f>IFERROR(VLOOKUP(C3746,[2]Sheet1!$B:$F,5,FALSE),0)</f>
        <v>68421000</v>
      </c>
      <c r="AC3746" s="11">
        <v>0</v>
      </c>
      <c r="AD3746" s="11">
        <v>0</v>
      </c>
      <c r="AE3746" s="10" t="str">
        <f t="shared" si="74"/>
        <v>78/79RHPL</v>
      </c>
      <c r="AF3746" s="10"/>
      <c r="AG3746" s="10"/>
      <c r="AH3746" s="10"/>
    </row>
    <row r="3747" spans="1:34" x14ac:dyDescent="0.45">
      <c r="A3747" t="s">
        <v>53</v>
      </c>
      <c r="B3747" t="s">
        <v>60</v>
      </c>
      <c r="C3747" t="s">
        <v>204</v>
      </c>
      <c r="D3747">
        <v>271</v>
      </c>
      <c r="E3747" s="11">
        <v>1150000</v>
      </c>
      <c r="F3747" s="5">
        <v>101851</v>
      </c>
      <c r="G3747" s="11">
        <v>0</v>
      </c>
      <c r="H3747" s="11">
        <v>0</v>
      </c>
      <c r="I3747">
        <v>0</v>
      </c>
      <c r="J3747">
        <v>139427</v>
      </c>
      <c r="K3747">
        <v>70292</v>
      </c>
      <c r="L3747">
        <v>24761</v>
      </c>
      <c r="M3747">
        <v>4</v>
      </c>
      <c r="N3747">
        <v>63</v>
      </c>
      <c r="O3747">
        <v>2</v>
      </c>
      <c r="P3747">
        <v>4</v>
      </c>
      <c r="Q3747">
        <v>0</v>
      </c>
      <c r="R3747">
        <v>157</v>
      </c>
      <c r="S3747">
        <v>0</v>
      </c>
      <c r="T3747">
        <v>109</v>
      </c>
      <c r="U3747">
        <v>103</v>
      </c>
      <c r="V3747">
        <v>-0.62</v>
      </c>
      <c r="W3747">
        <v>0</v>
      </c>
      <c r="X3747">
        <v>0</v>
      </c>
      <c r="Y3747" s="12" t="str">
        <f>IFERROR(VLOOKUP(C3747,[1]Index!$D:$F,3,FALSE),"Non List")</f>
        <v>Hydro Power</v>
      </c>
      <c r="Z3747">
        <f>IFERROR(VLOOKUP(C3747,[1]LP!$B:$C,2,FALSE),0)</f>
        <v>243.8</v>
      </c>
      <c r="AA3747" s="11">
        <f t="shared" si="75"/>
        <v>61</v>
      </c>
      <c r="AB3747" s="5">
        <f>IFERROR(VLOOKUP(C3747,[2]Sheet1!$B:$F,5,FALSE),0)</f>
        <v>12305000</v>
      </c>
      <c r="AC3747" s="11">
        <v>7</v>
      </c>
      <c r="AD3747" s="11">
        <v>0.36799999999999999</v>
      </c>
      <c r="AE3747" s="10" t="str">
        <f t="shared" si="74"/>
        <v>78/79UMHL</v>
      </c>
      <c r="AF3747" s="10"/>
      <c r="AG3747" s="10"/>
      <c r="AH3747" s="10"/>
    </row>
    <row r="3748" spans="1:34" x14ac:dyDescent="0.45">
      <c r="A3748" t="s">
        <v>53</v>
      </c>
      <c r="B3748" t="s">
        <v>60</v>
      </c>
      <c r="C3748" t="s">
        <v>222</v>
      </c>
      <c r="D3748">
        <v>253.4</v>
      </c>
      <c r="E3748" s="11">
        <v>2100350</v>
      </c>
      <c r="F3748" s="5">
        <v>155079</v>
      </c>
      <c r="G3748" s="11">
        <v>0</v>
      </c>
      <c r="H3748" s="11">
        <v>0</v>
      </c>
      <c r="I3748">
        <v>0</v>
      </c>
      <c r="J3748">
        <v>20241</v>
      </c>
      <c r="K3748">
        <v>35630</v>
      </c>
      <c r="L3748">
        <v>20638</v>
      </c>
      <c r="M3748">
        <v>2</v>
      </c>
      <c r="N3748">
        <v>129</v>
      </c>
      <c r="O3748">
        <v>2</v>
      </c>
      <c r="P3748">
        <v>2</v>
      </c>
      <c r="Q3748">
        <v>0</v>
      </c>
      <c r="R3748">
        <v>305</v>
      </c>
      <c r="S3748">
        <v>0</v>
      </c>
      <c r="T3748">
        <v>107</v>
      </c>
      <c r="U3748">
        <v>69</v>
      </c>
      <c r="V3748">
        <v>-0.73</v>
      </c>
      <c r="W3748">
        <v>0</v>
      </c>
      <c r="X3748">
        <v>0</v>
      </c>
      <c r="Y3748" s="12" t="str">
        <f>IFERROR(VLOOKUP(C3748,[1]Index!$D:$F,3,FALSE),"Non List")</f>
        <v>Hydro Power</v>
      </c>
      <c r="Z3748">
        <f>IFERROR(VLOOKUP(C3748,[1]LP!$B:$C,2,FALSE),0)</f>
        <v>200.5</v>
      </c>
      <c r="AA3748" s="11">
        <f t="shared" si="75"/>
        <v>100.3</v>
      </c>
      <c r="AB3748" s="5">
        <f>IFERROR(VLOOKUP(C3748,[2]Sheet1!$B:$F,5,FALSE),0)</f>
        <v>22799299.25</v>
      </c>
      <c r="AC3748" s="11">
        <v>0</v>
      </c>
      <c r="AD3748" s="11">
        <v>0</v>
      </c>
      <c r="AE3748" s="10" t="str">
        <f t="shared" si="74"/>
        <v>78/79UPCL</v>
      </c>
      <c r="AF3748" s="10"/>
      <c r="AG3748" s="10"/>
      <c r="AH3748" s="10"/>
    </row>
    <row r="3749" spans="1:34" x14ac:dyDescent="0.45">
      <c r="A3749" t="s">
        <v>53</v>
      </c>
      <c r="B3749" t="s">
        <v>60</v>
      </c>
      <c r="C3749" t="s">
        <v>205</v>
      </c>
      <c r="D3749">
        <v>307</v>
      </c>
      <c r="E3749" s="11">
        <v>806575</v>
      </c>
      <c r="F3749" s="5">
        <v>56212</v>
      </c>
      <c r="G3749" s="11">
        <v>0</v>
      </c>
      <c r="H3749" s="11">
        <v>0</v>
      </c>
      <c r="I3749">
        <v>0</v>
      </c>
      <c r="J3749">
        <v>137632</v>
      </c>
      <c r="K3749">
        <v>80585</v>
      </c>
      <c r="L3749">
        <v>46743</v>
      </c>
      <c r="M3749">
        <v>12</v>
      </c>
      <c r="N3749">
        <v>27</v>
      </c>
      <c r="O3749">
        <v>3</v>
      </c>
      <c r="P3749">
        <v>11</v>
      </c>
      <c r="Q3749">
        <v>0</v>
      </c>
      <c r="R3749">
        <v>76</v>
      </c>
      <c r="S3749">
        <v>0</v>
      </c>
      <c r="T3749">
        <v>107</v>
      </c>
      <c r="U3749">
        <v>167</v>
      </c>
      <c r="V3749">
        <v>-0.46</v>
      </c>
      <c r="W3749">
        <v>0</v>
      </c>
      <c r="X3749">
        <v>0</v>
      </c>
      <c r="Y3749" s="12" t="str">
        <f>IFERROR(VLOOKUP(C3749,[1]Index!$D:$F,3,FALSE),"Non List")</f>
        <v>Hydro Power</v>
      </c>
      <c r="Z3749">
        <f>IFERROR(VLOOKUP(C3749,[1]LP!$B:$C,2,FALSE),0)</f>
        <v>239.9</v>
      </c>
      <c r="AA3749" s="11">
        <f t="shared" si="75"/>
        <v>20</v>
      </c>
      <c r="AB3749" s="5">
        <f>IFERROR(VLOOKUP(C3749,[2]Sheet1!$B:$F,5,FALSE),0)</f>
        <v>12098625</v>
      </c>
      <c r="AC3749" s="11">
        <v>0</v>
      </c>
      <c r="AD3749" s="11">
        <v>0</v>
      </c>
      <c r="AE3749" s="10" t="str">
        <f t="shared" si="74"/>
        <v>78/79SPDL</v>
      </c>
      <c r="AF3749" s="10"/>
      <c r="AG3749" s="10"/>
      <c r="AH3749" s="10"/>
    </row>
    <row r="3750" spans="1:34" x14ac:dyDescent="0.45">
      <c r="A3750" t="s">
        <v>53</v>
      </c>
      <c r="B3750" t="s">
        <v>60</v>
      </c>
      <c r="C3750" t="s">
        <v>232</v>
      </c>
      <c r="D3750">
        <v>449</v>
      </c>
      <c r="E3750" s="11">
        <v>368143</v>
      </c>
      <c r="F3750" s="5">
        <v>12089</v>
      </c>
      <c r="G3750" s="11">
        <v>0</v>
      </c>
      <c r="H3750" s="11">
        <v>0</v>
      </c>
      <c r="I3750">
        <v>0</v>
      </c>
      <c r="J3750">
        <v>56700</v>
      </c>
      <c r="K3750">
        <v>30276</v>
      </c>
      <c r="L3750">
        <v>8343</v>
      </c>
      <c r="M3750">
        <v>5</v>
      </c>
      <c r="N3750">
        <v>99</v>
      </c>
      <c r="O3750">
        <v>4</v>
      </c>
      <c r="P3750">
        <v>4</v>
      </c>
      <c r="Q3750">
        <v>0</v>
      </c>
      <c r="R3750">
        <v>432</v>
      </c>
      <c r="S3750">
        <v>0</v>
      </c>
      <c r="T3750">
        <v>103</v>
      </c>
      <c r="U3750">
        <v>102</v>
      </c>
      <c r="V3750">
        <v>-0.77</v>
      </c>
      <c r="W3750">
        <v>0</v>
      </c>
      <c r="X3750">
        <v>0</v>
      </c>
      <c r="Y3750" s="12" t="str">
        <f>IFERROR(VLOOKUP(C3750,[1]Index!$D:$F,3,FALSE),"Non List")</f>
        <v>Hydro Non Converted</v>
      </c>
      <c r="Z3750">
        <f>IFERROR(VLOOKUP(C3750,[1]LP!$B:$C,2,FALSE),0)</f>
        <v>457.8</v>
      </c>
      <c r="AA3750" s="11">
        <f t="shared" si="75"/>
        <v>91.6</v>
      </c>
      <c r="AB3750" s="5">
        <f>IFERROR(VLOOKUP(C3750,[2]Sheet1!$B:$F,5,FALSE),0)</f>
        <v>1104429</v>
      </c>
      <c r="AC3750" s="11">
        <v>0</v>
      </c>
      <c r="AD3750" s="11">
        <v>0</v>
      </c>
      <c r="AE3750" s="10" t="str">
        <f t="shared" si="74"/>
        <v>78/79MKJC</v>
      </c>
      <c r="AF3750" s="10"/>
      <c r="AG3750" s="10"/>
      <c r="AH3750" s="10"/>
    </row>
    <row r="3751" spans="1:34" x14ac:dyDescent="0.45">
      <c r="A3751" t="s">
        <v>53</v>
      </c>
      <c r="B3751" t="s">
        <v>60</v>
      </c>
      <c r="C3751" t="s">
        <v>233</v>
      </c>
      <c r="D3751">
        <v>544</v>
      </c>
      <c r="E3751" s="11">
        <v>3500000</v>
      </c>
      <c r="F3751" s="5">
        <v>1746995</v>
      </c>
      <c r="G3751" s="11">
        <v>0</v>
      </c>
      <c r="H3751" s="11">
        <v>0</v>
      </c>
      <c r="I3751">
        <v>0</v>
      </c>
      <c r="J3751">
        <v>345983</v>
      </c>
      <c r="K3751">
        <v>344267</v>
      </c>
      <c r="L3751">
        <v>344267</v>
      </c>
      <c r="M3751">
        <v>20</v>
      </c>
      <c r="N3751">
        <v>28</v>
      </c>
      <c r="O3751">
        <v>4</v>
      </c>
      <c r="P3751">
        <v>13</v>
      </c>
      <c r="Q3751">
        <v>0</v>
      </c>
      <c r="R3751">
        <v>100</v>
      </c>
      <c r="S3751">
        <v>0</v>
      </c>
      <c r="T3751">
        <v>150</v>
      </c>
      <c r="U3751">
        <v>258</v>
      </c>
      <c r="V3751">
        <v>-0.53</v>
      </c>
      <c r="W3751">
        <v>0</v>
      </c>
      <c r="X3751">
        <v>0</v>
      </c>
      <c r="Y3751" s="12" t="str">
        <f>IFERROR(VLOOKUP(C3751,[1]Index!$D:$F,3,FALSE),"Non List")</f>
        <v>Hydro Non Converted</v>
      </c>
      <c r="Z3751">
        <f>IFERROR(VLOOKUP(C3751,[1]LP!$B:$C,2,FALSE),0)</f>
        <v>555</v>
      </c>
      <c r="AA3751" s="11">
        <f t="shared" si="75"/>
        <v>27.8</v>
      </c>
      <c r="AB3751" s="5">
        <f>IFERROR(VLOOKUP(C3751,[2]Sheet1!$B:$F,5,FALSE),0)</f>
        <v>10500000</v>
      </c>
      <c r="AC3751" s="11">
        <v>0</v>
      </c>
      <c r="AD3751" s="11">
        <v>0</v>
      </c>
      <c r="AE3751" s="10" t="str">
        <f t="shared" si="74"/>
        <v>78/79SAHAS</v>
      </c>
      <c r="AF3751" s="10"/>
      <c r="AG3751" s="10"/>
      <c r="AH3751" s="10"/>
    </row>
    <row r="3752" spans="1:34" x14ac:dyDescent="0.45">
      <c r="A3752" t="s">
        <v>53</v>
      </c>
      <c r="B3752" t="s">
        <v>60</v>
      </c>
      <c r="C3752" t="s">
        <v>213</v>
      </c>
      <c r="D3752">
        <v>249</v>
      </c>
      <c r="E3752" s="11">
        <v>465714</v>
      </c>
      <c r="F3752" s="5">
        <v>-29924</v>
      </c>
      <c r="G3752" s="11">
        <v>0</v>
      </c>
      <c r="H3752" s="11">
        <v>0</v>
      </c>
      <c r="I3752">
        <v>0</v>
      </c>
      <c r="J3752">
        <v>105679</v>
      </c>
      <c r="K3752">
        <v>27802</v>
      </c>
      <c r="L3752">
        <v>27802</v>
      </c>
      <c r="M3752">
        <v>12</v>
      </c>
      <c r="N3752">
        <v>21</v>
      </c>
      <c r="O3752">
        <v>3</v>
      </c>
      <c r="P3752">
        <v>13</v>
      </c>
      <c r="Q3752">
        <v>0</v>
      </c>
      <c r="R3752">
        <v>56</v>
      </c>
      <c r="S3752">
        <v>0</v>
      </c>
      <c r="T3752">
        <v>94</v>
      </c>
      <c r="U3752">
        <v>158</v>
      </c>
      <c r="V3752">
        <v>-0.36</v>
      </c>
      <c r="W3752">
        <v>0</v>
      </c>
      <c r="X3752">
        <v>0</v>
      </c>
      <c r="Y3752" s="12" t="str">
        <f>IFERROR(VLOOKUP(C3752,[1]Index!$D:$F,3,FALSE),"Non List")</f>
        <v>Hydro Power</v>
      </c>
      <c r="Z3752">
        <f>IFERROR(VLOOKUP(C3752,[1]LP!$B:$C,2,FALSE),0)</f>
        <v>223.5</v>
      </c>
      <c r="AA3752" s="11">
        <f t="shared" si="75"/>
        <v>18.600000000000001</v>
      </c>
      <c r="AB3752" s="5">
        <f>IFERROR(VLOOKUP(C3752,[2]Sheet1!$B:$F,5,FALSE),0)</f>
        <v>4657143</v>
      </c>
      <c r="AC3752" s="11">
        <v>0</v>
      </c>
      <c r="AD3752" s="11">
        <v>0</v>
      </c>
      <c r="AE3752" s="10" t="str">
        <f t="shared" si="74"/>
        <v>78/79KKHC</v>
      </c>
      <c r="AF3752" s="10"/>
      <c r="AG3752" s="10"/>
      <c r="AH3752" s="10"/>
    </row>
    <row r="3753" spans="1:34" x14ac:dyDescent="0.45">
      <c r="A3753" t="s">
        <v>53</v>
      </c>
      <c r="B3753" t="s">
        <v>60</v>
      </c>
      <c r="C3753" t="s">
        <v>208</v>
      </c>
      <c r="D3753">
        <v>300.2</v>
      </c>
      <c r="E3753" s="11">
        <v>1065417</v>
      </c>
      <c r="F3753" s="5">
        <v>0</v>
      </c>
      <c r="G3753" s="11">
        <v>0</v>
      </c>
      <c r="H3753" s="11">
        <v>0</v>
      </c>
      <c r="I3753">
        <v>0</v>
      </c>
      <c r="J3753">
        <v>0</v>
      </c>
      <c r="K3753">
        <v>0</v>
      </c>
      <c r="L3753">
        <v>0</v>
      </c>
      <c r="M3753">
        <v>0</v>
      </c>
      <c r="N3753">
        <v>300</v>
      </c>
      <c r="O3753">
        <v>3</v>
      </c>
      <c r="P3753">
        <v>0</v>
      </c>
      <c r="Q3753">
        <v>0</v>
      </c>
      <c r="R3753">
        <v>901</v>
      </c>
      <c r="S3753">
        <v>0</v>
      </c>
      <c r="T3753">
        <v>100</v>
      </c>
      <c r="U3753">
        <v>0</v>
      </c>
      <c r="V3753">
        <v>0</v>
      </c>
      <c r="W3753">
        <v>0</v>
      </c>
      <c r="X3753">
        <v>0</v>
      </c>
      <c r="Y3753" s="12" t="str">
        <f>IFERROR(VLOOKUP(C3753,[1]Index!$D:$F,3,FALSE),"Non List")</f>
        <v>Hydro Power</v>
      </c>
      <c r="Z3753">
        <f>IFERROR(VLOOKUP(C3753,[1]LP!$B:$C,2,FALSE),0)</f>
        <v>262</v>
      </c>
      <c r="AA3753" s="11">
        <f t="shared" si="75"/>
        <v>0</v>
      </c>
      <c r="AB3753" s="5">
        <f>IFERROR(VLOOKUP(C3753,[2]Sheet1!$B:$F,5,FALSE),0)</f>
        <v>10654170</v>
      </c>
      <c r="AC3753" s="11">
        <v>0</v>
      </c>
      <c r="AD3753" s="11">
        <v>0</v>
      </c>
      <c r="AE3753" s="10" t="str">
        <f t="shared" si="74"/>
        <v>78/79HPPL</v>
      </c>
      <c r="AF3753" s="10"/>
      <c r="AG3753" s="10"/>
      <c r="AH3753" s="10"/>
    </row>
    <row r="3754" spans="1:34" x14ac:dyDescent="0.45">
      <c r="A3754" t="s">
        <v>53</v>
      </c>
      <c r="B3754" t="s">
        <v>60</v>
      </c>
      <c r="C3754" t="s">
        <v>206</v>
      </c>
      <c r="D3754">
        <v>230.9</v>
      </c>
      <c r="E3754" s="11">
        <v>264000</v>
      </c>
      <c r="F3754" s="5">
        <v>-206982</v>
      </c>
      <c r="G3754" s="11">
        <v>0</v>
      </c>
      <c r="H3754" s="11">
        <v>0</v>
      </c>
      <c r="I3754">
        <v>0</v>
      </c>
      <c r="J3754">
        <v>50462</v>
      </c>
      <c r="K3754">
        <v>26835</v>
      </c>
      <c r="L3754">
        <v>-1556</v>
      </c>
      <c r="M3754">
        <v>-1</v>
      </c>
      <c r="N3754">
        <v>-199</v>
      </c>
      <c r="O3754">
        <v>11</v>
      </c>
      <c r="P3754">
        <v>-5</v>
      </c>
      <c r="Q3754">
        <v>0</v>
      </c>
      <c r="R3754">
        <v>-2128</v>
      </c>
      <c r="S3754">
        <v>0</v>
      </c>
      <c r="T3754">
        <v>22</v>
      </c>
      <c r="U3754">
        <v>0</v>
      </c>
      <c r="V3754">
        <v>0</v>
      </c>
      <c r="W3754">
        <v>0</v>
      </c>
      <c r="X3754">
        <v>0</v>
      </c>
      <c r="Y3754" s="12" t="str">
        <f>IFERROR(VLOOKUP(C3754,[1]Index!$D:$F,3,FALSE),"Non List")</f>
        <v>Hydro Power</v>
      </c>
      <c r="Z3754">
        <f>IFERROR(VLOOKUP(C3754,[1]LP!$B:$C,2,FALSE),0)</f>
        <v>198.2</v>
      </c>
      <c r="AA3754" s="11">
        <f t="shared" si="75"/>
        <v>-198.2</v>
      </c>
      <c r="AB3754" s="5">
        <f>IFERROR(VLOOKUP(C3754,[2]Sheet1!$B:$F,5,FALSE),0)</f>
        <v>2640000</v>
      </c>
      <c r="AC3754" s="11">
        <v>0</v>
      </c>
      <c r="AD3754" s="11">
        <v>0</v>
      </c>
      <c r="AE3754" s="10" t="str">
        <f t="shared" si="74"/>
        <v>78/79DHPL</v>
      </c>
      <c r="AF3754" s="10"/>
      <c r="AG3754" s="10"/>
      <c r="AH3754" s="10"/>
    </row>
    <row r="3755" spans="1:34" x14ac:dyDescent="0.45">
      <c r="A3755" t="s">
        <v>53</v>
      </c>
      <c r="B3755" t="s">
        <v>60</v>
      </c>
      <c r="C3755" t="s">
        <v>220</v>
      </c>
      <c r="D3755">
        <v>299</v>
      </c>
      <c r="E3755" s="11">
        <v>1250000</v>
      </c>
      <c r="F3755" s="5">
        <v>3300</v>
      </c>
      <c r="G3755" s="11">
        <v>0</v>
      </c>
      <c r="H3755" s="11">
        <v>0</v>
      </c>
      <c r="I3755">
        <v>0</v>
      </c>
      <c r="J3755">
        <v>374373</v>
      </c>
      <c r="K3755">
        <v>275481</v>
      </c>
      <c r="L3755">
        <v>143839</v>
      </c>
      <c r="M3755">
        <v>23</v>
      </c>
      <c r="N3755">
        <v>13</v>
      </c>
      <c r="O3755">
        <v>3</v>
      </c>
      <c r="P3755">
        <v>23</v>
      </c>
      <c r="Q3755">
        <v>0</v>
      </c>
      <c r="R3755">
        <v>39</v>
      </c>
      <c r="S3755">
        <v>0</v>
      </c>
      <c r="T3755">
        <v>100</v>
      </c>
      <c r="U3755">
        <v>228</v>
      </c>
      <c r="V3755">
        <v>-0.24</v>
      </c>
      <c r="W3755">
        <v>0</v>
      </c>
      <c r="X3755">
        <v>0</v>
      </c>
      <c r="Y3755" s="12" t="str">
        <f>IFERROR(VLOOKUP(C3755,[1]Index!$D:$F,3,FALSE),"Non List")</f>
        <v>Hydro Power</v>
      </c>
      <c r="Z3755">
        <f>IFERROR(VLOOKUP(C3755,[1]LP!$B:$C,2,FALSE),0)</f>
        <v>235.9</v>
      </c>
      <c r="AA3755" s="11">
        <f t="shared" si="75"/>
        <v>10.3</v>
      </c>
      <c r="AB3755" s="5">
        <f>IFERROR(VLOOKUP(C3755,[2]Sheet1!$B:$F,5,FALSE),0)</f>
        <v>12500000</v>
      </c>
      <c r="AC3755" s="11">
        <v>0</v>
      </c>
      <c r="AD3755" s="11">
        <v>0</v>
      </c>
      <c r="AE3755" s="10" t="str">
        <f t="shared" si="74"/>
        <v>78/79MHNL</v>
      </c>
      <c r="AF3755" s="10"/>
      <c r="AG3755" s="10"/>
      <c r="AH3755" s="10"/>
    </row>
    <row r="3756" spans="1:34" x14ac:dyDescent="0.45">
      <c r="A3756" t="s">
        <v>53</v>
      </c>
      <c r="B3756" t="s">
        <v>60</v>
      </c>
      <c r="C3756" t="s">
        <v>207</v>
      </c>
      <c r="D3756">
        <v>327</v>
      </c>
      <c r="E3756" s="11">
        <v>386978</v>
      </c>
      <c r="F3756" s="5">
        <v>16962</v>
      </c>
      <c r="G3756" s="11">
        <v>0</v>
      </c>
      <c r="H3756" s="11">
        <v>0</v>
      </c>
      <c r="I3756">
        <v>0</v>
      </c>
      <c r="J3756">
        <v>40851</v>
      </c>
      <c r="K3756">
        <v>25605</v>
      </c>
      <c r="L3756">
        <v>8517</v>
      </c>
      <c r="M3756">
        <v>4</v>
      </c>
      <c r="N3756">
        <v>74</v>
      </c>
      <c r="O3756">
        <v>3</v>
      </c>
      <c r="P3756">
        <v>4</v>
      </c>
      <c r="Q3756">
        <v>0</v>
      </c>
      <c r="R3756">
        <v>233</v>
      </c>
      <c r="S3756">
        <v>0</v>
      </c>
      <c r="T3756">
        <v>104</v>
      </c>
      <c r="U3756">
        <v>102</v>
      </c>
      <c r="V3756">
        <v>-0.69</v>
      </c>
      <c r="W3756">
        <v>0</v>
      </c>
      <c r="X3756">
        <v>0</v>
      </c>
      <c r="Y3756" s="12" t="str">
        <f>IFERROR(VLOOKUP(C3756,[1]Index!$D:$F,3,FALSE),"Non List")</f>
        <v>Hydro Power</v>
      </c>
      <c r="Z3756">
        <f>IFERROR(VLOOKUP(C3756,[1]LP!$B:$C,2,FALSE),0)</f>
        <v>336</v>
      </c>
      <c r="AA3756" s="11">
        <f t="shared" si="75"/>
        <v>84</v>
      </c>
      <c r="AB3756" s="5">
        <f>IFERROR(VLOOKUP(C3756,[2]Sheet1!$B:$F,5,FALSE),0)</f>
        <v>3869775</v>
      </c>
      <c r="AC3756" s="11">
        <v>0</v>
      </c>
      <c r="AD3756" s="11">
        <v>0</v>
      </c>
      <c r="AE3756" s="10" t="str">
        <f t="shared" si="74"/>
        <v>78/79CHL</v>
      </c>
      <c r="AF3756" s="10"/>
      <c r="AG3756" s="10"/>
      <c r="AH3756" s="10"/>
    </row>
    <row r="3757" spans="1:34" x14ac:dyDescent="0.45">
      <c r="A3757" t="s">
        <v>53</v>
      </c>
      <c r="B3757" t="s">
        <v>60</v>
      </c>
      <c r="C3757" t="s">
        <v>209</v>
      </c>
      <c r="D3757">
        <v>409.7</v>
      </c>
      <c r="E3757" s="11">
        <v>319930</v>
      </c>
      <c r="F3757" s="5">
        <v>23291</v>
      </c>
      <c r="G3757" s="11">
        <v>0</v>
      </c>
      <c r="H3757" s="11">
        <v>0</v>
      </c>
      <c r="I3757">
        <v>0</v>
      </c>
      <c r="J3757">
        <v>45328</v>
      </c>
      <c r="K3757">
        <v>29834</v>
      </c>
      <c r="L3757">
        <v>23163</v>
      </c>
      <c r="M3757">
        <v>14</v>
      </c>
      <c r="N3757">
        <v>28</v>
      </c>
      <c r="O3757">
        <v>4</v>
      </c>
      <c r="P3757">
        <v>14</v>
      </c>
      <c r="Q3757">
        <v>0</v>
      </c>
      <c r="R3757">
        <v>108</v>
      </c>
      <c r="S3757">
        <v>0</v>
      </c>
      <c r="T3757">
        <v>107</v>
      </c>
      <c r="U3757">
        <v>187</v>
      </c>
      <c r="V3757">
        <v>-0.54</v>
      </c>
      <c r="W3757">
        <v>0</v>
      </c>
      <c r="X3757">
        <v>0</v>
      </c>
      <c r="Y3757" s="12" t="str">
        <f>IFERROR(VLOOKUP(C3757,[1]Index!$D:$F,3,FALSE),"Non List")</f>
        <v>Hydro Power</v>
      </c>
      <c r="Z3757">
        <f>IFERROR(VLOOKUP(C3757,[1]LP!$B:$C,2,FALSE),0)</f>
        <v>472</v>
      </c>
      <c r="AA3757" s="11">
        <f t="shared" si="75"/>
        <v>33.700000000000003</v>
      </c>
      <c r="AB3757" s="5">
        <f>IFERROR(VLOOKUP(C3757,[2]Sheet1!$B:$F,5,FALSE),0)</f>
        <v>3594413.55</v>
      </c>
      <c r="AC3757" s="11">
        <v>5</v>
      </c>
      <c r="AD3757" s="11">
        <v>2.63E-2</v>
      </c>
      <c r="AE3757" s="10" t="str">
        <f t="shared" si="74"/>
        <v>78/79NHDL</v>
      </c>
      <c r="AF3757" s="10"/>
      <c r="AG3757" s="10"/>
      <c r="AH3757" s="10"/>
    </row>
    <row r="3758" spans="1:34" x14ac:dyDescent="0.45">
      <c r="A3758" t="s">
        <v>53</v>
      </c>
      <c r="B3758" t="s">
        <v>60</v>
      </c>
      <c r="C3758" t="s">
        <v>210</v>
      </c>
      <c r="D3758">
        <v>266</v>
      </c>
      <c r="E3758" s="11">
        <v>646405</v>
      </c>
      <c r="F3758" s="5">
        <v>103003</v>
      </c>
      <c r="G3758" s="11">
        <v>0</v>
      </c>
      <c r="H3758" s="11">
        <v>0</v>
      </c>
      <c r="I3758">
        <v>0</v>
      </c>
      <c r="J3758">
        <v>77736</v>
      </c>
      <c r="K3758">
        <v>45836</v>
      </c>
      <c r="L3758">
        <v>32003</v>
      </c>
      <c r="M3758">
        <v>10</v>
      </c>
      <c r="N3758">
        <v>27</v>
      </c>
      <c r="O3758">
        <v>2</v>
      </c>
      <c r="P3758">
        <v>9</v>
      </c>
      <c r="Q3758">
        <v>0</v>
      </c>
      <c r="R3758">
        <v>62</v>
      </c>
      <c r="S3758">
        <v>0</v>
      </c>
      <c r="T3758">
        <v>116</v>
      </c>
      <c r="U3758">
        <v>161</v>
      </c>
      <c r="V3758">
        <v>-0.4</v>
      </c>
      <c r="W3758">
        <v>0</v>
      </c>
      <c r="X3758">
        <v>0</v>
      </c>
      <c r="Y3758" s="12" t="str">
        <f>IFERROR(VLOOKUP(C3758,[1]Index!$D:$F,3,FALSE),"Non List")</f>
        <v>Hydro Power</v>
      </c>
      <c r="Z3758">
        <f>IFERROR(VLOOKUP(C3758,[1]LP!$B:$C,2,FALSE),0)</f>
        <v>241.5</v>
      </c>
      <c r="AA3758" s="11">
        <f t="shared" si="75"/>
        <v>24.2</v>
      </c>
      <c r="AB3758" s="5">
        <f>IFERROR(VLOOKUP(C3758,[2]Sheet1!$B:$F,5,FALSE),0)</f>
        <v>17555888.510000002</v>
      </c>
      <c r="AC3758" s="11">
        <v>4.75</v>
      </c>
      <c r="AD3758" s="11">
        <v>0.25</v>
      </c>
      <c r="AE3758" s="10" t="str">
        <f t="shared" si="74"/>
        <v>78/79RADHI</v>
      </c>
      <c r="AF3758" s="10"/>
      <c r="AG3758" s="10"/>
      <c r="AH3758" s="10"/>
    </row>
    <row r="3759" spans="1:34" x14ac:dyDescent="0.45">
      <c r="A3759" t="s">
        <v>53</v>
      </c>
      <c r="B3759" t="s">
        <v>60</v>
      </c>
      <c r="C3759" t="s">
        <v>201</v>
      </c>
      <c r="D3759">
        <v>390</v>
      </c>
      <c r="E3759" s="11">
        <v>600000</v>
      </c>
      <c r="F3759" s="5">
        <v>206158</v>
      </c>
      <c r="G3759" s="11">
        <v>0</v>
      </c>
      <c r="H3759" s="11">
        <v>0</v>
      </c>
      <c r="I3759">
        <v>0</v>
      </c>
      <c r="J3759">
        <v>105933</v>
      </c>
      <c r="K3759">
        <v>78195</v>
      </c>
      <c r="L3759">
        <v>62810</v>
      </c>
      <c r="M3759">
        <v>21</v>
      </c>
      <c r="N3759">
        <v>19</v>
      </c>
      <c r="O3759">
        <v>3</v>
      </c>
      <c r="P3759">
        <v>16</v>
      </c>
      <c r="Q3759">
        <v>0</v>
      </c>
      <c r="R3759">
        <v>54</v>
      </c>
      <c r="S3759">
        <v>0</v>
      </c>
      <c r="T3759">
        <v>134</v>
      </c>
      <c r="U3759">
        <v>251</v>
      </c>
      <c r="V3759">
        <v>-0.36</v>
      </c>
      <c r="W3759">
        <v>0</v>
      </c>
      <c r="X3759">
        <v>0</v>
      </c>
      <c r="Y3759" s="12" t="str">
        <f>IFERROR(VLOOKUP(C3759,[1]Index!$D:$F,3,FALSE),"Non List")</f>
        <v>Hydro Power</v>
      </c>
      <c r="Z3759">
        <f>IFERROR(VLOOKUP(C3759,[1]LP!$B:$C,2,FALSE),0)</f>
        <v>412</v>
      </c>
      <c r="AA3759" s="11">
        <f t="shared" si="75"/>
        <v>19.600000000000001</v>
      </c>
      <c r="AB3759" s="5">
        <f>IFERROR(VLOOKUP(C3759,[2]Sheet1!$B:$F,5,FALSE),0)</f>
        <v>8728500</v>
      </c>
      <c r="AC3759" s="11">
        <v>15</v>
      </c>
      <c r="AD3759" s="11">
        <v>0.78949999999999998</v>
      </c>
      <c r="AE3759" s="10" t="str">
        <f t="shared" si="74"/>
        <v>78/79KPCL</v>
      </c>
      <c r="AF3759" s="10"/>
      <c r="AG3759" s="10"/>
      <c r="AH3759" s="10"/>
    </row>
    <row r="3760" spans="1:34" x14ac:dyDescent="0.45">
      <c r="A3760" t="s">
        <v>53</v>
      </c>
      <c r="B3760" t="s">
        <v>60</v>
      </c>
      <c r="C3760" t="s">
        <v>214</v>
      </c>
      <c r="D3760">
        <v>563.1</v>
      </c>
      <c r="E3760" s="11">
        <v>560000</v>
      </c>
      <c r="F3760" s="5">
        <v>60896</v>
      </c>
      <c r="G3760" s="11">
        <v>0</v>
      </c>
      <c r="H3760" s="11">
        <v>0</v>
      </c>
      <c r="I3760">
        <v>0</v>
      </c>
      <c r="J3760">
        <v>159420</v>
      </c>
      <c r="K3760">
        <v>57976</v>
      </c>
      <c r="L3760">
        <v>57976</v>
      </c>
      <c r="M3760">
        <v>21</v>
      </c>
      <c r="N3760">
        <v>27</v>
      </c>
      <c r="O3760">
        <v>5</v>
      </c>
      <c r="P3760">
        <v>19</v>
      </c>
      <c r="Q3760">
        <v>0</v>
      </c>
      <c r="R3760">
        <v>138</v>
      </c>
      <c r="S3760">
        <v>0</v>
      </c>
      <c r="T3760">
        <v>111</v>
      </c>
      <c r="U3760">
        <v>227</v>
      </c>
      <c r="V3760">
        <v>-0.6</v>
      </c>
      <c r="W3760">
        <v>0</v>
      </c>
      <c r="X3760">
        <v>0</v>
      </c>
      <c r="Y3760" s="12" t="str">
        <f>IFERROR(VLOOKUP(C3760,[1]Index!$D:$F,3,FALSE),"Non List")</f>
        <v>zdelist</v>
      </c>
      <c r="Z3760">
        <f>IFERROR(VLOOKUP(C3760,[1]LP!$B:$C,2,FALSE),0)</f>
        <v>0</v>
      </c>
      <c r="AA3760" s="11">
        <f t="shared" si="75"/>
        <v>0</v>
      </c>
      <c r="AB3760" s="5">
        <f>IFERROR(VLOOKUP(C3760,[2]Sheet1!$B:$F,5,FALSE),0)</f>
        <v>0</v>
      </c>
      <c r="AC3760" s="11">
        <v>0</v>
      </c>
      <c r="AD3760" s="11">
        <v>0</v>
      </c>
      <c r="AE3760" s="10" t="str">
        <f t="shared" si="74"/>
        <v>78/79RRHP</v>
      </c>
      <c r="AF3760" s="10"/>
      <c r="AG3760" s="10"/>
      <c r="AH3760" s="10"/>
    </row>
    <row r="3761" spans="1:34" x14ac:dyDescent="0.45">
      <c r="A3761" t="s">
        <v>53</v>
      </c>
      <c r="B3761" t="s">
        <v>60</v>
      </c>
      <c r="C3761" t="s">
        <v>227</v>
      </c>
      <c r="D3761">
        <v>271.10000000000002</v>
      </c>
      <c r="E3761" s="11">
        <v>550000</v>
      </c>
      <c r="F3761" s="5">
        <v>1544</v>
      </c>
      <c r="G3761" s="11">
        <v>0</v>
      </c>
      <c r="H3761" s="11">
        <v>0</v>
      </c>
      <c r="I3761">
        <v>0</v>
      </c>
      <c r="J3761">
        <v>16485</v>
      </c>
      <c r="K3761">
        <v>13027</v>
      </c>
      <c r="L3761">
        <v>2008</v>
      </c>
      <c r="M3761">
        <v>1</v>
      </c>
      <c r="N3761">
        <v>377</v>
      </c>
      <c r="O3761">
        <v>3</v>
      </c>
      <c r="P3761">
        <v>1</v>
      </c>
      <c r="Q3761">
        <v>0</v>
      </c>
      <c r="R3761">
        <v>1017</v>
      </c>
      <c r="S3761">
        <v>0</v>
      </c>
      <c r="T3761">
        <v>100</v>
      </c>
      <c r="U3761">
        <v>40</v>
      </c>
      <c r="V3761">
        <v>-0.85</v>
      </c>
      <c r="W3761">
        <v>0</v>
      </c>
      <c r="X3761">
        <v>0</v>
      </c>
      <c r="Y3761" s="12" t="str">
        <f>IFERROR(VLOOKUP(C3761,[1]Index!$D:$F,3,FALSE),"Non List")</f>
        <v>Hydro Power</v>
      </c>
      <c r="Z3761">
        <f>IFERROR(VLOOKUP(C3761,[1]LP!$B:$C,2,FALSE),0)</f>
        <v>151</v>
      </c>
      <c r="AA3761" s="11">
        <f t="shared" si="75"/>
        <v>151</v>
      </c>
      <c r="AB3761" s="5">
        <f>IFERROR(VLOOKUP(C3761,[2]Sheet1!$B:$F,5,FALSE),0)</f>
        <v>13282276</v>
      </c>
      <c r="AC3761" s="11">
        <v>0</v>
      </c>
      <c r="AD3761" s="11">
        <v>0</v>
      </c>
      <c r="AE3761" s="10" t="str">
        <f t="shared" si="74"/>
        <v>78/79GHL</v>
      </c>
      <c r="AF3761" s="10"/>
      <c r="AG3761" s="10"/>
      <c r="AH3761" s="10"/>
    </row>
    <row r="3762" spans="1:34" x14ac:dyDescent="0.45">
      <c r="A3762" t="s">
        <v>53</v>
      </c>
      <c r="B3762" t="s">
        <v>60</v>
      </c>
      <c r="C3762" t="s">
        <v>211</v>
      </c>
      <c r="D3762">
        <v>251</v>
      </c>
      <c r="E3762" s="11">
        <v>1100000</v>
      </c>
      <c r="F3762" s="5">
        <v>-121543</v>
      </c>
      <c r="G3762" s="11">
        <v>0</v>
      </c>
      <c r="H3762" s="11">
        <v>0</v>
      </c>
      <c r="I3762">
        <v>0</v>
      </c>
      <c r="J3762">
        <v>244494</v>
      </c>
      <c r="K3762">
        <v>81911</v>
      </c>
      <c r="L3762">
        <v>76691</v>
      </c>
      <c r="M3762">
        <v>14</v>
      </c>
      <c r="N3762">
        <v>18</v>
      </c>
      <c r="O3762">
        <v>3</v>
      </c>
      <c r="P3762">
        <v>16</v>
      </c>
      <c r="Q3762">
        <v>0</v>
      </c>
      <c r="R3762">
        <v>51</v>
      </c>
      <c r="S3762">
        <v>0</v>
      </c>
      <c r="T3762">
        <v>89</v>
      </c>
      <c r="U3762">
        <v>167</v>
      </c>
      <c r="V3762">
        <v>-0.33</v>
      </c>
      <c r="W3762">
        <v>0</v>
      </c>
      <c r="X3762">
        <v>0</v>
      </c>
      <c r="Y3762" s="12" t="str">
        <f>IFERROR(VLOOKUP(C3762,[1]Index!$D:$F,3,FALSE),"Non List")</f>
        <v>Hydro Power</v>
      </c>
      <c r="Z3762">
        <f>IFERROR(VLOOKUP(C3762,[1]LP!$B:$C,2,FALSE),0)</f>
        <v>234</v>
      </c>
      <c r="AA3762" s="11">
        <f t="shared" si="75"/>
        <v>16.7</v>
      </c>
      <c r="AB3762" s="5">
        <f>IFERROR(VLOOKUP(C3762,[2]Sheet1!$B:$F,5,FALSE),0)</f>
        <v>11000000</v>
      </c>
      <c r="AC3762" s="11">
        <v>0</v>
      </c>
      <c r="AD3762" s="11">
        <v>0</v>
      </c>
      <c r="AE3762" s="10" t="str">
        <f t="shared" si="74"/>
        <v>78/79PMHPL</v>
      </c>
      <c r="AF3762" s="10"/>
      <c r="AG3762" s="10"/>
      <c r="AH3762" s="10"/>
    </row>
    <row r="3763" spans="1:34" x14ac:dyDescent="0.45">
      <c r="A3763" t="s">
        <v>53</v>
      </c>
      <c r="B3763" t="s">
        <v>60</v>
      </c>
      <c r="C3763" t="s">
        <v>234</v>
      </c>
      <c r="D3763">
        <v>322</v>
      </c>
      <c r="E3763" s="11">
        <v>6000000</v>
      </c>
      <c r="F3763" s="5">
        <v>-280549</v>
      </c>
      <c r="G3763" s="11">
        <v>0</v>
      </c>
      <c r="H3763" s="11">
        <v>0</v>
      </c>
      <c r="I3763">
        <v>0</v>
      </c>
      <c r="J3763">
        <v>0</v>
      </c>
      <c r="K3763">
        <v>-7703</v>
      </c>
      <c r="L3763">
        <v>-7703</v>
      </c>
      <c r="M3763">
        <v>0</v>
      </c>
      <c r="N3763">
        <v>-1342</v>
      </c>
      <c r="O3763">
        <v>3</v>
      </c>
      <c r="P3763">
        <v>0</v>
      </c>
      <c r="Q3763">
        <v>0</v>
      </c>
      <c r="R3763">
        <v>-4535</v>
      </c>
      <c r="S3763">
        <v>0</v>
      </c>
      <c r="T3763">
        <v>95</v>
      </c>
      <c r="U3763">
        <v>0</v>
      </c>
      <c r="V3763">
        <v>0</v>
      </c>
      <c r="W3763">
        <v>0</v>
      </c>
      <c r="X3763">
        <v>0</v>
      </c>
      <c r="Y3763" s="12" t="str">
        <f>IFERROR(VLOOKUP(C3763,[1]Index!$D:$F,3,FALSE),"Non List")</f>
        <v>Hydro Non Converted</v>
      </c>
      <c r="Z3763">
        <f>IFERROR(VLOOKUP(C3763,[1]LP!$B:$C,2,FALSE),0)</f>
        <v>300</v>
      </c>
      <c r="AA3763" s="11">
        <f t="shared" si="75"/>
        <v>0</v>
      </c>
      <c r="AB3763" s="5">
        <f>IFERROR(VLOOKUP(C3763,[2]Sheet1!$B:$F,5,FALSE),0)</f>
        <v>29400000</v>
      </c>
      <c r="AC3763" s="11">
        <v>0</v>
      </c>
      <c r="AD3763" s="11">
        <v>0</v>
      </c>
      <c r="AE3763" s="10" t="str">
        <f t="shared" si="74"/>
        <v>78/79MBJC</v>
      </c>
      <c r="AF3763" s="10"/>
      <c r="AG3763" s="10"/>
      <c r="AH3763" s="10"/>
    </row>
    <row r="3764" spans="1:34" x14ac:dyDescent="0.45">
      <c r="A3764" t="s">
        <v>53</v>
      </c>
      <c r="B3764" t="s">
        <v>60</v>
      </c>
      <c r="C3764" t="s">
        <v>226</v>
      </c>
      <c r="D3764">
        <v>299.89999999999998</v>
      </c>
      <c r="E3764" s="11">
        <v>1785611</v>
      </c>
      <c r="F3764" s="5">
        <v>0</v>
      </c>
      <c r="G3764" s="11">
        <v>0</v>
      </c>
      <c r="H3764" s="11">
        <v>0</v>
      </c>
      <c r="I3764">
        <v>0</v>
      </c>
      <c r="J3764">
        <v>0</v>
      </c>
      <c r="K3764">
        <v>0</v>
      </c>
      <c r="L3764">
        <v>0</v>
      </c>
      <c r="M3764">
        <v>0</v>
      </c>
      <c r="N3764">
        <v>300</v>
      </c>
      <c r="O3764">
        <v>3</v>
      </c>
      <c r="P3764">
        <v>0</v>
      </c>
      <c r="Q3764">
        <v>0</v>
      </c>
      <c r="R3764">
        <v>900</v>
      </c>
      <c r="S3764">
        <v>0</v>
      </c>
      <c r="T3764">
        <v>100</v>
      </c>
      <c r="U3764">
        <v>0</v>
      </c>
      <c r="V3764">
        <v>0</v>
      </c>
      <c r="W3764">
        <v>0</v>
      </c>
      <c r="X3764">
        <v>0</v>
      </c>
      <c r="Y3764" s="12" t="str">
        <f>IFERROR(VLOOKUP(C3764,[1]Index!$D:$F,3,FALSE),"Non List")</f>
        <v>Hydro Power</v>
      </c>
      <c r="Z3764">
        <f>IFERROR(VLOOKUP(C3764,[1]LP!$B:$C,2,FALSE),0)</f>
        <v>207</v>
      </c>
      <c r="AA3764" s="11">
        <f t="shared" si="75"/>
        <v>0</v>
      </c>
      <c r="AB3764" s="5">
        <f>IFERROR(VLOOKUP(C3764,[2]Sheet1!$B:$F,5,FALSE),0)</f>
        <v>18000000</v>
      </c>
      <c r="AC3764" s="11">
        <v>0</v>
      </c>
      <c r="AD3764" s="11">
        <v>0</v>
      </c>
      <c r="AE3764" s="10" t="str">
        <f t="shared" si="74"/>
        <v>78/79GLH</v>
      </c>
      <c r="AF3764" s="10"/>
      <c r="AG3764" s="10"/>
      <c r="AH3764" s="10"/>
    </row>
    <row r="3765" spans="1:34" x14ac:dyDescent="0.45">
      <c r="A3765" t="s">
        <v>53</v>
      </c>
      <c r="B3765" t="s">
        <v>60</v>
      </c>
      <c r="C3765" t="s">
        <v>212</v>
      </c>
      <c r="D3765">
        <v>228</v>
      </c>
      <c r="E3765" s="11">
        <v>800000</v>
      </c>
      <c r="F3765" s="5">
        <v>-225581</v>
      </c>
      <c r="G3765" s="11">
        <v>0</v>
      </c>
      <c r="H3765" s="11">
        <v>0</v>
      </c>
      <c r="I3765">
        <v>0</v>
      </c>
      <c r="J3765">
        <v>136576</v>
      </c>
      <c r="K3765">
        <v>97175</v>
      </c>
      <c r="L3765">
        <v>37775</v>
      </c>
      <c r="M3765">
        <v>9</v>
      </c>
      <c r="N3765">
        <v>24</v>
      </c>
      <c r="O3765">
        <v>3</v>
      </c>
      <c r="P3765">
        <v>13</v>
      </c>
      <c r="Q3765">
        <v>0</v>
      </c>
      <c r="R3765">
        <v>77</v>
      </c>
      <c r="S3765">
        <v>0</v>
      </c>
      <c r="T3765">
        <v>72</v>
      </c>
      <c r="U3765">
        <v>123</v>
      </c>
      <c r="V3765">
        <v>-0.46</v>
      </c>
      <c r="W3765">
        <v>0</v>
      </c>
      <c r="X3765">
        <v>0</v>
      </c>
      <c r="Y3765" s="12" t="str">
        <f>IFERROR(VLOOKUP(C3765,[1]Index!$D:$F,3,FALSE),"Non List")</f>
        <v>Hydro Power</v>
      </c>
      <c r="Z3765">
        <f>IFERROR(VLOOKUP(C3765,[1]LP!$B:$C,2,FALSE),0)</f>
        <v>208</v>
      </c>
      <c r="AA3765" s="11">
        <f t="shared" si="75"/>
        <v>23.1</v>
      </c>
      <c r="AB3765" s="5">
        <f>IFERROR(VLOOKUP(C3765,[2]Sheet1!$B:$F,5,FALSE),0)</f>
        <v>8000000</v>
      </c>
      <c r="AC3765" s="11">
        <v>0</v>
      </c>
      <c r="AD3765" s="11">
        <v>0</v>
      </c>
      <c r="AE3765" s="10" t="str">
        <f t="shared" si="74"/>
        <v>78/79AKJCL</v>
      </c>
      <c r="AF3765" s="10"/>
      <c r="AG3765" s="10"/>
      <c r="AH3765" s="10"/>
    </row>
    <row r="3766" spans="1:34" x14ac:dyDescent="0.45">
      <c r="A3766" t="s">
        <v>53</v>
      </c>
      <c r="B3766" t="s">
        <v>60</v>
      </c>
      <c r="C3766" t="s">
        <v>223</v>
      </c>
      <c r="D3766">
        <v>282</v>
      </c>
      <c r="E3766" s="11">
        <v>1500000</v>
      </c>
      <c r="F3766" s="5">
        <v>-164860</v>
      </c>
      <c r="G3766" s="11">
        <v>0</v>
      </c>
      <c r="H3766" s="11">
        <v>0</v>
      </c>
      <c r="I3766">
        <v>0</v>
      </c>
      <c r="J3766">
        <v>0</v>
      </c>
      <c r="K3766">
        <v>-13936</v>
      </c>
      <c r="L3766">
        <v>-13936</v>
      </c>
      <c r="M3766">
        <v>-2</v>
      </c>
      <c r="N3766">
        <v>-153</v>
      </c>
      <c r="O3766">
        <v>3</v>
      </c>
      <c r="P3766">
        <v>-2</v>
      </c>
      <c r="Q3766">
        <v>0</v>
      </c>
      <c r="R3766">
        <v>-486</v>
      </c>
      <c r="S3766">
        <v>0</v>
      </c>
      <c r="T3766">
        <v>89</v>
      </c>
      <c r="U3766">
        <v>0</v>
      </c>
      <c r="V3766">
        <v>0</v>
      </c>
      <c r="W3766">
        <v>0</v>
      </c>
      <c r="X3766">
        <v>0</v>
      </c>
      <c r="Y3766" s="12" t="str">
        <f>IFERROR(VLOOKUP(C3766,[1]Index!$D:$F,3,FALSE),"Non List")</f>
        <v>Hydro Power</v>
      </c>
      <c r="Z3766">
        <f>IFERROR(VLOOKUP(C3766,[1]LP!$B:$C,2,FALSE),0)</f>
        <v>184</v>
      </c>
      <c r="AA3766" s="11">
        <f t="shared" si="75"/>
        <v>-92</v>
      </c>
      <c r="AB3766" s="5">
        <f>IFERROR(VLOOKUP(C3766,[2]Sheet1!$B:$F,5,FALSE),0)</f>
        <v>15000000</v>
      </c>
      <c r="AC3766" s="11">
        <v>0</v>
      </c>
      <c r="AD3766" s="11">
        <v>0</v>
      </c>
      <c r="AE3766" s="10" t="str">
        <f t="shared" si="74"/>
        <v>78/79LEC</v>
      </c>
      <c r="AF3766" s="10"/>
      <c r="AG3766" s="10"/>
      <c r="AH3766" s="10"/>
    </row>
    <row r="3767" spans="1:34" x14ac:dyDescent="0.45">
      <c r="A3767" t="s">
        <v>53</v>
      </c>
      <c r="B3767" t="s">
        <v>60</v>
      </c>
      <c r="C3767" t="s">
        <v>235</v>
      </c>
      <c r="D3767">
        <v>432.3</v>
      </c>
      <c r="E3767" s="11">
        <v>400000</v>
      </c>
      <c r="F3767" s="5">
        <v>-80102</v>
      </c>
      <c r="G3767" s="11">
        <v>0</v>
      </c>
      <c r="H3767" s="11">
        <v>0</v>
      </c>
      <c r="I3767">
        <v>0</v>
      </c>
      <c r="J3767">
        <v>84292</v>
      </c>
      <c r="K3767">
        <v>55992</v>
      </c>
      <c r="L3767">
        <v>17180</v>
      </c>
      <c r="M3767">
        <v>9</v>
      </c>
      <c r="N3767">
        <v>50</v>
      </c>
      <c r="O3767">
        <v>5</v>
      </c>
      <c r="P3767">
        <v>11</v>
      </c>
      <c r="Q3767">
        <v>0</v>
      </c>
      <c r="R3767">
        <v>273</v>
      </c>
      <c r="S3767">
        <v>0</v>
      </c>
      <c r="T3767">
        <v>80</v>
      </c>
      <c r="U3767">
        <v>124</v>
      </c>
      <c r="V3767">
        <v>-0.71</v>
      </c>
      <c r="W3767">
        <v>0</v>
      </c>
      <c r="X3767">
        <v>0</v>
      </c>
      <c r="Y3767" s="12" t="str">
        <f>IFERROR(VLOOKUP(C3767,[1]Index!$D:$F,3,FALSE),"Non List")</f>
        <v>Hydro Non Converted</v>
      </c>
      <c r="Z3767">
        <f>IFERROR(VLOOKUP(C3767,[1]LP!$B:$C,2,FALSE),0)</f>
        <v>480</v>
      </c>
      <c r="AA3767" s="11">
        <f t="shared" si="75"/>
        <v>53.3</v>
      </c>
      <c r="AB3767" s="5">
        <f>IFERROR(VLOOKUP(C3767,[2]Sheet1!$B:$F,5,FALSE),0)</f>
        <v>1200000</v>
      </c>
      <c r="AC3767" s="11">
        <v>0</v>
      </c>
      <c r="AD3767" s="11">
        <v>0</v>
      </c>
      <c r="AE3767" s="10" t="str">
        <f t="shared" si="74"/>
        <v>78/79TPC</v>
      </c>
      <c r="AF3767" s="10"/>
      <c r="AG3767" s="10"/>
      <c r="AH3767" s="10"/>
    </row>
    <row r="3768" spans="1:34" x14ac:dyDescent="0.45">
      <c r="A3768" t="s">
        <v>53</v>
      </c>
      <c r="B3768" t="s">
        <v>60</v>
      </c>
      <c r="C3768" t="s">
        <v>228</v>
      </c>
      <c r="D3768">
        <v>332.2</v>
      </c>
      <c r="E3768" s="11">
        <v>1450000</v>
      </c>
      <c r="F3768" s="5">
        <v>64053</v>
      </c>
      <c r="G3768" s="11">
        <v>0</v>
      </c>
      <c r="H3768" s="11">
        <v>0</v>
      </c>
      <c r="I3768">
        <v>0</v>
      </c>
      <c r="J3768">
        <v>176021</v>
      </c>
      <c r="K3768">
        <v>18372</v>
      </c>
      <c r="L3768">
        <v>18372</v>
      </c>
      <c r="M3768">
        <v>3</v>
      </c>
      <c r="N3768">
        <v>132</v>
      </c>
      <c r="O3768">
        <v>3</v>
      </c>
      <c r="P3768">
        <v>2</v>
      </c>
      <c r="Q3768">
        <v>0</v>
      </c>
      <c r="R3768">
        <v>419</v>
      </c>
      <c r="S3768">
        <v>0</v>
      </c>
      <c r="T3768">
        <v>104</v>
      </c>
      <c r="U3768">
        <v>77</v>
      </c>
      <c r="V3768">
        <v>-0.77</v>
      </c>
      <c r="W3768">
        <v>0</v>
      </c>
      <c r="X3768">
        <v>0</v>
      </c>
      <c r="Y3768" s="12" t="str">
        <f>IFERROR(VLOOKUP(C3768,[1]Index!$D:$F,3,FALSE),"Non List")</f>
        <v>Hydro Power</v>
      </c>
      <c r="Z3768">
        <f>IFERROR(VLOOKUP(C3768,[1]LP!$B:$C,2,FALSE),0)</f>
        <v>156</v>
      </c>
      <c r="AA3768" s="11">
        <f t="shared" si="75"/>
        <v>52</v>
      </c>
      <c r="AB3768" s="5">
        <f>IFERROR(VLOOKUP(C3768,[2]Sheet1!$B:$F,5,FALSE),0)</f>
        <v>5741244</v>
      </c>
      <c r="AC3768" s="11">
        <v>0</v>
      </c>
      <c r="AD3768" s="11">
        <v>0</v>
      </c>
      <c r="AE3768" s="10" t="str">
        <f t="shared" si="74"/>
        <v>78/79SHEL</v>
      </c>
      <c r="AF3768" s="10"/>
      <c r="AG3768" s="10"/>
      <c r="AH3768" s="10"/>
    </row>
    <row r="3769" spans="1:34" x14ac:dyDescent="0.45">
      <c r="A3769" t="s">
        <v>53</v>
      </c>
      <c r="B3769" t="s">
        <v>60</v>
      </c>
      <c r="C3769" t="s">
        <v>216</v>
      </c>
      <c r="D3769">
        <v>355</v>
      </c>
      <c r="E3769" s="11">
        <v>962500</v>
      </c>
      <c r="F3769" s="5">
        <v>102746</v>
      </c>
      <c r="G3769" s="11">
        <v>0</v>
      </c>
      <c r="H3769" s="11">
        <v>0</v>
      </c>
      <c r="I3769">
        <v>0</v>
      </c>
      <c r="J3769">
        <v>263527</v>
      </c>
      <c r="K3769">
        <v>203327</v>
      </c>
      <c r="L3769">
        <v>147810</v>
      </c>
      <c r="M3769">
        <v>31</v>
      </c>
      <c r="N3769">
        <v>12</v>
      </c>
      <c r="O3769">
        <v>3</v>
      </c>
      <c r="P3769">
        <v>28</v>
      </c>
      <c r="Q3769">
        <v>0</v>
      </c>
      <c r="R3769">
        <v>37</v>
      </c>
      <c r="S3769">
        <v>0</v>
      </c>
      <c r="T3769">
        <v>111</v>
      </c>
      <c r="U3769">
        <v>276</v>
      </c>
      <c r="V3769">
        <v>-0.22</v>
      </c>
      <c r="W3769">
        <v>0</v>
      </c>
      <c r="X3769">
        <v>0</v>
      </c>
      <c r="Y3769" s="12" t="str">
        <f>IFERROR(VLOOKUP(C3769,[1]Index!$D:$F,3,FALSE),"Non List")</f>
        <v>Hydro Power</v>
      </c>
      <c r="Z3769">
        <f>IFERROR(VLOOKUP(C3769,[1]LP!$B:$C,2,FALSE),0)</f>
        <v>235</v>
      </c>
      <c r="AA3769" s="11">
        <f t="shared" si="75"/>
        <v>7.6</v>
      </c>
      <c r="AB3769" s="5">
        <f>IFERROR(VLOOKUP(C3769,[2]Sheet1!$B:$F,5,FALSE),0)</f>
        <v>9625000</v>
      </c>
      <c r="AC3769" s="11">
        <v>0</v>
      </c>
      <c r="AD3769" s="11">
        <v>7</v>
      </c>
      <c r="AE3769" s="10" t="str">
        <f t="shared" si="74"/>
        <v>78/79PPCL</v>
      </c>
      <c r="AF3769" s="10"/>
      <c r="AG3769" s="10"/>
      <c r="AH3769" s="10"/>
    </row>
    <row r="3770" spans="1:34" x14ac:dyDescent="0.45">
      <c r="A3770" t="s">
        <v>53</v>
      </c>
      <c r="B3770" t="s">
        <v>60</v>
      </c>
      <c r="C3770" t="s">
        <v>236</v>
      </c>
      <c r="D3770">
        <v>231.1</v>
      </c>
      <c r="E3770" s="11">
        <v>1476400</v>
      </c>
      <c r="F3770" s="5">
        <v>-161937</v>
      </c>
      <c r="G3770" s="11">
        <v>0</v>
      </c>
      <c r="H3770" s="11">
        <v>0</v>
      </c>
      <c r="I3770">
        <v>0</v>
      </c>
      <c r="J3770">
        <v>131317</v>
      </c>
      <c r="K3770">
        <v>15745</v>
      </c>
      <c r="L3770">
        <v>-180348</v>
      </c>
      <c r="M3770">
        <v>-24</v>
      </c>
      <c r="N3770">
        <v>-9</v>
      </c>
      <c r="O3770">
        <v>3</v>
      </c>
      <c r="P3770">
        <v>-27</v>
      </c>
      <c r="Q3770">
        <v>0</v>
      </c>
      <c r="R3770">
        <v>-25</v>
      </c>
      <c r="S3770">
        <v>0</v>
      </c>
      <c r="T3770">
        <v>89</v>
      </c>
      <c r="U3770">
        <v>0</v>
      </c>
      <c r="V3770">
        <v>0</v>
      </c>
      <c r="W3770">
        <v>0</v>
      </c>
      <c r="X3770">
        <v>0</v>
      </c>
      <c r="Y3770" s="12" t="str">
        <f>IFERROR(VLOOKUP(C3770,[1]Index!$D:$F,3,FALSE),"Non List")</f>
        <v>Hydro Power</v>
      </c>
      <c r="Z3770">
        <f>IFERROR(VLOOKUP(C3770,[1]LP!$B:$C,2,FALSE),0)</f>
        <v>165</v>
      </c>
      <c r="AA3770" s="11">
        <f t="shared" si="75"/>
        <v>-6.9</v>
      </c>
      <c r="AB3770" s="5">
        <f>IFERROR(VLOOKUP(C3770,[2]Sheet1!$B:$F,5,FALSE),0)</f>
        <v>14764000</v>
      </c>
      <c r="AC3770" s="11">
        <v>0</v>
      </c>
      <c r="AD3770" s="11">
        <v>0</v>
      </c>
      <c r="AE3770" s="10" t="str">
        <f t="shared" si="74"/>
        <v>78/79SSHL</v>
      </c>
      <c r="AF3770" s="10"/>
      <c r="AG3770" s="10"/>
      <c r="AH3770" s="10"/>
    </row>
    <row r="3771" spans="1:34" x14ac:dyDescent="0.45">
      <c r="A3771" t="s">
        <v>53</v>
      </c>
      <c r="B3771" t="s">
        <v>60</v>
      </c>
      <c r="C3771" t="s">
        <v>217</v>
      </c>
      <c r="D3771">
        <v>473.2</v>
      </c>
      <c r="E3771" s="11">
        <v>10590000</v>
      </c>
      <c r="F3771" s="5">
        <v>-1391486</v>
      </c>
      <c r="G3771" s="11">
        <v>0</v>
      </c>
      <c r="H3771" s="11">
        <v>0</v>
      </c>
      <c r="I3771">
        <v>0</v>
      </c>
      <c r="J3771">
        <v>3646526</v>
      </c>
      <c r="K3771">
        <v>1872014</v>
      </c>
      <c r="L3771">
        <v>-330518</v>
      </c>
      <c r="M3771">
        <v>-6</v>
      </c>
      <c r="N3771">
        <v>-76</v>
      </c>
      <c r="O3771">
        <v>5</v>
      </c>
      <c r="P3771">
        <v>-7</v>
      </c>
      <c r="Q3771">
        <v>0</v>
      </c>
      <c r="R3771">
        <v>-413</v>
      </c>
      <c r="S3771">
        <v>0</v>
      </c>
      <c r="T3771">
        <v>87</v>
      </c>
      <c r="U3771">
        <v>0</v>
      </c>
      <c r="V3771">
        <v>0</v>
      </c>
      <c r="W3771">
        <v>0</v>
      </c>
      <c r="X3771">
        <v>0</v>
      </c>
      <c r="Y3771" s="12" t="str">
        <f>IFERROR(VLOOKUP(C3771,[1]Index!$D:$F,3,FALSE),"Non List")</f>
        <v>Hydro Power</v>
      </c>
      <c r="Z3771">
        <f>IFERROR(VLOOKUP(C3771,[1]LP!$B:$C,2,FALSE),0)</f>
        <v>165.4</v>
      </c>
      <c r="AA3771" s="11">
        <f t="shared" si="75"/>
        <v>-27.6</v>
      </c>
      <c r="AB3771" s="5">
        <f>IFERROR(VLOOKUP(C3771,[2]Sheet1!$B:$F,5,FALSE),0)</f>
        <v>194780470</v>
      </c>
      <c r="AC3771" s="11">
        <v>0</v>
      </c>
      <c r="AD3771" s="11">
        <v>0</v>
      </c>
      <c r="AE3771" s="10" t="str">
        <f t="shared" si="74"/>
        <v>78/79UPPER</v>
      </c>
      <c r="AF3771" s="10"/>
      <c r="AG3771" s="10"/>
      <c r="AH3771" s="10"/>
    </row>
    <row r="3772" spans="1:34" x14ac:dyDescent="0.45">
      <c r="A3772" t="s">
        <v>53</v>
      </c>
      <c r="B3772" t="s">
        <v>60</v>
      </c>
      <c r="C3772" t="s">
        <v>218</v>
      </c>
      <c r="D3772">
        <v>236</v>
      </c>
      <c r="E3772" s="11">
        <v>750000</v>
      </c>
      <c r="F3772" s="5">
        <v>-56264</v>
      </c>
      <c r="G3772" s="11">
        <v>0</v>
      </c>
      <c r="H3772" s="11">
        <v>0</v>
      </c>
      <c r="I3772">
        <v>0</v>
      </c>
      <c r="J3772">
        <v>48875</v>
      </c>
      <c r="K3772">
        <v>19776</v>
      </c>
      <c r="L3772">
        <v>19776</v>
      </c>
      <c r="M3772">
        <v>5</v>
      </c>
      <c r="N3772">
        <v>45</v>
      </c>
      <c r="O3772">
        <v>3</v>
      </c>
      <c r="P3772">
        <v>6</v>
      </c>
      <c r="Q3772">
        <v>0</v>
      </c>
      <c r="R3772">
        <v>114</v>
      </c>
      <c r="S3772">
        <v>0</v>
      </c>
      <c r="T3772">
        <v>93</v>
      </c>
      <c r="U3772">
        <v>105</v>
      </c>
      <c r="V3772">
        <v>-0.56000000000000005</v>
      </c>
      <c r="W3772">
        <v>0</v>
      </c>
      <c r="X3772">
        <v>0</v>
      </c>
      <c r="Y3772" s="12" t="str">
        <f>IFERROR(VLOOKUP(C3772,[1]Index!$D:$F,3,FALSE),"Non List")</f>
        <v>Hydro Power</v>
      </c>
      <c r="Z3772">
        <f>IFERROR(VLOOKUP(C3772,[1]LP!$B:$C,2,FALSE),0)</f>
        <v>224</v>
      </c>
      <c r="AA3772" s="11">
        <f t="shared" si="75"/>
        <v>44.8</v>
      </c>
      <c r="AB3772" s="5">
        <f>IFERROR(VLOOKUP(C3772,[2]Sheet1!$B:$F,5,FALSE),0)</f>
        <v>7500000</v>
      </c>
      <c r="AC3772" s="11">
        <v>0</v>
      </c>
      <c r="AD3772" s="11">
        <v>0</v>
      </c>
      <c r="AE3772" s="10" t="str">
        <f t="shared" si="74"/>
        <v>78/79UNHPL</v>
      </c>
      <c r="AF3772" s="10"/>
      <c r="AG3772" s="10"/>
      <c r="AH3772" s="10"/>
    </row>
    <row r="3773" spans="1:34" x14ac:dyDescent="0.45">
      <c r="A3773" t="s">
        <v>53</v>
      </c>
      <c r="B3773" t="s">
        <v>60</v>
      </c>
      <c r="C3773" t="s">
        <v>237</v>
      </c>
      <c r="D3773">
        <v>480.2</v>
      </c>
      <c r="E3773" s="11">
        <v>500000</v>
      </c>
      <c r="F3773" s="5">
        <v>81572</v>
      </c>
      <c r="G3773" s="11">
        <v>0</v>
      </c>
      <c r="H3773" s="11">
        <v>0</v>
      </c>
      <c r="I3773">
        <v>0</v>
      </c>
      <c r="J3773">
        <v>14729</v>
      </c>
      <c r="K3773">
        <v>-12377</v>
      </c>
      <c r="L3773">
        <v>-58874</v>
      </c>
      <c r="M3773">
        <v>-24</v>
      </c>
      <c r="N3773">
        <v>-20</v>
      </c>
      <c r="O3773">
        <v>4</v>
      </c>
      <c r="P3773">
        <v>-20</v>
      </c>
      <c r="Q3773">
        <v>0</v>
      </c>
      <c r="R3773">
        <v>-84</v>
      </c>
      <c r="S3773">
        <v>0</v>
      </c>
      <c r="T3773">
        <v>116</v>
      </c>
      <c r="U3773">
        <v>0</v>
      </c>
      <c r="V3773">
        <v>0</v>
      </c>
      <c r="W3773">
        <v>0</v>
      </c>
      <c r="X3773">
        <v>0</v>
      </c>
      <c r="Y3773" s="12" t="str">
        <f>IFERROR(VLOOKUP(C3773,[1]Index!$D:$F,3,FALSE),"Non List")</f>
        <v>Hydro Non Converted</v>
      </c>
      <c r="Z3773">
        <f>IFERROR(VLOOKUP(C3773,[1]LP!$B:$C,2,FALSE),0)</f>
        <v>525</v>
      </c>
      <c r="AA3773" s="11">
        <f t="shared" si="75"/>
        <v>-21.9</v>
      </c>
      <c r="AB3773" s="5">
        <f>IFERROR(VLOOKUP(C3773,[2]Sheet1!$B:$F,5,FALSE),0)</f>
        <v>1230000</v>
      </c>
      <c r="AC3773" s="11">
        <v>0</v>
      </c>
      <c r="AD3773" s="11">
        <v>0</v>
      </c>
      <c r="AE3773" s="10" t="str">
        <f t="shared" si="74"/>
        <v>78/79SPC</v>
      </c>
      <c r="AF3773" s="10"/>
      <c r="AG3773" s="10"/>
      <c r="AH3773" s="10"/>
    </row>
    <row r="3774" spans="1:34" x14ac:dyDescent="0.45">
      <c r="A3774" t="s">
        <v>53</v>
      </c>
      <c r="B3774" t="s">
        <v>60</v>
      </c>
      <c r="C3774" t="s">
        <v>229</v>
      </c>
      <c r="D3774">
        <v>228.5</v>
      </c>
      <c r="E3774" s="11">
        <v>1600000</v>
      </c>
      <c r="F3774" s="5">
        <v>-368597</v>
      </c>
      <c r="G3774" s="11">
        <v>0</v>
      </c>
      <c r="H3774" s="11">
        <v>0</v>
      </c>
      <c r="I3774">
        <v>0</v>
      </c>
      <c r="J3774">
        <v>21730</v>
      </c>
      <c r="K3774">
        <v>-23554</v>
      </c>
      <c r="L3774">
        <v>-44988</v>
      </c>
      <c r="M3774">
        <v>-6</v>
      </c>
      <c r="N3774">
        <v>-41</v>
      </c>
      <c r="O3774">
        <v>3</v>
      </c>
      <c r="P3774">
        <v>-7</v>
      </c>
      <c r="Q3774">
        <v>0</v>
      </c>
      <c r="R3774">
        <v>-121</v>
      </c>
      <c r="S3774">
        <v>0</v>
      </c>
      <c r="T3774">
        <v>77</v>
      </c>
      <c r="U3774">
        <v>0</v>
      </c>
      <c r="V3774">
        <v>0</v>
      </c>
      <c r="W3774">
        <v>0</v>
      </c>
      <c r="X3774">
        <v>0</v>
      </c>
      <c r="Y3774" s="12" t="str">
        <f>IFERROR(VLOOKUP(C3774,[1]Index!$D:$F,3,FALSE),"Non List")</f>
        <v>Hydro Power</v>
      </c>
      <c r="Z3774">
        <f>IFERROR(VLOOKUP(C3774,[1]LP!$B:$C,2,FALSE),0)</f>
        <v>134.19999999999999</v>
      </c>
      <c r="AA3774" s="11">
        <f t="shared" si="75"/>
        <v>-22.4</v>
      </c>
      <c r="AB3774" s="5">
        <f>IFERROR(VLOOKUP(C3774,[2]Sheet1!$B:$F,5,FALSE),0)</f>
        <v>28000000</v>
      </c>
      <c r="AC3774" s="11">
        <v>0</v>
      </c>
      <c r="AD3774" s="11">
        <v>0</v>
      </c>
      <c r="AE3774" s="10" t="str">
        <f t="shared" ref="AE3774:AE3837" si="76">B3774&amp;C3774</f>
        <v>78/79HDHPC</v>
      </c>
      <c r="AF3774" s="10"/>
      <c r="AG3774" s="10"/>
      <c r="AH3774" s="10"/>
    </row>
    <row r="3775" spans="1:34" x14ac:dyDescent="0.45">
      <c r="A3775" t="s">
        <v>53</v>
      </c>
      <c r="B3775" t="s">
        <v>60</v>
      </c>
      <c r="C3775" t="s">
        <v>224</v>
      </c>
      <c r="D3775">
        <v>780</v>
      </c>
      <c r="E3775" s="11">
        <v>1968027</v>
      </c>
      <c r="F3775" s="5">
        <v>831541</v>
      </c>
      <c r="G3775" s="11">
        <v>0</v>
      </c>
      <c r="H3775" s="11">
        <v>0</v>
      </c>
      <c r="I3775">
        <v>0</v>
      </c>
      <c r="J3775">
        <v>682199</v>
      </c>
      <c r="K3775">
        <v>527359</v>
      </c>
      <c r="L3775">
        <v>426302</v>
      </c>
      <c r="M3775">
        <v>43</v>
      </c>
      <c r="N3775">
        <v>18</v>
      </c>
      <c r="O3775">
        <v>5</v>
      </c>
      <c r="P3775">
        <v>30</v>
      </c>
      <c r="Q3775">
        <v>0</v>
      </c>
      <c r="R3775">
        <v>99</v>
      </c>
      <c r="S3775">
        <v>0</v>
      </c>
      <c r="T3775">
        <v>142</v>
      </c>
      <c r="U3775">
        <v>372</v>
      </c>
      <c r="V3775">
        <v>-0.52</v>
      </c>
      <c r="W3775">
        <v>0</v>
      </c>
      <c r="X3775">
        <v>0</v>
      </c>
      <c r="Y3775" s="12" t="str">
        <f>IFERROR(VLOOKUP(C3775,[1]Index!$D:$F,3,FALSE),"Non List")</f>
        <v>Hydro Power</v>
      </c>
      <c r="Z3775">
        <f>IFERROR(VLOOKUP(C3775,[1]LP!$B:$C,2,FALSE),0)</f>
        <v>585</v>
      </c>
      <c r="AA3775" s="11">
        <f t="shared" si="75"/>
        <v>13.6</v>
      </c>
      <c r="AB3775" s="5">
        <f>IFERROR(VLOOKUP(C3775,[2]Sheet1!$B:$F,5,FALSE),0)</f>
        <v>22632310.5</v>
      </c>
      <c r="AC3775" s="11">
        <v>0</v>
      </c>
      <c r="AD3775" s="11">
        <v>10.526300000000001</v>
      </c>
      <c r="AE3775" s="10" t="str">
        <f t="shared" si="76"/>
        <v>78/79MEN</v>
      </c>
      <c r="AF3775" s="10"/>
      <c r="AG3775" s="10"/>
      <c r="AH3775" s="10"/>
    </row>
    <row r="3776" spans="1:34" x14ac:dyDescent="0.45">
      <c r="A3776" t="s">
        <v>53</v>
      </c>
      <c r="B3776" t="s">
        <v>60</v>
      </c>
      <c r="C3776" t="s">
        <v>251</v>
      </c>
      <c r="D3776">
        <v>306</v>
      </c>
      <c r="E3776" s="11">
        <v>870000</v>
      </c>
      <c r="F3776" s="5">
        <v>-308051</v>
      </c>
      <c r="G3776" s="11">
        <v>0</v>
      </c>
      <c r="H3776" s="11">
        <v>0</v>
      </c>
      <c r="I3776">
        <v>0</v>
      </c>
      <c r="J3776">
        <v>0</v>
      </c>
      <c r="K3776">
        <v>-64462</v>
      </c>
      <c r="L3776">
        <v>-64579</v>
      </c>
      <c r="M3776">
        <v>-15</v>
      </c>
      <c r="N3776">
        <v>-21</v>
      </c>
      <c r="O3776">
        <v>5</v>
      </c>
      <c r="P3776">
        <v>-23</v>
      </c>
      <c r="Q3776">
        <v>0</v>
      </c>
      <c r="R3776">
        <v>-98</v>
      </c>
      <c r="S3776">
        <v>0</v>
      </c>
      <c r="T3776">
        <v>65</v>
      </c>
      <c r="U3776">
        <v>0</v>
      </c>
      <c r="V3776">
        <v>0</v>
      </c>
      <c r="W3776">
        <v>0</v>
      </c>
      <c r="X3776">
        <v>0</v>
      </c>
      <c r="Y3776" s="12" t="str">
        <f>IFERROR(VLOOKUP(C3776,[1]Index!$D:$F,3,FALSE),"Non List")</f>
        <v>Hydro Non Converted</v>
      </c>
      <c r="Z3776">
        <f>IFERROR(VLOOKUP(C3776,[1]LP!$B:$C,2,FALSE),0)</f>
        <v>365</v>
      </c>
      <c r="AA3776" s="11">
        <f t="shared" si="75"/>
        <v>-24.3</v>
      </c>
      <c r="AB3776" s="5">
        <f>IFERROR(VLOOKUP(C3776,[2]Sheet1!$B:$F,5,FALSE),0)</f>
        <v>2250225</v>
      </c>
      <c r="AC3776" s="11">
        <v>0</v>
      </c>
      <c r="AD3776" s="11">
        <v>0</v>
      </c>
      <c r="AE3776" s="10" t="str">
        <f t="shared" si="76"/>
        <v>78/79HHL</v>
      </c>
      <c r="AF3776" s="10"/>
      <c r="AG3776" s="10"/>
      <c r="AH3776" s="10"/>
    </row>
    <row r="3777" spans="1:34" x14ac:dyDescent="0.45">
      <c r="A3777" t="s">
        <v>53</v>
      </c>
      <c r="B3777" t="s">
        <v>60</v>
      </c>
      <c r="C3777" t="s">
        <v>225</v>
      </c>
      <c r="D3777">
        <v>510</v>
      </c>
      <c r="E3777" s="11">
        <v>420000</v>
      </c>
      <c r="F3777" s="5">
        <v>48591</v>
      </c>
      <c r="G3777" s="11">
        <v>0</v>
      </c>
      <c r="H3777" s="11">
        <v>0</v>
      </c>
      <c r="I3777">
        <v>0</v>
      </c>
      <c r="J3777">
        <v>110888</v>
      </c>
      <c r="K3777">
        <v>85998</v>
      </c>
      <c r="L3777">
        <v>47723</v>
      </c>
      <c r="M3777">
        <v>23</v>
      </c>
      <c r="N3777">
        <v>22</v>
      </c>
      <c r="O3777">
        <v>5</v>
      </c>
      <c r="P3777">
        <v>20</v>
      </c>
      <c r="Q3777">
        <v>0</v>
      </c>
      <c r="R3777">
        <v>103</v>
      </c>
      <c r="S3777">
        <v>0</v>
      </c>
      <c r="T3777">
        <v>112</v>
      </c>
      <c r="U3777">
        <v>239</v>
      </c>
      <c r="V3777">
        <v>-0.53</v>
      </c>
      <c r="W3777">
        <v>0</v>
      </c>
      <c r="X3777">
        <v>0</v>
      </c>
      <c r="Y3777" s="12" t="str">
        <f>IFERROR(VLOOKUP(C3777,[1]Index!$D:$F,3,FALSE),"Non List")</f>
        <v>Hydro Power</v>
      </c>
      <c r="Z3777">
        <f>IFERROR(VLOOKUP(C3777,[1]LP!$B:$C,2,FALSE),0)</f>
        <v>358.6</v>
      </c>
      <c r="AA3777" s="11">
        <f t="shared" si="75"/>
        <v>15.6</v>
      </c>
      <c r="AB3777" s="5">
        <f>IFERROR(VLOOKUP(C3777,[2]Sheet1!$B:$F,5,FALSE),0)</f>
        <v>4431000</v>
      </c>
      <c r="AC3777" s="11">
        <v>0</v>
      </c>
      <c r="AD3777" s="11">
        <v>10.526</v>
      </c>
      <c r="AE3777" s="10" t="str">
        <f t="shared" si="76"/>
        <v>78/79UMRH</v>
      </c>
      <c r="AF3777" s="10"/>
      <c r="AG3777" s="10"/>
      <c r="AH3777" s="10"/>
    </row>
    <row r="3778" spans="1:34" x14ac:dyDescent="0.45">
      <c r="A3778" t="s">
        <v>53</v>
      </c>
      <c r="B3778" t="s">
        <v>60</v>
      </c>
      <c r="C3778" t="s">
        <v>231</v>
      </c>
      <c r="D3778">
        <v>765</v>
      </c>
      <c r="E3778" s="11">
        <v>448476</v>
      </c>
      <c r="F3778" s="5">
        <v>111747</v>
      </c>
      <c r="G3778" s="11">
        <v>0</v>
      </c>
      <c r="H3778" s="11">
        <v>0</v>
      </c>
      <c r="I3778">
        <v>0</v>
      </c>
      <c r="J3778">
        <v>79668</v>
      </c>
      <c r="K3778">
        <v>74791</v>
      </c>
      <c r="L3778">
        <v>65726</v>
      </c>
      <c r="M3778">
        <v>29</v>
      </c>
      <c r="N3778">
        <v>26</v>
      </c>
      <c r="O3778">
        <v>6</v>
      </c>
      <c r="P3778">
        <v>23</v>
      </c>
      <c r="Q3778">
        <v>0</v>
      </c>
      <c r="R3778">
        <v>160</v>
      </c>
      <c r="S3778">
        <v>0</v>
      </c>
      <c r="T3778">
        <v>125</v>
      </c>
      <c r="U3778">
        <v>287</v>
      </c>
      <c r="V3778">
        <v>-0.62</v>
      </c>
      <c r="W3778">
        <v>0</v>
      </c>
      <c r="X3778">
        <v>0</v>
      </c>
      <c r="Y3778" s="12" t="str">
        <f>IFERROR(VLOOKUP(C3778,[1]Index!$D:$F,3,FALSE),"Non List")</f>
        <v>Hydro Non Converted</v>
      </c>
      <c r="Z3778">
        <f>IFERROR(VLOOKUP(C3778,[1]LP!$B:$C,2,FALSE),0)</f>
        <v>630</v>
      </c>
      <c r="AA3778" s="11">
        <f t="shared" si="75"/>
        <v>21.7</v>
      </c>
      <c r="AB3778" s="5">
        <f>IFERROR(VLOOKUP(C3778,[2]Sheet1!$B:$F,5,FALSE),0)</f>
        <v>986647.31</v>
      </c>
      <c r="AC3778" s="11">
        <v>10</v>
      </c>
      <c r="AD3778" s="11">
        <v>0.52629999999999999</v>
      </c>
      <c r="AE3778" s="10" t="str">
        <f t="shared" si="76"/>
        <v>78/79RURU</v>
      </c>
      <c r="AF3778" s="10"/>
      <c r="AG3778" s="10"/>
      <c r="AH3778" s="10"/>
    </row>
    <row r="3779" spans="1:34" x14ac:dyDescent="0.45">
      <c r="A3779" t="s">
        <v>53</v>
      </c>
      <c r="B3779" t="s">
        <v>60</v>
      </c>
      <c r="C3779" t="s">
        <v>255</v>
      </c>
      <c r="D3779">
        <v>440</v>
      </c>
      <c r="E3779" s="11">
        <v>2500000</v>
      </c>
      <c r="F3779" s="5">
        <v>-128519</v>
      </c>
      <c r="G3779" s="11">
        <v>0</v>
      </c>
      <c r="H3779" s="11">
        <v>0</v>
      </c>
      <c r="I3779">
        <v>0</v>
      </c>
      <c r="J3779">
        <v>292681</v>
      </c>
      <c r="K3779">
        <v>199696</v>
      </c>
      <c r="L3779">
        <v>75630</v>
      </c>
      <c r="M3779">
        <v>6</v>
      </c>
      <c r="N3779">
        <v>73</v>
      </c>
      <c r="O3779">
        <v>5</v>
      </c>
      <c r="P3779">
        <v>6</v>
      </c>
      <c r="Q3779">
        <v>0</v>
      </c>
      <c r="R3779">
        <v>338</v>
      </c>
      <c r="S3779">
        <v>0</v>
      </c>
      <c r="T3779">
        <v>95</v>
      </c>
      <c r="U3779">
        <v>114</v>
      </c>
      <c r="V3779">
        <v>-0.74</v>
      </c>
      <c r="W3779">
        <v>0</v>
      </c>
      <c r="X3779">
        <v>0</v>
      </c>
      <c r="Y3779" s="12" t="str">
        <f>IFERROR(VLOOKUP(C3779,[1]Index!$D:$F,3,FALSE),"Non List")</f>
        <v>Hydro Non Converted</v>
      </c>
      <c r="Z3779">
        <f>IFERROR(VLOOKUP(C3779,[1]LP!$B:$C,2,FALSE),0)</f>
        <v>449</v>
      </c>
      <c r="AA3779" s="11">
        <f t="shared" ref="AA3779:AA3842" si="77">ROUND(IFERROR(Z3779/M3779,0),1)</f>
        <v>74.8</v>
      </c>
      <c r="AB3779" s="5">
        <f>IFERROR(VLOOKUP(C3779,[2]Sheet1!$B:$F,5,FALSE),0)</f>
        <v>6250000</v>
      </c>
      <c r="AC3779" s="11">
        <v>0</v>
      </c>
      <c r="AD3779" s="11">
        <v>0</v>
      </c>
      <c r="AE3779" s="10" t="str">
        <f t="shared" si="76"/>
        <v>78/79GVL</v>
      </c>
      <c r="AF3779" s="10"/>
      <c r="AG3779" s="10"/>
      <c r="AH3779" s="10"/>
    </row>
    <row r="3780" spans="1:34" x14ac:dyDescent="0.45">
      <c r="A3780" t="s">
        <v>54</v>
      </c>
      <c r="B3780" t="s">
        <v>60</v>
      </c>
      <c r="C3780" t="s">
        <v>192</v>
      </c>
      <c r="D3780">
        <v>300</v>
      </c>
      <c r="E3780" s="11">
        <v>1729595</v>
      </c>
      <c r="F3780" s="5">
        <v>160281</v>
      </c>
      <c r="G3780" s="11">
        <v>0</v>
      </c>
      <c r="H3780" s="11">
        <v>0</v>
      </c>
      <c r="I3780">
        <v>0</v>
      </c>
      <c r="J3780">
        <v>69282</v>
      </c>
      <c r="K3780">
        <v>123511</v>
      </c>
      <c r="L3780">
        <v>99982</v>
      </c>
      <c r="M3780">
        <v>8</v>
      </c>
      <c r="N3780">
        <v>39</v>
      </c>
      <c r="O3780">
        <v>3</v>
      </c>
      <c r="P3780">
        <v>7</v>
      </c>
      <c r="Q3780">
        <v>0</v>
      </c>
      <c r="R3780">
        <v>107</v>
      </c>
      <c r="S3780">
        <v>0</v>
      </c>
      <c r="T3780">
        <v>109</v>
      </c>
      <c r="U3780">
        <v>138</v>
      </c>
      <c r="V3780">
        <v>-0.54</v>
      </c>
      <c r="W3780">
        <v>0</v>
      </c>
      <c r="X3780">
        <v>0</v>
      </c>
      <c r="Y3780" s="12" t="str">
        <f>IFERROR(VLOOKUP(C3780,[1]Index!$D:$F,3,FALSE),"Non List")</f>
        <v>Hydro Power</v>
      </c>
      <c r="Z3780">
        <f>IFERROR(VLOOKUP(C3780,[1]LP!$B:$C,2,FALSE),0)</f>
        <v>164</v>
      </c>
      <c r="AA3780" s="11">
        <f t="shared" si="77"/>
        <v>20.5</v>
      </c>
      <c r="AB3780" s="5">
        <f>IFERROR(VLOOKUP(C3780,[2]Sheet1!$B:$F,5,FALSE),0)</f>
        <v>37359249.329999998</v>
      </c>
      <c r="AC3780" s="11">
        <v>8</v>
      </c>
      <c r="AD3780" s="11">
        <v>0.42099999999999999</v>
      </c>
      <c r="AE3780" s="10" t="str">
        <f t="shared" si="76"/>
        <v>78/79AHPC</v>
      </c>
      <c r="AF3780" s="10"/>
      <c r="AG3780" s="10"/>
      <c r="AH3780" s="10"/>
    </row>
    <row r="3781" spans="1:34" x14ac:dyDescent="0.45">
      <c r="A3781" t="s">
        <v>54</v>
      </c>
      <c r="B3781" t="s">
        <v>60</v>
      </c>
      <c r="C3781" t="s">
        <v>193</v>
      </c>
      <c r="D3781">
        <v>320.10000000000002</v>
      </c>
      <c r="E3781" s="11">
        <v>3246327</v>
      </c>
      <c r="F3781" s="5">
        <v>3705828</v>
      </c>
      <c r="G3781" s="11">
        <v>0</v>
      </c>
      <c r="H3781" s="11">
        <v>0</v>
      </c>
      <c r="I3781">
        <v>0</v>
      </c>
      <c r="J3781">
        <v>594831</v>
      </c>
      <c r="K3781">
        <v>246239</v>
      </c>
      <c r="L3781">
        <v>237581</v>
      </c>
      <c r="M3781">
        <v>10</v>
      </c>
      <c r="N3781">
        <v>33</v>
      </c>
      <c r="O3781">
        <v>1</v>
      </c>
      <c r="P3781">
        <v>5</v>
      </c>
      <c r="Q3781">
        <v>0</v>
      </c>
      <c r="R3781">
        <v>49</v>
      </c>
      <c r="S3781">
        <v>0</v>
      </c>
      <c r="T3781">
        <v>214</v>
      </c>
      <c r="U3781">
        <v>217</v>
      </c>
      <c r="V3781">
        <v>-0.32</v>
      </c>
      <c r="W3781">
        <v>0</v>
      </c>
      <c r="X3781">
        <v>0</v>
      </c>
      <c r="Y3781" s="12" t="str">
        <f>IFERROR(VLOOKUP(C3781,[1]Index!$D:$F,3,FALSE),"Non List")</f>
        <v>Hydro Power</v>
      </c>
      <c r="Z3781">
        <f>IFERROR(VLOOKUP(C3781,[1]LP!$B:$C,2,FALSE),0)</f>
        <v>299</v>
      </c>
      <c r="AA3781" s="11">
        <f t="shared" si="77"/>
        <v>29.9</v>
      </c>
      <c r="AB3781" s="5">
        <f>IFERROR(VLOOKUP(C3781,[2]Sheet1!$B:$F,5,FALSE),0)</f>
        <v>34098720.810000002</v>
      </c>
      <c r="AC3781" s="11">
        <v>5</v>
      </c>
      <c r="AD3781" s="11">
        <v>7.5</v>
      </c>
      <c r="AE3781" s="10" t="str">
        <f t="shared" si="76"/>
        <v>78/79BPCL</v>
      </c>
      <c r="AF3781" s="10"/>
      <c r="AG3781" s="10"/>
      <c r="AH3781" s="10"/>
    </row>
    <row r="3782" spans="1:34" x14ac:dyDescent="0.45">
      <c r="A3782" t="s">
        <v>54</v>
      </c>
      <c r="B3782" t="s">
        <v>60</v>
      </c>
      <c r="C3782" t="s">
        <v>194</v>
      </c>
      <c r="D3782">
        <v>479.1</v>
      </c>
      <c r="E3782" s="11">
        <v>6751795</v>
      </c>
      <c r="F3782" s="5">
        <v>3398713</v>
      </c>
      <c r="G3782" s="11">
        <v>0</v>
      </c>
      <c r="H3782" s="11">
        <v>0</v>
      </c>
      <c r="I3782">
        <v>0</v>
      </c>
      <c r="J3782">
        <v>823436</v>
      </c>
      <c r="K3782">
        <v>543722</v>
      </c>
      <c r="L3782">
        <v>522024</v>
      </c>
      <c r="M3782">
        <v>10</v>
      </c>
      <c r="N3782">
        <v>46</v>
      </c>
      <c r="O3782">
        <v>3</v>
      </c>
      <c r="P3782">
        <v>7</v>
      </c>
      <c r="Q3782">
        <v>0</v>
      </c>
      <c r="R3782">
        <v>148</v>
      </c>
      <c r="S3782">
        <v>0</v>
      </c>
      <c r="T3782">
        <v>150</v>
      </c>
      <c r="U3782">
        <v>187</v>
      </c>
      <c r="V3782">
        <v>-0.61</v>
      </c>
      <c r="W3782">
        <v>0</v>
      </c>
      <c r="X3782">
        <v>0</v>
      </c>
      <c r="Y3782" s="12" t="str">
        <f>IFERROR(VLOOKUP(C3782,[1]Index!$D:$F,3,FALSE),"Non List")</f>
        <v>Hydro Power</v>
      </c>
      <c r="Z3782">
        <f>IFERROR(VLOOKUP(C3782,[1]LP!$B:$C,2,FALSE),0)</f>
        <v>448.1</v>
      </c>
      <c r="AA3782" s="11">
        <f t="shared" si="77"/>
        <v>44.8</v>
      </c>
      <c r="AB3782" s="5">
        <f>IFERROR(VLOOKUP(C3782,[2]Sheet1!$B:$F,5,FALSE),0)</f>
        <v>79839972</v>
      </c>
      <c r="AC3782" s="11">
        <v>7.5</v>
      </c>
      <c r="AD3782" s="11">
        <v>7.5</v>
      </c>
      <c r="AE3782" s="10" t="str">
        <f t="shared" si="76"/>
        <v>78/79CHCL</v>
      </c>
      <c r="AF3782" s="10"/>
      <c r="AG3782" s="10"/>
      <c r="AH3782" s="10"/>
    </row>
    <row r="3783" spans="1:34" x14ac:dyDescent="0.45">
      <c r="A3783" t="s">
        <v>54</v>
      </c>
      <c r="B3783" t="s">
        <v>60</v>
      </c>
      <c r="C3783" t="s">
        <v>195</v>
      </c>
      <c r="D3783">
        <v>244.4</v>
      </c>
      <c r="E3783" s="11">
        <v>1642517</v>
      </c>
      <c r="F3783" s="5">
        <v>34466</v>
      </c>
      <c r="G3783" s="11">
        <v>0</v>
      </c>
      <c r="H3783" s="11">
        <v>0</v>
      </c>
      <c r="I3783">
        <v>0</v>
      </c>
      <c r="J3783">
        <v>25623</v>
      </c>
      <c r="K3783">
        <v>47374</v>
      </c>
      <c r="L3783">
        <v>32722</v>
      </c>
      <c r="M3783">
        <v>3</v>
      </c>
      <c r="N3783">
        <v>92</v>
      </c>
      <c r="O3783">
        <v>2</v>
      </c>
      <c r="P3783">
        <v>3</v>
      </c>
      <c r="Q3783">
        <v>0</v>
      </c>
      <c r="R3783">
        <v>220</v>
      </c>
      <c r="S3783">
        <v>0</v>
      </c>
      <c r="T3783">
        <v>102</v>
      </c>
      <c r="U3783">
        <v>78</v>
      </c>
      <c r="V3783">
        <v>-0.68</v>
      </c>
      <c r="W3783">
        <v>0</v>
      </c>
      <c r="X3783">
        <v>0</v>
      </c>
      <c r="Y3783" s="12" t="str">
        <f>IFERROR(VLOOKUP(C3783,[1]Index!$D:$F,3,FALSE),"Non List")</f>
        <v>Hydro Power</v>
      </c>
      <c r="Z3783">
        <f>IFERROR(VLOOKUP(C3783,[1]LP!$B:$C,2,FALSE),0)</f>
        <v>148</v>
      </c>
      <c r="AA3783" s="11">
        <f t="shared" si="77"/>
        <v>49.3</v>
      </c>
      <c r="AB3783" s="5">
        <f>IFERROR(VLOOKUP(C3783,[2]Sheet1!$B:$F,5,FALSE),0)</f>
        <v>24671629.120000001</v>
      </c>
      <c r="AC3783" s="11">
        <v>0</v>
      </c>
      <c r="AD3783" s="11">
        <v>0</v>
      </c>
      <c r="AE3783" s="10" t="str">
        <f t="shared" si="76"/>
        <v>78/79NHPC</v>
      </c>
      <c r="AF3783" s="10"/>
      <c r="AG3783" s="10"/>
      <c r="AH3783" s="10"/>
    </row>
    <row r="3784" spans="1:34" x14ac:dyDescent="0.45">
      <c r="A3784" t="s">
        <v>54</v>
      </c>
      <c r="B3784" t="s">
        <v>60</v>
      </c>
      <c r="C3784" t="s">
        <v>196</v>
      </c>
      <c r="D3784">
        <v>325</v>
      </c>
      <c r="E3784" s="11">
        <v>3089251</v>
      </c>
      <c r="F3784" s="5">
        <v>827873</v>
      </c>
      <c r="G3784" s="11">
        <v>0</v>
      </c>
      <c r="H3784" s="11">
        <v>0</v>
      </c>
      <c r="I3784">
        <v>0</v>
      </c>
      <c r="J3784">
        <v>740047</v>
      </c>
      <c r="K3784">
        <v>546690</v>
      </c>
      <c r="L3784">
        <v>450061</v>
      </c>
      <c r="M3784">
        <v>19</v>
      </c>
      <c r="N3784">
        <v>17</v>
      </c>
      <c r="O3784">
        <v>3</v>
      </c>
      <c r="P3784">
        <v>15</v>
      </c>
      <c r="Q3784">
        <v>0</v>
      </c>
      <c r="R3784">
        <v>43</v>
      </c>
      <c r="S3784">
        <v>0</v>
      </c>
      <c r="T3784">
        <v>127</v>
      </c>
      <c r="U3784">
        <v>235</v>
      </c>
      <c r="V3784">
        <v>-0.28000000000000003</v>
      </c>
      <c r="W3784">
        <v>0</v>
      </c>
      <c r="X3784">
        <v>0</v>
      </c>
      <c r="Y3784" s="12" t="str">
        <f>IFERROR(VLOOKUP(C3784,[1]Index!$D:$F,3,FALSE),"Non List")</f>
        <v>Hydro Power</v>
      </c>
      <c r="Z3784">
        <f>IFERROR(VLOOKUP(C3784,[1]LP!$B:$C,2,FALSE),0)</f>
        <v>339.3</v>
      </c>
      <c r="AA3784" s="11">
        <f t="shared" si="77"/>
        <v>17.899999999999999</v>
      </c>
      <c r="AB3784" s="5">
        <f>IFERROR(VLOOKUP(C3784,[2]Sheet1!$B:$F,5,FALSE),0)</f>
        <v>30892510</v>
      </c>
      <c r="AC3784" s="11">
        <v>0</v>
      </c>
      <c r="AD3784" s="11">
        <v>5.2632000000000003</v>
      </c>
      <c r="AE3784" s="10" t="str">
        <f t="shared" si="76"/>
        <v>78/79SHPC</v>
      </c>
      <c r="AF3784" s="10"/>
      <c r="AG3784" s="10"/>
      <c r="AH3784" s="10"/>
    </row>
    <row r="3785" spans="1:34" x14ac:dyDescent="0.45">
      <c r="A3785" t="s">
        <v>54</v>
      </c>
      <c r="B3785" t="s">
        <v>60</v>
      </c>
      <c r="C3785" t="s">
        <v>197</v>
      </c>
      <c r="D3785">
        <v>838</v>
      </c>
      <c r="E3785" s="11">
        <v>585558</v>
      </c>
      <c r="F3785" s="5">
        <v>484136</v>
      </c>
      <c r="G3785" s="11">
        <v>0</v>
      </c>
      <c r="H3785" s="11">
        <v>0</v>
      </c>
      <c r="I3785">
        <v>0</v>
      </c>
      <c r="J3785">
        <v>713474</v>
      </c>
      <c r="K3785">
        <v>637088</v>
      </c>
      <c r="L3785">
        <v>483841</v>
      </c>
      <c r="M3785">
        <v>110</v>
      </c>
      <c r="N3785">
        <v>8</v>
      </c>
      <c r="O3785">
        <v>5</v>
      </c>
      <c r="P3785">
        <v>60</v>
      </c>
      <c r="Q3785">
        <v>0</v>
      </c>
      <c r="R3785">
        <v>35</v>
      </c>
      <c r="S3785">
        <v>0</v>
      </c>
      <c r="T3785">
        <v>183</v>
      </c>
      <c r="U3785">
        <v>673</v>
      </c>
      <c r="V3785">
        <v>-0.2</v>
      </c>
      <c r="W3785">
        <v>0</v>
      </c>
      <c r="X3785">
        <v>0</v>
      </c>
      <c r="Y3785" s="12" t="str">
        <f>IFERROR(VLOOKUP(C3785,[1]Index!$D:$F,3,FALSE),"Non List")</f>
        <v>Non List</v>
      </c>
      <c r="Z3785">
        <f>IFERROR(VLOOKUP(C3785,[1]LP!$B:$C,2,FALSE),0)</f>
        <v>0</v>
      </c>
      <c r="AA3785" s="11">
        <f t="shared" si="77"/>
        <v>0</v>
      </c>
      <c r="AB3785" s="5">
        <f>IFERROR(VLOOKUP(C3785,[2]Sheet1!$B:$F,5,FALSE),0)</f>
        <v>0</v>
      </c>
      <c r="AC3785" s="11">
        <v>0</v>
      </c>
      <c r="AD3785" s="11">
        <v>0</v>
      </c>
      <c r="AE3785" s="10" t="str">
        <f t="shared" si="76"/>
        <v>78/79RHPC</v>
      </c>
      <c r="AF3785" s="10"/>
      <c r="AG3785" s="10"/>
      <c r="AH3785" s="10"/>
    </row>
    <row r="3786" spans="1:34" x14ac:dyDescent="0.45">
      <c r="A3786" t="s">
        <v>54</v>
      </c>
      <c r="B3786" t="s">
        <v>60</v>
      </c>
      <c r="C3786" t="s">
        <v>215</v>
      </c>
      <c r="D3786">
        <v>353</v>
      </c>
      <c r="E3786" s="11">
        <v>990000</v>
      </c>
      <c r="F3786" s="5">
        <v>-8629</v>
      </c>
      <c r="G3786" s="11">
        <v>0</v>
      </c>
      <c r="H3786" s="11">
        <v>0</v>
      </c>
      <c r="I3786">
        <v>0</v>
      </c>
      <c r="J3786">
        <v>0</v>
      </c>
      <c r="K3786">
        <v>-105</v>
      </c>
      <c r="L3786">
        <v>-105</v>
      </c>
      <c r="M3786">
        <v>0</v>
      </c>
      <c r="N3786">
        <v>-35300</v>
      </c>
      <c r="O3786">
        <v>4</v>
      </c>
      <c r="P3786">
        <v>0</v>
      </c>
      <c r="Q3786">
        <v>0</v>
      </c>
      <c r="R3786">
        <v>-125668</v>
      </c>
      <c r="S3786">
        <v>0</v>
      </c>
      <c r="T3786">
        <v>99</v>
      </c>
      <c r="U3786">
        <v>0</v>
      </c>
      <c r="V3786">
        <v>0</v>
      </c>
      <c r="W3786">
        <v>0</v>
      </c>
      <c r="X3786">
        <v>0</v>
      </c>
      <c r="Y3786" s="12" t="str">
        <f>IFERROR(VLOOKUP(C3786,[1]Index!$D:$F,3,FALSE),"Non List")</f>
        <v>Hydro Power</v>
      </c>
      <c r="Z3786">
        <f>IFERROR(VLOOKUP(C3786,[1]LP!$B:$C,2,FALSE),0)</f>
        <v>286</v>
      </c>
      <c r="AA3786" s="11">
        <f t="shared" si="77"/>
        <v>0</v>
      </c>
      <c r="AB3786" s="5">
        <f>IFERROR(VLOOKUP(C3786,[2]Sheet1!$B:$F,5,FALSE),0)</f>
        <v>9900000</v>
      </c>
      <c r="AC3786" s="11">
        <v>0</v>
      </c>
      <c r="AD3786" s="11">
        <v>0</v>
      </c>
      <c r="AE3786" s="10" t="str">
        <f t="shared" si="76"/>
        <v>78/79HURJA</v>
      </c>
      <c r="AF3786" s="10"/>
      <c r="AG3786" s="10"/>
      <c r="AH3786" s="10"/>
    </row>
    <row r="3787" spans="1:34" x14ac:dyDescent="0.45">
      <c r="A3787" t="s">
        <v>54</v>
      </c>
      <c r="B3787" t="s">
        <v>60</v>
      </c>
      <c r="C3787" t="s">
        <v>202</v>
      </c>
      <c r="D3787">
        <v>403</v>
      </c>
      <c r="E3787" s="11">
        <v>1855211</v>
      </c>
      <c r="F3787" s="5">
        <v>232833</v>
      </c>
      <c r="G3787" s="11">
        <v>0</v>
      </c>
      <c r="H3787" s="11">
        <v>0</v>
      </c>
      <c r="I3787">
        <v>0</v>
      </c>
      <c r="J3787">
        <v>592561</v>
      </c>
      <c r="K3787">
        <v>406170</v>
      </c>
      <c r="L3787">
        <v>224331</v>
      </c>
      <c r="M3787">
        <v>16</v>
      </c>
      <c r="N3787">
        <v>25</v>
      </c>
      <c r="O3787">
        <v>4</v>
      </c>
      <c r="P3787">
        <v>14</v>
      </c>
      <c r="Q3787">
        <v>0</v>
      </c>
      <c r="R3787">
        <v>90</v>
      </c>
      <c r="S3787">
        <v>0</v>
      </c>
      <c r="T3787">
        <v>113</v>
      </c>
      <c r="U3787">
        <v>202</v>
      </c>
      <c r="V3787">
        <v>-0.5</v>
      </c>
      <c r="W3787">
        <v>0</v>
      </c>
      <c r="X3787">
        <v>0</v>
      </c>
      <c r="Y3787" s="12" t="str">
        <f>IFERROR(VLOOKUP(C3787,[1]Index!$D:$F,3,FALSE),"Non List")</f>
        <v>Hydro Power</v>
      </c>
      <c r="Z3787">
        <f>IFERROR(VLOOKUP(C3787,[1]LP!$B:$C,2,FALSE),0)</f>
        <v>171</v>
      </c>
      <c r="AA3787" s="11">
        <f t="shared" si="77"/>
        <v>10.7</v>
      </c>
      <c r="AB3787" s="5">
        <f>IFERROR(VLOOKUP(C3787,[2]Sheet1!$B:$F,5,FALSE),0)</f>
        <v>38959421</v>
      </c>
      <c r="AC3787" s="11">
        <v>10</v>
      </c>
      <c r="AD3787" s="11">
        <v>0.52629999999999999</v>
      </c>
      <c r="AE3787" s="10" t="str">
        <f t="shared" si="76"/>
        <v>78/79AKPL</v>
      </c>
      <c r="AF3787" s="10"/>
      <c r="AG3787" s="10"/>
      <c r="AH3787" s="10"/>
    </row>
    <row r="3788" spans="1:34" x14ac:dyDescent="0.45">
      <c r="A3788" t="s">
        <v>54</v>
      </c>
      <c r="B3788" t="s">
        <v>60</v>
      </c>
      <c r="C3788" t="s">
        <v>198</v>
      </c>
      <c r="D3788">
        <v>264</v>
      </c>
      <c r="E3788" s="11">
        <v>267908</v>
      </c>
      <c r="F3788" s="5">
        <v>26425</v>
      </c>
      <c r="G3788" s="11">
        <v>0</v>
      </c>
      <c r="H3788" s="11">
        <v>0</v>
      </c>
      <c r="I3788">
        <v>0</v>
      </c>
      <c r="J3788">
        <v>69909</v>
      </c>
      <c r="K3788">
        <v>34941</v>
      </c>
      <c r="L3788">
        <v>23778</v>
      </c>
      <c r="M3788">
        <v>12</v>
      </c>
      <c r="N3788">
        <v>22</v>
      </c>
      <c r="O3788">
        <v>2</v>
      </c>
      <c r="P3788">
        <v>11</v>
      </c>
      <c r="Q3788">
        <v>0</v>
      </c>
      <c r="R3788">
        <v>54</v>
      </c>
      <c r="S3788">
        <v>0</v>
      </c>
      <c r="T3788">
        <v>110</v>
      </c>
      <c r="U3788">
        <v>171</v>
      </c>
      <c r="V3788">
        <v>-0.35</v>
      </c>
      <c r="W3788">
        <v>0</v>
      </c>
      <c r="X3788">
        <v>0</v>
      </c>
      <c r="Y3788" s="12" t="str">
        <f>IFERROR(VLOOKUP(C3788,[1]Index!$D:$F,3,FALSE),"Non List")</f>
        <v>Hydro Power</v>
      </c>
      <c r="Z3788">
        <f>IFERROR(VLOOKUP(C3788,[1]LP!$B:$C,2,FALSE),0)</f>
        <v>235</v>
      </c>
      <c r="AA3788" s="11">
        <f t="shared" si="77"/>
        <v>19.600000000000001</v>
      </c>
      <c r="AB3788" s="5">
        <f>IFERROR(VLOOKUP(C3788,[2]Sheet1!$B:$F,5,FALSE),0)</f>
        <v>5358150</v>
      </c>
      <c r="AC3788" s="11">
        <v>0</v>
      </c>
      <c r="AD3788" s="11">
        <v>0</v>
      </c>
      <c r="AE3788" s="10" t="str">
        <f t="shared" si="76"/>
        <v>78/79BARUN</v>
      </c>
      <c r="AF3788" s="10"/>
      <c r="AG3788" s="10"/>
      <c r="AH3788" s="10"/>
    </row>
    <row r="3789" spans="1:34" x14ac:dyDescent="0.45">
      <c r="A3789" t="s">
        <v>54</v>
      </c>
      <c r="B3789" t="s">
        <v>60</v>
      </c>
      <c r="C3789" t="s">
        <v>199</v>
      </c>
      <c r="D3789">
        <v>262</v>
      </c>
      <c r="E3789" s="11">
        <v>2758916</v>
      </c>
      <c r="F3789" s="5">
        <v>263151</v>
      </c>
      <c r="G3789" s="11">
        <v>0</v>
      </c>
      <c r="H3789" s="11">
        <v>0</v>
      </c>
      <c r="I3789">
        <v>0</v>
      </c>
      <c r="J3789">
        <v>435097</v>
      </c>
      <c r="K3789">
        <v>287517</v>
      </c>
      <c r="L3789">
        <v>173891</v>
      </c>
      <c r="M3789">
        <v>8</v>
      </c>
      <c r="N3789">
        <v>31</v>
      </c>
      <c r="O3789">
        <v>2</v>
      </c>
      <c r="P3789">
        <v>8</v>
      </c>
      <c r="Q3789">
        <v>0</v>
      </c>
      <c r="R3789">
        <v>75</v>
      </c>
      <c r="S3789">
        <v>0</v>
      </c>
      <c r="T3789">
        <v>110</v>
      </c>
      <c r="U3789">
        <v>144</v>
      </c>
      <c r="V3789">
        <v>-0.45</v>
      </c>
      <c r="W3789">
        <v>0</v>
      </c>
      <c r="X3789">
        <v>0</v>
      </c>
      <c r="Y3789" s="12" t="str">
        <f>IFERROR(VLOOKUP(C3789,[1]Index!$D:$F,3,FALSE),"Non List")</f>
        <v>Hydro Power</v>
      </c>
      <c r="Z3789">
        <f>IFERROR(VLOOKUP(C3789,[1]LP!$B:$C,2,FALSE),0)</f>
        <v>175.7</v>
      </c>
      <c r="AA3789" s="11">
        <f t="shared" si="77"/>
        <v>22</v>
      </c>
      <c r="AB3789" s="5">
        <f>IFERROR(VLOOKUP(C3789,[2]Sheet1!$B:$F,5,FALSE),0)</f>
        <v>57865979.100000001</v>
      </c>
      <c r="AC3789" s="11">
        <v>7.5</v>
      </c>
      <c r="AD3789" s="11">
        <v>0.3947</v>
      </c>
      <c r="AE3789" s="10" t="str">
        <f t="shared" si="76"/>
        <v>78/79API</v>
      </c>
      <c r="AF3789" s="10"/>
      <c r="AG3789" s="10"/>
      <c r="AH3789" s="10"/>
    </row>
    <row r="3790" spans="1:34" x14ac:dyDescent="0.45">
      <c r="A3790" t="s">
        <v>54</v>
      </c>
      <c r="B3790" t="s">
        <v>60</v>
      </c>
      <c r="C3790" t="s">
        <v>200</v>
      </c>
      <c r="D3790">
        <v>275</v>
      </c>
      <c r="E3790" s="11">
        <v>706932</v>
      </c>
      <c r="F3790" s="5">
        <v>61784</v>
      </c>
      <c r="G3790" s="11">
        <v>0</v>
      </c>
      <c r="H3790" s="11">
        <v>0</v>
      </c>
      <c r="I3790">
        <v>0</v>
      </c>
      <c r="J3790">
        <v>97513</v>
      </c>
      <c r="K3790">
        <v>103220</v>
      </c>
      <c r="L3790">
        <v>54477</v>
      </c>
      <c r="M3790">
        <v>10</v>
      </c>
      <c r="N3790">
        <v>27</v>
      </c>
      <c r="O3790">
        <v>3</v>
      </c>
      <c r="P3790">
        <v>9</v>
      </c>
      <c r="Q3790">
        <v>0</v>
      </c>
      <c r="R3790">
        <v>68</v>
      </c>
      <c r="S3790">
        <v>0</v>
      </c>
      <c r="T3790">
        <v>109</v>
      </c>
      <c r="U3790">
        <v>159</v>
      </c>
      <c r="V3790">
        <v>-0.42</v>
      </c>
      <c r="W3790">
        <v>0</v>
      </c>
      <c r="X3790">
        <v>0</v>
      </c>
      <c r="Y3790" s="12" t="str">
        <f>IFERROR(VLOOKUP(C3790,[1]Index!$D:$F,3,FALSE),"Non List")</f>
        <v>Hydro Power</v>
      </c>
      <c r="Z3790">
        <f>IFERROR(VLOOKUP(C3790,[1]LP!$B:$C,2,FALSE),0)</f>
        <v>307</v>
      </c>
      <c r="AA3790" s="11">
        <f t="shared" si="77"/>
        <v>30.7</v>
      </c>
      <c r="AB3790" s="5">
        <f>IFERROR(VLOOKUP(C3790,[2]Sheet1!$B:$F,5,FALSE),0)</f>
        <v>18512792.23</v>
      </c>
      <c r="AC3790" s="11">
        <v>4.75</v>
      </c>
      <c r="AD3790" s="11">
        <v>0.25</v>
      </c>
      <c r="AE3790" s="10" t="str">
        <f t="shared" si="76"/>
        <v>78/79NGPL</v>
      </c>
      <c r="AF3790" s="10"/>
      <c r="AG3790" s="10"/>
      <c r="AH3790" s="10"/>
    </row>
    <row r="3791" spans="1:34" x14ac:dyDescent="0.45">
      <c r="A3791" t="s">
        <v>54</v>
      </c>
      <c r="B3791" t="s">
        <v>60</v>
      </c>
      <c r="C3791" t="s">
        <v>203</v>
      </c>
      <c r="D3791">
        <v>338</v>
      </c>
      <c r="E3791" s="11">
        <v>1500000</v>
      </c>
      <c r="F3791" s="5">
        <v>-117419</v>
      </c>
      <c r="G3791" s="11">
        <v>0</v>
      </c>
      <c r="H3791" s="11">
        <v>0</v>
      </c>
      <c r="I3791">
        <v>0</v>
      </c>
      <c r="J3791">
        <v>0</v>
      </c>
      <c r="K3791">
        <v>-18323</v>
      </c>
      <c r="L3791">
        <v>-18323</v>
      </c>
      <c r="M3791">
        <v>-2</v>
      </c>
      <c r="N3791">
        <v>-207</v>
      </c>
      <c r="O3791">
        <v>4</v>
      </c>
      <c r="P3791">
        <v>-2</v>
      </c>
      <c r="Q3791">
        <v>0</v>
      </c>
      <c r="R3791">
        <v>-761</v>
      </c>
      <c r="S3791">
        <v>0</v>
      </c>
      <c r="T3791">
        <v>92</v>
      </c>
      <c r="U3791">
        <v>0</v>
      </c>
      <c r="V3791">
        <v>0</v>
      </c>
      <c r="W3791">
        <v>0</v>
      </c>
      <c r="X3791">
        <v>0</v>
      </c>
      <c r="Y3791" s="12" t="str">
        <f>IFERROR(VLOOKUP(C3791,[1]Index!$D:$F,3,FALSE),"Non List")</f>
        <v>Hydro Non Converted</v>
      </c>
      <c r="Z3791">
        <f>IFERROR(VLOOKUP(C3791,[1]LP!$B:$C,2,FALSE),0)</f>
        <v>294.2</v>
      </c>
      <c r="AA3791" s="11">
        <f t="shared" si="77"/>
        <v>-147.1</v>
      </c>
      <c r="AB3791" s="5">
        <f>IFERROR(VLOOKUP(C3791,[2]Sheet1!$B:$F,5,FALSE),0)</f>
        <v>4050000</v>
      </c>
      <c r="AC3791" s="11">
        <v>0</v>
      </c>
      <c r="AD3791" s="11">
        <v>0</v>
      </c>
      <c r="AE3791" s="10" t="str">
        <f t="shared" si="76"/>
        <v>78/79NYADI</v>
      </c>
      <c r="AF3791" s="10"/>
      <c r="AG3791" s="10"/>
      <c r="AH3791" s="10"/>
    </row>
    <row r="3792" spans="1:34" x14ac:dyDescent="0.45">
      <c r="A3792" t="s">
        <v>54</v>
      </c>
      <c r="B3792" t="s">
        <v>60</v>
      </c>
      <c r="C3792" t="s">
        <v>219</v>
      </c>
      <c r="D3792">
        <v>312.89999999999998</v>
      </c>
      <c r="E3792" s="11">
        <v>3285000</v>
      </c>
      <c r="F3792" s="5">
        <v>-192703</v>
      </c>
      <c r="G3792" s="11">
        <v>0</v>
      </c>
      <c r="H3792" s="11">
        <v>0</v>
      </c>
      <c r="I3792">
        <v>0</v>
      </c>
      <c r="J3792">
        <v>0</v>
      </c>
      <c r="K3792">
        <v>-24659</v>
      </c>
      <c r="L3792">
        <v>-24659</v>
      </c>
      <c r="M3792">
        <v>-1</v>
      </c>
      <c r="N3792">
        <v>-313</v>
      </c>
      <c r="O3792">
        <v>3</v>
      </c>
      <c r="P3792">
        <v>-1</v>
      </c>
      <c r="Q3792">
        <v>0</v>
      </c>
      <c r="R3792">
        <v>-1039</v>
      </c>
      <c r="S3792">
        <v>0</v>
      </c>
      <c r="T3792">
        <v>94</v>
      </c>
      <c r="U3792">
        <v>0</v>
      </c>
      <c r="V3792">
        <v>0</v>
      </c>
      <c r="W3792">
        <v>0</v>
      </c>
      <c r="X3792">
        <v>0</v>
      </c>
      <c r="Y3792" s="12" t="str">
        <f>IFERROR(VLOOKUP(C3792,[1]Index!$D:$F,3,FALSE),"Non List")</f>
        <v>Hydro Power</v>
      </c>
      <c r="Z3792">
        <f>IFERROR(VLOOKUP(C3792,[1]LP!$B:$C,2,FALSE),0)</f>
        <v>276.89999999999998</v>
      </c>
      <c r="AA3792" s="11">
        <f t="shared" si="77"/>
        <v>-276.89999999999998</v>
      </c>
      <c r="AB3792" s="5">
        <f>IFERROR(VLOOKUP(C3792,[2]Sheet1!$B:$F,5,FALSE),0)</f>
        <v>36500000</v>
      </c>
      <c r="AC3792" s="11">
        <v>0</v>
      </c>
      <c r="AD3792" s="11">
        <v>0</v>
      </c>
      <c r="AE3792" s="10" t="str">
        <f t="shared" si="76"/>
        <v>78/79SJCL</v>
      </c>
      <c r="AF3792" s="10"/>
      <c r="AG3792" s="10"/>
      <c r="AH3792" s="10"/>
    </row>
    <row r="3793" spans="1:34" x14ac:dyDescent="0.45">
      <c r="A3793" t="s">
        <v>54</v>
      </c>
      <c r="B3793" t="s">
        <v>60</v>
      </c>
      <c r="C3793" t="s">
        <v>221</v>
      </c>
      <c r="D3793">
        <v>315</v>
      </c>
      <c r="E3793" s="11">
        <v>6157890</v>
      </c>
      <c r="F3793" s="5">
        <v>-259408</v>
      </c>
      <c r="G3793" s="11">
        <v>0</v>
      </c>
      <c r="H3793" s="11">
        <v>0</v>
      </c>
      <c r="I3793">
        <v>0</v>
      </c>
      <c r="J3793">
        <v>0</v>
      </c>
      <c r="K3793">
        <v>-28115</v>
      </c>
      <c r="L3793">
        <v>-28115</v>
      </c>
      <c r="M3793">
        <v>-1</v>
      </c>
      <c r="N3793">
        <v>-525</v>
      </c>
      <c r="O3793">
        <v>3</v>
      </c>
      <c r="P3793">
        <v>-1</v>
      </c>
      <c r="Q3793">
        <v>0</v>
      </c>
      <c r="R3793">
        <v>-1727</v>
      </c>
      <c r="S3793">
        <v>0</v>
      </c>
      <c r="T3793">
        <v>96</v>
      </c>
      <c r="U3793">
        <v>0</v>
      </c>
      <c r="V3793">
        <v>0</v>
      </c>
      <c r="W3793">
        <v>0</v>
      </c>
      <c r="X3793">
        <v>0</v>
      </c>
      <c r="Y3793" s="12" t="str">
        <f>IFERROR(VLOOKUP(C3793,[1]Index!$D:$F,3,FALSE),"Non List")</f>
        <v>Hydro Power</v>
      </c>
      <c r="Z3793">
        <f>IFERROR(VLOOKUP(C3793,[1]LP!$B:$C,2,FALSE),0)</f>
        <v>274</v>
      </c>
      <c r="AA3793" s="11">
        <f t="shared" si="77"/>
        <v>-274</v>
      </c>
      <c r="AB3793" s="5">
        <f>IFERROR(VLOOKUP(C3793,[2]Sheet1!$B:$F,5,FALSE),0)</f>
        <v>68421000</v>
      </c>
      <c r="AC3793" s="11">
        <v>0</v>
      </c>
      <c r="AD3793" s="11">
        <v>0</v>
      </c>
      <c r="AE3793" s="10" t="str">
        <f t="shared" si="76"/>
        <v>78/79RHPL</v>
      </c>
      <c r="AF3793" s="10"/>
      <c r="AG3793" s="10"/>
      <c r="AH3793" s="10"/>
    </row>
    <row r="3794" spans="1:34" x14ac:dyDescent="0.45">
      <c r="A3794" t="s">
        <v>54</v>
      </c>
      <c r="B3794" t="s">
        <v>60</v>
      </c>
      <c r="C3794" t="s">
        <v>204</v>
      </c>
      <c r="D3794">
        <v>271</v>
      </c>
      <c r="E3794" s="11">
        <v>1150000</v>
      </c>
      <c r="F3794" s="5">
        <v>104522</v>
      </c>
      <c r="G3794" s="11">
        <v>0</v>
      </c>
      <c r="H3794" s="11">
        <v>0</v>
      </c>
      <c r="I3794">
        <v>0</v>
      </c>
      <c r="J3794">
        <v>171436</v>
      </c>
      <c r="K3794">
        <v>100069</v>
      </c>
      <c r="L3794">
        <v>27434</v>
      </c>
      <c r="M3794">
        <v>3</v>
      </c>
      <c r="N3794">
        <v>85</v>
      </c>
      <c r="O3794">
        <v>2</v>
      </c>
      <c r="P3794">
        <v>3</v>
      </c>
      <c r="Q3794">
        <v>0</v>
      </c>
      <c r="R3794">
        <v>212</v>
      </c>
      <c r="S3794">
        <v>0</v>
      </c>
      <c r="T3794">
        <v>109</v>
      </c>
      <c r="U3794">
        <v>88</v>
      </c>
      <c r="V3794">
        <v>-0.67</v>
      </c>
      <c r="W3794">
        <v>0</v>
      </c>
      <c r="X3794">
        <v>0</v>
      </c>
      <c r="Y3794" s="12" t="str">
        <f>IFERROR(VLOOKUP(C3794,[1]Index!$D:$F,3,FALSE),"Non List")</f>
        <v>Hydro Power</v>
      </c>
      <c r="Z3794">
        <f>IFERROR(VLOOKUP(C3794,[1]LP!$B:$C,2,FALSE),0)</f>
        <v>243.8</v>
      </c>
      <c r="AA3794" s="11">
        <f t="shared" si="77"/>
        <v>81.3</v>
      </c>
      <c r="AB3794" s="5">
        <f>IFERROR(VLOOKUP(C3794,[2]Sheet1!$B:$F,5,FALSE),0)</f>
        <v>12305000</v>
      </c>
      <c r="AC3794" s="11">
        <v>7</v>
      </c>
      <c r="AD3794" s="11">
        <v>0.36799999999999999</v>
      </c>
      <c r="AE3794" s="10" t="str">
        <f t="shared" si="76"/>
        <v>78/79UMHL</v>
      </c>
      <c r="AF3794" s="10"/>
      <c r="AG3794" s="10"/>
      <c r="AH3794" s="10"/>
    </row>
    <row r="3795" spans="1:34" x14ac:dyDescent="0.45">
      <c r="A3795" t="s">
        <v>54</v>
      </c>
      <c r="B3795" t="s">
        <v>60</v>
      </c>
      <c r="C3795" t="s">
        <v>222</v>
      </c>
      <c r="D3795">
        <v>253.4</v>
      </c>
      <c r="E3795" s="11">
        <v>2100350</v>
      </c>
      <c r="F3795" s="5">
        <v>138234</v>
      </c>
      <c r="G3795" s="11">
        <v>0</v>
      </c>
      <c r="H3795" s="11">
        <v>0</v>
      </c>
      <c r="I3795">
        <v>0</v>
      </c>
      <c r="J3795">
        <v>66631</v>
      </c>
      <c r="K3795">
        <v>13359</v>
      </c>
      <c r="L3795">
        <v>3794</v>
      </c>
      <c r="M3795">
        <v>0</v>
      </c>
      <c r="N3795">
        <v>1056</v>
      </c>
      <c r="O3795">
        <v>2</v>
      </c>
      <c r="P3795">
        <v>0</v>
      </c>
      <c r="Q3795">
        <v>0</v>
      </c>
      <c r="R3795">
        <v>2513</v>
      </c>
      <c r="S3795">
        <v>0</v>
      </c>
      <c r="T3795">
        <v>107</v>
      </c>
      <c r="U3795">
        <v>24</v>
      </c>
      <c r="V3795">
        <v>-0.91</v>
      </c>
      <c r="W3795">
        <v>0</v>
      </c>
      <c r="X3795">
        <v>0</v>
      </c>
      <c r="Y3795" s="12" t="str">
        <f>IFERROR(VLOOKUP(C3795,[1]Index!$D:$F,3,FALSE),"Non List")</f>
        <v>Hydro Power</v>
      </c>
      <c r="Z3795">
        <f>IFERROR(VLOOKUP(C3795,[1]LP!$B:$C,2,FALSE),0)</f>
        <v>200.5</v>
      </c>
      <c r="AA3795" s="11">
        <f t="shared" si="77"/>
        <v>0</v>
      </c>
      <c r="AB3795" s="5">
        <f>IFERROR(VLOOKUP(C3795,[2]Sheet1!$B:$F,5,FALSE),0)</f>
        <v>22799299.25</v>
      </c>
      <c r="AC3795" s="11">
        <v>0</v>
      </c>
      <c r="AD3795" s="11">
        <v>0</v>
      </c>
      <c r="AE3795" s="10" t="str">
        <f t="shared" si="76"/>
        <v>78/79UPCL</v>
      </c>
      <c r="AF3795" s="10"/>
      <c r="AG3795" s="10"/>
      <c r="AH3795" s="10"/>
    </row>
    <row r="3796" spans="1:34" x14ac:dyDescent="0.45">
      <c r="A3796" t="s">
        <v>54</v>
      </c>
      <c r="B3796" t="s">
        <v>60</v>
      </c>
      <c r="C3796" t="s">
        <v>205</v>
      </c>
      <c r="D3796">
        <v>307</v>
      </c>
      <c r="E3796" s="11">
        <v>806575</v>
      </c>
      <c r="F3796" s="5">
        <v>48104</v>
      </c>
      <c r="G3796" s="11">
        <v>0</v>
      </c>
      <c r="H3796" s="11">
        <v>0</v>
      </c>
      <c r="I3796">
        <v>0</v>
      </c>
      <c r="J3796">
        <v>163626</v>
      </c>
      <c r="K3796">
        <v>86903</v>
      </c>
      <c r="L3796">
        <v>38634</v>
      </c>
      <c r="M3796">
        <v>6</v>
      </c>
      <c r="N3796">
        <v>48</v>
      </c>
      <c r="O3796">
        <v>3</v>
      </c>
      <c r="P3796">
        <v>6</v>
      </c>
      <c r="Q3796">
        <v>0</v>
      </c>
      <c r="R3796">
        <v>140</v>
      </c>
      <c r="S3796">
        <v>0</v>
      </c>
      <c r="T3796">
        <v>106</v>
      </c>
      <c r="U3796">
        <v>123</v>
      </c>
      <c r="V3796">
        <v>-0.6</v>
      </c>
      <c r="W3796">
        <v>0</v>
      </c>
      <c r="X3796">
        <v>0</v>
      </c>
      <c r="Y3796" s="12" t="str">
        <f>IFERROR(VLOOKUP(C3796,[1]Index!$D:$F,3,FALSE),"Non List")</f>
        <v>Hydro Power</v>
      </c>
      <c r="Z3796">
        <f>IFERROR(VLOOKUP(C3796,[1]LP!$B:$C,2,FALSE),0)</f>
        <v>239.9</v>
      </c>
      <c r="AA3796" s="11">
        <f t="shared" si="77"/>
        <v>40</v>
      </c>
      <c r="AB3796" s="5">
        <f>IFERROR(VLOOKUP(C3796,[2]Sheet1!$B:$F,5,FALSE),0)</f>
        <v>12098625</v>
      </c>
      <c r="AC3796" s="11">
        <v>0</v>
      </c>
      <c r="AD3796" s="11">
        <v>0</v>
      </c>
      <c r="AE3796" s="10" t="str">
        <f t="shared" si="76"/>
        <v>78/79SPDL</v>
      </c>
      <c r="AF3796" s="10"/>
      <c r="AG3796" s="10"/>
      <c r="AH3796" s="10"/>
    </row>
    <row r="3797" spans="1:34" x14ac:dyDescent="0.45">
      <c r="A3797" t="s">
        <v>54</v>
      </c>
      <c r="B3797" t="s">
        <v>60</v>
      </c>
      <c r="C3797" t="s">
        <v>232</v>
      </c>
      <c r="D3797">
        <v>449</v>
      </c>
      <c r="E3797" s="11">
        <v>368143</v>
      </c>
      <c r="F3797" s="5">
        <v>15573</v>
      </c>
      <c r="G3797" s="11">
        <v>0</v>
      </c>
      <c r="H3797" s="11">
        <v>0</v>
      </c>
      <c r="I3797">
        <v>0</v>
      </c>
      <c r="J3797">
        <v>79388</v>
      </c>
      <c r="K3797">
        <v>41899</v>
      </c>
      <c r="L3797">
        <v>11760</v>
      </c>
      <c r="M3797">
        <v>4</v>
      </c>
      <c r="N3797">
        <v>106</v>
      </c>
      <c r="O3797">
        <v>4</v>
      </c>
      <c r="P3797">
        <v>4</v>
      </c>
      <c r="Q3797">
        <v>0</v>
      </c>
      <c r="R3797">
        <v>455</v>
      </c>
      <c r="S3797">
        <v>0</v>
      </c>
      <c r="T3797">
        <v>104</v>
      </c>
      <c r="U3797">
        <v>100</v>
      </c>
      <c r="V3797">
        <v>-0.78</v>
      </c>
      <c r="W3797">
        <v>0</v>
      </c>
      <c r="X3797">
        <v>0</v>
      </c>
      <c r="Y3797" s="12" t="str">
        <f>IFERROR(VLOOKUP(C3797,[1]Index!$D:$F,3,FALSE),"Non List")</f>
        <v>Hydro Non Converted</v>
      </c>
      <c r="Z3797">
        <f>IFERROR(VLOOKUP(C3797,[1]LP!$B:$C,2,FALSE),0)</f>
        <v>457.8</v>
      </c>
      <c r="AA3797" s="11">
        <f t="shared" si="77"/>
        <v>114.5</v>
      </c>
      <c r="AB3797" s="5">
        <f>IFERROR(VLOOKUP(C3797,[2]Sheet1!$B:$F,5,FALSE),0)</f>
        <v>1104429</v>
      </c>
      <c r="AC3797" s="11">
        <v>0</v>
      </c>
      <c r="AD3797" s="11">
        <v>0</v>
      </c>
      <c r="AE3797" s="10" t="str">
        <f t="shared" si="76"/>
        <v>78/79MKJC</v>
      </c>
      <c r="AF3797" s="10"/>
      <c r="AG3797" s="10"/>
      <c r="AH3797" s="10"/>
    </row>
    <row r="3798" spans="1:34" x14ac:dyDescent="0.45">
      <c r="A3798" t="s">
        <v>54</v>
      </c>
      <c r="B3798" t="s">
        <v>60</v>
      </c>
      <c r="C3798" t="s">
        <v>233</v>
      </c>
      <c r="D3798">
        <v>544</v>
      </c>
      <c r="E3798" s="11">
        <v>3500000</v>
      </c>
      <c r="F3798" s="5">
        <v>1984072</v>
      </c>
      <c r="G3798" s="11">
        <v>0</v>
      </c>
      <c r="H3798" s="11">
        <v>0</v>
      </c>
      <c r="I3798">
        <v>0</v>
      </c>
      <c r="J3798">
        <v>583918</v>
      </c>
      <c r="K3798">
        <v>581344</v>
      </c>
      <c r="L3798">
        <v>581344</v>
      </c>
      <c r="M3798">
        <v>22</v>
      </c>
      <c r="N3798">
        <v>25</v>
      </c>
      <c r="O3798">
        <v>3</v>
      </c>
      <c r="P3798">
        <v>14</v>
      </c>
      <c r="Q3798">
        <v>0</v>
      </c>
      <c r="R3798">
        <v>85</v>
      </c>
      <c r="S3798">
        <v>0</v>
      </c>
      <c r="T3798">
        <v>157</v>
      </c>
      <c r="U3798">
        <v>279</v>
      </c>
      <c r="V3798">
        <v>-0.49</v>
      </c>
      <c r="W3798">
        <v>0</v>
      </c>
      <c r="X3798">
        <v>0</v>
      </c>
      <c r="Y3798" s="12" t="str">
        <f>IFERROR(VLOOKUP(C3798,[1]Index!$D:$F,3,FALSE),"Non List")</f>
        <v>Hydro Non Converted</v>
      </c>
      <c r="Z3798">
        <f>IFERROR(VLOOKUP(C3798,[1]LP!$B:$C,2,FALSE),0)</f>
        <v>555</v>
      </c>
      <c r="AA3798" s="11">
        <f t="shared" si="77"/>
        <v>25.2</v>
      </c>
      <c r="AB3798" s="5">
        <f>IFERROR(VLOOKUP(C3798,[2]Sheet1!$B:$F,5,FALSE),0)</f>
        <v>10500000</v>
      </c>
      <c r="AC3798" s="11">
        <v>0</v>
      </c>
      <c r="AD3798" s="11">
        <v>0</v>
      </c>
      <c r="AE3798" s="10" t="str">
        <f t="shared" si="76"/>
        <v>78/79SAHAS</v>
      </c>
      <c r="AF3798" s="10"/>
      <c r="AG3798" s="10"/>
      <c r="AH3798" s="10"/>
    </row>
    <row r="3799" spans="1:34" x14ac:dyDescent="0.45">
      <c r="A3799" t="s">
        <v>54</v>
      </c>
      <c r="B3799" t="s">
        <v>60</v>
      </c>
      <c r="C3799" t="s">
        <v>213</v>
      </c>
      <c r="D3799">
        <v>249</v>
      </c>
      <c r="E3799" s="11">
        <v>465714</v>
      </c>
      <c r="F3799" s="5">
        <v>-36673</v>
      </c>
      <c r="G3799" s="11">
        <v>0</v>
      </c>
      <c r="H3799" s="11">
        <v>0</v>
      </c>
      <c r="I3799">
        <v>0</v>
      </c>
      <c r="J3799">
        <v>127429</v>
      </c>
      <c r="K3799">
        <v>21052</v>
      </c>
      <c r="L3799">
        <v>21052</v>
      </c>
      <c r="M3799">
        <v>6</v>
      </c>
      <c r="N3799">
        <v>41</v>
      </c>
      <c r="O3799">
        <v>3</v>
      </c>
      <c r="P3799">
        <v>7</v>
      </c>
      <c r="Q3799">
        <v>0</v>
      </c>
      <c r="R3799">
        <v>111</v>
      </c>
      <c r="S3799">
        <v>0</v>
      </c>
      <c r="T3799">
        <v>92</v>
      </c>
      <c r="U3799">
        <v>112</v>
      </c>
      <c r="V3799">
        <v>-0.55000000000000004</v>
      </c>
      <c r="W3799">
        <v>0</v>
      </c>
      <c r="X3799">
        <v>0</v>
      </c>
      <c r="Y3799" s="12" t="str">
        <f>IFERROR(VLOOKUP(C3799,[1]Index!$D:$F,3,FALSE),"Non List")</f>
        <v>Hydro Power</v>
      </c>
      <c r="Z3799">
        <f>IFERROR(VLOOKUP(C3799,[1]LP!$B:$C,2,FALSE),0)</f>
        <v>223.5</v>
      </c>
      <c r="AA3799" s="11">
        <f t="shared" si="77"/>
        <v>37.299999999999997</v>
      </c>
      <c r="AB3799" s="5">
        <f>IFERROR(VLOOKUP(C3799,[2]Sheet1!$B:$F,5,FALSE),0)</f>
        <v>4657143</v>
      </c>
      <c r="AC3799" s="11">
        <v>0</v>
      </c>
      <c r="AD3799" s="11">
        <v>0</v>
      </c>
      <c r="AE3799" s="10" t="str">
        <f t="shared" si="76"/>
        <v>78/79KKHC</v>
      </c>
      <c r="AF3799" s="10"/>
      <c r="AG3799" s="10"/>
      <c r="AH3799" s="10"/>
    </row>
    <row r="3800" spans="1:34" x14ac:dyDescent="0.45">
      <c r="A3800" t="s">
        <v>54</v>
      </c>
      <c r="B3800" t="s">
        <v>60</v>
      </c>
      <c r="C3800" t="s">
        <v>208</v>
      </c>
      <c r="D3800">
        <v>300.2</v>
      </c>
      <c r="E3800" s="11">
        <v>1065417</v>
      </c>
      <c r="F3800" s="5">
        <v>0</v>
      </c>
      <c r="G3800" s="11">
        <v>0</v>
      </c>
      <c r="H3800" s="11">
        <v>0</v>
      </c>
      <c r="I3800">
        <v>0</v>
      </c>
      <c r="J3800">
        <v>0</v>
      </c>
      <c r="K3800">
        <v>0</v>
      </c>
      <c r="L3800">
        <v>0</v>
      </c>
      <c r="M3800">
        <v>0</v>
      </c>
      <c r="N3800">
        <v>300</v>
      </c>
      <c r="O3800">
        <v>3</v>
      </c>
      <c r="P3800">
        <v>0</v>
      </c>
      <c r="Q3800">
        <v>0</v>
      </c>
      <c r="R3800">
        <v>901</v>
      </c>
      <c r="S3800">
        <v>0</v>
      </c>
      <c r="T3800">
        <v>100</v>
      </c>
      <c r="U3800">
        <v>0</v>
      </c>
      <c r="V3800">
        <v>0</v>
      </c>
      <c r="W3800">
        <v>0</v>
      </c>
      <c r="X3800">
        <v>0</v>
      </c>
      <c r="Y3800" s="12" t="str">
        <f>IFERROR(VLOOKUP(C3800,[1]Index!$D:$F,3,FALSE),"Non List")</f>
        <v>Hydro Power</v>
      </c>
      <c r="Z3800">
        <f>IFERROR(VLOOKUP(C3800,[1]LP!$B:$C,2,FALSE),0)</f>
        <v>262</v>
      </c>
      <c r="AA3800" s="11">
        <f t="shared" si="77"/>
        <v>0</v>
      </c>
      <c r="AB3800" s="5">
        <f>IFERROR(VLOOKUP(C3800,[2]Sheet1!$B:$F,5,FALSE),0)</f>
        <v>10654170</v>
      </c>
      <c r="AC3800" s="11">
        <v>0</v>
      </c>
      <c r="AD3800" s="11">
        <v>0</v>
      </c>
      <c r="AE3800" s="10" t="str">
        <f t="shared" si="76"/>
        <v>78/79HPPL</v>
      </c>
      <c r="AF3800" s="10"/>
      <c r="AG3800" s="10"/>
      <c r="AH3800" s="10"/>
    </row>
    <row r="3801" spans="1:34" x14ac:dyDescent="0.45">
      <c r="A3801" t="s">
        <v>54</v>
      </c>
      <c r="B3801" t="s">
        <v>60</v>
      </c>
      <c r="C3801" t="s">
        <v>206</v>
      </c>
      <c r="D3801">
        <v>230.9</v>
      </c>
      <c r="E3801" s="11">
        <v>264000</v>
      </c>
      <c r="F3801" s="5">
        <v>-217142</v>
      </c>
      <c r="G3801" s="11">
        <v>0</v>
      </c>
      <c r="H3801" s="11">
        <v>0</v>
      </c>
      <c r="I3801">
        <v>0</v>
      </c>
      <c r="J3801">
        <v>65140</v>
      </c>
      <c r="K3801">
        <v>31787</v>
      </c>
      <c r="L3801">
        <v>-11716</v>
      </c>
      <c r="M3801">
        <v>-6</v>
      </c>
      <c r="N3801">
        <v>-39</v>
      </c>
      <c r="O3801">
        <v>13</v>
      </c>
      <c r="P3801">
        <v>-33</v>
      </c>
      <c r="Q3801">
        <v>0</v>
      </c>
      <c r="R3801">
        <v>-508</v>
      </c>
      <c r="S3801">
        <v>0</v>
      </c>
      <c r="T3801">
        <v>18</v>
      </c>
      <c r="U3801">
        <v>0</v>
      </c>
      <c r="V3801">
        <v>0</v>
      </c>
      <c r="W3801">
        <v>0</v>
      </c>
      <c r="X3801">
        <v>0</v>
      </c>
      <c r="Y3801" s="12" t="str">
        <f>IFERROR(VLOOKUP(C3801,[1]Index!$D:$F,3,FALSE),"Non List")</f>
        <v>Hydro Power</v>
      </c>
      <c r="Z3801">
        <f>IFERROR(VLOOKUP(C3801,[1]LP!$B:$C,2,FALSE),0)</f>
        <v>198.2</v>
      </c>
      <c r="AA3801" s="11">
        <f t="shared" si="77"/>
        <v>-33</v>
      </c>
      <c r="AB3801" s="5">
        <f>IFERROR(VLOOKUP(C3801,[2]Sheet1!$B:$F,5,FALSE),0)</f>
        <v>2640000</v>
      </c>
      <c r="AC3801" s="11">
        <v>0</v>
      </c>
      <c r="AD3801" s="11">
        <v>0</v>
      </c>
      <c r="AE3801" s="10" t="str">
        <f t="shared" si="76"/>
        <v>78/79DHPL</v>
      </c>
      <c r="AF3801" s="10"/>
      <c r="AG3801" s="10"/>
      <c r="AH3801" s="10"/>
    </row>
    <row r="3802" spans="1:34" x14ac:dyDescent="0.45">
      <c r="A3802" t="s">
        <v>54</v>
      </c>
      <c r="B3802" t="s">
        <v>60</v>
      </c>
      <c r="C3802" t="s">
        <v>220</v>
      </c>
      <c r="D3802">
        <v>299</v>
      </c>
      <c r="E3802" s="11">
        <v>1250000</v>
      </c>
      <c r="F3802" s="5">
        <v>-25758</v>
      </c>
      <c r="G3802" s="11">
        <v>0</v>
      </c>
      <c r="H3802" s="11">
        <v>0</v>
      </c>
      <c r="I3802">
        <v>0</v>
      </c>
      <c r="J3802">
        <v>467589</v>
      </c>
      <c r="K3802">
        <v>310444</v>
      </c>
      <c r="L3802">
        <v>114781</v>
      </c>
      <c r="M3802">
        <v>12</v>
      </c>
      <c r="N3802">
        <v>24</v>
      </c>
      <c r="O3802">
        <v>3</v>
      </c>
      <c r="P3802">
        <v>13</v>
      </c>
      <c r="Q3802">
        <v>0</v>
      </c>
      <c r="R3802">
        <v>75</v>
      </c>
      <c r="S3802">
        <v>0</v>
      </c>
      <c r="T3802">
        <v>98</v>
      </c>
      <c r="U3802">
        <v>164</v>
      </c>
      <c r="V3802">
        <v>-0.45</v>
      </c>
      <c r="W3802">
        <v>0</v>
      </c>
      <c r="X3802">
        <v>0</v>
      </c>
      <c r="Y3802" s="12" t="str">
        <f>IFERROR(VLOOKUP(C3802,[1]Index!$D:$F,3,FALSE),"Non List")</f>
        <v>Hydro Power</v>
      </c>
      <c r="Z3802">
        <f>IFERROR(VLOOKUP(C3802,[1]LP!$B:$C,2,FALSE),0)</f>
        <v>235.9</v>
      </c>
      <c r="AA3802" s="11">
        <f t="shared" si="77"/>
        <v>19.7</v>
      </c>
      <c r="AB3802" s="5">
        <f>IFERROR(VLOOKUP(C3802,[2]Sheet1!$B:$F,5,FALSE),0)</f>
        <v>12500000</v>
      </c>
      <c r="AC3802" s="11">
        <v>0</v>
      </c>
      <c r="AD3802" s="11">
        <v>0</v>
      </c>
      <c r="AE3802" s="10" t="str">
        <f t="shared" si="76"/>
        <v>78/79MHNL</v>
      </c>
      <c r="AF3802" s="10"/>
      <c r="AG3802" s="10"/>
      <c r="AH3802" s="10"/>
    </row>
    <row r="3803" spans="1:34" x14ac:dyDescent="0.45">
      <c r="A3803" t="s">
        <v>54</v>
      </c>
      <c r="B3803" t="s">
        <v>60</v>
      </c>
      <c r="C3803" t="s">
        <v>207</v>
      </c>
      <c r="D3803">
        <v>327</v>
      </c>
      <c r="E3803" s="11">
        <v>386978</v>
      </c>
      <c r="F3803" s="5">
        <v>20807</v>
      </c>
      <c r="G3803" s="11">
        <v>0</v>
      </c>
      <c r="H3803" s="11">
        <v>0</v>
      </c>
      <c r="I3803">
        <v>0</v>
      </c>
      <c r="J3803">
        <v>64045</v>
      </c>
      <c r="K3803">
        <v>32034</v>
      </c>
      <c r="L3803">
        <v>-6630</v>
      </c>
      <c r="M3803">
        <v>-2</v>
      </c>
      <c r="N3803">
        <v>-143</v>
      </c>
      <c r="O3803">
        <v>3</v>
      </c>
      <c r="P3803">
        <v>-2</v>
      </c>
      <c r="Q3803">
        <v>0</v>
      </c>
      <c r="R3803">
        <v>-445</v>
      </c>
      <c r="S3803">
        <v>0</v>
      </c>
      <c r="T3803">
        <v>105</v>
      </c>
      <c r="U3803">
        <v>0</v>
      </c>
      <c r="V3803">
        <v>0</v>
      </c>
      <c r="W3803">
        <v>0</v>
      </c>
      <c r="X3803">
        <v>0</v>
      </c>
      <c r="Y3803" s="12" t="str">
        <f>IFERROR(VLOOKUP(C3803,[1]Index!$D:$F,3,FALSE),"Non List")</f>
        <v>Hydro Power</v>
      </c>
      <c r="Z3803">
        <f>IFERROR(VLOOKUP(C3803,[1]LP!$B:$C,2,FALSE),0)</f>
        <v>336</v>
      </c>
      <c r="AA3803" s="11">
        <f t="shared" si="77"/>
        <v>-168</v>
      </c>
      <c r="AB3803" s="5">
        <f>IFERROR(VLOOKUP(C3803,[2]Sheet1!$B:$F,5,FALSE),0)</f>
        <v>3869775</v>
      </c>
      <c r="AC3803" s="11">
        <v>0</v>
      </c>
      <c r="AD3803" s="11">
        <v>0</v>
      </c>
      <c r="AE3803" s="10" t="str">
        <f t="shared" si="76"/>
        <v>78/79CHL</v>
      </c>
      <c r="AF3803" s="10"/>
      <c r="AG3803" s="10"/>
      <c r="AH3803" s="10"/>
    </row>
    <row r="3804" spans="1:34" x14ac:dyDescent="0.45">
      <c r="A3804" t="s">
        <v>54</v>
      </c>
      <c r="B3804" t="s">
        <v>60</v>
      </c>
      <c r="C3804" t="s">
        <v>209</v>
      </c>
      <c r="D3804">
        <v>409.7</v>
      </c>
      <c r="E3804" s="11">
        <v>319930</v>
      </c>
      <c r="F3804" s="5">
        <v>17809</v>
      </c>
      <c r="G3804" s="11">
        <v>0</v>
      </c>
      <c r="H3804" s="11">
        <v>0</v>
      </c>
      <c r="I3804">
        <v>0</v>
      </c>
      <c r="J3804">
        <v>63524</v>
      </c>
      <c r="K3804">
        <v>37121</v>
      </c>
      <c r="L3804">
        <v>28682</v>
      </c>
      <c r="M3804">
        <v>12</v>
      </c>
      <c r="N3804">
        <v>34</v>
      </c>
      <c r="O3804">
        <v>4</v>
      </c>
      <c r="P3804">
        <v>11</v>
      </c>
      <c r="Q3804">
        <v>0</v>
      </c>
      <c r="R3804">
        <v>133</v>
      </c>
      <c r="S3804">
        <v>0</v>
      </c>
      <c r="T3804">
        <v>106</v>
      </c>
      <c r="U3804">
        <v>168</v>
      </c>
      <c r="V3804">
        <v>-0.59</v>
      </c>
      <c r="W3804">
        <v>0</v>
      </c>
      <c r="X3804">
        <v>0</v>
      </c>
      <c r="Y3804" s="12" t="str">
        <f>IFERROR(VLOOKUP(C3804,[1]Index!$D:$F,3,FALSE),"Non List")</f>
        <v>Hydro Power</v>
      </c>
      <c r="Z3804">
        <f>IFERROR(VLOOKUP(C3804,[1]LP!$B:$C,2,FALSE),0)</f>
        <v>472</v>
      </c>
      <c r="AA3804" s="11">
        <f t="shared" si="77"/>
        <v>39.299999999999997</v>
      </c>
      <c r="AB3804" s="5">
        <f>IFERROR(VLOOKUP(C3804,[2]Sheet1!$B:$F,5,FALSE),0)</f>
        <v>3594413.55</v>
      </c>
      <c r="AC3804" s="11">
        <v>5</v>
      </c>
      <c r="AD3804" s="11">
        <v>2.63E-2</v>
      </c>
      <c r="AE3804" s="10" t="str">
        <f t="shared" si="76"/>
        <v>78/79NHDL</v>
      </c>
      <c r="AF3804" s="10"/>
      <c r="AG3804" s="10"/>
      <c r="AH3804" s="10"/>
    </row>
    <row r="3805" spans="1:34" x14ac:dyDescent="0.45">
      <c r="A3805" t="s">
        <v>54</v>
      </c>
      <c r="B3805" t="s">
        <v>60</v>
      </c>
      <c r="C3805" t="s">
        <v>210</v>
      </c>
      <c r="D3805">
        <v>266</v>
      </c>
      <c r="E3805" s="11">
        <v>646405</v>
      </c>
      <c r="F3805" s="5">
        <v>117564</v>
      </c>
      <c r="G3805" s="11">
        <v>0</v>
      </c>
      <c r="H3805" s="11">
        <v>0</v>
      </c>
      <c r="I3805">
        <v>0</v>
      </c>
      <c r="J3805">
        <v>109367</v>
      </c>
      <c r="K3805">
        <v>66566</v>
      </c>
      <c r="L3805">
        <v>47108</v>
      </c>
      <c r="M3805">
        <v>10</v>
      </c>
      <c r="N3805">
        <v>27</v>
      </c>
      <c r="O3805">
        <v>2</v>
      </c>
      <c r="P3805">
        <v>8</v>
      </c>
      <c r="Q3805">
        <v>0</v>
      </c>
      <c r="R3805">
        <v>62</v>
      </c>
      <c r="S3805">
        <v>0</v>
      </c>
      <c r="T3805">
        <v>118</v>
      </c>
      <c r="U3805">
        <v>161</v>
      </c>
      <c r="V3805">
        <v>-0.4</v>
      </c>
      <c r="W3805">
        <v>0</v>
      </c>
      <c r="X3805">
        <v>0</v>
      </c>
      <c r="Y3805" s="12" t="str">
        <f>IFERROR(VLOOKUP(C3805,[1]Index!$D:$F,3,FALSE),"Non List")</f>
        <v>Hydro Power</v>
      </c>
      <c r="Z3805">
        <f>IFERROR(VLOOKUP(C3805,[1]LP!$B:$C,2,FALSE),0)</f>
        <v>241.5</v>
      </c>
      <c r="AA3805" s="11">
        <f t="shared" si="77"/>
        <v>24.2</v>
      </c>
      <c r="AB3805" s="5">
        <f>IFERROR(VLOOKUP(C3805,[2]Sheet1!$B:$F,5,FALSE),0)</f>
        <v>17555888.510000002</v>
      </c>
      <c r="AC3805" s="11">
        <v>4.75</v>
      </c>
      <c r="AD3805" s="11">
        <v>0.25</v>
      </c>
      <c r="AE3805" s="10" t="str">
        <f t="shared" si="76"/>
        <v>78/79RADHI</v>
      </c>
      <c r="AF3805" s="10"/>
      <c r="AG3805" s="10"/>
      <c r="AH3805" s="10"/>
    </row>
    <row r="3806" spans="1:34" x14ac:dyDescent="0.45">
      <c r="A3806" t="s">
        <v>54</v>
      </c>
      <c r="B3806" t="s">
        <v>60</v>
      </c>
      <c r="C3806" t="s">
        <v>201</v>
      </c>
      <c r="D3806">
        <v>390</v>
      </c>
      <c r="E3806" s="11">
        <v>690000</v>
      </c>
      <c r="F3806" s="5">
        <v>211783</v>
      </c>
      <c r="G3806" s="11">
        <v>0</v>
      </c>
      <c r="H3806" s="11">
        <v>0</v>
      </c>
      <c r="I3806">
        <v>0</v>
      </c>
      <c r="J3806">
        <v>154424</v>
      </c>
      <c r="K3806">
        <v>92955</v>
      </c>
      <c r="L3806">
        <v>68435</v>
      </c>
      <c r="M3806">
        <v>13</v>
      </c>
      <c r="N3806">
        <v>30</v>
      </c>
      <c r="O3806">
        <v>3</v>
      </c>
      <c r="P3806">
        <v>10</v>
      </c>
      <c r="Q3806">
        <v>0</v>
      </c>
      <c r="R3806">
        <v>88</v>
      </c>
      <c r="S3806">
        <v>0</v>
      </c>
      <c r="T3806">
        <v>131</v>
      </c>
      <c r="U3806">
        <v>197</v>
      </c>
      <c r="V3806">
        <v>-0.49</v>
      </c>
      <c r="W3806">
        <v>0</v>
      </c>
      <c r="X3806">
        <v>0</v>
      </c>
      <c r="Y3806" s="12" t="str">
        <f>IFERROR(VLOOKUP(C3806,[1]Index!$D:$F,3,FALSE),"Non List")</f>
        <v>Hydro Power</v>
      </c>
      <c r="Z3806">
        <f>IFERROR(VLOOKUP(C3806,[1]LP!$B:$C,2,FALSE),0)</f>
        <v>412</v>
      </c>
      <c r="AA3806" s="11">
        <f t="shared" si="77"/>
        <v>31.7</v>
      </c>
      <c r="AB3806" s="5">
        <f>IFERROR(VLOOKUP(C3806,[2]Sheet1!$B:$F,5,FALSE),0)</f>
        <v>8728500</v>
      </c>
      <c r="AC3806" s="11">
        <v>15</v>
      </c>
      <c r="AD3806" s="11">
        <v>0.78949999999999998</v>
      </c>
      <c r="AE3806" s="10" t="str">
        <f t="shared" si="76"/>
        <v>78/79KPCL</v>
      </c>
      <c r="AF3806" s="10"/>
      <c r="AG3806" s="10"/>
      <c r="AH3806" s="10"/>
    </row>
    <row r="3807" spans="1:34" x14ac:dyDescent="0.45">
      <c r="A3807" t="s">
        <v>54</v>
      </c>
      <c r="B3807" t="s">
        <v>60</v>
      </c>
      <c r="C3807" t="s">
        <v>214</v>
      </c>
      <c r="D3807">
        <v>563.1</v>
      </c>
      <c r="E3807" s="11">
        <v>560000</v>
      </c>
      <c r="F3807" s="5">
        <v>57899</v>
      </c>
      <c r="G3807" s="11">
        <v>0</v>
      </c>
      <c r="H3807" s="11">
        <v>0</v>
      </c>
      <c r="I3807">
        <v>0</v>
      </c>
      <c r="J3807">
        <v>205673</v>
      </c>
      <c r="K3807">
        <v>54979</v>
      </c>
      <c r="L3807">
        <v>54979</v>
      </c>
      <c r="M3807">
        <v>13</v>
      </c>
      <c r="N3807">
        <v>43</v>
      </c>
      <c r="O3807">
        <v>5</v>
      </c>
      <c r="P3807">
        <v>12</v>
      </c>
      <c r="Q3807">
        <v>0</v>
      </c>
      <c r="R3807">
        <v>220</v>
      </c>
      <c r="S3807">
        <v>0</v>
      </c>
      <c r="T3807">
        <v>110</v>
      </c>
      <c r="U3807">
        <v>180</v>
      </c>
      <c r="V3807">
        <v>-0.68</v>
      </c>
      <c r="W3807">
        <v>0</v>
      </c>
      <c r="X3807">
        <v>0</v>
      </c>
      <c r="Y3807" s="12" t="str">
        <f>IFERROR(VLOOKUP(C3807,[1]Index!$D:$F,3,FALSE),"Non List")</f>
        <v>zdelist</v>
      </c>
      <c r="Z3807">
        <f>IFERROR(VLOOKUP(C3807,[1]LP!$B:$C,2,FALSE),0)</f>
        <v>0</v>
      </c>
      <c r="AA3807" s="11">
        <f t="shared" si="77"/>
        <v>0</v>
      </c>
      <c r="AB3807" s="5">
        <f>IFERROR(VLOOKUP(C3807,[2]Sheet1!$B:$F,5,FALSE),0)</f>
        <v>0</v>
      </c>
      <c r="AC3807" s="11">
        <v>0</v>
      </c>
      <c r="AD3807" s="11">
        <v>0</v>
      </c>
      <c r="AE3807" s="10" t="str">
        <f t="shared" si="76"/>
        <v>78/79RRHP</v>
      </c>
      <c r="AF3807" s="10"/>
      <c r="AG3807" s="10"/>
      <c r="AH3807" s="10"/>
    </row>
    <row r="3808" spans="1:34" x14ac:dyDescent="0.45">
      <c r="A3808" t="s">
        <v>54</v>
      </c>
      <c r="B3808" t="s">
        <v>60</v>
      </c>
      <c r="C3808" t="s">
        <v>227</v>
      </c>
      <c r="D3808">
        <v>271.10000000000002</v>
      </c>
      <c r="E3808" s="11">
        <v>550000</v>
      </c>
      <c r="F3808" s="5">
        <v>-9133</v>
      </c>
      <c r="G3808" s="11">
        <v>0</v>
      </c>
      <c r="H3808" s="11">
        <v>0</v>
      </c>
      <c r="I3808">
        <v>0</v>
      </c>
      <c r="J3808">
        <v>31060</v>
      </c>
      <c r="K3808">
        <v>5880</v>
      </c>
      <c r="L3808">
        <v>-10677</v>
      </c>
      <c r="M3808">
        <v>-3</v>
      </c>
      <c r="N3808">
        <v>-105</v>
      </c>
      <c r="O3808">
        <v>3</v>
      </c>
      <c r="P3808">
        <v>-3</v>
      </c>
      <c r="Q3808">
        <v>0</v>
      </c>
      <c r="R3808">
        <v>-289</v>
      </c>
      <c r="S3808">
        <v>0</v>
      </c>
      <c r="T3808">
        <v>98</v>
      </c>
      <c r="U3808">
        <v>0</v>
      </c>
      <c r="V3808">
        <v>0</v>
      </c>
      <c r="W3808">
        <v>0</v>
      </c>
      <c r="X3808">
        <v>0</v>
      </c>
      <c r="Y3808" s="12" t="str">
        <f>IFERROR(VLOOKUP(C3808,[1]Index!$D:$F,3,FALSE),"Non List")</f>
        <v>Hydro Power</v>
      </c>
      <c r="Z3808">
        <f>IFERROR(VLOOKUP(C3808,[1]LP!$B:$C,2,FALSE),0)</f>
        <v>151</v>
      </c>
      <c r="AA3808" s="11">
        <f t="shared" si="77"/>
        <v>-50.3</v>
      </c>
      <c r="AB3808" s="5">
        <f>IFERROR(VLOOKUP(C3808,[2]Sheet1!$B:$F,5,FALSE),0)</f>
        <v>13282276</v>
      </c>
      <c r="AC3808" s="11">
        <v>0</v>
      </c>
      <c r="AD3808" s="11">
        <v>0</v>
      </c>
      <c r="AE3808" s="10" t="str">
        <f t="shared" si="76"/>
        <v>78/79GHL</v>
      </c>
      <c r="AF3808" s="10"/>
      <c r="AG3808" s="10"/>
      <c r="AH3808" s="10"/>
    </row>
    <row r="3809" spans="1:34" x14ac:dyDescent="0.45">
      <c r="A3809" t="s">
        <v>54</v>
      </c>
      <c r="B3809" t="s">
        <v>60</v>
      </c>
      <c r="C3809" t="s">
        <v>211</v>
      </c>
      <c r="D3809">
        <v>251</v>
      </c>
      <c r="E3809" s="11">
        <v>1100000</v>
      </c>
      <c r="F3809" s="5">
        <v>-153558</v>
      </c>
      <c r="G3809" s="11">
        <v>0</v>
      </c>
      <c r="H3809" s="11">
        <v>0</v>
      </c>
      <c r="I3809">
        <v>0</v>
      </c>
      <c r="J3809">
        <v>299827</v>
      </c>
      <c r="K3809">
        <v>52749</v>
      </c>
      <c r="L3809">
        <v>45498</v>
      </c>
      <c r="M3809">
        <v>6</v>
      </c>
      <c r="N3809">
        <v>46</v>
      </c>
      <c r="O3809">
        <v>3</v>
      </c>
      <c r="P3809">
        <v>6</v>
      </c>
      <c r="Q3809">
        <v>0</v>
      </c>
      <c r="R3809">
        <v>133</v>
      </c>
      <c r="S3809">
        <v>0</v>
      </c>
      <c r="T3809">
        <v>86</v>
      </c>
      <c r="U3809">
        <v>103</v>
      </c>
      <c r="V3809">
        <v>-0.59</v>
      </c>
      <c r="W3809">
        <v>0</v>
      </c>
      <c r="X3809">
        <v>0</v>
      </c>
      <c r="Y3809" s="12" t="str">
        <f>IFERROR(VLOOKUP(C3809,[1]Index!$D:$F,3,FALSE),"Non List")</f>
        <v>Hydro Power</v>
      </c>
      <c r="Z3809">
        <f>IFERROR(VLOOKUP(C3809,[1]LP!$B:$C,2,FALSE),0)</f>
        <v>234</v>
      </c>
      <c r="AA3809" s="11">
        <f t="shared" si="77"/>
        <v>39</v>
      </c>
      <c r="AB3809" s="5">
        <f>IFERROR(VLOOKUP(C3809,[2]Sheet1!$B:$F,5,FALSE),0)</f>
        <v>11000000</v>
      </c>
      <c r="AC3809" s="11">
        <v>0</v>
      </c>
      <c r="AD3809" s="11">
        <v>0</v>
      </c>
      <c r="AE3809" s="10" t="str">
        <f t="shared" si="76"/>
        <v>78/79PMHPL</v>
      </c>
      <c r="AF3809" s="10"/>
      <c r="AG3809" s="10"/>
      <c r="AH3809" s="10"/>
    </row>
    <row r="3810" spans="1:34" x14ac:dyDescent="0.45">
      <c r="A3810" t="s">
        <v>54</v>
      </c>
      <c r="B3810" t="s">
        <v>60</v>
      </c>
      <c r="C3810" t="s">
        <v>234</v>
      </c>
      <c r="D3810">
        <v>322</v>
      </c>
      <c r="E3810" s="11">
        <v>6000000</v>
      </c>
      <c r="F3810" s="5">
        <v>-298397</v>
      </c>
      <c r="G3810" s="11">
        <v>0</v>
      </c>
      <c r="H3810" s="11">
        <v>0</v>
      </c>
      <c r="I3810">
        <v>0</v>
      </c>
      <c r="J3810">
        <v>0</v>
      </c>
      <c r="K3810">
        <v>-11170</v>
      </c>
      <c r="L3810">
        <v>-11170</v>
      </c>
      <c r="M3810">
        <v>0</v>
      </c>
      <c r="N3810">
        <v>-1342</v>
      </c>
      <c r="O3810">
        <v>3</v>
      </c>
      <c r="P3810">
        <v>0</v>
      </c>
      <c r="Q3810">
        <v>0</v>
      </c>
      <c r="R3810">
        <v>-4548</v>
      </c>
      <c r="S3810">
        <v>0</v>
      </c>
      <c r="T3810">
        <v>95</v>
      </c>
      <c r="U3810">
        <v>0</v>
      </c>
      <c r="V3810">
        <v>0</v>
      </c>
      <c r="W3810">
        <v>0</v>
      </c>
      <c r="X3810">
        <v>0</v>
      </c>
      <c r="Y3810" s="12" t="str">
        <f>IFERROR(VLOOKUP(C3810,[1]Index!$D:$F,3,FALSE),"Non List")</f>
        <v>Hydro Non Converted</v>
      </c>
      <c r="Z3810">
        <f>IFERROR(VLOOKUP(C3810,[1]LP!$B:$C,2,FALSE),0)</f>
        <v>300</v>
      </c>
      <c r="AA3810" s="11">
        <f t="shared" si="77"/>
        <v>0</v>
      </c>
      <c r="AB3810" s="5">
        <f>IFERROR(VLOOKUP(C3810,[2]Sheet1!$B:$F,5,FALSE),0)</f>
        <v>29400000</v>
      </c>
      <c r="AC3810" s="11">
        <v>0</v>
      </c>
      <c r="AD3810" s="11">
        <v>0</v>
      </c>
      <c r="AE3810" s="10" t="str">
        <f t="shared" si="76"/>
        <v>78/79MBJC</v>
      </c>
      <c r="AF3810" s="10"/>
      <c r="AG3810" s="10"/>
      <c r="AH3810" s="10"/>
    </row>
    <row r="3811" spans="1:34" x14ac:dyDescent="0.45">
      <c r="A3811" t="s">
        <v>54</v>
      </c>
      <c r="B3811" t="s">
        <v>60</v>
      </c>
      <c r="C3811" t="s">
        <v>226</v>
      </c>
      <c r="D3811">
        <v>299.89999999999998</v>
      </c>
      <c r="E3811" s="11">
        <v>1785611</v>
      </c>
      <c r="F3811" s="5">
        <v>0</v>
      </c>
      <c r="G3811" s="11">
        <v>0</v>
      </c>
      <c r="H3811" s="11">
        <v>0</v>
      </c>
      <c r="I3811">
        <v>0</v>
      </c>
      <c r="J3811">
        <v>0</v>
      </c>
      <c r="K3811">
        <v>0</v>
      </c>
      <c r="L3811">
        <v>0</v>
      </c>
      <c r="M3811">
        <v>0</v>
      </c>
      <c r="N3811">
        <v>300</v>
      </c>
      <c r="O3811">
        <v>3</v>
      </c>
      <c r="P3811">
        <v>0</v>
      </c>
      <c r="Q3811">
        <v>0</v>
      </c>
      <c r="R3811">
        <v>900</v>
      </c>
      <c r="S3811">
        <v>0</v>
      </c>
      <c r="T3811">
        <v>100</v>
      </c>
      <c r="U3811">
        <v>0</v>
      </c>
      <c r="V3811">
        <v>0</v>
      </c>
      <c r="W3811">
        <v>0</v>
      </c>
      <c r="X3811">
        <v>0</v>
      </c>
      <c r="Y3811" s="12" t="str">
        <f>IFERROR(VLOOKUP(C3811,[1]Index!$D:$F,3,FALSE),"Non List")</f>
        <v>Hydro Power</v>
      </c>
      <c r="Z3811">
        <f>IFERROR(VLOOKUP(C3811,[1]LP!$B:$C,2,FALSE),0)</f>
        <v>207</v>
      </c>
      <c r="AA3811" s="11">
        <f t="shared" si="77"/>
        <v>0</v>
      </c>
      <c r="AB3811" s="5">
        <f>IFERROR(VLOOKUP(C3811,[2]Sheet1!$B:$F,5,FALSE),0)</f>
        <v>18000000</v>
      </c>
      <c r="AC3811" s="11">
        <v>0</v>
      </c>
      <c r="AD3811" s="11">
        <v>0</v>
      </c>
      <c r="AE3811" s="10" t="str">
        <f t="shared" si="76"/>
        <v>78/79GLH</v>
      </c>
      <c r="AF3811" s="10"/>
      <c r="AG3811" s="10"/>
      <c r="AH3811" s="10"/>
    </row>
    <row r="3812" spans="1:34" x14ac:dyDescent="0.45">
      <c r="A3812" t="s">
        <v>54</v>
      </c>
      <c r="B3812" t="s">
        <v>60</v>
      </c>
      <c r="C3812" t="s">
        <v>246</v>
      </c>
      <c r="D3812">
        <v>357</v>
      </c>
      <c r="E3812" s="11">
        <v>1019250</v>
      </c>
      <c r="F3812" s="5">
        <v>179090</v>
      </c>
      <c r="G3812" s="11">
        <v>0</v>
      </c>
      <c r="H3812" s="11">
        <v>0</v>
      </c>
      <c r="I3812">
        <v>0</v>
      </c>
      <c r="J3812">
        <v>278812</v>
      </c>
      <c r="K3812">
        <v>52484</v>
      </c>
      <c r="L3812">
        <v>51455</v>
      </c>
      <c r="M3812">
        <v>7</v>
      </c>
      <c r="N3812">
        <v>53</v>
      </c>
      <c r="O3812">
        <v>3</v>
      </c>
      <c r="P3812">
        <v>6</v>
      </c>
      <c r="Q3812">
        <v>0</v>
      </c>
      <c r="R3812">
        <v>162</v>
      </c>
      <c r="S3812">
        <v>0</v>
      </c>
      <c r="T3812">
        <v>118</v>
      </c>
      <c r="U3812">
        <v>133</v>
      </c>
      <c r="V3812">
        <v>-0.63</v>
      </c>
      <c r="W3812">
        <v>0</v>
      </c>
      <c r="X3812">
        <v>0</v>
      </c>
      <c r="Y3812" s="12" t="str">
        <f>IFERROR(VLOOKUP(C3812,[1]Index!$D:$F,3,FALSE),"Non List")</f>
        <v>Hydro Non Converted</v>
      </c>
      <c r="Z3812">
        <f>IFERROR(VLOOKUP(C3812,[1]LP!$B:$C,2,FALSE),0)</f>
        <v>379</v>
      </c>
      <c r="AA3812" s="11">
        <f t="shared" si="77"/>
        <v>54.1</v>
      </c>
      <c r="AB3812" s="5">
        <f>IFERROR(VLOOKUP(C3812,[2]Sheet1!$B:$F,5,FALSE),0)</f>
        <v>3307500</v>
      </c>
      <c r="AC3812" s="11">
        <v>0</v>
      </c>
      <c r="AD3812" s="11">
        <v>0</v>
      </c>
      <c r="AE3812" s="10" t="str">
        <f t="shared" si="76"/>
        <v>78/79USHEC</v>
      </c>
      <c r="AF3812" s="10"/>
      <c r="AG3812" s="10"/>
      <c r="AH3812" s="10"/>
    </row>
    <row r="3813" spans="1:34" x14ac:dyDescent="0.45">
      <c r="A3813" t="s">
        <v>54</v>
      </c>
      <c r="B3813" t="s">
        <v>60</v>
      </c>
      <c r="C3813" t="s">
        <v>212</v>
      </c>
      <c r="D3813">
        <v>228</v>
      </c>
      <c r="E3813" s="11">
        <v>800000</v>
      </c>
      <c r="F3813" s="5">
        <v>-232905</v>
      </c>
      <c r="G3813" s="11">
        <v>0</v>
      </c>
      <c r="H3813" s="11">
        <v>0</v>
      </c>
      <c r="I3813">
        <v>0</v>
      </c>
      <c r="J3813">
        <v>173797</v>
      </c>
      <c r="K3813">
        <v>116801</v>
      </c>
      <c r="L3813">
        <v>30451</v>
      </c>
      <c r="M3813">
        <v>5</v>
      </c>
      <c r="N3813">
        <v>45</v>
      </c>
      <c r="O3813">
        <v>3</v>
      </c>
      <c r="P3813">
        <v>7</v>
      </c>
      <c r="Q3813">
        <v>0</v>
      </c>
      <c r="R3813">
        <v>145</v>
      </c>
      <c r="S3813">
        <v>0</v>
      </c>
      <c r="T3813">
        <v>71</v>
      </c>
      <c r="U3813">
        <v>90</v>
      </c>
      <c r="V3813">
        <v>-0.61</v>
      </c>
      <c r="W3813">
        <v>0</v>
      </c>
      <c r="X3813">
        <v>0</v>
      </c>
      <c r="Y3813" s="12" t="str">
        <f>IFERROR(VLOOKUP(C3813,[1]Index!$D:$F,3,FALSE),"Non List")</f>
        <v>Hydro Power</v>
      </c>
      <c r="Z3813">
        <f>IFERROR(VLOOKUP(C3813,[1]LP!$B:$C,2,FALSE),0)</f>
        <v>208</v>
      </c>
      <c r="AA3813" s="11">
        <f t="shared" si="77"/>
        <v>41.6</v>
      </c>
      <c r="AB3813" s="5">
        <f>IFERROR(VLOOKUP(C3813,[2]Sheet1!$B:$F,5,FALSE),0)</f>
        <v>8000000</v>
      </c>
      <c r="AC3813" s="11">
        <v>0</v>
      </c>
      <c r="AD3813" s="11">
        <v>0</v>
      </c>
      <c r="AE3813" s="10" t="str">
        <f t="shared" si="76"/>
        <v>78/79AKJCL</v>
      </c>
      <c r="AF3813" s="10"/>
      <c r="AG3813" s="10"/>
      <c r="AH3813" s="10"/>
    </row>
    <row r="3814" spans="1:34" x14ac:dyDescent="0.45">
      <c r="A3814" t="s">
        <v>54</v>
      </c>
      <c r="B3814" t="s">
        <v>60</v>
      </c>
      <c r="C3814" t="s">
        <v>223</v>
      </c>
      <c r="D3814">
        <v>282</v>
      </c>
      <c r="E3814" s="11">
        <v>1500000</v>
      </c>
      <c r="F3814" s="5">
        <v>-170843</v>
      </c>
      <c r="G3814" s="11">
        <v>0</v>
      </c>
      <c r="H3814" s="11">
        <v>0</v>
      </c>
      <c r="I3814">
        <v>0</v>
      </c>
      <c r="J3814">
        <v>0</v>
      </c>
      <c r="K3814">
        <v>-19919</v>
      </c>
      <c r="L3814">
        <v>-19919</v>
      </c>
      <c r="M3814">
        <v>-2</v>
      </c>
      <c r="N3814">
        <v>-160</v>
      </c>
      <c r="O3814">
        <v>3</v>
      </c>
      <c r="P3814">
        <v>-2</v>
      </c>
      <c r="Q3814">
        <v>0</v>
      </c>
      <c r="R3814">
        <v>-510</v>
      </c>
      <c r="S3814">
        <v>0</v>
      </c>
      <c r="T3814">
        <v>89</v>
      </c>
      <c r="U3814">
        <v>0</v>
      </c>
      <c r="V3814">
        <v>0</v>
      </c>
      <c r="W3814">
        <v>0</v>
      </c>
      <c r="X3814">
        <v>0</v>
      </c>
      <c r="Y3814" s="12" t="str">
        <f>IFERROR(VLOOKUP(C3814,[1]Index!$D:$F,3,FALSE),"Non List")</f>
        <v>Hydro Power</v>
      </c>
      <c r="Z3814">
        <f>IFERROR(VLOOKUP(C3814,[1]LP!$B:$C,2,FALSE),0)</f>
        <v>184</v>
      </c>
      <c r="AA3814" s="11">
        <f t="shared" si="77"/>
        <v>-92</v>
      </c>
      <c r="AB3814" s="5">
        <f>IFERROR(VLOOKUP(C3814,[2]Sheet1!$B:$F,5,FALSE),0)</f>
        <v>15000000</v>
      </c>
      <c r="AC3814" s="11">
        <v>0</v>
      </c>
      <c r="AD3814" s="11">
        <v>0</v>
      </c>
      <c r="AE3814" s="10" t="str">
        <f t="shared" si="76"/>
        <v>78/79LEC</v>
      </c>
      <c r="AF3814" s="10"/>
      <c r="AG3814" s="10"/>
      <c r="AH3814" s="10"/>
    </row>
    <row r="3815" spans="1:34" x14ac:dyDescent="0.45">
      <c r="A3815" t="s">
        <v>54</v>
      </c>
      <c r="B3815" t="s">
        <v>60</v>
      </c>
      <c r="C3815" t="s">
        <v>235</v>
      </c>
      <c r="D3815">
        <v>432.3</v>
      </c>
      <c r="E3815" s="11">
        <v>400000</v>
      </c>
      <c r="F3815" s="5">
        <v>-97797</v>
      </c>
      <c r="G3815" s="11">
        <v>0</v>
      </c>
      <c r="H3815" s="11">
        <v>0</v>
      </c>
      <c r="I3815">
        <v>0</v>
      </c>
      <c r="J3815">
        <v>103607</v>
      </c>
      <c r="K3815">
        <v>61298</v>
      </c>
      <c r="L3815">
        <v>-512</v>
      </c>
      <c r="M3815">
        <v>0</v>
      </c>
      <c r="N3815">
        <v>-2702</v>
      </c>
      <c r="O3815">
        <v>6</v>
      </c>
      <c r="P3815">
        <v>0</v>
      </c>
      <c r="Q3815">
        <v>0</v>
      </c>
      <c r="R3815">
        <v>-15455</v>
      </c>
      <c r="S3815">
        <v>0</v>
      </c>
      <c r="T3815">
        <v>76</v>
      </c>
      <c r="U3815">
        <v>0</v>
      </c>
      <c r="V3815">
        <v>0</v>
      </c>
      <c r="W3815">
        <v>0</v>
      </c>
      <c r="X3815">
        <v>0</v>
      </c>
      <c r="Y3815" s="12" t="str">
        <f>IFERROR(VLOOKUP(C3815,[1]Index!$D:$F,3,FALSE),"Non List")</f>
        <v>Hydro Non Converted</v>
      </c>
      <c r="Z3815">
        <f>IFERROR(VLOOKUP(C3815,[1]LP!$B:$C,2,FALSE),0)</f>
        <v>480</v>
      </c>
      <c r="AA3815" s="11">
        <f t="shared" si="77"/>
        <v>0</v>
      </c>
      <c r="AB3815" s="5">
        <f>IFERROR(VLOOKUP(C3815,[2]Sheet1!$B:$F,5,FALSE),0)</f>
        <v>1200000</v>
      </c>
      <c r="AC3815" s="11">
        <v>0</v>
      </c>
      <c r="AD3815" s="11">
        <v>0</v>
      </c>
      <c r="AE3815" s="10" t="str">
        <f t="shared" si="76"/>
        <v>78/79TPC</v>
      </c>
      <c r="AF3815" s="10"/>
      <c r="AG3815" s="10"/>
      <c r="AH3815" s="10"/>
    </row>
    <row r="3816" spans="1:34" x14ac:dyDescent="0.45">
      <c r="A3816" t="s">
        <v>54</v>
      </c>
      <c r="B3816" t="s">
        <v>60</v>
      </c>
      <c r="C3816" t="s">
        <v>228</v>
      </c>
      <c r="D3816">
        <v>332.2</v>
      </c>
      <c r="E3816" s="11">
        <v>1450000</v>
      </c>
      <c r="F3816" s="5">
        <v>7585</v>
      </c>
      <c r="G3816" s="11">
        <v>0</v>
      </c>
      <c r="H3816" s="11">
        <v>0</v>
      </c>
      <c r="I3816">
        <v>0</v>
      </c>
      <c r="J3816">
        <v>115482</v>
      </c>
      <c r="K3816">
        <v>-56468</v>
      </c>
      <c r="L3816">
        <v>-56468</v>
      </c>
      <c r="M3816">
        <v>-5</v>
      </c>
      <c r="N3816">
        <v>-64</v>
      </c>
      <c r="O3816">
        <v>3</v>
      </c>
      <c r="P3816">
        <v>-5</v>
      </c>
      <c r="Q3816">
        <v>0</v>
      </c>
      <c r="R3816">
        <v>-211</v>
      </c>
      <c r="S3816">
        <v>0</v>
      </c>
      <c r="T3816">
        <v>101</v>
      </c>
      <c r="U3816">
        <v>0</v>
      </c>
      <c r="V3816">
        <v>0</v>
      </c>
      <c r="W3816">
        <v>0</v>
      </c>
      <c r="X3816">
        <v>0</v>
      </c>
      <c r="Y3816" s="12" t="str">
        <f>IFERROR(VLOOKUP(C3816,[1]Index!$D:$F,3,FALSE),"Non List")</f>
        <v>Hydro Power</v>
      </c>
      <c r="Z3816">
        <f>IFERROR(VLOOKUP(C3816,[1]LP!$B:$C,2,FALSE),0)</f>
        <v>156</v>
      </c>
      <c r="AA3816" s="11">
        <f t="shared" si="77"/>
        <v>-31.2</v>
      </c>
      <c r="AB3816" s="5">
        <f>IFERROR(VLOOKUP(C3816,[2]Sheet1!$B:$F,5,FALSE),0)</f>
        <v>5741244</v>
      </c>
      <c r="AC3816" s="11">
        <v>0</v>
      </c>
      <c r="AD3816" s="11">
        <v>0</v>
      </c>
      <c r="AE3816" s="10" t="str">
        <f t="shared" si="76"/>
        <v>78/79SHEL</v>
      </c>
      <c r="AF3816" s="10"/>
      <c r="AG3816" s="10"/>
      <c r="AH3816" s="10"/>
    </row>
    <row r="3817" spans="1:34" x14ac:dyDescent="0.45">
      <c r="A3817" t="s">
        <v>54</v>
      </c>
      <c r="B3817" t="s">
        <v>60</v>
      </c>
      <c r="C3817" t="s">
        <v>216</v>
      </c>
      <c r="D3817">
        <v>355</v>
      </c>
      <c r="E3817" s="11">
        <v>962500</v>
      </c>
      <c r="F3817" s="5">
        <v>94047</v>
      </c>
      <c r="G3817" s="11">
        <v>0</v>
      </c>
      <c r="H3817" s="11">
        <v>0</v>
      </c>
      <c r="I3817">
        <v>0</v>
      </c>
      <c r="J3817">
        <v>318217</v>
      </c>
      <c r="K3817">
        <v>222348</v>
      </c>
      <c r="L3817">
        <v>139111</v>
      </c>
      <c r="M3817">
        <v>19</v>
      </c>
      <c r="N3817">
        <v>18</v>
      </c>
      <c r="O3817">
        <v>3</v>
      </c>
      <c r="P3817">
        <v>18</v>
      </c>
      <c r="Q3817">
        <v>0</v>
      </c>
      <c r="R3817">
        <v>60</v>
      </c>
      <c r="S3817">
        <v>0</v>
      </c>
      <c r="T3817">
        <v>110</v>
      </c>
      <c r="U3817">
        <v>218</v>
      </c>
      <c r="V3817">
        <v>-0.39</v>
      </c>
      <c r="W3817">
        <v>0</v>
      </c>
      <c r="X3817">
        <v>0</v>
      </c>
      <c r="Y3817" s="12" t="str">
        <f>IFERROR(VLOOKUP(C3817,[1]Index!$D:$F,3,FALSE),"Non List")</f>
        <v>Hydro Power</v>
      </c>
      <c r="Z3817">
        <f>IFERROR(VLOOKUP(C3817,[1]LP!$B:$C,2,FALSE),0)</f>
        <v>235</v>
      </c>
      <c r="AA3817" s="11">
        <f t="shared" si="77"/>
        <v>12.4</v>
      </c>
      <c r="AB3817" s="5">
        <f>IFERROR(VLOOKUP(C3817,[2]Sheet1!$B:$F,5,FALSE),0)</f>
        <v>9625000</v>
      </c>
      <c r="AC3817" s="11">
        <v>0</v>
      </c>
      <c r="AD3817" s="11">
        <v>7</v>
      </c>
      <c r="AE3817" s="10" t="str">
        <f t="shared" si="76"/>
        <v>78/79PPCL</v>
      </c>
      <c r="AF3817" s="10"/>
      <c r="AG3817" s="10"/>
      <c r="AH3817" s="10"/>
    </row>
    <row r="3818" spans="1:34" x14ac:dyDescent="0.45">
      <c r="A3818" t="s">
        <v>54</v>
      </c>
      <c r="B3818" t="s">
        <v>60</v>
      </c>
      <c r="C3818" t="s">
        <v>236</v>
      </c>
      <c r="D3818">
        <v>231.1</v>
      </c>
      <c r="E3818" s="11">
        <v>1476400</v>
      </c>
      <c r="F3818" s="5">
        <v>-270638</v>
      </c>
      <c r="G3818" s="11">
        <v>0</v>
      </c>
      <c r="H3818" s="11">
        <v>0</v>
      </c>
      <c r="I3818">
        <v>0</v>
      </c>
      <c r="J3818">
        <v>179223</v>
      </c>
      <c r="K3818">
        <v>-289049</v>
      </c>
      <c r="L3818">
        <v>-289049</v>
      </c>
      <c r="M3818">
        <v>-26</v>
      </c>
      <c r="N3818">
        <v>-9</v>
      </c>
      <c r="O3818">
        <v>3</v>
      </c>
      <c r="P3818">
        <v>-32</v>
      </c>
      <c r="Q3818">
        <v>0</v>
      </c>
      <c r="R3818">
        <v>-25</v>
      </c>
      <c r="S3818">
        <v>0</v>
      </c>
      <c r="T3818">
        <v>82</v>
      </c>
      <c r="U3818">
        <v>0</v>
      </c>
      <c r="V3818">
        <v>0</v>
      </c>
      <c r="W3818">
        <v>0</v>
      </c>
      <c r="X3818">
        <v>0</v>
      </c>
      <c r="Y3818" s="12" t="str">
        <f>IFERROR(VLOOKUP(C3818,[1]Index!$D:$F,3,FALSE),"Non List")</f>
        <v>Hydro Power</v>
      </c>
      <c r="Z3818">
        <f>IFERROR(VLOOKUP(C3818,[1]LP!$B:$C,2,FALSE),0)</f>
        <v>165</v>
      </c>
      <c r="AA3818" s="11">
        <f t="shared" si="77"/>
        <v>-6.3</v>
      </c>
      <c r="AB3818" s="5">
        <f>IFERROR(VLOOKUP(C3818,[2]Sheet1!$B:$F,5,FALSE),0)</f>
        <v>14764000</v>
      </c>
      <c r="AC3818" s="11">
        <v>0</v>
      </c>
      <c r="AD3818" s="11">
        <v>0</v>
      </c>
      <c r="AE3818" s="10" t="str">
        <f t="shared" si="76"/>
        <v>78/79SSHL</v>
      </c>
      <c r="AF3818" s="10"/>
      <c r="AG3818" s="10"/>
      <c r="AH3818" s="10"/>
    </row>
    <row r="3819" spans="1:34" x14ac:dyDescent="0.45">
      <c r="A3819" t="s">
        <v>54</v>
      </c>
      <c r="B3819" t="s">
        <v>60</v>
      </c>
      <c r="C3819" t="s">
        <v>217</v>
      </c>
      <c r="D3819">
        <v>473.2</v>
      </c>
      <c r="E3819" s="11">
        <v>10590000</v>
      </c>
      <c r="F3819" s="5">
        <v>-2714515</v>
      </c>
      <c r="G3819" s="11">
        <v>0</v>
      </c>
      <c r="H3819" s="11">
        <v>0</v>
      </c>
      <c r="I3819">
        <v>0</v>
      </c>
      <c r="J3819">
        <v>5163334</v>
      </c>
      <c r="K3819">
        <v>1905288</v>
      </c>
      <c r="L3819">
        <v>-1650655</v>
      </c>
      <c r="M3819">
        <v>-21</v>
      </c>
      <c r="N3819">
        <v>-23</v>
      </c>
      <c r="O3819">
        <v>6</v>
      </c>
      <c r="P3819">
        <v>-28</v>
      </c>
      <c r="Q3819">
        <v>0</v>
      </c>
      <c r="R3819">
        <v>-145</v>
      </c>
      <c r="S3819">
        <v>0</v>
      </c>
      <c r="T3819">
        <v>74</v>
      </c>
      <c r="U3819">
        <v>0</v>
      </c>
      <c r="V3819">
        <v>0</v>
      </c>
      <c r="W3819">
        <v>0</v>
      </c>
      <c r="X3819">
        <v>0</v>
      </c>
      <c r="Y3819" s="12" t="str">
        <f>IFERROR(VLOOKUP(C3819,[1]Index!$D:$F,3,FALSE),"Non List")</f>
        <v>Hydro Power</v>
      </c>
      <c r="Z3819">
        <f>IFERROR(VLOOKUP(C3819,[1]LP!$B:$C,2,FALSE),0)</f>
        <v>165.4</v>
      </c>
      <c r="AA3819" s="11">
        <f t="shared" si="77"/>
        <v>-7.9</v>
      </c>
      <c r="AB3819" s="5">
        <f>IFERROR(VLOOKUP(C3819,[2]Sheet1!$B:$F,5,FALSE),0)</f>
        <v>194780470</v>
      </c>
      <c r="AC3819" s="11">
        <v>0</v>
      </c>
      <c r="AD3819" s="11">
        <v>0</v>
      </c>
      <c r="AE3819" s="10" t="str">
        <f t="shared" si="76"/>
        <v>78/79UPPER</v>
      </c>
      <c r="AF3819" s="10"/>
      <c r="AG3819" s="10"/>
      <c r="AH3819" s="10"/>
    </row>
    <row r="3820" spans="1:34" x14ac:dyDescent="0.45">
      <c r="A3820" t="s">
        <v>54</v>
      </c>
      <c r="B3820" t="s">
        <v>60</v>
      </c>
      <c r="C3820" t="s">
        <v>218</v>
      </c>
      <c r="D3820">
        <v>236</v>
      </c>
      <c r="E3820" s="11">
        <v>750000</v>
      </c>
      <c r="F3820" s="5">
        <v>-50472</v>
      </c>
      <c r="G3820" s="11">
        <v>0</v>
      </c>
      <c r="H3820" s="11">
        <v>0</v>
      </c>
      <c r="I3820">
        <v>0</v>
      </c>
      <c r="J3820">
        <v>65993</v>
      </c>
      <c r="K3820">
        <v>25568</v>
      </c>
      <c r="L3820">
        <v>25568</v>
      </c>
      <c r="M3820">
        <v>5</v>
      </c>
      <c r="N3820">
        <v>52</v>
      </c>
      <c r="O3820">
        <v>3</v>
      </c>
      <c r="P3820">
        <v>5</v>
      </c>
      <c r="Q3820">
        <v>0</v>
      </c>
      <c r="R3820">
        <v>132</v>
      </c>
      <c r="S3820">
        <v>0</v>
      </c>
      <c r="T3820">
        <v>93</v>
      </c>
      <c r="U3820">
        <v>98</v>
      </c>
      <c r="V3820">
        <v>-0.59</v>
      </c>
      <c r="W3820">
        <v>0</v>
      </c>
      <c r="X3820">
        <v>0</v>
      </c>
      <c r="Y3820" s="12" t="str">
        <f>IFERROR(VLOOKUP(C3820,[1]Index!$D:$F,3,FALSE),"Non List")</f>
        <v>Hydro Power</v>
      </c>
      <c r="Z3820">
        <f>IFERROR(VLOOKUP(C3820,[1]LP!$B:$C,2,FALSE),0)</f>
        <v>224</v>
      </c>
      <c r="AA3820" s="11">
        <f t="shared" si="77"/>
        <v>44.8</v>
      </c>
      <c r="AB3820" s="5">
        <f>IFERROR(VLOOKUP(C3820,[2]Sheet1!$B:$F,5,FALSE),0)</f>
        <v>7500000</v>
      </c>
      <c r="AC3820" s="11">
        <v>0</v>
      </c>
      <c r="AD3820" s="11">
        <v>0</v>
      </c>
      <c r="AE3820" s="10" t="str">
        <f t="shared" si="76"/>
        <v>78/79UNHPL</v>
      </c>
      <c r="AF3820" s="10"/>
      <c r="AG3820" s="10"/>
      <c r="AH3820" s="10"/>
    </row>
    <row r="3821" spans="1:34" x14ac:dyDescent="0.45">
      <c r="A3821" t="s">
        <v>54</v>
      </c>
      <c r="B3821" t="s">
        <v>60</v>
      </c>
      <c r="C3821" t="s">
        <v>237</v>
      </c>
      <c r="D3821">
        <v>480.2</v>
      </c>
      <c r="E3821" s="11">
        <v>500000</v>
      </c>
      <c r="F3821" s="5">
        <v>70181</v>
      </c>
      <c r="G3821" s="11">
        <v>0</v>
      </c>
      <c r="H3821" s="11">
        <v>0</v>
      </c>
      <c r="I3821">
        <v>0</v>
      </c>
      <c r="J3821">
        <v>57732</v>
      </c>
      <c r="K3821">
        <v>11713</v>
      </c>
      <c r="L3821">
        <v>-70265</v>
      </c>
      <c r="M3821">
        <v>-19</v>
      </c>
      <c r="N3821">
        <v>-26</v>
      </c>
      <c r="O3821">
        <v>4</v>
      </c>
      <c r="P3821">
        <v>-16</v>
      </c>
      <c r="Q3821">
        <v>0</v>
      </c>
      <c r="R3821">
        <v>-108</v>
      </c>
      <c r="S3821">
        <v>0</v>
      </c>
      <c r="T3821">
        <v>114</v>
      </c>
      <c r="U3821">
        <v>0</v>
      </c>
      <c r="V3821">
        <v>0</v>
      </c>
      <c r="W3821">
        <v>0</v>
      </c>
      <c r="X3821">
        <v>0</v>
      </c>
      <c r="Y3821" s="12" t="str">
        <f>IFERROR(VLOOKUP(C3821,[1]Index!$D:$F,3,FALSE),"Non List")</f>
        <v>Hydro Non Converted</v>
      </c>
      <c r="Z3821">
        <f>IFERROR(VLOOKUP(C3821,[1]LP!$B:$C,2,FALSE),0)</f>
        <v>525</v>
      </c>
      <c r="AA3821" s="11">
        <f t="shared" si="77"/>
        <v>-27.6</v>
      </c>
      <c r="AB3821" s="5">
        <f>IFERROR(VLOOKUP(C3821,[2]Sheet1!$B:$F,5,FALSE),0)</f>
        <v>1230000</v>
      </c>
      <c r="AC3821" s="11">
        <v>0</v>
      </c>
      <c r="AD3821" s="11">
        <v>0</v>
      </c>
      <c r="AE3821" s="10" t="str">
        <f t="shared" si="76"/>
        <v>78/79SPC</v>
      </c>
      <c r="AF3821" s="10"/>
      <c r="AG3821" s="10"/>
      <c r="AH3821" s="10"/>
    </row>
    <row r="3822" spans="1:34" x14ac:dyDescent="0.45">
      <c r="A3822" t="s">
        <v>54</v>
      </c>
      <c r="B3822" t="s">
        <v>60</v>
      </c>
      <c r="C3822" t="s">
        <v>247</v>
      </c>
      <c r="D3822">
        <v>390</v>
      </c>
      <c r="E3822" s="11">
        <v>1194750</v>
      </c>
      <c r="F3822" s="5">
        <v>-87890</v>
      </c>
      <c r="G3822" s="11">
        <v>0</v>
      </c>
      <c r="H3822" s="11">
        <v>0</v>
      </c>
      <c r="I3822">
        <v>0</v>
      </c>
      <c r="J3822">
        <v>1229047</v>
      </c>
      <c r="K3822">
        <v>-16912</v>
      </c>
      <c r="L3822">
        <v>-16912</v>
      </c>
      <c r="M3822">
        <v>-2</v>
      </c>
      <c r="N3822">
        <v>-207</v>
      </c>
      <c r="O3822">
        <v>4</v>
      </c>
      <c r="P3822">
        <v>-2</v>
      </c>
      <c r="Q3822">
        <v>0</v>
      </c>
      <c r="R3822">
        <v>-873</v>
      </c>
      <c r="S3822">
        <v>0</v>
      </c>
      <c r="T3822">
        <v>93</v>
      </c>
      <c r="U3822">
        <v>0</v>
      </c>
      <c r="V3822">
        <v>0</v>
      </c>
      <c r="W3822">
        <v>0</v>
      </c>
      <c r="X3822">
        <v>0</v>
      </c>
      <c r="Y3822" s="12" t="str">
        <f>IFERROR(VLOOKUP(C3822,[1]Index!$D:$F,3,FALSE),"Non List")</f>
        <v>Hydro Non Converted</v>
      </c>
      <c r="Z3822">
        <f>IFERROR(VLOOKUP(C3822,[1]LP!$B:$C,2,FALSE),0)</f>
        <v>326</v>
      </c>
      <c r="AA3822" s="11">
        <f t="shared" si="77"/>
        <v>-163</v>
      </c>
      <c r="AB3822" s="5">
        <f>IFERROR(VLOOKUP(C3822,[2]Sheet1!$B:$F,5,FALSE),0)</f>
        <v>4779000</v>
      </c>
      <c r="AC3822" s="11">
        <v>0</v>
      </c>
      <c r="AD3822" s="11">
        <v>0</v>
      </c>
      <c r="AE3822" s="10" t="str">
        <f t="shared" si="76"/>
        <v>78/79SGHC</v>
      </c>
      <c r="AF3822" s="10"/>
      <c r="AG3822" s="10"/>
      <c r="AH3822" s="10"/>
    </row>
    <row r="3823" spans="1:34" x14ac:dyDescent="0.45">
      <c r="A3823" t="s">
        <v>54</v>
      </c>
      <c r="B3823" t="s">
        <v>60</v>
      </c>
      <c r="C3823" t="s">
        <v>248</v>
      </c>
      <c r="D3823">
        <v>453.9</v>
      </c>
      <c r="E3823" s="11">
        <v>750000</v>
      </c>
      <c r="F3823" s="5">
        <v>132418</v>
      </c>
      <c r="G3823" s="11">
        <v>0</v>
      </c>
      <c r="H3823" s="11">
        <v>0</v>
      </c>
      <c r="I3823">
        <v>0</v>
      </c>
      <c r="J3823">
        <v>316828</v>
      </c>
      <c r="K3823">
        <v>234596</v>
      </c>
      <c r="L3823">
        <v>122385</v>
      </c>
      <c r="M3823">
        <v>22</v>
      </c>
      <c r="N3823">
        <v>21</v>
      </c>
      <c r="O3823">
        <v>4</v>
      </c>
      <c r="P3823">
        <v>18</v>
      </c>
      <c r="Q3823">
        <v>0</v>
      </c>
      <c r="R3823">
        <v>81</v>
      </c>
      <c r="S3823">
        <v>0</v>
      </c>
      <c r="T3823">
        <v>118</v>
      </c>
      <c r="U3823">
        <v>240</v>
      </c>
      <c r="V3823">
        <v>-0.47</v>
      </c>
      <c r="W3823">
        <v>0</v>
      </c>
      <c r="X3823">
        <v>0</v>
      </c>
      <c r="Y3823" s="12" t="str">
        <f>IFERROR(VLOOKUP(C3823,[1]Index!$D:$F,3,FALSE),"Non List")</f>
        <v>Hydro Non Converted</v>
      </c>
      <c r="Z3823">
        <f>IFERROR(VLOOKUP(C3823,[1]LP!$B:$C,2,FALSE),0)</f>
        <v>540</v>
      </c>
      <c r="AA3823" s="11">
        <f t="shared" si="77"/>
        <v>24.5</v>
      </c>
      <c r="AB3823" s="5">
        <f>IFERROR(VLOOKUP(C3823,[2]Sheet1!$B:$F,5,FALSE),0)</f>
        <v>2625000</v>
      </c>
      <c r="AC3823" s="11">
        <v>5</v>
      </c>
      <c r="AD3823" s="11">
        <v>2.63E-2</v>
      </c>
      <c r="AE3823" s="10" t="str">
        <f t="shared" si="76"/>
        <v>78/79BHDC</v>
      </c>
      <c r="AF3823" s="10"/>
      <c r="AG3823" s="10"/>
      <c r="AH3823" s="10"/>
    </row>
    <row r="3824" spans="1:34" x14ac:dyDescent="0.45">
      <c r="A3824" t="s">
        <v>54</v>
      </c>
      <c r="B3824" t="s">
        <v>60</v>
      </c>
      <c r="C3824" t="s">
        <v>229</v>
      </c>
      <c r="D3824">
        <v>228.5</v>
      </c>
      <c r="E3824" s="11">
        <v>1600000</v>
      </c>
      <c r="F3824" s="5">
        <v>-404409</v>
      </c>
      <c r="G3824" s="11">
        <v>0</v>
      </c>
      <c r="H3824" s="11">
        <v>0</v>
      </c>
      <c r="I3824">
        <v>0</v>
      </c>
      <c r="J3824">
        <v>107900</v>
      </c>
      <c r="K3824">
        <v>30356</v>
      </c>
      <c r="L3824">
        <v>-35812</v>
      </c>
      <c r="M3824">
        <v>-3</v>
      </c>
      <c r="N3824">
        <v>-77</v>
      </c>
      <c r="O3824">
        <v>3</v>
      </c>
      <c r="P3824">
        <v>-4</v>
      </c>
      <c r="Q3824">
        <v>0</v>
      </c>
      <c r="R3824">
        <v>-235</v>
      </c>
      <c r="S3824">
        <v>0</v>
      </c>
      <c r="T3824">
        <v>75</v>
      </c>
      <c r="U3824">
        <v>0</v>
      </c>
      <c r="V3824">
        <v>0</v>
      </c>
      <c r="W3824">
        <v>0</v>
      </c>
      <c r="X3824">
        <v>0</v>
      </c>
      <c r="Y3824" s="12" t="str">
        <f>IFERROR(VLOOKUP(C3824,[1]Index!$D:$F,3,FALSE),"Non List")</f>
        <v>Hydro Power</v>
      </c>
      <c r="Z3824">
        <f>IFERROR(VLOOKUP(C3824,[1]LP!$B:$C,2,FALSE),0)</f>
        <v>134.19999999999999</v>
      </c>
      <c r="AA3824" s="11">
        <f t="shared" si="77"/>
        <v>-44.7</v>
      </c>
      <c r="AB3824" s="5">
        <f>IFERROR(VLOOKUP(C3824,[2]Sheet1!$B:$F,5,FALSE),0)</f>
        <v>28000000</v>
      </c>
      <c r="AC3824" s="11">
        <v>0</v>
      </c>
      <c r="AD3824" s="11">
        <v>0</v>
      </c>
      <c r="AE3824" s="10" t="str">
        <f t="shared" si="76"/>
        <v>78/79HDHPC</v>
      </c>
      <c r="AF3824" s="10"/>
      <c r="AG3824" s="10"/>
      <c r="AH3824" s="10"/>
    </row>
    <row r="3825" spans="1:34" x14ac:dyDescent="0.45">
      <c r="A3825" t="s">
        <v>54</v>
      </c>
      <c r="B3825" t="s">
        <v>60</v>
      </c>
      <c r="C3825" t="s">
        <v>249</v>
      </c>
      <c r="D3825">
        <v>295.10000000000002</v>
      </c>
      <c r="E3825" s="11">
        <v>357000</v>
      </c>
      <c r="F3825" s="5">
        <v>-50507</v>
      </c>
      <c r="G3825" s="11">
        <v>0</v>
      </c>
      <c r="H3825" s="11">
        <v>0</v>
      </c>
      <c r="I3825">
        <v>0</v>
      </c>
      <c r="J3825">
        <v>0</v>
      </c>
      <c r="K3825">
        <v>-7584</v>
      </c>
      <c r="L3825">
        <v>-7584</v>
      </c>
      <c r="M3825">
        <v>-3</v>
      </c>
      <c r="N3825">
        <v>-104</v>
      </c>
      <c r="O3825">
        <v>3</v>
      </c>
      <c r="P3825">
        <v>-3</v>
      </c>
      <c r="Q3825">
        <v>0</v>
      </c>
      <c r="R3825">
        <v>-359</v>
      </c>
      <c r="S3825">
        <v>0</v>
      </c>
      <c r="T3825">
        <v>86</v>
      </c>
      <c r="U3825">
        <v>0</v>
      </c>
      <c r="V3825">
        <v>0</v>
      </c>
      <c r="W3825">
        <v>0</v>
      </c>
      <c r="X3825">
        <v>0</v>
      </c>
      <c r="Y3825" s="12" t="str">
        <f>IFERROR(VLOOKUP(C3825,[1]Index!$D:$F,3,FALSE),"Non List")</f>
        <v>Hydro Non Converted</v>
      </c>
      <c r="Z3825">
        <f>IFERROR(VLOOKUP(C3825,[1]LP!$B:$C,2,FALSE),0)</f>
        <v>412</v>
      </c>
      <c r="AA3825" s="11">
        <f t="shared" si="77"/>
        <v>-137.30000000000001</v>
      </c>
      <c r="AB3825" s="5">
        <f>IFERROR(VLOOKUP(C3825,[2]Sheet1!$B:$F,5,FALSE),0)</f>
        <v>3430000</v>
      </c>
      <c r="AC3825" s="11">
        <v>0</v>
      </c>
      <c r="AD3825" s="11">
        <v>0</v>
      </c>
      <c r="AE3825" s="10" t="str">
        <f t="shared" si="76"/>
        <v>78/79RFPL</v>
      </c>
      <c r="AF3825" s="10"/>
      <c r="AG3825" s="10"/>
      <c r="AH3825" s="10"/>
    </row>
    <row r="3826" spans="1:34" x14ac:dyDescent="0.45">
      <c r="A3826" t="s">
        <v>54</v>
      </c>
      <c r="B3826" t="s">
        <v>60</v>
      </c>
      <c r="C3826" t="s">
        <v>224</v>
      </c>
      <c r="D3826">
        <v>780</v>
      </c>
      <c r="E3826" s="11">
        <v>1968027</v>
      </c>
      <c r="F3826" s="5">
        <v>828967</v>
      </c>
      <c r="G3826" s="11">
        <v>0</v>
      </c>
      <c r="H3826" s="11">
        <v>0</v>
      </c>
      <c r="I3826">
        <v>0</v>
      </c>
      <c r="J3826">
        <v>852607</v>
      </c>
      <c r="K3826">
        <v>604567</v>
      </c>
      <c r="L3826">
        <v>426998</v>
      </c>
      <c r="M3826">
        <v>29</v>
      </c>
      <c r="N3826">
        <v>27</v>
      </c>
      <c r="O3826">
        <v>5</v>
      </c>
      <c r="P3826">
        <v>20</v>
      </c>
      <c r="Q3826">
        <v>0</v>
      </c>
      <c r="R3826">
        <v>148</v>
      </c>
      <c r="S3826">
        <v>0</v>
      </c>
      <c r="T3826">
        <v>142</v>
      </c>
      <c r="U3826">
        <v>304</v>
      </c>
      <c r="V3826">
        <v>-0.61</v>
      </c>
      <c r="W3826">
        <v>0</v>
      </c>
      <c r="X3826">
        <v>0</v>
      </c>
      <c r="Y3826" s="12" t="str">
        <f>IFERROR(VLOOKUP(C3826,[1]Index!$D:$F,3,FALSE),"Non List")</f>
        <v>Hydro Power</v>
      </c>
      <c r="Z3826">
        <f>IFERROR(VLOOKUP(C3826,[1]LP!$B:$C,2,FALSE),0)</f>
        <v>585</v>
      </c>
      <c r="AA3826" s="11">
        <f t="shared" si="77"/>
        <v>20.2</v>
      </c>
      <c r="AB3826" s="5">
        <f>IFERROR(VLOOKUP(C3826,[2]Sheet1!$B:$F,5,FALSE),0)</f>
        <v>22632310.5</v>
      </c>
      <c r="AC3826" s="11">
        <v>0</v>
      </c>
      <c r="AD3826" s="11">
        <v>10.526300000000001</v>
      </c>
      <c r="AE3826" s="10" t="str">
        <f t="shared" si="76"/>
        <v>78/79MEN</v>
      </c>
      <c r="AF3826" s="10"/>
      <c r="AG3826" s="10"/>
      <c r="AH3826" s="10"/>
    </row>
    <row r="3827" spans="1:34" x14ac:dyDescent="0.45">
      <c r="A3827" t="s">
        <v>54</v>
      </c>
      <c r="B3827" t="s">
        <v>60</v>
      </c>
      <c r="C3827" t="s">
        <v>225</v>
      </c>
      <c r="D3827">
        <v>510</v>
      </c>
      <c r="E3827" s="11">
        <v>420000</v>
      </c>
      <c r="F3827" s="5">
        <v>53537</v>
      </c>
      <c r="G3827" s="11">
        <v>0</v>
      </c>
      <c r="H3827" s="11">
        <v>0</v>
      </c>
      <c r="I3827">
        <v>0</v>
      </c>
      <c r="J3827">
        <v>149071</v>
      </c>
      <c r="K3827">
        <v>112796</v>
      </c>
      <c r="L3827">
        <v>52782</v>
      </c>
      <c r="M3827">
        <v>17</v>
      </c>
      <c r="N3827">
        <v>30</v>
      </c>
      <c r="O3827">
        <v>5</v>
      </c>
      <c r="P3827">
        <v>15</v>
      </c>
      <c r="Q3827">
        <v>0</v>
      </c>
      <c r="R3827">
        <v>138</v>
      </c>
      <c r="S3827">
        <v>0</v>
      </c>
      <c r="T3827">
        <v>113</v>
      </c>
      <c r="U3827">
        <v>206</v>
      </c>
      <c r="V3827">
        <v>-0.6</v>
      </c>
      <c r="W3827">
        <v>0</v>
      </c>
      <c r="X3827">
        <v>0</v>
      </c>
      <c r="Y3827" s="12" t="str">
        <f>IFERROR(VLOOKUP(C3827,[1]Index!$D:$F,3,FALSE),"Non List")</f>
        <v>Hydro Power</v>
      </c>
      <c r="Z3827">
        <f>IFERROR(VLOOKUP(C3827,[1]LP!$B:$C,2,FALSE),0)</f>
        <v>358.6</v>
      </c>
      <c r="AA3827" s="11">
        <f t="shared" si="77"/>
        <v>21.1</v>
      </c>
      <c r="AB3827" s="5">
        <f>IFERROR(VLOOKUP(C3827,[2]Sheet1!$B:$F,5,FALSE),0)</f>
        <v>4431000</v>
      </c>
      <c r="AC3827" s="11">
        <v>0</v>
      </c>
      <c r="AD3827" s="11">
        <v>10.526</v>
      </c>
      <c r="AE3827" s="10" t="str">
        <f t="shared" si="76"/>
        <v>78/79UMRH</v>
      </c>
      <c r="AF3827" s="10"/>
      <c r="AG3827" s="10"/>
      <c r="AH3827" s="10"/>
    </row>
    <row r="3828" spans="1:34" x14ac:dyDescent="0.45">
      <c r="A3828" t="s">
        <v>54</v>
      </c>
      <c r="B3828" t="s">
        <v>60</v>
      </c>
      <c r="C3828" t="s">
        <v>231</v>
      </c>
      <c r="D3828">
        <v>765</v>
      </c>
      <c r="E3828" s="11">
        <v>448476</v>
      </c>
      <c r="F3828" s="5">
        <v>126096</v>
      </c>
      <c r="G3828" s="11">
        <v>0</v>
      </c>
      <c r="H3828" s="11">
        <v>0</v>
      </c>
      <c r="I3828">
        <v>0</v>
      </c>
      <c r="J3828">
        <v>99780</v>
      </c>
      <c r="K3828">
        <v>92843</v>
      </c>
      <c r="L3828">
        <v>80884</v>
      </c>
      <c r="M3828">
        <v>24</v>
      </c>
      <c r="N3828">
        <v>32</v>
      </c>
      <c r="O3828">
        <v>6</v>
      </c>
      <c r="P3828">
        <v>19</v>
      </c>
      <c r="Q3828">
        <v>0</v>
      </c>
      <c r="R3828">
        <v>190</v>
      </c>
      <c r="S3828">
        <v>0</v>
      </c>
      <c r="T3828">
        <v>128</v>
      </c>
      <c r="U3828">
        <v>263</v>
      </c>
      <c r="V3828">
        <v>-0.66</v>
      </c>
      <c r="W3828">
        <v>0</v>
      </c>
      <c r="X3828">
        <v>0</v>
      </c>
      <c r="Y3828" s="12" t="str">
        <f>IFERROR(VLOOKUP(C3828,[1]Index!$D:$F,3,FALSE),"Non List")</f>
        <v>Hydro Non Converted</v>
      </c>
      <c r="Z3828">
        <f>IFERROR(VLOOKUP(C3828,[1]LP!$B:$C,2,FALSE),0)</f>
        <v>630</v>
      </c>
      <c r="AA3828" s="11">
        <f t="shared" si="77"/>
        <v>26.3</v>
      </c>
      <c r="AB3828" s="5">
        <f>IFERROR(VLOOKUP(C3828,[2]Sheet1!$B:$F,5,FALSE),0)</f>
        <v>986647.31</v>
      </c>
      <c r="AC3828" s="11">
        <v>10</v>
      </c>
      <c r="AD3828" s="11">
        <v>0.52629999999999999</v>
      </c>
      <c r="AE3828" s="10" t="str">
        <f t="shared" si="76"/>
        <v>78/79RURU</v>
      </c>
      <c r="AF3828" s="10"/>
      <c r="AG3828" s="10"/>
      <c r="AH3828" s="10"/>
    </row>
    <row r="3829" spans="1:34" x14ac:dyDescent="0.45">
      <c r="A3829" t="s">
        <v>54</v>
      </c>
      <c r="B3829" t="s">
        <v>60</v>
      </c>
      <c r="C3829" t="s">
        <v>253</v>
      </c>
      <c r="D3829">
        <v>330</v>
      </c>
      <c r="E3829" s="11">
        <v>1654313</v>
      </c>
      <c r="F3829" s="5">
        <v>-93640</v>
      </c>
      <c r="G3829" s="11">
        <v>0</v>
      </c>
      <c r="H3829" s="11">
        <v>0</v>
      </c>
      <c r="I3829">
        <v>0</v>
      </c>
      <c r="J3829">
        <v>0</v>
      </c>
      <c r="K3829">
        <v>-606</v>
      </c>
      <c r="L3829">
        <v>-606</v>
      </c>
      <c r="M3829">
        <v>0</v>
      </c>
      <c r="N3829">
        <v>-8250</v>
      </c>
      <c r="O3829">
        <v>4</v>
      </c>
      <c r="P3829">
        <v>0</v>
      </c>
      <c r="Q3829">
        <v>0</v>
      </c>
      <c r="R3829">
        <v>-28875</v>
      </c>
      <c r="S3829">
        <v>0</v>
      </c>
      <c r="T3829">
        <v>94</v>
      </c>
      <c r="U3829">
        <v>0</v>
      </c>
      <c r="V3829">
        <v>0</v>
      </c>
      <c r="W3829">
        <v>0</v>
      </c>
      <c r="X3829">
        <v>0</v>
      </c>
      <c r="Y3829" s="12" t="str">
        <f>IFERROR(VLOOKUP(C3829,[1]Index!$D:$F,3,FALSE),"Non List")</f>
        <v>Hydro Non Converted</v>
      </c>
      <c r="Z3829">
        <f>IFERROR(VLOOKUP(C3829,[1]LP!$B:$C,2,FALSE),0)</f>
        <v>334.6</v>
      </c>
      <c r="AA3829" s="11">
        <f t="shared" si="77"/>
        <v>0</v>
      </c>
      <c r="AB3829" s="5">
        <f>IFERROR(VLOOKUP(C3829,[2]Sheet1!$B:$F,5,FALSE),0)</f>
        <v>3655940</v>
      </c>
      <c r="AC3829" s="11">
        <v>0</v>
      </c>
      <c r="AD3829" s="11">
        <v>0</v>
      </c>
      <c r="AE3829" s="10" t="str">
        <f t="shared" si="76"/>
        <v>78/79BHL</v>
      </c>
      <c r="AF3829" s="10"/>
      <c r="AG3829" s="10"/>
      <c r="AH3829" s="10"/>
    </row>
    <row r="3830" spans="1:34" x14ac:dyDescent="0.45">
      <c r="A3830" t="s">
        <v>54</v>
      </c>
      <c r="B3830" t="s">
        <v>60</v>
      </c>
      <c r="C3830" t="s">
        <v>255</v>
      </c>
      <c r="D3830">
        <v>440</v>
      </c>
      <c r="E3830" s="11">
        <v>3125000</v>
      </c>
      <c r="F3830" s="5">
        <v>-136261</v>
      </c>
      <c r="G3830" s="11">
        <v>0</v>
      </c>
      <c r="H3830" s="11">
        <v>0</v>
      </c>
      <c r="I3830">
        <v>0</v>
      </c>
      <c r="J3830">
        <v>606560</v>
      </c>
      <c r="K3830">
        <v>354898</v>
      </c>
      <c r="L3830">
        <v>67818</v>
      </c>
      <c r="M3830">
        <v>3</v>
      </c>
      <c r="N3830">
        <v>152</v>
      </c>
      <c r="O3830">
        <v>5</v>
      </c>
      <c r="P3830">
        <v>3</v>
      </c>
      <c r="Q3830">
        <v>0</v>
      </c>
      <c r="R3830">
        <v>700</v>
      </c>
      <c r="S3830">
        <v>0</v>
      </c>
      <c r="T3830">
        <v>96</v>
      </c>
      <c r="U3830">
        <v>79</v>
      </c>
      <c r="V3830">
        <v>-0.82</v>
      </c>
      <c r="W3830">
        <v>0</v>
      </c>
      <c r="X3830">
        <v>0</v>
      </c>
      <c r="Y3830" s="12" t="str">
        <f>IFERROR(VLOOKUP(C3830,[1]Index!$D:$F,3,FALSE),"Non List")</f>
        <v>Hydro Non Converted</v>
      </c>
      <c r="Z3830">
        <f>IFERROR(VLOOKUP(C3830,[1]LP!$B:$C,2,FALSE),0)</f>
        <v>449</v>
      </c>
      <c r="AA3830" s="11">
        <f t="shared" si="77"/>
        <v>149.69999999999999</v>
      </c>
      <c r="AB3830" s="5">
        <f>IFERROR(VLOOKUP(C3830,[2]Sheet1!$B:$F,5,FALSE),0)</f>
        <v>6250000</v>
      </c>
      <c r="AC3830" s="11">
        <v>0</v>
      </c>
      <c r="AD3830" s="11">
        <v>0</v>
      </c>
      <c r="AE3830" s="10" t="str">
        <f t="shared" si="76"/>
        <v>78/79GVL</v>
      </c>
      <c r="AF3830" s="10"/>
      <c r="AG3830" s="10"/>
      <c r="AH3830" s="10"/>
    </row>
    <row r="3831" spans="1:34" x14ac:dyDescent="0.45">
      <c r="A3831" t="s">
        <v>54</v>
      </c>
      <c r="B3831" t="s">
        <v>60</v>
      </c>
      <c r="C3831" t="s">
        <v>254</v>
      </c>
      <c r="D3831">
        <v>348.5</v>
      </c>
      <c r="E3831" s="11">
        <v>585558</v>
      </c>
      <c r="F3831" s="5">
        <v>484136</v>
      </c>
      <c r="G3831" s="11">
        <v>0</v>
      </c>
      <c r="H3831" s="11">
        <v>0</v>
      </c>
      <c r="I3831">
        <v>0</v>
      </c>
      <c r="J3831">
        <v>108279</v>
      </c>
      <c r="K3831">
        <v>637088</v>
      </c>
      <c r="L3831">
        <v>483841</v>
      </c>
      <c r="M3831">
        <v>110</v>
      </c>
      <c r="N3831">
        <v>3</v>
      </c>
      <c r="O3831">
        <v>2</v>
      </c>
      <c r="P3831">
        <v>60</v>
      </c>
      <c r="Q3831">
        <v>0</v>
      </c>
      <c r="R3831">
        <v>6</v>
      </c>
      <c r="S3831">
        <v>0</v>
      </c>
      <c r="T3831">
        <v>183</v>
      </c>
      <c r="U3831">
        <v>673</v>
      </c>
      <c r="V3831">
        <v>0.93</v>
      </c>
      <c r="W3831">
        <v>0</v>
      </c>
      <c r="X3831">
        <v>0</v>
      </c>
      <c r="Y3831" s="12" t="str">
        <f>IFERROR(VLOOKUP(C3831,[1]Index!$D:$F,3,FALSE),"Non List")</f>
        <v>Hydro Power</v>
      </c>
      <c r="Z3831">
        <f>IFERROR(VLOOKUP(C3831,[1]LP!$B:$C,2,FALSE),0)</f>
        <v>163</v>
      </c>
      <c r="AA3831" s="11">
        <f t="shared" si="77"/>
        <v>1.5</v>
      </c>
      <c r="AB3831" s="5">
        <f>IFERROR(VLOOKUP(C3831,[2]Sheet1!$B:$F,5,FALSE),0)</f>
        <v>23233518</v>
      </c>
      <c r="AC3831" s="11">
        <v>40</v>
      </c>
      <c r="AD3831" s="11">
        <v>2.1</v>
      </c>
      <c r="AE3831" s="10" t="str">
        <f t="shared" si="76"/>
        <v>78/79RIDI</v>
      </c>
      <c r="AF3831" s="10"/>
      <c r="AG3831" s="10"/>
      <c r="AH3831" s="10"/>
    </row>
    <row r="3832" spans="1:34" x14ac:dyDescent="0.45">
      <c r="A3832" t="s">
        <v>55</v>
      </c>
      <c r="B3832" t="s">
        <v>60</v>
      </c>
      <c r="C3832" t="s">
        <v>192</v>
      </c>
      <c r="D3832">
        <v>300</v>
      </c>
      <c r="E3832" s="11">
        <v>1729595</v>
      </c>
      <c r="F3832" s="5">
        <v>150265</v>
      </c>
      <c r="G3832" s="11">
        <v>0</v>
      </c>
      <c r="H3832" s="11">
        <v>0</v>
      </c>
      <c r="I3832">
        <v>0</v>
      </c>
      <c r="J3832">
        <v>139174</v>
      </c>
      <c r="K3832">
        <v>113279</v>
      </c>
      <c r="L3832">
        <v>89966</v>
      </c>
      <c r="M3832">
        <v>5</v>
      </c>
      <c r="N3832">
        <v>58</v>
      </c>
      <c r="O3832">
        <v>3</v>
      </c>
      <c r="P3832">
        <v>5</v>
      </c>
      <c r="Q3832">
        <v>0</v>
      </c>
      <c r="R3832">
        <v>159</v>
      </c>
      <c r="S3832">
        <v>0</v>
      </c>
      <c r="T3832">
        <v>109</v>
      </c>
      <c r="U3832">
        <v>113</v>
      </c>
      <c r="V3832">
        <v>-0.62</v>
      </c>
      <c r="W3832">
        <v>0</v>
      </c>
      <c r="X3832">
        <v>0</v>
      </c>
      <c r="Y3832" s="12" t="str">
        <f>IFERROR(VLOOKUP(C3832,[1]Index!$D:$F,3,FALSE),"Non List")</f>
        <v>Hydro Power</v>
      </c>
      <c r="Z3832">
        <f>IFERROR(VLOOKUP(C3832,[1]LP!$B:$C,2,FALSE),0)</f>
        <v>164</v>
      </c>
      <c r="AA3832" s="11">
        <f t="shared" si="77"/>
        <v>32.799999999999997</v>
      </c>
      <c r="AB3832" s="5">
        <f>IFERROR(VLOOKUP(C3832,[2]Sheet1!$B:$F,5,FALSE),0)</f>
        <v>37359249.329999998</v>
      </c>
      <c r="AC3832" s="11">
        <v>8</v>
      </c>
      <c r="AD3832" s="11">
        <v>0.42099999999999999</v>
      </c>
      <c r="AE3832" s="10" t="str">
        <f t="shared" si="76"/>
        <v>78/79AHPC</v>
      </c>
      <c r="AF3832" s="10"/>
      <c r="AG3832" s="10"/>
      <c r="AH3832" s="10"/>
    </row>
    <row r="3833" spans="1:34" x14ac:dyDescent="0.45">
      <c r="A3833" t="s">
        <v>55</v>
      </c>
      <c r="B3833" t="s">
        <v>60</v>
      </c>
      <c r="C3833" t="s">
        <v>193</v>
      </c>
      <c r="D3833">
        <v>320.10000000000002</v>
      </c>
      <c r="E3833" s="11">
        <v>3246327</v>
      </c>
      <c r="F3833" s="5">
        <v>3749357</v>
      </c>
      <c r="G3833" s="11">
        <v>0</v>
      </c>
      <c r="H3833" s="11">
        <v>0</v>
      </c>
      <c r="I3833">
        <v>0</v>
      </c>
      <c r="J3833">
        <v>775049</v>
      </c>
      <c r="K3833">
        <v>360478</v>
      </c>
      <c r="L3833">
        <v>263941</v>
      </c>
      <c r="M3833">
        <v>8</v>
      </c>
      <c r="N3833">
        <v>39</v>
      </c>
      <c r="O3833">
        <v>1</v>
      </c>
      <c r="P3833">
        <v>4</v>
      </c>
      <c r="Q3833">
        <v>0</v>
      </c>
      <c r="R3833">
        <v>59</v>
      </c>
      <c r="S3833">
        <v>0</v>
      </c>
      <c r="T3833">
        <v>216</v>
      </c>
      <c r="U3833">
        <v>199</v>
      </c>
      <c r="V3833">
        <v>-0.38</v>
      </c>
      <c r="W3833">
        <v>0</v>
      </c>
      <c r="X3833">
        <v>0</v>
      </c>
      <c r="Y3833" s="12" t="str">
        <f>IFERROR(VLOOKUP(C3833,[1]Index!$D:$F,3,FALSE),"Non List")</f>
        <v>Hydro Power</v>
      </c>
      <c r="Z3833">
        <f>IFERROR(VLOOKUP(C3833,[1]LP!$B:$C,2,FALSE),0)</f>
        <v>299</v>
      </c>
      <c r="AA3833" s="11">
        <f t="shared" si="77"/>
        <v>37.4</v>
      </c>
      <c r="AB3833" s="5">
        <f>IFERROR(VLOOKUP(C3833,[2]Sheet1!$B:$F,5,FALSE),0)</f>
        <v>34098720.810000002</v>
      </c>
      <c r="AC3833" s="11">
        <v>5</v>
      </c>
      <c r="AD3833" s="11">
        <v>7.5</v>
      </c>
      <c r="AE3833" s="10" t="str">
        <f t="shared" si="76"/>
        <v>78/79BPCL</v>
      </c>
      <c r="AF3833" s="10"/>
      <c r="AG3833" s="10"/>
      <c r="AH3833" s="10"/>
    </row>
    <row r="3834" spans="1:34" x14ac:dyDescent="0.45">
      <c r="A3834" t="s">
        <v>55</v>
      </c>
      <c r="B3834" t="s">
        <v>60</v>
      </c>
      <c r="C3834" t="s">
        <v>194</v>
      </c>
      <c r="D3834">
        <v>479.1</v>
      </c>
      <c r="E3834" s="11">
        <v>6751795</v>
      </c>
      <c r="F3834" s="5">
        <v>3642117</v>
      </c>
      <c r="G3834" s="11">
        <v>0</v>
      </c>
      <c r="H3834" s="11">
        <v>0</v>
      </c>
      <c r="I3834">
        <v>0</v>
      </c>
      <c r="J3834">
        <v>1181740</v>
      </c>
      <c r="K3834">
        <v>998335</v>
      </c>
      <c r="L3834">
        <v>767887</v>
      </c>
      <c r="M3834">
        <v>11</v>
      </c>
      <c r="N3834">
        <v>42</v>
      </c>
      <c r="O3834">
        <v>3</v>
      </c>
      <c r="P3834">
        <v>7</v>
      </c>
      <c r="Q3834">
        <v>0</v>
      </c>
      <c r="R3834">
        <v>131</v>
      </c>
      <c r="S3834">
        <v>0</v>
      </c>
      <c r="T3834">
        <v>154</v>
      </c>
      <c r="U3834">
        <v>198</v>
      </c>
      <c r="V3834">
        <v>-0.59</v>
      </c>
      <c r="W3834">
        <v>0</v>
      </c>
      <c r="X3834">
        <v>0</v>
      </c>
      <c r="Y3834" s="12" t="str">
        <f>IFERROR(VLOOKUP(C3834,[1]Index!$D:$F,3,FALSE),"Non List")</f>
        <v>Hydro Power</v>
      </c>
      <c r="Z3834">
        <f>IFERROR(VLOOKUP(C3834,[1]LP!$B:$C,2,FALSE),0)</f>
        <v>448.1</v>
      </c>
      <c r="AA3834" s="11">
        <f t="shared" si="77"/>
        <v>40.700000000000003</v>
      </c>
      <c r="AB3834" s="5">
        <f>IFERROR(VLOOKUP(C3834,[2]Sheet1!$B:$F,5,FALSE),0)</f>
        <v>79839972</v>
      </c>
      <c r="AC3834" s="11">
        <v>7.5</v>
      </c>
      <c r="AD3834" s="11">
        <v>7.5</v>
      </c>
      <c r="AE3834" s="10" t="str">
        <f t="shared" si="76"/>
        <v>78/79CHCL</v>
      </c>
      <c r="AF3834" s="10"/>
      <c r="AG3834" s="10"/>
      <c r="AH3834" s="10"/>
    </row>
    <row r="3835" spans="1:34" x14ac:dyDescent="0.45">
      <c r="A3835" t="s">
        <v>55</v>
      </c>
      <c r="B3835" t="s">
        <v>60</v>
      </c>
      <c r="C3835" t="s">
        <v>195</v>
      </c>
      <c r="D3835">
        <v>244.4</v>
      </c>
      <c r="E3835" s="11">
        <v>1642517</v>
      </c>
      <c r="F3835" s="5">
        <v>17028</v>
      </c>
      <c r="G3835" s="11">
        <v>0</v>
      </c>
      <c r="H3835" s="11">
        <v>0</v>
      </c>
      <c r="I3835">
        <v>0</v>
      </c>
      <c r="J3835">
        <v>16865</v>
      </c>
      <c r="K3835">
        <v>-14735</v>
      </c>
      <c r="L3835">
        <v>-17437</v>
      </c>
      <c r="M3835">
        <v>-1</v>
      </c>
      <c r="N3835">
        <v>-231</v>
      </c>
      <c r="O3835">
        <v>2</v>
      </c>
      <c r="P3835">
        <v>-1</v>
      </c>
      <c r="Q3835">
        <v>0</v>
      </c>
      <c r="R3835">
        <v>-558</v>
      </c>
      <c r="S3835">
        <v>0</v>
      </c>
      <c r="T3835">
        <v>101</v>
      </c>
      <c r="U3835">
        <v>0</v>
      </c>
      <c r="V3835">
        <v>0</v>
      </c>
      <c r="W3835">
        <v>0</v>
      </c>
      <c r="X3835">
        <v>0</v>
      </c>
      <c r="Y3835" s="12" t="str">
        <f>IFERROR(VLOOKUP(C3835,[1]Index!$D:$F,3,FALSE),"Non List")</f>
        <v>Hydro Power</v>
      </c>
      <c r="Z3835">
        <f>IFERROR(VLOOKUP(C3835,[1]LP!$B:$C,2,FALSE),0)</f>
        <v>148</v>
      </c>
      <c r="AA3835" s="11">
        <f t="shared" si="77"/>
        <v>-148</v>
      </c>
      <c r="AB3835" s="5">
        <f>IFERROR(VLOOKUP(C3835,[2]Sheet1!$B:$F,5,FALSE),0)</f>
        <v>24671629.120000001</v>
      </c>
      <c r="AC3835" s="11">
        <v>0</v>
      </c>
      <c r="AD3835" s="11">
        <v>0</v>
      </c>
      <c r="AE3835" s="10" t="str">
        <f t="shared" si="76"/>
        <v>78/79NHPC</v>
      </c>
      <c r="AF3835" s="10"/>
      <c r="AG3835" s="10"/>
      <c r="AH3835" s="10"/>
    </row>
    <row r="3836" spans="1:34" x14ac:dyDescent="0.45">
      <c r="A3836" t="s">
        <v>55</v>
      </c>
      <c r="B3836" t="s">
        <v>60</v>
      </c>
      <c r="C3836" t="s">
        <v>196</v>
      </c>
      <c r="D3836">
        <v>325</v>
      </c>
      <c r="E3836" s="11">
        <v>3089251</v>
      </c>
      <c r="F3836" s="5">
        <v>926426</v>
      </c>
      <c r="G3836" s="11">
        <v>0</v>
      </c>
      <c r="H3836" s="11">
        <v>0</v>
      </c>
      <c r="I3836">
        <v>0</v>
      </c>
      <c r="J3836">
        <v>935027</v>
      </c>
      <c r="K3836">
        <v>667347</v>
      </c>
      <c r="L3836">
        <v>540538</v>
      </c>
      <c r="M3836">
        <v>17</v>
      </c>
      <c r="N3836">
        <v>19</v>
      </c>
      <c r="O3836">
        <v>3</v>
      </c>
      <c r="P3836">
        <v>13</v>
      </c>
      <c r="Q3836">
        <v>0</v>
      </c>
      <c r="R3836">
        <v>46</v>
      </c>
      <c r="S3836">
        <v>0</v>
      </c>
      <c r="T3836">
        <v>130</v>
      </c>
      <c r="U3836">
        <v>226</v>
      </c>
      <c r="V3836">
        <v>-0.3</v>
      </c>
      <c r="W3836">
        <v>0</v>
      </c>
      <c r="X3836">
        <v>0</v>
      </c>
      <c r="Y3836" s="12" t="str">
        <f>IFERROR(VLOOKUP(C3836,[1]Index!$D:$F,3,FALSE),"Non List")</f>
        <v>Hydro Power</v>
      </c>
      <c r="Z3836">
        <f>IFERROR(VLOOKUP(C3836,[1]LP!$B:$C,2,FALSE),0)</f>
        <v>339.3</v>
      </c>
      <c r="AA3836" s="11">
        <f t="shared" si="77"/>
        <v>20</v>
      </c>
      <c r="AB3836" s="5">
        <f>IFERROR(VLOOKUP(C3836,[2]Sheet1!$B:$F,5,FALSE),0)</f>
        <v>30892510</v>
      </c>
      <c r="AC3836" s="11">
        <v>0</v>
      </c>
      <c r="AD3836" s="11">
        <v>5.2632000000000003</v>
      </c>
      <c r="AE3836" s="10" t="str">
        <f t="shared" si="76"/>
        <v>78/79SHPC</v>
      </c>
      <c r="AF3836" s="10"/>
      <c r="AG3836" s="10"/>
      <c r="AH3836" s="10"/>
    </row>
    <row r="3837" spans="1:34" x14ac:dyDescent="0.45">
      <c r="A3837" t="s">
        <v>55</v>
      </c>
      <c r="B3837" t="s">
        <v>60</v>
      </c>
      <c r="C3837" t="s">
        <v>215</v>
      </c>
      <c r="D3837">
        <v>353</v>
      </c>
      <c r="E3837" s="11">
        <v>990000</v>
      </c>
      <c r="F3837" s="5">
        <v>-27171</v>
      </c>
      <c r="G3837" s="11">
        <v>0</v>
      </c>
      <c r="H3837" s="11">
        <v>0</v>
      </c>
      <c r="I3837">
        <v>0</v>
      </c>
      <c r="J3837">
        <v>18771</v>
      </c>
      <c r="K3837">
        <v>4960</v>
      </c>
      <c r="L3837">
        <v>-18542</v>
      </c>
      <c r="M3837">
        <v>-2</v>
      </c>
      <c r="N3837">
        <v>-189</v>
      </c>
      <c r="O3837">
        <v>4</v>
      </c>
      <c r="P3837">
        <v>-2</v>
      </c>
      <c r="Q3837">
        <v>0</v>
      </c>
      <c r="R3837">
        <v>-685</v>
      </c>
      <c r="S3837">
        <v>0</v>
      </c>
      <c r="T3837">
        <v>97</v>
      </c>
      <c r="U3837">
        <v>0</v>
      </c>
      <c r="V3837">
        <v>0</v>
      </c>
      <c r="W3837">
        <v>0</v>
      </c>
      <c r="X3837">
        <v>0</v>
      </c>
      <c r="Y3837" s="12" t="str">
        <f>IFERROR(VLOOKUP(C3837,[1]Index!$D:$F,3,FALSE),"Non List")</f>
        <v>Hydro Power</v>
      </c>
      <c r="Z3837">
        <f>IFERROR(VLOOKUP(C3837,[1]LP!$B:$C,2,FALSE),0)</f>
        <v>286</v>
      </c>
      <c r="AA3837" s="11">
        <f t="shared" si="77"/>
        <v>-143</v>
      </c>
      <c r="AB3837" s="5">
        <f>IFERROR(VLOOKUP(C3837,[2]Sheet1!$B:$F,5,FALSE),0)</f>
        <v>9900000</v>
      </c>
      <c r="AC3837" s="11">
        <v>0</v>
      </c>
      <c r="AD3837" s="11">
        <v>0</v>
      </c>
      <c r="AE3837" s="10" t="str">
        <f t="shared" si="76"/>
        <v>78/79HURJA</v>
      </c>
      <c r="AF3837" s="10"/>
      <c r="AG3837" s="10"/>
      <c r="AH3837" s="10"/>
    </row>
    <row r="3838" spans="1:34" x14ac:dyDescent="0.45">
      <c r="A3838" t="s">
        <v>55</v>
      </c>
      <c r="B3838" t="s">
        <v>60</v>
      </c>
      <c r="C3838" t="s">
        <v>202</v>
      </c>
      <c r="D3838">
        <v>403</v>
      </c>
      <c r="E3838" s="11">
        <v>1855211</v>
      </c>
      <c r="F3838" s="5">
        <v>258043</v>
      </c>
      <c r="G3838" s="11">
        <v>0</v>
      </c>
      <c r="H3838" s="11">
        <v>0</v>
      </c>
      <c r="I3838">
        <v>0</v>
      </c>
      <c r="J3838">
        <v>751099</v>
      </c>
      <c r="K3838">
        <v>505143</v>
      </c>
      <c r="L3838">
        <v>249542</v>
      </c>
      <c r="M3838">
        <v>13</v>
      </c>
      <c r="N3838">
        <v>30</v>
      </c>
      <c r="O3838">
        <v>4</v>
      </c>
      <c r="P3838">
        <v>12</v>
      </c>
      <c r="Q3838">
        <v>0</v>
      </c>
      <c r="R3838">
        <v>106</v>
      </c>
      <c r="S3838">
        <v>0</v>
      </c>
      <c r="T3838">
        <v>114</v>
      </c>
      <c r="U3838">
        <v>186</v>
      </c>
      <c r="V3838">
        <v>-0.54</v>
      </c>
      <c r="W3838">
        <v>0</v>
      </c>
      <c r="X3838">
        <v>0</v>
      </c>
      <c r="Y3838" s="12" t="str">
        <f>IFERROR(VLOOKUP(C3838,[1]Index!$D:$F,3,FALSE),"Non List")</f>
        <v>Hydro Power</v>
      </c>
      <c r="Z3838">
        <f>IFERROR(VLOOKUP(C3838,[1]LP!$B:$C,2,FALSE),0)</f>
        <v>171</v>
      </c>
      <c r="AA3838" s="11">
        <f t="shared" si="77"/>
        <v>13.2</v>
      </c>
      <c r="AB3838" s="5">
        <f>IFERROR(VLOOKUP(C3838,[2]Sheet1!$B:$F,5,FALSE),0)</f>
        <v>38959421</v>
      </c>
      <c r="AC3838" s="11">
        <v>10</v>
      </c>
      <c r="AD3838" s="11">
        <v>0.52629999999999999</v>
      </c>
      <c r="AE3838" s="10" t="str">
        <f t="shared" ref="AE3838:AE3901" si="78">B3838&amp;C3838</f>
        <v>78/79AKPL</v>
      </c>
      <c r="AF3838" s="10"/>
      <c r="AG3838" s="10"/>
      <c r="AH3838" s="10"/>
    </row>
    <row r="3839" spans="1:34" x14ac:dyDescent="0.45">
      <c r="A3839" t="s">
        <v>55</v>
      </c>
      <c r="B3839" t="s">
        <v>60</v>
      </c>
      <c r="C3839" t="s">
        <v>198</v>
      </c>
      <c r="D3839">
        <v>264</v>
      </c>
      <c r="E3839" s="11">
        <v>535815</v>
      </c>
      <c r="F3839" s="5">
        <v>8224</v>
      </c>
      <c r="G3839" s="11">
        <v>0</v>
      </c>
      <c r="H3839" s="11">
        <v>0</v>
      </c>
      <c r="I3839">
        <v>0</v>
      </c>
      <c r="J3839">
        <v>93989</v>
      </c>
      <c r="K3839">
        <v>21487</v>
      </c>
      <c r="L3839">
        <v>3199</v>
      </c>
      <c r="M3839">
        <v>1</v>
      </c>
      <c r="N3839">
        <v>447</v>
      </c>
      <c r="O3839">
        <v>3</v>
      </c>
      <c r="P3839">
        <v>1</v>
      </c>
      <c r="Q3839">
        <v>0</v>
      </c>
      <c r="R3839">
        <v>1163</v>
      </c>
      <c r="S3839">
        <v>0</v>
      </c>
      <c r="T3839">
        <v>102</v>
      </c>
      <c r="U3839">
        <v>37</v>
      </c>
      <c r="V3839">
        <v>-0.86</v>
      </c>
      <c r="W3839">
        <v>0</v>
      </c>
      <c r="X3839">
        <v>0</v>
      </c>
      <c r="Y3839" s="12" t="str">
        <f>IFERROR(VLOOKUP(C3839,[1]Index!$D:$F,3,FALSE),"Non List")</f>
        <v>Hydro Power</v>
      </c>
      <c r="Z3839">
        <f>IFERROR(VLOOKUP(C3839,[1]LP!$B:$C,2,FALSE),0)</f>
        <v>235</v>
      </c>
      <c r="AA3839" s="11">
        <f t="shared" si="77"/>
        <v>235</v>
      </c>
      <c r="AB3839" s="5">
        <f>IFERROR(VLOOKUP(C3839,[2]Sheet1!$B:$F,5,FALSE),0)</f>
        <v>5358150</v>
      </c>
      <c r="AC3839" s="11">
        <v>0</v>
      </c>
      <c r="AD3839" s="11">
        <v>0</v>
      </c>
      <c r="AE3839" s="10" t="str">
        <f t="shared" si="78"/>
        <v>78/79BARUN</v>
      </c>
      <c r="AF3839" s="10"/>
      <c r="AG3839" s="10"/>
      <c r="AH3839" s="10"/>
    </row>
    <row r="3840" spans="1:34" x14ac:dyDescent="0.45">
      <c r="A3840" t="s">
        <v>55</v>
      </c>
      <c r="B3840" t="s">
        <v>60</v>
      </c>
      <c r="C3840" t="s">
        <v>199</v>
      </c>
      <c r="D3840">
        <v>262</v>
      </c>
      <c r="E3840" s="11">
        <v>3844916</v>
      </c>
      <c r="F3840" s="5">
        <v>296671</v>
      </c>
      <c r="G3840" s="11">
        <v>0</v>
      </c>
      <c r="H3840" s="11">
        <v>0</v>
      </c>
      <c r="I3840">
        <v>0</v>
      </c>
      <c r="J3840">
        <v>519146</v>
      </c>
      <c r="K3840">
        <v>306159</v>
      </c>
      <c r="L3840">
        <v>141019</v>
      </c>
      <c r="M3840">
        <v>4</v>
      </c>
      <c r="N3840">
        <v>72</v>
      </c>
      <c r="O3840">
        <v>2</v>
      </c>
      <c r="P3840">
        <v>3</v>
      </c>
      <c r="Q3840">
        <v>0</v>
      </c>
      <c r="R3840">
        <v>174</v>
      </c>
      <c r="S3840">
        <v>0</v>
      </c>
      <c r="T3840">
        <v>108</v>
      </c>
      <c r="U3840">
        <v>94</v>
      </c>
      <c r="V3840">
        <v>-0.64</v>
      </c>
      <c r="W3840">
        <v>0</v>
      </c>
      <c r="X3840">
        <v>0</v>
      </c>
      <c r="Y3840" s="12" t="str">
        <f>IFERROR(VLOOKUP(C3840,[1]Index!$D:$F,3,FALSE),"Non List")</f>
        <v>Hydro Power</v>
      </c>
      <c r="Z3840">
        <f>IFERROR(VLOOKUP(C3840,[1]LP!$B:$C,2,FALSE),0)</f>
        <v>175.7</v>
      </c>
      <c r="AA3840" s="11">
        <f t="shared" si="77"/>
        <v>43.9</v>
      </c>
      <c r="AB3840" s="5">
        <f>IFERROR(VLOOKUP(C3840,[2]Sheet1!$B:$F,5,FALSE),0)</f>
        <v>57865979.100000001</v>
      </c>
      <c r="AC3840" s="11">
        <v>7.5</v>
      </c>
      <c r="AD3840" s="11">
        <v>0.3947</v>
      </c>
      <c r="AE3840" s="10" t="str">
        <f t="shared" si="78"/>
        <v>78/79API</v>
      </c>
      <c r="AF3840" s="10"/>
      <c r="AG3840" s="10"/>
      <c r="AH3840" s="10"/>
    </row>
    <row r="3841" spans="1:34" x14ac:dyDescent="0.45">
      <c r="A3841" t="s">
        <v>55</v>
      </c>
      <c r="B3841" t="s">
        <v>60</v>
      </c>
      <c r="C3841" t="s">
        <v>200</v>
      </c>
      <c r="D3841">
        <v>275</v>
      </c>
      <c r="E3841" s="11">
        <v>1767331</v>
      </c>
      <c r="F3841" s="5">
        <v>83452</v>
      </c>
      <c r="G3841" s="11">
        <v>0</v>
      </c>
      <c r="H3841" s="11">
        <v>0</v>
      </c>
      <c r="I3841">
        <v>0</v>
      </c>
      <c r="J3841">
        <v>127596</v>
      </c>
      <c r="K3841">
        <v>150909</v>
      </c>
      <c r="L3841">
        <v>76146</v>
      </c>
      <c r="M3841">
        <v>4</v>
      </c>
      <c r="N3841">
        <v>64</v>
      </c>
      <c r="O3841">
        <v>3</v>
      </c>
      <c r="P3841">
        <v>4</v>
      </c>
      <c r="Q3841">
        <v>0</v>
      </c>
      <c r="R3841">
        <v>168</v>
      </c>
      <c r="S3841">
        <v>0</v>
      </c>
      <c r="T3841">
        <v>105</v>
      </c>
      <c r="U3841">
        <v>101</v>
      </c>
      <c r="V3841">
        <v>-0.63</v>
      </c>
      <c r="W3841">
        <v>0</v>
      </c>
      <c r="X3841">
        <v>0</v>
      </c>
      <c r="Y3841" s="12" t="str">
        <f>IFERROR(VLOOKUP(C3841,[1]Index!$D:$F,3,FALSE),"Non List")</f>
        <v>Hydro Power</v>
      </c>
      <c r="Z3841">
        <f>IFERROR(VLOOKUP(C3841,[1]LP!$B:$C,2,FALSE),0)</f>
        <v>307</v>
      </c>
      <c r="AA3841" s="11">
        <f t="shared" si="77"/>
        <v>76.8</v>
      </c>
      <c r="AB3841" s="5">
        <f>IFERROR(VLOOKUP(C3841,[2]Sheet1!$B:$F,5,FALSE),0)</f>
        <v>18512792.23</v>
      </c>
      <c r="AC3841" s="11">
        <v>4.75</v>
      </c>
      <c r="AD3841" s="11">
        <v>0.25</v>
      </c>
      <c r="AE3841" s="10" t="str">
        <f t="shared" si="78"/>
        <v>78/79NGPL</v>
      </c>
      <c r="AF3841" s="10"/>
      <c r="AG3841" s="10"/>
      <c r="AH3841" s="10"/>
    </row>
    <row r="3842" spans="1:34" x14ac:dyDescent="0.45">
      <c r="A3842" t="s">
        <v>55</v>
      </c>
      <c r="B3842" t="s">
        <v>60</v>
      </c>
      <c r="C3842" t="s">
        <v>238</v>
      </c>
      <c r="D3842">
        <v>386</v>
      </c>
      <c r="E3842" s="11">
        <v>588037</v>
      </c>
      <c r="F3842" s="5">
        <v>37519</v>
      </c>
      <c r="G3842" s="11">
        <v>0</v>
      </c>
      <c r="H3842" s="11">
        <v>0</v>
      </c>
      <c r="I3842">
        <v>0</v>
      </c>
      <c r="J3842">
        <v>113687</v>
      </c>
      <c r="K3842">
        <v>58767</v>
      </c>
      <c r="L3842">
        <v>29076</v>
      </c>
      <c r="M3842">
        <v>5</v>
      </c>
      <c r="N3842">
        <v>78</v>
      </c>
      <c r="O3842">
        <v>4</v>
      </c>
      <c r="P3842">
        <v>5</v>
      </c>
      <c r="Q3842">
        <v>0</v>
      </c>
      <c r="R3842">
        <v>284</v>
      </c>
      <c r="S3842">
        <v>0</v>
      </c>
      <c r="T3842">
        <v>106</v>
      </c>
      <c r="U3842">
        <v>109</v>
      </c>
      <c r="V3842">
        <v>-0.72</v>
      </c>
      <c r="W3842">
        <v>0</v>
      </c>
      <c r="X3842">
        <v>0</v>
      </c>
      <c r="Y3842" s="12" t="str">
        <f>IFERROR(VLOOKUP(C3842,[1]Index!$D:$F,3,FALSE),"Non List")</f>
        <v>Hydro Non Converted</v>
      </c>
      <c r="Z3842">
        <f>IFERROR(VLOOKUP(C3842,[1]LP!$B:$C,2,FALSE),0)</f>
        <v>427</v>
      </c>
      <c r="AA3842" s="11">
        <f t="shared" si="77"/>
        <v>85.4</v>
      </c>
      <c r="AB3842" s="5">
        <f>IFERROR(VLOOKUP(C3842,[2]Sheet1!$B:$F,5,FALSE),0)</f>
        <v>1847905.96</v>
      </c>
      <c r="AC3842" s="11">
        <v>0</v>
      </c>
      <c r="AD3842" s="11">
        <v>5</v>
      </c>
      <c r="AE3842" s="10" t="str">
        <f t="shared" si="78"/>
        <v>78/79MHL</v>
      </c>
      <c r="AF3842" s="10"/>
      <c r="AG3842" s="10"/>
      <c r="AH3842" s="10"/>
    </row>
    <row r="3843" spans="1:34" x14ac:dyDescent="0.45">
      <c r="A3843" t="s">
        <v>55</v>
      </c>
      <c r="B3843" t="s">
        <v>60</v>
      </c>
      <c r="C3843" t="s">
        <v>203</v>
      </c>
      <c r="D3843">
        <v>338</v>
      </c>
      <c r="E3843" s="11">
        <v>1500000</v>
      </c>
      <c r="F3843" s="5">
        <v>-85396</v>
      </c>
      <c r="G3843" s="11">
        <v>0</v>
      </c>
      <c r="H3843" s="11">
        <v>0</v>
      </c>
      <c r="I3843">
        <v>0</v>
      </c>
      <c r="J3843">
        <v>1108342</v>
      </c>
      <c r="K3843">
        <v>83995</v>
      </c>
      <c r="L3843">
        <v>13699</v>
      </c>
      <c r="M3843">
        <v>1</v>
      </c>
      <c r="N3843">
        <v>371</v>
      </c>
      <c r="O3843">
        <v>4</v>
      </c>
      <c r="P3843">
        <v>1</v>
      </c>
      <c r="Q3843">
        <v>0</v>
      </c>
      <c r="R3843">
        <v>1330</v>
      </c>
      <c r="S3843">
        <v>0</v>
      </c>
      <c r="T3843">
        <v>94</v>
      </c>
      <c r="U3843">
        <v>44</v>
      </c>
      <c r="V3843">
        <v>-0.87</v>
      </c>
      <c r="W3843">
        <v>0</v>
      </c>
      <c r="X3843">
        <v>0</v>
      </c>
      <c r="Y3843" s="12" t="str">
        <f>IFERROR(VLOOKUP(C3843,[1]Index!$D:$F,3,FALSE),"Non List")</f>
        <v>Hydro Non Converted</v>
      </c>
      <c r="Z3843">
        <f>IFERROR(VLOOKUP(C3843,[1]LP!$B:$C,2,FALSE),0)</f>
        <v>294.2</v>
      </c>
      <c r="AA3843" s="11">
        <f t="shared" ref="AA3843:AA3906" si="79">ROUND(IFERROR(Z3843/M3843,0),1)</f>
        <v>294.2</v>
      </c>
      <c r="AB3843" s="5">
        <f>IFERROR(VLOOKUP(C3843,[2]Sheet1!$B:$F,5,FALSE),0)</f>
        <v>4050000</v>
      </c>
      <c r="AC3843" s="11">
        <v>0</v>
      </c>
      <c r="AD3843" s="11">
        <v>0</v>
      </c>
      <c r="AE3843" s="10" t="str">
        <f t="shared" si="78"/>
        <v>78/79NYADI</v>
      </c>
      <c r="AF3843" s="10"/>
      <c r="AG3843" s="10"/>
      <c r="AH3843" s="10"/>
    </row>
    <row r="3844" spans="1:34" x14ac:dyDescent="0.45">
      <c r="A3844" t="s">
        <v>55</v>
      </c>
      <c r="B3844" t="s">
        <v>60</v>
      </c>
      <c r="C3844" t="s">
        <v>219</v>
      </c>
      <c r="D3844">
        <v>312.89999999999998</v>
      </c>
      <c r="E3844" s="11">
        <v>3285000</v>
      </c>
      <c r="F3844" s="5">
        <v>-213000</v>
      </c>
      <c r="G3844" s="11">
        <v>0</v>
      </c>
      <c r="H3844" s="11">
        <v>0</v>
      </c>
      <c r="I3844">
        <v>0</v>
      </c>
      <c r="J3844">
        <v>5</v>
      </c>
      <c r="K3844">
        <v>-39878</v>
      </c>
      <c r="L3844">
        <v>-39878</v>
      </c>
      <c r="M3844">
        <v>-1</v>
      </c>
      <c r="N3844">
        <v>-259</v>
      </c>
      <c r="O3844">
        <v>3</v>
      </c>
      <c r="P3844">
        <v>-1</v>
      </c>
      <c r="Q3844">
        <v>0</v>
      </c>
      <c r="R3844">
        <v>-866</v>
      </c>
      <c r="S3844">
        <v>0</v>
      </c>
      <c r="T3844">
        <v>94</v>
      </c>
      <c r="U3844">
        <v>0</v>
      </c>
      <c r="V3844">
        <v>0</v>
      </c>
      <c r="W3844">
        <v>0</v>
      </c>
      <c r="X3844">
        <v>0</v>
      </c>
      <c r="Y3844" s="12" t="str">
        <f>IFERROR(VLOOKUP(C3844,[1]Index!$D:$F,3,FALSE),"Non List")</f>
        <v>Hydro Power</v>
      </c>
      <c r="Z3844">
        <f>IFERROR(VLOOKUP(C3844,[1]LP!$B:$C,2,FALSE),0)</f>
        <v>276.89999999999998</v>
      </c>
      <c r="AA3844" s="11">
        <f t="shared" si="79"/>
        <v>-276.89999999999998</v>
      </c>
      <c r="AB3844" s="5">
        <f>IFERROR(VLOOKUP(C3844,[2]Sheet1!$B:$F,5,FALSE),0)</f>
        <v>36500000</v>
      </c>
      <c r="AC3844" s="11">
        <v>0</v>
      </c>
      <c r="AD3844" s="11">
        <v>0</v>
      </c>
      <c r="AE3844" s="10" t="str">
        <f t="shared" si="78"/>
        <v>78/79SJCL</v>
      </c>
      <c r="AF3844" s="10"/>
      <c r="AG3844" s="10"/>
      <c r="AH3844" s="10"/>
    </row>
    <row r="3845" spans="1:34" x14ac:dyDescent="0.45">
      <c r="A3845" t="s">
        <v>55</v>
      </c>
      <c r="B3845" t="s">
        <v>60</v>
      </c>
      <c r="C3845" t="s">
        <v>221</v>
      </c>
      <c r="D3845">
        <v>315</v>
      </c>
      <c r="E3845" s="11">
        <v>6157890</v>
      </c>
      <c r="F3845" s="5">
        <v>-283640</v>
      </c>
      <c r="G3845" s="11">
        <v>0</v>
      </c>
      <c r="H3845" s="11">
        <v>0</v>
      </c>
      <c r="I3845">
        <v>0</v>
      </c>
      <c r="J3845">
        <v>0</v>
      </c>
      <c r="K3845">
        <v>-52345</v>
      </c>
      <c r="L3845">
        <v>-52345</v>
      </c>
      <c r="M3845">
        <v>-1</v>
      </c>
      <c r="N3845">
        <v>-371</v>
      </c>
      <c r="O3845">
        <v>3</v>
      </c>
      <c r="P3845">
        <v>-1</v>
      </c>
      <c r="Q3845">
        <v>0</v>
      </c>
      <c r="R3845">
        <v>-1223</v>
      </c>
      <c r="S3845">
        <v>0</v>
      </c>
      <c r="T3845">
        <v>95</v>
      </c>
      <c r="U3845">
        <v>0</v>
      </c>
      <c r="V3845">
        <v>0</v>
      </c>
      <c r="W3845">
        <v>0</v>
      </c>
      <c r="X3845">
        <v>0</v>
      </c>
      <c r="Y3845" s="12" t="str">
        <f>IFERROR(VLOOKUP(C3845,[1]Index!$D:$F,3,FALSE),"Non List")</f>
        <v>Hydro Power</v>
      </c>
      <c r="Z3845">
        <f>IFERROR(VLOOKUP(C3845,[1]LP!$B:$C,2,FALSE),0)</f>
        <v>274</v>
      </c>
      <c r="AA3845" s="11">
        <f t="shared" si="79"/>
        <v>-274</v>
      </c>
      <c r="AB3845" s="5">
        <f>IFERROR(VLOOKUP(C3845,[2]Sheet1!$B:$F,5,FALSE),0)</f>
        <v>68421000</v>
      </c>
      <c r="AC3845" s="11">
        <v>0</v>
      </c>
      <c r="AD3845" s="11">
        <v>0</v>
      </c>
      <c r="AE3845" s="10" t="str">
        <f t="shared" si="78"/>
        <v>78/79RHPL</v>
      </c>
      <c r="AF3845" s="10"/>
      <c r="AG3845" s="10"/>
      <c r="AH3845" s="10"/>
    </row>
    <row r="3846" spans="1:34" x14ac:dyDescent="0.45">
      <c r="A3846" t="s">
        <v>55</v>
      </c>
      <c r="B3846" t="s">
        <v>60</v>
      </c>
      <c r="C3846" t="s">
        <v>204</v>
      </c>
      <c r="D3846">
        <v>271</v>
      </c>
      <c r="E3846" s="11">
        <v>1150000</v>
      </c>
      <c r="F3846" s="5">
        <v>91822</v>
      </c>
      <c r="G3846" s="11">
        <v>0</v>
      </c>
      <c r="H3846" s="11">
        <v>0</v>
      </c>
      <c r="I3846">
        <v>0</v>
      </c>
      <c r="J3846">
        <v>253960</v>
      </c>
      <c r="K3846">
        <v>115838</v>
      </c>
      <c r="L3846">
        <v>14773</v>
      </c>
      <c r="M3846">
        <v>1</v>
      </c>
      <c r="N3846">
        <v>212</v>
      </c>
      <c r="O3846">
        <v>3</v>
      </c>
      <c r="P3846">
        <v>1</v>
      </c>
      <c r="Q3846">
        <v>0</v>
      </c>
      <c r="R3846">
        <v>531</v>
      </c>
      <c r="S3846">
        <v>0</v>
      </c>
      <c r="T3846">
        <v>108</v>
      </c>
      <c r="U3846">
        <v>56</v>
      </c>
      <c r="V3846">
        <v>-0.79</v>
      </c>
      <c r="W3846">
        <v>0</v>
      </c>
      <c r="X3846">
        <v>0</v>
      </c>
      <c r="Y3846" s="12" t="str">
        <f>IFERROR(VLOOKUP(C3846,[1]Index!$D:$F,3,FALSE),"Non List")</f>
        <v>Hydro Power</v>
      </c>
      <c r="Z3846">
        <f>IFERROR(VLOOKUP(C3846,[1]LP!$B:$C,2,FALSE),0)</f>
        <v>243.8</v>
      </c>
      <c r="AA3846" s="11">
        <f t="shared" si="79"/>
        <v>243.8</v>
      </c>
      <c r="AB3846" s="5">
        <f>IFERROR(VLOOKUP(C3846,[2]Sheet1!$B:$F,5,FALSE),0)</f>
        <v>12305000</v>
      </c>
      <c r="AC3846" s="11">
        <v>7</v>
      </c>
      <c r="AD3846" s="11">
        <v>0.36799999999999999</v>
      </c>
      <c r="AE3846" s="10" t="str">
        <f t="shared" si="78"/>
        <v>78/79UMHL</v>
      </c>
      <c r="AF3846" s="10"/>
      <c r="AG3846" s="10"/>
      <c r="AH3846" s="10"/>
    </row>
    <row r="3847" spans="1:34" x14ac:dyDescent="0.45">
      <c r="A3847" t="s">
        <v>55</v>
      </c>
      <c r="B3847" t="s">
        <v>60</v>
      </c>
      <c r="C3847" t="s">
        <v>239</v>
      </c>
      <c r="D3847">
        <v>319.89999999999998</v>
      </c>
      <c r="E3847" s="11">
        <v>1054260</v>
      </c>
      <c r="F3847" s="5">
        <v>18500</v>
      </c>
      <c r="G3847" s="11">
        <v>0</v>
      </c>
      <c r="H3847" s="11">
        <v>0</v>
      </c>
      <c r="I3847">
        <v>0</v>
      </c>
      <c r="J3847">
        <v>0</v>
      </c>
      <c r="K3847">
        <v>489</v>
      </c>
      <c r="L3847">
        <v>366</v>
      </c>
      <c r="M3847">
        <v>0</v>
      </c>
      <c r="N3847">
        <v>10663</v>
      </c>
      <c r="O3847">
        <v>3</v>
      </c>
      <c r="P3847">
        <v>0</v>
      </c>
      <c r="Q3847">
        <v>0</v>
      </c>
      <c r="R3847">
        <v>33483</v>
      </c>
      <c r="S3847">
        <v>0</v>
      </c>
      <c r="T3847">
        <v>102</v>
      </c>
      <c r="U3847">
        <v>8</v>
      </c>
      <c r="V3847">
        <v>-0.97</v>
      </c>
      <c r="W3847">
        <v>0</v>
      </c>
      <c r="X3847">
        <v>0</v>
      </c>
      <c r="Y3847" s="12" t="str">
        <f>IFERROR(VLOOKUP(C3847,[1]Index!$D:$F,3,FALSE),"Non List")</f>
        <v>Hydro Non Converted</v>
      </c>
      <c r="Z3847">
        <f>IFERROR(VLOOKUP(C3847,[1]LP!$B:$C,2,FALSE),0)</f>
        <v>415</v>
      </c>
      <c r="AA3847" s="11">
        <f t="shared" si="79"/>
        <v>0</v>
      </c>
      <c r="AB3847" s="5">
        <f>IFERROR(VLOOKUP(C3847,[2]Sheet1!$B:$F,5,FALSE),0)</f>
        <v>2951929.12</v>
      </c>
      <c r="AC3847" s="11">
        <v>0</v>
      </c>
      <c r="AD3847" s="11">
        <v>0</v>
      </c>
      <c r="AE3847" s="10" t="str">
        <f t="shared" si="78"/>
        <v>78/79DORDI</v>
      </c>
      <c r="AF3847" s="10"/>
      <c r="AG3847" s="10"/>
      <c r="AH3847" s="10"/>
    </row>
    <row r="3848" spans="1:34" x14ac:dyDescent="0.45">
      <c r="A3848" t="s">
        <v>55</v>
      </c>
      <c r="B3848" t="s">
        <v>60</v>
      </c>
      <c r="C3848" t="s">
        <v>241</v>
      </c>
      <c r="D3848">
        <v>308</v>
      </c>
      <c r="E3848" s="11">
        <v>322600</v>
      </c>
      <c r="F3848" s="5">
        <v>-16361</v>
      </c>
      <c r="G3848" s="11">
        <v>0</v>
      </c>
      <c r="H3848" s="11">
        <v>0</v>
      </c>
      <c r="I3848">
        <v>0</v>
      </c>
      <c r="J3848">
        <v>0</v>
      </c>
      <c r="K3848">
        <v>-2122</v>
      </c>
      <c r="L3848">
        <v>-2122</v>
      </c>
      <c r="M3848">
        <v>-1</v>
      </c>
      <c r="N3848">
        <v>-474</v>
      </c>
      <c r="O3848">
        <v>3</v>
      </c>
      <c r="P3848">
        <v>-1</v>
      </c>
      <c r="Q3848">
        <v>0</v>
      </c>
      <c r="R3848">
        <v>-1535</v>
      </c>
      <c r="S3848">
        <v>0</v>
      </c>
      <c r="T3848">
        <v>95</v>
      </c>
      <c r="U3848">
        <v>0</v>
      </c>
      <c r="V3848">
        <v>0</v>
      </c>
      <c r="W3848">
        <v>0</v>
      </c>
      <c r="X3848">
        <v>0</v>
      </c>
      <c r="Y3848" s="12" t="str">
        <f>IFERROR(VLOOKUP(C3848,[1]Index!$D:$F,3,FALSE),"Non List")</f>
        <v>Hydro Non Converted</v>
      </c>
      <c r="Z3848">
        <f>IFERROR(VLOOKUP(C3848,[1]LP!$B:$C,2,FALSE),0)</f>
        <v>479.8</v>
      </c>
      <c r="AA3848" s="11">
        <f t="shared" si="79"/>
        <v>-479.8</v>
      </c>
      <c r="AB3848" s="5">
        <f>IFERROR(VLOOKUP(C3848,[2]Sheet1!$B:$F,5,FALSE),0)</f>
        <v>3099740</v>
      </c>
      <c r="AC3848" s="11">
        <v>0</v>
      </c>
      <c r="AD3848" s="11">
        <v>0</v>
      </c>
      <c r="AE3848" s="10" t="str">
        <f t="shared" si="78"/>
        <v>78/79PPL</v>
      </c>
      <c r="AF3848" s="10"/>
      <c r="AG3848" s="10"/>
      <c r="AH3848" s="10"/>
    </row>
    <row r="3849" spans="1:34" x14ac:dyDescent="0.45">
      <c r="A3849" t="s">
        <v>55</v>
      </c>
      <c r="B3849" t="s">
        <v>60</v>
      </c>
      <c r="C3849" t="s">
        <v>222</v>
      </c>
      <c r="D3849">
        <v>253.4</v>
      </c>
      <c r="E3849" s="11">
        <v>2100350</v>
      </c>
      <c r="F3849" s="5">
        <v>148119</v>
      </c>
      <c r="G3849" s="11">
        <v>0</v>
      </c>
      <c r="H3849" s="11">
        <v>0</v>
      </c>
      <c r="I3849">
        <v>0</v>
      </c>
      <c r="J3849">
        <v>137355</v>
      </c>
      <c r="K3849">
        <v>107181</v>
      </c>
      <c r="L3849">
        <v>13678</v>
      </c>
      <c r="M3849">
        <v>1</v>
      </c>
      <c r="N3849">
        <v>390</v>
      </c>
      <c r="O3849">
        <v>2</v>
      </c>
      <c r="P3849">
        <v>1</v>
      </c>
      <c r="Q3849">
        <v>0</v>
      </c>
      <c r="R3849">
        <v>924</v>
      </c>
      <c r="S3849">
        <v>0</v>
      </c>
      <c r="T3849">
        <v>107</v>
      </c>
      <c r="U3849">
        <v>40</v>
      </c>
      <c r="V3849">
        <v>-0.84</v>
      </c>
      <c r="W3849">
        <v>0</v>
      </c>
      <c r="X3849">
        <v>0</v>
      </c>
      <c r="Y3849" s="12" t="str">
        <f>IFERROR(VLOOKUP(C3849,[1]Index!$D:$F,3,FALSE),"Non List")</f>
        <v>Hydro Power</v>
      </c>
      <c r="Z3849">
        <f>IFERROR(VLOOKUP(C3849,[1]LP!$B:$C,2,FALSE),0)</f>
        <v>200.5</v>
      </c>
      <c r="AA3849" s="11">
        <f t="shared" si="79"/>
        <v>200.5</v>
      </c>
      <c r="AB3849" s="5">
        <f>IFERROR(VLOOKUP(C3849,[2]Sheet1!$B:$F,5,FALSE),0)</f>
        <v>22799299.25</v>
      </c>
      <c r="AC3849" s="11">
        <v>0</v>
      </c>
      <c r="AD3849" s="11">
        <v>0</v>
      </c>
      <c r="AE3849" s="10" t="str">
        <f t="shared" si="78"/>
        <v>78/79UPCL</v>
      </c>
      <c r="AF3849" s="10"/>
      <c r="AG3849" s="10"/>
      <c r="AH3849" s="10"/>
    </row>
    <row r="3850" spans="1:34" x14ac:dyDescent="0.45">
      <c r="A3850" t="s">
        <v>55</v>
      </c>
      <c r="B3850" t="s">
        <v>60</v>
      </c>
      <c r="C3850" t="s">
        <v>205</v>
      </c>
      <c r="D3850">
        <v>307</v>
      </c>
      <c r="E3850" s="11">
        <v>806575</v>
      </c>
      <c r="F3850" s="5">
        <v>59465</v>
      </c>
      <c r="G3850" s="11">
        <v>0</v>
      </c>
      <c r="H3850" s="11">
        <v>0</v>
      </c>
      <c r="I3850">
        <v>0</v>
      </c>
      <c r="J3850">
        <v>206529</v>
      </c>
      <c r="K3850">
        <v>118156</v>
      </c>
      <c r="L3850">
        <v>49995</v>
      </c>
      <c r="M3850">
        <v>6</v>
      </c>
      <c r="N3850">
        <v>50</v>
      </c>
      <c r="O3850">
        <v>3</v>
      </c>
      <c r="P3850">
        <v>6</v>
      </c>
      <c r="Q3850">
        <v>0</v>
      </c>
      <c r="R3850">
        <v>142</v>
      </c>
      <c r="S3850">
        <v>0</v>
      </c>
      <c r="T3850">
        <v>107</v>
      </c>
      <c r="U3850">
        <v>122</v>
      </c>
      <c r="V3850">
        <v>-0.6</v>
      </c>
      <c r="W3850">
        <v>0</v>
      </c>
      <c r="X3850">
        <v>0</v>
      </c>
      <c r="Y3850" s="12" t="str">
        <f>IFERROR(VLOOKUP(C3850,[1]Index!$D:$F,3,FALSE),"Non List")</f>
        <v>Hydro Power</v>
      </c>
      <c r="Z3850">
        <f>IFERROR(VLOOKUP(C3850,[1]LP!$B:$C,2,FALSE),0)</f>
        <v>239.9</v>
      </c>
      <c r="AA3850" s="11">
        <f t="shared" si="79"/>
        <v>40</v>
      </c>
      <c r="AB3850" s="5">
        <f>IFERROR(VLOOKUP(C3850,[2]Sheet1!$B:$F,5,FALSE),0)</f>
        <v>12098625</v>
      </c>
      <c r="AC3850" s="11">
        <v>0</v>
      </c>
      <c r="AD3850" s="11">
        <v>0</v>
      </c>
      <c r="AE3850" s="10" t="str">
        <f t="shared" si="78"/>
        <v>78/79SPDL</v>
      </c>
      <c r="AF3850" s="10"/>
      <c r="AG3850" s="10"/>
      <c r="AH3850" s="10"/>
    </row>
    <row r="3851" spans="1:34" x14ac:dyDescent="0.45">
      <c r="A3851" t="s">
        <v>55</v>
      </c>
      <c r="B3851" t="s">
        <v>60</v>
      </c>
      <c r="C3851" t="s">
        <v>232</v>
      </c>
      <c r="D3851">
        <v>449</v>
      </c>
      <c r="E3851" s="11">
        <v>368143</v>
      </c>
      <c r="F3851" s="5">
        <v>20421</v>
      </c>
      <c r="G3851" s="11">
        <v>0</v>
      </c>
      <c r="H3851" s="11">
        <v>0</v>
      </c>
      <c r="I3851">
        <v>0</v>
      </c>
      <c r="J3851">
        <v>114564</v>
      </c>
      <c r="K3851">
        <v>67097</v>
      </c>
      <c r="L3851">
        <v>16608</v>
      </c>
      <c r="M3851">
        <v>5</v>
      </c>
      <c r="N3851">
        <v>100</v>
      </c>
      <c r="O3851">
        <v>4</v>
      </c>
      <c r="P3851">
        <v>4</v>
      </c>
      <c r="Q3851">
        <v>0</v>
      </c>
      <c r="R3851">
        <v>423</v>
      </c>
      <c r="S3851">
        <v>0</v>
      </c>
      <c r="T3851">
        <v>106</v>
      </c>
      <c r="U3851">
        <v>103</v>
      </c>
      <c r="V3851">
        <v>-0.77</v>
      </c>
      <c r="W3851">
        <v>0</v>
      </c>
      <c r="X3851">
        <v>0</v>
      </c>
      <c r="Y3851" s="12" t="str">
        <f>IFERROR(VLOOKUP(C3851,[1]Index!$D:$F,3,FALSE),"Non List")</f>
        <v>Hydro Non Converted</v>
      </c>
      <c r="Z3851">
        <f>IFERROR(VLOOKUP(C3851,[1]LP!$B:$C,2,FALSE),0)</f>
        <v>457.8</v>
      </c>
      <c r="AA3851" s="11">
        <f t="shared" si="79"/>
        <v>91.6</v>
      </c>
      <c r="AB3851" s="5">
        <f>IFERROR(VLOOKUP(C3851,[2]Sheet1!$B:$F,5,FALSE),0)</f>
        <v>1104429</v>
      </c>
      <c r="AC3851" s="11">
        <v>0</v>
      </c>
      <c r="AD3851" s="11">
        <v>0</v>
      </c>
      <c r="AE3851" s="10" t="str">
        <f t="shared" si="78"/>
        <v>78/79MKJC</v>
      </c>
      <c r="AF3851" s="10"/>
      <c r="AG3851" s="10"/>
      <c r="AH3851" s="10"/>
    </row>
    <row r="3852" spans="1:34" x14ac:dyDescent="0.45">
      <c r="A3852" t="s">
        <v>55</v>
      </c>
      <c r="B3852" t="s">
        <v>60</v>
      </c>
      <c r="C3852" t="s">
        <v>233</v>
      </c>
      <c r="D3852">
        <v>544</v>
      </c>
      <c r="E3852" s="11">
        <v>3500000</v>
      </c>
      <c r="F3852" s="5">
        <v>2020111</v>
      </c>
      <c r="G3852" s="11">
        <v>0</v>
      </c>
      <c r="H3852" s="11">
        <v>0</v>
      </c>
      <c r="I3852">
        <v>0</v>
      </c>
      <c r="J3852">
        <v>718758</v>
      </c>
      <c r="K3852">
        <v>715326</v>
      </c>
      <c r="L3852">
        <v>715326</v>
      </c>
      <c r="M3852">
        <v>20</v>
      </c>
      <c r="N3852">
        <v>27</v>
      </c>
      <c r="O3852">
        <v>3</v>
      </c>
      <c r="P3852">
        <v>13</v>
      </c>
      <c r="Q3852">
        <v>0</v>
      </c>
      <c r="R3852">
        <v>92</v>
      </c>
      <c r="S3852">
        <v>0</v>
      </c>
      <c r="T3852">
        <v>158</v>
      </c>
      <c r="U3852">
        <v>269</v>
      </c>
      <c r="V3852">
        <v>-0.51</v>
      </c>
      <c r="W3852">
        <v>0</v>
      </c>
      <c r="X3852">
        <v>0</v>
      </c>
      <c r="Y3852" s="12" t="str">
        <f>IFERROR(VLOOKUP(C3852,[1]Index!$D:$F,3,FALSE),"Non List")</f>
        <v>Hydro Non Converted</v>
      </c>
      <c r="Z3852">
        <f>IFERROR(VLOOKUP(C3852,[1]LP!$B:$C,2,FALSE),0)</f>
        <v>555</v>
      </c>
      <c r="AA3852" s="11">
        <f t="shared" si="79"/>
        <v>27.8</v>
      </c>
      <c r="AB3852" s="5">
        <f>IFERROR(VLOOKUP(C3852,[2]Sheet1!$B:$F,5,FALSE),0)</f>
        <v>10500000</v>
      </c>
      <c r="AC3852" s="11">
        <v>0</v>
      </c>
      <c r="AD3852" s="11">
        <v>0</v>
      </c>
      <c r="AE3852" s="10" t="str">
        <f t="shared" si="78"/>
        <v>78/79SAHAS</v>
      </c>
      <c r="AF3852" s="10"/>
      <c r="AG3852" s="10"/>
      <c r="AH3852" s="10"/>
    </row>
    <row r="3853" spans="1:34" x14ac:dyDescent="0.45">
      <c r="A3853" t="s">
        <v>55</v>
      </c>
      <c r="B3853" t="s">
        <v>60</v>
      </c>
      <c r="C3853" t="s">
        <v>213</v>
      </c>
      <c r="D3853">
        <v>249</v>
      </c>
      <c r="E3853" s="11">
        <v>465714</v>
      </c>
      <c r="F3853" s="5">
        <v>-51362</v>
      </c>
      <c r="G3853" s="11">
        <v>0</v>
      </c>
      <c r="H3853" s="11">
        <v>0</v>
      </c>
      <c r="I3853">
        <v>0</v>
      </c>
      <c r="J3853">
        <v>156584</v>
      </c>
      <c r="K3853">
        <v>6365</v>
      </c>
      <c r="L3853">
        <v>6365</v>
      </c>
      <c r="M3853">
        <v>1</v>
      </c>
      <c r="N3853">
        <v>183</v>
      </c>
      <c r="O3853">
        <v>3</v>
      </c>
      <c r="P3853">
        <v>2</v>
      </c>
      <c r="Q3853">
        <v>0</v>
      </c>
      <c r="R3853">
        <v>513</v>
      </c>
      <c r="S3853">
        <v>0</v>
      </c>
      <c r="T3853">
        <v>89</v>
      </c>
      <c r="U3853">
        <v>52</v>
      </c>
      <c r="V3853">
        <v>-0.79</v>
      </c>
      <c r="W3853">
        <v>0</v>
      </c>
      <c r="X3853">
        <v>0</v>
      </c>
      <c r="Y3853" s="12" t="str">
        <f>IFERROR(VLOOKUP(C3853,[1]Index!$D:$F,3,FALSE),"Non List")</f>
        <v>Hydro Power</v>
      </c>
      <c r="Z3853">
        <f>IFERROR(VLOOKUP(C3853,[1]LP!$B:$C,2,FALSE),0)</f>
        <v>223.5</v>
      </c>
      <c r="AA3853" s="11">
        <f t="shared" si="79"/>
        <v>223.5</v>
      </c>
      <c r="AB3853" s="5">
        <f>IFERROR(VLOOKUP(C3853,[2]Sheet1!$B:$F,5,FALSE),0)</f>
        <v>4657143</v>
      </c>
      <c r="AC3853" s="11">
        <v>0</v>
      </c>
      <c r="AD3853" s="11">
        <v>0</v>
      </c>
      <c r="AE3853" s="10" t="str">
        <f t="shared" si="78"/>
        <v>78/79KKHC</v>
      </c>
      <c r="AF3853" s="10"/>
      <c r="AG3853" s="10"/>
      <c r="AH3853" s="10"/>
    </row>
    <row r="3854" spans="1:34" x14ac:dyDescent="0.45">
      <c r="A3854" t="s">
        <v>55</v>
      </c>
      <c r="B3854" t="s">
        <v>60</v>
      </c>
      <c r="C3854" t="s">
        <v>208</v>
      </c>
      <c r="D3854">
        <v>300.2</v>
      </c>
      <c r="E3854" s="11">
        <v>1065417</v>
      </c>
      <c r="F3854" s="5">
        <v>0</v>
      </c>
      <c r="G3854" s="11">
        <v>0</v>
      </c>
      <c r="H3854" s="11">
        <v>0</v>
      </c>
      <c r="I3854">
        <v>0</v>
      </c>
      <c r="J3854">
        <v>0</v>
      </c>
      <c r="K3854">
        <v>0</v>
      </c>
      <c r="L3854">
        <v>0</v>
      </c>
      <c r="M3854">
        <v>0</v>
      </c>
      <c r="N3854">
        <v>300</v>
      </c>
      <c r="O3854">
        <v>3</v>
      </c>
      <c r="P3854">
        <v>0</v>
      </c>
      <c r="Q3854">
        <v>0</v>
      </c>
      <c r="R3854">
        <v>901</v>
      </c>
      <c r="S3854">
        <v>0</v>
      </c>
      <c r="T3854">
        <v>100</v>
      </c>
      <c r="U3854">
        <v>0</v>
      </c>
      <c r="V3854">
        <v>0</v>
      </c>
      <c r="W3854">
        <v>0</v>
      </c>
      <c r="X3854">
        <v>0</v>
      </c>
      <c r="Y3854" s="12" t="str">
        <f>IFERROR(VLOOKUP(C3854,[1]Index!$D:$F,3,FALSE),"Non List")</f>
        <v>Hydro Power</v>
      </c>
      <c r="Z3854">
        <f>IFERROR(VLOOKUP(C3854,[1]LP!$B:$C,2,FALSE),0)</f>
        <v>262</v>
      </c>
      <c r="AA3854" s="11">
        <f t="shared" si="79"/>
        <v>0</v>
      </c>
      <c r="AB3854" s="5">
        <f>IFERROR(VLOOKUP(C3854,[2]Sheet1!$B:$F,5,FALSE),0)</f>
        <v>10654170</v>
      </c>
      <c r="AC3854" s="11">
        <v>0</v>
      </c>
      <c r="AD3854" s="11">
        <v>0</v>
      </c>
      <c r="AE3854" s="10" t="str">
        <f t="shared" si="78"/>
        <v>78/79HPPL</v>
      </c>
      <c r="AF3854" s="10"/>
      <c r="AG3854" s="10"/>
      <c r="AH3854" s="10"/>
    </row>
    <row r="3855" spans="1:34" x14ac:dyDescent="0.45">
      <c r="A3855" t="s">
        <v>55</v>
      </c>
      <c r="B3855" t="s">
        <v>60</v>
      </c>
      <c r="C3855" t="s">
        <v>206</v>
      </c>
      <c r="D3855">
        <v>230.9</v>
      </c>
      <c r="E3855" s="11">
        <v>264000</v>
      </c>
      <c r="F3855" s="5">
        <v>-222790</v>
      </c>
      <c r="G3855" s="11">
        <v>0</v>
      </c>
      <c r="H3855" s="11">
        <v>0</v>
      </c>
      <c r="I3855">
        <v>0</v>
      </c>
      <c r="J3855">
        <v>89916</v>
      </c>
      <c r="K3855">
        <v>43159</v>
      </c>
      <c r="L3855">
        <v>-17364</v>
      </c>
      <c r="M3855">
        <v>-7</v>
      </c>
      <c r="N3855">
        <v>-35</v>
      </c>
      <c r="O3855">
        <v>15</v>
      </c>
      <c r="P3855">
        <v>-42</v>
      </c>
      <c r="Q3855">
        <v>0</v>
      </c>
      <c r="R3855">
        <v>-520</v>
      </c>
      <c r="S3855">
        <v>0</v>
      </c>
      <c r="T3855">
        <v>16</v>
      </c>
      <c r="U3855">
        <v>0</v>
      </c>
      <c r="V3855">
        <v>0</v>
      </c>
      <c r="W3855">
        <v>0</v>
      </c>
      <c r="X3855">
        <v>0</v>
      </c>
      <c r="Y3855" s="12" t="str">
        <f>IFERROR(VLOOKUP(C3855,[1]Index!$D:$F,3,FALSE),"Non List")</f>
        <v>Hydro Power</v>
      </c>
      <c r="Z3855">
        <f>IFERROR(VLOOKUP(C3855,[1]LP!$B:$C,2,FALSE),0)</f>
        <v>198.2</v>
      </c>
      <c r="AA3855" s="11">
        <f t="shared" si="79"/>
        <v>-28.3</v>
      </c>
      <c r="AB3855" s="5">
        <f>IFERROR(VLOOKUP(C3855,[2]Sheet1!$B:$F,5,FALSE),0)</f>
        <v>2640000</v>
      </c>
      <c r="AC3855" s="11">
        <v>0</v>
      </c>
      <c r="AD3855" s="11">
        <v>0</v>
      </c>
      <c r="AE3855" s="10" t="str">
        <f t="shared" si="78"/>
        <v>78/79DHPL</v>
      </c>
      <c r="AF3855" s="10"/>
      <c r="AG3855" s="10"/>
      <c r="AH3855" s="10"/>
    </row>
    <row r="3856" spans="1:34" x14ac:dyDescent="0.45">
      <c r="A3856" t="s">
        <v>55</v>
      </c>
      <c r="B3856" t="s">
        <v>60</v>
      </c>
      <c r="C3856" t="s">
        <v>220</v>
      </c>
      <c r="D3856">
        <v>299</v>
      </c>
      <c r="E3856" s="11">
        <v>1250000</v>
      </c>
      <c r="F3856" s="5">
        <v>4228</v>
      </c>
      <c r="G3856" s="11">
        <v>0</v>
      </c>
      <c r="H3856" s="11">
        <v>0</v>
      </c>
      <c r="I3856">
        <v>0</v>
      </c>
      <c r="J3856">
        <v>608184</v>
      </c>
      <c r="K3856">
        <v>410204</v>
      </c>
      <c r="L3856">
        <v>144753</v>
      </c>
      <c r="M3856">
        <v>12</v>
      </c>
      <c r="N3856">
        <v>26</v>
      </c>
      <c r="O3856">
        <v>3</v>
      </c>
      <c r="P3856">
        <v>12</v>
      </c>
      <c r="Q3856">
        <v>0</v>
      </c>
      <c r="R3856">
        <v>77</v>
      </c>
      <c r="S3856">
        <v>0</v>
      </c>
      <c r="T3856">
        <v>100</v>
      </c>
      <c r="U3856">
        <v>162</v>
      </c>
      <c r="V3856">
        <v>-0.46</v>
      </c>
      <c r="W3856">
        <v>0</v>
      </c>
      <c r="X3856">
        <v>0</v>
      </c>
      <c r="Y3856" s="12" t="str">
        <f>IFERROR(VLOOKUP(C3856,[1]Index!$D:$F,3,FALSE),"Non List")</f>
        <v>Hydro Power</v>
      </c>
      <c r="Z3856">
        <f>IFERROR(VLOOKUP(C3856,[1]LP!$B:$C,2,FALSE),0)</f>
        <v>235.9</v>
      </c>
      <c r="AA3856" s="11">
        <f t="shared" si="79"/>
        <v>19.7</v>
      </c>
      <c r="AB3856" s="5">
        <f>IFERROR(VLOOKUP(C3856,[2]Sheet1!$B:$F,5,FALSE),0)</f>
        <v>12500000</v>
      </c>
      <c r="AC3856" s="11">
        <v>0</v>
      </c>
      <c r="AD3856" s="11">
        <v>0</v>
      </c>
      <c r="AE3856" s="10" t="str">
        <f t="shared" si="78"/>
        <v>78/79MHNL</v>
      </c>
      <c r="AF3856" s="10"/>
      <c r="AG3856" s="10"/>
      <c r="AH3856" s="10"/>
    </row>
    <row r="3857" spans="1:34" x14ac:dyDescent="0.45">
      <c r="A3857" t="s">
        <v>55</v>
      </c>
      <c r="B3857" t="s">
        <v>60</v>
      </c>
      <c r="C3857" t="s">
        <v>207</v>
      </c>
      <c r="D3857">
        <v>327</v>
      </c>
      <c r="E3857" s="11">
        <v>386978</v>
      </c>
      <c r="F3857" s="5">
        <v>-6503</v>
      </c>
      <c r="G3857" s="11">
        <v>0</v>
      </c>
      <c r="H3857" s="11">
        <v>0</v>
      </c>
      <c r="I3857">
        <v>0</v>
      </c>
      <c r="J3857">
        <v>78101</v>
      </c>
      <c r="K3857">
        <v>27134</v>
      </c>
      <c r="L3857">
        <v>-33941</v>
      </c>
      <c r="M3857">
        <v>-9</v>
      </c>
      <c r="N3857">
        <v>-37</v>
      </c>
      <c r="O3857">
        <v>3</v>
      </c>
      <c r="P3857">
        <v>-9</v>
      </c>
      <c r="Q3857">
        <v>0</v>
      </c>
      <c r="R3857">
        <v>-124</v>
      </c>
      <c r="S3857">
        <v>0</v>
      </c>
      <c r="T3857">
        <v>98</v>
      </c>
      <c r="U3857">
        <v>0</v>
      </c>
      <c r="V3857">
        <v>0</v>
      </c>
      <c r="W3857">
        <v>0</v>
      </c>
      <c r="X3857">
        <v>0</v>
      </c>
      <c r="Y3857" s="12" t="str">
        <f>IFERROR(VLOOKUP(C3857,[1]Index!$D:$F,3,FALSE),"Non List")</f>
        <v>Hydro Power</v>
      </c>
      <c r="Z3857">
        <f>IFERROR(VLOOKUP(C3857,[1]LP!$B:$C,2,FALSE),0)</f>
        <v>336</v>
      </c>
      <c r="AA3857" s="11">
        <f t="shared" si="79"/>
        <v>-37.299999999999997</v>
      </c>
      <c r="AB3857" s="5">
        <f>IFERROR(VLOOKUP(C3857,[2]Sheet1!$B:$F,5,FALSE),0)</f>
        <v>3869775</v>
      </c>
      <c r="AC3857" s="11">
        <v>0</v>
      </c>
      <c r="AD3857" s="11">
        <v>0</v>
      </c>
      <c r="AE3857" s="10" t="str">
        <f t="shared" si="78"/>
        <v>78/79CHL</v>
      </c>
      <c r="AF3857" s="10"/>
      <c r="AG3857" s="10"/>
      <c r="AH3857" s="10"/>
    </row>
    <row r="3858" spans="1:34" x14ac:dyDescent="0.45">
      <c r="A3858" t="s">
        <v>55</v>
      </c>
      <c r="B3858" t="s">
        <v>60</v>
      </c>
      <c r="C3858" t="s">
        <v>243</v>
      </c>
      <c r="D3858">
        <v>449</v>
      </c>
      <c r="E3858" s="11">
        <v>210000</v>
      </c>
      <c r="F3858" s="5">
        <v>-34209</v>
      </c>
      <c r="G3858" s="11">
        <v>0</v>
      </c>
      <c r="H3858" s="11">
        <v>0</v>
      </c>
      <c r="I3858">
        <v>0</v>
      </c>
      <c r="J3858">
        <v>66477</v>
      </c>
      <c r="K3858">
        <v>46721</v>
      </c>
      <c r="L3858">
        <v>15074</v>
      </c>
      <c r="M3858">
        <v>7</v>
      </c>
      <c r="N3858">
        <v>63</v>
      </c>
      <c r="O3858">
        <v>5</v>
      </c>
      <c r="P3858">
        <v>9</v>
      </c>
      <c r="Q3858">
        <v>0</v>
      </c>
      <c r="R3858">
        <v>336</v>
      </c>
      <c r="S3858">
        <v>0</v>
      </c>
      <c r="T3858">
        <v>84</v>
      </c>
      <c r="U3858">
        <v>116</v>
      </c>
      <c r="V3858">
        <v>-0.74</v>
      </c>
      <c r="W3858">
        <v>0</v>
      </c>
      <c r="X3858">
        <v>0</v>
      </c>
      <c r="Y3858" s="12" t="str">
        <f>IFERROR(VLOOKUP(C3858,[1]Index!$D:$F,3,FALSE),"Non List")</f>
        <v>Hydro Non Converted</v>
      </c>
      <c r="Z3858">
        <f>IFERROR(VLOOKUP(C3858,[1]LP!$B:$C,2,FALSE),0)</f>
        <v>474.9</v>
      </c>
      <c r="AA3858" s="11">
        <f t="shared" si="79"/>
        <v>67.8</v>
      </c>
      <c r="AB3858" s="5">
        <f>IFERROR(VLOOKUP(C3858,[2]Sheet1!$B:$F,5,FALSE),0)</f>
        <v>900000</v>
      </c>
      <c r="AC3858" s="11">
        <v>0</v>
      </c>
      <c r="AD3858" s="11">
        <v>0</v>
      </c>
      <c r="AE3858" s="10" t="str">
        <f t="shared" si="78"/>
        <v>78/79SPHL</v>
      </c>
      <c r="AF3858" s="10"/>
      <c r="AG3858" s="10"/>
      <c r="AH3858" s="10"/>
    </row>
    <row r="3859" spans="1:34" x14ac:dyDescent="0.45">
      <c r="A3859" t="s">
        <v>55</v>
      </c>
      <c r="B3859" t="s">
        <v>60</v>
      </c>
      <c r="C3859" t="s">
        <v>209</v>
      </c>
      <c r="D3859">
        <v>409.7</v>
      </c>
      <c r="E3859" s="11">
        <v>319930</v>
      </c>
      <c r="F3859" s="5">
        <v>22154</v>
      </c>
      <c r="G3859" s="11">
        <v>0</v>
      </c>
      <c r="H3859" s="11">
        <v>0</v>
      </c>
      <c r="I3859">
        <v>0</v>
      </c>
      <c r="J3859">
        <v>95030</v>
      </c>
      <c r="K3859">
        <v>43176</v>
      </c>
      <c r="L3859">
        <v>33027</v>
      </c>
      <c r="M3859">
        <v>10</v>
      </c>
      <c r="N3859">
        <v>40</v>
      </c>
      <c r="O3859">
        <v>4</v>
      </c>
      <c r="P3859">
        <v>10</v>
      </c>
      <c r="Q3859">
        <v>0</v>
      </c>
      <c r="R3859">
        <v>152</v>
      </c>
      <c r="S3859">
        <v>0</v>
      </c>
      <c r="T3859">
        <v>107</v>
      </c>
      <c r="U3859">
        <v>158</v>
      </c>
      <c r="V3859">
        <v>-0.62</v>
      </c>
      <c r="W3859">
        <v>0</v>
      </c>
      <c r="X3859">
        <v>0</v>
      </c>
      <c r="Y3859" s="12" t="str">
        <f>IFERROR(VLOOKUP(C3859,[1]Index!$D:$F,3,FALSE),"Non List")</f>
        <v>Hydro Power</v>
      </c>
      <c r="Z3859">
        <f>IFERROR(VLOOKUP(C3859,[1]LP!$B:$C,2,FALSE),0)</f>
        <v>472</v>
      </c>
      <c r="AA3859" s="11">
        <f t="shared" si="79"/>
        <v>47.2</v>
      </c>
      <c r="AB3859" s="5">
        <f>IFERROR(VLOOKUP(C3859,[2]Sheet1!$B:$F,5,FALSE),0)</f>
        <v>3594413.55</v>
      </c>
      <c r="AC3859" s="11">
        <v>5</v>
      </c>
      <c r="AD3859" s="11">
        <v>2.63E-2</v>
      </c>
      <c r="AE3859" s="10" t="str">
        <f t="shared" si="78"/>
        <v>78/79NHDL</v>
      </c>
      <c r="AF3859" s="10"/>
      <c r="AG3859" s="10"/>
      <c r="AH3859" s="10"/>
    </row>
    <row r="3860" spans="1:34" x14ac:dyDescent="0.45">
      <c r="A3860" t="s">
        <v>55</v>
      </c>
      <c r="B3860" t="s">
        <v>60</v>
      </c>
      <c r="C3860" t="s">
        <v>210</v>
      </c>
      <c r="D3860">
        <v>266</v>
      </c>
      <c r="E3860" s="11">
        <v>1599981</v>
      </c>
      <c r="F3860" s="5">
        <v>133652</v>
      </c>
      <c r="G3860" s="11">
        <v>0</v>
      </c>
      <c r="H3860" s="11">
        <v>0</v>
      </c>
      <c r="I3860">
        <v>0</v>
      </c>
      <c r="J3860">
        <v>134965</v>
      </c>
      <c r="K3860">
        <v>80578</v>
      </c>
      <c r="L3860">
        <v>50946</v>
      </c>
      <c r="M3860">
        <v>3</v>
      </c>
      <c r="N3860">
        <v>84</v>
      </c>
      <c r="O3860">
        <v>2</v>
      </c>
      <c r="P3860">
        <v>3</v>
      </c>
      <c r="Q3860">
        <v>0</v>
      </c>
      <c r="R3860">
        <v>205</v>
      </c>
      <c r="S3860">
        <v>0</v>
      </c>
      <c r="T3860">
        <v>108</v>
      </c>
      <c r="U3860">
        <v>88</v>
      </c>
      <c r="V3860">
        <v>-0.67</v>
      </c>
      <c r="W3860">
        <v>0</v>
      </c>
      <c r="X3860">
        <v>0</v>
      </c>
      <c r="Y3860" s="12" t="str">
        <f>IFERROR(VLOOKUP(C3860,[1]Index!$D:$F,3,FALSE),"Non List")</f>
        <v>Hydro Power</v>
      </c>
      <c r="Z3860">
        <f>IFERROR(VLOOKUP(C3860,[1]LP!$B:$C,2,FALSE),0)</f>
        <v>241.5</v>
      </c>
      <c r="AA3860" s="11">
        <f t="shared" si="79"/>
        <v>80.5</v>
      </c>
      <c r="AB3860" s="5">
        <f>IFERROR(VLOOKUP(C3860,[2]Sheet1!$B:$F,5,FALSE),0)</f>
        <v>17555888.510000002</v>
      </c>
      <c r="AC3860" s="11">
        <v>4.75</v>
      </c>
      <c r="AD3860" s="11">
        <v>0.25</v>
      </c>
      <c r="AE3860" s="10" t="str">
        <f t="shared" si="78"/>
        <v>78/79RADHI</v>
      </c>
      <c r="AF3860" s="10"/>
      <c r="AG3860" s="10"/>
      <c r="AH3860" s="10"/>
    </row>
    <row r="3861" spans="1:34" x14ac:dyDescent="0.45">
      <c r="A3861" t="s">
        <v>55</v>
      </c>
      <c r="B3861" t="s">
        <v>60</v>
      </c>
      <c r="C3861" t="s">
        <v>244</v>
      </c>
      <c r="D3861">
        <v>418</v>
      </c>
      <c r="E3861" s="11">
        <v>400000</v>
      </c>
      <c r="F3861" s="5">
        <v>-53844</v>
      </c>
      <c r="G3861" s="11">
        <v>0</v>
      </c>
      <c r="H3861" s="11">
        <v>0</v>
      </c>
      <c r="I3861">
        <v>0</v>
      </c>
      <c r="J3861">
        <v>13615</v>
      </c>
      <c r="K3861">
        <v>-14344</v>
      </c>
      <c r="L3861">
        <v>-14640</v>
      </c>
      <c r="M3861">
        <v>-4</v>
      </c>
      <c r="N3861">
        <v>-114</v>
      </c>
      <c r="O3861">
        <v>5</v>
      </c>
      <c r="P3861">
        <v>-4</v>
      </c>
      <c r="Q3861">
        <v>0</v>
      </c>
      <c r="R3861">
        <v>-552</v>
      </c>
      <c r="S3861">
        <v>0</v>
      </c>
      <c r="T3861">
        <v>87</v>
      </c>
      <c r="U3861">
        <v>0</v>
      </c>
      <c r="V3861">
        <v>0</v>
      </c>
      <c r="W3861">
        <v>0</v>
      </c>
      <c r="X3861">
        <v>0</v>
      </c>
      <c r="Y3861" s="12" t="str">
        <f>IFERROR(VLOOKUP(C3861,[1]Index!$D:$F,3,FALSE),"Non List")</f>
        <v>Hydro Non Converted</v>
      </c>
      <c r="Z3861">
        <f>IFERROR(VLOOKUP(C3861,[1]LP!$B:$C,2,FALSE),0)</f>
        <v>601.70000000000005</v>
      </c>
      <c r="AA3861" s="11">
        <f t="shared" si="79"/>
        <v>-150.4</v>
      </c>
      <c r="AB3861" s="5">
        <f>IFERROR(VLOOKUP(C3861,[2]Sheet1!$B:$F,5,FALSE),0)</f>
        <v>1200000</v>
      </c>
      <c r="AC3861" s="11">
        <v>0</v>
      </c>
      <c r="AD3861" s="11">
        <v>0</v>
      </c>
      <c r="AE3861" s="10" t="str">
        <f t="shared" si="78"/>
        <v>78/79BNHC</v>
      </c>
      <c r="AF3861" s="10"/>
      <c r="AG3861" s="10"/>
      <c r="AH3861" s="10"/>
    </row>
    <row r="3862" spans="1:34" x14ac:dyDescent="0.45">
      <c r="A3862" t="s">
        <v>55</v>
      </c>
      <c r="B3862" t="s">
        <v>60</v>
      </c>
      <c r="C3862" t="s">
        <v>201</v>
      </c>
      <c r="D3862">
        <v>390</v>
      </c>
      <c r="E3862" s="11">
        <v>690000</v>
      </c>
      <c r="F3862" s="5">
        <v>129483</v>
      </c>
      <c r="G3862" s="11">
        <v>0</v>
      </c>
      <c r="H3862" s="11">
        <v>0</v>
      </c>
      <c r="I3862">
        <v>0</v>
      </c>
      <c r="J3862">
        <v>199690</v>
      </c>
      <c r="K3862">
        <v>117115</v>
      </c>
      <c r="L3862">
        <v>80872</v>
      </c>
      <c r="M3862">
        <v>12</v>
      </c>
      <c r="N3862">
        <v>33</v>
      </c>
      <c r="O3862">
        <v>3</v>
      </c>
      <c r="P3862">
        <v>10</v>
      </c>
      <c r="Q3862">
        <v>0</v>
      </c>
      <c r="R3862">
        <v>109</v>
      </c>
      <c r="S3862">
        <v>0</v>
      </c>
      <c r="T3862">
        <v>119</v>
      </c>
      <c r="U3862">
        <v>177</v>
      </c>
      <c r="V3862">
        <v>-0.55000000000000004</v>
      </c>
      <c r="W3862">
        <v>0</v>
      </c>
      <c r="X3862">
        <v>0</v>
      </c>
      <c r="Y3862" s="12" t="str">
        <f>IFERROR(VLOOKUP(C3862,[1]Index!$D:$F,3,FALSE),"Non List")</f>
        <v>Hydro Power</v>
      </c>
      <c r="Z3862">
        <f>IFERROR(VLOOKUP(C3862,[1]LP!$B:$C,2,FALSE),0)</f>
        <v>412</v>
      </c>
      <c r="AA3862" s="11">
        <f t="shared" si="79"/>
        <v>34.299999999999997</v>
      </c>
      <c r="AB3862" s="5">
        <f>IFERROR(VLOOKUP(C3862,[2]Sheet1!$B:$F,5,FALSE),0)</f>
        <v>8728500</v>
      </c>
      <c r="AC3862" s="11">
        <v>15</v>
      </c>
      <c r="AD3862" s="11">
        <v>0.78949999999999998</v>
      </c>
      <c r="AE3862" s="10" t="str">
        <f t="shared" si="78"/>
        <v>78/79KPCL</v>
      </c>
      <c r="AF3862" s="10"/>
      <c r="AG3862" s="10"/>
      <c r="AH3862" s="10"/>
    </row>
    <row r="3863" spans="1:34" x14ac:dyDescent="0.45">
      <c r="A3863" t="s">
        <v>55</v>
      </c>
      <c r="B3863" t="s">
        <v>60</v>
      </c>
      <c r="C3863" t="s">
        <v>227</v>
      </c>
      <c r="D3863">
        <v>271.10000000000002</v>
      </c>
      <c r="E3863" s="11">
        <v>550000</v>
      </c>
      <c r="F3863" s="5">
        <v>-44004</v>
      </c>
      <c r="G3863" s="11">
        <v>0</v>
      </c>
      <c r="H3863" s="11">
        <v>0</v>
      </c>
      <c r="I3863">
        <v>0</v>
      </c>
      <c r="J3863">
        <v>26246</v>
      </c>
      <c r="K3863">
        <v>-550</v>
      </c>
      <c r="L3863">
        <v>-36020</v>
      </c>
      <c r="M3863">
        <v>-7</v>
      </c>
      <c r="N3863">
        <v>-41</v>
      </c>
      <c r="O3863">
        <v>3</v>
      </c>
      <c r="P3863">
        <v>-7</v>
      </c>
      <c r="Q3863">
        <v>0</v>
      </c>
      <c r="R3863">
        <v>-122</v>
      </c>
      <c r="S3863">
        <v>0</v>
      </c>
      <c r="T3863">
        <v>92</v>
      </c>
      <c r="U3863">
        <v>0</v>
      </c>
      <c r="V3863">
        <v>0</v>
      </c>
      <c r="W3863">
        <v>0</v>
      </c>
      <c r="X3863">
        <v>0</v>
      </c>
      <c r="Y3863" s="12" t="str">
        <f>IFERROR(VLOOKUP(C3863,[1]Index!$D:$F,3,FALSE),"Non List")</f>
        <v>Hydro Power</v>
      </c>
      <c r="Z3863">
        <f>IFERROR(VLOOKUP(C3863,[1]LP!$B:$C,2,FALSE),0)</f>
        <v>151</v>
      </c>
      <c r="AA3863" s="11">
        <f t="shared" si="79"/>
        <v>-21.6</v>
      </c>
      <c r="AB3863" s="5">
        <f>IFERROR(VLOOKUP(C3863,[2]Sheet1!$B:$F,5,FALSE),0)</f>
        <v>13282276</v>
      </c>
      <c r="AC3863" s="11">
        <v>0</v>
      </c>
      <c r="AD3863" s="11">
        <v>0</v>
      </c>
      <c r="AE3863" s="10" t="str">
        <f t="shared" si="78"/>
        <v>78/79GHL</v>
      </c>
      <c r="AF3863" s="10"/>
      <c r="AG3863" s="10"/>
      <c r="AH3863" s="10"/>
    </row>
    <row r="3864" spans="1:34" x14ac:dyDescent="0.45">
      <c r="A3864" t="s">
        <v>55</v>
      </c>
      <c r="B3864" t="s">
        <v>60</v>
      </c>
      <c r="C3864" t="s">
        <v>211</v>
      </c>
      <c r="D3864">
        <v>251</v>
      </c>
      <c r="E3864" s="11">
        <v>1100000</v>
      </c>
      <c r="F3864" s="5">
        <v>-236632</v>
      </c>
      <c r="G3864" s="11">
        <v>0</v>
      </c>
      <c r="H3864" s="11">
        <v>0</v>
      </c>
      <c r="I3864">
        <v>0</v>
      </c>
      <c r="J3864">
        <v>383909</v>
      </c>
      <c r="K3864">
        <v>-26360</v>
      </c>
      <c r="L3864">
        <v>-37577</v>
      </c>
      <c r="M3864">
        <v>-3</v>
      </c>
      <c r="N3864">
        <v>-74</v>
      </c>
      <c r="O3864">
        <v>3</v>
      </c>
      <c r="P3864">
        <v>-4</v>
      </c>
      <c r="Q3864">
        <v>0</v>
      </c>
      <c r="R3864">
        <v>-236</v>
      </c>
      <c r="S3864">
        <v>0</v>
      </c>
      <c r="T3864">
        <v>78</v>
      </c>
      <c r="U3864">
        <v>0</v>
      </c>
      <c r="V3864">
        <v>0</v>
      </c>
      <c r="W3864">
        <v>0</v>
      </c>
      <c r="X3864">
        <v>0</v>
      </c>
      <c r="Y3864" s="12" t="str">
        <f>IFERROR(VLOOKUP(C3864,[1]Index!$D:$F,3,FALSE),"Non List")</f>
        <v>Hydro Power</v>
      </c>
      <c r="Z3864">
        <f>IFERROR(VLOOKUP(C3864,[1]LP!$B:$C,2,FALSE),0)</f>
        <v>234</v>
      </c>
      <c r="AA3864" s="11">
        <f t="shared" si="79"/>
        <v>-78</v>
      </c>
      <c r="AB3864" s="5">
        <f>IFERROR(VLOOKUP(C3864,[2]Sheet1!$B:$F,5,FALSE),0)</f>
        <v>11000000</v>
      </c>
      <c r="AC3864" s="11">
        <v>0</v>
      </c>
      <c r="AD3864" s="11">
        <v>0</v>
      </c>
      <c r="AE3864" s="10" t="str">
        <f t="shared" si="78"/>
        <v>78/79PMHPL</v>
      </c>
      <c r="AF3864" s="10"/>
      <c r="AG3864" s="10"/>
      <c r="AH3864" s="10"/>
    </row>
    <row r="3865" spans="1:34" x14ac:dyDescent="0.45">
      <c r="A3865" t="s">
        <v>55</v>
      </c>
      <c r="B3865" t="s">
        <v>60</v>
      </c>
      <c r="C3865" t="s">
        <v>234</v>
      </c>
      <c r="D3865">
        <v>322</v>
      </c>
      <c r="E3865" s="11">
        <v>6000000</v>
      </c>
      <c r="F3865" s="5">
        <v>-302721</v>
      </c>
      <c r="G3865" s="11">
        <v>0</v>
      </c>
      <c r="H3865" s="11">
        <v>0</v>
      </c>
      <c r="I3865">
        <v>0</v>
      </c>
      <c r="J3865">
        <v>0</v>
      </c>
      <c r="K3865">
        <v>-15493</v>
      </c>
      <c r="L3865">
        <v>-15493</v>
      </c>
      <c r="M3865">
        <v>0</v>
      </c>
      <c r="N3865">
        <v>-1288</v>
      </c>
      <c r="O3865">
        <v>3</v>
      </c>
      <c r="P3865">
        <v>0</v>
      </c>
      <c r="Q3865">
        <v>0</v>
      </c>
      <c r="R3865">
        <v>-4366</v>
      </c>
      <c r="S3865">
        <v>0</v>
      </c>
      <c r="T3865">
        <v>95</v>
      </c>
      <c r="U3865">
        <v>0</v>
      </c>
      <c r="V3865">
        <v>0</v>
      </c>
      <c r="W3865">
        <v>0</v>
      </c>
      <c r="X3865">
        <v>0</v>
      </c>
      <c r="Y3865" s="12" t="str">
        <f>IFERROR(VLOOKUP(C3865,[1]Index!$D:$F,3,FALSE),"Non List")</f>
        <v>Hydro Non Converted</v>
      </c>
      <c r="Z3865">
        <f>IFERROR(VLOOKUP(C3865,[1]LP!$B:$C,2,FALSE),0)</f>
        <v>300</v>
      </c>
      <c r="AA3865" s="11">
        <f t="shared" si="79"/>
        <v>0</v>
      </c>
      <c r="AB3865" s="5">
        <f>IFERROR(VLOOKUP(C3865,[2]Sheet1!$B:$F,5,FALSE),0)</f>
        <v>29400000</v>
      </c>
      <c r="AC3865" s="11">
        <v>0</v>
      </c>
      <c r="AD3865" s="11">
        <v>0</v>
      </c>
      <c r="AE3865" s="10" t="str">
        <f t="shared" si="78"/>
        <v>78/79MBJC</v>
      </c>
      <c r="AF3865" s="10"/>
      <c r="AG3865" s="10"/>
      <c r="AH3865" s="10"/>
    </row>
    <row r="3866" spans="1:34" x14ac:dyDescent="0.45">
      <c r="A3866" t="s">
        <v>55</v>
      </c>
      <c r="B3866" t="s">
        <v>60</v>
      </c>
      <c r="C3866" t="s">
        <v>226</v>
      </c>
      <c r="D3866">
        <v>299.89999999999998</v>
      </c>
      <c r="E3866" s="11">
        <v>1785611</v>
      </c>
      <c r="F3866" s="5">
        <v>0</v>
      </c>
      <c r="G3866" s="11">
        <v>0</v>
      </c>
      <c r="H3866" s="11">
        <v>0</v>
      </c>
      <c r="I3866">
        <v>0</v>
      </c>
      <c r="J3866">
        <v>0</v>
      </c>
      <c r="K3866">
        <v>0</v>
      </c>
      <c r="L3866">
        <v>0</v>
      </c>
      <c r="M3866">
        <v>0</v>
      </c>
      <c r="N3866">
        <v>300</v>
      </c>
      <c r="O3866">
        <v>3</v>
      </c>
      <c r="P3866">
        <v>0</v>
      </c>
      <c r="Q3866">
        <v>0</v>
      </c>
      <c r="R3866">
        <v>900</v>
      </c>
      <c r="S3866">
        <v>0</v>
      </c>
      <c r="T3866">
        <v>100</v>
      </c>
      <c r="U3866">
        <v>0</v>
      </c>
      <c r="V3866">
        <v>0</v>
      </c>
      <c r="W3866">
        <v>0</v>
      </c>
      <c r="X3866">
        <v>0</v>
      </c>
      <c r="Y3866" s="12" t="str">
        <f>IFERROR(VLOOKUP(C3866,[1]Index!$D:$F,3,FALSE),"Non List")</f>
        <v>Hydro Power</v>
      </c>
      <c r="Z3866">
        <f>IFERROR(VLOOKUP(C3866,[1]LP!$B:$C,2,FALSE),0)</f>
        <v>207</v>
      </c>
      <c r="AA3866" s="11">
        <f t="shared" si="79"/>
        <v>0</v>
      </c>
      <c r="AB3866" s="5">
        <f>IFERROR(VLOOKUP(C3866,[2]Sheet1!$B:$F,5,FALSE),0)</f>
        <v>18000000</v>
      </c>
      <c r="AC3866" s="11">
        <v>0</v>
      </c>
      <c r="AD3866" s="11">
        <v>0</v>
      </c>
      <c r="AE3866" s="10" t="str">
        <f t="shared" si="78"/>
        <v>78/79GLH</v>
      </c>
      <c r="AF3866" s="10"/>
      <c r="AG3866" s="10"/>
      <c r="AH3866" s="10"/>
    </row>
    <row r="3867" spans="1:34" x14ac:dyDescent="0.45">
      <c r="A3867" t="s">
        <v>55</v>
      </c>
      <c r="B3867" t="s">
        <v>60</v>
      </c>
      <c r="C3867" t="s">
        <v>246</v>
      </c>
      <c r="D3867">
        <v>357</v>
      </c>
      <c r="E3867" s="11">
        <v>1350000</v>
      </c>
      <c r="F3867" s="5">
        <v>167364</v>
      </c>
      <c r="G3867" s="11">
        <v>0</v>
      </c>
      <c r="H3867" s="11">
        <v>0</v>
      </c>
      <c r="I3867">
        <v>0</v>
      </c>
      <c r="J3867">
        <v>380740</v>
      </c>
      <c r="K3867">
        <v>44616</v>
      </c>
      <c r="L3867">
        <v>43741</v>
      </c>
      <c r="M3867">
        <v>3</v>
      </c>
      <c r="N3867">
        <v>110</v>
      </c>
      <c r="O3867">
        <v>3</v>
      </c>
      <c r="P3867">
        <v>3</v>
      </c>
      <c r="Q3867">
        <v>0</v>
      </c>
      <c r="R3867">
        <v>350</v>
      </c>
      <c r="S3867">
        <v>0</v>
      </c>
      <c r="T3867">
        <v>112</v>
      </c>
      <c r="U3867">
        <v>91</v>
      </c>
      <c r="V3867">
        <v>-0.75</v>
      </c>
      <c r="W3867">
        <v>0</v>
      </c>
      <c r="X3867">
        <v>0</v>
      </c>
      <c r="Y3867" s="12" t="str">
        <f>IFERROR(VLOOKUP(C3867,[1]Index!$D:$F,3,FALSE),"Non List")</f>
        <v>Hydro Non Converted</v>
      </c>
      <c r="Z3867">
        <f>IFERROR(VLOOKUP(C3867,[1]LP!$B:$C,2,FALSE),0)</f>
        <v>379</v>
      </c>
      <c r="AA3867" s="11">
        <f t="shared" si="79"/>
        <v>126.3</v>
      </c>
      <c r="AB3867" s="5">
        <f>IFERROR(VLOOKUP(C3867,[2]Sheet1!$B:$F,5,FALSE),0)</f>
        <v>3307500</v>
      </c>
      <c r="AC3867" s="11">
        <v>0</v>
      </c>
      <c r="AD3867" s="11">
        <v>0</v>
      </c>
      <c r="AE3867" s="10" t="str">
        <f t="shared" si="78"/>
        <v>78/79USHEC</v>
      </c>
      <c r="AF3867" s="10"/>
      <c r="AG3867" s="10"/>
      <c r="AH3867" s="10"/>
    </row>
    <row r="3868" spans="1:34" x14ac:dyDescent="0.45">
      <c r="A3868" t="s">
        <v>55</v>
      </c>
      <c r="B3868" t="s">
        <v>60</v>
      </c>
      <c r="C3868" t="s">
        <v>212</v>
      </c>
      <c r="D3868">
        <v>228</v>
      </c>
      <c r="E3868" s="11">
        <v>800000</v>
      </c>
      <c r="F3868" s="5">
        <v>-238593</v>
      </c>
      <c r="G3868" s="11">
        <v>0</v>
      </c>
      <c r="H3868" s="11">
        <v>0</v>
      </c>
      <c r="I3868">
        <v>0</v>
      </c>
      <c r="J3868">
        <v>222982</v>
      </c>
      <c r="K3868">
        <v>142092</v>
      </c>
      <c r="L3868">
        <v>24814</v>
      </c>
      <c r="M3868">
        <v>3</v>
      </c>
      <c r="N3868">
        <v>74</v>
      </c>
      <c r="O3868">
        <v>3</v>
      </c>
      <c r="P3868">
        <v>4</v>
      </c>
      <c r="Q3868">
        <v>0</v>
      </c>
      <c r="R3868">
        <v>239</v>
      </c>
      <c r="S3868">
        <v>0</v>
      </c>
      <c r="T3868">
        <v>70</v>
      </c>
      <c r="U3868">
        <v>70</v>
      </c>
      <c r="V3868">
        <v>-0.69</v>
      </c>
      <c r="W3868">
        <v>0</v>
      </c>
      <c r="X3868">
        <v>0</v>
      </c>
      <c r="Y3868" s="12" t="str">
        <f>IFERROR(VLOOKUP(C3868,[1]Index!$D:$F,3,FALSE),"Non List")</f>
        <v>Hydro Power</v>
      </c>
      <c r="Z3868">
        <f>IFERROR(VLOOKUP(C3868,[1]LP!$B:$C,2,FALSE),0)</f>
        <v>208</v>
      </c>
      <c r="AA3868" s="11">
        <f t="shared" si="79"/>
        <v>69.3</v>
      </c>
      <c r="AB3868" s="5">
        <f>IFERROR(VLOOKUP(C3868,[2]Sheet1!$B:$F,5,FALSE),0)</f>
        <v>8000000</v>
      </c>
      <c r="AC3868" s="11">
        <v>0</v>
      </c>
      <c r="AD3868" s="11">
        <v>0</v>
      </c>
      <c r="AE3868" s="10" t="str">
        <f t="shared" si="78"/>
        <v>78/79AKJCL</v>
      </c>
      <c r="AF3868" s="10"/>
      <c r="AG3868" s="10"/>
      <c r="AH3868" s="10"/>
    </row>
    <row r="3869" spans="1:34" x14ac:dyDescent="0.45">
      <c r="A3869" t="s">
        <v>55</v>
      </c>
      <c r="B3869" t="s">
        <v>60</v>
      </c>
      <c r="C3869" t="s">
        <v>223</v>
      </c>
      <c r="D3869">
        <v>282</v>
      </c>
      <c r="E3869" s="11">
        <v>1500000</v>
      </c>
      <c r="F3869" s="5">
        <v>-179383</v>
      </c>
      <c r="G3869" s="11">
        <v>0</v>
      </c>
      <c r="H3869" s="11">
        <v>0</v>
      </c>
      <c r="I3869">
        <v>0</v>
      </c>
      <c r="J3869">
        <v>0</v>
      </c>
      <c r="K3869">
        <v>-28459</v>
      </c>
      <c r="L3869">
        <v>-28459</v>
      </c>
      <c r="M3869">
        <v>-2</v>
      </c>
      <c r="N3869">
        <v>-149</v>
      </c>
      <c r="O3869">
        <v>3</v>
      </c>
      <c r="P3869">
        <v>-2</v>
      </c>
      <c r="Q3869">
        <v>0</v>
      </c>
      <c r="R3869">
        <v>-477</v>
      </c>
      <c r="S3869">
        <v>0</v>
      </c>
      <c r="T3869">
        <v>88</v>
      </c>
      <c r="U3869">
        <v>0</v>
      </c>
      <c r="V3869">
        <v>0</v>
      </c>
      <c r="W3869">
        <v>0</v>
      </c>
      <c r="X3869">
        <v>0</v>
      </c>
      <c r="Y3869" s="12" t="str">
        <f>IFERROR(VLOOKUP(C3869,[1]Index!$D:$F,3,FALSE),"Non List")</f>
        <v>Hydro Power</v>
      </c>
      <c r="Z3869">
        <f>IFERROR(VLOOKUP(C3869,[1]LP!$B:$C,2,FALSE),0)</f>
        <v>184</v>
      </c>
      <c r="AA3869" s="11">
        <f t="shared" si="79"/>
        <v>-92</v>
      </c>
      <c r="AB3869" s="5">
        <f>IFERROR(VLOOKUP(C3869,[2]Sheet1!$B:$F,5,FALSE),0)</f>
        <v>15000000</v>
      </c>
      <c r="AC3869" s="11">
        <v>0</v>
      </c>
      <c r="AD3869" s="11">
        <v>0</v>
      </c>
      <c r="AE3869" s="10" t="str">
        <f t="shared" si="78"/>
        <v>78/79LEC</v>
      </c>
      <c r="AF3869" s="10"/>
      <c r="AG3869" s="10"/>
      <c r="AH3869" s="10"/>
    </row>
    <row r="3870" spans="1:34" x14ac:dyDescent="0.45">
      <c r="A3870" t="s">
        <v>55</v>
      </c>
      <c r="B3870" t="s">
        <v>60</v>
      </c>
      <c r="C3870" t="s">
        <v>235</v>
      </c>
      <c r="D3870">
        <v>432.3</v>
      </c>
      <c r="E3870" s="11">
        <v>400000</v>
      </c>
      <c r="F3870" s="5">
        <v>-101717</v>
      </c>
      <c r="G3870" s="11">
        <v>0</v>
      </c>
      <c r="H3870" s="11">
        <v>0</v>
      </c>
      <c r="I3870">
        <v>0</v>
      </c>
      <c r="J3870">
        <v>142796</v>
      </c>
      <c r="K3870">
        <v>82743</v>
      </c>
      <c r="L3870">
        <v>-4434</v>
      </c>
      <c r="M3870">
        <v>-1</v>
      </c>
      <c r="N3870">
        <v>-393</v>
      </c>
      <c r="O3870">
        <v>6</v>
      </c>
      <c r="P3870">
        <v>-1</v>
      </c>
      <c r="Q3870">
        <v>0</v>
      </c>
      <c r="R3870">
        <v>-2279</v>
      </c>
      <c r="S3870">
        <v>0</v>
      </c>
      <c r="T3870">
        <v>75</v>
      </c>
      <c r="U3870">
        <v>0</v>
      </c>
      <c r="V3870">
        <v>0</v>
      </c>
      <c r="W3870">
        <v>0</v>
      </c>
      <c r="X3870">
        <v>0</v>
      </c>
      <c r="Y3870" s="12" t="str">
        <f>IFERROR(VLOOKUP(C3870,[1]Index!$D:$F,3,FALSE),"Non List")</f>
        <v>Hydro Non Converted</v>
      </c>
      <c r="Z3870">
        <f>IFERROR(VLOOKUP(C3870,[1]LP!$B:$C,2,FALSE),0)</f>
        <v>480</v>
      </c>
      <c r="AA3870" s="11">
        <f t="shared" si="79"/>
        <v>-480</v>
      </c>
      <c r="AB3870" s="5">
        <f>IFERROR(VLOOKUP(C3870,[2]Sheet1!$B:$F,5,FALSE),0)</f>
        <v>1200000</v>
      </c>
      <c r="AC3870" s="11">
        <v>0</v>
      </c>
      <c r="AD3870" s="11">
        <v>0</v>
      </c>
      <c r="AE3870" s="10" t="str">
        <f t="shared" si="78"/>
        <v>78/79TPC</v>
      </c>
      <c r="AF3870" s="10"/>
      <c r="AG3870" s="10"/>
      <c r="AH3870" s="10"/>
    </row>
    <row r="3871" spans="1:34" x14ac:dyDescent="0.45">
      <c r="A3871" t="s">
        <v>55</v>
      </c>
      <c r="B3871" t="s">
        <v>60</v>
      </c>
      <c r="C3871" t="s">
        <v>228</v>
      </c>
      <c r="D3871">
        <v>332.2</v>
      </c>
      <c r="E3871" s="11">
        <v>1450000</v>
      </c>
      <c r="F3871" s="5">
        <v>-45121</v>
      </c>
      <c r="G3871" s="11">
        <v>0</v>
      </c>
      <c r="H3871" s="11">
        <v>0</v>
      </c>
      <c r="I3871">
        <v>0</v>
      </c>
      <c r="J3871">
        <v>148209</v>
      </c>
      <c r="K3871">
        <v>-52706</v>
      </c>
      <c r="L3871">
        <v>-52706</v>
      </c>
      <c r="M3871">
        <v>-4</v>
      </c>
      <c r="N3871">
        <v>-92</v>
      </c>
      <c r="O3871">
        <v>3</v>
      </c>
      <c r="P3871">
        <v>-4</v>
      </c>
      <c r="Q3871">
        <v>0</v>
      </c>
      <c r="R3871">
        <v>-314</v>
      </c>
      <c r="S3871">
        <v>0</v>
      </c>
      <c r="T3871">
        <v>97</v>
      </c>
      <c r="U3871">
        <v>0</v>
      </c>
      <c r="V3871">
        <v>0</v>
      </c>
      <c r="W3871">
        <v>0</v>
      </c>
      <c r="X3871">
        <v>0</v>
      </c>
      <c r="Y3871" s="12" t="str">
        <f>IFERROR(VLOOKUP(C3871,[1]Index!$D:$F,3,FALSE),"Non List")</f>
        <v>Hydro Power</v>
      </c>
      <c r="Z3871">
        <f>IFERROR(VLOOKUP(C3871,[1]LP!$B:$C,2,FALSE),0)</f>
        <v>156</v>
      </c>
      <c r="AA3871" s="11">
        <f t="shared" si="79"/>
        <v>-39</v>
      </c>
      <c r="AB3871" s="5">
        <f>IFERROR(VLOOKUP(C3871,[2]Sheet1!$B:$F,5,FALSE),0)</f>
        <v>5741244</v>
      </c>
      <c r="AC3871" s="11">
        <v>0</v>
      </c>
      <c r="AD3871" s="11">
        <v>0</v>
      </c>
      <c r="AE3871" s="10" t="str">
        <f t="shared" si="78"/>
        <v>78/79SHEL</v>
      </c>
      <c r="AF3871" s="10"/>
      <c r="AG3871" s="10"/>
      <c r="AH3871" s="10"/>
    </row>
    <row r="3872" spans="1:34" x14ac:dyDescent="0.45">
      <c r="A3872" t="s">
        <v>55</v>
      </c>
      <c r="B3872" t="s">
        <v>60</v>
      </c>
      <c r="C3872" t="s">
        <v>216</v>
      </c>
      <c r="D3872">
        <v>355</v>
      </c>
      <c r="E3872" s="11">
        <v>962500</v>
      </c>
      <c r="F3872" s="5">
        <v>116026</v>
      </c>
      <c r="G3872" s="11">
        <v>0</v>
      </c>
      <c r="H3872" s="11">
        <v>0</v>
      </c>
      <c r="I3872">
        <v>0</v>
      </c>
      <c r="J3872">
        <v>403069</v>
      </c>
      <c r="K3872">
        <v>277413</v>
      </c>
      <c r="L3872">
        <v>161090</v>
      </c>
      <c r="M3872">
        <v>17</v>
      </c>
      <c r="N3872">
        <v>21</v>
      </c>
      <c r="O3872">
        <v>3</v>
      </c>
      <c r="P3872">
        <v>15</v>
      </c>
      <c r="Q3872">
        <v>0</v>
      </c>
      <c r="R3872">
        <v>67</v>
      </c>
      <c r="S3872">
        <v>0</v>
      </c>
      <c r="T3872">
        <v>112</v>
      </c>
      <c r="U3872">
        <v>205</v>
      </c>
      <c r="V3872">
        <v>-0.42</v>
      </c>
      <c r="W3872">
        <v>0</v>
      </c>
      <c r="X3872">
        <v>0</v>
      </c>
      <c r="Y3872" s="12" t="str">
        <f>IFERROR(VLOOKUP(C3872,[1]Index!$D:$F,3,FALSE),"Non List")</f>
        <v>Hydro Power</v>
      </c>
      <c r="Z3872">
        <f>IFERROR(VLOOKUP(C3872,[1]LP!$B:$C,2,FALSE),0)</f>
        <v>235</v>
      </c>
      <c r="AA3872" s="11">
        <f t="shared" si="79"/>
        <v>13.8</v>
      </c>
      <c r="AB3872" s="5">
        <f>IFERROR(VLOOKUP(C3872,[2]Sheet1!$B:$F,5,FALSE),0)</f>
        <v>9625000</v>
      </c>
      <c r="AC3872" s="11">
        <v>0</v>
      </c>
      <c r="AD3872" s="11">
        <v>7</v>
      </c>
      <c r="AE3872" s="10" t="str">
        <f t="shared" si="78"/>
        <v>78/79PPCL</v>
      </c>
      <c r="AF3872" s="10"/>
      <c r="AG3872" s="10"/>
      <c r="AH3872" s="10"/>
    </row>
    <row r="3873" spans="1:34" x14ac:dyDescent="0.45">
      <c r="A3873" t="s">
        <v>55</v>
      </c>
      <c r="B3873" t="s">
        <v>60</v>
      </c>
      <c r="C3873" t="s">
        <v>236</v>
      </c>
      <c r="D3873">
        <v>231.1</v>
      </c>
      <c r="E3873" s="11">
        <v>1476400</v>
      </c>
      <c r="F3873" s="5">
        <v>-345269</v>
      </c>
      <c r="G3873" s="11">
        <v>0</v>
      </c>
      <c r="H3873" s="11">
        <v>0</v>
      </c>
      <c r="I3873">
        <v>0</v>
      </c>
      <c r="J3873">
        <v>248693</v>
      </c>
      <c r="K3873">
        <v>-3771</v>
      </c>
      <c r="L3873">
        <v>-363680</v>
      </c>
      <c r="M3873">
        <v>-25</v>
      </c>
      <c r="N3873">
        <v>-9</v>
      </c>
      <c r="O3873">
        <v>3</v>
      </c>
      <c r="P3873">
        <v>-32</v>
      </c>
      <c r="Q3873">
        <v>0</v>
      </c>
      <c r="R3873">
        <v>-28</v>
      </c>
      <c r="S3873">
        <v>0</v>
      </c>
      <c r="T3873">
        <v>77</v>
      </c>
      <c r="U3873">
        <v>0</v>
      </c>
      <c r="V3873">
        <v>0</v>
      </c>
      <c r="W3873">
        <v>0</v>
      </c>
      <c r="X3873">
        <v>0</v>
      </c>
      <c r="Y3873" s="12" t="str">
        <f>IFERROR(VLOOKUP(C3873,[1]Index!$D:$F,3,FALSE),"Non List")</f>
        <v>Hydro Power</v>
      </c>
      <c r="Z3873">
        <f>IFERROR(VLOOKUP(C3873,[1]LP!$B:$C,2,FALSE),0)</f>
        <v>165</v>
      </c>
      <c r="AA3873" s="11">
        <f t="shared" si="79"/>
        <v>-6.6</v>
      </c>
      <c r="AB3873" s="5">
        <f>IFERROR(VLOOKUP(C3873,[2]Sheet1!$B:$F,5,FALSE),0)</f>
        <v>14764000</v>
      </c>
      <c r="AC3873" s="11">
        <v>0</v>
      </c>
      <c r="AD3873" s="11">
        <v>0</v>
      </c>
      <c r="AE3873" s="10" t="str">
        <f t="shared" si="78"/>
        <v>78/79SSHL</v>
      </c>
      <c r="AF3873" s="10"/>
      <c r="AG3873" s="10"/>
      <c r="AH3873" s="10"/>
    </row>
    <row r="3874" spans="1:34" x14ac:dyDescent="0.45">
      <c r="A3874" t="s">
        <v>55</v>
      </c>
      <c r="B3874" t="s">
        <v>60</v>
      </c>
      <c r="C3874" t="s">
        <v>217</v>
      </c>
      <c r="D3874">
        <v>473.2</v>
      </c>
      <c r="E3874" s="11">
        <v>10590000</v>
      </c>
      <c r="F3874" s="5">
        <v>-2717987</v>
      </c>
      <c r="G3874" s="11">
        <v>0</v>
      </c>
      <c r="H3874" s="11">
        <v>0</v>
      </c>
      <c r="I3874">
        <v>0</v>
      </c>
      <c r="J3874">
        <v>7173588</v>
      </c>
      <c r="K3874">
        <v>3754377</v>
      </c>
      <c r="L3874">
        <v>-1873900</v>
      </c>
      <c r="M3874">
        <v>-18</v>
      </c>
      <c r="N3874">
        <v>-27</v>
      </c>
      <c r="O3874">
        <v>6</v>
      </c>
      <c r="P3874">
        <v>-24</v>
      </c>
      <c r="Q3874">
        <v>0</v>
      </c>
      <c r="R3874">
        <v>-170</v>
      </c>
      <c r="S3874">
        <v>0</v>
      </c>
      <c r="T3874">
        <v>74</v>
      </c>
      <c r="U3874">
        <v>0</v>
      </c>
      <c r="V3874">
        <v>0</v>
      </c>
      <c r="W3874">
        <v>0</v>
      </c>
      <c r="X3874">
        <v>0</v>
      </c>
      <c r="Y3874" s="12" t="str">
        <f>IFERROR(VLOOKUP(C3874,[1]Index!$D:$F,3,FALSE),"Non List")</f>
        <v>Hydro Power</v>
      </c>
      <c r="Z3874">
        <f>IFERROR(VLOOKUP(C3874,[1]LP!$B:$C,2,FALSE),0)</f>
        <v>165.4</v>
      </c>
      <c r="AA3874" s="11">
        <f t="shared" si="79"/>
        <v>-9.1999999999999993</v>
      </c>
      <c r="AB3874" s="5">
        <f>IFERROR(VLOOKUP(C3874,[2]Sheet1!$B:$F,5,FALSE),0)</f>
        <v>194780470</v>
      </c>
      <c r="AC3874" s="11">
        <v>0</v>
      </c>
      <c r="AD3874" s="11">
        <v>0</v>
      </c>
      <c r="AE3874" s="10" t="str">
        <f t="shared" si="78"/>
        <v>78/79UPPER</v>
      </c>
      <c r="AF3874" s="10"/>
      <c r="AG3874" s="10"/>
      <c r="AH3874" s="10"/>
    </row>
    <row r="3875" spans="1:34" x14ac:dyDescent="0.45">
      <c r="A3875" t="s">
        <v>55</v>
      </c>
      <c r="B3875" t="s">
        <v>60</v>
      </c>
      <c r="C3875" t="s">
        <v>218</v>
      </c>
      <c r="D3875">
        <v>236</v>
      </c>
      <c r="E3875" s="11">
        <v>750000</v>
      </c>
      <c r="F3875" s="5">
        <v>-46027</v>
      </c>
      <c r="G3875" s="11">
        <v>0</v>
      </c>
      <c r="H3875" s="11">
        <v>0</v>
      </c>
      <c r="I3875">
        <v>0</v>
      </c>
      <c r="J3875">
        <v>82962</v>
      </c>
      <c r="K3875">
        <v>30013</v>
      </c>
      <c r="L3875">
        <v>30013</v>
      </c>
      <c r="M3875">
        <v>4</v>
      </c>
      <c r="N3875">
        <v>59</v>
      </c>
      <c r="O3875">
        <v>3</v>
      </c>
      <c r="P3875">
        <v>4</v>
      </c>
      <c r="Q3875">
        <v>0</v>
      </c>
      <c r="R3875">
        <v>148</v>
      </c>
      <c r="S3875">
        <v>0</v>
      </c>
      <c r="T3875">
        <v>94</v>
      </c>
      <c r="U3875">
        <v>92</v>
      </c>
      <c r="V3875">
        <v>-0.61</v>
      </c>
      <c r="W3875">
        <v>0</v>
      </c>
      <c r="X3875">
        <v>0</v>
      </c>
      <c r="Y3875" s="12" t="str">
        <f>IFERROR(VLOOKUP(C3875,[1]Index!$D:$F,3,FALSE),"Non List")</f>
        <v>Hydro Power</v>
      </c>
      <c r="Z3875">
        <f>IFERROR(VLOOKUP(C3875,[1]LP!$B:$C,2,FALSE),0)</f>
        <v>224</v>
      </c>
      <c r="AA3875" s="11">
        <f t="shared" si="79"/>
        <v>56</v>
      </c>
      <c r="AB3875" s="5">
        <f>IFERROR(VLOOKUP(C3875,[2]Sheet1!$B:$F,5,FALSE),0)</f>
        <v>7500000</v>
      </c>
      <c r="AC3875" s="11">
        <v>0</v>
      </c>
      <c r="AD3875" s="11">
        <v>0</v>
      </c>
      <c r="AE3875" s="10" t="str">
        <f t="shared" si="78"/>
        <v>78/79UNHPL</v>
      </c>
      <c r="AF3875" s="10"/>
      <c r="AG3875" s="10"/>
      <c r="AH3875" s="10"/>
    </row>
    <row r="3876" spans="1:34" x14ac:dyDescent="0.45">
      <c r="A3876" t="s">
        <v>55</v>
      </c>
      <c r="B3876" t="s">
        <v>60</v>
      </c>
      <c r="C3876" t="s">
        <v>237</v>
      </c>
      <c r="D3876">
        <v>480.2</v>
      </c>
      <c r="E3876" s="11">
        <v>500000</v>
      </c>
      <c r="F3876" s="5">
        <v>67979</v>
      </c>
      <c r="G3876" s="11">
        <v>0</v>
      </c>
      <c r="H3876" s="11">
        <v>0</v>
      </c>
      <c r="I3876">
        <v>0</v>
      </c>
      <c r="J3876">
        <v>317128</v>
      </c>
      <c r="K3876">
        <v>50325</v>
      </c>
      <c r="L3876">
        <v>-72467</v>
      </c>
      <c r="M3876">
        <v>-14</v>
      </c>
      <c r="N3876">
        <v>-33</v>
      </c>
      <c r="O3876">
        <v>4</v>
      </c>
      <c r="P3876">
        <v>-13</v>
      </c>
      <c r="Q3876">
        <v>0</v>
      </c>
      <c r="R3876">
        <v>-140</v>
      </c>
      <c r="S3876">
        <v>0</v>
      </c>
      <c r="T3876">
        <v>114</v>
      </c>
      <c r="U3876">
        <v>0</v>
      </c>
      <c r="V3876">
        <v>0</v>
      </c>
      <c r="W3876">
        <v>0</v>
      </c>
      <c r="X3876">
        <v>0</v>
      </c>
      <c r="Y3876" s="12" t="str">
        <f>IFERROR(VLOOKUP(C3876,[1]Index!$D:$F,3,FALSE),"Non List")</f>
        <v>Hydro Non Converted</v>
      </c>
      <c r="Z3876">
        <f>IFERROR(VLOOKUP(C3876,[1]LP!$B:$C,2,FALSE),0)</f>
        <v>525</v>
      </c>
      <c r="AA3876" s="11">
        <f t="shared" si="79"/>
        <v>-37.5</v>
      </c>
      <c r="AB3876" s="5">
        <f>IFERROR(VLOOKUP(C3876,[2]Sheet1!$B:$F,5,FALSE),0)</f>
        <v>1230000</v>
      </c>
      <c r="AC3876" s="11">
        <v>0</v>
      </c>
      <c r="AD3876" s="11">
        <v>0</v>
      </c>
      <c r="AE3876" s="10" t="str">
        <f t="shared" si="78"/>
        <v>78/79SPC</v>
      </c>
      <c r="AF3876" s="10"/>
      <c r="AG3876" s="10"/>
      <c r="AH3876" s="10"/>
    </row>
    <row r="3877" spans="1:34" x14ac:dyDescent="0.45">
      <c r="A3877" t="s">
        <v>55</v>
      </c>
      <c r="B3877" t="s">
        <v>60</v>
      </c>
      <c r="C3877" t="s">
        <v>247</v>
      </c>
      <c r="D3877">
        <v>390</v>
      </c>
      <c r="E3877" s="11">
        <v>1593000</v>
      </c>
      <c r="F3877" s="5">
        <v>-94272</v>
      </c>
      <c r="G3877" s="11">
        <v>0</v>
      </c>
      <c r="H3877" s="11">
        <v>0</v>
      </c>
      <c r="I3877">
        <v>0</v>
      </c>
      <c r="J3877">
        <v>1717484</v>
      </c>
      <c r="K3877">
        <v>-23294</v>
      </c>
      <c r="L3877">
        <v>-23294</v>
      </c>
      <c r="M3877">
        <v>-1</v>
      </c>
      <c r="N3877">
        <v>-267</v>
      </c>
      <c r="O3877">
        <v>4</v>
      </c>
      <c r="P3877">
        <v>-2</v>
      </c>
      <c r="Q3877">
        <v>0</v>
      </c>
      <c r="R3877">
        <v>-1109</v>
      </c>
      <c r="S3877">
        <v>0</v>
      </c>
      <c r="T3877">
        <v>94</v>
      </c>
      <c r="U3877">
        <v>0</v>
      </c>
      <c r="V3877">
        <v>0</v>
      </c>
      <c r="W3877">
        <v>0</v>
      </c>
      <c r="X3877">
        <v>0</v>
      </c>
      <c r="Y3877" s="12" t="str">
        <f>IFERROR(VLOOKUP(C3877,[1]Index!$D:$F,3,FALSE),"Non List")</f>
        <v>Hydro Non Converted</v>
      </c>
      <c r="Z3877">
        <f>IFERROR(VLOOKUP(C3877,[1]LP!$B:$C,2,FALSE),0)</f>
        <v>326</v>
      </c>
      <c r="AA3877" s="11">
        <f t="shared" si="79"/>
        <v>-326</v>
      </c>
      <c r="AB3877" s="5">
        <f>IFERROR(VLOOKUP(C3877,[2]Sheet1!$B:$F,5,FALSE),0)</f>
        <v>4779000</v>
      </c>
      <c r="AC3877" s="11">
        <v>0</v>
      </c>
      <c r="AD3877" s="11">
        <v>0</v>
      </c>
      <c r="AE3877" s="10" t="str">
        <f t="shared" si="78"/>
        <v>78/79SGHC</v>
      </c>
      <c r="AF3877" s="10"/>
      <c r="AG3877" s="10"/>
      <c r="AH3877" s="10"/>
    </row>
    <row r="3878" spans="1:34" x14ac:dyDescent="0.45">
      <c r="A3878" t="s">
        <v>55</v>
      </c>
      <c r="B3878" t="s">
        <v>60</v>
      </c>
      <c r="C3878" t="s">
        <v>248</v>
      </c>
      <c r="D3878">
        <v>453.9</v>
      </c>
      <c r="E3878" s="11">
        <v>1000000</v>
      </c>
      <c r="F3878" s="5">
        <v>136184</v>
      </c>
      <c r="G3878" s="11">
        <v>0</v>
      </c>
      <c r="H3878" s="11">
        <v>0</v>
      </c>
      <c r="I3878">
        <v>0</v>
      </c>
      <c r="J3878">
        <v>400254</v>
      </c>
      <c r="K3878">
        <v>273994</v>
      </c>
      <c r="L3878">
        <v>126152</v>
      </c>
      <c r="M3878">
        <v>13</v>
      </c>
      <c r="N3878">
        <v>36</v>
      </c>
      <c r="O3878">
        <v>4</v>
      </c>
      <c r="P3878">
        <v>11</v>
      </c>
      <c r="Q3878">
        <v>0</v>
      </c>
      <c r="R3878">
        <v>144</v>
      </c>
      <c r="S3878">
        <v>0</v>
      </c>
      <c r="T3878">
        <v>114</v>
      </c>
      <c r="U3878">
        <v>180</v>
      </c>
      <c r="V3878">
        <v>-0.6</v>
      </c>
      <c r="W3878">
        <v>0</v>
      </c>
      <c r="X3878">
        <v>0</v>
      </c>
      <c r="Y3878" s="12" t="str">
        <f>IFERROR(VLOOKUP(C3878,[1]Index!$D:$F,3,FALSE),"Non List")</f>
        <v>Hydro Non Converted</v>
      </c>
      <c r="Z3878">
        <f>IFERROR(VLOOKUP(C3878,[1]LP!$B:$C,2,FALSE),0)</f>
        <v>540</v>
      </c>
      <c r="AA3878" s="11">
        <f t="shared" si="79"/>
        <v>41.5</v>
      </c>
      <c r="AB3878" s="5">
        <f>IFERROR(VLOOKUP(C3878,[2]Sheet1!$B:$F,5,FALSE),0)</f>
        <v>2625000</v>
      </c>
      <c r="AC3878" s="11">
        <v>5</v>
      </c>
      <c r="AD3878" s="11">
        <v>2.63E-2</v>
      </c>
      <c r="AE3878" s="10" t="str">
        <f t="shared" si="78"/>
        <v>78/79BHDC</v>
      </c>
      <c r="AF3878" s="10"/>
      <c r="AG3878" s="10"/>
      <c r="AH3878" s="10"/>
    </row>
    <row r="3879" spans="1:34" x14ac:dyDescent="0.45">
      <c r="A3879" t="s">
        <v>55</v>
      </c>
      <c r="B3879" t="s">
        <v>60</v>
      </c>
      <c r="C3879" t="s">
        <v>229</v>
      </c>
      <c r="D3879">
        <v>228.5</v>
      </c>
      <c r="E3879" s="11">
        <v>1600000</v>
      </c>
      <c r="F3879" s="5">
        <v>-490756</v>
      </c>
      <c r="G3879" s="11">
        <v>0</v>
      </c>
      <c r="H3879" s="11">
        <v>0</v>
      </c>
      <c r="I3879">
        <v>0</v>
      </c>
      <c r="J3879">
        <v>23649</v>
      </c>
      <c r="K3879">
        <v>-54902</v>
      </c>
      <c r="L3879">
        <v>-86347</v>
      </c>
      <c r="M3879">
        <v>-5</v>
      </c>
      <c r="N3879">
        <v>-42</v>
      </c>
      <c r="O3879">
        <v>3</v>
      </c>
      <c r="P3879">
        <v>-8</v>
      </c>
      <c r="Q3879">
        <v>0</v>
      </c>
      <c r="R3879">
        <v>-140</v>
      </c>
      <c r="S3879">
        <v>0</v>
      </c>
      <c r="T3879">
        <v>69</v>
      </c>
      <c r="U3879">
        <v>0</v>
      </c>
      <c r="V3879">
        <v>0</v>
      </c>
      <c r="W3879">
        <v>0</v>
      </c>
      <c r="X3879">
        <v>0</v>
      </c>
      <c r="Y3879" s="12" t="str">
        <f>IFERROR(VLOOKUP(C3879,[1]Index!$D:$F,3,FALSE),"Non List")</f>
        <v>Hydro Power</v>
      </c>
      <c r="Z3879">
        <f>IFERROR(VLOOKUP(C3879,[1]LP!$B:$C,2,FALSE),0)</f>
        <v>134.19999999999999</v>
      </c>
      <c r="AA3879" s="11">
        <f t="shared" si="79"/>
        <v>-26.8</v>
      </c>
      <c r="AB3879" s="5">
        <f>IFERROR(VLOOKUP(C3879,[2]Sheet1!$B:$F,5,FALSE),0)</f>
        <v>28000000</v>
      </c>
      <c r="AC3879" s="11">
        <v>0</v>
      </c>
      <c r="AD3879" s="11">
        <v>0</v>
      </c>
      <c r="AE3879" s="10" t="str">
        <f t="shared" si="78"/>
        <v>78/79HDHPC</v>
      </c>
      <c r="AF3879" s="10"/>
      <c r="AG3879" s="10"/>
      <c r="AH3879" s="10"/>
    </row>
    <row r="3880" spans="1:34" x14ac:dyDescent="0.45">
      <c r="A3880" t="s">
        <v>55</v>
      </c>
      <c r="B3880" t="s">
        <v>60</v>
      </c>
      <c r="C3880" t="s">
        <v>249</v>
      </c>
      <c r="D3880">
        <v>295.10000000000002</v>
      </c>
      <c r="E3880" s="11">
        <v>700000</v>
      </c>
      <c r="F3880" s="5">
        <v>-50840</v>
      </c>
      <c r="G3880" s="11">
        <v>0</v>
      </c>
      <c r="H3880" s="11">
        <v>0</v>
      </c>
      <c r="I3880">
        <v>0</v>
      </c>
      <c r="J3880">
        <v>0</v>
      </c>
      <c r="K3880">
        <v>-7917</v>
      </c>
      <c r="L3880">
        <v>-7917</v>
      </c>
      <c r="M3880">
        <v>-1</v>
      </c>
      <c r="N3880">
        <v>-261</v>
      </c>
      <c r="O3880">
        <v>3</v>
      </c>
      <c r="P3880">
        <v>-1</v>
      </c>
      <c r="Q3880">
        <v>0</v>
      </c>
      <c r="R3880">
        <v>-830</v>
      </c>
      <c r="S3880">
        <v>0</v>
      </c>
      <c r="T3880">
        <v>93</v>
      </c>
      <c r="U3880">
        <v>0</v>
      </c>
      <c r="V3880">
        <v>0</v>
      </c>
      <c r="W3880">
        <v>0</v>
      </c>
      <c r="X3880">
        <v>0</v>
      </c>
      <c r="Y3880" s="12" t="str">
        <f>IFERROR(VLOOKUP(C3880,[1]Index!$D:$F,3,FALSE),"Non List")</f>
        <v>Hydro Non Converted</v>
      </c>
      <c r="Z3880">
        <f>IFERROR(VLOOKUP(C3880,[1]LP!$B:$C,2,FALSE),0)</f>
        <v>412</v>
      </c>
      <c r="AA3880" s="11">
        <f t="shared" si="79"/>
        <v>-412</v>
      </c>
      <c r="AB3880" s="5">
        <f>IFERROR(VLOOKUP(C3880,[2]Sheet1!$B:$F,5,FALSE),0)</f>
        <v>3430000</v>
      </c>
      <c r="AC3880" s="11">
        <v>0</v>
      </c>
      <c r="AD3880" s="11">
        <v>0</v>
      </c>
      <c r="AE3880" s="10" t="str">
        <f t="shared" si="78"/>
        <v>78/79RFPL</v>
      </c>
      <c r="AF3880" s="10"/>
      <c r="AG3880" s="10"/>
      <c r="AH3880" s="10"/>
    </row>
    <row r="3881" spans="1:34" x14ac:dyDescent="0.45">
      <c r="A3881" t="s">
        <v>55</v>
      </c>
      <c r="B3881" t="s">
        <v>60</v>
      </c>
      <c r="C3881" t="s">
        <v>224</v>
      </c>
      <c r="D3881">
        <v>780</v>
      </c>
      <c r="E3881" s="11">
        <v>1968027</v>
      </c>
      <c r="F3881" s="5">
        <v>1011321</v>
      </c>
      <c r="G3881" s="11">
        <v>0</v>
      </c>
      <c r="H3881" s="11">
        <v>0</v>
      </c>
      <c r="I3881">
        <v>0</v>
      </c>
      <c r="J3881">
        <v>1234416</v>
      </c>
      <c r="K3881">
        <v>872422</v>
      </c>
      <c r="L3881">
        <v>611122</v>
      </c>
      <c r="M3881">
        <v>31</v>
      </c>
      <c r="N3881">
        <v>25</v>
      </c>
      <c r="O3881">
        <v>5</v>
      </c>
      <c r="P3881">
        <v>21</v>
      </c>
      <c r="Q3881">
        <v>0</v>
      </c>
      <c r="R3881">
        <v>129</v>
      </c>
      <c r="S3881">
        <v>0</v>
      </c>
      <c r="T3881">
        <v>151</v>
      </c>
      <c r="U3881">
        <v>325</v>
      </c>
      <c r="V3881">
        <v>-0.57999999999999996</v>
      </c>
      <c r="W3881">
        <v>0</v>
      </c>
      <c r="X3881">
        <v>0</v>
      </c>
      <c r="Y3881" s="12" t="str">
        <f>IFERROR(VLOOKUP(C3881,[1]Index!$D:$F,3,FALSE),"Non List")</f>
        <v>Hydro Power</v>
      </c>
      <c r="Z3881">
        <f>IFERROR(VLOOKUP(C3881,[1]LP!$B:$C,2,FALSE),0)</f>
        <v>585</v>
      </c>
      <c r="AA3881" s="11">
        <f t="shared" si="79"/>
        <v>18.899999999999999</v>
      </c>
      <c r="AB3881" s="5">
        <f>IFERROR(VLOOKUP(C3881,[2]Sheet1!$B:$F,5,FALSE),0)</f>
        <v>22632310.5</v>
      </c>
      <c r="AC3881" s="11">
        <v>0</v>
      </c>
      <c r="AD3881" s="11">
        <v>10.526300000000001</v>
      </c>
      <c r="AE3881" s="10" t="str">
        <f t="shared" si="78"/>
        <v>78/79MEN</v>
      </c>
      <c r="AF3881" s="10"/>
      <c r="AG3881" s="10"/>
      <c r="AH3881" s="10"/>
    </row>
    <row r="3882" spans="1:34" x14ac:dyDescent="0.45">
      <c r="A3882" t="s">
        <v>55</v>
      </c>
      <c r="B3882" t="s">
        <v>60</v>
      </c>
      <c r="C3882" t="s">
        <v>250</v>
      </c>
      <c r="D3882">
        <v>425</v>
      </c>
      <c r="E3882" s="11">
        <v>500000</v>
      </c>
      <c r="F3882" s="5">
        <v>2414</v>
      </c>
      <c r="G3882" s="11">
        <v>0</v>
      </c>
      <c r="H3882" s="11">
        <v>0</v>
      </c>
      <c r="I3882">
        <v>0</v>
      </c>
      <c r="J3882">
        <v>54896</v>
      </c>
      <c r="K3882">
        <v>31363</v>
      </c>
      <c r="L3882">
        <v>2414</v>
      </c>
      <c r="M3882">
        <v>0</v>
      </c>
      <c r="N3882">
        <v>885</v>
      </c>
      <c r="O3882">
        <v>4</v>
      </c>
      <c r="P3882">
        <v>0</v>
      </c>
      <c r="Q3882">
        <v>0</v>
      </c>
      <c r="R3882">
        <v>3745</v>
      </c>
      <c r="S3882">
        <v>0</v>
      </c>
      <c r="T3882">
        <v>100</v>
      </c>
      <c r="U3882">
        <v>33</v>
      </c>
      <c r="V3882">
        <v>-0.92</v>
      </c>
      <c r="W3882">
        <v>0</v>
      </c>
      <c r="X3882">
        <v>0</v>
      </c>
      <c r="Y3882" s="12" t="str">
        <f>IFERROR(VLOOKUP(C3882,[1]Index!$D:$F,3,FALSE),"Non List")</f>
        <v>Hydro Non Converted</v>
      </c>
      <c r="Z3882">
        <f>IFERROR(VLOOKUP(C3882,[1]LP!$B:$C,2,FALSE),0)</f>
        <v>396.1</v>
      </c>
      <c r="AA3882" s="11">
        <f t="shared" si="79"/>
        <v>0</v>
      </c>
      <c r="AB3882" s="5">
        <f>IFERROR(VLOOKUP(C3882,[2]Sheet1!$B:$F,5,FALSE),0)</f>
        <v>2000000</v>
      </c>
      <c r="AC3882" s="11">
        <v>0</v>
      </c>
      <c r="AD3882" s="11">
        <v>0</v>
      </c>
      <c r="AE3882" s="10" t="str">
        <f t="shared" si="78"/>
        <v>78/79UHEWA</v>
      </c>
      <c r="AF3882" s="10"/>
      <c r="AG3882" s="10"/>
      <c r="AH3882" s="10"/>
    </row>
    <row r="3883" spans="1:34" x14ac:dyDescent="0.45">
      <c r="A3883" t="s">
        <v>55</v>
      </c>
      <c r="B3883" t="s">
        <v>60</v>
      </c>
      <c r="C3883" t="s">
        <v>251</v>
      </c>
      <c r="D3883">
        <v>306</v>
      </c>
      <c r="E3883" s="11">
        <v>1095000</v>
      </c>
      <c r="F3883" s="5">
        <v>-332231</v>
      </c>
      <c r="G3883" s="11">
        <v>0</v>
      </c>
      <c r="H3883" s="11">
        <v>0</v>
      </c>
      <c r="I3883">
        <v>0</v>
      </c>
      <c r="J3883">
        <v>62674</v>
      </c>
      <c r="K3883">
        <v>45173</v>
      </c>
      <c r="L3883">
        <v>-50400</v>
      </c>
      <c r="M3883">
        <v>-5</v>
      </c>
      <c r="N3883">
        <v>-67</v>
      </c>
      <c r="O3883">
        <v>4</v>
      </c>
      <c r="P3883">
        <v>-7</v>
      </c>
      <c r="Q3883">
        <v>0</v>
      </c>
      <c r="R3883">
        <v>-292</v>
      </c>
      <c r="S3883">
        <v>0</v>
      </c>
      <c r="T3883">
        <v>70</v>
      </c>
      <c r="U3883">
        <v>0</v>
      </c>
      <c r="V3883">
        <v>0</v>
      </c>
      <c r="W3883">
        <v>0</v>
      </c>
      <c r="X3883">
        <v>0</v>
      </c>
      <c r="Y3883" s="12" t="str">
        <f>IFERROR(VLOOKUP(C3883,[1]Index!$D:$F,3,FALSE),"Non List")</f>
        <v>Hydro Non Converted</v>
      </c>
      <c r="Z3883">
        <f>IFERROR(VLOOKUP(C3883,[1]LP!$B:$C,2,FALSE),0)</f>
        <v>365</v>
      </c>
      <c r="AA3883" s="11">
        <f t="shared" si="79"/>
        <v>-73</v>
      </c>
      <c r="AB3883" s="5">
        <f>IFERROR(VLOOKUP(C3883,[2]Sheet1!$B:$F,5,FALSE),0)</f>
        <v>2250225</v>
      </c>
      <c r="AC3883" s="11">
        <v>0</v>
      </c>
      <c r="AD3883" s="11">
        <v>0</v>
      </c>
      <c r="AE3883" s="10" t="str">
        <f t="shared" si="78"/>
        <v>78/79HHL</v>
      </c>
      <c r="AF3883" s="10"/>
      <c r="AG3883" s="10"/>
      <c r="AH3883" s="10"/>
    </row>
    <row r="3884" spans="1:34" x14ac:dyDescent="0.45">
      <c r="A3884" t="s">
        <v>55</v>
      </c>
      <c r="B3884" t="s">
        <v>60</v>
      </c>
      <c r="C3884" t="s">
        <v>225</v>
      </c>
      <c r="D3884">
        <v>510</v>
      </c>
      <c r="E3884" s="11">
        <v>420000</v>
      </c>
      <c r="F3884" s="5">
        <v>52360</v>
      </c>
      <c r="G3884" s="11">
        <v>0</v>
      </c>
      <c r="H3884" s="11">
        <v>0</v>
      </c>
      <c r="I3884">
        <v>0</v>
      </c>
      <c r="J3884">
        <v>186640</v>
      </c>
      <c r="K3884">
        <v>137981</v>
      </c>
      <c r="L3884">
        <v>51605</v>
      </c>
      <c r="M3884">
        <v>12</v>
      </c>
      <c r="N3884">
        <v>42</v>
      </c>
      <c r="O3884">
        <v>5</v>
      </c>
      <c r="P3884">
        <v>11</v>
      </c>
      <c r="Q3884">
        <v>0</v>
      </c>
      <c r="R3884">
        <v>188</v>
      </c>
      <c r="S3884">
        <v>0</v>
      </c>
      <c r="T3884">
        <v>112</v>
      </c>
      <c r="U3884">
        <v>176</v>
      </c>
      <c r="V3884">
        <v>-0.65</v>
      </c>
      <c r="W3884">
        <v>0</v>
      </c>
      <c r="X3884">
        <v>0</v>
      </c>
      <c r="Y3884" s="12" t="str">
        <f>IFERROR(VLOOKUP(C3884,[1]Index!$D:$F,3,FALSE),"Non List")</f>
        <v>Hydro Power</v>
      </c>
      <c r="Z3884">
        <f>IFERROR(VLOOKUP(C3884,[1]LP!$B:$C,2,FALSE),0)</f>
        <v>358.6</v>
      </c>
      <c r="AA3884" s="11">
        <f t="shared" si="79"/>
        <v>29.9</v>
      </c>
      <c r="AB3884" s="5">
        <f>IFERROR(VLOOKUP(C3884,[2]Sheet1!$B:$F,5,FALSE),0)</f>
        <v>4431000</v>
      </c>
      <c r="AC3884" s="11">
        <v>0</v>
      </c>
      <c r="AD3884" s="11">
        <v>10.526</v>
      </c>
      <c r="AE3884" s="10" t="str">
        <f t="shared" si="78"/>
        <v>78/79UMRH</v>
      </c>
      <c r="AF3884" s="10"/>
      <c r="AG3884" s="10"/>
      <c r="AH3884" s="10"/>
    </row>
    <row r="3885" spans="1:34" x14ac:dyDescent="0.45">
      <c r="A3885" t="s">
        <v>55</v>
      </c>
      <c r="B3885" t="s">
        <v>60</v>
      </c>
      <c r="C3885" t="s">
        <v>252</v>
      </c>
      <c r="D3885">
        <v>475</v>
      </c>
      <c r="E3885" s="11">
        <v>650000</v>
      </c>
      <c r="F3885" s="5">
        <v>106344</v>
      </c>
      <c r="G3885" s="11">
        <v>0</v>
      </c>
      <c r="H3885" s="11">
        <v>0</v>
      </c>
      <c r="I3885">
        <v>0</v>
      </c>
      <c r="J3885">
        <v>200289</v>
      </c>
      <c r="K3885">
        <v>172422</v>
      </c>
      <c r="L3885">
        <v>65202</v>
      </c>
      <c r="M3885">
        <v>10</v>
      </c>
      <c r="N3885">
        <v>47</v>
      </c>
      <c r="O3885">
        <v>4</v>
      </c>
      <c r="P3885">
        <v>9</v>
      </c>
      <c r="Q3885">
        <v>0</v>
      </c>
      <c r="R3885">
        <v>193</v>
      </c>
      <c r="S3885">
        <v>0</v>
      </c>
      <c r="T3885">
        <v>116</v>
      </c>
      <c r="U3885">
        <v>162</v>
      </c>
      <c r="V3885">
        <v>-0.66</v>
      </c>
      <c r="W3885">
        <v>0</v>
      </c>
      <c r="X3885">
        <v>0</v>
      </c>
      <c r="Y3885" s="12" t="str">
        <f>IFERROR(VLOOKUP(C3885,[1]Index!$D:$F,3,FALSE),"Non List")</f>
        <v>Hydro Non Converted</v>
      </c>
      <c r="Z3885">
        <f>IFERROR(VLOOKUP(C3885,[1]LP!$B:$C,2,FALSE),0)</f>
        <v>533</v>
      </c>
      <c r="AA3885" s="11">
        <f t="shared" si="79"/>
        <v>53.3</v>
      </c>
      <c r="AB3885" s="5">
        <f>IFERROR(VLOOKUP(C3885,[2]Sheet1!$B:$F,5,FALSE),0)</f>
        <v>2000050</v>
      </c>
      <c r="AC3885" s="11">
        <v>0</v>
      </c>
      <c r="AD3885" s="11">
        <v>10.526</v>
      </c>
      <c r="AE3885" s="10" t="str">
        <f t="shared" si="78"/>
        <v>78/79SIKLES</v>
      </c>
      <c r="AF3885" s="10"/>
      <c r="AG3885" s="10"/>
      <c r="AH3885" s="10"/>
    </row>
    <row r="3886" spans="1:34" x14ac:dyDescent="0.45">
      <c r="A3886" t="s">
        <v>55</v>
      </c>
      <c r="B3886" t="s">
        <v>60</v>
      </c>
      <c r="C3886" t="s">
        <v>231</v>
      </c>
      <c r="D3886">
        <v>765</v>
      </c>
      <c r="E3886" s="11">
        <v>448476</v>
      </c>
      <c r="F3886" s="5">
        <v>138267</v>
      </c>
      <c r="G3886" s="11">
        <v>0</v>
      </c>
      <c r="H3886" s="11">
        <v>0</v>
      </c>
      <c r="I3886">
        <v>0</v>
      </c>
      <c r="J3886">
        <v>161926</v>
      </c>
      <c r="K3886">
        <v>112671</v>
      </c>
      <c r="L3886">
        <v>93090</v>
      </c>
      <c r="M3886">
        <v>21</v>
      </c>
      <c r="N3886">
        <v>37</v>
      </c>
      <c r="O3886">
        <v>6</v>
      </c>
      <c r="P3886">
        <v>16</v>
      </c>
      <c r="Q3886">
        <v>0</v>
      </c>
      <c r="R3886">
        <v>216</v>
      </c>
      <c r="S3886">
        <v>0</v>
      </c>
      <c r="T3886">
        <v>131</v>
      </c>
      <c r="U3886">
        <v>247</v>
      </c>
      <c r="V3886">
        <v>-0.68</v>
      </c>
      <c r="W3886">
        <v>0</v>
      </c>
      <c r="X3886">
        <v>0</v>
      </c>
      <c r="Y3886" s="12" t="str">
        <f>IFERROR(VLOOKUP(C3886,[1]Index!$D:$F,3,FALSE),"Non List")</f>
        <v>Hydro Non Converted</v>
      </c>
      <c r="Z3886">
        <f>IFERROR(VLOOKUP(C3886,[1]LP!$B:$C,2,FALSE),0)</f>
        <v>630</v>
      </c>
      <c r="AA3886" s="11">
        <f t="shared" si="79"/>
        <v>30</v>
      </c>
      <c r="AB3886" s="5">
        <f>IFERROR(VLOOKUP(C3886,[2]Sheet1!$B:$F,5,FALSE),0)</f>
        <v>986647.31</v>
      </c>
      <c r="AC3886" s="11">
        <v>10</v>
      </c>
      <c r="AD3886" s="11">
        <v>0.52629999999999999</v>
      </c>
      <c r="AE3886" s="10" t="str">
        <f t="shared" si="78"/>
        <v>78/79RURU</v>
      </c>
      <c r="AF3886" s="10"/>
      <c r="AG3886" s="10"/>
      <c r="AH3886" s="10"/>
    </row>
    <row r="3887" spans="1:34" x14ac:dyDescent="0.45">
      <c r="A3887" t="s">
        <v>55</v>
      </c>
      <c r="B3887" t="s">
        <v>60</v>
      </c>
      <c r="C3887" t="s">
        <v>253</v>
      </c>
      <c r="D3887">
        <v>330</v>
      </c>
      <c r="E3887" s="11">
        <v>1827970</v>
      </c>
      <c r="F3887" s="5">
        <v>-93883</v>
      </c>
      <c r="G3887" s="11">
        <v>0</v>
      </c>
      <c r="H3887" s="11">
        <v>0</v>
      </c>
      <c r="I3887">
        <v>0</v>
      </c>
      <c r="J3887">
        <v>0</v>
      </c>
      <c r="K3887">
        <v>-243</v>
      </c>
      <c r="L3887">
        <v>-243</v>
      </c>
      <c r="M3887">
        <v>0</v>
      </c>
      <c r="N3887">
        <v>-33000</v>
      </c>
      <c r="O3887">
        <v>3</v>
      </c>
      <c r="P3887">
        <v>0</v>
      </c>
      <c r="Q3887">
        <v>0</v>
      </c>
      <c r="R3887">
        <v>-114840</v>
      </c>
      <c r="S3887">
        <v>0</v>
      </c>
      <c r="T3887">
        <v>95</v>
      </c>
      <c r="U3887">
        <v>0</v>
      </c>
      <c r="V3887">
        <v>0</v>
      </c>
      <c r="W3887">
        <v>0</v>
      </c>
      <c r="X3887">
        <v>0</v>
      </c>
      <c r="Y3887" s="12" t="str">
        <f>IFERROR(VLOOKUP(C3887,[1]Index!$D:$F,3,FALSE),"Non List")</f>
        <v>Hydro Non Converted</v>
      </c>
      <c r="Z3887">
        <f>IFERROR(VLOOKUP(C3887,[1]LP!$B:$C,2,FALSE),0)</f>
        <v>334.6</v>
      </c>
      <c r="AA3887" s="11">
        <f t="shared" si="79"/>
        <v>0</v>
      </c>
      <c r="AB3887" s="5">
        <f>IFERROR(VLOOKUP(C3887,[2]Sheet1!$B:$F,5,FALSE),0)</f>
        <v>3655940</v>
      </c>
      <c r="AC3887" s="11">
        <v>0</v>
      </c>
      <c r="AD3887" s="11">
        <v>0</v>
      </c>
      <c r="AE3887" s="10" t="str">
        <f t="shared" si="78"/>
        <v>78/79BHL</v>
      </c>
      <c r="AF3887" s="10"/>
      <c r="AG3887" s="10"/>
      <c r="AH3887" s="10"/>
    </row>
    <row r="3888" spans="1:34" x14ac:dyDescent="0.45">
      <c r="A3888" t="s">
        <v>55</v>
      </c>
      <c r="B3888" t="s">
        <v>60</v>
      </c>
      <c r="C3888" t="s">
        <v>255</v>
      </c>
      <c r="D3888">
        <v>440</v>
      </c>
      <c r="E3888" s="11">
        <v>3125000</v>
      </c>
      <c r="F3888" s="5">
        <v>-111428</v>
      </c>
      <c r="G3888" s="11">
        <v>0</v>
      </c>
      <c r="H3888" s="11">
        <v>0</v>
      </c>
      <c r="I3888">
        <v>0</v>
      </c>
      <c r="J3888">
        <v>944344</v>
      </c>
      <c r="K3888">
        <v>544781</v>
      </c>
      <c r="L3888">
        <v>92907</v>
      </c>
      <c r="M3888">
        <v>3</v>
      </c>
      <c r="N3888">
        <v>148</v>
      </c>
      <c r="O3888">
        <v>5</v>
      </c>
      <c r="P3888">
        <v>3</v>
      </c>
      <c r="Q3888">
        <v>0</v>
      </c>
      <c r="R3888">
        <v>676</v>
      </c>
      <c r="S3888">
        <v>0</v>
      </c>
      <c r="T3888">
        <v>96</v>
      </c>
      <c r="U3888">
        <v>80</v>
      </c>
      <c r="V3888">
        <v>-0.82</v>
      </c>
      <c r="W3888">
        <v>0</v>
      </c>
      <c r="X3888">
        <v>0</v>
      </c>
      <c r="Y3888" s="12" t="str">
        <f>IFERROR(VLOOKUP(C3888,[1]Index!$D:$F,3,FALSE),"Non List")</f>
        <v>Hydro Non Converted</v>
      </c>
      <c r="Z3888">
        <f>IFERROR(VLOOKUP(C3888,[1]LP!$B:$C,2,FALSE),0)</f>
        <v>449</v>
      </c>
      <c r="AA3888" s="11">
        <f t="shared" si="79"/>
        <v>149.69999999999999</v>
      </c>
      <c r="AB3888" s="5">
        <f>IFERROR(VLOOKUP(C3888,[2]Sheet1!$B:$F,5,FALSE),0)</f>
        <v>6250000</v>
      </c>
      <c r="AC3888" s="11">
        <v>0</v>
      </c>
      <c r="AD3888" s="11">
        <v>0</v>
      </c>
      <c r="AE3888" s="10" t="str">
        <f t="shared" si="78"/>
        <v>78/79GVL</v>
      </c>
      <c r="AF3888" s="10"/>
      <c r="AG3888" s="10"/>
      <c r="AH3888" s="10"/>
    </row>
    <row r="3889" spans="1:34" x14ac:dyDescent="0.45">
      <c r="A3889" t="s">
        <v>55</v>
      </c>
      <c r="B3889" t="s">
        <v>60</v>
      </c>
      <c r="C3889" t="s">
        <v>254</v>
      </c>
      <c r="D3889">
        <v>348.5</v>
      </c>
      <c r="E3889" s="11">
        <v>1106358</v>
      </c>
      <c r="F3889" s="5">
        <v>586873</v>
      </c>
      <c r="G3889" s="11">
        <v>0</v>
      </c>
      <c r="H3889" s="11">
        <v>0</v>
      </c>
      <c r="I3889">
        <v>0</v>
      </c>
      <c r="J3889">
        <v>397721</v>
      </c>
      <c r="K3889">
        <v>678632</v>
      </c>
      <c r="L3889">
        <v>544458</v>
      </c>
      <c r="M3889">
        <v>49</v>
      </c>
      <c r="N3889">
        <v>7</v>
      </c>
      <c r="O3889">
        <v>2</v>
      </c>
      <c r="P3889">
        <v>32</v>
      </c>
      <c r="Q3889">
        <v>0</v>
      </c>
      <c r="R3889">
        <v>16</v>
      </c>
      <c r="S3889">
        <v>0</v>
      </c>
      <c r="T3889">
        <v>153</v>
      </c>
      <c r="U3889">
        <v>412</v>
      </c>
      <c r="V3889">
        <v>0.18</v>
      </c>
      <c r="W3889">
        <v>0</v>
      </c>
      <c r="X3889">
        <v>0</v>
      </c>
      <c r="Y3889" s="12" t="str">
        <f>IFERROR(VLOOKUP(C3889,[1]Index!$D:$F,3,FALSE),"Non List")</f>
        <v>Hydro Power</v>
      </c>
      <c r="Z3889">
        <f>IFERROR(VLOOKUP(C3889,[1]LP!$B:$C,2,FALSE),0)</f>
        <v>163</v>
      </c>
      <c r="AA3889" s="11">
        <f t="shared" si="79"/>
        <v>3.3</v>
      </c>
      <c r="AB3889" s="5">
        <f>IFERROR(VLOOKUP(C3889,[2]Sheet1!$B:$F,5,FALSE),0)</f>
        <v>23233518</v>
      </c>
      <c r="AC3889" s="11">
        <v>40</v>
      </c>
      <c r="AD3889" s="11">
        <v>2.1</v>
      </c>
      <c r="AE3889" s="10" t="str">
        <f t="shared" si="78"/>
        <v>78/79RIDI</v>
      </c>
      <c r="AF3889" s="10"/>
      <c r="AG3889" s="10"/>
      <c r="AH3889" s="10"/>
    </row>
    <row r="3890" spans="1:34" x14ac:dyDescent="0.45">
      <c r="A3890" t="s">
        <v>24</v>
      </c>
      <c r="B3890" t="s">
        <v>181</v>
      </c>
      <c r="C3890" t="s">
        <v>192</v>
      </c>
      <c r="D3890">
        <v>300</v>
      </c>
      <c r="E3890" s="11">
        <v>1867963</v>
      </c>
      <c r="F3890" s="5">
        <v>176798</v>
      </c>
      <c r="G3890" s="11">
        <v>0</v>
      </c>
      <c r="H3890" s="11">
        <v>0</v>
      </c>
      <c r="I3890">
        <v>0</v>
      </c>
      <c r="J3890">
        <v>98383</v>
      </c>
      <c r="K3890">
        <v>29123</v>
      </c>
      <c r="L3890">
        <v>26533</v>
      </c>
      <c r="M3890">
        <v>6</v>
      </c>
      <c r="N3890">
        <v>53</v>
      </c>
      <c r="O3890">
        <v>3</v>
      </c>
      <c r="P3890">
        <v>5</v>
      </c>
      <c r="Q3890">
        <v>0</v>
      </c>
      <c r="R3890">
        <v>145</v>
      </c>
      <c r="S3890">
        <v>0</v>
      </c>
      <c r="T3890">
        <v>109</v>
      </c>
      <c r="U3890">
        <v>118</v>
      </c>
      <c r="V3890">
        <v>-0.61</v>
      </c>
      <c r="W3890">
        <v>0</v>
      </c>
      <c r="X3890">
        <v>0</v>
      </c>
      <c r="Y3890" s="12" t="str">
        <f>IFERROR(VLOOKUP(C3890,[1]Index!$D:$F,3,FALSE),"Non List")</f>
        <v>Hydro Power</v>
      </c>
      <c r="Z3890">
        <f>IFERROR(VLOOKUP(C3890,[1]LP!$B:$C,2,FALSE),0)</f>
        <v>164</v>
      </c>
      <c r="AA3890" s="11">
        <f t="shared" si="79"/>
        <v>27.3</v>
      </c>
      <c r="AB3890" s="5">
        <f>IFERROR(VLOOKUP(C3890,[2]Sheet1!$B:$F,5,FALSE),0)</f>
        <v>37359249.329999998</v>
      </c>
      <c r="AC3890" s="11">
        <f>IFERROR(VLOOKUP(AE3890,[3]Sheet2!$M:$O,2,FALSE),0)</f>
        <v>0</v>
      </c>
      <c r="AD3890" s="11">
        <f>IFERROR(VLOOKUP(AE3890,[3]Sheet2!$M:$O,3,FALSE),0)</f>
        <v>0</v>
      </c>
      <c r="AE3890" s="10" t="str">
        <f t="shared" si="78"/>
        <v>79/80AHPC</v>
      </c>
      <c r="AF3890" s="10"/>
      <c r="AG3890" s="10"/>
      <c r="AH3890" s="10"/>
    </row>
    <row r="3891" spans="1:34" x14ac:dyDescent="0.45">
      <c r="A3891" t="s">
        <v>24</v>
      </c>
      <c r="B3891" t="s">
        <v>181</v>
      </c>
      <c r="C3891" t="s">
        <v>193</v>
      </c>
      <c r="D3891">
        <v>320.10000000000002</v>
      </c>
      <c r="E3891" s="11">
        <v>3408643</v>
      </c>
      <c r="F3891" s="5">
        <v>3807754</v>
      </c>
      <c r="G3891" s="11">
        <v>0</v>
      </c>
      <c r="H3891" s="11">
        <v>0</v>
      </c>
      <c r="I3891">
        <v>0</v>
      </c>
      <c r="J3891">
        <v>214455</v>
      </c>
      <c r="K3891">
        <v>113857</v>
      </c>
      <c r="L3891">
        <v>85886</v>
      </c>
      <c r="M3891">
        <v>10</v>
      </c>
      <c r="N3891">
        <v>32</v>
      </c>
      <c r="O3891">
        <v>2</v>
      </c>
      <c r="P3891">
        <v>5</v>
      </c>
      <c r="Q3891">
        <v>0</v>
      </c>
      <c r="R3891">
        <v>48</v>
      </c>
      <c r="S3891">
        <v>0</v>
      </c>
      <c r="T3891">
        <v>212</v>
      </c>
      <c r="U3891">
        <v>219</v>
      </c>
      <c r="V3891">
        <v>-0.32</v>
      </c>
      <c r="W3891">
        <v>0</v>
      </c>
      <c r="X3891">
        <v>0</v>
      </c>
      <c r="Y3891" s="12" t="str">
        <f>IFERROR(VLOOKUP(C3891,[1]Index!$D:$F,3,FALSE),"Non List")</f>
        <v>Hydro Power</v>
      </c>
      <c r="Z3891">
        <f>IFERROR(VLOOKUP(C3891,[1]LP!$B:$C,2,FALSE),0)</f>
        <v>299</v>
      </c>
      <c r="AA3891" s="11">
        <f t="shared" si="79"/>
        <v>29.9</v>
      </c>
      <c r="AB3891" s="5">
        <f>IFERROR(VLOOKUP(C3891,[2]Sheet1!$B:$F,5,FALSE),0)</f>
        <v>34098720.810000002</v>
      </c>
      <c r="AC3891" s="11">
        <f>IFERROR(VLOOKUP(AE3891,[3]Sheet2!$M:$O,2,FALSE),0)</f>
        <v>5</v>
      </c>
      <c r="AD3891" s="11">
        <f>IFERROR(VLOOKUP(AE3891,[3]Sheet2!$M:$O,3,FALSE),0)</f>
        <v>0</v>
      </c>
      <c r="AE3891" s="10" t="str">
        <f t="shared" si="78"/>
        <v>79/80BPCL</v>
      </c>
      <c r="AF3891" s="10"/>
      <c r="AG3891" s="10"/>
      <c r="AH3891" s="10"/>
    </row>
    <row r="3892" spans="1:34" x14ac:dyDescent="0.45">
      <c r="A3892" t="s">
        <v>24</v>
      </c>
      <c r="B3892" t="s">
        <v>181</v>
      </c>
      <c r="C3892" t="s">
        <v>194</v>
      </c>
      <c r="D3892">
        <v>479.1</v>
      </c>
      <c r="E3892" s="11">
        <v>6751795</v>
      </c>
      <c r="F3892" s="5">
        <v>3832679</v>
      </c>
      <c r="G3892" s="11">
        <v>0</v>
      </c>
      <c r="H3892" s="11">
        <v>0</v>
      </c>
      <c r="I3892">
        <v>0</v>
      </c>
      <c r="J3892">
        <v>355839</v>
      </c>
      <c r="K3892">
        <v>260214</v>
      </c>
      <c r="L3892">
        <v>205802</v>
      </c>
      <c r="M3892">
        <v>12</v>
      </c>
      <c r="N3892">
        <v>39</v>
      </c>
      <c r="O3892">
        <v>3</v>
      </c>
      <c r="P3892">
        <v>8</v>
      </c>
      <c r="Q3892">
        <v>0</v>
      </c>
      <c r="R3892">
        <v>121</v>
      </c>
      <c r="S3892">
        <v>0</v>
      </c>
      <c r="T3892">
        <v>157</v>
      </c>
      <c r="U3892">
        <v>207</v>
      </c>
      <c r="V3892">
        <v>-0.56999999999999995</v>
      </c>
      <c r="W3892">
        <v>0</v>
      </c>
      <c r="X3892">
        <v>0</v>
      </c>
      <c r="Y3892" s="12" t="str">
        <f>IFERROR(VLOOKUP(C3892,[1]Index!$D:$F,3,FALSE),"Non List")</f>
        <v>Hydro Power</v>
      </c>
      <c r="Z3892">
        <f>IFERROR(VLOOKUP(C3892,[1]LP!$B:$C,2,FALSE),0)</f>
        <v>448.1</v>
      </c>
      <c r="AA3892" s="11">
        <f t="shared" si="79"/>
        <v>37.299999999999997</v>
      </c>
      <c r="AB3892" s="5">
        <f>IFERROR(VLOOKUP(C3892,[2]Sheet1!$B:$F,5,FALSE),0)</f>
        <v>79839972</v>
      </c>
      <c r="AC3892" s="11">
        <f>IFERROR(VLOOKUP(AE3892,[3]Sheet2!$M:$O,2,FALSE),0)</f>
        <v>5</v>
      </c>
      <c r="AD3892" s="11">
        <f>IFERROR(VLOOKUP(AE3892,[3]Sheet2!$M:$O,3,FALSE),0)</f>
        <v>10</v>
      </c>
      <c r="AE3892" s="10" t="str">
        <f t="shared" si="78"/>
        <v>79/80CHCL</v>
      </c>
      <c r="AF3892" s="10"/>
      <c r="AG3892" s="10"/>
      <c r="AH3892" s="10"/>
    </row>
    <row r="3893" spans="1:34" x14ac:dyDescent="0.45">
      <c r="A3893" t="s">
        <v>24</v>
      </c>
      <c r="B3893" t="s">
        <v>181</v>
      </c>
      <c r="C3893" t="s">
        <v>195</v>
      </c>
      <c r="D3893">
        <v>244.4</v>
      </c>
      <c r="E3893" s="11">
        <v>1645017</v>
      </c>
      <c r="F3893" s="5">
        <v>23847</v>
      </c>
      <c r="G3893" s="11">
        <v>0</v>
      </c>
      <c r="H3893" s="11">
        <v>0</v>
      </c>
      <c r="I3893">
        <v>0</v>
      </c>
      <c r="J3893">
        <v>63628</v>
      </c>
      <c r="K3893">
        <v>20531</v>
      </c>
      <c r="L3893">
        <v>6818</v>
      </c>
      <c r="M3893">
        <v>2</v>
      </c>
      <c r="N3893">
        <v>149</v>
      </c>
      <c r="O3893">
        <v>2</v>
      </c>
      <c r="P3893">
        <v>2</v>
      </c>
      <c r="Q3893">
        <v>0</v>
      </c>
      <c r="R3893">
        <v>359</v>
      </c>
      <c r="S3893">
        <v>0</v>
      </c>
      <c r="T3893">
        <v>101</v>
      </c>
      <c r="U3893">
        <v>61</v>
      </c>
      <c r="V3893">
        <v>-0.75</v>
      </c>
      <c r="W3893">
        <v>0</v>
      </c>
      <c r="X3893">
        <v>0</v>
      </c>
      <c r="Y3893" s="12" t="str">
        <f>IFERROR(VLOOKUP(C3893,[1]Index!$D:$F,3,FALSE),"Non List")</f>
        <v>Hydro Power</v>
      </c>
      <c r="Z3893">
        <f>IFERROR(VLOOKUP(C3893,[1]LP!$B:$C,2,FALSE),0)</f>
        <v>148</v>
      </c>
      <c r="AA3893" s="11">
        <f t="shared" si="79"/>
        <v>74</v>
      </c>
      <c r="AB3893" s="5">
        <f>IFERROR(VLOOKUP(C3893,[2]Sheet1!$B:$F,5,FALSE),0)</f>
        <v>24671629.120000001</v>
      </c>
      <c r="AC3893" s="11">
        <f>IFERROR(VLOOKUP(AE3893,[3]Sheet2!$M:$O,2,FALSE),0)</f>
        <v>0</v>
      </c>
      <c r="AD3893" s="11">
        <f>IFERROR(VLOOKUP(AE3893,[3]Sheet2!$M:$O,3,FALSE),0)</f>
        <v>0</v>
      </c>
      <c r="AE3893" s="10" t="str">
        <f t="shared" si="78"/>
        <v>79/80NHPC</v>
      </c>
      <c r="AF3893" s="10"/>
      <c r="AG3893" s="10"/>
      <c r="AH3893" s="10"/>
    </row>
    <row r="3894" spans="1:34" x14ac:dyDescent="0.45">
      <c r="A3894" t="s">
        <v>24</v>
      </c>
      <c r="B3894" t="s">
        <v>181</v>
      </c>
      <c r="C3894" t="s">
        <v>196</v>
      </c>
      <c r="D3894">
        <v>325</v>
      </c>
      <c r="E3894" s="11">
        <v>3089251</v>
      </c>
      <c r="F3894" s="5">
        <v>1699231</v>
      </c>
      <c r="G3894" s="11">
        <v>0</v>
      </c>
      <c r="H3894" s="11">
        <v>0</v>
      </c>
      <c r="I3894">
        <v>0</v>
      </c>
      <c r="J3894">
        <v>321738</v>
      </c>
      <c r="K3894">
        <v>268357</v>
      </c>
      <c r="L3894">
        <v>232420</v>
      </c>
      <c r="M3894">
        <v>30</v>
      </c>
      <c r="N3894">
        <v>11</v>
      </c>
      <c r="O3894">
        <v>2</v>
      </c>
      <c r="P3894">
        <v>19</v>
      </c>
      <c r="Q3894">
        <v>0</v>
      </c>
      <c r="R3894">
        <v>23</v>
      </c>
      <c r="S3894">
        <v>0</v>
      </c>
      <c r="T3894">
        <v>155</v>
      </c>
      <c r="U3894">
        <v>324</v>
      </c>
      <c r="V3894">
        <v>0</v>
      </c>
      <c r="W3894">
        <v>0</v>
      </c>
      <c r="X3894">
        <v>0</v>
      </c>
      <c r="Y3894" s="12" t="str">
        <f>IFERROR(VLOOKUP(C3894,[1]Index!$D:$F,3,FALSE),"Non List")</f>
        <v>Hydro Power</v>
      </c>
      <c r="Z3894">
        <f>IFERROR(VLOOKUP(C3894,[1]LP!$B:$C,2,FALSE),0)</f>
        <v>339.3</v>
      </c>
      <c r="AA3894" s="11">
        <f t="shared" si="79"/>
        <v>11.3</v>
      </c>
      <c r="AB3894" s="5">
        <f>IFERROR(VLOOKUP(C3894,[2]Sheet1!$B:$F,5,FALSE),0)</f>
        <v>30892510</v>
      </c>
      <c r="AC3894" s="11">
        <f>IFERROR(VLOOKUP(AE3894,[3]Sheet2!$M:$O,2,FALSE),0)</f>
        <v>0.52629999999999999</v>
      </c>
      <c r="AD3894" s="11">
        <f>IFERROR(VLOOKUP(AE3894,[3]Sheet2!$M:$O,3,FALSE),0)</f>
        <v>10</v>
      </c>
      <c r="AE3894" s="10" t="str">
        <f t="shared" si="78"/>
        <v>79/80SHPC</v>
      </c>
      <c r="AF3894" s="10"/>
      <c r="AG3894" s="10"/>
      <c r="AH3894" s="10"/>
    </row>
    <row r="3895" spans="1:34" x14ac:dyDescent="0.45">
      <c r="A3895" t="s">
        <v>24</v>
      </c>
      <c r="B3895" t="s">
        <v>181</v>
      </c>
      <c r="C3895" t="s">
        <v>215</v>
      </c>
      <c r="D3895">
        <v>353</v>
      </c>
      <c r="E3895" s="11">
        <v>990000</v>
      </c>
      <c r="F3895" s="5">
        <v>-91437</v>
      </c>
      <c r="G3895" s="11">
        <v>0</v>
      </c>
      <c r="H3895" s="11">
        <v>0</v>
      </c>
      <c r="I3895">
        <v>0</v>
      </c>
      <c r="J3895">
        <v>45484</v>
      </c>
      <c r="K3895">
        <v>3888</v>
      </c>
      <c r="L3895">
        <v>-64269</v>
      </c>
      <c r="M3895">
        <v>-26</v>
      </c>
      <c r="N3895">
        <v>-14</v>
      </c>
      <c r="O3895">
        <v>4</v>
      </c>
      <c r="P3895">
        <v>-29</v>
      </c>
      <c r="Q3895">
        <v>0</v>
      </c>
      <c r="R3895">
        <v>-53</v>
      </c>
      <c r="S3895">
        <v>0</v>
      </c>
      <c r="T3895">
        <v>91</v>
      </c>
      <c r="U3895">
        <v>0</v>
      </c>
      <c r="V3895">
        <v>0</v>
      </c>
      <c r="W3895">
        <v>0</v>
      </c>
      <c r="X3895">
        <v>0</v>
      </c>
      <c r="Y3895" s="12" t="str">
        <f>IFERROR(VLOOKUP(C3895,[1]Index!$D:$F,3,FALSE),"Non List")</f>
        <v>Hydro Power</v>
      </c>
      <c r="Z3895">
        <f>IFERROR(VLOOKUP(C3895,[1]LP!$B:$C,2,FALSE),0)</f>
        <v>286</v>
      </c>
      <c r="AA3895" s="11">
        <f t="shared" si="79"/>
        <v>-11</v>
      </c>
      <c r="AB3895" s="5">
        <f>IFERROR(VLOOKUP(C3895,[2]Sheet1!$B:$F,5,FALSE),0)</f>
        <v>9900000</v>
      </c>
      <c r="AC3895" s="11">
        <f>IFERROR(VLOOKUP(AE3895,[3]Sheet2!$M:$O,2,FALSE),0)</f>
        <v>0</v>
      </c>
      <c r="AD3895" s="11">
        <f>IFERROR(VLOOKUP(AE3895,[3]Sheet2!$M:$O,3,FALSE),0)</f>
        <v>0</v>
      </c>
      <c r="AE3895" s="10" t="str">
        <f t="shared" si="78"/>
        <v>79/80HURJA</v>
      </c>
      <c r="AF3895" s="10"/>
      <c r="AG3895" s="10"/>
      <c r="AH3895" s="10"/>
    </row>
    <row r="3896" spans="1:34" x14ac:dyDescent="0.45">
      <c r="A3896" t="s">
        <v>24</v>
      </c>
      <c r="B3896" t="s">
        <v>181</v>
      </c>
      <c r="C3896" t="s">
        <v>202</v>
      </c>
      <c r="D3896">
        <v>403</v>
      </c>
      <c r="E3896" s="11">
        <v>2040732</v>
      </c>
      <c r="F3896" s="5">
        <v>308090</v>
      </c>
      <c r="G3896" s="11">
        <v>0</v>
      </c>
      <c r="H3896" s="11">
        <v>0</v>
      </c>
      <c r="I3896">
        <v>0</v>
      </c>
      <c r="J3896">
        <v>275189</v>
      </c>
      <c r="K3896">
        <v>169366</v>
      </c>
      <c r="L3896">
        <v>97422</v>
      </c>
      <c r="M3896">
        <v>19</v>
      </c>
      <c r="N3896">
        <v>21</v>
      </c>
      <c r="O3896">
        <v>4</v>
      </c>
      <c r="P3896">
        <v>17</v>
      </c>
      <c r="Q3896">
        <v>0</v>
      </c>
      <c r="R3896">
        <v>74</v>
      </c>
      <c r="S3896">
        <v>0</v>
      </c>
      <c r="T3896">
        <v>115</v>
      </c>
      <c r="U3896">
        <v>222</v>
      </c>
      <c r="V3896">
        <v>-0.45</v>
      </c>
      <c r="W3896">
        <v>0</v>
      </c>
      <c r="X3896">
        <v>0</v>
      </c>
      <c r="Y3896" s="12" t="str">
        <f>IFERROR(VLOOKUP(C3896,[1]Index!$D:$F,3,FALSE),"Non List")</f>
        <v>Hydro Power</v>
      </c>
      <c r="Z3896">
        <f>IFERROR(VLOOKUP(C3896,[1]LP!$B:$C,2,FALSE),0)</f>
        <v>171</v>
      </c>
      <c r="AA3896" s="11">
        <f t="shared" si="79"/>
        <v>9</v>
      </c>
      <c r="AB3896" s="5">
        <f>IFERROR(VLOOKUP(C3896,[2]Sheet1!$B:$F,5,FALSE),0)</f>
        <v>38959421</v>
      </c>
      <c r="AC3896" s="11">
        <f>IFERROR(VLOOKUP(AE3896,[3]Sheet2!$M:$O,2,FALSE),0)</f>
        <v>0</v>
      </c>
      <c r="AD3896" s="11">
        <f>IFERROR(VLOOKUP(AE3896,[3]Sheet2!$M:$O,3,FALSE),0)</f>
        <v>0</v>
      </c>
      <c r="AE3896" s="10" t="str">
        <f t="shared" si="78"/>
        <v>79/80AKPL</v>
      </c>
      <c r="AF3896" s="10"/>
      <c r="AG3896" s="10"/>
      <c r="AH3896" s="10"/>
    </row>
    <row r="3897" spans="1:34" x14ac:dyDescent="0.45">
      <c r="A3897" t="s">
        <v>24</v>
      </c>
      <c r="B3897" t="s">
        <v>181</v>
      </c>
      <c r="C3897" t="s">
        <v>198</v>
      </c>
      <c r="D3897">
        <v>264</v>
      </c>
      <c r="E3897" s="11">
        <v>535815</v>
      </c>
      <c r="F3897" s="5">
        <v>17106</v>
      </c>
      <c r="G3897" s="11">
        <v>0</v>
      </c>
      <c r="H3897" s="11">
        <v>0</v>
      </c>
      <c r="I3897">
        <v>0</v>
      </c>
      <c r="J3897">
        <v>38357</v>
      </c>
      <c r="K3897">
        <v>16426</v>
      </c>
      <c r="L3897">
        <v>8882</v>
      </c>
      <c r="M3897">
        <v>7</v>
      </c>
      <c r="N3897">
        <v>40</v>
      </c>
      <c r="O3897">
        <v>3</v>
      </c>
      <c r="P3897">
        <v>6</v>
      </c>
      <c r="Q3897">
        <v>0</v>
      </c>
      <c r="R3897">
        <v>102</v>
      </c>
      <c r="S3897">
        <v>0</v>
      </c>
      <c r="T3897">
        <v>103</v>
      </c>
      <c r="U3897">
        <v>124</v>
      </c>
      <c r="V3897">
        <v>-0.53</v>
      </c>
      <c r="W3897">
        <v>0</v>
      </c>
      <c r="X3897">
        <v>0</v>
      </c>
      <c r="Y3897" s="12" t="str">
        <f>IFERROR(VLOOKUP(C3897,[1]Index!$D:$F,3,FALSE),"Non List")</f>
        <v>Hydro Power</v>
      </c>
      <c r="Z3897">
        <f>IFERROR(VLOOKUP(C3897,[1]LP!$B:$C,2,FALSE),0)</f>
        <v>235</v>
      </c>
      <c r="AA3897" s="11">
        <f t="shared" si="79"/>
        <v>33.6</v>
      </c>
      <c r="AB3897" s="5">
        <f>IFERROR(VLOOKUP(C3897,[2]Sheet1!$B:$F,5,FALSE),0)</f>
        <v>5358150</v>
      </c>
      <c r="AC3897" s="11">
        <f>IFERROR(VLOOKUP(AE3897,[3]Sheet2!$M:$O,2,FALSE),0)</f>
        <v>0</v>
      </c>
      <c r="AD3897" s="11">
        <f>IFERROR(VLOOKUP(AE3897,[3]Sheet2!$M:$O,3,FALSE),0)</f>
        <v>0</v>
      </c>
      <c r="AE3897" s="10" t="str">
        <f t="shared" si="78"/>
        <v>79/80BARUN</v>
      </c>
      <c r="AF3897" s="10"/>
      <c r="AG3897" s="10"/>
      <c r="AH3897" s="10"/>
    </row>
    <row r="3898" spans="1:34" x14ac:dyDescent="0.45">
      <c r="A3898" t="s">
        <v>24</v>
      </c>
      <c r="B3898" t="s">
        <v>181</v>
      </c>
      <c r="C3898" t="s">
        <v>199</v>
      </c>
      <c r="D3898">
        <v>262</v>
      </c>
      <c r="E3898" s="11">
        <v>3844916</v>
      </c>
      <c r="F3898" s="5">
        <v>340415</v>
      </c>
      <c r="G3898" s="11">
        <v>0</v>
      </c>
      <c r="H3898" s="11">
        <v>0</v>
      </c>
      <c r="I3898">
        <v>0</v>
      </c>
      <c r="J3898">
        <v>150931</v>
      </c>
      <c r="K3898">
        <v>95035</v>
      </c>
      <c r="L3898">
        <v>43744</v>
      </c>
      <c r="M3898">
        <v>5</v>
      </c>
      <c r="N3898">
        <v>58</v>
      </c>
      <c r="O3898">
        <v>2</v>
      </c>
      <c r="P3898">
        <v>4</v>
      </c>
      <c r="Q3898">
        <v>0</v>
      </c>
      <c r="R3898">
        <v>140</v>
      </c>
      <c r="S3898">
        <v>0</v>
      </c>
      <c r="T3898">
        <v>109</v>
      </c>
      <c r="U3898">
        <v>105</v>
      </c>
      <c r="V3898">
        <v>-0.6</v>
      </c>
      <c r="W3898">
        <v>0</v>
      </c>
      <c r="X3898">
        <v>0</v>
      </c>
      <c r="Y3898" s="12" t="str">
        <f>IFERROR(VLOOKUP(C3898,[1]Index!$D:$F,3,FALSE),"Non List")</f>
        <v>Hydro Power</v>
      </c>
      <c r="Z3898">
        <f>IFERROR(VLOOKUP(C3898,[1]LP!$B:$C,2,FALSE),0)</f>
        <v>175.7</v>
      </c>
      <c r="AA3898" s="11">
        <f t="shared" si="79"/>
        <v>35.1</v>
      </c>
      <c r="AB3898" s="5">
        <f>IFERROR(VLOOKUP(C3898,[2]Sheet1!$B:$F,5,FALSE),0)</f>
        <v>57865979.100000001</v>
      </c>
      <c r="AC3898" s="11">
        <f>IFERROR(VLOOKUP(AE3898,[3]Sheet2!$M:$O,2,FALSE),0)</f>
        <v>0</v>
      </c>
      <c r="AD3898" s="11">
        <f>IFERROR(VLOOKUP(AE3898,[3]Sheet2!$M:$O,3,FALSE),0)</f>
        <v>0</v>
      </c>
      <c r="AE3898" s="10" t="str">
        <f t="shared" si="78"/>
        <v>79/80API</v>
      </c>
      <c r="AF3898" s="10"/>
      <c r="AG3898" s="10"/>
      <c r="AH3898" s="10"/>
    </row>
    <row r="3899" spans="1:34" x14ac:dyDescent="0.45">
      <c r="A3899" t="s">
        <v>24</v>
      </c>
      <c r="B3899" t="s">
        <v>181</v>
      </c>
      <c r="C3899" t="s">
        <v>200</v>
      </c>
      <c r="D3899">
        <v>275</v>
      </c>
      <c r="E3899" s="11">
        <v>1767331</v>
      </c>
      <c r="F3899" s="5">
        <v>183921</v>
      </c>
      <c r="G3899" s="11">
        <v>0</v>
      </c>
      <c r="H3899" s="11">
        <v>0</v>
      </c>
      <c r="I3899">
        <v>0</v>
      </c>
      <c r="J3899">
        <v>46622</v>
      </c>
      <c r="K3899">
        <v>119146</v>
      </c>
      <c r="L3899">
        <v>99434</v>
      </c>
      <c r="M3899">
        <v>22</v>
      </c>
      <c r="N3899">
        <v>12</v>
      </c>
      <c r="O3899">
        <v>2</v>
      </c>
      <c r="P3899">
        <v>20</v>
      </c>
      <c r="Q3899">
        <v>0</v>
      </c>
      <c r="R3899">
        <v>30</v>
      </c>
      <c r="S3899">
        <v>0</v>
      </c>
      <c r="T3899">
        <v>110</v>
      </c>
      <c r="U3899">
        <v>236</v>
      </c>
      <c r="V3899">
        <v>-0.14000000000000001</v>
      </c>
      <c r="W3899">
        <v>0</v>
      </c>
      <c r="X3899">
        <v>0</v>
      </c>
      <c r="Y3899" s="12" t="str">
        <f>IFERROR(VLOOKUP(C3899,[1]Index!$D:$F,3,FALSE),"Non List")</f>
        <v>Hydro Power</v>
      </c>
      <c r="Z3899">
        <f>IFERROR(VLOOKUP(C3899,[1]LP!$B:$C,2,FALSE),0)</f>
        <v>307</v>
      </c>
      <c r="AA3899" s="11">
        <f t="shared" si="79"/>
        <v>14</v>
      </c>
      <c r="AB3899" s="5">
        <f>IFERROR(VLOOKUP(C3899,[2]Sheet1!$B:$F,5,FALSE),0)</f>
        <v>18512792.23</v>
      </c>
      <c r="AC3899" s="11">
        <f>IFERROR(VLOOKUP(AE3899,[3]Sheet2!$M:$O,2,FALSE),0)</f>
        <v>0</v>
      </c>
      <c r="AD3899" s="11">
        <f>IFERROR(VLOOKUP(AE3899,[3]Sheet2!$M:$O,3,FALSE),0)</f>
        <v>0</v>
      </c>
      <c r="AE3899" s="10" t="str">
        <f t="shared" si="78"/>
        <v>79/80NGPL</v>
      </c>
      <c r="AF3899" s="10"/>
      <c r="AG3899" s="10"/>
      <c r="AH3899" s="10"/>
    </row>
    <row r="3900" spans="1:34" x14ac:dyDescent="0.45">
      <c r="A3900" t="s">
        <v>24</v>
      </c>
      <c r="B3900" t="s">
        <v>181</v>
      </c>
      <c r="C3900" t="s">
        <v>238</v>
      </c>
      <c r="D3900">
        <v>386</v>
      </c>
      <c r="E3900" s="11">
        <v>588037</v>
      </c>
      <c r="F3900" s="5">
        <v>48247</v>
      </c>
      <c r="G3900" s="11">
        <v>0</v>
      </c>
      <c r="H3900" s="11">
        <v>0</v>
      </c>
      <c r="I3900">
        <v>0</v>
      </c>
      <c r="J3900">
        <v>34301</v>
      </c>
      <c r="K3900">
        <v>19266</v>
      </c>
      <c r="L3900">
        <v>10728</v>
      </c>
      <c r="M3900">
        <v>7</v>
      </c>
      <c r="N3900">
        <v>53</v>
      </c>
      <c r="O3900">
        <v>4</v>
      </c>
      <c r="P3900">
        <v>7</v>
      </c>
      <c r="Q3900">
        <v>0</v>
      </c>
      <c r="R3900">
        <v>189</v>
      </c>
      <c r="S3900">
        <v>0</v>
      </c>
      <c r="T3900">
        <v>108</v>
      </c>
      <c r="U3900">
        <v>133</v>
      </c>
      <c r="V3900">
        <v>-0.66</v>
      </c>
      <c r="W3900">
        <v>0</v>
      </c>
      <c r="X3900">
        <v>0</v>
      </c>
      <c r="Y3900" s="12" t="str">
        <f>IFERROR(VLOOKUP(C3900,[1]Index!$D:$F,3,FALSE),"Non List")</f>
        <v>Hydro Non Converted</v>
      </c>
      <c r="Z3900">
        <f>IFERROR(VLOOKUP(C3900,[1]LP!$B:$C,2,FALSE),0)</f>
        <v>427</v>
      </c>
      <c r="AA3900" s="11">
        <f t="shared" si="79"/>
        <v>61</v>
      </c>
      <c r="AB3900" s="5">
        <f>IFERROR(VLOOKUP(C3900,[2]Sheet1!$B:$F,5,FALSE),0)</f>
        <v>1847905.96</v>
      </c>
      <c r="AC3900" s="11">
        <f>IFERROR(VLOOKUP(AE3900,[3]Sheet2!$M:$O,2,FALSE),0)</f>
        <v>0.25</v>
      </c>
      <c r="AD3900" s="11">
        <f>IFERROR(VLOOKUP(AE3900,[3]Sheet2!$M:$O,3,FALSE),0)</f>
        <v>4.75</v>
      </c>
      <c r="AE3900" s="10" t="str">
        <f t="shared" si="78"/>
        <v>79/80MHL</v>
      </c>
      <c r="AF3900" s="10"/>
      <c r="AG3900" s="10"/>
      <c r="AH3900" s="10"/>
    </row>
    <row r="3901" spans="1:34" x14ac:dyDescent="0.45">
      <c r="A3901" t="s">
        <v>24</v>
      </c>
      <c r="B3901" t="s">
        <v>181</v>
      </c>
      <c r="C3901" t="s">
        <v>203</v>
      </c>
      <c r="D3901">
        <v>338</v>
      </c>
      <c r="E3901" s="11">
        <v>1500000</v>
      </c>
      <c r="F3901" s="5">
        <v>-222708</v>
      </c>
      <c r="G3901" s="11">
        <v>0</v>
      </c>
      <c r="H3901" s="11">
        <v>0</v>
      </c>
      <c r="I3901">
        <v>0</v>
      </c>
      <c r="J3901">
        <v>153341</v>
      </c>
      <c r="K3901">
        <v>72601</v>
      </c>
      <c r="L3901">
        <v>-34493</v>
      </c>
      <c r="M3901">
        <v>-9</v>
      </c>
      <c r="N3901">
        <v>-37</v>
      </c>
      <c r="O3901">
        <v>4</v>
      </c>
      <c r="P3901">
        <v>-11</v>
      </c>
      <c r="Q3901">
        <v>0</v>
      </c>
      <c r="R3901">
        <v>-146</v>
      </c>
      <c r="S3901">
        <v>0</v>
      </c>
      <c r="T3901">
        <v>85</v>
      </c>
      <c r="U3901">
        <v>0</v>
      </c>
      <c r="V3901">
        <v>0</v>
      </c>
      <c r="W3901">
        <v>0</v>
      </c>
      <c r="X3901">
        <v>0</v>
      </c>
      <c r="Y3901" s="12" t="str">
        <f>IFERROR(VLOOKUP(C3901,[1]Index!$D:$F,3,FALSE),"Non List")</f>
        <v>Hydro Non Converted</v>
      </c>
      <c r="Z3901">
        <f>IFERROR(VLOOKUP(C3901,[1]LP!$B:$C,2,FALSE),0)</f>
        <v>294.2</v>
      </c>
      <c r="AA3901" s="11">
        <f t="shared" si="79"/>
        <v>-32.700000000000003</v>
      </c>
      <c r="AB3901" s="5">
        <f>IFERROR(VLOOKUP(C3901,[2]Sheet1!$B:$F,5,FALSE),0)</f>
        <v>4050000</v>
      </c>
      <c r="AC3901" s="11">
        <f>IFERROR(VLOOKUP(AE3901,[3]Sheet2!$M:$O,2,FALSE),0)</f>
        <v>0</v>
      </c>
      <c r="AD3901" s="11">
        <f>IFERROR(VLOOKUP(AE3901,[3]Sheet2!$M:$O,3,FALSE),0)</f>
        <v>0</v>
      </c>
      <c r="AE3901" s="10" t="str">
        <f t="shared" si="78"/>
        <v>79/80NYADI</v>
      </c>
      <c r="AF3901" s="10"/>
      <c r="AG3901" s="10"/>
      <c r="AH3901" s="10"/>
    </row>
    <row r="3902" spans="1:34" x14ac:dyDescent="0.45">
      <c r="A3902" t="s">
        <v>24</v>
      </c>
      <c r="B3902" t="s">
        <v>181</v>
      </c>
      <c r="C3902" t="s">
        <v>219</v>
      </c>
      <c r="D3902">
        <v>312.89999999999998</v>
      </c>
      <c r="E3902" s="11">
        <v>3285000</v>
      </c>
      <c r="F3902" s="5">
        <v>-228037</v>
      </c>
      <c r="G3902" s="11">
        <v>0</v>
      </c>
      <c r="H3902" s="11">
        <v>0</v>
      </c>
      <c r="I3902">
        <v>0</v>
      </c>
      <c r="J3902">
        <v>15</v>
      </c>
      <c r="K3902">
        <v>-14290</v>
      </c>
      <c r="L3902">
        <v>-14290</v>
      </c>
      <c r="M3902">
        <v>-2</v>
      </c>
      <c r="N3902">
        <v>-182</v>
      </c>
      <c r="O3902">
        <v>3</v>
      </c>
      <c r="P3902">
        <v>-2</v>
      </c>
      <c r="Q3902">
        <v>0</v>
      </c>
      <c r="R3902">
        <v>-611</v>
      </c>
      <c r="S3902">
        <v>0</v>
      </c>
      <c r="T3902">
        <v>93</v>
      </c>
      <c r="U3902">
        <v>0</v>
      </c>
      <c r="V3902">
        <v>0</v>
      </c>
      <c r="W3902">
        <v>0</v>
      </c>
      <c r="X3902">
        <v>0</v>
      </c>
      <c r="Y3902" s="12" t="str">
        <f>IFERROR(VLOOKUP(C3902,[1]Index!$D:$F,3,FALSE),"Non List")</f>
        <v>Hydro Power</v>
      </c>
      <c r="Z3902">
        <f>IFERROR(VLOOKUP(C3902,[1]LP!$B:$C,2,FALSE),0)</f>
        <v>276.89999999999998</v>
      </c>
      <c r="AA3902" s="11">
        <f t="shared" si="79"/>
        <v>-138.5</v>
      </c>
      <c r="AB3902" s="5">
        <f>IFERROR(VLOOKUP(C3902,[2]Sheet1!$B:$F,5,FALSE),0)</f>
        <v>36500000</v>
      </c>
      <c r="AC3902" s="11">
        <f>IFERROR(VLOOKUP(AE3902,[3]Sheet2!$M:$O,2,FALSE),0)</f>
        <v>0</v>
      </c>
      <c r="AD3902" s="11">
        <f>IFERROR(VLOOKUP(AE3902,[3]Sheet2!$M:$O,3,FALSE),0)</f>
        <v>0</v>
      </c>
      <c r="AE3902" s="10" t="str">
        <f t="shared" ref="AE3902:AE3965" si="80">B3902&amp;C3902</f>
        <v>79/80SJCL</v>
      </c>
      <c r="AF3902" s="10"/>
      <c r="AG3902" s="10"/>
      <c r="AH3902" s="10"/>
    </row>
    <row r="3903" spans="1:34" x14ac:dyDescent="0.45">
      <c r="A3903" t="s">
        <v>24</v>
      </c>
      <c r="B3903" t="s">
        <v>181</v>
      </c>
      <c r="C3903" t="s">
        <v>221</v>
      </c>
      <c r="D3903">
        <v>315</v>
      </c>
      <c r="E3903" s="11">
        <v>6842100</v>
      </c>
      <c r="F3903" s="5">
        <v>-303441</v>
      </c>
      <c r="G3903" s="11">
        <v>0</v>
      </c>
      <c r="H3903" s="11">
        <v>0</v>
      </c>
      <c r="I3903">
        <v>0</v>
      </c>
      <c r="J3903">
        <v>0</v>
      </c>
      <c r="K3903">
        <v>-17822</v>
      </c>
      <c r="L3903">
        <v>-17822</v>
      </c>
      <c r="M3903">
        <v>-1</v>
      </c>
      <c r="N3903">
        <v>-303</v>
      </c>
      <c r="O3903">
        <v>3</v>
      </c>
      <c r="P3903">
        <v>-1</v>
      </c>
      <c r="Q3903">
        <v>0</v>
      </c>
      <c r="R3903">
        <v>-1000</v>
      </c>
      <c r="S3903">
        <v>0</v>
      </c>
      <c r="T3903">
        <v>96</v>
      </c>
      <c r="U3903">
        <v>0</v>
      </c>
      <c r="V3903">
        <v>0</v>
      </c>
      <c r="W3903">
        <v>0</v>
      </c>
      <c r="X3903">
        <v>0</v>
      </c>
      <c r="Y3903" s="12" t="str">
        <f>IFERROR(VLOOKUP(C3903,[1]Index!$D:$F,3,FALSE),"Non List")</f>
        <v>Hydro Power</v>
      </c>
      <c r="Z3903">
        <f>IFERROR(VLOOKUP(C3903,[1]LP!$B:$C,2,FALSE),0)</f>
        <v>274</v>
      </c>
      <c r="AA3903" s="11">
        <f t="shared" si="79"/>
        <v>-274</v>
      </c>
      <c r="AB3903" s="5">
        <f>IFERROR(VLOOKUP(C3903,[2]Sheet1!$B:$F,5,FALSE),0)</f>
        <v>68421000</v>
      </c>
      <c r="AC3903" s="11">
        <f>IFERROR(VLOOKUP(AE3903,[3]Sheet2!$M:$O,2,FALSE),0)</f>
        <v>0</v>
      </c>
      <c r="AD3903" s="11">
        <f>IFERROR(VLOOKUP(AE3903,[3]Sheet2!$M:$O,3,FALSE),0)</f>
        <v>0</v>
      </c>
      <c r="AE3903" s="10" t="str">
        <f t="shared" si="80"/>
        <v>79/80RHPL</v>
      </c>
      <c r="AF3903" s="10"/>
      <c r="AG3903" s="10"/>
      <c r="AH3903" s="10"/>
    </row>
    <row r="3904" spans="1:34" x14ac:dyDescent="0.45">
      <c r="A3904" t="s">
        <v>24</v>
      </c>
      <c r="B3904" t="s">
        <v>181</v>
      </c>
      <c r="C3904" t="s">
        <v>204</v>
      </c>
      <c r="D3904">
        <v>271</v>
      </c>
      <c r="E3904" s="11">
        <v>1150000</v>
      </c>
      <c r="F3904" s="5">
        <v>108953</v>
      </c>
      <c r="G3904" s="11">
        <v>0</v>
      </c>
      <c r="H3904" s="11">
        <v>0</v>
      </c>
      <c r="I3904">
        <v>0</v>
      </c>
      <c r="J3904">
        <v>89874</v>
      </c>
      <c r="K3904">
        <v>54904</v>
      </c>
      <c r="L3904">
        <v>17356</v>
      </c>
      <c r="M3904">
        <v>6</v>
      </c>
      <c r="N3904">
        <v>45</v>
      </c>
      <c r="O3904">
        <v>2</v>
      </c>
      <c r="P3904">
        <v>6</v>
      </c>
      <c r="Q3904">
        <v>0</v>
      </c>
      <c r="R3904">
        <v>112</v>
      </c>
      <c r="S3904">
        <v>0</v>
      </c>
      <c r="T3904">
        <v>109</v>
      </c>
      <c r="U3904">
        <v>122</v>
      </c>
      <c r="V3904">
        <v>-0.55000000000000004</v>
      </c>
      <c r="W3904">
        <v>0</v>
      </c>
      <c r="X3904">
        <v>0</v>
      </c>
      <c r="Y3904" s="12" t="str">
        <f>IFERROR(VLOOKUP(C3904,[1]Index!$D:$F,3,FALSE),"Non List")</f>
        <v>Hydro Power</v>
      </c>
      <c r="Z3904">
        <f>IFERROR(VLOOKUP(C3904,[1]LP!$B:$C,2,FALSE),0)</f>
        <v>243.8</v>
      </c>
      <c r="AA3904" s="11">
        <f t="shared" si="79"/>
        <v>40.6</v>
      </c>
      <c r="AB3904" s="5">
        <f>IFERROR(VLOOKUP(C3904,[2]Sheet1!$B:$F,5,FALSE),0)</f>
        <v>12305000</v>
      </c>
      <c r="AC3904" s="11">
        <f>IFERROR(VLOOKUP(AE3904,[3]Sheet2!$M:$O,2,FALSE),0)</f>
        <v>0</v>
      </c>
      <c r="AD3904" s="11">
        <f>IFERROR(VLOOKUP(AE3904,[3]Sheet2!$M:$O,3,FALSE),0)</f>
        <v>0</v>
      </c>
      <c r="AE3904" s="10" t="str">
        <f t="shared" si="80"/>
        <v>79/80UMHL</v>
      </c>
      <c r="AF3904" s="10"/>
      <c r="AG3904" s="10"/>
      <c r="AH3904" s="10"/>
    </row>
    <row r="3905" spans="1:34" x14ac:dyDescent="0.45">
      <c r="A3905" t="s">
        <v>24</v>
      </c>
      <c r="B3905" t="s">
        <v>181</v>
      </c>
      <c r="C3905" t="s">
        <v>239</v>
      </c>
      <c r="D3905">
        <v>319.89999999999998</v>
      </c>
      <c r="E3905" s="11">
        <v>1054260</v>
      </c>
      <c r="F3905" s="5">
        <v>18549</v>
      </c>
      <c r="G3905" s="11">
        <v>0</v>
      </c>
      <c r="H3905" s="11">
        <v>0</v>
      </c>
      <c r="I3905">
        <v>0</v>
      </c>
      <c r="J3905">
        <v>183</v>
      </c>
      <c r="K3905">
        <v>80</v>
      </c>
      <c r="L3905">
        <v>80</v>
      </c>
      <c r="M3905">
        <v>0</v>
      </c>
      <c r="N3905">
        <v>320</v>
      </c>
      <c r="O3905">
        <v>3</v>
      </c>
      <c r="P3905">
        <v>0</v>
      </c>
      <c r="Q3905">
        <v>0</v>
      </c>
      <c r="R3905">
        <v>1004</v>
      </c>
      <c r="S3905">
        <v>0</v>
      </c>
      <c r="T3905">
        <v>102</v>
      </c>
      <c r="U3905">
        <v>0</v>
      </c>
      <c r="V3905">
        <v>0</v>
      </c>
      <c r="W3905">
        <v>0</v>
      </c>
      <c r="X3905">
        <v>0</v>
      </c>
      <c r="Y3905" s="12" t="str">
        <f>IFERROR(VLOOKUP(C3905,[1]Index!$D:$F,3,FALSE),"Non List")</f>
        <v>Hydro Non Converted</v>
      </c>
      <c r="Z3905">
        <f>IFERROR(VLOOKUP(C3905,[1]LP!$B:$C,2,FALSE),0)</f>
        <v>415</v>
      </c>
      <c r="AA3905" s="11">
        <f t="shared" si="79"/>
        <v>0</v>
      </c>
      <c r="AB3905" s="5">
        <f>IFERROR(VLOOKUP(C3905,[2]Sheet1!$B:$F,5,FALSE),0)</f>
        <v>2951929.12</v>
      </c>
      <c r="AC3905" s="11">
        <f>IFERROR(VLOOKUP(AE3905,[3]Sheet2!$M:$O,2,FALSE),0)</f>
        <v>0</v>
      </c>
      <c r="AD3905" s="11">
        <f>IFERROR(VLOOKUP(AE3905,[3]Sheet2!$M:$O,3,FALSE),0)</f>
        <v>0</v>
      </c>
      <c r="AE3905" s="10" t="str">
        <f t="shared" si="80"/>
        <v>79/80DORDI</v>
      </c>
      <c r="AF3905" s="10"/>
      <c r="AG3905" s="10"/>
      <c r="AH3905" s="10"/>
    </row>
    <row r="3906" spans="1:34" x14ac:dyDescent="0.45">
      <c r="A3906" t="s">
        <v>24</v>
      </c>
      <c r="B3906" t="s">
        <v>181</v>
      </c>
      <c r="C3906" t="s">
        <v>241</v>
      </c>
      <c r="D3906">
        <v>308</v>
      </c>
      <c r="E3906" s="11">
        <v>632600</v>
      </c>
      <c r="F3906" s="5">
        <v>-16506</v>
      </c>
      <c r="G3906" s="11">
        <v>0</v>
      </c>
      <c r="H3906" s="11">
        <v>0</v>
      </c>
      <c r="I3906">
        <v>0</v>
      </c>
      <c r="J3906">
        <v>0</v>
      </c>
      <c r="K3906">
        <v>-145</v>
      </c>
      <c r="L3906">
        <v>-145</v>
      </c>
      <c r="M3906">
        <v>0</v>
      </c>
      <c r="N3906">
        <v>-3850</v>
      </c>
      <c r="O3906">
        <v>3</v>
      </c>
      <c r="P3906">
        <v>0</v>
      </c>
      <c r="Q3906">
        <v>0</v>
      </c>
      <c r="R3906">
        <v>-12166</v>
      </c>
      <c r="S3906">
        <v>0</v>
      </c>
      <c r="T3906">
        <v>97</v>
      </c>
      <c r="U3906">
        <v>0</v>
      </c>
      <c r="V3906">
        <v>0</v>
      </c>
      <c r="W3906">
        <v>0</v>
      </c>
      <c r="X3906">
        <v>0</v>
      </c>
      <c r="Y3906" s="12" t="str">
        <f>IFERROR(VLOOKUP(C3906,[1]Index!$D:$F,3,FALSE),"Non List")</f>
        <v>Hydro Non Converted</v>
      </c>
      <c r="Z3906">
        <f>IFERROR(VLOOKUP(C3906,[1]LP!$B:$C,2,FALSE),0)</f>
        <v>479.8</v>
      </c>
      <c r="AA3906" s="11">
        <f t="shared" si="79"/>
        <v>0</v>
      </c>
      <c r="AB3906" s="5">
        <f>IFERROR(VLOOKUP(C3906,[2]Sheet1!$B:$F,5,FALSE),0)</f>
        <v>3099740</v>
      </c>
      <c r="AC3906" s="11">
        <f>IFERROR(VLOOKUP(AE3906,[3]Sheet2!$M:$O,2,FALSE),0)</f>
        <v>0</v>
      </c>
      <c r="AD3906" s="11">
        <f>IFERROR(VLOOKUP(AE3906,[3]Sheet2!$M:$O,3,FALSE),0)</f>
        <v>0</v>
      </c>
      <c r="AE3906" s="10" t="str">
        <f t="shared" si="80"/>
        <v>79/80PPL</v>
      </c>
      <c r="AF3906" s="10"/>
      <c r="AG3906" s="10"/>
      <c r="AH3906" s="10"/>
    </row>
    <row r="3907" spans="1:34" x14ac:dyDescent="0.45">
      <c r="A3907" t="s">
        <v>24</v>
      </c>
      <c r="B3907" t="s">
        <v>181</v>
      </c>
      <c r="C3907" t="s">
        <v>222</v>
      </c>
      <c r="D3907">
        <v>253.4</v>
      </c>
      <c r="E3907" s="11">
        <v>2100350</v>
      </c>
      <c r="F3907" s="5">
        <v>225655</v>
      </c>
      <c r="G3907" s="11">
        <v>0</v>
      </c>
      <c r="H3907" s="11">
        <v>0</v>
      </c>
      <c r="I3907">
        <v>0</v>
      </c>
      <c r="J3907">
        <v>124862</v>
      </c>
      <c r="K3907">
        <v>99195</v>
      </c>
      <c r="L3907">
        <v>60451</v>
      </c>
      <c r="M3907">
        <v>11</v>
      </c>
      <c r="N3907">
        <v>22</v>
      </c>
      <c r="O3907">
        <v>2</v>
      </c>
      <c r="P3907">
        <v>10</v>
      </c>
      <c r="Q3907">
        <v>0</v>
      </c>
      <c r="R3907">
        <v>51</v>
      </c>
      <c r="S3907">
        <v>0</v>
      </c>
      <c r="T3907">
        <v>111</v>
      </c>
      <c r="U3907">
        <v>169</v>
      </c>
      <c r="V3907">
        <v>-0.33</v>
      </c>
      <c r="W3907">
        <v>0</v>
      </c>
      <c r="X3907">
        <v>0</v>
      </c>
      <c r="Y3907" s="12" t="str">
        <f>IFERROR(VLOOKUP(C3907,[1]Index!$D:$F,3,FALSE),"Non List")</f>
        <v>Hydro Power</v>
      </c>
      <c r="Z3907">
        <f>IFERROR(VLOOKUP(C3907,[1]LP!$B:$C,2,FALSE),0)</f>
        <v>200.5</v>
      </c>
      <c r="AA3907" s="11">
        <f t="shared" ref="AA3907:AA3970" si="81">ROUND(IFERROR(Z3907/M3907,0),1)</f>
        <v>18.2</v>
      </c>
      <c r="AB3907" s="5">
        <f>IFERROR(VLOOKUP(C3907,[2]Sheet1!$B:$F,5,FALSE),0)</f>
        <v>22799299.25</v>
      </c>
      <c r="AC3907" s="11">
        <f>IFERROR(VLOOKUP(AE3907,[3]Sheet2!$M:$O,2,FALSE),0)</f>
        <v>0</v>
      </c>
      <c r="AD3907" s="11">
        <f>IFERROR(VLOOKUP(AE3907,[3]Sheet2!$M:$O,3,FALSE),0)</f>
        <v>0</v>
      </c>
      <c r="AE3907" s="10" t="str">
        <f t="shared" si="80"/>
        <v>79/80UPCL</v>
      </c>
      <c r="AF3907" s="10"/>
      <c r="AG3907" s="10"/>
      <c r="AH3907" s="10"/>
    </row>
    <row r="3908" spans="1:34" x14ac:dyDescent="0.45">
      <c r="A3908" t="s">
        <v>24</v>
      </c>
      <c r="B3908" t="s">
        <v>181</v>
      </c>
      <c r="C3908" t="s">
        <v>205</v>
      </c>
      <c r="D3908">
        <v>307</v>
      </c>
      <c r="E3908" s="11">
        <v>806575</v>
      </c>
      <c r="F3908" s="5">
        <v>99901</v>
      </c>
      <c r="G3908" s="11">
        <v>0</v>
      </c>
      <c r="H3908" s="11">
        <v>0</v>
      </c>
      <c r="I3908">
        <v>0</v>
      </c>
      <c r="J3908">
        <v>93225</v>
      </c>
      <c r="K3908">
        <v>65211</v>
      </c>
      <c r="L3908">
        <v>40436</v>
      </c>
      <c r="M3908">
        <v>20</v>
      </c>
      <c r="N3908">
        <v>15</v>
      </c>
      <c r="O3908">
        <v>3</v>
      </c>
      <c r="P3908">
        <v>18</v>
      </c>
      <c r="Q3908">
        <v>0</v>
      </c>
      <c r="R3908">
        <v>42</v>
      </c>
      <c r="S3908">
        <v>0</v>
      </c>
      <c r="T3908">
        <v>112</v>
      </c>
      <c r="U3908">
        <v>225</v>
      </c>
      <c r="V3908">
        <v>-0.27</v>
      </c>
      <c r="W3908">
        <v>0</v>
      </c>
      <c r="X3908">
        <v>0</v>
      </c>
      <c r="Y3908" s="12" t="str">
        <f>IFERROR(VLOOKUP(C3908,[1]Index!$D:$F,3,FALSE),"Non List")</f>
        <v>Hydro Power</v>
      </c>
      <c r="Z3908">
        <f>IFERROR(VLOOKUP(C3908,[1]LP!$B:$C,2,FALSE),0)</f>
        <v>239.9</v>
      </c>
      <c r="AA3908" s="11">
        <f t="shared" si="81"/>
        <v>12</v>
      </c>
      <c r="AB3908" s="5">
        <f>IFERROR(VLOOKUP(C3908,[2]Sheet1!$B:$F,5,FALSE),0)</f>
        <v>12098625</v>
      </c>
      <c r="AC3908" s="11">
        <f>IFERROR(VLOOKUP(AE3908,[3]Sheet2!$M:$O,2,FALSE),0)</f>
        <v>0</v>
      </c>
      <c r="AD3908" s="11">
        <f>IFERROR(VLOOKUP(AE3908,[3]Sheet2!$M:$O,3,FALSE),0)</f>
        <v>0</v>
      </c>
      <c r="AE3908" s="10" t="str">
        <f t="shared" si="80"/>
        <v>79/80SPDL</v>
      </c>
      <c r="AF3908" s="10"/>
      <c r="AG3908" s="10"/>
      <c r="AH3908" s="10"/>
    </row>
    <row r="3909" spans="1:34" x14ac:dyDescent="0.45">
      <c r="A3909" t="s">
        <v>24</v>
      </c>
      <c r="B3909" t="s">
        <v>181</v>
      </c>
      <c r="C3909" t="s">
        <v>232</v>
      </c>
      <c r="D3909">
        <v>449</v>
      </c>
      <c r="E3909" s="11">
        <v>368143</v>
      </c>
      <c r="F3909" s="5">
        <v>18930</v>
      </c>
      <c r="G3909" s="11">
        <v>0</v>
      </c>
      <c r="H3909" s="11">
        <v>0</v>
      </c>
      <c r="I3909">
        <v>0</v>
      </c>
      <c r="J3909">
        <v>39425</v>
      </c>
      <c r="K3909">
        <v>25068</v>
      </c>
      <c r="L3909">
        <v>13511</v>
      </c>
      <c r="M3909">
        <v>15</v>
      </c>
      <c r="N3909">
        <v>31</v>
      </c>
      <c r="O3909">
        <v>4</v>
      </c>
      <c r="P3909">
        <v>14</v>
      </c>
      <c r="Q3909">
        <v>0</v>
      </c>
      <c r="R3909">
        <v>131</v>
      </c>
      <c r="S3909">
        <v>0</v>
      </c>
      <c r="T3909">
        <v>105</v>
      </c>
      <c r="U3909">
        <v>186</v>
      </c>
      <c r="V3909">
        <v>-0.59</v>
      </c>
      <c r="W3909">
        <v>0</v>
      </c>
      <c r="X3909">
        <v>0</v>
      </c>
      <c r="Y3909" s="12" t="str">
        <f>IFERROR(VLOOKUP(C3909,[1]Index!$D:$F,3,FALSE),"Non List")</f>
        <v>Hydro Non Converted</v>
      </c>
      <c r="Z3909">
        <f>IFERROR(VLOOKUP(C3909,[1]LP!$B:$C,2,FALSE),0)</f>
        <v>457.8</v>
      </c>
      <c r="AA3909" s="11">
        <f t="shared" si="81"/>
        <v>30.5</v>
      </c>
      <c r="AB3909" s="5">
        <f>IFERROR(VLOOKUP(C3909,[2]Sheet1!$B:$F,5,FALSE),0)</f>
        <v>1104429</v>
      </c>
      <c r="AC3909" s="11">
        <f>IFERROR(VLOOKUP(AE3909,[3]Sheet2!$M:$O,2,FALSE),0)</f>
        <v>0.1169</v>
      </c>
      <c r="AD3909" s="11">
        <f>IFERROR(VLOOKUP(AE3909,[3]Sheet2!$M:$O,3,FALSE),0)</f>
        <v>2.2210999999999999</v>
      </c>
      <c r="AE3909" s="10" t="str">
        <f t="shared" si="80"/>
        <v>79/80MKJC</v>
      </c>
      <c r="AF3909" s="10"/>
      <c r="AG3909" s="10"/>
      <c r="AH3909" s="10"/>
    </row>
    <row r="3910" spans="1:34" x14ac:dyDescent="0.45">
      <c r="A3910" t="s">
        <v>24</v>
      </c>
      <c r="B3910" t="s">
        <v>181</v>
      </c>
      <c r="C3910" t="s">
        <v>233</v>
      </c>
      <c r="D3910">
        <v>544</v>
      </c>
      <c r="E3910" s="11">
        <v>3500000</v>
      </c>
      <c r="F3910" s="5">
        <v>2122267</v>
      </c>
      <c r="G3910" s="11">
        <v>0</v>
      </c>
      <c r="H3910" s="11">
        <v>0</v>
      </c>
      <c r="I3910">
        <v>0</v>
      </c>
      <c r="J3910">
        <v>0</v>
      </c>
      <c r="K3910">
        <v>101896</v>
      </c>
      <c r="L3910">
        <v>101896</v>
      </c>
      <c r="M3910">
        <v>12</v>
      </c>
      <c r="N3910">
        <v>47</v>
      </c>
      <c r="O3910">
        <v>3</v>
      </c>
      <c r="P3910">
        <v>7</v>
      </c>
      <c r="Q3910">
        <v>0</v>
      </c>
      <c r="R3910">
        <v>158</v>
      </c>
      <c r="S3910">
        <v>0</v>
      </c>
      <c r="T3910">
        <v>161</v>
      </c>
      <c r="U3910">
        <v>205</v>
      </c>
      <c r="V3910">
        <v>-0.62</v>
      </c>
      <c r="W3910">
        <v>0</v>
      </c>
      <c r="X3910">
        <v>0</v>
      </c>
      <c r="Y3910" s="12" t="str">
        <f>IFERROR(VLOOKUP(C3910,[1]Index!$D:$F,3,FALSE),"Non List")</f>
        <v>Hydro Non Converted</v>
      </c>
      <c r="Z3910">
        <f>IFERROR(VLOOKUP(C3910,[1]LP!$B:$C,2,FALSE),0)</f>
        <v>555</v>
      </c>
      <c r="AA3910" s="11">
        <f t="shared" si="81"/>
        <v>46.3</v>
      </c>
      <c r="AB3910" s="5">
        <f>IFERROR(VLOOKUP(C3910,[2]Sheet1!$B:$F,5,FALSE),0)</f>
        <v>10500000</v>
      </c>
      <c r="AC3910" s="11">
        <f>IFERROR(VLOOKUP(AE3910,[3]Sheet2!$M:$O,2,FALSE),0)</f>
        <v>0</v>
      </c>
      <c r="AD3910" s="11">
        <f>IFERROR(VLOOKUP(AE3910,[3]Sheet2!$M:$O,3,FALSE),0)</f>
        <v>0</v>
      </c>
      <c r="AE3910" s="10" t="str">
        <f t="shared" si="80"/>
        <v>79/80SAHAS</v>
      </c>
      <c r="AF3910" s="10"/>
      <c r="AG3910" s="10"/>
      <c r="AH3910" s="10"/>
    </row>
    <row r="3911" spans="1:34" x14ac:dyDescent="0.45">
      <c r="A3911" t="s">
        <v>24</v>
      </c>
      <c r="B3911" t="s">
        <v>181</v>
      </c>
      <c r="C3911" t="s">
        <v>213</v>
      </c>
      <c r="D3911">
        <v>249</v>
      </c>
      <c r="E3911" s="11">
        <v>465714</v>
      </c>
      <c r="F3911" s="5">
        <v>-26055</v>
      </c>
      <c r="G3911" s="11">
        <v>0</v>
      </c>
      <c r="H3911" s="11">
        <v>0</v>
      </c>
      <c r="I3911">
        <v>0</v>
      </c>
      <c r="J3911">
        <v>66715</v>
      </c>
      <c r="K3911">
        <v>25307</v>
      </c>
      <c r="L3911">
        <v>25307</v>
      </c>
      <c r="M3911">
        <v>22</v>
      </c>
      <c r="N3911">
        <v>11</v>
      </c>
      <c r="O3911">
        <v>3</v>
      </c>
      <c r="P3911">
        <v>23</v>
      </c>
      <c r="Q3911">
        <v>0</v>
      </c>
      <c r="R3911">
        <v>30</v>
      </c>
      <c r="S3911">
        <v>0</v>
      </c>
      <c r="T3911">
        <v>94</v>
      </c>
      <c r="U3911">
        <v>215</v>
      </c>
      <c r="V3911">
        <v>-0.14000000000000001</v>
      </c>
      <c r="W3911">
        <v>0</v>
      </c>
      <c r="X3911">
        <v>0</v>
      </c>
      <c r="Y3911" s="12" t="str">
        <f>IFERROR(VLOOKUP(C3911,[1]Index!$D:$F,3,FALSE),"Non List")</f>
        <v>Hydro Power</v>
      </c>
      <c r="Z3911">
        <f>IFERROR(VLOOKUP(C3911,[1]LP!$B:$C,2,FALSE),0)</f>
        <v>223.5</v>
      </c>
      <c r="AA3911" s="11">
        <f t="shared" si="81"/>
        <v>10.199999999999999</v>
      </c>
      <c r="AB3911" s="5">
        <f>IFERROR(VLOOKUP(C3911,[2]Sheet1!$B:$F,5,FALSE),0)</f>
        <v>4657143</v>
      </c>
      <c r="AC3911" s="11">
        <f>IFERROR(VLOOKUP(AE3911,[3]Sheet2!$M:$O,2,FALSE),0)</f>
        <v>0</v>
      </c>
      <c r="AD3911" s="11">
        <f>IFERROR(VLOOKUP(AE3911,[3]Sheet2!$M:$O,3,FALSE),0)</f>
        <v>0</v>
      </c>
      <c r="AE3911" s="10" t="str">
        <f t="shared" si="80"/>
        <v>79/80KKHC</v>
      </c>
      <c r="AF3911" s="10"/>
      <c r="AG3911" s="10"/>
      <c r="AH3911" s="10"/>
    </row>
    <row r="3912" spans="1:34" x14ac:dyDescent="0.45">
      <c r="A3912" t="s">
        <v>24</v>
      </c>
      <c r="B3912" t="s">
        <v>181</v>
      </c>
      <c r="C3912" t="s">
        <v>208</v>
      </c>
      <c r="D3912">
        <v>300.2</v>
      </c>
      <c r="E3912" s="11">
        <v>1065417</v>
      </c>
      <c r="F3912" s="5">
        <v>-19012</v>
      </c>
      <c r="G3912" s="11">
        <v>0</v>
      </c>
      <c r="H3912" s="11">
        <v>0</v>
      </c>
      <c r="I3912">
        <v>0</v>
      </c>
      <c r="J3912">
        <v>13455</v>
      </c>
      <c r="K3912">
        <v>-19012</v>
      </c>
      <c r="L3912">
        <v>-19012</v>
      </c>
      <c r="M3912">
        <v>-7</v>
      </c>
      <c r="N3912">
        <v>-42</v>
      </c>
      <c r="O3912">
        <v>3</v>
      </c>
      <c r="P3912">
        <v>-7</v>
      </c>
      <c r="Q3912">
        <v>0</v>
      </c>
      <c r="R3912">
        <v>-129</v>
      </c>
      <c r="S3912">
        <v>0</v>
      </c>
      <c r="T3912">
        <v>98</v>
      </c>
      <c r="U3912">
        <v>0</v>
      </c>
      <c r="V3912">
        <v>0</v>
      </c>
      <c r="W3912">
        <v>0</v>
      </c>
      <c r="X3912">
        <v>0</v>
      </c>
      <c r="Y3912" s="12" t="str">
        <f>IFERROR(VLOOKUP(C3912,[1]Index!$D:$F,3,FALSE),"Non List")</f>
        <v>Hydro Power</v>
      </c>
      <c r="Z3912">
        <f>IFERROR(VLOOKUP(C3912,[1]LP!$B:$C,2,FALSE),0)</f>
        <v>262</v>
      </c>
      <c r="AA3912" s="11">
        <f t="shared" si="81"/>
        <v>-37.4</v>
      </c>
      <c r="AB3912" s="5">
        <f>IFERROR(VLOOKUP(C3912,[2]Sheet1!$B:$F,5,FALSE),0)</f>
        <v>10654170</v>
      </c>
      <c r="AC3912" s="11">
        <f>IFERROR(VLOOKUP(AE3912,[3]Sheet2!$M:$O,2,FALSE),0)</f>
        <v>0</v>
      </c>
      <c r="AD3912" s="11">
        <f>IFERROR(VLOOKUP(AE3912,[3]Sheet2!$M:$O,3,FALSE),0)</f>
        <v>0</v>
      </c>
      <c r="AE3912" s="10" t="str">
        <f t="shared" si="80"/>
        <v>79/80HPPL</v>
      </c>
      <c r="AF3912" s="10"/>
      <c r="AG3912" s="10"/>
      <c r="AH3912" s="10"/>
    </row>
    <row r="3913" spans="1:34" x14ac:dyDescent="0.45">
      <c r="A3913" t="s">
        <v>24</v>
      </c>
      <c r="B3913" t="s">
        <v>181</v>
      </c>
      <c r="C3913" t="s">
        <v>206</v>
      </c>
      <c r="D3913">
        <v>230.9</v>
      </c>
      <c r="E3913" s="11">
        <v>264000</v>
      </c>
      <c r="F3913" s="5">
        <v>-222034</v>
      </c>
      <c r="G3913" s="11">
        <v>0</v>
      </c>
      <c r="H3913" s="11">
        <v>0</v>
      </c>
      <c r="I3913">
        <v>0</v>
      </c>
      <c r="J3913">
        <v>32105</v>
      </c>
      <c r="K3913">
        <v>20851</v>
      </c>
      <c r="L3913">
        <v>788</v>
      </c>
      <c r="M3913">
        <v>1</v>
      </c>
      <c r="N3913">
        <v>199</v>
      </c>
      <c r="O3913">
        <v>15</v>
      </c>
      <c r="P3913">
        <v>8</v>
      </c>
      <c r="Q3913">
        <v>0</v>
      </c>
      <c r="R3913">
        <v>2892</v>
      </c>
      <c r="S3913">
        <v>0</v>
      </c>
      <c r="T3913">
        <v>16</v>
      </c>
      <c r="U3913">
        <v>20</v>
      </c>
      <c r="V3913">
        <v>-0.91</v>
      </c>
      <c r="W3913">
        <v>0</v>
      </c>
      <c r="X3913">
        <v>0</v>
      </c>
      <c r="Y3913" s="12" t="str">
        <f>IFERROR(VLOOKUP(C3913,[1]Index!$D:$F,3,FALSE),"Non List")</f>
        <v>Hydro Power</v>
      </c>
      <c r="Z3913">
        <f>IFERROR(VLOOKUP(C3913,[1]LP!$B:$C,2,FALSE),0)</f>
        <v>198.2</v>
      </c>
      <c r="AA3913" s="11">
        <f t="shared" si="81"/>
        <v>198.2</v>
      </c>
      <c r="AB3913" s="5">
        <f>IFERROR(VLOOKUP(C3913,[2]Sheet1!$B:$F,5,FALSE),0)</f>
        <v>2640000</v>
      </c>
      <c r="AC3913" s="11">
        <f>IFERROR(VLOOKUP(AE3913,[3]Sheet2!$M:$O,2,FALSE),0)</f>
        <v>0</v>
      </c>
      <c r="AD3913" s="11">
        <f>IFERROR(VLOOKUP(AE3913,[3]Sheet2!$M:$O,3,FALSE),0)</f>
        <v>0</v>
      </c>
      <c r="AE3913" s="10" t="str">
        <f t="shared" si="80"/>
        <v>79/80DHPL</v>
      </c>
      <c r="AF3913" s="10"/>
      <c r="AG3913" s="10"/>
      <c r="AH3913" s="10"/>
    </row>
    <row r="3914" spans="1:34" x14ac:dyDescent="0.45">
      <c r="A3914" t="s">
        <v>24</v>
      </c>
      <c r="B3914" t="s">
        <v>181</v>
      </c>
      <c r="C3914" t="s">
        <v>220</v>
      </c>
      <c r="D3914">
        <v>299</v>
      </c>
      <c r="E3914" s="11">
        <v>1250000</v>
      </c>
      <c r="F3914" s="5">
        <v>124166</v>
      </c>
      <c r="G3914" s="11">
        <v>0</v>
      </c>
      <c r="H3914" s="11">
        <v>0</v>
      </c>
      <c r="I3914">
        <v>0</v>
      </c>
      <c r="J3914">
        <v>245672</v>
      </c>
      <c r="K3914">
        <v>179976</v>
      </c>
      <c r="L3914">
        <v>122005</v>
      </c>
      <c r="M3914">
        <v>39</v>
      </c>
      <c r="N3914">
        <v>8</v>
      </c>
      <c r="O3914">
        <v>3</v>
      </c>
      <c r="P3914">
        <v>36</v>
      </c>
      <c r="Q3914">
        <v>0</v>
      </c>
      <c r="R3914">
        <v>21</v>
      </c>
      <c r="S3914">
        <v>0</v>
      </c>
      <c r="T3914">
        <v>110</v>
      </c>
      <c r="U3914">
        <v>311</v>
      </c>
      <c r="V3914">
        <v>0.04</v>
      </c>
      <c r="W3914">
        <v>0</v>
      </c>
      <c r="X3914">
        <v>0</v>
      </c>
      <c r="Y3914" s="12" t="str">
        <f>IFERROR(VLOOKUP(C3914,[1]Index!$D:$F,3,FALSE),"Non List")</f>
        <v>Hydro Power</v>
      </c>
      <c r="Z3914">
        <f>IFERROR(VLOOKUP(C3914,[1]LP!$B:$C,2,FALSE),0)</f>
        <v>235.9</v>
      </c>
      <c r="AA3914" s="11">
        <f t="shared" si="81"/>
        <v>6</v>
      </c>
      <c r="AB3914" s="5">
        <f>IFERROR(VLOOKUP(C3914,[2]Sheet1!$B:$F,5,FALSE),0)</f>
        <v>12500000</v>
      </c>
      <c r="AC3914" s="11">
        <f>IFERROR(VLOOKUP(AE3914,[3]Sheet2!$M:$O,2,FALSE),0)</f>
        <v>0</v>
      </c>
      <c r="AD3914" s="11">
        <f>IFERROR(VLOOKUP(AE3914,[3]Sheet2!$M:$O,3,FALSE),0)</f>
        <v>0</v>
      </c>
      <c r="AE3914" s="10" t="str">
        <f t="shared" si="80"/>
        <v>79/80MHNL</v>
      </c>
      <c r="AF3914" s="10"/>
      <c r="AG3914" s="10"/>
      <c r="AH3914" s="10"/>
    </row>
    <row r="3915" spans="1:34" x14ac:dyDescent="0.45">
      <c r="A3915" t="s">
        <v>24</v>
      </c>
      <c r="B3915" t="s">
        <v>181</v>
      </c>
      <c r="C3915" t="s">
        <v>207</v>
      </c>
      <c r="D3915">
        <v>327</v>
      </c>
      <c r="E3915" s="11">
        <v>386978</v>
      </c>
      <c r="F3915" s="5">
        <v>-4116</v>
      </c>
      <c r="G3915" s="11">
        <v>0</v>
      </c>
      <c r="H3915" s="11">
        <v>0</v>
      </c>
      <c r="I3915">
        <v>0</v>
      </c>
      <c r="J3915">
        <v>20543</v>
      </c>
      <c r="K3915">
        <v>2500</v>
      </c>
      <c r="L3915">
        <v>2387</v>
      </c>
      <c r="M3915">
        <v>2</v>
      </c>
      <c r="N3915">
        <v>134</v>
      </c>
      <c r="O3915">
        <v>3</v>
      </c>
      <c r="P3915">
        <v>2</v>
      </c>
      <c r="Q3915">
        <v>0</v>
      </c>
      <c r="R3915">
        <v>444</v>
      </c>
      <c r="S3915">
        <v>0</v>
      </c>
      <c r="T3915">
        <v>99</v>
      </c>
      <c r="U3915">
        <v>74</v>
      </c>
      <c r="V3915">
        <v>-0.77</v>
      </c>
      <c r="W3915">
        <v>0</v>
      </c>
      <c r="X3915">
        <v>0</v>
      </c>
      <c r="Y3915" s="12" t="str">
        <f>IFERROR(VLOOKUP(C3915,[1]Index!$D:$F,3,FALSE),"Non List")</f>
        <v>Hydro Power</v>
      </c>
      <c r="Z3915">
        <f>IFERROR(VLOOKUP(C3915,[1]LP!$B:$C,2,FALSE),0)</f>
        <v>336</v>
      </c>
      <c r="AA3915" s="11">
        <f t="shared" si="81"/>
        <v>168</v>
      </c>
      <c r="AB3915" s="5">
        <f>IFERROR(VLOOKUP(C3915,[2]Sheet1!$B:$F,5,FALSE),0)</f>
        <v>3869775</v>
      </c>
      <c r="AC3915" s="11">
        <f>IFERROR(VLOOKUP(AE3915,[3]Sheet2!$M:$O,2,FALSE),0)</f>
        <v>0</v>
      </c>
      <c r="AD3915" s="11">
        <f>IFERROR(VLOOKUP(AE3915,[3]Sheet2!$M:$O,3,FALSE),0)</f>
        <v>0</v>
      </c>
      <c r="AE3915" s="10" t="str">
        <f t="shared" si="80"/>
        <v>79/80CHL</v>
      </c>
      <c r="AF3915" s="10"/>
      <c r="AG3915" s="10"/>
      <c r="AH3915" s="10"/>
    </row>
    <row r="3916" spans="1:34" x14ac:dyDescent="0.45">
      <c r="A3916" t="s">
        <v>24</v>
      </c>
      <c r="B3916" t="s">
        <v>181</v>
      </c>
      <c r="C3916" t="s">
        <v>243</v>
      </c>
      <c r="D3916">
        <v>449</v>
      </c>
      <c r="E3916" s="11">
        <v>300000</v>
      </c>
      <c r="F3916" s="5">
        <v>-19322</v>
      </c>
      <c r="G3916" s="11">
        <v>0</v>
      </c>
      <c r="H3916" s="11">
        <v>0</v>
      </c>
      <c r="I3916">
        <v>0</v>
      </c>
      <c r="J3916">
        <v>26342</v>
      </c>
      <c r="K3916">
        <v>23564</v>
      </c>
      <c r="L3916">
        <v>14887</v>
      </c>
      <c r="M3916">
        <v>20</v>
      </c>
      <c r="N3916">
        <v>23</v>
      </c>
      <c r="O3916">
        <v>5</v>
      </c>
      <c r="P3916">
        <v>21</v>
      </c>
      <c r="Q3916">
        <v>0</v>
      </c>
      <c r="R3916">
        <v>109</v>
      </c>
      <c r="S3916">
        <v>0</v>
      </c>
      <c r="T3916">
        <v>94</v>
      </c>
      <c r="U3916">
        <v>204</v>
      </c>
      <c r="V3916">
        <v>-0.54</v>
      </c>
      <c r="W3916">
        <v>0</v>
      </c>
      <c r="X3916">
        <v>0</v>
      </c>
      <c r="Y3916" s="12" t="str">
        <f>IFERROR(VLOOKUP(C3916,[1]Index!$D:$F,3,FALSE),"Non List")</f>
        <v>Hydro Non Converted</v>
      </c>
      <c r="Z3916">
        <f>IFERROR(VLOOKUP(C3916,[1]LP!$B:$C,2,FALSE),0)</f>
        <v>474.9</v>
      </c>
      <c r="AA3916" s="11">
        <f t="shared" si="81"/>
        <v>23.7</v>
      </c>
      <c r="AB3916" s="5">
        <f>IFERROR(VLOOKUP(C3916,[2]Sheet1!$B:$F,5,FALSE),0)</f>
        <v>900000</v>
      </c>
      <c r="AC3916" s="11">
        <f>IFERROR(VLOOKUP(AE3916,[3]Sheet2!$M:$O,2,FALSE),0)</f>
        <v>0</v>
      </c>
      <c r="AD3916" s="11">
        <f>IFERROR(VLOOKUP(AE3916,[3]Sheet2!$M:$O,3,FALSE),0)</f>
        <v>0</v>
      </c>
      <c r="AE3916" s="10" t="str">
        <f t="shared" si="80"/>
        <v>79/80SPHL</v>
      </c>
      <c r="AF3916" s="10"/>
      <c r="AG3916" s="10"/>
      <c r="AH3916" s="10"/>
    </row>
    <row r="3917" spans="1:34" x14ac:dyDescent="0.45">
      <c r="A3917" t="s">
        <v>24</v>
      </c>
      <c r="B3917" t="s">
        <v>181</v>
      </c>
      <c r="C3917" t="s">
        <v>209</v>
      </c>
      <c r="D3917">
        <v>409.7</v>
      </c>
      <c r="E3917" s="11">
        <v>319930</v>
      </c>
      <c r="F3917" s="5">
        <v>42079</v>
      </c>
      <c r="G3917" s="11">
        <v>0</v>
      </c>
      <c r="H3917" s="11">
        <v>0</v>
      </c>
      <c r="I3917">
        <v>0</v>
      </c>
      <c r="J3917">
        <v>36005</v>
      </c>
      <c r="K3917">
        <v>23195</v>
      </c>
      <c r="L3917">
        <v>20827</v>
      </c>
      <c r="M3917">
        <v>26</v>
      </c>
      <c r="N3917">
        <v>16</v>
      </c>
      <c r="O3917">
        <v>4</v>
      </c>
      <c r="P3917">
        <v>23</v>
      </c>
      <c r="Q3917">
        <v>0</v>
      </c>
      <c r="R3917">
        <v>57</v>
      </c>
      <c r="S3917">
        <v>0</v>
      </c>
      <c r="T3917">
        <v>113</v>
      </c>
      <c r="U3917">
        <v>257</v>
      </c>
      <c r="V3917">
        <v>-0.37</v>
      </c>
      <c r="W3917">
        <v>0</v>
      </c>
      <c r="X3917">
        <v>0</v>
      </c>
      <c r="Y3917" s="12" t="str">
        <f>IFERROR(VLOOKUP(C3917,[1]Index!$D:$F,3,FALSE),"Non List")</f>
        <v>Hydro Power</v>
      </c>
      <c r="Z3917">
        <f>IFERROR(VLOOKUP(C3917,[1]LP!$B:$C,2,FALSE),0)</f>
        <v>472</v>
      </c>
      <c r="AA3917" s="11">
        <f t="shared" si="81"/>
        <v>18.2</v>
      </c>
      <c r="AB3917" s="5">
        <f>IFERROR(VLOOKUP(C3917,[2]Sheet1!$B:$F,5,FALSE),0)</f>
        <v>3594413.55</v>
      </c>
      <c r="AC3917" s="11">
        <f>IFERROR(VLOOKUP(AE3917,[3]Sheet2!$M:$O,2,FALSE),0)</f>
        <v>0.37</v>
      </c>
      <c r="AD3917" s="11">
        <f>IFERROR(VLOOKUP(AE3917,[3]Sheet2!$M:$O,3,FALSE),0)</f>
        <v>7</v>
      </c>
      <c r="AE3917" s="10" t="str">
        <f t="shared" si="80"/>
        <v>79/80NHDL</v>
      </c>
      <c r="AF3917" s="10"/>
      <c r="AG3917" s="10"/>
      <c r="AH3917" s="10"/>
    </row>
    <row r="3918" spans="1:34" x14ac:dyDescent="0.45">
      <c r="A3918" t="s">
        <v>24</v>
      </c>
      <c r="B3918" t="s">
        <v>181</v>
      </c>
      <c r="C3918" t="s">
        <v>210</v>
      </c>
      <c r="D3918">
        <v>266</v>
      </c>
      <c r="E3918" s="11">
        <v>1599981</v>
      </c>
      <c r="F3918" s="5">
        <v>182630</v>
      </c>
      <c r="G3918" s="11">
        <v>0</v>
      </c>
      <c r="H3918" s="11">
        <v>0</v>
      </c>
      <c r="I3918">
        <v>0</v>
      </c>
      <c r="J3918">
        <v>40093</v>
      </c>
      <c r="K3918">
        <v>26063</v>
      </c>
      <c r="L3918">
        <v>20565</v>
      </c>
      <c r="M3918">
        <v>5</v>
      </c>
      <c r="N3918">
        <v>52</v>
      </c>
      <c r="O3918">
        <v>2</v>
      </c>
      <c r="P3918">
        <v>5</v>
      </c>
      <c r="Q3918">
        <v>0</v>
      </c>
      <c r="R3918">
        <v>124</v>
      </c>
      <c r="S3918">
        <v>0</v>
      </c>
      <c r="T3918">
        <v>111</v>
      </c>
      <c r="U3918">
        <v>113</v>
      </c>
      <c r="V3918">
        <v>-0.56999999999999995</v>
      </c>
      <c r="W3918">
        <v>0</v>
      </c>
      <c r="X3918">
        <v>0</v>
      </c>
      <c r="Y3918" s="12" t="str">
        <f>IFERROR(VLOOKUP(C3918,[1]Index!$D:$F,3,FALSE),"Non List")</f>
        <v>Hydro Power</v>
      </c>
      <c r="Z3918">
        <f>IFERROR(VLOOKUP(C3918,[1]LP!$B:$C,2,FALSE),0)</f>
        <v>241.5</v>
      </c>
      <c r="AA3918" s="11">
        <f t="shared" si="81"/>
        <v>48.3</v>
      </c>
      <c r="AB3918" s="5">
        <f>IFERROR(VLOOKUP(C3918,[2]Sheet1!$B:$F,5,FALSE),0)</f>
        <v>17555888.510000002</v>
      </c>
      <c r="AC3918" s="11">
        <f>IFERROR(VLOOKUP(AE3918,[3]Sheet2!$M:$O,2,FALSE),0)</f>
        <v>0.25</v>
      </c>
      <c r="AD3918" s="11">
        <f>IFERROR(VLOOKUP(AE3918,[3]Sheet2!$M:$O,3,FALSE),0)</f>
        <v>4.75</v>
      </c>
      <c r="AE3918" s="10" t="str">
        <f t="shared" si="80"/>
        <v>79/80RADHI</v>
      </c>
      <c r="AF3918" s="10"/>
      <c r="AG3918" s="10"/>
      <c r="AH3918" s="10"/>
    </row>
    <row r="3919" spans="1:34" x14ac:dyDescent="0.45">
      <c r="A3919" t="s">
        <v>24</v>
      </c>
      <c r="B3919" t="s">
        <v>181</v>
      </c>
      <c r="C3919" t="s">
        <v>244</v>
      </c>
      <c r="D3919">
        <v>418</v>
      </c>
      <c r="E3919" s="11">
        <v>400000</v>
      </c>
      <c r="F3919" s="5">
        <v>-53421</v>
      </c>
      <c r="G3919" s="11">
        <v>0</v>
      </c>
      <c r="H3919" s="11">
        <v>0</v>
      </c>
      <c r="I3919">
        <v>0</v>
      </c>
      <c r="J3919">
        <v>36983</v>
      </c>
      <c r="K3919">
        <v>15621</v>
      </c>
      <c r="L3919">
        <v>422</v>
      </c>
      <c r="M3919">
        <v>0</v>
      </c>
      <c r="N3919">
        <v>1045</v>
      </c>
      <c r="O3919">
        <v>5</v>
      </c>
      <c r="P3919">
        <v>0</v>
      </c>
      <c r="Q3919">
        <v>0</v>
      </c>
      <c r="R3919">
        <v>5037</v>
      </c>
      <c r="S3919">
        <v>0</v>
      </c>
      <c r="T3919">
        <v>87</v>
      </c>
      <c r="U3919">
        <v>28</v>
      </c>
      <c r="V3919">
        <v>-0.93</v>
      </c>
      <c r="W3919">
        <v>0</v>
      </c>
      <c r="X3919">
        <v>0</v>
      </c>
      <c r="Y3919" s="12" t="str">
        <f>IFERROR(VLOOKUP(C3919,[1]Index!$D:$F,3,FALSE),"Non List")</f>
        <v>Hydro Non Converted</v>
      </c>
      <c r="Z3919">
        <f>IFERROR(VLOOKUP(C3919,[1]LP!$B:$C,2,FALSE),0)</f>
        <v>601.70000000000005</v>
      </c>
      <c r="AA3919" s="11">
        <f t="shared" si="81"/>
        <v>0</v>
      </c>
      <c r="AB3919" s="5">
        <f>IFERROR(VLOOKUP(C3919,[2]Sheet1!$B:$F,5,FALSE),0)</f>
        <v>1200000</v>
      </c>
      <c r="AC3919" s="11">
        <f>IFERROR(VLOOKUP(AE3919,[3]Sheet2!$M:$O,2,FALSE),0)</f>
        <v>0</v>
      </c>
      <c r="AD3919" s="11">
        <f>IFERROR(VLOOKUP(AE3919,[3]Sheet2!$M:$O,3,FALSE),0)</f>
        <v>0</v>
      </c>
      <c r="AE3919" s="10" t="str">
        <f t="shared" si="80"/>
        <v>79/80BNHC</v>
      </c>
      <c r="AF3919" s="10"/>
      <c r="AG3919" s="10"/>
      <c r="AH3919" s="10"/>
    </row>
    <row r="3920" spans="1:34" x14ac:dyDescent="0.45">
      <c r="A3920" t="s">
        <v>24</v>
      </c>
      <c r="B3920" t="s">
        <v>181</v>
      </c>
      <c r="C3920" t="s">
        <v>245</v>
      </c>
      <c r="D3920">
        <v>335</v>
      </c>
      <c r="E3920" s="11">
        <v>612794</v>
      </c>
      <c r="F3920" s="5">
        <v>20455</v>
      </c>
      <c r="G3920" s="11">
        <v>0</v>
      </c>
      <c r="H3920" s="11">
        <v>0</v>
      </c>
      <c r="I3920">
        <v>0</v>
      </c>
      <c r="J3920">
        <v>325</v>
      </c>
      <c r="K3920">
        <v>245</v>
      </c>
      <c r="L3920">
        <v>184</v>
      </c>
      <c r="M3920">
        <v>0</v>
      </c>
      <c r="N3920">
        <v>4188</v>
      </c>
      <c r="O3920">
        <v>3</v>
      </c>
      <c r="P3920">
        <v>0</v>
      </c>
      <c r="Q3920">
        <v>0</v>
      </c>
      <c r="R3920">
        <v>13568</v>
      </c>
      <c r="S3920">
        <v>0</v>
      </c>
      <c r="T3920">
        <v>103</v>
      </c>
      <c r="U3920">
        <v>14</v>
      </c>
      <c r="V3920">
        <v>-0.96</v>
      </c>
      <c r="W3920">
        <v>0</v>
      </c>
      <c r="X3920">
        <v>0</v>
      </c>
      <c r="Y3920" s="12" t="str">
        <f>IFERROR(VLOOKUP(C3920,[1]Index!$D:$F,3,FALSE),"Non List")</f>
        <v>Hydro Non Converted</v>
      </c>
      <c r="Z3920">
        <f>IFERROR(VLOOKUP(C3920,[1]LP!$B:$C,2,FALSE),0)</f>
        <v>379.2</v>
      </c>
      <c r="AA3920" s="11">
        <f t="shared" si="81"/>
        <v>0</v>
      </c>
      <c r="AB3920" s="5">
        <f>IFERROR(VLOOKUP(C3920,[2]Sheet1!$B:$F,5,FALSE),0)</f>
        <v>2941410.24</v>
      </c>
      <c r="AC3920" s="11">
        <f>IFERROR(VLOOKUP(AE3920,[3]Sheet2!$M:$O,2,FALSE),0)</f>
        <v>0</v>
      </c>
      <c r="AD3920" s="11">
        <f>IFERROR(VLOOKUP(AE3920,[3]Sheet2!$M:$O,3,FALSE),0)</f>
        <v>0</v>
      </c>
      <c r="AE3920" s="10" t="str">
        <f t="shared" si="80"/>
        <v>79/80RHGCL</v>
      </c>
      <c r="AF3920" s="10"/>
      <c r="AG3920" s="10"/>
      <c r="AH3920" s="10"/>
    </row>
    <row r="3921" spans="1:34" x14ac:dyDescent="0.45">
      <c r="A3921" t="s">
        <v>24</v>
      </c>
      <c r="B3921" t="s">
        <v>181</v>
      </c>
      <c r="C3921" t="s">
        <v>201</v>
      </c>
      <c r="D3921">
        <v>390</v>
      </c>
      <c r="E3921" s="11">
        <v>793500</v>
      </c>
      <c r="F3921" s="5">
        <v>164853</v>
      </c>
      <c r="G3921" s="11">
        <v>0</v>
      </c>
      <c r="H3921" s="11">
        <v>0</v>
      </c>
      <c r="I3921">
        <v>0</v>
      </c>
      <c r="J3921">
        <v>67788</v>
      </c>
      <c r="K3921">
        <v>45568</v>
      </c>
      <c r="L3921">
        <v>35221</v>
      </c>
      <c r="M3921">
        <v>18</v>
      </c>
      <c r="N3921">
        <v>22</v>
      </c>
      <c r="O3921">
        <v>3</v>
      </c>
      <c r="P3921">
        <v>15</v>
      </c>
      <c r="Q3921">
        <v>0</v>
      </c>
      <c r="R3921">
        <v>71</v>
      </c>
      <c r="S3921">
        <v>0</v>
      </c>
      <c r="T3921">
        <v>121</v>
      </c>
      <c r="U3921">
        <v>219</v>
      </c>
      <c r="V3921">
        <v>-0.44</v>
      </c>
      <c r="W3921">
        <v>0</v>
      </c>
      <c r="X3921">
        <v>0</v>
      </c>
      <c r="Y3921" s="12" t="str">
        <f>IFERROR(VLOOKUP(C3921,[1]Index!$D:$F,3,FALSE),"Non List")</f>
        <v>Hydro Power</v>
      </c>
      <c r="Z3921">
        <f>IFERROR(VLOOKUP(C3921,[1]LP!$B:$C,2,FALSE),0)</f>
        <v>412</v>
      </c>
      <c r="AA3921" s="11">
        <f t="shared" si="81"/>
        <v>22.9</v>
      </c>
      <c r="AB3921" s="5">
        <f>IFERROR(VLOOKUP(C3921,[2]Sheet1!$B:$F,5,FALSE),0)</f>
        <v>8728500</v>
      </c>
      <c r="AC3921" s="11">
        <f>IFERROR(VLOOKUP(AE3921,[3]Sheet2!$M:$O,2,FALSE),0)</f>
        <v>0.52629999999999999</v>
      </c>
      <c r="AD3921" s="11">
        <f>IFERROR(VLOOKUP(AE3921,[3]Sheet2!$M:$O,3,FALSE),0)</f>
        <v>10</v>
      </c>
      <c r="AE3921" s="10" t="str">
        <f t="shared" si="80"/>
        <v>79/80KPCL</v>
      </c>
      <c r="AF3921" s="10"/>
      <c r="AG3921" s="10"/>
      <c r="AH3921" s="10"/>
    </row>
    <row r="3922" spans="1:34" x14ac:dyDescent="0.45">
      <c r="A3922" t="s">
        <v>24</v>
      </c>
      <c r="B3922" t="s">
        <v>181</v>
      </c>
      <c r="C3922" t="s">
        <v>227</v>
      </c>
      <c r="D3922">
        <v>271.10000000000002</v>
      </c>
      <c r="E3922" s="11">
        <v>550000</v>
      </c>
      <c r="F3922" s="5">
        <v>-76656</v>
      </c>
      <c r="G3922" s="11">
        <v>0</v>
      </c>
      <c r="H3922" s="11">
        <v>0</v>
      </c>
      <c r="I3922">
        <v>0</v>
      </c>
      <c r="J3922">
        <v>16502</v>
      </c>
      <c r="K3922">
        <v>-3928</v>
      </c>
      <c r="L3922">
        <v>-32706</v>
      </c>
      <c r="M3922">
        <v>-24</v>
      </c>
      <c r="N3922">
        <v>-11</v>
      </c>
      <c r="O3922">
        <v>3</v>
      </c>
      <c r="P3922">
        <v>-28</v>
      </c>
      <c r="Q3922">
        <v>0</v>
      </c>
      <c r="R3922">
        <v>-36</v>
      </c>
      <c r="S3922">
        <v>0</v>
      </c>
      <c r="T3922">
        <v>86</v>
      </c>
      <c r="U3922">
        <v>0</v>
      </c>
      <c r="V3922">
        <v>0</v>
      </c>
      <c r="W3922">
        <v>0</v>
      </c>
      <c r="X3922">
        <v>0</v>
      </c>
      <c r="Y3922" s="12" t="str">
        <f>IFERROR(VLOOKUP(C3922,[1]Index!$D:$F,3,FALSE),"Non List")</f>
        <v>Hydro Power</v>
      </c>
      <c r="Z3922">
        <f>IFERROR(VLOOKUP(C3922,[1]LP!$B:$C,2,FALSE),0)</f>
        <v>151</v>
      </c>
      <c r="AA3922" s="11">
        <f t="shared" si="81"/>
        <v>-6.3</v>
      </c>
      <c r="AB3922" s="5">
        <f>IFERROR(VLOOKUP(C3922,[2]Sheet1!$B:$F,5,FALSE),0)</f>
        <v>13282276</v>
      </c>
      <c r="AC3922" s="11">
        <f>IFERROR(VLOOKUP(AE3922,[3]Sheet2!$M:$O,2,FALSE),0)</f>
        <v>0</v>
      </c>
      <c r="AD3922" s="11">
        <f>IFERROR(VLOOKUP(AE3922,[3]Sheet2!$M:$O,3,FALSE),0)</f>
        <v>0</v>
      </c>
      <c r="AE3922" s="10" t="str">
        <f t="shared" si="80"/>
        <v>79/80GHL</v>
      </c>
      <c r="AF3922" s="10"/>
      <c r="AG3922" s="10"/>
      <c r="AH3922" s="10"/>
    </row>
    <row r="3923" spans="1:34" x14ac:dyDescent="0.45">
      <c r="A3923" t="s">
        <v>24</v>
      </c>
      <c r="B3923" t="s">
        <v>181</v>
      </c>
      <c r="C3923" t="s">
        <v>211</v>
      </c>
      <c r="D3923">
        <v>251</v>
      </c>
      <c r="E3923" s="11">
        <v>1100000</v>
      </c>
      <c r="F3923" s="5">
        <v>-190455</v>
      </c>
      <c r="G3923" s="11">
        <v>0</v>
      </c>
      <c r="H3923" s="11">
        <v>0</v>
      </c>
      <c r="I3923">
        <v>0</v>
      </c>
      <c r="J3923">
        <v>159702</v>
      </c>
      <c r="K3923">
        <v>56776</v>
      </c>
      <c r="L3923">
        <v>55127</v>
      </c>
      <c r="M3923">
        <v>20</v>
      </c>
      <c r="N3923">
        <v>13</v>
      </c>
      <c r="O3923">
        <v>3</v>
      </c>
      <c r="P3923">
        <v>24</v>
      </c>
      <c r="Q3923">
        <v>0</v>
      </c>
      <c r="R3923">
        <v>38</v>
      </c>
      <c r="S3923">
        <v>0</v>
      </c>
      <c r="T3923">
        <v>83</v>
      </c>
      <c r="U3923">
        <v>193</v>
      </c>
      <c r="V3923">
        <v>-0.23</v>
      </c>
      <c r="W3923">
        <v>0</v>
      </c>
      <c r="X3923">
        <v>0</v>
      </c>
      <c r="Y3923" s="12" t="str">
        <f>IFERROR(VLOOKUP(C3923,[1]Index!$D:$F,3,FALSE),"Non List")</f>
        <v>Hydro Power</v>
      </c>
      <c r="Z3923">
        <f>IFERROR(VLOOKUP(C3923,[1]LP!$B:$C,2,FALSE),0)</f>
        <v>234</v>
      </c>
      <c r="AA3923" s="11">
        <f t="shared" si="81"/>
        <v>11.7</v>
      </c>
      <c r="AB3923" s="5">
        <f>IFERROR(VLOOKUP(C3923,[2]Sheet1!$B:$F,5,FALSE),0)</f>
        <v>11000000</v>
      </c>
      <c r="AC3923" s="11">
        <f>IFERROR(VLOOKUP(AE3923,[3]Sheet2!$M:$O,2,FALSE),0)</f>
        <v>0</v>
      </c>
      <c r="AD3923" s="11">
        <f>IFERROR(VLOOKUP(AE3923,[3]Sheet2!$M:$O,3,FALSE),0)</f>
        <v>0</v>
      </c>
      <c r="AE3923" s="10" t="str">
        <f t="shared" si="80"/>
        <v>79/80PMHPL</v>
      </c>
      <c r="AF3923" s="10"/>
      <c r="AG3923" s="10"/>
      <c r="AH3923" s="10"/>
    </row>
    <row r="3924" spans="1:34" x14ac:dyDescent="0.45">
      <c r="A3924" t="s">
        <v>24</v>
      </c>
      <c r="B3924" t="s">
        <v>181</v>
      </c>
      <c r="C3924" t="s">
        <v>234</v>
      </c>
      <c r="D3924">
        <v>322</v>
      </c>
      <c r="E3924" s="11">
        <v>6000000</v>
      </c>
      <c r="F3924" s="5">
        <v>-365301</v>
      </c>
      <c r="G3924" s="11">
        <v>0</v>
      </c>
      <c r="H3924" s="11">
        <v>0</v>
      </c>
      <c r="I3924">
        <v>0</v>
      </c>
      <c r="J3924">
        <v>0</v>
      </c>
      <c r="K3924">
        <v>-18552</v>
      </c>
      <c r="L3924">
        <v>-18552</v>
      </c>
      <c r="M3924">
        <v>-1</v>
      </c>
      <c r="N3924">
        <v>-268</v>
      </c>
      <c r="O3924">
        <v>3</v>
      </c>
      <c r="P3924">
        <v>-1</v>
      </c>
      <c r="Q3924">
        <v>0</v>
      </c>
      <c r="R3924">
        <v>-920</v>
      </c>
      <c r="S3924">
        <v>0</v>
      </c>
      <c r="T3924">
        <v>94</v>
      </c>
      <c r="U3924">
        <v>0</v>
      </c>
      <c r="V3924">
        <v>0</v>
      </c>
      <c r="W3924">
        <v>0</v>
      </c>
      <c r="X3924">
        <v>0</v>
      </c>
      <c r="Y3924" s="12" t="str">
        <f>IFERROR(VLOOKUP(C3924,[1]Index!$D:$F,3,FALSE),"Non List")</f>
        <v>Hydro Non Converted</v>
      </c>
      <c r="Z3924">
        <f>IFERROR(VLOOKUP(C3924,[1]LP!$B:$C,2,FALSE),0)</f>
        <v>300</v>
      </c>
      <c r="AA3924" s="11">
        <f t="shared" si="81"/>
        <v>-300</v>
      </c>
      <c r="AB3924" s="5">
        <f>IFERROR(VLOOKUP(C3924,[2]Sheet1!$B:$F,5,FALSE),0)</f>
        <v>29400000</v>
      </c>
      <c r="AC3924" s="11">
        <f>IFERROR(VLOOKUP(AE3924,[3]Sheet2!$M:$O,2,FALSE),0)</f>
        <v>0</v>
      </c>
      <c r="AD3924" s="11">
        <f>IFERROR(VLOOKUP(AE3924,[3]Sheet2!$M:$O,3,FALSE),0)</f>
        <v>0</v>
      </c>
      <c r="AE3924" s="10" t="str">
        <f t="shared" si="80"/>
        <v>79/80MBJC</v>
      </c>
      <c r="AF3924" s="10"/>
      <c r="AG3924" s="10"/>
      <c r="AH3924" s="10"/>
    </row>
    <row r="3925" spans="1:34" x14ac:dyDescent="0.45">
      <c r="A3925" t="s">
        <v>24</v>
      </c>
      <c r="B3925" t="s">
        <v>181</v>
      </c>
      <c r="C3925" t="s">
        <v>226</v>
      </c>
      <c r="D3925">
        <v>299.89999999999998</v>
      </c>
      <c r="E3925" s="11">
        <v>1800000</v>
      </c>
      <c r="F3925" s="5">
        <v>0</v>
      </c>
      <c r="G3925" s="11">
        <v>0</v>
      </c>
      <c r="H3925" s="11">
        <v>0</v>
      </c>
      <c r="I3925">
        <v>0</v>
      </c>
      <c r="J3925">
        <v>0</v>
      </c>
      <c r="K3925">
        <v>0</v>
      </c>
      <c r="L3925">
        <v>0</v>
      </c>
      <c r="M3925">
        <v>0</v>
      </c>
      <c r="N3925">
        <v>300</v>
      </c>
      <c r="O3925">
        <v>3</v>
      </c>
      <c r="P3925">
        <v>0</v>
      </c>
      <c r="Q3925">
        <v>0</v>
      </c>
      <c r="R3925">
        <v>900</v>
      </c>
      <c r="S3925">
        <v>0</v>
      </c>
      <c r="T3925">
        <v>100</v>
      </c>
      <c r="U3925">
        <v>0</v>
      </c>
      <c r="V3925">
        <v>0</v>
      </c>
      <c r="W3925">
        <v>0</v>
      </c>
      <c r="X3925">
        <v>0</v>
      </c>
      <c r="Y3925" s="12" t="str">
        <f>IFERROR(VLOOKUP(C3925,[1]Index!$D:$F,3,FALSE),"Non List")</f>
        <v>Hydro Power</v>
      </c>
      <c r="Z3925">
        <f>IFERROR(VLOOKUP(C3925,[1]LP!$B:$C,2,FALSE),0)</f>
        <v>207</v>
      </c>
      <c r="AA3925" s="11">
        <f t="shared" si="81"/>
        <v>0</v>
      </c>
      <c r="AB3925" s="5">
        <f>IFERROR(VLOOKUP(C3925,[2]Sheet1!$B:$F,5,FALSE),0)</f>
        <v>18000000</v>
      </c>
      <c r="AC3925" s="11">
        <f>IFERROR(VLOOKUP(AE3925,[3]Sheet2!$M:$O,2,FALSE),0)</f>
        <v>0</v>
      </c>
      <c r="AD3925" s="11">
        <f>IFERROR(VLOOKUP(AE3925,[3]Sheet2!$M:$O,3,FALSE),0)</f>
        <v>0</v>
      </c>
      <c r="AE3925" s="10" t="str">
        <f t="shared" si="80"/>
        <v>79/80GLH</v>
      </c>
      <c r="AF3925" s="10"/>
      <c r="AG3925" s="10"/>
      <c r="AH3925" s="10"/>
    </row>
    <row r="3926" spans="1:34" x14ac:dyDescent="0.45">
      <c r="A3926" t="s">
        <v>24</v>
      </c>
      <c r="B3926" t="s">
        <v>181</v>
      </c>
      <c r="C3926" t="s">
        <v>246</v>
      </c>
      <c r="D3926">
        <v>357</v>
      </c>
      <c r="E3926" s="11">
        <v>1350000</v>
      </c>
      <c r="F3926" s="5">
        <v>161518</v>
      </c>
      <c r="G3926" s="11">
        <v>0</v>
      </c>
      <c r="H3926" s="11">
        <v>0</v>
      </c>
      <c r="I3926">
        <v>0</v>
      </c>
      <c r="J3926">
        <v>235626</v>
      </c>
      <c r="K3926">
        <v>47387</v>
      </c>
      <c r="L3926">
        <v>46458</v>
      </c>
      <c r="M3926">
        <v>14</v>
      </c>
      <c r="N3926">
        <v>26</v>
      </c>
      <c r="O3926">
        <v>3</v>
      </c>
      <c r="P3926">
        <v>12</v>
      </c>
      <c r="Q3926">
        <v>0</v>
      </c>
      <c r="R3926">
        <v>83</v>
      </c>
      <c r="S3926">
        <v>0</v>
      </c>
      <c r="T3926">
        <v>112</v>
      </c>
      <c r="U3926">
        <v>186</v>
      </c>
      <c r="V3926">
        <v>-0.48</v>
      </c>
      <c r="W3926">
        <v>0</v>
      </c>
      <c r="X3926">
        <v>0</v>
      </c>
      <c r="Y3926" s="12" t="str">
        <f>IFERROR(VLOOKUP(C3926,[1]Index!$D:$F,3,FALSE),"Non List")</f>
        <v>Hydro Non Converted</v>
      </c>
      <c r="Z3926">
        <f>IFERROR(VLOOKUP(C3926,[1]LP!$B:$C,2,FALSE),0)</f>
        <v>379</v>
      </c>
      <c r="AA3926" s="11">
        <f t="shared" si="81"/>
        <v>27.1</v>
      </c>
      <c r="AB3926" s="5">
        <f>IFERROR(VLOOKUP(C3926,[2]Sheet1!$B:$F,5,FALSE),0)</f>
        <v>3307500</v>
      </c>
      <c r="AC3926" s="11">
        <f>IFERROR(VLOOKUP(AE3926,[3]Sheet2!$M:$O,2,FALSE),0)</f>
        <v>0</v>
      </c>
      <c r="AD3926" s="11">
        <f>IFERROR(VLOOKUP(AE3926,[3]Sheet2!$M:$O,3,FALSE),0)</f>
        <v>0</v>
      </c>
      <c r="AE3926" s="10" t="str">
        <f t="shared" si="80"/>
        <v>79/80USHEC</v>
      </c>
      <c r="AF3926" s="10"/>
      <c r="AG3926" s="10"/>
      <c r="AH3926" s="10"/>
    </row>
    <row r="3927" spans="1:34" x14ac:dyDescent="0.45">
      <c r="A3927" t="s">
        <v>24</v>
      </c>
      <c r="B3927" t="s">
        <v>181</v>
      </c>
      <c r="C3927" t="s">
        <v>212</v>
      </c>
      <c r="D3927">
        <v>228</v>
      </c>
      <c r="E3927" s="11">
        <v>800000</v>
      </c>
      <c r="F3927" s="5">
        <v>-219448</v>
      </c>
      <c r="G3927" s="11">
        <v>0</v>
      </c>
      <c r="H3927" s="11">
        <v>0</v>
      </c>
      <c r="I3927">
        <v>0</v>
      </c>
      <c r="J3927">
        <v>70623</v>
      </c>
      <c r="K3927">
        <v>46589</v>
      </c>
      <c r="L3927">
        <v>19242</v>
      </c>
      <c r="M3927">
        <v>10</v>
      </c>
      <c r="N3927">
        <v>24</v>
      </c>
      <c r="O3927">
        <v>3</v>
      </c>
      <c r="P3927">
        <v>13</v>
      </c>
      <c r="Q3927">
        <v>0</v>
      </c>
      <c r="R3927">
        <v>75</v>
      </c>
      <c r="S3927">
        <v>0</v>
      </c>
      <c r="T3927">
        <v>73</v>
      </c>
      <c r="U3927">
        <v>125</v>
      </c>
      <c r="V3927">
        <v>-0.45</v>
      </c>
      <c r="W3927">
        <v>0</v>
      </c>
      <c r="X3927">
        <v>0</v>
      </c>
      <c r="Y3927" s="12" t="str">
        <f>IFERROR(VLOOKUP(C3927,[1]Index!$D:$F,3,FALSE),"Non List")</f>
        <v>Hydro Power</v>
      </c>
      <c r="Z3927">
        <f>IFERROR(VLOOKUP(C3927,[1]LP!$B:$C,2,FALSE),0)</f>
        <v>208</v>
      </c>
      <c r="AA3927" s="11">
        <f t="shared" si="81"/>
        <v>20.8</v>
      </c>
      <c r="AB3927" s="5">
        <f>IFERROR(VLOOKUP(C3927,[2]Sheet1!$B:$F,5,FALSE),0)</f>
        <v>8000000</v>
      </c>
      <c r="AC3927" s="11">
        <f>IFERROR(VLOOKUP(AE3927,[3]Sheet2!$M:$O,2,FALSE),0)</f>
        <v>0</v>
      </c>
      <c r="AD3927" s="11">
        <f>IFERROR(VLOOKUP(AE3927,[3]Sheet2!$M:$O,3,FALSE),0)</f>
        <v>0</v>
      </c>
      <c r="AE3927" s="10" t="str">
        <f t="shared" si="80"/>
        <v>79/80AKJCL</v>
      </c>
      <c r="AF3927" s="10"/>
      <c r="AG3927" s="10"/>
      <c r="AH3927" s="10"/>
    </row>
    <row r="3928" spans="1:34" x14ac:dyDescent="0.45">
      <c r="A3928" t="s">
        <v>24</v>
      </c>
      <c r="B3928" t="s">
        <v>181</v>
      </c>
      <c r="C3928" t="s">
        <v>223</v>
      </c>
      <c r="D3928">
        <v>282</v>
      </c>
      <c r="E3928" s="11">
        <v>1500000</v>
      </c>
      <c r="F3928" s="5">
        <v>-186179</v>
      </c>
      <c r="G3928" s="11">
        <v>0</v>
      </c>
      <c r="H3928" s="11">
        <v>0</v>
      </c>
      <c r="I3928">
        <v>0</v>
      </c>
      <c r="J3928">
        <v>0</v>
      </c>
      <c r="K3928">
        <v>-6795</v>
      </c>
      <c r="L3928">
        <v>-6795</v>
      </c>
      <c r="M3928">
        <v>-2</v>
      </c>
      <c r="N3928">
        <v>-157</v>
      </c>
      <c r="O3928">
        <v>3</v>
      </c>
      <c r="P3928">
        <v>-2</v>
      </c>
      <c r="Q3928">
        <v>0</v>
      </c>
      <c r="R3928">
        <v>-504</v>
      </c>
      <c r="S3928">
        <v>0</v>
      </c>
      <c r="T3928">
        <v>88</v>
      </c>
      <c r="U3928">
        <v>0</v>
      </c>
      <c r="V3928">
        <v>0</v>
      </c>
      <c r="W3928">
        <v>0</v>
      </c>
      <c r="X3928">
        <v>0</v>
      </c>
      <c r="Y3928" s="12" t="str">
        <f>IFERROR(VLOOKUP(C3928,[1]Index!$D:$F,3,FALSE),"Non List")</f>
        <v>Hydro Power</v>
      </c>
      <c r="Z3928">
        <f>IFERROR(VLOOKUP(C3928,[1]LP!$B:$C,2,FALSE),0)</f>
        <v>184</v>
      </c>
      <c r="AA3928" s="11">
        <f t="shared" si="81"/>
        <v>-92</v>
      </c>
      <c r="AB3928" s="5">
        <f>IFERROR(VLOOKUP(C3928,[2]Sheet1!$B:$F,5,FALSE),0)</f>
        <v>15000000</v>
      </c>
      <c r="AC3928" s="11">
        <f>IFERROR(VLOOKUP(AE3928,[3]Sheet2!$M:$O,2,FALSE),0)</f>
        <v>0</v>
      </c>
      <c r="AD3928" s="11">
        <f>IFERROR(VLOOKUP(AE3928,[3]Sheet2!$M:$O,3,FALSE),0)</f>
        <v>0</v>
      </c>
      <c r="AE3928" s="10" t="str">
        <f t="shared" si="80"/>
        <v>79/80LEC</v>
      </c>
      <c r="AF3928" s="10"/>
      <c r="AG3928" s="10"/>
      <c r="AH3928" s="10"/>
    </row>
    <row r="3929" spans="1:34" x14ac:dyDescent="0.45">
      <c r="A3929" t="s">
        <v>24</v>
      </c>
      <c r="B3929" t="s">
        <v>181</v>
      </c>
      <c r="C3929" t="s">
        <v>235</v>
      </c>
      <c r="D3929">
        <v>432.3</v>
      </c>
      <c r="E3929" s="11">
        <v>400000</v>
      </c>
      <c r="F3929" s="5">
        <v>-83166</v>
      </c>
      <c r="G3929" s="11">
        <v>0</v>
      </c>
      <c r="H3929" s="11">
        <v>0</v>
      </c>
      <c r="I3929">
        <v>0</v>
      </c>
      <c r="J3929">
        <v>57641</v>
      </c>
      <c r="K3929">
        <v>42299</v>
      </c>
      <c r="L3929">
        <v>16613</v>
      </c>
      <c r="M3929">
        <v>17</v>
      </c>
      <c r="N3929">
        <v>26</v>
      </c>
      <c r="O3929">
        <v>5</v>
      </c>
      <c r="P3929">
        <v>21</v>
      </c>
      <c r="Q3929">
        <v>0</v>
      </c>
      <c r="R3929">
        <v>142</v>
      </c>
      <c r="S3929">
        <v>0</v>
      </c>
      <c r="T3929">
        <v>79</v>
      </c>
      <c r="U3929">
        <v>172</v>
      </c>
      <c r="V3929">
        <v>-0.6</v>
      </c>
      <c r="W3929">
        <v>0</v>
      </c>
      <c r="X3929">
        <v>0</v>
      </c>
      <c r="Y3929" s="12" t="str">
        <f>IFERROR(VLOOKUP(C3929,[1]Index!$D:$F,3,FALSE),"Non List")</f>
        <v>Hydro Non Converted</v>
      </c>
      <c r="Z3929">
        <f>IFERROR(VLOOKUP(C3929,[1]LP!$B:$C,2,FALSE),0)</f>
        <v>480</v>
      </c>
      <c r="AA3929" s="11">
        <f t="shared" si="81"/>
        <v>28.2</v>
      </c>
      <c r="AB3929" s="5">
        <f>IFERROR(VLOOKUP(C3929,[2]Sheet1!$B:$F,5,FALSE),0)</f>
        <v>1200000</v>
      </c>
      <c r="AC3929" s="11">
        <f>IFERROR(VLOOKUP(AE3929,[3]Sheet2!$M:$O,2,FALSE),0)</f>
        <v>0</v>
      </c>
      <c r="AD3929" s="11">
        <f>IFERROR(VLOOKUP(AE3929,[3]Sheet2!$M:$O,3,FALSE),0)</f>
        <v>0</v>
      </c>
      <c r="AE3929" s="10" t="str">
        <f t="shared" si="80"/>
        <v>79/80TPC</v>
      </c>
      <c r="AF3929" s="10"/>
      <c r="AG3929" s="10"/>
      <c r="AH3929" s="10"/>
    </row>
    <row r="3930" spans="1:34" x14ac:dyDescent="0.45">
      <c r="A3930" t="s">
        <v>24</v>
      </c>
      <c r="B3930" t="s">
        <v>181</v>
      </c>
      <c r="C3930" t="s">
        <v>228</v>
      </c>
      <c r="D3930">
        <v>332.2</v>
      </c>
      <c r="E3930" s="11">
        <v>1450000</v>
      </c>
      <c r="F3930" s="5">
        <v>-2131</v>
      </c>
      <c r="G3930" s="11">
        <v>0</v>
      </c>
      <c r="H3930" s="11">
        <v>0</v>
      </c>
      <c r="I3930">
        <v>0</v>
      </c>
      <c r="J3930">
        <v>260192</v>
      </c>
      <c r="K3930">
        <v>42990</v>
      </c>
      <c r="L3930">
        <v>42990</v>
      </c>
      <c r="M3930">
        <v>12</v>
      </c>
      <c r="N3930">
        <v>28</v>
      </c>
      <c r="O3930">
        <v>3</v>
      </c>
      <c r="P3930">
        <v>12</v>
      </c>
      <c r="Q3930">
        <v>0</v>
      </c>
      <c r="R3930">
        <v>93</v>
      </c>
      <c r="S3930">
        <v>0</v>
      </c>
      <c r="T3930">
        <v>100</v>
      </c>
      <c r="U3930">
        <v>163</v>
      </c>
      <c r="V3930">
        <v>-0.51</v>
      </c>
      <c r="W3930">
        <v>0</v>
      </c>
      <c r="X3930">
        <v>0</v>
      </c>
      <c r="Y3930" s="12" t="str">
        <f>IFERROR(VLOOKUP(C3930,[1]Index!$D:$F,3,FALSE),"Non List")</f>
        <v>Hydro Power</v>
      </c>
      <c r="Z3930">
        <f>IFERROR(VLOOKUP(C3930,[1]LP!$B:$C,2,FALSE),0)</f>
        <v>156</v>
      </c>
      <c r="AA3930" s="11">
        <f t="shared" si="81"/>
        <v>13</v>
      </c>
      <c r="AB3930" s="5">
        <f>IFERROR(VLOOKUP(C3930,[2]Sheet1!$B:$F,5,FALSE),0)</f>
        <v>5741244</v>
      </c>
      <c r="AC3930" s="11">
        <f>IFERROR(VLOOKUP(AE3930,[3]Sheet2!$M:$O,2,FALSE),0)</f>
        <v>0</v>
      </c>
      <c r="AD3930" s="11">
        <f>IFERROR(VLOOKUP(AE3930,[3]Sheet2!$M:$O,3,FALSE),0)</f>
        <v>0</v>
      </c>
      <c r="AE3930" s="10" t="str">
        <f t="shared" si="80"/>
        <v>79/80SHEL</v>
      </c>
      <c r="AF3930" s="10"/>
      <c r="AG3930" s="10"/>
      <c r="AH3930" s="10"/>
    </row>
    <row r="3931" spans="1:34" x14ac:dyDescent="0.45">
      <c r="A3931" t="s">
        <v>24</v>
      </c>
      <c r="B3931" t="s">
        <v>181</v>
      </c>
      <c r="C3931" t="s">
        <v>216</v>
      </c>
      <c r="D3931">
        <v>355</v>
      </c>
      <c r="E3931" s="11">
        <v>962500</v>
      </c>
      <c r="F3931" s="5">
        <v>203000</v>
      </c>
      <c r="G3931" s="11">
        <v>0</v>
      </c>
      <c r="H3931" s="11">
        <v>0</v>
      </c>
      <c r="I3931">
        <v>0</v>
      </c>
      <c r="J3931">
        <v>157381</v>
      </c>
      <c r="K3931">
        <v>120504</v>
      </c>
      <c r="L3931">
        <v>86061</v>
      </c>
      <c r="M3931">
        <v>36</v>
      </c>
      <c r="N3931">
        <v>10</v>
      </c>
      <c r="O3931">
        <v>3</v>
      </c>
      <c r="P3931">
        <v>30</v>
      </c>
      <c r="Q3931">
        <v>0</v>
      </c>
      <c r="R3931">
        <v>29</v>
      </c>
      <c r="S3931">
        <v>0</v>
      </c>
      <c r="T3931">
        <v>121</v>
      </c>
      <c r="U3931">
        <v>312</v>
      </c>
      <c r="V3931">
        <v>-0.12</v>
      </c>
      <c r="W3931">
        <v>0</v>
      </c>
      <c r="X3931">
        <v>0</v>
      </c>
      <c r="Y3931" s="12" t="str">
        <f>IFERROR(VLOOKUP(C3931,[1]Index!$D:$F,3,FALSE),"Non List")</f>
        <v>Hydro Power</v>
      </c>
      <c r="Z3931">
        <f>IFERROR(VLOOKUP(C3931,[1]LP!$B:$C,2,FALSE),0)</f>
        <v>235</v>
      </c>
      <c r="AA3931" s="11">
        <f t="shared" si="81"/>
        <v>6.5</v>
      </c>
      <c r="AB3931" s="5">
        <f>IFERROR(VLOOKUP(C3931,[2]Sheet1!$B:$F,5,FALSE),0)</f>
        <v>9625000</v>
      </c>
      <c r="AC3931" s="11">
        <f>IFERROR(VLOOKUP(AE3931,[3]Sheet2!$M:$O,2,FALSE),0)</f>
        <v>0</v>
      </c>
      <c r="AD3931" s="11">
        <f>IFERROR(VLOOKUP(AE3931,[3]Sheet2!$M:$O,3,FALSE),0)</f>
        <v>0</v>
      </c>
      <c r="AE3931" s="10" t="str">
        <f t="shared" si="80"/>
        <v>79/80PPCL</v>
      </c>
      <c r="AF3931" s="10"/>
      <c r="AG3931" s="10"/>
      <c r="AH3931" s="10"/>
    </row>
    <row r="3932" spans="1:34" x14ac:dyDescent="0.45">
      <c r="A3932" t="s">
        <v>24</v>
      </c>
      <c r="B3932" t="s">
        <v>181</v>
      </c>
      <c r="C3932" t="s">
        <v>236</v>
      </c>
      <c r="D3932">
        <v>231.1</v>
      </c>
      <c r="E3932" s="11">
        <v>1476400</v>
      </c>
      <c r="F3932" s="5">
        <v>-573002</v>
      </c>
      <c r="G3932" s="11">
        <v>0</v>
      </c>
      <c r="H3932" s="11">
        <v>0</v>
      </c>
      <c r="I3932">
        <v>0</v>
      </c>
      <c r="J3932">
        <v>155038</v>
      </c>
      <c r="K3932">
        <v>90907</v>
      </c>
      <c r="L3932">
        <v>-34832</v>
      </c>
      <c r="M3932">
        <v>-9</v>
      </c>
      <c r="N3932">
        <v>-25</v>
      </c>
      <c r="O3932">
        <v>4</v>
      </c>
      <c r="P3932">
        <v>-15</v>
      </c>
      <c r="Q3932">
        <v>0</v>
      </c>
      <c r="R3932">
        <v>-93</v>
      </c>
      <c r="S3932">
        <v>0</v>
      </c>
      <c r="T3932">
        <v>61</v>
      </c>
      <c r="U3932">
        <v>0</v>
      </c>
      <c r="V3932">
        <v>0</v>
      </c>
      <c r="W3932">
        <v>0</v>
      </c>
      <c r="X3932">
        <v>0</v>
      </c>
      <c r="Y3932" s="12" t="str">
        <f>IFERROR(VLOOKUP(C3932,[1]Index!$D:$F,3,FALSE),"Non List")</f>
        <v>Hydro Power</v>
      </c>
      <c r="Z3932">
        <f>IFERROR(VLOOKUP(C3932,[1]LP!$B:$C,2,FALSE),0)</f>
        <v>165</v>
      </c>
      <c r="AA3932" s="11">
        <f t="shared" si="81"/>
        <v>-18.3</v>
      </c>
      <c r="AB3932" s="5">
        <f>IFERROR(VLOOKUP(C3932,[2]Sheet1!$B:$F,5,FALSE),0)</f>
        <v>14764000</v>
      </c>
      <c r="AC3932" s="11">
        <f>IFERROR(VLOOKUP(AE3932,[3]Sheet2!$M:$O,2,FALSE),0)</f>
        <v>0</v>
      </c>
      <c r="AD3932" s="11">
        <f>IFERROR(VLOOKUP(AE3932,[3]Sheet2!$M:$O,3,FALSE),0)</f>
        <v>0</v>
      </c>
      <c r="AE3932" s="10" t="str">
        <f t="shared" si="80"/>
        <v>79/80SSHL</v>
      </c>
      <c r="AF3932" s="10"/>
      <c r="AG3932" s="10"/>
      <c r="AH3932" s="10"/>
    </row>
    <row r="3933" spans="1:34" x14ac:dyDescent="0.45">
      <c r="A3933" t="s">
        <v>24</v>
      </c>
      <c r="B3933" t="s">
        <v>181</v>
      </c>
      <c r="C3933" t="s">
        <v>217</v>
      </c>
      <c r="D3933">
        <v>473.2</v>
      </c>
      <c r="E3933" s="11">
        <v>10590000</v>
      </c>
      <c r="F3933" s="5">
        <v>-1949479</v>
      </c>
      <c r="G3933" s="11">
        <v>0</v>
      </c>
      <c r="H3933" s="11">
        <v>0</v>
      </c>
      <c r="I3933">
        <v>0</v>
      </c>
      <c r="J3933">
        <v>3561782</v>
      </c>
      <c r="K3933">
        <v>2407989</v>
      </c>
      <c r="L3933">
        <v>797727</v>
      </c>
      <c r="M3933">
        <v>30</v>
      </c>
      <c r="N3933">
        <v>16</v>
      </c>
      <c r="O3933">
        <v>6</v>
      </c>
      <c r="P3933">
        <v>37</v>
      </c>
      <c r="Q3933">
        <v>0</v>
      </c>
      <c r="R3933">
        <v>91</v>
      </c>
      <c r="S3933">
        <v>0</v>
      </c>
      <c r="T3933">
        <v>82</v>
      </c>
      <c r="U3933">
        <v>235</v>
      </c>
      <c r="V3933">
        <v>-0.5</v>
      </c>
      <c r="W3933">
        <v>0</v>
      </c>
      <c r="X3933">
        <v>0</v>
      </c>
      <c r="Y3933" s="12" t="str">
        <f>IFERROR(VLOOKUP(C3933,[1]Index!$D:$F,3,FALSE),"Non List")</f>
        <v>Hydro Power</v>
      </c>
      <c r="Z3933">
        <f>IFERROR(VLOOKUP(C3933,[1]LP!$B:$C,2,FALSE),0)</f>
        <v>165.4</v>
      </c>
      <c r="AA3933" s="11">
        <f t="shared" si="81"/>
        <v>5.5</v>
      </c>
      <c r="AB3933" s="5">
        <f>IFERROR(VLOOKUP(C3933,[2]Sheet1!$B:$F,5,FALSE),0)</f>
        <v>194780470</v>
      </c>
      <c r="AC3933" s="11">
        <f>IFERROR(VLOOKUP(AE3933,[3]Sheet2!$M:$O,2,FALSE),0)</f>
        <v>0</v>
      </c>
      <c r="AD3933" s="11">
        <f>IFERROR(VLOOKUP(AE3933,[3]Sheet2!$M:$O,3,FALSE),0)</f>
        <v>0</v>
      </c>
      <c r="AE3933" s="10" t="str">
        <f t="shared" si="80"/>
        <v>79/80UPPER</v>
      </c>
      <c r="AF3933" s="10"/>
      <c r="AG3933" s="10"/>
      <c r="AH3933" s="10"/>
    </row>
    <row r="3934" spans="1:34" x14ac:dyDescent="0.45">
      <c r="A3934" t="s">
        <v>24</v>
      </c>
      <c r="B3934" t="s">
        <v>181</v>
      </c>
      <c r="C3934" t="s">
        <v>218</v>
      </c>
      <c r="D3934">
        <v>236</v>
      </c>
      <c r="E3934" s="11">
        <v>750000</v>
      </c>
      <c r="F3934" s="5">
        <v>-33340</v>
      </c>
      <c r="G3934" s="11">
        <v>0</v>
      </c>
      <c r="H3934" s="11">
        <v>0</v>
      </c>
      <c r="I3934">
        <v>0</v>
      </c>
      <c r="J3934">
        <v>28506</v>
      </c>
      <c r="K3934">
        <v>14426</v>
      </c>
      <c r="L3934">
        <v>14426</v>
      </c>
      <c r="M3934">
        <v>8</v>
      </c>
      <c r="N3934">
        <v>31</v>
      </c>
      <c r="O3934">
        <v>2</v>
      </c>
      <c r="P3934">
        <v>8</v>
      </c>
      <c r="Q3934">
        <v>0</v>
      </c>
      <c r="R3934">
        <v>76</v>
      </c>
      <c r="S3934">
        <v>0</v>
      </c>
      <c r="T3934">
        <v>96</v>
      </c>
      <c r="U3934">
        <v>129</v>
      </c>
      <c r="V3934">
        <v>-0.46</v>
      </c>
      <c r="W3934">
        <v>0</v>
      </c>
      <c r="X3934">
        <v>0</v>
      </c>
      <c r="Y3934" s="12" t="str">
        <f>IFERROR(VLOOKUP(C3934,[1]Index!$D:$F,3,FALSE),"Non List")</f>
        <v>Hydro Power</v>
      </c>
      <c r="Z3934">
        <f>IFERROR(VLOOKUP(C3934,[1]LP!$B:$C,2,FALSE),0)</f>
        <v>224</v>
      </c>
      <c r="AA3934" s="11">
        <f t="shared" si="81"/>
        <v>28</v>
      </c>
      <c r="AB3934" s="5">
        <f>IFERROR(VLOOKUP(C3934,[2]Sheet1!$B:$F,5,FALSE),0)</f>
        <v>7500000</v>
      </c>
      <c r="AC3934" s="11">
        <f>IFERROR(VLOOKUP(AE3934,[3]Sheet2!$M:$O,2,FALSE),0)</f>
        <v>0</v>
      </c>
      <c r="AD3934" s="11">
        <f>IFERROR(VLOOKUP(AE3934,[3]Sheet2!$M:$O,3,FALSE),0)</f>
        <v>0</v>
      </c>
      <c r="AE3934" s="10" t="str">
        <f t="shared" si="80"/>
        <v>79/80UNHPL</v>
      </c>
      <c r="AF3934" s="10"/>
      <c r="AG3934" s="10"/>
      <c r="AH3934" s="10"/>
    </row>
    <row r="3935" spans="1:34" x14ac:dyDescent="0.45">
      <c r="A3935" t="s">
        <v>24</v>
      </c>
      <c r="B3935" t="s">
        <v>181</v>
      </c>
      <c r="C3935" t="s">
        <v>237</v>
      </c>
      <c r="D3935">
        <v>480.2</v>
      </c>
      <c r="E3935" s="11">
        <v>500000</v>
      </c>
      <c r="F3935" s="5">
        <v>95592</v>
      </c>
      <c r="G3935" s="11">
        <v>0</v>
      </c>
      <c r="H3935" s="11">
        <v>0</v>
      </c>
      <c r="I3935">
        <v>0</v>
      </c>
      <c r="J3935">
        <v>98962</v>
      </c>
      <c r="K3935">
        <v>72863</v>
      </c>
      <c r="L3935">
        <v>27614</v>
      </c>
      <c r="M3935">
        <v>22</v>
      </c>
      <c r="N3935">
        <v>22</v>
      </c>
      <c r="O3935">
        <v>4</v>
      </c>
      <c r="P3935">
        <v>19</v>
      </c>
      <c r="Q3935">
        <v>0</v>
      </c>
      <c r="R3935">
        <v>88</v>
      </c>
      <c r="S3935">
        <v>0</v>
      </c>
      <c r="T3935">
        <v>119</v>
      </c>
      <c r="U3935">
        <v>243</v>
      </c>
      <c r="V3935">
        <v>-0.49</v>
      </c>
      <c r="W3935">
        <v>0</v>
      </c>
      <c r="X3935">
        <v>0</v>
      </c>
      <c r="Y3935" s="12" t="str">
        <f>IFERROR(VLOOKUP(C3935,[1]Index!$D:$F,3,FALSE),"Non List")</f>
        <v>Hydro Non Converted</v>
      </c>
      <c r="Z3935">
        <f>IFERROR(VLOOKUP(C3935,[1]LP!$B:$C,2,FALSE),0)</f>
        <v>525</v>
      </c>
      <c r="AA3935" s="11">
        <f t="shared" si="81"/>
        <v>23.9</v>
      </c>
      <c r="AB3935" s="5">
        <f>IFERROR(VLOOKUP(C3935,[2]Sheet1!$B:$F,5,FALSE),0)</f>
        <v>1230000</v>
      </c>
      <c r="AC3935" s="11">
        <f>IFERROR(VLOOKUP(AE3935,[3]Sheet2!$M:$O,2,FALSE),0)</f>
        <v>0</v>
      </c>
      <c r="AD3935" s="11">
        <f>IFERROR(VLOOKUP(AE3935,[3]Sheet2!$M:$O,3,FALSE),0)</f>
        <v>0</v>
      </c>
      <c r="AE3935" s="10" t="str">
        <f t="shared" si="80"/>
        <v>79/80SPC</v>
      </c>
      <c r="AF3935" s="10"/>
      <c r="AG3935" s="10"/>
      <c r="AH3935" s="10"/>
    </row>
    <row r="3936" spans="1:34" x14ac:dyDescent="0.45">
      <c r="A3936" t="s">
        <v>24</v>
      </c>
      <c r="B3936" t="s">
        <v>181</v>
      </c>
      <c r="C3936" t="s">
        <v>247</v>
      </c>
      <c r="D3936">
        <v>390</v>
      </c>
      <c r="E3936" s="11">
        <v>1593000</v>
      </c>
      <c r="F3936" s="5">
        <v>-111000</v>
      </c>
      <c r="G3936" s="11">
        <v>0</v>
      </c>
      <c r="H3936" s="11">
        <v>0</v>
      </c>
      <c r="I3936">
        <v>0</v>
      </c>
      <c r="J3936">
        <v>410405</v>
      </c>
      <c r="K3936">
        <v>-4641</v>
      </c>
      <c r="L3936">
        <v>-4641</v>
      </c>
      <c r="M3936">
        <v>-1</v>
      </c>
      <c r="N3936">
        <v>-336</v>
      </c>
      <c r="O3936">
        <v>4</v>
      </c>
      <c r="P3936">
        <v>-1</v>
      </c>
      <c r="Q3936">
        <v>0</v>
      </c>
      <c r="R3936">
        <v>-1409</v>
      </c>
      <c r="S3936">
        <v>0</v>
      </c>
      <c r="T3936">
        <v>93</v>
      </c>
      <c r="U3936">
        <v>0</v>
      </c>
      <c r="V3936">
        <v>0</v>
      </c>
      <c r="W3936">
        <v>0</v>
      </c>
      <c r="X3936">
        <v>0</v>
      </c>
      <c r="Y3936" s="12" t="str">
        <f>IFERROR(VLOOKUP(C3936,[1]Index!$D:$F,3,FALSE),"Non List")</f>
        <v>Hydro Non Converted</v>
      </c>
      <c r="Z3936">
        <f>IFERROR(VLOOKUP(C3936,[1]LP!$B:$C,2,FALSE),0)</f>
        <v>326</v>
      </c>
      <c r="AA3936" s="11">
        <f t="shared" si="81"/>
        <v>-326</v>
      </c>
      <c r="AB3936" s="5">
        <f>IFERROR(VLOOKUP(C3936,[2]Sheet1!$B:$F,5,FALSE),0)</f>
        <v>4779000</v>
      </c>
      <c r="AC3936" s="11">
        <f>IFERROR(VLOOKUP(AE3936,[3]Sheet2!$M:$O,2,FALSE),0)</f>
        <v>0</v>
      </c>
      <c r="AD3936" s="11">
        <f>IFERROR(VLOOKUP(AE3936,[3]Sheet2!$M:$O,3,FALSE),0)</f>
        <v>0</v>
      </c>
      <c r="AE3936" s="10" t="str">
        <f t="shared" si="80"/>
        <v>79/80SGHC</v>
      </c>
      <c r="AF3936" s="10"/>
      <c r="AG3936" s="10"/>
      <c r="AH3936" s="10"/>
    </row>
    <row r="3937" spans="1:34" x14ac:dyDescent="0.45">
      <c r="A3937" t="s">
        <v>24</v>
      </c>
      <c r="B3937" t="s">
        <v>181</v>
      </c>
      <c r="C3937" t="s">
        <v>248</v>
      </c>
      <c r="D3937">
        <v>453.9</v>
      </c>
      <c r="E3937" s="11">
        <v>1000000</v>
      </c>
      <c r="F3937" s="5">
        <v>167752</v>
      </c>
      <c r="G3937" s="11">
        <v>0</v>
      </c>
      <c r="H3937" s="11">
        <v>0</v>
      </c>
      <c r="I3937">
        <v>0</v>
      </c>
      <c r="J3937">
        <v>101275</v>
      </c>
      <c r="K3937">
        <v>70407</v>
      </c>
      <c r="L3937">
        <v>35631</v>
      </c>
      <c r="M3937">
        <v>14</v>
      </c>
      <c r="N3937">
        <v>32</v>
      </c>
      <c r="O3937">
        <v>4</v>
      </c>
      <c r="P3937">
        <v>12</v>
      </c>
      <c r="Q3937">
        <v>0</v>
      </c>
      <c r="R3937">
        <v>124</v>
      </c>
      <c r="S3937">
        <v>0</v>
      </c>
      <c r="T3937">
        <v>117</v>
      </c>
      <c r="U3937">
        <v>193</v>
      </c>
      <c r="V3937">
        <v>-0.56999999999999995</v>
      </c>
      <c r="W3937">
        <v>0</v>
      </c>
      <c r="X3937">
        <v>0</v>
      </c>
      <c r="Y3937" s="12" t="str">
        <f>IFERROR(VLOOKUP(C3937,[1]Index!$D:$F,3,FALSE),"Non List")</f>
        <v>Hydro Non Converted</v>
      </c>
      <c r="Z3937">
        <f>IFERROR(VLOOKUP(C3937,[1]LP!$B:$C,2,FALSE),0)</f>
        <v>540</v>
      </c>
      <c r="AA3937" s="11">
        <f t="shared" si="81"/>
        <v>38.6</v>
      </c>
      <c r="AB3937" s="5">
        <f>IFERROR(VLOOKUP(C3937,[2]Sheet1!$B:$F,5,FALSE),0)</f>
        <v>2625000</v>
      </c>
      <c r="AC3937" s="11">
        <f>IFERROR(VLOOKUP(AE3937,[3]Sheet2!$M:$O,2,FALSE),0)</f>
        <v>5.2632000000000003</v>
      </c>
      <c r="AD3937" s="11">
        <f>IFERROR(VLOOKUP(AE3937,[3]Sheet2!$M:$O,3,FALSE),0)</f>
        <v>0</v>
      </c>
      <c r="AE3937" s="10" t="str">
        <f t="shared" si="80"/>
        <v>79/80BHDC</v>
      </c>
      <c r="AF3937" s="10"/>
      <c r="AG3937" s="10"/>
      <c r="AH3937" s="10"/>
    </row>
    <row r="3938" spans="1:34" x14ac:dyDescent="0.45">
      <c r="A3938" t="s">
        <v>24</v>
      </c>
      <c r="B3938" t="s">
        <v>181</v>
      </c>
      <c r="C3938" t="s">
        <v>229</v>
      </c>
      <c r="D3938">
        <v>228.5</v>
      </c>
      <c r="E3938" s="11">
        <v>1600000</v>
      </c>
      <c r="F3938" s="5">
        <v>-555807</v>
      </c>
      <c r="G3938" s="11">
        <v>0</v>
      </c>
      <c r="H3938" s="11">
        <v>0</v>
      </c>
      <c r="I3938">
        <v>0</v>
      </c>
      <c r="J3938">
        <v>18048</v>
      </c>
      <c r="K3938">
        <v>-4101</v>
      </c>
      <c r="L3938">
        <v>-65051</v>
      </c>
      <c r="M3938">
        <v>-16</v>
      </c>
      <c r="N3938">
        <v>-14</v>
      </c>
      <c r="O3938">
        <v>4</v>
      </c>
      <c r="P3938">
        <v>-25</v>
      </c>
      <c r="Q3938">
        <v>0</v>
      </c>
      <c r="R3938">
        <v>-49</v>
      </c>
      <c r="S3938">
        <v>0</v>
      </c>
      <c r="T3938">
        <v>65</v>
      </c>
      <c r="U3938">
        <v>0</v>
      </c>
      <c r="V3938">
        <v>0</v>
      </c>
      <c r="W3938">
        <v>0</v>
      </c>
      <c r="X3938">
        <v>0</v>
      </c>
      <c r="Y3938" s="12" t="str">
        <f>IFERROR(VLOOKUP(C3938,[1]Index!$D:$F,3,FALSE),"Non List")</f>
        <v>Hydro Power</v>
      </c>
      <c r="Z3938">
        <f>IFERROR(VLOOKUP(C3938,[1]LP!$B:$C,2,FALSE),0)</f>
        <v>134.19999999999999</v>
      </c>
      <c r="AA3938" s="11">
        <f t="shared" si="81"/>
        <v>-8.4</v>
      </c>
      <c r="AB3938" s="5">
        <f>IFERROR(VLOOKUP(C3938,[2]Sheet1!$B:$F,5,FALSE),0)</f>
        <v>28000000</v>
      </c>
      <c r="AC3938" s="11">
        <f>IFERROR(VLOOKUP(AE3938,[3]Sheet2!$M:$O,2,FALSE),0)</f>
        <v>0</v>
      </c>
      <c r="AD3938" s="11">
        <f>IFERROR(VLOOKUP(AE3938,[3]Sheet2!$M:$O,3,FALSE),0)</f>
        <v>0</v>
      </c>
      <c r="AE3938" s="10" t="str">
        <f t="shared" si="80"/>
        <v>79/80HDHPC</v>
      </c>
      <c r="AF3938" s="10"/>
      <c r="AG3938" s="10"/>
      <c r="AH3938" s="10"/>
    </row>
    <row r="3939" spans="1:34" x14ac:dyDescent="0.45">
      <c r="A3939" t="s">
        <v>24</v>
      </c>
      <c r="B3939" t="s">
        <v>181</v>
      </c>
      <c r="C3939" t="s">
        <v>249</v>
      </c>
      <c r="D3939">
        <v>295.10000000000002</v>
      </c>
      <c r="E3939" s="11">
        <v>700000</v>
      </c>
      <c r="F3939" s="5">
        <v>-56438</v>
      </c>
      <c r="G3939" s="11">
        <v>0</v>
      </c>
      <c r="H3939" s="11">
        <v>0</v>
      </c>
      <c r="I3939">
        <v>0</v>
      </c>
      <c r="J3939">
        <v>0</v>
      </c>
      <c r="K3939">
        <v>-5634</v>
      </c>
      <c r="L3939">
        <v>-5634</v>
      </c>
      <c r="M3939">
        <v>-3</v>
      </c>
      <c r="N3939">
        <v>-92</v>
      </c>
      <c r="O3939">
        <v>3</v>
      </c>
      <c r="P3939">
        <v>-4</v>
      </c>
      <c r="Q3939">
        <v>0</v>
      </c>
      <c r="R3939">
        <v>-296</v>
      </c>
      <c r="S3939">
        <v>0</v>
      </c>
      <c r="T3939">
        <v>92</v>
      </c>
      <c r="U3939">
        <v>0</v>
      </c>
      <c r="V3939">
        <v>0</v>
      </c>
      <c r="W3939">
        <v>0</v>
      </c>
      <c r="X3939">
        <v>0</v>
      </c>
      <c r="Y3939" s="12" t="str">
        <f>IFERROR(VLOOKUP(C3939,[1]Index!$D:$F,3,FALSE),"Non List")</f>
        <v>Hydro Non Converted</v>
      </c>
      <c r="Z3939">
        <f>IFERROR(VLOOKUP(C3939,[1]LP!$B:$C,2,FALSE),0)</f>
        <v>412</v>
      </c>
      <c r="AA3939" s="11">
        <f t="shared" si="81"/>
        <v>-137.30000000000001</v>
      </c>
      <c r="AB3939" s="5">
        <f>IFERROR(VLOOKUP(C3939,[2]Sheet1!$B:$F,5,FALSE),0)</f>
        <v>3430000</v>
      </c>
      <c r="AC3939" s="11">
        <f>IFERROR(VLOOKUP(AE3939,[3]Sheet2!$M:$O,2,FALSE),0)</f>
        <v>0</v>
      </c>
      <c r="AD3939" s="11">
        <f>IFERROR(VLOOKUP(AE3939,[3]Sheet2!$M:$O,3,FALSE),0)</f>
        <v>0</v>
      </c>
      <c r="AE3939" s="10" t="str">
        <f t="shared" si="80"/>
        <v>79/80RFPL</v>
      </c>
      <c r="AF3939" s="10"/>
      <c r="AG3939" s="10"/>
      <c r="AH3939" s="10"/>
    </row>
    <row r="3940" spans="1:34" x14ac:dyDescent="0.45">
      <c r="A3940" t="s">
        <v>24</v>
      </c>
      <c r="B3940" t="s">
        <v>181</v>
      </c>
      <c r="C3940" t="s">
        <v>224</v>
      </c>
      <c r="D3940">
        <v>780</v>
      </c>
      <c r="E3940" s="11">
        <v>1968027</v>
      </c>
      <c r="F3940" s="5">
        <v>1284606</v>
      </c>
      <c r="G3940" s="11">
        <v>0</v>
      </c>
      <c r="H3940" s="11">
        <v>0</v>
      </c>
      <c r="I3940">
        <v>0</v>
      </c>
      <c r="J3940">
        <v>472400</v>
      </c>
      <c r="K3940">
        <v>353904</v>
      </c>
      <c r="L3940">
        <v>275713</v>
      </c>
      <c r="M3940">
        <v>56</v>
      </c>
      <c r="N3940">
        <v>14</v>
      </c>
      <c r="O3940">
        <v>5</v>
      </c>
      <c r="P3940">
        <v>34</v>
      </c>
      <c r="Q3940">
        <v>0</v>
      </c>
      <c r="R3940">
        <v>66</v>
      </c>
      <c r="S3940">
        <v>0</v>
      </c>
      <c r="T3940">
        <v>165</v>
      </c>
      <c r="U3940">
        <v>456</v>
      </c>
      <c r="V3940">
        <v>-0.42</v>
      </c>
      <c r="W3940">
        <v>0</v>
      </c>
      <c r="X3940">
        <v>0</v>
      </c>
      <c r="Y3940" s="12" t="str">
        <f>IFERROR(VLOOKUP(C3940,[1]Index!$D:$F,3,FALSE),"Non List")</f>
        <v>Hydro Power</v>
      </c>
      <c r="Z3940">
        <f>IFERROR(VLOOKUP(C3940,[1]LP!$B:$C,2,FALSE),0)</f>
        <v>585</v>
      </c>
      <c r="AA3940" s="11">
        <f t="shared" si="81"/>
        <v>10.4</v>
      </c>
      <c r="AB3940" s="5">
        <f>IFERROR(VLOOKUP(C3940,[2]Sheet1!$B:$F,5,FALSE),0)</f>
        <v>22632310.5</v>
      </c>
      <c r="AC3940" s="11">
        <f>IFERROR(VLOOKUP(AE3940,[3]Sheet2!$M:$O,2,FALSE),0)</f>
        <v>0.78949999999999998</v>
      </c>
      <c r="AD3940" s="11">
        <f>IFERROR(VLOOKUP(AE3940,[3]Sheet2!$M:$O,3,FALSE),0)</f>
        <v>15</v>
      </c>
      <c r="AE3940" s="10" t="str">
        <f t="shared" si="80"/>
        <v>79/80MEN</v>
      </c>
      <c r="AF3940" s="10"/>
      <c r="AG3940" s="10"/>
      <c r="AH3940" s="10"/>
    </row>
    <row r="3941" spans="1:34" x14ac:dyDescent="0.45">
      <c r="A3941" t="s">
        <v>24</v>
      </c>
      <c r="B3941" t="s">
        <v>181</v>
      </c>
      <c r="C3941" t="s">
        <v>250</v>
      </c>
      <c r="D3941">
        <v>425</v>
      </c>
      <c r="E3941" s="11">
        <v>500000</v>
      </c>
      <c r="F3941" s="5">
        <v>39234</v>
      </c>
      <c r="G3941" s="11">
        <v>0</v>
      </c>
      <c r="H3941" s="11">
        <v>0</v>
      </c>
      <c r="I3941">
        <v>0</v>
      </c>
      <c r="J3941">
        <v>77634</v>
      </c>
      <c r="K3941">
        <v>59940</v>
      </c>
      <c r="L3941">
        <v>36820</v>
      </c>
      <c r="M3941">
        <v>29</v>
      </c>
      <c r="N3941">
        <v>14</v>
      </c>
      <c r="O3941">
        <v>4</v>
      </c>
      <c r="P3941">
        <v>27</v>
      </c>
      <c r="Q3941">
        <v>0</v>
      </c>
      <c r="R3941">
        <v>57</v>
      </c>
      <c r="S3941">
        <v>0</v>
      </c>
      <c r="T3941">
        <v>108</v>
      </c>
      <c r="U3941">
        <v>267</v>
      </c>
      <c r="V3941">
        <v>-0.37</v>
      </c>
      <c r="W3941">
        <v>0</v>
      </c>
      <c r="X3941">
        <v>0</v>
      </c>
      <c r="Y3941" s="12" t="str">
        <f>IFERROR(VLOOKUP(C3941,[1]Index!$D:$F,3,FALSE),"Non List")</f>
        <v>Hydro Non Converted</v>
      </c>
      <c r="Z3941">
        <f>IFERROR(VLOOKUP(C3941,[1]LP!$B:$C,2,FALSE),0)</f>
        <v>396.1</v>
      </c>
      <c r="AA3941" s="11">
        <f t="shared" si="81"/>
        <v>13.7</v>
      </c>
      <c r="AB3941" s="5">
        <f>IFERROR(VLOOKUP(C3941,[2]Sheet1!$B:$F,5,FALSE),0)</f>
        <v>2000000</v>
      </c>
      <c r="AC3941" s="11">
        <f>IFERROR(VLOOKUP(AE3941,[3]Sheet2!$M:$O,2,FALSE),0)</f>
        <v>0</v>
      </c>
      <c r="AD3941" s="11">
        <f>IFERROR(VLOOKUP(AE3941,[3]Sheet2!$M:$O,3,FALSE),0)</f>
        <v>0</v>
      </c>
      <c r="AE3941" s="10" t="str">
        <f t="shared" si="80"/>
        <v>79/80UHEWA</v>
      </c>
      <c r="AF3941" s="10"/>
      <c r="AG3941" s="10"/>
      <c r="AH3941" s="10"/>
    </row>
    <row r="3942" spans="1:34" x14ac:dyDescent="0.45">
      <c r="A3942" t="s">
        <v>24</v>
      </c>
      <c r="B3942" t="s">
        <v>181</v>
      </c>
      <c r="C3942" t="s">
        <v>251</v>
      </c>
      <c r="D3942">
        <v>306</v>
      </c>
      <c r="E3942" s="11">
        <v>1095000</v>
      </c>
      <c r="F3942" s="5">
        <v>-498090</v>
      </c>
      <c r="G3942" s="11">
        <v>0</v>
      </c>
      <c r="H3942" s="11">
        <v>0</v>
      </c>
      <c r="I3942">
        <v>0</v>
      </c>
      <c r="J3942">
        <v>94683</v>
      </c>
      <c r="K3942">
        <v>-124768</v>
      </c>
      <c r="L3942">
        <v>-165859</v>
      </c>
      <c r="M3942">
        <v>-61</v>
      </c>
      <c r="N3942">
        <v>-5</v>
      </c>
      <c r="O3942">
        <v>6</v>
      </c>
      <c r="P3942">
        <v>-111</v>
      </c>
      <c r="Q3942">
        <v>0</v>
      </c>
      <c r="R3942">
        <v>-28</v>
      </c>
      <c r="S3942">
        <v>0</v>
      </c>
      <c r="T3942">
        <v>55</v>
      </c>
      <c r="U3942">
        <v>0</v>
      </c>
      <c r="V3942">
        <v>0</v>
      </c>
      <c r="W3942">
        <v>0</v>
      </c>
      <c r="X3942">
        <v>0</v>
      </c>
      <c r="Y3942" s="12" t="str">
        <f>IFERROR(VLOOKUP(C3942,[1]Index!$D:$F,3,FALSE),"Non List")</f>
        <v>Hydro Non Converted</v>
      </c>
      <c r="Z3942">
        <f>IFERROR(VLOOKUP(C3942,[1]LP!$B:$C,2,FALSE),0)</f>
        <v>365</v>
      </c>
      <c r="AA3942" s="11">
        <f t="shared" si="81"/>
        <v>-6</v>
      </c>
      <c r="AB3942" s="5">
        <f>IFERROR(VLOOKUP(C3942,[2]Sheet1!$B:$F,5,FALSE),0)</f>
        <v>2250225</v>
      </c>
      <c r="AC3942" s="11">
        <f>IFERROR(VLOOKUP(AE3942,[3]Sheet2!$M:$O,2,FALSE),0)</f>
        <v>0</v>
      </c>
      <c r="AD3942" s="11">
        <f>IFERROR(VLOOKUP(AE3942,[3]Sheet2!$M:$O,3,FALSE),0)</f>
        <v>0</v>
      </c>
      <c r="AE3942" s="10" t="str">
        <f t="shared" si="80"/>
        <v>79/80HHL</v>
      </c>
      <c r="AF3942" s="10"/>
      <c r="AG3942" s="10"/>
      <c r="AH3942" s="10"/>
    </row>
    <row r="3943" spans="1:34" x14ac:dyDescent="0.45">
      <c r="A3943" t="s">
        <v>24</v>
      </c>
      <c r="B3943" t="s">
        <v>181</v>
      </c>
      <c r="C3943" t="s">
        <v>225</v>
      </c>
      <c r="D3943">
        <v>510</v>
      </c>
      <c r="E3943" s="11">
        <v>420000</v>
      </c>
      <c r="F3943" s="5">
        <v>75876</v>
      </c>
      <c r="G3943" s="11">
        <v>0</v>
      </c>
      <c r="H3943" s="11">
        <v>0</v>
      </c>
      <c r="I3943">
        <v>0</v>
      </c>
      <c r="J3943">
        <v>61714</v>
      </c>
      <c r="K3943">
        <v>49701</v>
      </c>
      <c r="L3943">
        <v>23516</v>
      </c>
      <c r="M3943">
        <v>22</v>
      </c>
      <c r="N3943">
        <v>23</v>
      </c>
      <c r="O3943">
        <v>4</v>
      </c>
      <c r="P3943">
        <v>19</v>
      </c>
      <c r="Q3943">
        <v>0</v>
      </c>
      <c r="R3943">
        <v>99</v>
      </c>
      <c r="S3943">
        <v>0</v>
      </c>
      <c r="T3943">
        <v>118</v>
      </c>
      <c r="U3943">
        <v>244</v>
      </c>
      <c r="V3943">
        <v>-0.52</v>
      </c>
      <c r="W3943">
        <v>0</v>
      </c>
      <c r="X3943">
        <v>0</v>
      </c>
      <c r="Y3943" s="12" t="str">
        <f>IFERROR(VLOOKUP(C3943,[1]Index!$D:$F,3,FALSE),"Non List")</f>
        <v>Hydro Power</v>
      </c>
      <c r="Z3943">
        <f>IFERROR(VLOOKUP(C3943,[1]LP!$B:$C,2,FALSE),0)</f>
        <v>358.6</v>
      </c>
      <c r="AA3943" s="11">
        <f t="shared" si="81"/>
        <v>16.3</v>
      </c>
      <c r="AB3943" s="5">
        <f>IFERROR(VLOOKUP(C3943,[2]Sheet1!$B:$F,5,FALSE),0)</f>
        <v>4431000</v>
      </c>
      <c r="AC3943" s="11">
        <f>IFERROR(VLOOKUP(AE3943,[3]Sheet2!$M:$O,2,FALSE),0)</f>
        <v>0.28899999999999998</v>
      </c>
      <c r="AD3943" s="11">
        <f>IFERROR(VLOOKUP(AE3943,[3]Sheet2!$M:$O,3,FALSE),0)</f>
        <v>5.5</v>
      </c>
      <c r="AE3943" s="10" t="str">
        <f t="shared" si="80"/>
        <v>79/80UMRH</v>
      </c>
      <c r="AF3943" s="10"/>
      <c r="AG3943" s="10"/>
      <c r="AH3943" s="10"/>
    </row>
    <row r="3944" spans="1:34" x14ac:dyDescent="0.45">
      <c r="A3944" t="s">
        <v>24</v>
      </c>
      <c r="B3944" t="s">
        <v>181</v>
      </c>
      <c r="C3944" t="s">
        <v>252</v>
      </c>
      <c r="D3944">
        <v>475</v>
      </c>
      <c r="E3944" s="11">
        <v>850000</v>
      </c>
      <c r="F3944" s="5">
        <v>166573</v>
      </c>
      <c r="G3944" s="11">
        <v>0</v>
      </c>
      <c r="H3944" s="11">
        <v>0</v>
      </c>
      <c r="I3944">
        <v>0</v>
      </c>
      <c r="J3944">
        <v>124041</v>
      </c>
      <c r="K3944">
        <v>96826</v>
      </c>
      <c r="L3944">
        <v>60229</v>
      </c>
      <c r="M3944">
        <v>28</v>
      </c>
      <c r="N3944">
        <v>17</v>
      </c>
      <c r="O3944">
        <v>4</v>
      </c>
      <c r="P3944">
        <v>24</v>
      </c>
      <c r="Q3944">
        <v>0</v>
      </c>
      <c r="R3944">
        <v>67</v>
      </c>
      <c r="S3944">
        <v>0</v>
      </c>
      <c r="T3944">
        <v>120</v>
      </c>
      <c r="U3944">
        <v>276</v>
      </c>
      <c r="V3944">
        <v>-0.42</v>
      </c>
      <c r="W3944">
        <v>0</v>
      </c>
      <c r="X3944">
        <v>0</v>
      </c>
      <c r="Y3944" s="12" t="str">
        <f>IFERROR(VLOOKUP(C3944,[1]Index!$D:$F,3,FALSE),"Non List")</f>
        <v>Hydro Non Converted</v>
      </c>
      <c r="Z3944">
        <f>IFERROR(VLOOKUP(C3944,[1]LP!$B:$C,2,FALSE),0)</f>
        <v>533</v>
      </c>
      <c r="AA3944" s="11">
        <f t="shared" si="81"/>
        <v>19</v>
      </c>
      <c r="AB3944" s="5">
        <f>IFERROR(VLOOKUP(C3944,[2]Sheet1!$B:$F,5,FALSE),0)</f>
        <v>2000050</v>
      </c>
      <c r="AC3944" s="11">
        <f>IFERROR(VLOOKUP(AE3944,[3]Sheet2!$M:$O,2,FALSE),0)</f>
        <v>6</v>
      </c>
      <c r="AD3944" s="11">
        <f>IFERROR(VLOOKUP(AE3944,[3]Sheet2!$M:$O,3,FALSE),0)</f>
        <v>0</v>
      </c>
      <c r="AE3944" s="10" t="str">
        <f t="shared" si="80"/>
        <v>79/80SIKLES</v>
      </c>
      <c r="AF3944" s="10"/>
      <c r="AG3944" s="10"/>
      <c r="AH3944" s="10"/>
    </row>
    <row r="3945" spans="1:34" x14ac:dyDescent="0.45">
      <c r="A3945" t="s">
        <v>24</v>
      </c>
      <c r="B3945" t="s">
        <v>181</v>
      </c>
      <c r="C3945" t="s">
        <v>231</v>
      </c>
      <c r="D3945">
        <v>765</v>
      </c>
      <c r="E3945" s="11">
        <v>493324</v>
      </c>
      <c r="F3945" s="5">
        <v>172002</v>
      </c>
      <c r="G3945" s="11">
        <v>0</v>
      </c>
      <c r="H3945" s="11">
        <v>0</v>
      </c>
      <c r="I3945">
        <v>0</v>
      </c>
      <c r="J3945">
        <v>50048</v>
      </c>
      <c r="K3945">
        <v>38676</v>
      </c>
      <c r="L3945">
        <v>33985</v>
      </c>
      <c r="M3945">
        <v>28</v>
      </c>
      <c r="N3945">
        <v>28</v>
      </c>
      <c r="O3945">
        <v>6</v>
      </c>
      <c r="P3945">
        <v>20</v>
      </c>
      <c r="Q3945">
        <v>0</v>
      </c>
      <c r="R3945">
        <v>158</v>
      </c>
      <c r="S3945">
        <v>0</v>
      </c>
      <c r="T3945">
        <v>135</v>
      </c>
      <c r="U3945">
        <v>289</v>
      </c>
      <c r="V3945">
        <v>-0.62</v>
      </c>
      <c r="W3945">
        <v>0</v>
      </c>
      <c r="X3945">
        <v>0</v>
      </c>
      <c r="Y3945" s="12" t="str">
        <f>IFERROR(VLOOKUP(C3945,[1]Index!$D:$F,3,FALSE),"Non List")</f>
        <v>Hydro Non Converted</v>
      </c>
      <c r="Z3945">
        <f>IFERROR(VLOOKUP(C3945,[1]LP!$B:$C,2,FALSE),0)</f>
        <v>630</v>
      </c>
      <c r="AA3945" s="11">
        <f t="shared" si="81"/>
        <v>22.5</v>
      </c>
      <c r="AB3945" s="5">
        <f>IFERROR(VLOOKUP(C3945,[2]Sheet1!$B:$F,5,FALSE),0)</f>
        <v>986647.31</v>
      </c>
      <c r="AC3945" s="11">
        <f>IFERROR(VLOOKUP(AE3945,[3]Sheet2!$M:$O,2,FALSE),0)</f>
        <v>10.526300000000001</v>
      </c>
      <c r="AD3945" s="11">
        <f>IFERROR(VLOOKUP(AE3945,[3]Sheet2!$M:$O,3,FALSE),0)</f>
        <v>0</v>
      </c>
      <c r="AE3945" s="10" t="str">
        <f t="shared" si="80"/>
        <v>79/80RURU</v>
      </c>
      <c r="AF3945" s="10"/>
      <c r="AG3945" s="10"/>
      <c r="AH3945" s="10"/>
    </row>
    <row r="3946" spans="1:34" x14ac:dyDescent="0.45">
      <c r="A3946" t="s">
        <v>24</v>
      </c>
      <c r="B3946" t="s">
        <v>181</v>
      </c>
      <c r="C3946" t="s">
        <v>253</v>
      </c>
      <c r="D3946">
        <v>330</v>
      </c>
      <c r="E3946" s="11">
        <v>1827970</v>
      </c>
      <c r="F3946" s="5">
        <v>-94796</v>
      </c>
      <c r="G3946" s="11">
        <v>0</v>
      </c>
      <c r="H3946" s="11">
        <v>0</v>
      </c>
      <c r="I3946">
        <v>0</v>
      </c>
      <c r="J3946">
        <v>0</v>
      </c>
      <c r="K3946">
        <v>-912</v>
      </c>
      <c r="L3946">
        <v>-912</v>
      </c>
      <c r="M3946">
        <v>0</v>
      </c>
      <c r="N3946">
        <v>-2063</v>
      </c>
      <c r="O3946">
        <v>3</v>
      </c>
      <c r="P3946">
        <v>0</v>
      </c>
      <c r="Q3946">
        <v>0</v>
      </c>
      <c r="R3946">
        <v>-7178</v>
      </c>
      <c r="S3946">
        <v>0</v>
      </c>
      <c r="T3946">
        <v>95</v>
      </c>
      <c r="U3946">
        <v>0</v>
      </c>
      <c r="V3946">
        <v>0</v>
      </c>
      <c r="W3946">
        <v>0</v>
      </c>
      <c r="X3946">
        <v>0</v>
      </c>
      <c r="Y3946" s="12" t="str">
        <f>IFERROR(VLOOKUP(C3946,[1]Index!$D:$F,3,FALSE),"Non List")</f>
        <v>Hydro Non Converted</v>
      </c>
      <c r="Z3946">
        <f>IFERROR(VLOOKUP(C3946,[1]LP!$B:$C,2,FALSE),0)</f>
        <v>334.6</v>
      </c>
      <c r="AA3946" s="11">
        <f t="shared" si="81"/>
        <v>0</v>
      </c>
      <c r="AB3946" s="5">
        <f>IFERROR(VLOOKUP(C3946,[2]Sheet1!$B:$F,5,FALSE),0)</f>
        <v>3655940</v>
      </c>
      <c r="AC3946" s="11">
        <f>IFERROR(VLOOKUP(AE3946,[3]Sheet2!$M:$O,2,FALSE),0)</f>
        <v>0</v>
      </c>
      <c r="AD3946" s="11">
        <f>IFERROR(VLOOKUP(AE3946,[3]Sheet2!$M:$O,3,FALSE),0)</f>
        <v>0</v>
      </c>
      <c r="AE3946" s="10" t="str">
        <f t="shared" si="80"/>
        <v>79/80BHL</v>
      </c>
      <c r="AF3946" s="10"/>
      <c r="AG3946" s="10"/>
      <c r="AH3946" s="10"/>
    </row>
    <row r="3947" spans="1:34" x14ac:dyDescent="0.45">
      <c r="A3947" t="s">
        <v>24</v>
      </c>
      <c r="B3947" t="s">
        <v>181</v>
      </c>
      <c r="C3947" t="s">
        <v>255</v>
      </c>
      <c r="D3947">
        <v>440</v>
      </c>
      <c r="E3947" s="11">
        <v>3125000</v>
      </c>
      <c r="F3947" s="5">
        <v>83162</v>
      </c>
      <c r="G3947" s="11">
        <v>0</v>
      </c>
      <c r="H3947" s="11">
        <v>0</v>
      </c>
      <c r="I3947">
        <v>0</v>
      </c>
      <c r="J3947">
        <v>520517</v>
      </c>
      <c r="K3947">
        <v>366188</v>
      </c>
      <c r="L3947">
        <v>194590</v>
      </c>
      <c r="M3947">
        <v>25</v>
      </c>
      <c r="N3947">
        <v>18</v>
      </c>
      <c r="O3947">
        <v>4</v>
      </c>
      <c r="P3947">
        <v>24</v>
      </c>
      <c r="Q3947">
        <v>0</v>
      </c>
      <c r="R3947">
        <v>76</v>
      </c>
      <c r="S3947">
        <v>0</v>
      </c>
      <c r="T3947">
        <v>103</v>
      </c>
      <c r="U3947">
        <v>240</v>
      </c>
      <c r="V3947">
        <v>-0.46</v>
      </c>
      <c r="W3947">
        <v>0</v>
      </c>
      <c r="X3947">
        <v>0</v>
      </c>
      <c r="Y3947" s="12" t="str">
        <f>IFERROR(VLOOKUP(C3947,[1]Index!$D:$F,3,FALSE),"Non List")</f>
        <v>Hydro Non Converted</v>
      </c>
      <c r="Z3947">
        <f>IFERROR(VLOOKUP(C3947,[1]LP!$B:$C,2,FALSE),0)</f>
        <v>449</v>
      </c>
      <c r="AA3947" s="11">
        <f t="shared" si="81"/>
        <v>18</v>
      </c>
      <c r="AB3947" s="5">
        <f>IFERROR(VLOOKUP(C3947,[2]Sheet1!$B:$F,5,FALSE),0)</f>
        <v>6250000</v>
      </c>
      <c r="AC3947" s="11">
        <f>IFERROR(VLOOKUP(AE3947,[3]Sheet2!$M:$O,2,FALSE),0)</f>
        <v>0</v>
      </c>
      <c r="AD3947" s="11">
        <f>IFERROR(VLOOKUP(AE3947,[3]Sheet2!$M:$O,3,FALSE),0)</f>
        <v>0</v>
      </c>
      <c r="AE3947" s="10" t="str">
        <f t="shared" si="80"/>
        <v>79/80GVL</v>
      </c>
      <c r="AF3947" s="10"/>
      <c r="AG3947" s="10"/>
      <c r="AH3947" s="10"/>
    </row>
    <row r="3948" spans="1:34" x14ac:dyDescent="0.45">
      <c r="A3948" t="s">
        <v>24</v>
      </c>
      <c r="B3948" t="s">
        <v>181</v>
      </c>
      <c r="C3948" t="s">
        <v>254</v>
      </c>
      <c r="D3948">
        <v>348.5</v>
      </c>
      <c r="E3948" s="11">
        <v>1548901</v>
      </c>
      <c r="F3948" s="5">
        <v>564282</v>
      </c>
      <c r="G3948" s="11">
        <v>0</v>
      </c>
      <c r="H3948" s="11">
        <v>0</v>
      </c>
      <c r="I3948">
        <v>0</v>
      </c>
      <c r="J3948">
        <v>90181</v>
      </c>
      <c r="K3948">
        <v>15042</v>
      </c>
      <c r="L3948">
        <v>14443</v>
      </c>
      <c r="M3948">
        <v>4</v>
      </c>
      <c r="N3948">
        <v>94</v>
      </c>
      <c r="O3948">
        <v>3</v>
      </c>
      <c r="P3948">
        <v>3</v>
      </c>
      <c r="Q3948">
        <v>0</v>
      </c>
      <c r="R3948">
        <v>239</v>
      </c>
      <c r="S3948">
        <v>0</v>
      </c>
      <c r="T3948">
        <v>136</v>
      </c>
      <c r="U3948">
        <v>107</v>
      </c>
      <c r="V3948">
        <v>-0.69</v>
      </c>
      <c r="W3948">
        <v>0</v>
      </c>
      <c r="X3948">
        <v>0</v>
      </c>
      <c r="Y3948" s="12" t="str">
        <f>IFERROR(VLOOKUP(C3948,[1]Index!$D:$F,3,FALSE),"Non List")</f>
        <v>Hydro Power</v>
      </c>
      <c r="Z3948">
        <f>IFERROR(VLOOKUP(C3948,[1]LP!$B:$C,2,FALSE),0)</f>
        <v>163</v>
      </c>
      <c r="AA3948" s="11">
        <f t="shared" si="81"/>
        <v>40.799999999999997</v>
      </c>
      <c r="AB3948" s="5">
        <f>IFERROR(VLOOKUP(C3948,[2]Sheet1!$B:$F,5,FALSE),0)</f>
        <v>23233518</v>
      </c>
      <c r="AC3948" s="11">
        <f>IFERROR(VLOOKUP(AE3948,[3]Sheet2!$M:$O,2,FALSE),0)</f>
        <v>0</v>
      </c>
      <c r="AD3948" s="11">
        <f>IFERROR(VLOOKUP(AE3948,[3]Sheet2!$M:$O,3,FALSE),0)</f>
        <v>0</v>
      </c>
      <c r="AE3948" s="10" t="str">
        <f t="shared" si="80"/>
        <v>79/80RIDI</v>
      </c>
      <c r="AF3948" s="10"/>
      <c r="AG3948" s="10"/>
      <c r="AH3948" s="10"/>
    </row>
    <row r="3949" spans="1:34" x14ac:dyDescent="0.45">
      <c r="A3949" t="s">
        <v>24</v>
      </c>
      <c r="B3949" t="s">
        <v>25</v>
      </c>
      <c r="C3949" t="s">
        <v>256</v>
      </c>
      <c r="D3949">
        <v>800</v>
      </c>
      <c r="E3949" s="11">
        <v>671328</v>
      </c>
      <c r="F3949" s="5">
        <v>231098</v>
      </c>
      <c r="G3949" s="11">
        <v>0</v>
      </c>
      <c r="H3949" s="11">
        <v>0</v>
      </c>
      <c r="I3949">
        <v>0</v>
      </c>
      <c r="J3949">
        <v>0</v>
      </c>
      <c r="K3949">
        <v>0</v>
      </c>
      <c r="L3949">
        <v>14503</v>
      </c>
      <c r="M3949">
        <v>9</v>
      </c>
      <c r="N3949">
        <v>93</v>
      </c>
      <c r="O3949">
        <v>6</v>
      </c>
      <c r="P3949">
        <v>6</v>
      </c>
      <c r="Q3949">
        <v>0</v>
      </c>
      <c r="R3949">
        <v>551</v>
      </c>
      <c r="S3949">
        <v>0</v>
      </c>
      <c r="T3949">
        <v>134</v>
      </c>
      <c r="U3949">
        <v>162</v>
      </c>
      <c r="V3949">
        <v>-0.8</v>
      </c>
      <c r="W3949">
        <v>0</v>
      </c>
      <c r="X3949">
        <v>0</v>
      </c>
      <c r="Y3949" s="12" t="str">
        <f>IFERROR(VLOOKUP(C3949,[1]Index!$D:$F,3,FALSE),"Non List")</f>
        <v>Life Insurance</v>
      </c>
      <c r="Z3949">
        <f>IFERROR(VLOOKUP(C3949,[1]LP!$B:$C,2,FALSE),0)</f>
        <v>602.5</v>
      </c>
      <c r="AA3949" s="11">
        <f t="shared" si="81"/>
        <v>66.900000000000006</v>
      </c>
      <c r="AB3949" s="5">
        <f>IFERROR(VLOOKUP(C3949,[2]Sheet1!$B:$F,5,FALSE),0)</f>
        <v>16659197.9</v>
      </c>
      <c r="AC3949" s="11">
        <v>4</v>
      </c>
      <c r="AD3949" s="11">
        <v>0.21</v>
      </c>
      <c r="AE3949" s="10" t="str">
        <f t="shared" si="80"/>
        <v>73/74ALICL</v>
      </c>
      <c r="AF3949" s="10"/>
      <c r="AG3949" s="10"/>
      <c r="AH3949" s="10"/>
    </row>
    <row r="3950" spans="1:34" x14ac:dyDescent="0.45">
      <c r="A3950" t="s">
        <v>24</v>
      </c>
      <c r="B3950" t="s">
        <v>25</v>
      </c>
      <c r="C3950" t="s">
        <v>257</v>
      </c>
      <c r="D3950">
        <v>553.9</v>
      </c>
      <c r="E3950" s="11">
        <v>550000</v>
      </c>
      <c r="F3950" s="5">
        <v>171633</v>
      </c>
      <c r="G3950" s="11">
        <v>0</v>
      </c>
      <c r="H3950" s="11">
        <v>0</v>
      </c>
      <c r="I3950">
        <v>0</v>
      </c>
      <c r="J3950">
        <v>0</v>
      </c>
      <c r="K3950">
        <v>0</v>
      </c>
      <c r="L3950">
        <v>8927</v>
      </c>
      <c r="M3950">
        <v>6</v>
      </c>
      <c r="N3950">
        <v>85</v>
      </c>
      <c r="O3950">
        <v>4</v>
      </c>
      <c r="P3950">
        <v>5</v>
      </c>
      <c r="Q3950">
        <v>0</v>
      </c>
      <c r="R3950">
        <v>361</v>
      </c>
      <c r="S3950">
        <v>0</v>
      </c>
      <c r="T3950">
        <v>131</v>
      </c>
      <c r="U3950">
        <v>138</v>
      </c>
      <c r="V3950">
        <v>-0.75</v>
      </c>
      <c r="W3950">
        <v>0</v>
      </c>
      <c r="X3950">
        <v>0</v>
      </c>
      <c r="Y3950" s="12" t="str">
        <f>IFERROR(VLOOKUP(C3950,[1]Index!$D:$F,3,FALSE),"Non List")</f>
        <v>zdelist</v>
      </c>
      <c r="Z3950">
        <f>IFERROR(VLOOKUP(C3950,[1]LP!$B:$C,2,FALSE),0)</f>
        <v>0</v>
      </c>
      <c r="AA3950" s="11">
        <f t="shared" si="81"/>
        <v>0</v>
      </c>
      <c r="AB3950" s="5">
        <f>IFERROR(VLOOKUP(C3950,[2]Sheet1!$B:$F,5,FALSE),0)</f>
        <v>0</v>
      </c>
      <c r="AC3950" s="11">
        <v>8</v>
      </c>
      <c r="AD3950" s="11">
        <v>0.42099999999999999</v>
      </c>
      <c r="AE3950" s="10" t="str">
        <f t="shared" si="80"/>
        <v>73/74GLICL</v>
      </c>
      <c r="AF3950" s="10"/>
      <c r="AG3950" s="10"/>
      <c r="AH3950" s="10"/>
    </row>
    <row r="3951" spans="1:34" x14ac:dyDescent="0.45">
      <c r="A3951" t="s">
        <v>24</v>
      </c>
      <c r="B3951" t="s">
        <v>25</v>
      </c>
      <c r="C3951" t="s">
        <v>258</v>
      </c>
      <c r="D3951">
        <v>1805</v>
      </c>
      <c r="E3951" s="11">
        <v>1069453</v>
      </c>
      <c r="F3951" s="5">
        <v>188593</v>
      </c>
      <c r="G3951" s="11">
        <v>0</v>
      </c>
      <c r="H3951" s="11">
        <v>0</v>
      </c>
      <c r="I3951">
        <v>0</v>
      </c>
      <c r="J3951">
        <v>0</v>
      </c>
      <c r="K3951">
        <v>0</v>
      </c>
      <c r="L3951">
        <v>8581</v>
      </c>
      <c r="M3951">
        <v>3</v>
      </c>
      <c r="N3951">
        <v>564</v>
      </c>
      <c r="O3951">
        <v>15</v>
      </c>
      <c r="P3951">
        <v>3</v>
      </c>
      <c r="Q3951">
        <v>0</v>
      </c>
      <c r="R3951">
        <v>8653</v>
      </c>
      <c r="S3951">
        <v>0</v>
      </c>
      <c r="T3951">
        <v>118</v>
      </c>
      <c r="U3951">
        <v>92</v>
      </c>
      <c r="V3951">
        <v>-0.95</v>
      </c>
      <c r="W3951">
        <v>0</v>
      </c>
      <c r="X3951">
        <v>0</v>
      </c>
      <c r="Y3951" s="12" t="str">
        <f>IFERROR(VLOOKUP(C3951,[1]Index!$D:$F,3,FALSE),"Non List")</f>
        <v>Life Insurance</v>
      </c>
      <c r="Z3951">
        <f>IFERROR(VLOOKUP(C3951,[1]LP!$B:$C,2,FALSE),0)</f>
        <v>1372</v>
      </c>
      <c r="AA3951" s="11">
        <f t="shared" si="81"/>
        <v>457.3</v>
      </c>
      <c r="AB3951" s="5">
        <f>IFERROR(VLOOKUP(C3951,[2]Sheet1!$B:$F,5,FALSE),0)</f>
        <v>7959600</v>
      </c>
      <c r="AC3951" s="11">
        <v>12</v>
      </c>
      <c r="AD3951" s="11">
        <v>0.63</v>
      </c>
      <c r="AE3951" s="10" t="str">
        <f t="shared" si="80"/>
        <v>73/74LICN</v>
      </c>
      <c r="AF3951" s="10"/>
      <c r="AG3951" s="10"/>
      <c r="AH3951" s="10"/>
    </row>
    <row r="3952" spans="1:34" x14ac:dyDescent="0.45">
      <c r="A3952" t="s">
        <v>24</v>
      </c>
      <c r="B3952" t="s">
        <v>25</v>
      </c>
      <c r="C3952" t="s">
        <v>259</v>
      </c>
      <c r="D3952">
        <v>937.5</v>
      </c>
      <c r="E3952" s="11">
        <v>2167500</v>
      </c>
      <c r="F3952" s="5">
        <v>318214</v>
      </c>
      <c r="G3952" s="11">
        <v>0</v>
      </c>
      <c r="H3952" s="11">
        <v>0</v>
      </c>
      <c r="I3952">
        <v>0</v>
      </c>
      <c r="J3952">
        <v>0</v>
      </c>
      <c r="K3952">
        <v>0</v>
      </c>
      <c r="L3952">
        <v>58967</v>
      </c>
      <c r="M3952">
        <v>11</v>
      </c>
      <c r="N3952">
        <v>86</v>
      </c>
      <c r="O3952">
        <v>8</v>
      </c>
      <c r="P3952">
        <v>9</v>
      </c>
      <c r="Q3952">
        <v>0</v>
      </c>
      <c r="R3952">
        <v>704</v>
      </c>
      <c r="S3952">
        <v>0</v>
      </c>
      <c r="T3952">
        <v>115</v>
      </c>
      <c r="U3952">
        <v>168</v>
      </c>
      <c r="V3952">
        <v>-0.82</v>
      </c>
      <c r="W3952">
        <v>0</v>
      </c>
      <c r="X3952">
        <v>0</v>
      </c>
      <c r="Y3952" s="12" t="str">
        <f>IFERROR(VLOOKUP(C3952,[1]Index!$D:$F,3,FALSE),"Non List")</f>
        <v>Life Insurance</v>
      </c>
      <c r="Z3952">
        <f>IFERROR(VLOOKUP(C3952,[1]LP!$B:$C,2,FALSE),0)</f>
        <v>609</v>
      </c>
      <c r="AA3952" s="11">
        <f t="shared" si="81"/>
        <v>55.4</v>
      </c>
      <c r="AB3952" s="5">
        <f>IFERROR(VLOOKUP(C3952,[2]Sheet1!$B:$F,5,FALSE),0)</f>
        <v>40219036.039999999</v>
      </c>
      <c r="AC3952" s="11">
        <v>42</v>
      </c>
      <c r="AD3952" s="11">
        <v>28.5</v>
      </c>
      <c r="AE3952" s="10" t="str">
        <f t="shared" si="80"/>
        <v>73/74NLIC</v>
      </c>
      <c r="AF3952" s="10"/>
      <c r="AG3952" s="10"/>
      <c r="AH3952" s="10"/>
    </row>
    <row r="3953" spans="1:34" x14ac:dyDescent="0.45">
      <c r="A3953" t="s">
        <v>24</v>
      </c>
      <c r="B3953" t="s">
        <v>25</v>
      </c>
      <c r="C3953" t="s">
        <v>260</v>
      </c>
      <c r="D3953">
        <v>751</v>
      </c>
      <c r="E3953" s="11">
        <v>1019126</v>
      </c>
      <c r="F3953" s="5">
        <v>580688</v>
      </c>
      <c r="G3953" s="11">
        <v>0</v>
      </c>
      <c r="H3953" s="11">
        <v>0</v>
      </c>
      <c r="I3953">
        <v>0</v>
      </c>
      <c r="J3953">
        <v>0</v>
      </c>
      <c r="K3953">
        <v>0</v>
      </c>
      <c r="L3953">
        <v>50559</v>
      </c>
      <c r="M3953">
        <v>20</v>
      </c>
      <c r="N3953">
        <v>38</v>
      </c>
      <c r="O3953">
        <v>5</v>
      </c>
      <c r="P3953">
        <v>13</v>
      </c>
      <c r="Q3953">
        <v>0</v>
      </c>
      <c r="R3953">
        <v>181</v>
      </c>
      <c r="S3953">
        <v>0</v>
      </c>
      <c r="T3953">
        <v>157</v>
      </c>
      <c r="U3953">
        <v>265</v>
      </c>
      <c r="V3953">
        <v>-0.65</v>
      </c>
      <c r="W3953">
        <v>0</v>
      </c>
      <c r="X3953">
        <v>0</v>
      </c>
      <c r="Y3953" s="12" t="str">
        <f>IFERROR(VLOOKUP(C3953,[1]Index!$D:$F,3,FALSE),"Non List")</f>
        <v>Life Insurance</v>
      </c>
      <c r="Z3953">
        <f>IFERROR(VLOOKUP(C3953,[1]LP!$B:$C,2,FALSE),0)</f>
        <v>570</v>
      </c>
      <c r="AA3953" s="11">
        <f t="shared" si="81"/>
        <v>28.5</v>
      </c>
      <c r="AB3953" s="5">
        <f>IFERROR(VLOOKUP(C3953,[2]Sheet1!$B:$F,5,FALSE),0)</f>
        <v>17540832.440000001</v>
      </c>
      <c r="AC3953" s="11">
        <v>13.5</v>
      </c>
      <c r="AD3953" s="11">
        <v>0</v>
      </c>
      <c r="AE3953" s="10" t="str">
        <f t="shared" si="80"/>
        <v>73/74NLICL</v>
      </c>
      <c r="AF3953" s="10"/>
      <c r="AG3953" s="10"/>
      <c r="AH3953" s="10"/>
    </row>
    <row r="3954" spans="1:34" x14ac:dyDescent="0.45">
      <c r="A3954" t="s">
        <v>24</v>
      </c>
      <c r="B3954" t="s">
        <v>25</v>
      </c>
      <c r="C3954" t="s">
        <v>261</v>
      </c>
      <c r="D3954">
        <v>643.1</v>
      </c>
      <c r="E3954" s="11">
        <v>488160</v>
      </c>
      <c r="F3954" s="5">
        <v>714811</v>
      </c>
      <c r="G3954" s="11">
        <v>0</v>
      </c>
      <c r="H3954" s="11">
        <v>0</v>
      </c>
      <c r="I3954">
        <v>0</v>
      </c>
      <c r="J3954">
        <v>0</v>
      </c>
      <c r="K3954">
        <v>0</v>
      </c>
      <c r="L3954">
        <v>22726</v>
      </c>
      <c r="M3954">
        <v>19</v>
      </c>
      <c r="N3954">
        <v>35</v>
      </c>
      <c r="O3954">
        <v>3</v>
      </c>
      <c r="P3954">
        <v>8</v>
      </c>
      <c r="Q3954">
        <v>0</v>
      </c>
      <c r="R3954">
        <v>90</v>
      </c>
      <c r="S3954">
        <v>0</v>
      </c>
      <c r="T3954">
        <v>246</v>
      </c>
      <c r="U3954">
        <v>321</v>
      </c>
      <c r="V3954">
        <v>-0.5</v>
      </c>
      <c r="W3954">
        <v>0</v>
      </c>
      <c r="X3954">
        <v>0</v>
      </c>
      <c r="Y3954" s="12" t="str">
        <f>IFERROR(VLOOKUP(C3954,[1]Index!$D:$F,3,FALSE),"Non List")</f>
        <v>zdelist</v>
      </c>
      <c r="Z3954">
        <f>IFERROR(VLOOKUP(C3954,[1]LP!$B:$C,2,FALSE),0)</f>
        <v>0</v>
      </c>
      <c r="AA3954" s="11">
        <f t="shared" si="81"/>
        <v>0</v>
      </c>
      <c r="AB3954" s="5">
        <f>IFERROR(VLOOKUP(C3954,[2]Sheet1!$B:$F,5,FALSE),0)</f>
        <v>0</v>
      </c>
      <c r="AC3954" s="11">
        <v>12.5</v>
      </c>
      <c r="AD3954" s="11">
        <v>0</v>
      </c>
      <c r="AE3954" s="10" t="str">
        <f t="shared" si="80"/>
        <v>73/74PLIC</v>
      </c>
      <c r="AF3954" s="10"/>
      <c r="AG3954" s="10"/>
      <c r="AH3954" s="10"/>
    </row>
    <row r="3955" spans="1:34" x14ac:dyDescent="0.45">
      <c r="A3955" t="s">
        <v>24</v>
      </c>
      <c r="B3955" t="s">
        <v>25</v>
      </c>
      <c r="C3955" t="s">
        <v>262</v>
      </c>
      <c r="D3955">
        <v>633</v>
      </c>
      <c r="E3955" s="11">
        <v>500000</v>
      </c>
      <c r="F3955" s="5">
        <v>202740</v>
      </c>
      <c r="G3955" s="11">
        <v>0</v>
      </c>
      <c r="H3955" s="11">
        <v>0</v>
      </c>
      <c r="I3955">
        <v>0</v>
      </c>
      <c r="J3955">
        <v>0</v>
      </c>
      <c r="K3955">
        <v>0</v>
      </c>
      <c r="L3955">
        <v>12356</v>
      </c>
      <c r="M3955">
        <v>10</v>
      </c>
      <c r="N3955">
        <v>64</v>
      </c>
      <c r="O3955">
        <v>5</v>
      </c>
      <c r="P3955">
        <v>7</v>
      </c>
      <c r="Q3955">
        <v>0</v>
      </c>
      <c r="R3955">
        <v>288</v>
      </c>
      <c r="S3955">
        <v>0</v>
      </c>
      <c r="T3955">
        <v>141</v>
      </c>
      <c r="U3955">
        <v>177</v>
      </c>
      <c r="V3955">
        <v>-0.72</v>
      </c>
      <c r="W3955">
        <v>0</v>
      </c>
      <c r="X3955">
        <v>0</v>
      </c>
      <c r="Y3955" s="12" t="str">
        <f>IFERROR(VLOOKUP(C3955,[1]Index!$D:$F,3,FALSE),"Non List")</f>
        <v>zdelist</v>
      </c>
      <c r="Z3955">
        <f>IFERROR(VLOOKUP(C3955,[1]LP!$B:$C,2,FALSE),0)</f>
        <v>0</v>
      </c>
      <c r="AA3955" s="11">
        <f t="shared" si="81"/>
        <v>0</v>
      </c>
      <c r="AB3955" s="5">
        <f>IFERROR(VLOOKUP(C3955,[2]Sheet1!$B:$F,5,FALSE),0)</f>
        <v>0</v>
      </c>
      <c r="AC3955" s="11">
        <v>12</v>
      </c>
      <c r="AD3955" s="11">
        <v>0.63</v>
      </c>
      <c r="AE3955" s="10" t="str">
        <f t="shared" si="80"/>
        <v>73/74SLICL</v>
      </c>
      <c r="AF3955" s="10"/>
      <c r="AG3955" s="10"/>
      <c r="AH3955" s="10"/>
    </row>
    <row r="3956" spans="1:34" x14ac:dyDescent="0.45">
      <c r="A3956" t="s">
        <v>53</v>
      </c>
      <c r="B3956" t="s">
        <v>25</v>
      </c>
      <c r="C3956" t="s">
        <v>256</v>
      </c>
      <c r="D3956">
        <v>800</v>
      </c>
      <c r="E3956" s="11">
        <v>671328</v>
      </c>
      <c r="F3956" s="5">
        <v>292008</v>
      </c>
      <c r="G3956" s="11">
        <v>0</v>
      </c>
      <c r="H3956" s="11">
        <v>0</v>
      </c>
      <c r="I3956">
        <v>0</v>
      </c>
      <c r="J3956">
        <v>0</v>
      </c>
      <c r="K3956">
        <v>0</v>
      </c>
      <c r="L3956">
        <v>20859</v>
      </c>
      <c r="M3956">
        <v>6</v>
      </c>
      <c r="N3956">
        <v>129</v>
      </c>
      <c r="O3956">
        <v>6</v>
      </c>
      <c r="P3956">
        <v>4</v>
      </c>
      <c r="Q3956">
        <v>0</v>
      </c>
      <c r="R3956">
        <v>720</v>
      </c>
      <c r="S3956">
        <v>0</v>
      </c>
      <c r="T3956">
        <v>144</v>
      </c>
      <c r="U3956">
        <v>141</v>
      </c>
      <c r="V3956">
        <v>-0.82</v>
      </c>
      <c r="W3956">
        <v>0</v>
      </c>
      <c r="X3956">
        <v>0</v>
      </c>
      <c r="Y3956" s="12" t="str">
        <f>IFERROR(VLOOKUP(C3956,[1]Index!$D:$F,3,FALSE),"Non List")</f>
        <v>Life Insurance</v>
      </c>
      <c r="Z3956">
        <f>IFERROR(VLOOKUP(C3956,[1]LP!$B:$C,2,FALSE),0)</f>
        <v>602.5</v>
      </c>
      <c r="AA3956" s="11">
        <f t="shared" si="81"/>
        <v>100.4</v>
      </c>
      <c r="AB3956" s="5">
        <f>IFERROR(VLOOKUP(C3956,[2]Sheet1!$B:$F,5,FALSE),0)</f>
        <v>16659197.9</v>
      </c>
      <c r="AC3956" s="11">
        <v>4</v>
      </c>
      <c r="AD3956" s="11">
        <v>0.21</v>
      </c>
      <c r="AE3956" s="10" t="str">
        <f t="shared" si="80"/>
        <v>73/74ALICL</v>
      </c>
      <c r="AF3956" s="10"/>
      <c r="AG3956" s="10"/>
      <c r="AH3956" s="10"/>
    </row>
    <row r="3957" spans="1:34" x14ac:dyDescent="0.45">
      <c r="A3957" t="s">
        <v>53</v>
      </c>
      <c r="B3957" t="s">
        <v>25</v>
      </c>
      <c r="C3957" t="s">
        <v>257</v>
      </c>
      <c r="D3957">
        <v>553.9</v>
      </c>
      <c r="E3957" s="11">
        <v>550000</v>
      </c>
      <c r="F3957" s="5">
        <v>182488</v>
      </c>
      <c r="G3957" s="11">
        <v>0</v>
      </c>
      <c r="H3957" s="11">
        <v>0</v>
      </c>
      <c r="I3957">
        <v>0</v>
      </c>
      <c r="J3957">
        <v>0</v>
      </c>
      <c r="K3957">
        <v>0</v>
      </c>
      <c r="L3957">
        <v>19781</v>
      </c>
      <c r="M3957">
        <v>7</v>
      </c>
      <c r="N3957">
        <v>77</v>
      </c>
      <c r="O3957">
        <v>4</v>
      </c>
      <c r="P3957">
        <v>5</v>
      </c>
      <c r="Q3957">
        <v>0</v>
      </c>
      <c r="R3957">
        <v>321</v>
      </c>
      <c r="S3957">
        <v>0</v>
      </c>
      <c r="T3957">
        <v>133</v>
      </c>
      <c r="U3957">
        <v>147</v>
      </c>
      <c r="V3957">
        <v>-0.74</v>
      </c>
      <c r="W3957">
        <v>0</v>
      </c>
      <c r="X3957">
        <v>0</v>
      </c>
      <c r="Y3957" s="12" t="str">
        <f>IFERROR(VLOOKUP(C3957,[1]Index!$D:$F,3,FALSE),"Non List")</f>
        <v>zdelist</v>
      </c>
      <c r="Z3957">
        <f>IFERROR(VLOOKUP(C3957,[1]LP!$B:$C,2,FALSE),0)</f>
        <v>0</v>
      </c>
      <c r="AA3957" s="11">
        <f t="shared" si="81"/>
        <v>0</v>
      </c>
      <c r="AB3957" s="5">
        <f>IFERROR(VLOOKUP(C3957,[2]Sheet1!$B:$F,5,FALSE),0)</f>
        <v>0</v>
      </c>
      <c r="AC3957" s="11">
        <v>8</v>
      </c>
      <c r="AD3957" s="11">
        <v>0.42099999999999999</v>
      </c>
      <c r="AE3957" s="10" t="str">
        <f t="shared" si="80"/>
        <v>73/74GLICL</v>
      </c>
      <c r="AF3957" s="10"/>
      <c r="AG3957" s="10"/>
      <c r="AH3957" s="10"/>
    </row>
    <row r="3958" spans="1:34" x14ac:dyDescent="0.45">
      <c r="A3958" t="s">
        <v>53</v>
      </c>
      <c r="B3958" t="s">
        <v>25</v>
      </c>
      <c r="C3958" t="s">
        <v>258</v>
      </c>
      <c r="D3958">
        <v>1805</v>
      </c>
      <c r="E3958" s="11">
        <v>1069453</v>
      </c>
      <c r="F3958" s="5">
        <v>189672</v>
      </c>
      <c r="G3958" s="11">
        <v>0</v>
      </c>
      <c r="H3958" s="11">
        <v>0</v>
      </c>
      <c r="I3958">
        <v>0</v>
      </c>
      <c r="J3958">
        <v>0</v>
      </c>
      <c r="K3958">
        <v>0</v>
      </c>
      <c r="L3958">
        <v>9660</v>
      </c>
      <c r="M3958">
        <v>2</v>
      </c>
      <c r="N3958">
        <v>1003</v>
      </c>
      <c r="O3958">
        <v>15</v>
      </c>
      <c r="P3958">
        <v>2</v>
      </c>
      <c r="Q3958">
        <v>0</v>
      </c>
      <c r="R3958">
        <v>15373</v>
      </c>
      <c r="S3958">
        <v>0</v>
      </c>
      <c r="T3958">
        <v>118</v>
      </c>
      <c r="U3958">
        <v>69</v>
      </c>
      <c r="V3958">
        <v>-0.96</v>
      </c>
      <c r="W3958">
        <v>0</v>
      </c>
      <c r="X3958">
        <v>0</v>
      </c>
      <c r="Y3958" s="12" t="str">
        <f>IFERROR(VLOOKUP(C3958,[1]Index!$D:$F,3,FALSE),"Non List")</f>
        <v>Life Insurance</v>
      </c>
      <c r="Z3958">
        <f>IFERROR(VLOOKUP(C3958,[1]LP!$B:$C,2,FALSE),0)</f>
        <v>1372</v>
      </c>
      <c r="AA3958" s="11">
        <f t="shared" si="81"/>
        <v>686</v>
      </c>
      <c r="AB3958" s="5">
        <f>IFERROR(VLOOKUP(C3958,[2]Sheet1!$B:$F,5,FALSE),0)</f>
        <v>7959600</v>
      </c>
      <c r="AC3958" s="11">
        <v>12</v>
      </c>
      <c r="AD3958" s="11">
        <v>0.63</v>
      </c>
      <c r="AE3958" s="10" t="str">
        <f t="shared" si="80"/>
        <v>73/74LICN</v>
      </c>
      <c r="AF3958" s="10"/>
      <c r="AG3958" s="10"/>
      <c r="AH3958" s="10"/>
    </row>
    <row r="3959" spans="1:34" x14ac:dyDescent="0.45">
      <c r="A3959" t="s">
        <v>53</v>
      </c>
      <c r="B3959" t="s">
        <v>25</v>
      </c>
      <c r="C3959" t="s">
        <v>259</v>
      </c>
      <c r="D3959">
        <v>937.5</v>
      </c>
      <c r="E3959" s="11">
        <v>2167500</v>
      </c>
      <c r="F3959" s="5">
        <v>406999</v>
      </c>
      <c r="G3959" s="11">
        <v>0</v>
      </c>
      <c r="H3959" s="11">
        <v>0</v>
      </c>
      <c r="I3959">
        <v>0</v>
      </c>
      <c r="J3959">
        <v>0</v>
      </c>
      <c r="K3959">
        <v>0</v>
      </c>
      <c r="L3959">
        <v>153090</v>
      </c>
      <c r="M3959">
        <v>14</v>
      </c>
      <c r="N3959">
        <v>66</v>
      </c>
      <c r="O3959">
        <v>8</v>
      </c>
      <c r="P3959">
        <v>12</v>
      </c>
      <c r="Q3959">
        <v>0</v>
      </c>
      <c r="R3959">
        <v>524</v>
      </c>
      <c r="S3959">
        <v>0</v>
      </c>
      <c r="T3959">
        <v>119</v>
      </c>
      <c r="U3959">
        <v>194</v>
      </c>
      <c r="V3959">
        <v>-0.79</v>
      </c>
      <c r="W3959">
        <v>0</v>
      </c>
      <c r="X3959">
        <v>0</v>
      </c>
      <c r="Y3959" s="12" t="str">
        <f>IFERROR(VLOOKUP(C3959,[1]Index!$D:$F,3,FALSE),"Non List")</f>
        <v>Life Insurance</v>
      </c>
      <c r="Z3959">
        <f>IFERROR(VLOOKUP(C3959,[1]LP!$B:$C,2,FALSE),0)</f>
        <v>609</v>
      </c>
      <c r="AA3959" s="11">
        <f t="shared" si="81"/>
        <v>43.5</v>
      </c>
      <c r="AB3959" s="5">
        <f>IFERROR(VLOOKUP(C3959,[2]Sheet1!$B:$F,5,FALSE),0)</f>
        <v>40219036.039999999</v>
      </c>
      <c r="AC3959" s="11">
        <v>42</v>
      </c>
      <c r="AD3959" s="11">
        <v>28.5</v>
      </c>
      <c r="AE3959" s="10" t="str">
        <f t="shared" si="80"/>
        <v>73/74NLIC</v>
      </c>
      <c r="AF3959" s="10"/>
      <c r="AG3959" s="10"/>
      <c r="AH3959" s="10"/>
    </row>
    <row r="3960" spans="1:34" x14ac:dyDescent="0.45">
      <c r="A3960" t="s">
        <v>53</v>
      </c>
      <c r="B3960" t="s">
        <v>25</v>
      </c>
      <c r="C3960" t="s">
        <v>260</v>
      </c>
      <c r="D3960">
        <v>751</v>
      </c>
      <c r="E3960" s="11">
        <v>1324864</v>
      </c>
      <c r="F3960" s="5">
        <v>309399</v>
      </c>
      <c r="G3960" s="11">
        <v>0</v>
      </c>
      <c r="H3960" s="11">
        <v>0</v>
      </c>
      <c r="I3960">
        <v>0</v>
      </c>
      <c r="J3960">
        <v>0</v>
      </c>
      <c r="K3960">
        <v>0</v>
      </c>
      <c r="L3960">
        <v>85008</v>
      </c>
      <c r="M3960">
        <v>13</v>
      </c>
      <c r="N3960">
        <v>59</v>
      </c>
      <c r="O3960">
        <v>6</v>
      </c>
      <c r="P3960">
        <v>10</v>
      </c>
      <c r="Q3960">
        <v>0</v>
      </c>
      <c r="R3960">
        <v>357</v>
      </c>
      <c r="S3960">
        <v>0</v>
      </c>
      <c r="T3960">
        <v>123</v>
      </c>
      <c r="U3960">
        <v>189</v>
      </c>
      <c r="V3960">
        <v>-0.75</v>
      </c>
      <c r="W3960">
        <v>0</v>
      </c>
      <c r="X3960">
        <v>0</v>
      </c>
      <c r="Y3960" s="12" t="str">
        <f>IFERROR(VLOOKUP(C3960,[1]Index!$D:$F,3,FALSE),"Non List")</f>
        <v>Life Insurance</v>
      </c>
      <c r="Z3960">
        <f>IFERROR(VLOOKUP(C3960,[1]LP!$B:$C,2,FALSE),0)</f>
        <v>570</v>
      </c>
      <c r="AA3960" s="11">
        <f t="shared" si="81"/>
        <v>43.8</v>
      </c>
      <c r="AB3960" s="5">
        <f>IFERROR(VLOOKUP(C3960,[2]Sheet1!$B:$F,5,FALSE),0)</f>
        <v>17540832.440000001</v>
      </c>
      <c r="AC3960" s="11">
        <v>13.5</v>
      </c>
      <c r="AD3960" s="11">
        <v>0</v>
      </c>
      <c r="AE3960" s="10" t="str">
        <f t="shared" si="80"/>
        <v>73/74NLICL</v>
      </c>
      <c r="AF3960" s="10"/>
      <c r="AG3960" s="10"/>
      <c r="AH3960" s="10"/>
    </row>
    <row r="3961" spans="1:34" x14ac:dyDescent="0.45">
      <c r="A3961" t="s">
        <v>53</v>
      </c>
      <c r="B3961" t="s">
        <v>25</v>
      </c>
      <c r="C3961" t="s">
        <v>261</v>
      </c>
      <c r="D3961">
        <v>643.1</v>
      </c>
      <c r="E3961" s="11">
        <v>488160</v>
      </c>
      <c r="F3961" s="5">
        <v>737825</v>
      </c>
      <c r="G3961" s="11">
        <v>0</v>
      </c>
      <c r="H3961" s="11">
        <v>0</v>
      </c>
      <c r="I3961">
        <v>0</v>
      </c>
      <c r="J3961">
        <v>0</v>
      </c>
      <c r="K3961">
        <v>0</v>
      </c>
      <c r="L3961">
        <v>36151</v>
      </c>
      <c r="M3961">
        <v>15</v>
      </c>
      <c r="N3961">
        <v>43</v>
      </c>
      <c r="O3961">
        <v>3</v>
      </c>
      <c r="P3961">
        <v>6</v>
      </c>
      <c r="Q3961">
        <v>0</v>
      </c>
      <c r="R3961">
        <v>111</v>
      </c>
      <c r="S3961">
        <v>0</v>
      </c>
      <c r="T3961">
        <v>251</v>
      </c>
      <c r="U3961">
        <v>289</v>
      </c>
      <c r="V3961">
        <v>-0.55000000000000004</v>
      </c>
      <c r="W3961">
        <v>0</v>
      </c>
      <c r="X3961">
        <v>0</v>
      </c>
      <c r="Y3961" s="12" t="str">
        <f>IFERROR(VLOOKUP(C3961,[1]Index!$D:$F,3,FALSE),"Non List")</f>
        <v>zdelist</v>
      </c>
      <c r="Z3961">
        <f>IFERROR(VLOOKUP(C3961,[1]LP!$B:$C,2,FALSE),0)</f>
        <v>0</v>
      </c>
      <c r="AA3961" s="11">
        <f t="shared" si="81"/>
        <v>0</v>
      </c>
      <c r="AB3961" s="5">
        <f>IFERROR(VLOOKUP(C3961,[2]Sheet1!$B:$F,5,FALSE),0)</f>
        <v>0</v>
      </c>
      <c r="AC3961" s="11">
        <v>12.5</v>
      </c>
      <c r="AD3961" s="11">
        <v>0</v>
      </c>
      <c r="AE3961" s="10" t="str">
        <f t="shared" si="80"/>
        <v>73/74PLIC</v>
      </c>
      <c r="AF3961" s="10"/>
      <c r="AG3961" s="10"/>
      <c r="AH3961" s="10"/>
    </row>
    <row r="3962" spans="1:34" x14ac:dyDescent="0.45">
      <c r="A3962" t="s">
        <v>53</v>
      </c>
      <c r="B3962" t="s">
        <v>25</v>
      </c>
      <c r="C3962" t="s">
        <v>262</v>
      </c>
      <c r="D3962">
        <v>633</v>
      </c>
      <c r="E3962" s="11">
        <v>500000</v>
      </c>
      <c r="F3962" s="5">
        <v>175396</v>
      </c>
      <c r="G3962" s="11">
        <v>0</v>
      </c>
      <c r="H3962" s="11">
        <v>0</v>
      </c>
      <c r="I3962">
        <v>0</v>
      </c>
      <c r="J3962">
        <v>0</v>
      </c>
      <c r="K3962">
        <v>0</v>
      </c>
      <c r="L3962">
        <v>-17864</v>
      </c>
      <c r="M3962">
        <v>-7</v>
      </c>
      <c r="N3962">
        <v>-89</v>
      </c>
      <c r="O3962">
        <v>5</v>
      </c>
      <c r="P3962">
        <v>-5</v>
      </c>
      <c r="Q3962">
        <v>0</v>
      </c>
      <c r="R3962">
        <v>-416</v>
      </c>
      <c r="S3962">
        <v>0</v>
      </c>
      <c r="T3962">
        <v>135</v>
      </c>
      <c r="U3962">
        <v>0</v>
      </c>
      <c r="V3962">
        <v>0</v>
      </c>
      <c r="W3962">
        <v>0</v>
      </c>
      <c r="X3962">
        <v>0</v>
      </c>
      <c r="Y3962" s="12" t="str">
        <f>IFERROR(VLOOKUP(C3962,[1]Index!$D:$F,3,FALSE),"Non List")</f>
        <v>zdelist</v>
      </c>
      <c r="Z3962">
        <f>IFERROR(VLOOKUP(C3962,[1]LP!$B:$C,2,FALSE),0)</f>
        <v>0</v>
      </c>
      <c r="AA3962" s="11">
        <f t="shared" si="81"/>
        <v>0</v>
      </c>
      <c r="AB3962" s="5">
        <f>IFERROR(VLOOKUP(C3962,[2]Sheet1!$B:$F,5,FALSE),0)</f>
        <v>0</v>
      </c>
      <c r="AC3962" s="11">
        <v>12</v>
      </c>
      <c r="AD3962" s="11">
        <v>0.63</v>
      </c>
      <c r="AE3962" s="10" t="str">
        <f t="shared" si="80"/>
        <v>73/74SLICL</v>
      </c>
      <c r="AF3962" s="10"/>
      <c r="AG3962" s="10"/>
      <c r="AH3962" s="10"/>
    </row>
    <row r="3963" spans="1:34" x14ac:dyDescent="0.45">
      <c r="A3963" t="s">
        <v>54</v>
      </c>
      <c r="B3963" t="s">
        <v>25</v>
      </c>
      <c r="C3963" t="s">
        <v>256</v>
      </c>
      <c r="D3963">
        <v>800</v>
      </c>
      <c r="E3963" s="11">
        <v>805593</v>
      </c>
      <c r="F3963" s="5">
        <v>177454</v>
      </c>
      <c r="G3963" s="11">
        <v>0</v>
      </c>
      <c r="H3963" s="11">
        <v>0</v>
      </c>
      <c r="I3963">
        <v>0</v>
      </c>
      <c r="J3963">
        <v>0</v>
      </c>
      <c r="K3963">
        <v>0</v>
      </c>
      <c r="L3963">
        <v>29680</v>
      </c>
      <c r="M3963">
        <v>5</v>
      </c>
      <c r="N3963">
        <v>163</v>
      </c>
      <c r="O3963">
        <v>7</v>
      </c>
      <c r="P3963">
        <v>4</v>
      </c>
      <c r="Q3963">
        <v>0</v>
      </c>
      <c r="R3963">
        <v>1069</v>
      </c>
      <c r="S3963">
        <v>0</v>
      </c>
      <c r="T3963">
        <v>122</v>
      </c>
      <c r="U3963">
        <v>116</v>
      </c>
      <c r="V3963">
        <v>-0.85</v>
      </c>
      <c r="W3963">
        <v>0</v>
      </c>
      <c r="X3963">
        <v>0</v>
      </c>
      <c r="Y3963" s="12" t="str">
        <f>IFERROR(VLOOKUP(C3963,[1]Index!$D:$F,3,FALSE),"Non List")</f>
        <v>Life Insurance</v>
      </c>
      <c r="Z3963">
        <f>IFERROR(VLOOKUP(C3963,[1]LP!$B:$C,2,FALSE),0)</f>
        <v>602.5</v>
      </c>
      <c r="AA3963" s="11">
        <f t="shared" si="81"/>
        <v>120.5</v>
      </c>
      <c r="AB3963" s="5">
        <f>IFERROR(VLOOKUP(C3963,[2]Sheet1!$B:$F,5,FALSE),0)</f>
        <v>16659197.9</v>
      </c>
      <c r="AC3963" s="11">
        <v>4</v>
      </c>
      <c r="AD3963" s="11">
        <v>0.21</v>
      </c>
      <c r="AE3963" s="10" t="str">
        <f t="shared" si="80"/>
        <v>73/74ALICL</v>
      </c>
      <c r="AF3963" s="10"/>
      <c r="AG3963" s="10"/>
      <c r="AH3963" s="10"/>
    </row>
    <row r="3964" spans="1:34" x14ac:dyDescent="0.45">
      <c r="A3964" t="s">
        <v>54</v>
      </c>
      <c r="B3964" t="s">
        <v>25</v>
      </c>
      <c r="C3964" t="s">
        <v>257</v>
      </c>
      <c r="D3964">
        <v>553.9</v>
      </c>
      <c r="E3964" s="11">
        <v>550000</v>
      </c>
      <c r="F3964" s="5">
        <v>216101</v>
      </c>
      <c r="G3964" s="11">
        <v>0</v>
      </c>
      <c r="H3964" s="11">
        <v>0</v>
      </c>
      <c r="I3964">
        <v>0</v>
      </c>
      <c r="J3964">
        <v>0</v>
      </c>
      <c r="K3964">
        <v>0</v>
      </c>
      <c r="L3964">
        <v>28842</v>
      </c>
      <c r="M3964">
        <v>7</v>
      </c>
      <c r="N3964">
        <v>79</v>
      </c>
      <c r="O3964">
        <v>4</v>
      </c>
      <c r="P3964">
        <v>5</v>
      </c>
      <c r="Q3964">
        <v>0</v>
      </c>
      <c r="R3964">
        <v>315</v>
      </c>
      <c r="S3964">
        <v>0</v>
      </c>
      <c r="T3964">
        <v>139</v>
      </c>
      <c r="U3964">
        <v>148</v>
      </c>
      <c r="V3964">
        <v>-0.73</v>
      </c>
      <c r="W3964">
        <v>0</v>
      </c>
      <c r="X3964">
        <v>0</v>
      </c>
      <c r="Y3964" s="12" t="str">
        <f>IFERROR(VLOOKUP(C3964,[1]Index!$D:$F,3,FALSE),"Non List")</f>
        <v>zdelist</v>
      </c>
      <c r="Z3964">
        <f>IFERROR(VLOOKUP(C3964,[1]LP!$B:$C,2,FALSE),0)</f>
        <v>0</v>
      </c>
      <c r="AA3964" s="11">
        <f t="shared" si="81"/>
        <v>0</v>
      </c>
      <c r="AB3964" s="5">
        <f>IFERROR(VLOOKUP(C3964,[2]Sheet1!$B:$F,5,FALSE),0)</f>
        <v>0</v>
      </c>
      <c r="AC3964" s="11">
        <v>8</v>
      </c>
      <c r="AD3964" s="11">
        <v>0.42099999999999999</v>
      </c>
      <c r="AE3964" s="10" t="str">
        <f t="shared" si="80"/>
        <v>73/74GLICL</v>
      </c>
      <c r="AF3964" s="10"/>
      <c r="AG3964" s="10"/>
      <c r="AH3964" s="10"/>
    </row>
    <row r="3965" spans="1:34" x14ac:dyDescent="0.45">
      <c r="A3965" t="s">
        <v>54</v>
      </c>
      <c r="B3965" t="s">
        <v>25</v>
      </c>
      <c r="C3965" t="s">
        <v>258</v>
      </c>
      <c r="D3965">
        <v>1805</v>
      </c>
      <c r="E3965" s="11">
        <v>1069453</v>
      </c>
      <c r="F3965" s="5">
        <v>229892</v>
      </c>
      <c r="G3965" s="11">
        <v>0</v>
      </c>
      <c r="H3965" s="11">
        <v>0</v>
      </c>
      <c r="I3965">
        <v>0</v>
      </c>
      <c r="J3965">
        <v>0</v>
      </c>
      <c r="K3965">
        <v>0</v>
      </c>
      <c r="L3965">
        <v>49877</v>
      </c>
      <c r="M3965">
        <v>6</v>
      </c>
      <c r="N3965">
        <v>291</v>
      </c>
      <c r="O3965">
        <v>15</v>
      </c>
      <c r="P3965">
        <v>5</v>
      </c>
      <c r="Q3965">
        <v>0</v>
      </c>
      <c r="R3965">
        <v>4319</v>
      </c>
      <c r="S3965">
        <v>0</v>
      </c>
      <c r="T3965">
        <v>122</v>
      </c>
      <c r="U3965">
        <v>130</v>
      </c>
      <c r="V3965">
        <v>-0.93</v>
      </c>
      <c r="W3965">
        <v>0</v>
      </c>
      <c r="X3965">
        <v>0</v>
      </c>
      <c r="Y3965" s="12" t="str">
        <f>IFERROR(VLOOKUP(C3965,[1]Index!$D:$F,3,FALSE),"Non List")</f>
        <v>Life Insurance</v>
      </c>
      <c r="Z3965">
        <f>IFERROR(VLOOKUP(C3965,[1]LP!$B:$C,2,FALSE),0)</f>
        <v>1372</v>
      </c>
      <c r="AA3965" s="11">
        <f t="shared" si="81"/>
        <v>228.7</v>
      </c>
      <c r="AB3965" s="5">
        <f>IFERROR(VLOOKUP(C3965,[2]Sheet1!$B:$F,5,FALSE),0)</f>
        <v>7959600</v>
      </c>
      <c r="AC3965" s="11">
        <v>12</v>
      </c>
      <c r="AD3965" s="11">
        <v>0.63</v>
      </c>
      <c r="AE3965" s="10" t="str">
        <f t="shared" si="80"/>
        <v>73/74LICN</v>
      </c>
      <c r="AF3965" s="10"/>
      <c r="AG3965" s="10"/>
      <c r="AH3965" s="10"/>
    </row>
    <row r="3966" spans="1:34" x14ac:dyDescent="0.45">
      <c r="A3966" t="s">
        <v>54</v>
      </c>
      <c r="B3966" t="s">
        <v>25</v>
      </c>
      <c r="C3966" t="s">
        <v>259</v>
      </c>
      <c r="D3966">
        <v>937.5</v>
      </c>
      <c r="E3966" s="11">
        <v>3096429</v>
      </c>
      <c r="F3966" s="5">
        <v>4733757</v>
      </c>
      <c r="G3966" s="11">
        <v>0</v>
      </c>
      <c r="H3966" s="11">
        <v>0</v>
      </c>
      <c r="I3966">
        <v>0</v>
      </c>
      <c r="J3966">
        <v>0</v>
      </c>
      <c r="K3966">
        <v>0</v>
      </c>
      <c r="L3966">
        <v>409673</v>
      </c>
      <c r="M3966">
        <v>18</v>
      </c>
      <c r="N3966">
        <v>53</v>
      </c>
      <c r="O3966">
        <v>4</v>
      </c>
      <c r="P3966">
        <v>7</v>
      </c>
      <c r="Q3966">
        <v>0</v>
      </c>
      <c r="R3966">
        <v>197</v>
      </c>
      <c r="S3966">
        <v>0</v>
      </c>
      <c r="T3966">
        <v>253</v>
      </c>
      <c r="U3966">
        <v>317</v>
      </c>
      <c r="V3966">
        <v>-0.66</v>
      </c>
      <c r="W3966">
        <v>0</v>
      </c>
      <c r="X3966">
        <v>0</v>
      </c>
      <c r="Y3966" s="12" t="str">
        <f>IFERROR(VLOOKUP(C3966,[1]Index!$D:$F,3,FALSE),"Non List")</f>
        <v>Life Insurance</v>
      </c>
      <c r="Z3966">
        <f>IFERROR(VLOOKUP(C3966,[1]LP!$B:$C,2,FALSE),0)</f>
        <v>609</v>
      </c>
      <c r="AA3966" s="11">
        <f t="shared" si="81"/>
        <v>33.799999999999997</v>
      </c>
      <c r="AB3966" s="5">
        <f>IFERROR(VLOOKUP(C3966,[2]Sheet1!$B:$F,5,FALSE),0)</f>
        <v>40219036.039999999</v>
      </c>
      <c r="AC3966" s="11">
        <v>42</v>
      </c>
      <c r="AD3966" s="11">
        <v>28.5</v>
      </c>
      <c r="AE3966" s="10" t="str">
        <f t="shared" ref="AE3966:AE4029" si="82">B3966&amp;C3966</f>
        <v>73/74NLIC</v>
      </c>
      <c r="AF3966" s="10"/>
      <c r="AG3966" s="10"/>
      <c r="AH3966" s="10"/>
    </row>
    <row r="3967" spans="1:34" x14ac:dyDescent="0.45">
      <c r="A3967" t="s">
        <v>54</v>
      </c>
      <c r="B3967" t="s">
        <v>25</v>
      </c>
      <c r="C3967" t="s">
        <v>260</v>
      </c>
      <c r="D3967">
        <v>751</v>
      </c>
      <c r="E3967" s="11">
        <v>1324864</v>
      </c>
      <c r="F3967" s="5">
        <v>552289</v>
      </c>
      <c r="G3967" s="11">
        <v>0</v>
      </c>
      <c r="H3967" s="11">
        <v>0</v>
      </c>
      <c r="I3967">
        <v>0</v>
      </c>
      <c r="J3967">
        <v>0</v>
      </c>
      <c r="K3967">
        <v>0</v>
      </c>
      <c r="L3967">
        <v>174704</v>
      </c>
      <c r="M3967">
        <v>18</v>
      </c>
      <c r="N3967">
        <v>43</v>
      </c>
      <c r="O3967">
        <v>5</v>
      </c>
      <c r="P3967">
        <v>12</v>
      </c>
      <c r="Q3967">
        <v>0</v>
      </c>
      <c r="R3967">
        <v>227</v>
      </c>
      <c r="S3967">
        <v>0</v>
      </c>
      <c r="T3967">
        <v>142</v>
      </c>
      <c r="U3967">
        <v>237</v>
      </c>
      <c r="V3967">
        <v>-0.68</v>
      </c>
      <c r="W3967">
        <v>0</v>
      </c>
      <c r="X3967">
        <v>0</v>
      </c>
      <c r="Y3967" s="12" t="str">
        <f>IFERROR(VLOOKUP(C3967,[1]Index!$D:$F,3,FALSE),"Non List")</f>
        <v>Life Insurance</v>
      </c>
      <c r="Z3967">
        <f>IFERROR(VLOOKUP(C3967,[1]LP!$B:$C,2,FALSE),0)</f>
        <v>570</v>
      </c>
      <c r="AA3967" s="11">
        <f t="shared" si="81"/>
        <v>31.7</v>
      </c>
      <c r="AB3967" s="5">
        <f>IFERROR(VLOOKUP(C3967,[2]Sheet1!$B:$F,5,FALSE),0)</f>
        <v>17540832.440000001</v>
      </c>
      <c r="AC3967" s="11">
        <v>13.5</v>
      </c>
      <c r="AD3967" s="11">
        <v>0</v>
      </c>
      <c r="AE3967" s="10" t="str">
        <f t="shared" si="82"/>
        <v>73/74NLICL</v>
      </c>
      <c r="AF3967" s="10"/>
      <c r="AG3967" s="10"/>
      <c r="AH3967" s="10"/>
    </row>
    <row r="3968" spans="1:34" x14ac:dyDescent="0.45">
      <c r="A3968" t="s">
        <v>54</v>
      </c>
      <c r="B3968" t="s">
        <v>25</v>
      </c>
      <c r="C3968" t="s">
        <v>261</v>
      </c>
      <c r="D3968">
        <v>643.1</v>
      </c>
      <c r="E3968" s="11">
        <v>488160</v>
      </c>
      <c r="F3968" s="5">
        <v>752435</v>
      </c>
      <c r="G3968" s="11">
        <v>0</v>
      </c>
      <c r="H3968" s="11">
        <v>0</v>
      </c>
      <c r="I3968">
        <v>0</v>
      </c>
      <c r="J3968">
        <v>0</v>
      </c>
      <c r="K3968">
        <v>0</v>
      </c>
      <c r="L3968">
        <v>107453</v>
      </c>
      <c r="M3968">
        <v>29</v>
      </c>
      <c r="N3968">
        <v>22</v>
      </c>
      <c r="O3968">
        <v>3</v>
      </c>
      <c r="P3968">
        <v>12</v>
      </c>
      <c r="Q3968">
        <v>0</v>
      </c>
      <c r="R3968">
        <v>55</v>
      </c>
      <c r="S3968">
        <v>0</v>
      </c>
      <c r="T3968">
        <v>254</v>
      </c>
      <c r="U3968">
        <v>410</v>
      </c>
      <c r="V3968">
        <v>-0.36</v>
      </c>
      <c r="W3968">
        <v>0</v>
      </c>
      <c r="X3968">
        <v>0</v>
      </c>
      <c r="Y3968" s="12" t="str">
        <f>IFERROR(VLOOKUP(C3968,[1]Index!$D:$F,3,FALSE),"Non List")</f>
        <v>zdelist</v>
      </c>
      <c r="Z3968">
        <f>IFERROR(VLOOKUP(C3968,[1]LP!$B:$C,2,FALSE),0)</f>
        <v>0</v>
      </c>
      <c r="AA3968" s="11">
        <f t="shared" si="81"/>
        <v>0</v>
      </c>
      <c r="AB3968" s="5">
        <f>IFERROR(VLOOKUP(C3968,[2]Sheet1!$B:$F,5,FALSE),0)</f>
        <v>0</v>
      </c>
      <c r="AC3968" s="11">
        <v>12.5</v>
      </c>
      <c r="AD3968" s="11">
        <v>0</v>
      </c>
      <c r="AE3968" s="10" t="str">
        <f t="shared" si="82"/>
        <v>73/74PLIC</v>
      </c>
      <c r="AF3968" s="10"/>
      <c r="AG3968" s="10"/>
      <c r="AH3968" s="10"/>
    </row>
    <row r="3969" spans="1:34" x14ac:dyDescent="0.45">
      <c r="A3969" t="s">
        <v>54</v>
      </c>
      <c r="B3969" t="s">
        <v>25</v>
      </c>
      <c r="C3969" t="s">
        <v>262</v>
      </c>
      <c r="D3969">
        <v>633</v>
      </c>
      <c r="E3969" s="11">
        <v>625000</v>
      </c>
      <c r="F3969" s="5">
        <v>323426</v>
      </c>
      <c r="G3969" s="11">
        <v>0</v>
      </c>
      <c r="H3969" s="11">
        <v>0</v>
      </c>
      <c r="I3969">
        <v>0</v>
      </c>
      <c r="J3969">
        <v>0</v>
      </c>
      <c r="K3969">
        <v>0</v>
      </c>
      <c r="L3969">
        <v>60326</v>
      </c>
      <c r="M3969">
        <v>13</v>
      </c>
      <c r="N3969">
        <v>49</v>
      </c>
      <c r="O3969">
        <v>4</v>
      </c>
      <c r="P3969">
        <v>8</v>
      </c>
      <c r="Q3969">
        <v>0</v>
      </c>
      <c r="R3969">
        <v>205</v>
      </c>
      <c r="S3969">
        <v>0</v>
      </c>
      <c r="T3969">
        <v>152</v>
      </c>
      <c r="U3969">
        <v>210</v>
      </c>
      <c r="V3969">
        <v>-0.67</v>
      </c>
      <c r="W3969">
        <v>0</v>
      </c>
      <c r="X3969">
        <v>0</v>
      </c>
      <c r="Y3969" s="12" t="str">
        <f>IFERROR(VLOOKUP(C3969,[1]Index!$D:$F,3,FALSE),"Non List")</f>
        <v>zdelist</v>
      </c>
      <c r="Z3969">
        <f>IFERROR(VLOOKUP(C3969,[1]LP!$B:$C,2,FALSE),0)</f>
        <v>0</v>
      </c>
      <c r="AA3969" s="11">
        <f t="shared" si="81"/>
        <v>0</v>
      </c>
      <c r="AB3969" s="5">
        <f>IFERROR(VLOOKUP(C3969,[2]Sheet1!$B:$F,5,FALSE),0)</f>
        <v>0</v>
      </c>
      <c r="AC3969" s="11">
        <v>12</v>
      </c>
      <c r="AD3969" s="11">
        <v>0.63</v>
      </c>
      <c r="AE3969" s="10" t="str">
        <f t="shared" si="82"/>
        <v>73/74SLICL</v>
      </c>
      <c r="AF3969" s="10"/>
      <c r="AG3969" s="10"/>
      <c r="AH3969" s="10"/>
    </row>
    <row r="3970" spans="1:34" x14ac:dyDescent="0.45">
      <c r="A3970" t="s">
        <v>55</v>
      </c>
      <c r="B3970" t="s">
        <v>25</v>
      </c>
      <c r="C3970" t="s">
        <v>256</v>
      </c>
      <c r="D3970">
        <v>799</v>
      </c>
      <c r="E3970" s="11">
        <v>805593</v>
      </c>
      <c r="F3970" s="5">
        <v>189891</v>
      </c>
      <c r="G3970" s="11">
        <v>0</v>
      </c>
      <c r="H3970" s="11">
        <v>0</v>
      </c>
      <c r="I3970">
        <v>0</v>
      </c>
      <c r="J3970">
        <v>0</v>
      </c>
      <c r="K3970">
        <v>0</v>
      </c>
      <c r="L3970">
        <v>42117</v>
      </c>
      <c r="M3970">
        <v>5</v>
      </c>
      <c r="N3970">
        <v>153</v>
      </c>
      <c r="O3970">
        <v>6</v>
      </c>
      <c r="P3970">
        <v>4</v>
      </c>
      <c r="Q3970">
        <v>0</v>
      </c>
      <c r="R3970">
        <v>990</v>
      </c>
      <c r="S3970">
        <v>0</v>
      </c>
      <c r="T3970">
        <v>124</v>
      </c>
      <c r="U3970">
        <v>120</v>
      </c>
      <c r="V3970">
        <v>-0.85</v>
      </c>
      <c r="W3970">
        <v>0</v>
      </c>
      <c r="X3970">
        <v>0</v>
      </c>
      <c r="Y3970" s="12" t="str">
        <f>IFERROR(VLOOKUP(C3970,[1]Index!$D:$F,3,FALSE),"Non List")</f>
        <v>Life Insurance</v>
      </c>
      <c r="Z3970">
        <f>IFERROR(VLOOKUP(C3970,[1]LP!$B:$C,2,FALSE),0)</f>
        <v>602.5</v>
      </c>
      <c r="AA3970" s="11">
        <f t="shared" si="81"/>
        <v>120.5</v>
      </c>
      <c r="AB3970" s="5">
        <f>IFERROR(VLOOKUP(C3970,[2]Sheet1!$B:$F,5,FALSE),0)</f>
        <v>16659197.9</v>
      </c>
      <c r="AC3970" s="11">
        <v>4</v>
      </c>
      <c r="AD3970" s="11">
        <v>0.21</v>
      </c>
      <c r="AE3970" s="10" t="str">
        <f t="shared" si="82"/>
        <v>73/74ALICL</v>
      </c>
      <c r="AF3970" s="10"/>
      <c r="AG3970" s="10"/>
      <c r="AH3970" s="10"/>
    </row>
    <row r="3971" spans="1:34" x14ac:dyDescent="0.45">
      <c r="A3971" t="s">
        <v>55</v>
      </c>
      <c r="B3971" t="s">
        <v>25</v>
      </c>
      <c r="C3971" t="s">
        <v>257</v>
      </c>
      <c r="D3971">
        <v>553.9</v>
      </c>
      <c r="E3971" s="11">
        <v>594000</v>
      </c>
      <c r="F3971" s="5">
        <v>171205</v>
      </c>
      <c r="G3971" s="11">
        <v>0</v>
      </c>
      <c r="H3971" s="11">
        <v>0</v>
      </c>
      <c r="I3971">
        <v>0</v>
      </c>
      <c r="J3971">
        <v>0</v>
      </c>
      <c r="K3971">
        <v>0</v>
      </c>
      <c r="L3971">
        <v>31051</v>
      </c>
      <c r="M3971">
        <v>5</v>
      </c>
      <c r="N3971">
        <v>106</v>
      </c>
      <c r="O3971">
        <v>4</v>
      </c>
      <c r="P3971">
        <v>4</v>
      </c>
      <c r="Q3971">
        <v>0</v>
      </c>
      <c r="R3971">
        <v>456</v>
      </c>
      <c r="S3971">
        <v>0</v>
      </c>
      <c r="T3971">
        <v>129</v>
      </c>
      <c r="U3971">
        <v>123</v>
      </c>
      <c r="V3971">
        <v>-0.78</v>
      </c>
      <c r="W3971">
        <v>0</v>
      </c>
      <c r="X3971">
        <v>0</v>
      </c>
      <c r="Y3971" s="12" t="str">
        <f>IFERROR(VLOOKUP(C3971,[1]Index!$D:$F,3,FALSE),"Non List")</f>
        <v>zdelist</v>
      </c>
      <c r="Z3971">
        <f>IFERROR(VLOOKUP(C3971,[1]LP!$B:$C,2,FALSE),0)</f>
        <v>0</v>
      </c>
      <c r="AA3971" s="11">
        <f t="shared" ref="AA3971:AA4034" si="83">ROUND(IFERROR(Z3971/M3971,0),1)</f>
        <v>0</v>
      </c>
      <c r="AB3971" s="5">
        <f>IFERROR(VLOOKUP(C3971,[2]Sheet1!$B:$F,5,FALSE),0)</f>
        <v>0</v>
      </c>
      <c r="AC3971" s="11">
        <v>8</v>
      </c>
      <c r="AD3971" s="11">
        <v>0.42099999999999999</v>
      </c>
      <c r="AE3971" s="10" t="str">
        <f t="shared" si="82"/>
        <v>73/74GLICL</v>
      </c>
      <c r="AF3971" s="10"/>
      <c r="AG3971" s="10"/>
      <c r="AH3971" s="10"/>
    </row>
    <row r="3972" spans="1:34" x14ac:dyDescent="0.45">
      <c r="A3972" t="s">
        <v>55</v>
      </c>
      <c r="B3972" t="s">
        <v>25</v>
      </c>
      <c r="C3972" t="s">
        <v>258</v>
      </c>
      <c r="D3972">
        <v>1805</v>
      </c>
      <c r="E3972" s="11">
        <v>1334678</v>
      </c>
      <c r="F3972" s="5">
        <v>260502</v>
      </c>
      <c r="G3972" s="11">
        <v>0</v>
      </c>
      <c r="H3972" s="11">
        <v>0</v>
      </c>
      <c r="I3972">
        <v>0</v>
      </c>
      <c r="J3972">
        <v>0</v>
      </c>
      <c r="K3972">
        <v>0</v>
      </c>
      <c r="L3972">
        <v>116748</v>
      </c>
      <c r="M3972">
        <v>9</v>
      </c>
      <c r="N3972">
        <v>207</v>
      </c>
      <c r="O3972">
        <v>15</v>
      </c>
      <c r="P3972">
        <v>7</v>
      </c>
      <c r="Q3972">
        <v>0</v>
      </c>
      <c r="R3972">
        <v>3118</v>
      </c>
      <c r="S3972">
        <v>0</v>
      </c>
      <c r="T3972">
        <v>120</v>
      </c>
      <c r="U3972">
        <v>153</v>
      </c>
      <c r="V3972">
        <v>-0.92</v>
      </c>
      <c r="W3972">
        <v>0</v>
      </c>
      <c r="X3972">
        <v>0</v>
      </c>
      <c r="Y3972" s="12" t="str">
        <f>IFERROR(VLOOKUP(C3972,[1]Index!$D:$F,3,FALSE),"Non List")</f>
        <v>Life Insurance</v>
      </c>
      <c r="Z3972">
        <f>IFERROR(VLOOKUP(C3972,[1]LP!$B:$C,2,FALSE),0)</f>
        <v>1372</v>
      </c>
      <c r="AA3972" s="11">
        <f t="shared" si="83"/>
        <v>152.4</v>
      </c>
      <c r="AB3972" s="5">
        <f>IFERROR(VLOOKUP(C3972,[2]Sheet1!$B:$F,5,FALSE),0)</f>
        <v>7959600</v>
      </c>
      <c r="AC3972" s="11">
        <v>12</v>
      </c>
      <c r="AD3972" s="11">
        <v>0.63</v>
      </c>
      <c r="AE3972" s="10" t="str">
        <f t="shared" si="82"/>
        <v>73/74LICN</v>
      </c>
      <c r="AF3972" s="10"/>
      <c r="AG3972" s="10"/>
      <c r="AH3972" s="10"/>
    </row>
    <row r="3973" spans="1:34" x14ac:dyDescent="0.45">
      <c r="A3973" t="s">
        <v>55</v>
      </c>
      <c r="B3973" t="s">
        <v>25</v>
      </c>
      <c r="C3973" t="s">
        <v>259</v>
      </c>
      <c r="D3973">
        <v>936</v>
      </c>
      <c r="E3973" s="11">
        <v>3096429</v>
      </c>
      <c r="F3973" s="5">
        <v>4740629</v>
      </c>
      <c r="G3973" s="11">
        <v>0</v>
      </c>
      <c r="H3973" s="11">
        <v>0</v>
      </c>
      <c r="I3973">
        <v>0</v>
      </c>
      <c r="J3973">
        <v>0</v>
      </c>
      <c r="K3973">
        <v>0</v>
      </c>
      <c r="L3973">
        <v>416545</v>
      </c>
      <c r="M3973">
        <v>13</v>
      </c>
      <c r="N3973">
        <v>70</v>
      </c>
      <c r="O3973">
        <v>4</v>
      </c>
      <c r="P3973">
        <v>5</v>
      </c>
      <c r="Q3973">
        <v>0</v>
      </c>
      <c r="R3973">
        <v>257</v>
      </c>
      <c r="S3973">
        <v>0</v>
      </c>
      <c r="T3973">
        <v>253</v>
      </c>
      <c r="U3973">
        <v>277</v>
      </c>
      <c r="V3973">
        <v>-0.7</v>
      </c>
      <c r="W3973">
        <v>0</v>
      </c>
      <c r="X3973">
        <v>0</v>
      </c>
      <c r="Y3973" s="12" t="str">
        <f>IFERROR(VLOOKUP(C3973,[1]Index!$D:$F,3,FALSE),"Non List")</f>
        <v>Life Insurance</v>
      </c>
      <c r="Z3973">
        <f>IFERROR(VLOOKUP(C3973,[1]LP!$B:$C,2,FALSE),0)</f>
        <v>609</v>
      </c>
      <c r="AA3973" s="11">
        <f t="shared" si="83"/>
        <v>46.8</v>
      </c>
      <c r="AB3973" s="5">
        <f>IFERROR(VLOOKUP(C3973,[2]Sheet1!$B:$F,5,FALSE),0)</f>
        <v>40219036.039999999</v>
      </c>
      <c r="AC3973" s="11">
        <v>42</v>
      </c>
      <c r="AD3973" s="11">
        <v>28.5</v>
      </c>
      <c r="AE3973" s="10" t="str">
        <f t="shared" si="82"/>
        <v>73/74NLIC</v>
      </c>
      <c r="AF3973" s="10"/>
      <c r="AG3973" s="10"/>
      <c r="AH3973" s="10"/>
    </row>
    <row r="3974" spans="1:34" x14ac:dyDescent="0.45">
      <c r="A3974" t="s">
        <v>55</v>
      </c>
      <c r="B3974" t="s">
        <v>25</v>
      </c>
      <c r="C3974" t="s">
        <v>260</v>
      </c>
      <c r="D3974">
        <v>751</v>
      </c>
      <c r="E3974" s="11">
        <v>1664172</v>
      </c>
      <c r="F3974" s="5">
        <v>613107</v>
      </c>
      <c r="G3974" s="11">
        <v>0</v>
      </c>
      <c r="H3974" s="11">
        <v>0</v>
      </c>
      <c r="I3974">
        <v>0</v>
      </c>
      <c r="J3974">
        <v>0</v>
      </c>
      <c r="K3974">
        <v>0</v>
      </c>
      <c r="L3974">
        <v>235523</v>
      </c>
      <c r="M3974">
        <v>14</v>
      </c>
      <c r="N3974">
        <v>53</v>
      </c>
      <c r="O3974">
        <v>5</v>
      </c>
      <c r="P3974">
        <v>10</v>
      </c>
      <c r="Q3974">
        <v>0</v>
      </c>
      <c r="R3974">
        <v>291</v>
      </c>
      <c r="S3974">
        <v>0</v>
      </c>
      <c r="T3974">
        <v>137</v>
      </c>
      <c r="U3974">
        <v>209</v>
      </c>
      <c r="V3974">
        <v>-0.72</v>
      </c>
      <c r="W3974">
        <v>0</v>
      </c>
      <c r="X3974">
        <v>0</v>
      </c>
      <c r="Y3974" s="12" t="str">
        <f>IFERROR(VLOOKUP(C3974,[1]Index!$D:$F,3,FALSE),"Non List")</f>
        <v>Life Insurance</v>
      </c>
      <c r="Z3974">
        <f>IFERROR(VLOOKUP(C3974,[1]LP!$B:$C,2,FALSE),0)</f>
        <v>570</v>
      </c>
      <c r="AA3974" s="11">
        <f t="shared" si="83"/>
        <v>40.700000000000003</v>
      </c>
      <c r="AB3974" s="5">
        <f>IFERROR(VLOOKUP(C3974,[2]Sheet1!$B:$F,5,FALSE),0)</f>
        <v>17540832.440000001</v>
      </c>
      <c r="AC3974" s="11">
        <v>13.5</v>
      </c>
      <c r="AD3974" s="11">
        <v>0</v>
      </c>
      <c r="AE3974" s="10" t="str">
        <f t="shared" si="82"/>
        <v>73/74NLICL</v>
      </c>
      <c r="AF3974" s="10"/>
      <c r="AG3974" s="10"/>
      <c r="AH3974" s="10"/>
    </row>
    <row r="3975" spans="1:34" x14ac:dyDescent="0.45">
      <c r="A3975" t="s">
        <v>55</v>
      </c>
      <c r="B3975" t="s">
        <v>25</v>
      </c>
      <c r="C3975" t="s">
        <v>261</v>
      </c>
      <c r="D3975">
        <v>649</v>
      </c>
      <c r="E3975" s="11">
        <v>610200</v>
      </c>
      <c r="F3975" s="5">
        <v>888096</v>
      </c>
      <c r="G3975" s="11">
        <v>0</v>
      </c>
      <c r="H3975" s="11">
        <v>0</v>
      </c>
      <c r="I3975">
        <v>0</v>
      </c>
      <c r="J3975">
        <v>0</v>
      </c>
      <c r="K3975">
        <v>0</v>
      </c>
      <c r="L3975">
        <v>158788</v>
      </c>
      <c r="M3975">
        <v>26</v>
      </c>
      <c r="N3975">
        <v>25</v>
      </c>
      <c r="O3975">
        <v>3</v>
      </c>
      <c r="P3975">
        <v>11</v>
      </c>
      <c r="Q3975">
        <v>0</v>
      </c>
      <c r="R3975">
        <v>66</v>
      </c>
      <c r="S3975">
        <v>0</v>
      </c>
      <c r="T3975">
        <v>246</v>
      </c>
      <c r="U3975">
        <v>379</v>
      </c>
      <c r="V3975">
        <v>-0.42</v>
      </c>
      <c r="W3975">
        <v>0</v>
      </c>
      <c r="X3975">
        <v>0</v>
      </c>
      <c r="Y3975" s="12" t="str">
        <f>IFERROR(VLOOKUP(C3975,[1]Index!$D:$F,3,FALSE),"Non List")</f>
        <v>zdelist</v>
      </c>
      <c r="Z3975">
        <f>IFERROR(VLOOKUP(C3975,[1]LP!$B:$C,2,FALSE),0)</f>
        <v>0</v>
      </c>
      <c r="AA3975" s="11">
        <f t="shared" si="83"/>
        <v>0</v>
      </c>
      <c r="AB3975" s="5">
        <f>IFERROR(VLOOKUP(C3975,[2]Sheet1!$B:$F,5,FALSE),0)</f>
        <v>0</v>
      </c>
      <c r="AC3975" s="11">
        <v>12.5</v>
      </c>
      <c r="AD3975" s="11">
        <v>0</v>
      </c>
      <c r="AE3975" s="10" t="str">
        <f t="shared" si="82"/>
        <v>73/74PLIC</v>
      </c>
      <c r="AF3975" s="10"/>
      <c r="AG3975" s="10"/>
      <c r="AH3975" s="10"/>
    </row>
    <row r="3976" spans="1:34" x14ac:dyDescent="0.45">
      <c r="A3976" t="s">
        <v>55</v>
      </c>
      <c r="B3976" t="s">
        <v>25</v>
      </c>
      <c r="C3976" t="s">
        <v>262</v>
      </c>
      <c r="D3976">
        <v>633</v>
      </c>
      <c r="E3976" s="11">
        <v>721875</v>
      </c>
      <c r="F3976" s="5">
        <v>324606</v>
      </c>
      <c r="G3976" s="11">
        <v>0</v>
      </c>
      <c r="H3976" s="11">
        <v>0</v>
      </c>
      <c r="I3976">
        <v>0</v>
      </c>
      <c r="J3976">
        <v>0</v>
      </c>
      <c r="K3976">
        <v>0</v>
      </c>
      <c r="L3976">
        <v>96985</v>
      </c>
      <c r="M3976">
        <v>13</v>
      </c>
      <c r="N3976">
        <v>47</v>
      </c>
      <c r="O3976">
        <v>4</v>
      </c>
      <c r="P3976">
        <v>9</v>
      </c>
      <c r="Q3976">
        <v>0</v>
      </c>
      <c r="R3976">
        <v>206</v>
      </c>
      <c r="S3976">
        <v>0</v>
      </c>
      <c r="T3976">
        <v>145</v>
      </c>
      <c r="U3976">
        <v>209</v>
      </c>
      <c r="V3976">
        <v>-0.67</v>
      </c>
      <c r="W3976">
        <v>0</v>
      </c>
      <c r="X3976">
        <v>0</v>
      </c>
      <c r="Y3976" s="12" t="str">
        <f>IFERROR(VLOOKUP(C3976,[1]Index!$D:$F,3,FALSE),"Non List")</f>
        <v>zdelist</v>
      </c>
      <c r="Z3976">
        <f>IFERROR(VLOOKUP(C3976,[1]LP!$B:$C,2,FALSE),0)</f>
        <v>0</v>
      </c>
      <c r="AA3976" s="11">
        <f t="shared" si="83"/>
        <v>0</v>
      </c>
      <c r="AB3976" s="5">
        <f>IFERROR(VLOOKUP(C3976,[2]Sheet1!$B:$F,5,FALSE),0)</f>
        <v>0</v>
      </c>
      <c r="AC3976" s="11">
        <v>12</v>
      </c>
      <c r="AD3976" s="11">
        <v>0.63</v>
      </c>
      <c r="AE3976" s="10" t="str">
        <f t="shared" si="82"/>
        <v>73/74SLICL</v>
      </c>
      <c r="AF3976" s="10"/>
      <c r="AG3976" s="10"/>
      <c r="AH3976" s="10"/>
    </row>
    <row r="3977" spans="1:34" x14ac:dyDescent="0.45">
      <c r="A3977" t="s">
        <v>24</v>
      </c>
      <c r="B3977" t="s">
        <v>56</v>
      </c>
      <c r="C3977" t="s">
        <v>256</v>
      </c>
      <c r="D3977">
        <v>799</v>
      </c>
      <c r="E3977" s="11">
        <v>805593</v>
      </c>
      <c r="F3977" s="5">
        <v>205720</v>
      </c>
      <c r="G3977" s="11">
        <v>0</v>
      </c>
      <c r="H3977" s="11">
        <v>0</v>
      </c>
      <c r="I3977">
        <v>0</v>
      </c>
      <c r="J3977">
        <v>0</v>
      </c>
      <c r="K3977">
        <v>0</v>
      </c>
      <c r="L3977">
        <v>15829</v>
      </c>
      <c r="M3977">
        <v>8</v>
      </c>
      <c r="N3977">
        <v>102</v>
      </c>
      <c r="O3977">
        <v>6</v>
      </c>
      <c r="P3977">
        <v>6</v>
      </c>
      <c r="Q3977">
        <v>0</v>
      </c>
      <c r="R3977">
        <v>648</v>
      </c>
      <c r="S3977">
        <v>0</v>
      </c>
      <c r="T3977">
        <v>126</v>
      </c>
      <c r="U3977">
        <v>149</v>
      </c>
      <c r="V3977">
        <v>-0.81</v>
      </c>
      <c r="W3977">
        <v>0</v>
      </c>
      <c r="X3977">
        <v>0</v>
      </c>
      <c r="Y3977" s="12" t="str">
        <f>IFERROR(VLOOKUP(C3977,[1]Index!$D:$F,3,FALSE),"Non List")</f>
        <v>Life Insurance</v>
      </c>
      <c r="Z3977">
        <f>IFERROR(VLOOKUP(C3977,[1]LP!$B:$C,2,FALSE),0)</f>
        <v>602.5</v>
      </c>
      <c r="AA3977" s="11">
        <f t="shared" si="83"/>
        <v>75.3</v>
      </c>
      <c r="AB3977" s="5">
        <f>IFERROR(VLOOKUP(C3977,[2]Sheet1!$B:$F,5,FALSE),0)</f>
        <v>16659197.9</v>
      </c>
      <c r="AC3977" s="11">
        <v>0</v>
      </c>
      <c r="AD3977" s="11">
        <v>0</v>
      </c>
      <c r="AE3977" s="10" t="str">
        <f t="shared" si="82"/>
        <v>74/75ALICL</v>
      </c>
      <c r="AF3977" s="10"/>
      <c r="AG3977" s="10"/>
      <c r="AH3977" s="10"/>
    </row>
    <row r="3978" spans="1:34" x14ac:dyDescent="0.45">
      <c r="A3978" t="s">
        <v>24</v>
      </c>
      <c r="B3978" t="s">
        <v>56</v>
      </c>
      <c r="C3978" t="s">
        <v>257</v>
      </c>
      <c r="D3978">
        <v>553.9</v>
      </c>
      <c r="E3978" s="11">
        <v>594000</v>
      </c>
      <c r="F3978" s="5">
        <v>218089</v>
      </c>
      <c r="G3978" s="11">
        <v>0</v>
      </c>
      <c r="H3978" s="11">
        <v>0</v>
      </c>
      <c r="I3978">
        <v>0</v>
      </c>
      <c r="J3978">
        <v>0</v>
      </c>
      <c r="K3978">
        <v>0</v>
      </c>
      <c r="L3978">
        <v>26658</v>
      </c>
      <c r="M3978">
        <v>18</v>
      </c>
      <c r="N3978">
        <v>31</v>
      </c>
      <c r="O3978">
        <v>4</v>
      </c>
      <c r="P3978">
        <v>13</v>
      </c>
      <c r="Q3978">
        <v>0</v>
      </c>
      <c r="R3978">
        <v>125</v>
      </c>
      <c r="S3978">
        <v>0</v>
      </c>
      <c r="T3978">
        <v>137</v>
      </c>
      <c r="U3978">
        <v>235</v>
      </c>
      <c r="V3978">
        <v>-0.57999999999999996</v>
      </c>
      <c r="W3978">
        <v>0</v>
      </c>
      <c r="X3978">
        <v>0</v>
      </c>
      <c r="Y3978" s="12" t="str">
        <f>IFERROR(VLOOKUP(C3978,[1]Index!$D:$F,3,FALSE),"Non List")</f>
        <v>zdelist</v>
      </c>
      <c r="Z3978">
        <f>IFERROR(VLOOKUP(C3978,[1]LP!$B:$C,2,FALSE),0)</f>
        <v>0</v>
      </c>
      <c r="AA3978" s="11">
        <f t="shared" si="83"/>
        <v>0</v>
      </c>
      <c r="AB3978" s="5">
        <f>IFERROR(VLOOKUP(C3978,[2]Sheet1!$B:$F,5,FALSE),0)</f>
        <v>0</v>
      </c>
      <c r="AC3978" s="11">
        <v>5.25</v>
      </c>
      <c r="AD3978" s="11">
        <v>0</v>
      </c>
      <c r="AE3978" s="10" t="str">
        <f t="shared" si="82"/>
        <v>74/75GLICL</v>
      </c>
      <c r="AF3978" s="10"/>
      <c r="AG3978" s="10"/>
      <c r="AH3978" s="10"/>
    </row>
    <row r="3979" spans="1:34" x14ac:dyDescent="0.45">
      <c r="A3979" t="s">
        <v>24</v>
      </c>
      <c r="B3979" t="s">
        <v>56</v>
      </c>
      <c r="C3979" t="s">
        <v>258</v>
      </c>
      <c r="D3979">
        <v>1805</v>
      </c>
      <c r="E3979" s="11">
        <v>1334678</v>
      </c>
      <c r="F3979" s="5">
        <v>305004</v>
      </c>
      <c r="G3979" s="11">
        <v>0</v>
      </c>
      <c r="H3979" s="11">
        <v>0</v>
      </c>
      <c r="I3979">
        <v>0</v>
      </c>
      <c r="J3979">
        <v>0</v>
      </c>
      <c r="K3979">
        <v>0</v>
      </c>
      <c r="L3979">
        <v>37368</v>
      </c>
      <c r="M3979">
        <v>11</v>
      </c>
      <c r="N3979">
        <v>162</v>
      </c>
      <c r="O3979">
        <v>15</v>
      </c>
      <c r="P3979">
        <v>9</v>
      </c>
      <c r="Q3979">
        <v>0</v>
      </c>
      <c r="R3979">
        <v>2376</v>
      </c>
      <c r="S3979">
        <v>0</v>
      </c>
      <c r="T3979">
        <v>123</v>
      </c>
      <c r="U3979">
        <v>176</v>
      </c>
      <c r="V3979">
        <v>-0.9</v>
      </c>
      <c r="W3979">
        <v>0</v>
      </c>
      <c r="X3979">
        <v>0</v>
      </c>
      <c r="Y3979" s="12" t="str">
        <f>IFERROR(VLOOKUP(C3979,[1]Index!$D:$F,3,FALSE),"Non List")</f>
        <v>Life Insurance</v>
      </c>
      <c r="Z3979">
        <f>IFERROR(VLOOKUP(C3979,[1]LP!$B:$C,2,FALSE),0)</f>
        <v>1372</v>
      </c>
      <c r="AA3979" s="11">
        <f t="shared" si="83"/>
        <v>124.7</v>
      </c>
      <c r="AB3979" s="5">
        <f>IFERROR(VLOOKUP(C3979,[2]Sheet1!$B:$F,5,FALSE),0)</f>
        <v>7959600</v>
      </c>
      <c r="AC3979" s="11">
        <v>34.46</v>
      </c>
      <c r="AD3979" s="11">
        <v>35.53</v>
      </c>
      <c r="AE3979" s="10" t="str">
        <f t="shared" si="82"/>
        <v>74/75LICN</v>
      </c>
      <c r="AF3979" s="10"/>
      <c r="AG3979" s="10"/>
      <c r="AH3979" s="10"/>
    </row>
    <row r="3980" spans="1:34" x14ac:dyDescent="0.45">
      <c r="A3980" t="s">
        <v>24</v>
      </c>
      <c r="B3980" t="s">
        <v>56</v>
      </c>
      <c r="C3980" t="s">
        <v>259</v>
      </c>
      <c r="D3980">
        <v>936</v>
      </c>
      <c r="E3980" s="11">
        <v>3096429</v>
      </c>
      <c r="F3980" s="5">
        <v>4866036</v>
      </c>
      <c r="G3980" s="11">
        <v>0</v>
      </c>
      <c r="H3980" s="11">
        <v>0</v>
      </c>
      <c r="I3980">
        <v>0</v>
      </c>
      <c r="J3980">
        <v>0</v>
      </c>
      <c r="K3980">
        <v>0</v>
      </c>
      <c r="L3980">
        <v>177454</v>
      </c>
      <c r="M3980">
        <v>23</v>
      </c>
      <c r="N3980">
        <v>41</v>
      </c>
      <c r="O3980">
        <v>4</v>
      </c>
      <c r="P3980">
        <v>9</v>
      </c>
      <c r="Q3980">
        <v>0</v>
      </c>
      <c r="R3980">
        <v>149</v>
      </c>
      <c r="S3980">
        <v>0</v>
      </c>
      <c r="T3980">
        <v>257</v>
      </c>
      <c r="U3980">
        <v>364</v>
      </c>
      <c r="V3980">
        <v>-0.61</v>
      </c>
      <c r="W3980">
        <v>0</v>
      </c>
      <c r="X3980">
        <v>0</v>
      </c>
      <c r="Y3980" s="12" t="str">
        <f>IFERROR(VLOOKUP(C3980,[1]Index!$D:$F,3,FALSE),"Non List")</f>
        <v>Life Insurance</v>
      </c>
      <c r="Z3980">
        <f>IFERROR(VLOOKUP(C3980,[1]LP!$B:$C,2,FALSE),0)</f>
        <v>609</v>
      </c>
      <c r="AA3980" s="11">
        <f t="shared" si="83"/>
        <v>26.5</v>
      </c>
      <c r="AB3980" s="5">
        <f>IFERROR(VLOOKUP(C3980,[2]Sheet1!$B:$F,5,FALSE),0)</f>
        <v>40219036.039999999</v>
      </c>
      <c r="AC3980" s="11">
        <v>25</v>
      </c>
      <c r="AD3980" s="11">
        <v>23.5</v>
      </c>
      <c r="AE3980" s="10" t="str">
        <f t="shared" si="82"/>
        <v>74/75NLIC</v>
      </c>
      <c r="AF3980" s="10"/>
      <c r="AG3980" s="10"/>
      <c r="AH3980" s="10"/>
    </row>
    <row r="3981" spans="1:34" x14ac:dyDescent="0.45">
      <c r="A3981" t="s">
        <v>24</v>
      </c>
      <c r="B3981" t="s">
        <v>56</v>
      </c>
      <c r="C3981" t="s">
        <v>260</v>
      </c>
      <c r="D3981">
        <v>751</v>
      </c>
      <c r="E3981" s="11">
        <v>1656080</v>
      </c>
      <c r="F3981" s="5">
        <v>342396</v>
      </c>
      <c r="G3981" s="11">
        <v>0</v>
      </c>
      <c r="H3981" s="11">
        <v>0</v>
      </c>
      <c r="I3981">
        <v>0</v>
      </c>
      <c r="J3981">
        <v>0</v>
      </c>
      <c r="K3981">
        <v>0</v>
      </c>
      <c r="L3981">
        <v>82091</v>
      </c>
      <c r="M3981">
        <v>20</v>
      </c>
      <c r="N3981">
        <v>38</v>
      </c>
      <c r="O3981">
        <v>6</v>
      </c>
      <c r="P3981">
        <v>16</v>
      </c>
      <c r="Q3981">
        <v>0</v>
      </c>
      <c r="R3981">
        <v>236</v>
      </c>
      <c r="S3981">
        <v>0</v>
      </c>
      <c r="T3981">
        <v>121</v>
      </c>
      <c r="U3981">
        <v>232</v>
      </c>
      <c r="V3981">
        <v>-0.69</v>
      </c>
      <c r="W3981">
        <v>0</v>
      </c>
      <c r="X3981">
        <v>0</v>
      </c>
      <c r="Y3981" s="12" t="str">
        <f>IFERROR(VLOOKUP(C3981,[1]Index!$D:$F,3,FALSE),"Non List")</f>
        <v>Life Insurance</v>
      </c>
      <c r="Z3981">
        <f>IFERROR(VLOOKUP(C3981,[1]LP!$B:$C,2,FALSE),0)</f>
        <v>570</v>
      </c>
      <c r="AA3981" s="11">
        <f t="shared" si="83"/>
        <v>28.5</v>
      </c>
      <c r="AB3981" s="5">
        <f>IFERROR(VLOOKUP(C3981,[2]Sheet1!$B:$F,5,FALSE),0)</f>
        <v>17540832.440000001</v>
      </c>
      <c r="AC3981" s="11">
        <v>2.5</v>
      </c>
      <c r="AD3981" s="11">
        <v>12</v>
      </c>
      <c r="AE3981" s="10" t="str">
        <f t="shared" si="82"/>
        <v>74/75NLICL</v>
      </c>
      <c r="AF3981" s="10"/>
      <c r="AG3981" s="10"/>
      <c r="AH3981" s="10"/>
    </row>
    <row r="3982" spans="1:34" x14ac:dyDescent="0.45">
      <c r="A3982" t="s">
        <v>24</v>
      </c>
      <c r="B3982" t="s">
        <v>56</v>
      </c>
      <c r="C3982" t="s">
        <v>261</v>
      </c>
      <c r="D3982">
        <v>649</v>
      </c>
      <c r="E3982" s="11">
        <v>610200</v>
      </c>
      <c r="F3982" s="5">
        <v>901214</v>
      </c>
      <c r="G3982" s="11">
        <v>0</v>
      </c>
      <c r="H3982" s="11">
        <v>0</v>
      </c>
      <c r="I3982">
        <v>0</v>
      </c>
      <c r="J3982">
        <v>0</v>
      </c>
      <c r="K3982">
        <v>0</v>
      </c>
      <c r="L3982">
        <v>63435</v>
      </c>
      <c r="M3982">
        <v>42</v>
      </c>
      <c r="N3982">
        <v>16</v>
      </c>
      <c r="O3982">
        <v>3</v>
      </c>
      <c r="P3982">
        <v>17</v>
      </c>
      <c r="Q3982">
        <v>0</v>
      </c>
      <c r="R3982">
        <v>41</v>
      </c>
      <c r="S3982">
        <v>0</v>
      </c>
      <c r="T3982">
        <v>248</v>
      </c>
      <c r="U3982">
        <v>481</v>
      </c>
      <c r="V3982">
        <v>-0.26</v>
      </c>
      <c r="W3982">
        <v>0</v>
      </c>
      <c r="X3982">
        <v>0</v>
      </c>
      <c r="Y3982" s="12" t="str">
        <f>IFERROR(VLOOKUP(C3982,[1]Index!$D:$F,3,FALSE),"Non List")</f>
        <v>zdelist</v>
      </c>
      <c r="Z3982">
        <f>IFERROR(VLOOKUP(C3982,[1]LP!$B:$C,2,FALSE),0)</f>
        <v>0</v>
      </c>
      <c r="AA3982" s="11">
        <f t="shared" si="83"/>
        <v>0</v>
      </c>
      <c r="AB3982" s="5">
        <f>IFERROR(VLOOKUP(C3982,[2]Sheet1!$B:$F,5,FALSE),0)</f>
        <v>0</v>
      </c>
      <c r="AC3982" s="11">
        <v>12.5</v>
      </c>
      <c r="AD3982" s="11">
        <v>0</v>
      </c>
      <c r="AE3982" s="10" t="str">
        <f t="shared" si="82"/>
        <v>74/75PLIC</v>
      </c>
      <c r="AF3982" s="10"/>
      <c r="AG3982" s="10"/>
      <c r="AH3982" s="10"/>
    </row>
    <row r="3983" spans="1:34" x14ac:dyDescent="0.45">
      <c r="A3983" t="s">
        <v>24</v>
      </c>
      <c r="B3983" t="s">
        <v>56</v>
      </c>
      <c r="C3983" t="s">
        <v>262</v>
      </c>
      <c r="D3983">
        <v>633</v>
      </c>
      <c r="E3983" s="11">
        <v>721875</v>
      </c>
      <c r="F3983" s="5">
        <v>378188</v>
      </c>
      <c r="G3983" s="11">
        <v>0</v>
      </c>
      <c r="H3983" s="11">
        <v>0</v>
      </c>
      <c r="I3983">
        <v>0</v>
      </c>
      <c r="J3983">
        <v>0</v>
      </c>
      <c r="K3983">
        <v>0</v>
      </c>
      <c r="L3983">
        <v>52286</v>
      </c>
      <c r="M3983">
        <v>29</v>
      </c>
      <c r="N3983">
        <v>22</v>
      </c>
      <c r="O3983">
        <v>4</v>
      </c>
      <c r="P3983">
        <v>19</v>
      </c>
      <c r="Q3983">
        <v>0</v>
      </c>
      <c r="R3983">
        <v>91</v>
      </c>
      <c r="S3983">
        <v>0</v>
      </c>
      <c r="T3983">
        <v>152</v>
      </c>
      <c r="U3983">
        <v>315</v>
      </c>
      <c r="V3983">
        <v>-0.5</v>
      </c>
      <c r="W3983">
        <v>0</v>
      </c>
      <c r="X3983">
        <v>0</v>
      </c>
      <c r="Y3983" s="12" t="str">
        <f>IFERROR(VLOOKUP(C3983,[1]Index!$D:$F,3,FALSE),"Non List")</f>
        <v>zdelist</v>
      </c>
      <c r="Z3983">
        <f>IFERROR(VLOOKUP(C3983,[1]LP!$B:$C,2,FALSE),0)</f>
        <v>0</v>
      </c>
      <c r="AA3983" s="11">
        <f t="shared" si="83"/>
        <v>0</v>
      </c>
      <c r="AB3983" s="5">
        <f>IFERROR(VLOOKUP(C3983,[2]Sheet1!$B:$F,5,FALSE),0)</f>
        <v>0</v>
      </c>
      <c r="AC3983" s="11">
        <v>12</v>
      </c>
      <c r="AD3983" s="11">
        <v>0</v>
      </c>
      <c r="AE3983" s="10" t="str">
        <f t="shared" si="82"/>
        <v>74/75SLICL</v>
      </c>
      <c r="AF3983" s="10"/>
      <c r="AG3983" s="10"/>
      <c r="AH3983" s="10"/>
    </row>
    <row r="3984" spans="1:34" x14ac:dyDescent="0.45">
      <c r="A3984" t="s">
        <v>53</v>
      </c>
      <c r="B3984" t="s">
        <v>56</v>
      </c>
      <c r="C3984" t="s">
        <v>256</v>
      </c>
      <c r="D3984">
        <v>799</v>
      </c>
      <c r="E3984" s="11">
        <v>805593</v>
      </c>
      <c r="F3984" s="5">
        <v>254322</v>
      </c>
      <c r="G3984" s="11">
        <v>0</v>
      </c>
      <c r="H3984" s="11">
        <v>0</v>
      </c>
      <c r="I3984">
        <v>0</v>
      </c>
      <c r="J3984">
        <v>0</v>
      </c>
      <c r="K3984">
        <v>0</v>
      </c>
      <c r="L3984">
        <v>25862</v>
      </c>
      <c r="M3984">
        <v>6</v>
      </c>
      <c r="N3984">
        <v>124</v>
      </c>
      <c r="O3984">
        <v>6</v>
      </c>
      <c r="P3984">
        <v>5</v>
      </c>
      <c r="Q3984">
        <v>0</v>
      </c>
      <c r="R3984">
        <v>755</v>
      </c>
      <c r="S3984">
        <v>0</v>
      </c>
      <c r="T3984">
        <v>132</v>
      </c>
      <c r="U3984">
        <v>138</v>
      </c>
      <c r="V3984">
        <v>-0.83</v>
      </c>
      <c r="W3984">
        <v>0</v>
      </c>
      <c r="X3984">
        <v>0</v>
      </c>
      <c r="Y3984" s="12" t="str">
        <f>IFERROR(VLOOKUP(C3984,[1]Index!$D:$F,3,FALSE),"Non List")</f>
        <v>Life Insurance</v>
      </c>
      <c r="Z3984">
        <f>IFERROR(VLOOKUP(C3984,[1]LP!$B:$C,2,FALSE),0)</f>
        <v>602.5</v>
      </c>
      <c r="AA3984" s="11">
        <f t="shared" si="83"/>
        <v>100.4</v>
      </c>
      <c r="AB3984" s="5">
        <f>IFERROR(VLOOKUP(C3984,[2]Sheet1!$B:$F,5,FALSE),0)</f>
        <v>16659197.9</v>
      </c>
      <c r="AC3984" s="11">
        <v>0</v>
      </c>
      <c r="AD3984" s="11">
        <v>0</v>
      </c>
      <c r="AE3984" s="10" t="str">
        <f t="shared" si="82"/>
        <v>74/75ALICL</v>
      </c>
      <c r="AF3984" s="10"/>
      <c r="AG3984" s="10"/>
      <c r="AH3984" s="10"/>
    </row>
    <row r="3985" spans="1:34" x14ac:dyDescent="0.45">
      <c r="A3985" t="s">
        <v>53</v>
      </c>
      <c r="B3985" t="s">
        <v>56</v>
      </c>
      <c r="C3985" t="s">
        <v>257</v>
      </c>
      <c r="D3985">
        <v>553.9</v>
      </c>
      <c r="E3985" s="11">
        <v>594000</v>
      </c>
      <c r="F3985" s="5">
        <v>213548</v>
      </c>
      <c r="G3985" s="11">
        <v>0</v>
      </c>
      <c r="H3985" s="11">
        <v>0</v>
      </c>
      <c r="I3985">
        <v>0</v>
      </c>
      <c r="J3985">
        <v>0</v>
      </c>
      <c r="K3985">
        <v>0</v>
      </c>
      <c r="L3985">
        <v>38264</v>
      </c>
      <c r="M3985">
        <v>13</v>
      </c>
      <c r="N3985">
        <v>43</v>
      </c>
      <c r="O3985">
        <v>4</v>
      </c>
      <c r="P3985">
        <v>9</v>
      </c>
      <c r="Q3985">
        <v>0</v>
      </c>
      <c r="R3985">
        <v>175</v>
      </c>
      <c r="S3985">
        <v>0</v>
      </c>
      <c r="T3985">
        <v>136</v>
      </c>
      <c r="U3985">
        <v>198</v>
      </c>
      <c r="V3985">
        <v>-0.64</v>
      </c>
      <c r="W3985">
        <v>0</v>
      </c>
      <c r="X3985">
        <v>0</v>
      </c>
      <c r="Y3985" s="12" t="str">
        <f>IFERROR(VLOOKUP(C3985,[1]Index!$D:$F,3,FALSE),"Non List")</f>
        <v>zdelist</v>
      </c>
      <c r="Z3985">
        <f>IFERROR(VLOOKUP(C3985,[1]LP!$B:$C,2,FALSE),0)</f>
        <v>0</v>
      </c>
      <c r="AA3985" s="11">
        <f t="shared" si="83"/>
        <v>0</v>
      </c>
      <c r="AB3985" s="5">
        <f>IFERROR(VLOOKUP(C3985,[2]Sheet1!$B:$F,5,FALSE),0)</f>
        <v>0</v>
      </c>
      <c r="AC3985" s="11">
        <v>5.25</v>
      </c>
      <c r="AD3985" s="11">
        <v>0</v>
      </c>
      <c r="AE3985" s="10" t="str">
        <f t="shared" si="82"/>
        <v>74/75GLICL</v>
      </c>
      <c r="AF3985" s="10"/>
      <c r="AG3985" s="10"/>
      <c r="AH3985" s="10"/>
    </row>
    <row r="3986" spans="1:34" x14ac:dyDescent="0.45">
      <c r="A3986" t="s">
        <v>53</v>
      </c>
      <c r="B3986" t="s">
        <v>56</v>
      </c>
      <c r="C3986" t="s">
        <v>258</v>
      </c>
      <c r="D3986">
        <v>1805</v>
      </c>
      <c r="E3986" s="11">
        <v>1334678</v>
      </c>
      <c r="F3986" s="5">
        <v>332215</v>
      </c>
      <c r="G3986" s="11">
        <v>0</v>
      </c>
      <c r="H3986" s="11">
        <v>0</v>
      </c>
      <c r="I3986">
        <v>0</v>
      </c>
      <c r="J3986">
        <v>0</v>
      </c>
      <c r="K3986">
        <v>0</v>
      </c>
      <c r="L3986">
        <v>67602</v>
      </c>
      <c r="M3986">
        <v>10</v>
      </c>
      <c r="N3986">
        <v>178</v>
      </c>
      <c r="O3986">
        <v>14</v>
      </c>
      <c r="P3986">
        <v>8</v>
      </c>
      <c r="Q3986">
        <v>0</v>
      </c>
      <c r="R3986">
        <v>2577</v>
      </c>
      <c r="S3986">
        <v>0</v>
      </c>
      <c r="T3986">
        <v>125</v>
      </c>
      <c r="U3986">
        <v>169</v>
      </c>
      <c r="V3986">
        <v>-0.91</v>
      </c>
      <c r="W3986">
        <v>0</v>
      </c>
      <c r="X3986">
        <v>0</v>
      </c>
      <c r="Y3986" s="12" t="str">
        <f>IFERROR(VLOOKUP(C3986,[1]Index!$D:$F,3,FALSE),"Non List")</f>
        <v>Life Insurance</v>
      </c>
      <c r="Z3986">
        <f>IFERROR(VLOOKUP(C3986,[1]LP!$B:$C,2,FALSE),0)</f>
        <v>1372</v>
      </c>
      <c r="AA3986" s="11">
        <f t="shared" si="83"/>
        <v>137.19999999999999</v>
      </c>
      <c r="AB3986" s="5">
        <f>IFERROR(VLOOKUP(C3986,[2]Sheet1!$B:$F,5,FALSE),0)</f>
        <v>7959600</v>
      </c>
      <c r="AC3986" s="11">
        <v>34.46</v>
      </c>
      <c r="AD3986" s="11">
        <v>35.53</v>
      </c>
      <c r="AE3986" s="10" t="str">
        <f t="shared" si="82"/>
        <v>74/75LICN</v>
      </c>
      <c r="AF3986" s="10"/>
      <c r="AG3986" s="10"/>
      <c r="AH3986" s="10"/>
    </row>
    <row r="3987" spans="1:34" x14ac:dyDescent="0.45">
      <c r="A3987" t="s">
        <v>53</v>
      </c>
      <c r="B3987" t="s">
        <v>56</v>
      </c>
      <c r="C3987" t="s">
        <v>259</v>
      </c>
      <c r="D3987">
        <v>936</v>
      </c>
      <c r="E3987" s="11">
        <v>4396929</v>
      </c>
      <c r="F3987" s="5">
        <v>5029426</v>
      </c>
      <c r="G3987" s="11">
        <v>0</v>
      </c>
      <c r="H3987" s="11">
        <v>0</v>
      </c>
      <c r="I3987">
        <v>0</v>
      </c>
      <c r="J3987">
        <v>0</v>
      </c>
      <c r="K3987">
        <v>0</v>
      </c>
      <c r="L3987">
        <v>279681</v>
      </c>
      <c r="M3987">
        <v>13</v>
      </c>
      <c r="N3987">
        <v>74</v>
      </c>
      <c r="O3987">
        <v>4</v>
      </c>
      <c r="P3987">
        <v>6</v>
      </c>
      <c r="Q3987">
        <v>0</v>
      </c>
      <c r="R3987">
        <v>322</v>
      </c>
      <c r="S3987">
        <v>0</v>
      </c>
      <c r="T3987">
        <v>214</v>
      </c>
      <c r="U3987">
        <v>248</v>
      </c>
      <c r="V3987">
        <v>-0.74</v>
      </c>
      <c r="W3987">
        <v>0</v>
      </c>
      <c r="X3987">
        <v>0</v>
      </c>
      <c r="Y3987" s="12" t="str">
        <f>IFERROR(VLOOKUP(C3987,[1]Index!$D:$F,3,FALSE),"Non List")</f>
        <v>Life Insurance</v>
      </c>
      <c r="Z3987">
        <f>IFERROR(VLOOKUP(C3987,[1]LP!$B:$C,2,FALSE),0)</f>
        <v>609</v>
      </c>
      <c r="AA3987" s="11">
        <f t="shared" si="83"/>
        <v>46.8</v>
      </c>
      <c r="AB3987" s="5">
        <f>IFERROR(VLOOKUP(C3987,[2]Sheet1!$B:$F,5,FALSE),0)</f>
        <v>40219036.039999999</v>
      </c>
      <c r="AC3987" s="11">
        <v>25</v>
      </c>
      <c r="AD3987" s="11">
        <v>23.5</v>
      </c>
      <c r="AE3987" s="10" t="str">
        <f t="shared" si="82"/>
        <v>74/75NLIC</v>
      </c>
      <c r="AF3987" s="10"/>
      <c r="AG3987" s="10"/>
      <c r="AH3987" s="10"/>
    </row>
    <row r="3988" spans="1:34" x14ac:dyDescent="0.45">
      <c r="A3988" t="s">
        <v>53</v>
      </c>
      <c r="B3988" t="s">
        <v>56</v>
      </c>
      <c r="C3988" t="s">
        <v>260</v>
      </c>
      <c r="D3988">
        <v>751</v>
      </c>
      <c r="E3988" s="11">
        <v>1656080</v>
      </c>
      <c r="F3988" s="5">
        <v>392075</v>
      </c>
      <c r="G3988" s="11">
        <v>0</v>
      </c>
      <c r="H3988" s="11">
        <v>0</v>
      </c>
      <c r="I3988">
        <v>0</v>
      </c>
      <c r="J3988">
        <v>0</v>
      </c>
      <c r="K3988">
        <v>0</v>
      </c>
      <c r="L3988">
        <v>170812</v>
      </c>
      <c r="M3988">
        <v>21</v>
      </c>
      <c r="N3988">
        <v>36</v>
      </c>
      <c r="O3988">
        <v>6</v>
      </c>
      <c r="P3988">
        <v>17</v>
      </c>
      <c r="Q3988">
        <v>0</v>
      </c>
      <c r="R3988">
        <v>221</v>
      </c>
      <c r="S3988">
        <v>0</v>
      </c>
      <c r="T3988">
        <v>124</v>
      </c>
      <c r="U3988">
        <v>240</v>
      </c>
      <c r="V3988">
        <v>-0.68</v>
      </c>
      <c r="W3988">
        <v>0</v>
      </c>
      <c r="X3988">
        <v>0</v>
      </c>
      <c r="Y3988" s="12" t="str">
        <f>IFERROR(VLOOKUP(C3988,[1]Index!$D:$F,3,FALSE),"Non List")</f>
        <v>Life Insurance</v>
      </c>
      <c r="Z3988">
        <f>IFERROR(VLOOKUP(C3988,[1]LP!$B:$C,2,FALSE),0)</f>
        <v>570</v>
      </c>
      <c r="AA3988" s="11">
        <f t="shared" si="83"/>
        <v>27.1</v>
      </c>
      <c r="AB3988" s="5">
        <f>IFERROR(VLOOKUP(C3988,[2]Sheet1!$B:$F,5,FALSE),0)</f>
        <v>17540832.440000001</v>
      </c>
      <c r="AC3988" s="11">
        <v>2.5</v>
      </c>
      <c r="AD3988" s="11">
        <v>12</v>
      </c>
      <c r="AE3988" s="10" t="str">
        <f t="shared" si="82"/>
        <v>74/75NLICL</v>
      </c>
      <c r="AF3988" s="10"/>
      <c r="AG3988" s="10"/>
      <c r="AH3988" s="10"/>
    </row>
    <row r="3989" spans="1:34" x14ac:dyDescent="0.45">
      <c r="A3989" t="s">
        <v>53</v>
      </c>
      <c r="B3989" t="s">
        <v>56</v>
      </c>
      <c r="C3989" t="s">
        <v>261</v>
      </c>
      <c r="D3989">
        <v>649</v>
      </c>
      <c r="E3989" s="11">
        <v>610200</v>
      </c>
      <c r="F3989" s="5">
        <v>934107</v>
      </c>
      <c r="G3989" s="11">
        <v>0</v>
      </c>
      <c r="H3989" s="11">
        <v>0</v>
      </c>
      <c r="I3989">
        <v>0</v>
      </c>
      <c r="J3989">
        <v>0</v>
      </c>
      <c r="K3989">
        <v>0</v>
      </c>
      <c r="L3989">
        <v>115193</v>
      </c>
      <c r="M3989">
        <v>38</v>
      </c>
      <c r="N3989">
        <v>17</v>
      </c>
      <c r="O3989">
        <v>3</v>
      </c>
      <c r="P3989">
        <v>15</v>
      </c>
      <c r="Q3989">
        <v>0</v>
      </c>
      <c r="R3989">
        <v>44</v>
      </c>
      <c r="S3989">
        <v>0</v>
      </c>
      <c r="T3989">
        <v>253</v>
      </c>
      <c r="U3989">
        <v>464</v>
      </c>
      <c r="V3989">
        <v>-0.28999999999999998</v>
      </c>
      <c r="W3989">
        <v>0</v>
      </c>
      <c r="X3989">
        <v>0</v>
      </c>
      <c r="Y3989" s="12" t="str">
        <f>IFERROR(VLOOKUP(C3989,[1]Index!$D:$F,3,FALSE),"Non List")</f>
        <v>zdelist</v>
      </c>
      <c r="Z3989">
        <f>IFERROR(VLOOKUP(C3989,[1]LP!$B:$C,2,FALSE),0)</f>
        <v>0</v>
      </c>
      <c r="AA3989" s="11">
        <f t="shared" si="83"/>
        <v>0</v>
      </c>
      <c r="AB3989" s="5">
        <f>IFERROR(VLOOKUP(C3989,[2]Sheet1!$B:$F,5,FALSE),0)</f>
        <v>0</v>
      </c>
      <c r="AC3989" s="11">
        <v>12.5</v>
      </c>
      <c r="AD3989" s="11">
        <v>0</v>
      </c>
      <c r="AE3989" s="10" t="str">
        <f t="shared" si="82"/>
        <v>74/75PLIC</v>
      </c>
      <c r="AF3989" s="10"/>
      <c r="AG3989" s="10"/>
      <c r="AH3989" s="10"/>
    </row>
    <row r="3990" spans="1:34" x14ac:dyDescent="0.45">
      <c r="A3990" t="s">
        <v>53</v>
      </c>
      <c r="B3990" t="s">
        <v>56</v>
      </c>
      <c r="C3990" t="s">
        <v>262</v>
      </c>
      <c r="D3990">
        <v>633</v>
      </c>
      <c r="E3990" s="11">
        <v>721875</v>
      </c>
      <c r="F3990" s="5">
        <v>330896</v>
      </c>
      <c r="G3990" s="11">
        <v>0</v>
      </c>
      <c r="H3990" s="11">
        <v>0</v>
      </c>
      <c r="I3990">
        <v>0</v>
      </c>
      <c r="J3990">
        <v>0</v>
      </c>
      <c r="K3990">
        <v>0</v>
      </c>
      <c r="L3990">
        <v>72657</v>
      </c>
      <c r="M3990">
        <v>20</v>
      </c>
      <c r="N3990">
        <v>31</v>
      </c>
      <c r="O3990">
        <v>4</v>
      </c>
      <c r="P3990">
        <v>14</v>
      </c>
      <c r="Q3990">
        <v>0</v>
      </c>
      <c r="R3990">
        <v>137</v>
      </c>
      <c r="S3990">
        <v>0</v>
      </c>
      <c r="T3990">
        <v>146</v>
      </c>
      <c r="U3990">
        <v>257</v>
      </c>
      <c r="V3990">
        <v>-0.59</v>
      </c>
      <c r="W3990">
        <v>0</v>
      </c>
      <c r="X3990">
        <v>0</v>
      </c>
      <c r="Y3990" s="12" t="str">
        <f>IFERROR(VLOOKUP(C3990,[1]Index!$D:$F,3,FALSE),"Non List")</f>
        <v>zdelist</v>
      </c>
      <c r="Z3990">
        <f>IFERROR(VLOOKUP(C3990,[1]LP!$B:$C,2,FALSE),0)</f>
        <v>0</v>
      </c>
      <c r="AA3990" s="11">
        <f t="shared" si="83"/>
        <v>0</v>
      </c>
      <c r="AB3990" s="5">
        <f>IFERROR(VLOOKUP(C3990,[2]Sheet1!$B:$F,5,FALSE),0)</f>
        <v>0</v>
      </c>
      <c r="AC3990" s="11">
        <v>12</v>
      </c>
      <c r="AD3990" s="11">
        <v>0</v>
      </c>
      <c r="AE3990" s="10" t="str">
        <f t="shared" si="82"/>
        <v>74/75SLICL</v>
      </c>
      <c r="AF3990" s="10"/>
      <c r="AG3990" s="10"/>
      <c r="AH3990" s="10"/>
    </row>
    <row r="3991" spans="1:34" x14ac:dyDescent="0.45">
      <c r="A3991" t="s">
        <v>54</v>
      </c>
      <c r="B3991" t="s">
        <v>56</v>
      </c>
      <c r="C3991" t="s">
        <v>256</v>
      </c>
      <c r="D3991">
        <v>799</v>
      </c>
      <c r="E3991" s="11">
        <v>1256725</v>
      </c>
      <c r="F3991" s="5">
        <v>223119</v>
      </c>
      <c r="G3991" s="11">
        <v>0</v>
      </c>
      <c r="H3991" s="11">
        <v>0</v>
      </c>
      <c r="I3991">
        <v>0</v>
      </c>
      <c r="J3991">
        <v>0</v>
      </c>
      <c r="K3991">
        <v>0</v>
      </c>
      <c r="L3991">
        <v>33269</v>
      </c>
      <c r="M3991">
        <v>4</v>
      </c>
      <c r="N3991">
        <v>227</v>
      </c>
      <c r="O3991">
        <v>7</v>
      </c>
      <c r="P3991">
        <v>3</v>
      </c>
      <c r="Q3991">
        <v>0</v>
      </c>
      <c r="R3991">
        <v>1541</v>
      </c>
      <c r="S3991">
        <v>0</v>
      </c>
      <c r="T3991">
        <v>118</v>
      </c>
      <c r="U3991">
        <v>97</v>
      </c>
      <c r="V3991">
        <v>-0.88</v>
      </c>
      <c r="W3991">
        <v>0</v>
      </c>
      <c r="X3991">
        <v>0</v>
      </c>
      <c r="Y3991" s="12" t="str">
        <f>IFERROR(VLOOKUP(C3991,[1]Index!$D:$F,3,FALSE),"Non List")</f>
        <v>Life Insurance</v>
      </c>
      <c r="Z3991">
        <f>IFERROR(VLOOKUP(C3991,[1]LP!$B:$C,2,FALSE),0)</f>
        <v>602.5</v>
      </c>
      <c r="AA3991" s="11">
        <f t="shared" si="83"/>
        <v>150.6</v>
      </c>
      <c r="AB3991" s="5">
        <f>IFERROR(VLOOKUP(C3991,[2]Sheet1!$B:$F,5,FALSE),0)</f>
        <v>16659197.9</v>
      </c>
      <c r="AC3991" s="11">
        <v>0</v>
      </c>
      <c r="AD3991" s="11">
        <v>0</v>
      </c>
      <c r="AE3991" s="10" t="str">
        <f t="shared" si="82"/>
        <v>74/75ALICL</v>
      </c>
      <c r="AF3991" s="10"/>
      <c r="AG3991" s="10"/>
      <c r="AH3991" s="10"/>
    </row>
    <row r="3992" spans="1:34" x14ac:dyDescent="0.45">
      <c r="A3992" t="s">
        <v>54</v>
      </c>
      <c r="B3992" t="s">
        <v>56</v>
      </c>
      <c r="C3992" t="s">
        <v>257</v>
      </c>
      <c r="D3992">
        <v>546.1</v>
      </c>
      <c r="E3992" s="11">
        <v>594000</v>
      </c>
      <c r="F3992" s="5">
        <v>207815</v>
      </c>
      <c r="G3992" s="11">
        <v>0</v>
      </c>
      <c r="H3992" s="11">
        <v>0</v>
      </c>
      <c r="I3992">
        <v>0</v>
      </c>
      <c r="J3992">
        <v>0</v>
      </c>
      <c r="K3992">
        <v>0</v>
      </c>
      <c r="L3992">
        <v>40125</v>
      </c>
      <c r="M3992">
        <v>9</v>
      </c>
      <c r="N3992">
        <v>61</v>
      </c>
      <c r="O3992">
        <v>4</v>
      </c>
      <c r="P3992">
        <v>7</v>
      </c>
      <c r="Q3992">
        <v>0</v>
      </c>
      <c r="R3992">
        <v>246</v>
      </c>
      <c r="S3992">
        <v>0</v>
      </c>
      <c r="T3992">
        <v>135</v>
      </c>
      <c r="U3992">
        <v>165</v>
      </c>
      <c r="V3992">
        <v>-0.7</v>
      </c>
      <c r="W3992">
        <v>0</v>
      </c>
      <c r="X3992">
        <v>0</v>
      </c>
      <c r="Y3992" s="12" t="str">
        <f>IFERROR(VLOOKUP(C3992,[1]Index!$D:$F,3,FALSE),"Non List")</f>
        <v>zdelist</v>
      </c>
      <c r="Z3992">
        <f>IFERROR(VLOOKUP(C3992,[1]LP!$B:$C,2,FALSE),0)</f>
        <v>0</v>
      </c>
      <c r="AA3992" s="11">
        <f t="shared" si="83"/>
        <v>0</v>
      </c>
      <c r="AB3992" s="5">
        <f>IFERROR(VLOOKUP(C3992,[2]Sheet1!$B:$F,5,FALSE),0)</f>
        <v>0</v>
      </c>
      <c r="AC3992" s="11">
        <v>5.25</v>
      </c>
      <c r="AD3992" s="11">
        <v>0</v>
      </c>
      <c r="AE3992" s="10" t="str">
        <f t="shared" si="82"/>
        <v>74/75GLICL</v>
      </c>
      <c r="AF3992" s="10"/>
      <c r="AG3992" s="10"/>
      <c r="AH3992" s="10"/>
    </row>
    <row r="3993" spans="1:34" x14ac:dyDescent="0.45">
      <c r="A3993" t="s">
        <v>54</v>
      </c>
      <c r="B3993" t="s">
        <v>56</v>
      </c>
      <c r="C3993" t="s">
        <v>258</v>
      </c>
      <c r="D3993">
        <v>1805</v>
      </c>
      <c r="E3993" s="11">
        <v>1334678</v>
      </c>
      <c r="F3993" s="5">
        <v>361200</v>
      </c>
      <c r="G3993" s="11">
        <v>0</v>
      </c>
      <c r="H3993" s="11">
        <v>0</v>
      </c>
      <c r="I3993">
        <v>0</v>
      </c>
      <c r="J3993">
        <v>0</v>
      </c>
      <c r="K3993">
        <v>0</v>
      </c>
      <c r="L3993">
        <v>99808</v>
      </c>
      <c r="M3993">
        <v>10</v>
      </c>
      <c r="N3993">
        <v>181</v>
      </c>
      <c r="O3993">
        <v>14</v>
      </c>
      <c r="P3993">
        <v>8</v>
      </c>
      <c r="Q3993">
        <v>0</v>
      </c>
      <c r="R3993">
        <v>2575</v>
      </c>
      <c r="S3993">
        <v>0</v>
      </c>
      <c r="T3993">
        <v>127</v>
      </c>
      <c r="U3993">
        <v>169</v>
      </c>
      <c r="V3993">
        <v>-0.91</v>
      </c>
      <c r="W3993">
        <v>0</v>
      </c>
      <c r="X3993">
        <v>0</v>
      </c>
      <c r="Y3993" s="12" t="str">
        <f>IFERROR(VLOOKUP(C3993,[1]Index!$D:$F,3,FALSE),"Non List")</f>
        <v>Life Insurance</v>
      </c>
      <c r="Z3993">
        <f>IFERROR(VLOOKUP(C3993,[1]LP!$B:$C,2,FALSE),0)</f>
        <v>1372</v>
      </c>
      <c r="AA3993" s="11">
        <f t="shared" si="83"/>
        <v>137.19999999999999</v>
      </c>
      <c r="AB3993" s="5">
        <f>IFERROR(VLOOKUP(C3993,[2]Sheet1!$B:$F,5,FALSE),0)</f>
        <v>7959600</v>
      </c>
      <c r="AC3993" s="11">
        <v>34.46</v>
      </c>
      <c r="AD3993" s="11">
        <v>35.53</v>
      </c>
      <c r="AE3993" s="10" t="str">
        <f t="shared" si="82"/>
        <v>74/75LICN</v>
      </c>
      <c r="AF3993" s="10"/>
      <c r="AG3993" s="10"/>
      <c r="AH3993" s="10"/>
    </row>
    <row r="3994" spans="1:34" x14ac:dyDescent="0.45">
      <c r="A3994" t="s">
        <v>54</v>
      </c>
      <c r="B3994" t="s">
        <v>56</v>
      </c>
      <c r="C3994" t="s">
        <v>259</v>
      </c>
      <c r="D3994">
        <v>935.6</v>
      </c>
      <c r="E3994" s="11">
        <v>4396929</v>
      </c>
      <c r="F3994" s="5">
        <v>3480244</v>
      </c>
      <c r="G3994" s="11">
        <v>0</v>
      </c>
      <c r="H3994" s="11">
        <v>0</v>
      </c>
      <c r="I3994">
        <v>0</v>
      </c>
      <c r="J3994">
        <v>0</v>
      </c>
      <c r="K3994">
        <v>0</v>
      </c>
      <c r="L3994">
        <v>435787</v>
      </c>
      <c r="M3994">
        <v>13</v>
      </c>
      <c r="N3994">
        <v>71</v>
      </c>
      <c r="O3994">
        <v>5</v>
      </c>
      <c r="P3994">
        <v>7</v>
      </c>
      <c r="Q3994">
        <v>0</v>
      </c>
      <c r="R3994">
        <v>370</v>
      </c>
      <c r="S3994">
        <v>0</v>
      </c>
      <c r="T3994">
        <v>179</v>
      </c>
      <c r="U3994">
        <v>231</v>
      </c>
      <c r="V3994">
        <v>-0.75</v>
      </c>
      <c r="W3994">
        <v>0</v>
      </c>
      <c r="X3994">
        <v>0</v>
      </c>
      <c r="Y3994" s="12" t="str">
        <f>IFERROR(VLOOKUP(C3994,[1]Index!$D:$F,3,FALSE),"Non List")</f>
        <v>Life Insurance</v>
      </c>
      <c r="Z3994">
        <f>IFERROR(VLOOKUP(C3994,[1]LP!$B:$C,2,FALSE),0)</f>
        <v>609</v>
      </c>
      <c r="AA3994" s="11">
        <f t="shared" si="83"/>
        <v>46.8</v>
      </c>
      <c r="AB3994" s="5">
        <f>IFERROR(VLOOKUP(C3994,[2]Sheet1!$B:$F,5,FALSE),0)</f>
        <v>40219036.039999999</v>
      </c>
      <c r="AC3994" s="11">
        <v>25</v>
      </c>
      <c r="AD3994" s="11">
        <v>23.5</v>
      </c>
      <c r="AE3994" s="10" t="str">
        <f t="shared" si="82"/>
        <v>74/75NLIC</v>
      </c>
      <c r="AF3994" s="10"/>
      <c r="AG3994" s="10"/>
      <c r="AH3994" s="10"/>
    </row>
    <row r="3995" spans="1:34" x14ac:dyDescent="0.45">
      <c r="A3995" t="s">
        <v>54</v>
      </c>
      <c r="B3995" t="s">
        <v>56</v>
      </c>
      <c r="C3995" t="s">
        <v>260</v>
      </c>
      <c r="D3995">
        <v>751</v>
      </c>
      <c r="E3995" s="11">
        <v>1656080</v>
      </c>
      <c r="F3995" s="5">
        <v>438192</v>
      </c>
      <c r="G3995" s="11">
        <v>0</v>
      </c>
      <c r="H3995" s="11">
        <v>0</v>
      </c>
      <c r="I3995">
        <v>0</v>
      </c>
      <c r="J3995">
        <v>0</v>
      </c>
      <c r="K3995">
        <v>0</v>
      </c>
      <c r="L3995">
        <v>222052</v>
      </c>
      <c r="M3995">
        <v>18</v>
      </c>
      <c r="N3995">
        <v>42</v>
      </c>
      <c r="O3995">
        <v>6</v>
      </c>
      <c r="P3995">
        <v>14</v>
      </c>
      <c r="Q3995">
        <v>0</v>
      </c>
      <c r="R3995">
        <v>250</v>
      </c>
      <c r="S3995">
        <v>0</v>
      </c>
      <c r="T3995">
        <v>126</v>
      </c>
      <c r="U3995">
        <v>225</v>
      </c>
      <c r="V3995">
        <v>-0.7</v>
      </c>
      <c r="W3995">
        <v>0</v>
      </c>
      <c r="X3995">
        <v>0</v>
      </c>
      <c r="Y3995" s="12" t="str">
        <f>IFERROR(VLOOKUP(C3995,[1]Index!$D:$F,3,FALSE),"Non List")</f>
        <v>Life Insurance</v>
      </c>
      <c r="Z3995">
        <f>IFERROR(VLOOKUP(C3995,[1]LP!$B:$C,2,FALSE),0)</f>
        <v>570</v>
      </c>
      <c r="AA3995" s="11">
        <f t="shared" si="83"/>
        <v>31.7</v>
      </c>
      <c r="AB3995" s="5">
        <f>IFERROR(VLOOKUP(C3995,[2]Sheet1!$B:$F,5,FALSE),0)</f>
        <v>17540832.440000001</v>
      </c>
      <c r="AC3995" s="11">
        <v>2.5</v>
      </c>
      <c r="AD3995" s="11">
        <v>12</v>
      </c>
      <c r="AE3995" s="10" t="str">
        <f t="shared" si="82"/>
        <v>74/75NLICL</v>
      </c>
      <c r="AF3995" s="10"/>
      <c r="AG3995" s="10"/>
      <c r="AH3995" s="10"/>
    </row>
    <row r="3996" spans="1:34" x14ac:dyDescent="0.45">
      <c r="A3996" t="s">
        <v>54</v>
      </c>
      <c r="B3996" t="s">
        <v>56</v>
      </c>
      <c r="C3996" t="s">
        <v>261</v>
      </c>
      <c r="D3996">
        <v>649</v>
      </c>
      <c r="E3996" s="11">
        <v>1784835</v>
      </c>
      <c r="F3996" s="5">
        <v>948217</v>
      </c>
      <c r="G3996" s="11">
        <v>0</v>
      </c>
      <c r="H3996" s="11">
        <v>0</v>
      </c>
      <c r="I3996">
        <v>0</v>
      </c>
      <c r="J3996">
        <v>0</v>
      </c>
      <c r="K3996">
        <v>0</v>
      </c>
      <c r="L3996">
        <v>143158</v>
      </c>
      <c r="M3996">
        <v>11</v>
      </c>
      <c r="N3996">
        <v>61</v>
      </c>
      <c r="O3996">
        <v>4</v>
      </c>
      <c r="P3996">
        <v>7</v>
      </c>
      <c r="Q3996">
        <v>0</v>
      </c>
      <c r="R3996">
        <v>257</v>
      </c>
      <c r="S3996">
        <v>0</v>
      </c>
      <c r="T3996">
        <v>153</v>
      </c>
      <c r="U3996">
        <v>192</v>
      </c>
      <c r="V3996">
        <v>-0.7</v>
      </c>
      <c r="W3996">
        <v>0</v>
      </c>
      <c r="X3996">
        <v>0</v>
      </c>
      <c r="Y3996" s="12" t="str">
        <f>IFERROR(VLOOKUP(C3996,[1]Index!$D:$F,3,FALSE),"Non List")</f>
        <v>zdelist</v>
      </c>
      <c r="Z3996">
        <f>IFERROR(VLOOKUP(C3996,[1]LP!$B:$C,2,FALSE),0)</f>
        <v>0</v>
      </c>
      <c r="AA3996" s="11">
        <f t="shared" si="83"/>
        <v>0</v>
      </c>
      <c r="AB3996" s="5">
        <f>IFERROR(VLOOKUP(C3996,[2]Sheet1!$B:$F,5,FALSE),0)</f>
        <v>0</v>
      </c>
      <c r="AC3996" s="11">
        <v>12.5</v>
      </c>
      <c r="AD3996" s="11">
        <v>0</v>
      </c>
      <c r="AE3996" s="10" t="str">
        <f t="shared" si="82"/>
        <v>74/75PLIC</v>
      </c>
      <c r="AF3996" s="10"/>
      <c r="AG3996" s="10"/>
      <c r="AH3996" s="10"/>
    </row>
    <row r="3997" spans="1:34" x14ac:dyDescent="0.45">
      <c r="A3997" t="s">
        <v>54</v>
      </c>
      <c r="B3997" t="s">
        <v>56</v>
      </c>
      <c r="C3997" t="s">
        <v>262</v>
      </c>
      <c r="D3997">
        <v>633</v>
      </c>
      <c r="E3997" s="11">
        <v>721875</v>
      </c>
      <c r="F3997" s="5">
        <v>353446</v>
      </c>
      <c r="G3997" s="11">
        <v>0</v>
      </c>
      <c r="H3997" s="11">
        <v>0</v>
      </c>
      <c r="I3997">
        <v>0</v>
      </c>
      <c r="J3997">
        <v>0</v>
      </c>
      <c r="K3997">
        <v>0</v>
      </c>
      <c r="L3997">
        <v>97755</v>
      </c>
      <c r="M3997">
        <v>18</v>
      </c>
      <c r="N3997">
        <v>35</v>
      </c>
      <c r="O3997">
        <v>4</v>
      </c>
      <c r="P3997">
        <v>12</v>
      </c>
      <c r="Q3997">
        <v>0</v>
      </c>
      <c r="R3997">
        <v>149</v>
      </c>
      <c r="S3997">
        <v>0</v>
      </c>
      <c r="T3997">
        <v>149</v>
      </c>
      <c r="U3997">
        <v>246</v>
      </c>
      <c r="V3997">
        <v>-0.61</v>
      </c>
      <c r="W3997">
        <v>0</v>
      </c>
      <c r="X3997">
        <v>0</v>
      </c>
      <c r="Y3997" s="12" t="str">
        <f>IFERROR(VLOOKUP(C3997,[1]Index!$D:$F,3,FALSE),"Non List")</f>
        <v>zdelist</v>
      </c>
      <c r="Z3997">
        <f>IFERROR(VLOOKUP(C3997,[1]LP!$B:$C,2,FALSE),0)</f>
        <v>0</v>
      </c>
      <c r="AA3997" s="11">
        <f t="shared" si="83"/>
        <v>0</v>
      </c>
      <c r="AB3997" s="5">
        <f>IFERROR(VLOOKUP(C3997,[2]Sheet1!$B:$F,5,FALSE),0)</f>
        <v>0</v>
      </c>
      <c r="AC3997" s="11">
        <v>12</v>
      </c>
      <c r="AD3997" s="11">
        <v>0</v>
      </c>
      <c r="AE3997" s="10" t="str">
        <f t="shared" si="82"/>
        <v>74/75SLICL</v>
      </c>
      <c r="AF3997" s="10"/>
      <c r="AG3997" s="10"/>
      <c r="AH3997" s="10"/>
    </row>
    <row r="3998" spans="1:34" x14ac:dyDescent="0.45">
      <c r="A3998" t="s">
        <v>54</v>
      </c>
      <c r="B3998" t="s">
        <v>56</v>
      </c>
      <c r="C3998" t="s">
        <v>263</v>
      </c>
      <c r="D3998">
        <v>548.1</v>
      </c>
      <c r="E3998" s="11">
        <v>1540000</v>
      </c>
      <c r="F3998" s="5">
        <v>74295</v>
      </c>
      <c r="G3998" s="11">
        <v>0</v>
      </c>
      <c r="H3998" s="11">
        <v>0</v>
      </c>
      <c r="I3998">
        <v>0</v>
      </c>
      <c r="J3998">
        <v>0</v>
      </c>
      <c r="K3998">
        <v>0</v>
      </c>
      <c r="L3998">
        <v>64645</v>
      </c>
      <c r="M3998">
        <v>6</v>
      </c>
      <c r="N3998">
        <v>98</v>
      </c>
      <c r="O3998">
        <v>5</v>
      </c>
      <c r="P3998">
        <v>5</v>
      </c>
      <c r="Q3998">
        <v>0</v>
      </c>
      <c r="R3998">
        <v>513</v>
      </c>
      <c r="S3998">
        <v>0</v>
      </c>
      <c r="T3998">
        <v>105</v>
      </c>
      <c r="U3998">
        <v>115</v>
      </c>
      <c r="V3998">
        <v>-0.79</v>
      </c>
      <c r="W3998">
        <v>0</v>
      </c>
      <c r="X3998">
        <v>0</v>
      </c>
      <c r="Y3998" s="12" t="str">
        <f>IFERROR(VLOOKUP(C3998,[1]Index!$D:$F,3,FALSE),"Non List")</f>
        <v>zdelist</v>
      </c>
      <c r="Z3998">
        <f>IFERROR(VLOOKUP(C3998,[1]LP!$B:$C,2,FALSE),0)</f>
        <v>0</v>
      </c>
      <c r="AA3998" s="11">
        <f t="shared" si="83"/>
        <v>0</v>
      </c>
      <c r="AB3998" s="5">
        <f>IFERROR(VLOOKUP(C3998,[2]Sheet1!$B:$F,5,FALSE),0)</f>
        <v>0</v>
      </c>
      <c r="AC3998" s="11">
        <v>0</v>
      </c>
      <c r="AD3998" s="11">
        <v>0</v>
      </c>
      <c r="AE3998" s="10" t="str">
        <f t="shared" si="82"/>
        <v>74/75JLI</v>
      </c>
      <c r="AF3998" s="10"/>
      <c r="AG3998" s="10"/>
      <c r="AH3998" s="10"/>
    </row>
    <row r="3999" spans="1:34" x14ac:dyDescent="0.45">
      <c r="A3999" t="s">
        <v>55</v>
      </c>
      <c r="B3999" t="s">
        <v>56</v>
      </c>
      <c r="C3999" t="s">
        <v>256</v>
      </c>
      <c r="D3999">
        <v>799</v>
      </c>
      <c r="E3999" s="11">
        <v>1256725</v>
      </c>
      <c r="F3999" s="5">
        <v>249926</v>
      </c>
      <c r="G3999" s="11">
        <v>0</v>
      </c>
      <c r="H3999" s="11">
        <v>0</v>
      </c>
      <c r="I3999">
        <v>0</v>
      </c>
      <c r="J3999">
        <v>0</v>
      </c>
      <c r="K3999">
        <v>0</v>
      </c>
      <c r="L3999">
        <v>46054</v>
      </c>
      <c r="M3999">
        <v>4</v>
      </c>
      <c r="N3999">
        <v>218</v>
      </c>
      <c r="O3999">
        <v>7</v>
      </c>
      <c r="P3999">
        <v>3</v>
      </c>
      <c r="Q3999">
        <v>0</v>
      </c>
      <c r="R3999">
        <v>1454</v>
      </c>
      <c r="S3999">
        <v>0</v>
      </c>
      <c r="T3999">
        <v>120</v>
      </c>
      <c r="U3999">
        <v>99</v>
      </c>
      <c r="V3999">
        <v>-0.88</v>
      </c>
      <c r="W3999">
        <v>0</v>
      </c>
      <c r="X3999">
        <v>0</v>
      </c>
      <c r="Y3999" s="12" t="str">
        <f>IFERROR(VLOOKUP(C3999,[1]Index!$D:$F,3,FALSE),"Non List")</f>
        <v>Life Insurance</v>
      </c>
      <c r="Z3999">
        <f>IFERROR(VLOOKUP(C3999,[1]LP!$B:$C,2,FALSE),0)</f>
        <v>602.5</v>
      </c>
      <c r="AA3999" s="11">
        <f t="shared" si="83"/>
        <v>150.6</v>
      </c>
      <c r="AB3999" s="5">
        <f>IFERROR(VLOOKUP(C3999,[2]Sheet1!$B:$F,5,FALSE),0)</f>
        <v>16659197.9</v>
      </c>
      <c r="AC3999" s="11">
        <v>0</v>
      </c>
      <c r="AD3999" s="11">
        <v>0</v>
      </c>
      <c r="AE3999" s="10" t="str">
        <f t="shared" si="82"/>
        <v>74/75ALICL</v>
      </c>
      <c r="AF3999" s="10"/>
      <c r="AG3999" s="10"/>
      <c r="AH3999" s="10"/>
    </row>
    <row r="4000" spans="1:34" x14ac:dyDescent="0.45">
      <c r="A4000" t="s">
        <v>55</v>
      </c>
      <c r="B4000" t="s">
        <v>56</v>
      </c>
      <c r="C4000" t="s">
        <v>257</v>
      </c>
      <c r="D4000">
        <v>546.1</v>
      </c>
      <c r="E4000" s="11">
        <v>594000</v>
      </c>
      <c r="F4000" s="5">
        <v>245946</v>
      </c>
      <c r="G4000" s="11">
        <v>0</v>
      </c>
      <c r="H4000" s="11">
        <v>0</v>
      </c>
      <c r="I4000">
        <v>0</v>
      </c>
      <c r="J4000">
        <v>0</v>
      </c>
      <c r="K4000">
        <v>0</v>
      </c>
      <c r="L4000">
        <v>57210</v>
      </c>
      <c r="M4000">
        <v>10</v>
      </c>
      <c r="N4000">
        <v>57</v>
      </c>
      <c r="O4000">
        <v>4</v>
      </c>
      <c r="P4000">
        <v>7</v>
      </c>
      <c r="Q4000">
        <v>0</v>
      </c>
      <c r="R4000">
        <v>219</v>
      </c>
      <c r="S4000">
        <v>0</v>
      </c>
      <c r="T4000">
        <v>141</v>
      </c>
      <c r="U4000">
        <v>175</v>
      </c>
      <c r="V4000">
        <v>-0.68</v>
      </c>
      <c r="W4000">
        <v>0</v>
      </c>
      <c r="X4000">
        <v>0</v>
      </c>
      <c r="Y4000" s="12" t="str">
        <f>IFERROR(VLOOKUP(C4000,[1]Index!$D:$F,3,FALSE),"Non List")</f>
        <v>zdelist</v>
      </c>
      <c r="Z4000">
        <f>IFERROR(VLOOKUP(C4000,[1]LP!$B:$C,2,FALSE),0)</f>
        <v>0</v>
      </c>
      <c r="AA4000" s="11">
        <f t="shared" si="83"/>
        <v>0</v>
      </c>
      <c r="AB4000" s="5">
        <f>IFERROR(VLOOKUP(C4000,[2]Sheet1!$B:$F,5,FALSE),0)</f>
        <v>0</v>
      </c>
      <c r="AC4000" s="11">
        <v>5.25</v>
      </c>
      <c r="AD4000" s="11">
        <v>0</v>
      </c>
      <c r="AE4000" s="10" t="str">
        <f t="shared" si="82"/>
        <v>74/75GLICL</v>
      </c>
      <c r="AF4000" s="10"/>
      <c r="AG4000" s="10"/>
      <c r="AH4000" s="10"/>
    </row>
    <row r="4001" spans="1:34" x14ac:dyDescent="0.45">
      <c r="A4001" t="s">
        <v>55</v>
      </c>
      <c r="B4001" t="s">
        <v>56</v>
      </c>
      <c r="C4001" t="s">
        <v>258</v>
      </c>
      <c r="D4001">
        <v>1805</v>
      </c>
      <c r="E4001" s="11">
        <v>1334678</v>
      </c>
      <c r="F4001" s="5">
        <v>651275</v>
      </c>
      <c r="G4001" s="11">
        <v>0</v>
      </c>
      <c r="H4001" s="11">
        <v>0</v>
      </c>
      <c r="I4001">
        <v>0</v>
      </c>
      <c r="J4001">
        <v>0</v>
      </c>
      <c r="K4001">
        <v>0</v>
      </c>
      <c r="L4001">
        <v>109076</v>
      </c>
      <c r="M4001">
        <v>8</v>
      </c>
      <c r="N4001">
        <v>221</v>
      </c>
      <c r="O4001">
        <v>12</v>
      </c>
      <c r="P4001">
        <v>5</v>
      </c>
      <c r="Q4001">
        <v>0</v>
      </c>
      <c r="R4001">
        <v>2680</v>
      </c>
      <c r="S4001">
        <v>0</v>
      </c>
      <c r="T4001">
        <v>149</v>
      </c>
      <c r="U4001">
        <v>165</v>
      </c>
      <c r="V4001">
        <v>-0.91</v>
      </c>
      <c r="W4001">
        <v>0</v>
      </c>
      <c r="X4001">
        <v>0</v>
      </c>
      <c r="Y4001" s="12" t="str">
        <f>IFERROR(VLOOKUP(C4001,[1]Index!$D:$F,3,FALSE),"Non List")</f>
        <v>Life Insurance</v>
      </c>
      <c r="Z4001">
        <f>IFERROR(VLOOKUP(C4001,[1]LP!$B:$C,2,FALSE),0)</f>
        <v>1372</v>
      </c>
      <c r="AA4001" s="11">
        <f t="shared" si="83"/>
        <v>171.5</v>
      </c>
      <c r="AB4001" s="5">
        <f>IFERROR(VLOOKUP(C4001,[2]Sheet1!$B:$F,5,FALSE),0)</f>
        <v>7959600</v>
      </c>
      <c r="AC4001" s="11">
        <v>34.46</v>
      </c>
      <c r="AD4001" s="11">
        <v>35.53</v>
      </c>
      <c r="AE4001" s="10" t="str">
        <f t="shared" si="82"/>
        <v>74/75LICN</v>
      </c>
      <c r="AF4001" s="10"/>
      <c r="AG4001" s="10"/>
      <c r="AH4001" s="10"/>
    </row>
    <row r="4002" spans="1:34" x14ac:dyDescent="0.45">
      <c r="A4002" t="s">
        <v>55</v>
      </c>
      <c r="B4002" t="s">
        <v>56</v>
      </c>
      <c r="C4002" t="s">
        <v>259</v>
      </c>
      <c r="D4002">
        <v>935.6</v>
      </c>
      <c r="E4002" s="11">
        <v>4396929</v>
      </c>
      <c r="F4002" s="5">
        <v>3475789</v>
      </c>
      <c r="G4002" s="11">
        <v>0</v>
      </c>
      <c r="H4002" s="11">
        <v>0</v>
      </c>
      <c r="I4002">
        <v>0</v>
      </c>
      <c r="J4002">
        <v>0</v>
      </c>
      <c r="K4002">
        <v>0</v>
      </c>
      <c r="L4002">
        <v>479258</v>
      </c>
      <c r="M4002">
        <v>11</v>
      </c>
      <c r="N4002">
        <v>86</v>
      </c>
      <c r="O4002">
        <v>5</v>
      </c>
      <c r="P4002">
        <v>6</v>
      </c>
      <c r="Q4002">
        <v>0</v>
      </c>
      <c r="R4002">
        <v>449</v>
      </c>
      <c r="S4002">
        <v>0</v>
      </c>
      <c r="T4002">
        <v>179</v>
      </c>
      <c r="U4002">
        <v>209</v>
      </c>
      <c r="V4002">
        <v>-0.78</v>
      </c>
      <c r="W4002">
        <v>0</v>
      </c>
      <c r="X4002">
        <v>0</v>
      </c>
      <c r="Y4002" s="12" t="str">
        <f>IFERROR(VLOOKUP(C4002,[1]Index!$D:$F,3,FALSE),"Non List")</f>
        <v>Life Insurance</v>
      </c>
      <c r="Z4002">
        <f>IFERROR(VLOOKUP(C4002,[1]LP!$B:$C,2,FALSE),0)</f>
        <v>609</v>
      </c>
      <c r="AA4002" s="11">
        <f t="shared" si="83"/>
        <v>55.4</v>
      </c>
      <c r="AB4002" s="5">
        <f>IFERROR(VLOOKUP(C4002,[2]Sheet1!$B:$F,5,FALSE),0)</f>
        <v>40219036.039999999</v>
      </c>
      <c r="AC4002" s="11">
        <v>25</v>
      </c>
      <c r="AD4002" s="11">
        <v>23.5</v>
      </c>
      <c r="AE4002" s="10" t="str">
        <f t="shared" si="82"/>
        <v>74/75NLIC</v>
      </c>
      <c r="AF4002" s="10"/>
      <c r="AG4002" s="10"/>
      <c r="AH4002" s="10"/>
    </row>
    <row r="4003" spans="1:34" x14ac:dyDescent="0.45">
      <c r="A4003" t="s">
        <v>55</v>
      </c>
      <c r="B4003" t="s">
        <v>56</v>
      </c>
      <c r="C4003" t="s">
        <v>260</v>
      </c>
      <c r="D4003">
        <v>751</v>
      </c>
      <c r="E4003" s="11">
        <v>1656080</v>
      </c>
      <c r="F4003" s="5">
        <v>506868</v>
      </c>
      <c r="G4003" s="11">
        <v>0</v>
      </c>
      <c r="H4003" s="11">
        <v>0</v>
      </c>
      <c r="I4003">
        <v>0</v>
      </c>
      <c r="J4003">
        <v>0</v>
      </c>
      <c r="K4003">
        <v>0</v>
      </c>
      <c r="L4003">
        <v>298359</v>
      </c>
      <c r="M4003">
        <v>18</v>
      </c>
      <c r="N4003">
        <v>42</v>
      </c>
      <c r="O4003">
        <v>6</v>
      </c>
      <c r="P4003">
        <v>14</v>
      </c>
      <c r="Q4003">
        <v>0</v>
      </c>
      <c r="R4003">
        <v>240</v>
      </c>
      <c r="S4003">
        <v>0</v>
      </c>
      <c r="T4003">
        <v>131</v>
      </c>
      <c r="U4003">
        <v>230</v>
      </c>
      <c r="V4003">
        <v>-0.69</v>
      </c>
      <c r="W4003">
        <v>0</v>
      </c>
      <c r="X4003">
        <v>0</v>
      </c>
      <c r="Y4003" s="12" t="str">
        <f>IFERROR(VLOOKUP(C4003,[1]Index!$D:$F,3,FALSE),"Non List")</f>
        <v>Life Insurance</v>
      </c>
      <c r="Z4003">
        <f>IFERROR(VLOOKUP(C4003,[1]LP!$B:$C,2,FALSE),0)</f>
        <v>570</v>
      </c>
      <c r="AA4003" s="11">
        <f t="shared" si="83"/>
        <v>31.7</v>
      </c>
      <c r="AB4003" s="5">
        <f>IFERROR(VLOOKUP(C4003,[2]Sheet1!$B:$F,5,FALSE),0)</f>
        <v>17540832.440000001</v>
      </c>
      <c r="AC4003" s="11">
        <v>2.5</v>
      </c>
      <c r="AD4003" s="11">
        <v>12</v>
      </c>
      <c r="AE4003" s="10" t="str">
        <f t="shared" si="82"/>
        <v>74/75NLICL</v>
      </c>
      <c r="AF4003" s="10"/>
      <c r="AG4003" s="10"/>
      <c r="AH4003" s="10"/>
    </row>
    <row r="4004" spans="1:34" x14ac:dyDescent="0.45">
      <c r="A4004" t="s">
        <v>55</v>
      </c>
      <c r="B4004" t="s">
        <v>56</v>
      </c>
      <c r="C4004" t="s">
        <v>261</v>
      </c>
      <c r="D4004">
        <v>649</v>
      </c>
      <c r="E4004" s="11">
        <v>1784835</v>
      </c>
      <c r="F4004" s="5">
        <v>963407</v>
      </c>
      <c r="G4004" s="11">
        <v>0</v>
      </c>
      <c r="H4004" s="11">
        <v>0</v>
      </c>
      <c r="I4004">
        <v>0</v>
      </c>
      <c r="J4004">
        <v>0</v>
      </c>
      <c r="K4004">
        <v>0</v>
      </c>
      <c r="L4004">
        <v>216367</v>
      </c>
      <c r="M4004">
        <v>12</v>
      </c>
      <c r="N4004">
        <v>54</v>
      </c>
      <c r="O4004">
        <v>4</v>
      </c>
      <c r="P4004">
        <v>8</v>
      </c>
      <c r="Q4004">
        <v>0</v>
      </c>
      <c r="R4004">
        <v>225</v>
      </c>
      <c r="S4004">
        <v>0</v>
      </c>
      <c r="T4004">
        <v>154</v>
      </c>
      <c r="U4004">
        <v>205</v>
      </c>
      <c r="V4004">
        <v>-0.68</v>
      </c>
      <c r="W4004">
        <v>0</v>
      </c>
      <c r="X4004">
        <v>0</v>
      </c>
      <c r="Y4004" s="12" t="str">
        <f>IFERROR(VLOOKUP(C4004,[1]Index!$D:$F,3,FALSE),"Non List")</f>
        <v>zdelist</v>
      </c>
      <c r="Z4004">
        <f>IFERROR(VLOOKUP(C4004,[1]LP!$B:$C,2,FALSE),0)</f>
        <v>0</v>
      </c>
      <c r="AA4004" s="11">
        <f t="shared" si="83"/>
        <v>0</v>
      </c>
      <c r="AB4004" s="5">
        <f>IFERROR(VLOOKUP(C4004,[2]Sheet1!$B:$F,5,FALSE),0)</f>
        <v>0</v>
      </c>
      <c r="AC4004" s="11">
        <v>12.5</v>
      </c>
      <c r="AD4004" s="11">
        <v>0</v>
      </c>
      <c r="AE4004" s="10" t="str">
        <f t="shared" si="82"/>
        <v>74/75PLIC</v>
      </c>
      <c r="AF4004" s="10"/>
      <c r="AG4004" s="10"/>
      <c r="AH4004" s="10"/>
    </row>
    <row r="4005" spans="1:34" x14ac:dyDescent="0.45">
      <c r="A4005" t="s">
        <v>55</v>
      </c>
      <c r="B4005" t="s">
        <v>56</v>
      </c>
      <c r="C4005" t="s">
        <v>262</v>
      </c>
      <c r="D4005">
        <v>633</v>
      </c>
      <c r="E4005" s="11">
        <v>1131900</v>
      </c>
      <c r="F4005" s="5">
        <v>275640</v>
      </c>
      <c r="G4005" s="11">
        <v>0</v>
      </c>
      <c r="H4005" s="11">
        <v>0</v>
      </c>
      <c r="I4005">
        <v>0</v>
      </c>
      <c r="J4005">
        <v>0</v>
      </c>
      <c r="K4005">
        <v>0</v>
      </c>
      <c r="L4005">
        <v>121264</v>
      </c>
      <c r="M4005">
        <v>11</v>
      </c>
      <c r="N4005">
        <v>59</v>
      </c>
      <c r="O4005">
        <v>5</v>
      </c>
      <c r="P4005">
        <v>9</v>
      </c>
      <c r="Q4005">
        <v>0</v>
      </c>
      <c r="R4005">
        <v>301</v>
      </c>
      <c r="S4005">
        <v>0</v>
      </c>
      <c r="T4005">
        <v>124</v>
      </c>
      <c r="U4005">
        <v>173</v>
      </c>
      <c r="V4005">
        <v>-0.73</v>
      </c>
      <c r="W4005">
        <v>0</v>
      </c>
      <c r="X4005">
        <v>0</v>
      </c>
      <c r="Y4005" s="12" t="str">
        <f>IFERROR(VLOOKUP(C4005,[1]Index!$D:$F,3,FALSE),"Non List")</f>
        <v>zdelist</v>
      </c>
      <c r="Z4005">
        <f>IFERROR(VLOOKUP(C4005,[1]LP!$B:$C,2,FALSE),0)</f>
        <v>0</v>
      </c>
      <c r="AA4005" s="11">
        <f t="shared" si="83"/>
        <v>0</v>
      </c>
      <c r="AB4005" s="5">
        <f>IFERROR(VLOOKUP(C4005,[2]Sheet1!$B:$F,5,FALSE),0)</f>
        <v>0</v>
      </c>
      <c r="AC4005" s="11">
        <v>12</v>
      </c>
      <c r="AD4005" s="11">
        <v>0</v>
      </c>
      <c r="AE4005" s="10" t="str">
        <f t="shared" si="82"/>
        <v>74/75SLICL</v>
      </c>
      <c r="AF4005" s="10"/>
      <c r="AG4005" s="10"/>
      <c r="AH4005" s="10"/>
    </row>
    <row r="4006" spans="1:34" x14ac:dyDescent="0.45">
      <c r="A4006" t="s">
        <v>55</v>
      </c>
      <c r="B4006" t="s">
        <v>56</v>
      </c>
      <c r="C4006" t="s">
        <v>263</v>
      </c>
      <c r="D4006">
        <v>548.1</v>
      </c>
      <c r="E4006" s="11">
        <v>1540000</v>
      </c>
      <c r="F4006" s="5">
        <v>118686</v>
      </c>
      <c r="G4006" s="11">
        <v>0</v>
      </c>
      <c r="H4006" s="11">
        <v>0</v>
      </c>
      <c r="I4006">
        <v>0</v>
      </c>
      <c r="J4006">
        <v>0</v>
      </c>
      <c r="K4006">
        <v>0</v>
      </c>
      <c r="L4006">
        <v>109035</v>
      </c>
      <c r="M4006">
        <v>7</v>
      </c>
      <c r="N4006">
        <v>77</v>
      </c>
      <c r="O4006">
        <v>5</v>
      </c>
      <c r="P4006">
        <v>7</v>
      </c>
      <c r="Q4006">
        <v>0</v>
      </c>
      <c r="R4006">
        <v>394</v>
      </c>
      <c r="S4006">
        <v>0</v>
      </c>
      <c r="T4006">
        <v>108</v>
      </c>
      <c r="U4006">
        <v>131</v>
      </c>
      <c r="V4006">
        <v>-0.76</v>
      </c>
      <c r="W4006">
        <v>0</v>
      </c>
      <c r="X4006">
        <v>0</v>
      </c>
      <c r="Y4006" s="12" t="str">
        <f>IFERROR(VLOOKUP(C4006,[1]Index!$D:$F,3,FALSE),"Non List")</f>
        <v>zdelist</v>
      </c>
      <c r="Z4006">
        <f>IFERROR(VLOOKUP(C4006,[1]LP!$B:$C,2,FALSE),0)</f>
        <v>0</v>
      </c>
      <c r="AA4006" s="11">
        <f t="shared" si="83"/>
        <v>0</v>
      </c>
      <c r="AB4006" s="5">
        <f>IFERROR(VLOOKUP(C4006,[2]Sheet1!$B:$F,5,FALSE),0)</f>
        <v>0</v>
      </c>
      <c r="AC4006" s="11">
        <v>0</v>
      </c>
      <c r="AD4006" s="11">
        <v>0</v>
      </c>
      <c r="AE4006" s="10" t="str">
        <f t="shared" si="82"/>
        <v>74/75JLI</v>
      </c>
      <c r="AF4006" s="10"/>
      <c r="AG4006" s="10"/>
      <c r="AH4006" s="10"/>
    </row>
    <row r="4007" spans="1:34" x14ac:dyDescent="0.45">
      <c r="A4007" t="s">
        <v>24</v>
      </c>
      <c r="B4007" t="s">
        <v>57</v>
      </c>
      <c r="C4007" t="s">
        <v>256</v>
      </c>
      <c r="D4007">
        <v>799</v>
      </c>
      <c r="E4007" s="11">
        <v>1256725</v>
      </c>
      <c r="F4007" s="5">
        <v>249926</v>
      </c>
      <c r="G4007" s="11">
        <v>0</v>
      </c>
      <c r="H4007" s="11">
        <v>0</v>
      </c>
      <c r="I4007">
        <v>0</v>
      </c>
      <c r="J4007">
        <v>0</v>
      </c>
      <c r="K4007">
        <v>0</v>
      </c>
      <c r="L4007">
        <v>46054</v>
      </c>
      <c r="M4007">
        <v>4</v>
      </c>
      <c r="N4007">
        <v>218</v>
      </c>
      <c r="O4007">
        <v>7</v>
      </c>
      <c r="P4007">
        <v>3</v>
      </c>
      <c r="Q4007">
        <v>0</v>
      </c>
      <c r="R4007">
        <v>1454</v>
      </c>
      <c r="S4007">
        <v>0</v>
      </c>
      <c r="T4007">
        <v>120</v>
      </c>
      <c r="U4007">
        <v>99</v>
      </c>
      <c r="V4007">
        <v>-0.88</v>
      </c>
      <c r="W4007">
        <v>0</v>
      </c>
      <c r="X4007">
        <v>0</v>
      </c>
      <c r="Y4007" s="12" t="str">
        <f>IFERROR(VLOOKUP(C4007,[1]Index!$D:$F,3,FALSE),"Non List")</f>
        <v>Life Insurance</v>
      </c>
      <c r="Z4007">
        <f>IFERROR(VLOOKUP(C4007,[1]LP!$B:$C,2,FALSE),0)</f>
        <v>602.5</v>
      </c>
      <c r="AA4007" s="11">
        <f t="shared" si="83"/>
        <v>150.6</v>
      </c>
      <c r="AB4007" s="5">
        <f>IFERROR(VLOOKUP(C4007,[2]Sheet1!$B:$F,5,FALSE),0)</f>
        <v>16659197.9</v>
      </c>
      <c r="AC4007" s="11">
        <v>0</v>
      </c>
      <c r="AD4007" s="11">
        <v>0</v>
      </c>
      <c r="AE4007" s="10" t="str">
        <f t="shared" si="82"/>
        <v>75/76ALICL</v>
      </c>
      <c r="AF4007" s="10"/>
      <c r="AG4007" s="10"/>
      <c r="AH4007" s="10"/>
    </row>
    <row r="4008" spans="1:34" x14ac:dyDescent="0.45">
      <c r="A4008" t="s">
        <v>24</v>
      </c>
      <c r="B4008" t="s">
        <v>57</v>
      </c>
      <c r="C4008" t="s">
        <v>257</v>
      </c>
      <c r="D4008">
        <v>546.1</v>
      </c>
      <c r="E4008" s="11">
        <v>594000</v>
      </c>
      <c r="F4008" s="5">
        <v>245946</v>
      </c>
      <c r="G4008" s="11">
        <v>0</v>
      </c>
      <c r="H4008" s="11">
        <v>0</v>
      </c>
      <c r="I4008">
        <v>0</v>
      </c>
      <c r="J4008">
        <v>0</v>
      </c>
      <c r="K4008">
        <v>0</v>
      </c>
      <c r="L4008">
        <v>57210</v>
      </c>
      <c r="M4008">
        <v>10</v>
      </c>
      <c r="N4008">
        <v>57</v>
      </c>
      <c r="O4008">
        <v>4</v>
      </c>
      <c r="P4008">
        <v>7</v>
      </c>
      <c r="Q4008">
        <v>0</v>
      </c>
      <c r="R4008">
        <v>219</v>
      </c>
      <c r="S4008">
        <v>0</v>
      </c>
      <c r="T4008">
        <v>141</v>
      </c>
      <c r="U4008">
        <v>175</v>
      </c>
      <c r="V4008">
        <v>-0.68</v>
      </c>
      <c r="W4008">
        <v>0</v>
      </c>
      <c r="X4008">
        <v>0</v>
      </c>
      <c r="Y4008" s="12" t="str">
        <f>IFERROR(VLOOKUP(C4008,[1]Index!$D:$F,3,FALSE),"Non List")</f>
        <v>zdelist</v>
      </c>
      <c r="Z4008">
        <f>IFERROR(VLOOKUP(C4008,[1]LP!$B:$C,2,FALSE),0)</f>
        <v>0</v>
      </c>
      <c r="AA4008" s="11">
        <f t="shared" si="83"/>
        <v>0</v>
      </c>
      <c r="AB4008" s="5">
        <f>IFERROR(VLOOKUP(C4008,[2]Sheet1!$B:$F,5,FALSE),0)</f>
        <v>0</v>
      </c>
      <c r="AC4008" s="11">
        <v>5.5004</v>
      </c>
      <c r="AD4008" s="11">
        <v>0.28949999999999998</v>
      </c>
      <c r="AE4008" s="10" t="str">
        <f t="shared" si="82"/>
        <v>75/76GLICL</v>
      </c>
      <c r="AF4008" s="10"/>
      <c r="AG4008" s="10"/>
      <c r="AH4008" s="10"/>
    </row>
    <row r="4009" spans="1:34" x14ac:dyDescent="0.45">
      <c r="A4009" t="s">
        <v>24</v>
      </c>
      <c r="B4009" t="s">
        <v>57</v>
      </c>
      <c r="C4009" t="s">
        <v>258</v>
      </c>
      <c r="D4009">
        <v>1805</v>
      </c>
      <c r="E4009" s="11">
        <v>1334678</v>
      </c>
      <c r="F4009" s="5">
        <v>651275</v>
      </c>
      <c r="G4009" s="11">
        <v>0</v>
      </c>
      <c r="H4009" s="11">
        <v>0</v>
      </c>
      <c r="I4009">
        <v>0</v>
      </c>
      <c r="J4009">
        <v>0</v>
      </c>
      <c r="K4009">
        <v>0</v>
      </c>
      <c r="L4009">
        <v>109076</v>
      </c>
      <c r="M4009">
        <v>8</v>
      </c>
      <c r="N4009">
        <v>221</v>
      </c>
      <c r="O4009">
        <v>12</v>
      </c>
      <c r="P4009">
        <v>5</v>
      </c>
      <c r="Q4009">
        <v>0</v>
      </c>
      <c r="R4009">
        <v>2680</v>
      </c>
      <c r="S4009">
        <v>0</v>
      </c>
      <c r="T4009">
        <v>149</v>
      </c>
      <c r="U4009">
        <v>165</v>
      </c>
      <c r="V4009">
        <v>-0.91</v>
      </c>
      <c r="W4009">
        <v>0</v>
      </c>
      <c r="X4009">
        <v>0</v>
      </c>
      <c r="Y4009" s="12" t="str">
        <f>IFERROR(VLOOKUP(C4009,[1]Index!$D:$F,3,FALSE),"Non List")</f>
        <v>Life Insurance</v>
      </c>
      <c r="Z4009">
        <f>IFERROR(VLOOKUP(C4009,[1]LP!$B:$C,2,FALSE),0)</f>
        <v>1372</v>
      </c>
      <c r="AA4009" s="11">
        <f t="shared" si="83"/>
        <v>171.5</v>
      </c>
      <c r="AB4009" s="5">
        <f>IFERROR(VLOOKUP(C4009,[2]Sheet1!$B:$F,5,FALSE),0)</f>
        <v>7959600</v>
      </c>
      <c r="AC4009" s="11">
        <v>10</v>
      </c>
      <c r="AD4009" s="11">
        <v>0.52629999999999999</v>
      </c>
      <c r="AE4009" s="10" t="str">
        <f t="shared" si="82"/>
        <v>75/76LICN</v>
      </c>
      <c r="AF4009" s="10"/>
      <c r="AG4009" s="10"/>
      <c r="AH4009" s="10"/>
    </row>
    <row r="4010" spans="1:34" x14ac:dyDescent="0.45">
      <c r="A4010" t="s">
        <v>24</v>
      </c>
      <c r="B4010" t="s">
        <v>57</v>
      </c>
      <c r="C4010" t="s">
        <v>259</v>
      </c>
      <c r="D4010">
        <v>935.6</v>
      </c>
      <c r="E4010" s="11">
        <v>4396929</v>
      </c>
      <c r="F4010" s="5">
        <v>3475789</v>
      </c>
      <c r="G4010" s="11">
        <v>0</v>
      </c>
      <c r="H4010" s="11">
        <v>0</v>
      </c>
      <c r="I4010">
        <v>0</v>
      </c>
      <c r="J4010">
        <v>0</v>
      </c>
      <c r="K4010">
        <v>0</v>
      </c>
      <c r="L4010">
        <v>479258</v>
      </c>
      <c r="M4010">
        <v>11</v>
      </c>
      <c r="N4010">
        <v>86</v>
      </c>
      <c r="O4010">
        <v>5</v>
      </c>
      <c r="P4010">
        <v>6</v>
      </c>
      <c r="Q4010">
        <v>0</v>
      </c>
      <c r="R4010">
        <v>449</v>
      </c>
      <c r="S4010">
        <v>0</v>
      </c>
      <c r="T4010">
        <v>179</v>
      </c>
      <c r="U4010">
        <v>209</v>
      </c>
      <c r="V4010">
        <v>-0.78</v>
      </c>
      <c r="W4010">
        <v>0</v>
      </c>
      <c r="X4010">
        <v>0</v>
      </c>
      <c r="Y4010" s="12" t="str">
        <f>IFERROR(VLOOKUP(C4010,[1]Index!$D:$F,3,FALSE),"Non List")</f>
        <v>Life Insurance</v>
      </c>
      <c r="Z4010">
        <f>IFERROR(VLOOKUP(C4010,[1]LP!$B:$C,2,FALSE),0)</f>
        <v>609</v>
      </c>
      <c r="AA4010" s="11">
        <f t="shared" si="83"/>
        <v>55.4</v>
      </c>
      <c r="AB4010" s="5">
        <f>IFERROR(VLOOKUP(C4010,[2]Sheet1!$B:$F,5,FALSE),0)</f>
        <v>40219036.039999999</v>
      </c>
      <c r="AC4010" s="11">
        <v>31</v>
      </c>
      <c r="AD4010" s="11">
        <v>20</v>
      </c>
      <c r="AE4010" s="10" t="str">
        <f t="shared" si="82"/>
        <v>75/76NLIC</v>
      </c>
      <c r="AF4010" s="10"/>
      <c r="AG4010" s="10"/>
      <c r="AH4010" s="10"/>
    </row>
    <row r="4011" spans="1:34" x14ac:dyDescent="0.45">
      <c r="A4011" t="s">
        <v>24</v>
      </c>
      <c r="B4011" t="s">
        <v>57</v>
      </c>
      <c r="C4011" t="s">
        <v>260</v>
      </c>
      <c r="D4011">
        <v>751</v>
      </c>
      <c r="E4011" s="11">
        <v>1656080</v>
      </c>
      <c r="F4011" s="5">
        <v>506868</v>
      </c>
      <c r="G4011" s="11">
        <v>0</v>
      </c>
      <c r="H4011" s="11">
        <v>0</v>
      </c>
      <c r="I4011">
        <v>0</v>
      </c>
      <c r="J4011">
        <v>0</v>
      </c>
      <c r="K4011">
        <v>0</v>
      </c>
      <c r="L4011">
        <v>298359</v>
      </c>
      <c r="M4011">
        <v>18</v>
      </c>
      <c r="N4011">
        <v>42</v>
      </c>
      <c r="O4011">
        <v>6</v>
      </c>
      <c r="P4011">
        <v>14</v>
      </c>
      <c r="Q4011">
        <v>0</v>
      </c>
      <c r="R4011">
        <v>240</v>
      </c>
      <c r="S4011">
        <v>0</v>
      </c>
      <c r="T4011">
        <v>131</v>
      </c>
      <c r="U4011">
        <v>230</v>
      </c>
      <c r="V4011">
        <v>-0.69</v>
      </c>
      <c r="W4011">
        <v>0</v>
      </c>
      <c r="X4011">
        <v>0</v>
      </c>
      <c r="Y4011" s="12" t="str">
        <f>IFERROR(VLOOKUP(C4011,[1]Index!$D:$F,3,FALSE),"Non List")</f>
        <v>Life Insurance</v>
      </c>
      <c r="Z4011">
        <f>IFERROR(VLOOKUP(C4011,[1]LP!$B:$C,2,FALSE),0)</f>
        <v>570</v>
      </c>
      <c r="AA4011" s="11">
        <f t="shared" si="83"/>
        <v>31.7</v>
      </c>
      <c r="AB4011" s="5">
        <f>IFERROR(VLOOKUP(C4011,[2]Sheet1!$B:$F,5,FALSE),0)</f>
        <v>17540832.440000001</v>
      </c>
      <c r="AC4011" s="11">
        <v>10</v>
      </c>
      <c r="AD4011" s="11">
        <v>0.53</v>
      </c>
      <c r="AE4011" s="10" t="str">
        <f t="shared" si="82"/>
        <v>75/76NLICL</v>
      </c>
      <c r="AF4011" s="10"/>
      <c r="AG4011" s="10"/>
      <c r="AH4011" s="10"/>
    </row>
    <row r="4012" spans="1:34" x14ac:dyDescent="0.45">
      <c r="A4012" t="s">
        <v>24</v>
      </c>
      <c r="B4012" t="s">
        <v>57</v>
      </c>
      <c r="C4012" t="s">
        <v>261</v>
      </c>
      <c r="D4012">
        <v>649</v>
      </c>
      <c r="E4012" s="11">
        <v>1784835</v>
      </c>
      <c r="F4012" s="5">
        <v>963407</v>
      </c>
      <c r="G4012" s="11">
        <v>0</v>
      </c>
      <c r="H4012" s="11">
        <v>0</v>
      </c>
      <c r="I4012">
        <v>0</v>
      </c>
      <c r="J4012">
        <v>0</v>
      </c>
      <c r="K4012">
        <v>0</v>
      </c>
      <c r="L4012">
        <v>216367</v>
      </c>
      <c r="M4012">
        <v>12</v>
      </c>
      <c r="N4012">
        <v>54</v>
      </c>
      <c r="O4012">
        <v>4</v>
      </c>
      <c r="P4012">
        <v>8</v>
      </c>
      <c r="Q4012">
        <v>0</v>
      </c>
      <c r="R4012">
        <v>225</v>
      </c>
      <c r="S4012">
        <v>0</v>
      </c>
      <c r="T4012">
        <v>154</v>
      </c>
      <c r="U4012">
        <v>205</v>
      </c>
      <c r="V4012">
        <v>-0.68</v>
      </c>
      <c r="W4012">
        <v>0</v>
      </c>
      <c r="X4012">
        <v>0</v>
      </c>
      <c r="Y4012" s="12" t="str">
        <f>IFERROR(VLOOKUP(C4012,[1]Index!$D:$F,3,FALSE),"Non List")</f>
        <v>zdelist</v>
      </c>
      <c r="Z4012">
        <f>IFERROR(VLOOKUP(C4012,[1]LP!$B:$C,2,FALSE),0)</f>
        <v>0</v>
      </c>
      <c r="AA4012" s="11">
        <f t="shared" si="83"/>
        <v>0</v>
      </c>
      <c r="AB4012" s="5">
        <f>IFERROR(VLOOKUP(C4012,[2]Sheet1!$B:$F,5,FALSE),0)</f>
        <v>0</v>
      </c>
      <c r="AC4012" s="11">
        <v>7</v>
      </c>
      <c r="AD4012" s="11">
        <v>8</v>
      </c>
      <c r="AE4012" s="10" t="str">
        <f t="shared" si="82"/>
        <v>75/76PLIC</v>
      </c>
      <c r="AF4012" s="10"/>
      <c r="AG4012" s="10"/>
      <c r="AH4012" s="10"/>
    </row>
    <row r="4013" spans="1:34" x14ac:dyDescent="0.45">
      <c r="A4013" t="s">
        <v>24</v>
      </c>
      <c r="B4013" t="s">
        <v>57</v>
      </c>
      <c r="C4013" t="s">
        <v>262</v>
      </c>
      <c r="D4013">
        <v>633</v>
      </c>
      <c r="E4013" s="11">
        <v>1131900</v>
      </c>
      <c r="F4013" s="5">
        <v>275640</v>
      </c>
      <c r="G4013" s="11">
        <v>0</v>
      </c>
      <c r="H4013" s="11">
        <v>0</v>
      </c>
      <c r="I4013">
        <v>0</v>
      </c>
      <c r="J4013">
        <v>0</v>
      </c>
      <c r="K4013">
        <v>0</v>
      </c>
      <c r="L4013">
        <v>121264</v>
      </c>
      <c r="M4013">
        <v>11</v>
      </c>
      <c r="N4013">
        <v>59</v>
      </c>
      <c r="O4013">
        <v>5</v>
      </c>
      <c r="P4013">
        <v>9</v>
      </c>
      <c r="Q4013">
        <v>0</v>
      </c>
      <c r="R4013">
        <v>301</v>
      </c>
      <c r="S4013">
        <v>0</v>
      </c>
      <c r="T4013">
        <v>124</v>
      </c>
      <c r="U4013">
        <v>173</v>
      </c>
      <c r="V4013">
        <v>-0.73</v>
      </c>
      <c r="W4013">
        <v>0</v>
      </c>
      <c r="X4013">
        <v>0</v>
      </c>
      <c r="Y4013" s="12" t="str">
        <f>IFERROR(VLOOKUP(C4013,[1]Index!$D:$F,3,FALSE),"Non List")</f>
        <v>zdelist</v>
      </c>
      <c r="Z4013">
        <f>IFERROR(VLOOKUP(C4013,[1]LP!$B:$C,2,FALSE),0)</f>
        <v>0</v>
      </c>
      <c r="AA4013" s="11">
        <f t="shared" si="83"/>
        <v>0</v>
      </c>
      <c r="AB4013" s="5">
        <f>IFERROR(VLOOKUP(C4013,[2]Sheet1!$B:$F,5,FALSE),0)</f>
        <v>0</v>
      </c>
      <c r="AC4013" s="11">
        <v>5</v>
      </c>
      <c r="AD4013" s="11">
        <v>5.5259999999999998</v>
      </c>
      <c r="AE4013" s="10" t="str">
        <f t="shared" si="82"/>
        <v>75/76SLICL</v>
      </c>
      <c r="AF4013" s="10"/>
      <c r="AG4013" s="10"/>
      <c r="AH4013" s="10"/>
    </row>
    <row r="4014" spans="1:34" x14ac:dyDescent="0.45">
      <c r="A4014" t="s">
        <v>24</v>
      </c>
      <c r="B4014" t="s">
        <v>57</v>
      </c>
      <c r="C4014" t="s">
        <v>263</v>
      </c>
      <c r="D4014">
        <v>548.1</v>
      </c>
      <c r="E4014" s="11">
        <v>1540000</v>
      </c>
      <c r="F4014" s="5">
        <v>118686</v>
      </c>
      <c r="G4014" s="11">
        <v>0</v>
      </c>
      <c r="H4014" s="11">
        <v>0</v>
      </c>
      <c r="I4014">
        <v>0</v>
      </c>
      <c r="J4014">
        <v>0</v>
      </c>
      <c r="K4014">
        <v>0</v>
      </c>
      <c r="L4014">
        <v>109035</v>
      </c>
      <c r="M4014">
        <v>7</v>
      </c>
      <c r="N4014">
        <v>77</v>
      </c>
      <c r="O4014">
        <v>5</v>
      </c>
      <c r="P4014">
        <v>7</v>
      </c>
      <c r="Q4014">
        <v>0</v>
      </c>
      <c r="R4014">
        <v>394</v>
      </c>
      <c r="S4014">
        <v>0</v>
      </c>
      <c r="T4014">
        <v>108</v>
      </c>
      <c r="U4014">
        <v>131</v>
      </c>
      <c r="V4014">
        <v>-0.76</v>
      </c>
      <c r="W4014">
        <v>0</v>
      </c>
      <c r="X4014">
        <v>0</v>
      </c>
      <c r="Y4014" s="12" t="str">
        <f>IFERROR(VLOOKUP(C4014,[1]Index!$D:$F,3,FALSE),"Non List")</f>
        <v>zdelist</v>
      </c>
      <c r="Z4014">
        <f>IFERROR(VLOOKUP(C4014,[1]LP!$B:$C,2,FALSE),0)</f>
        <v>0</v>
      </c>
      <c r="AA4014" s="11">
        <f t="shared" si="83"/>
        <v>0</v>
      </c>
      <c r="AB4014" s="5">
        <f>IFERROR(VLOOKUP(C4014,[2]Sheet1!$B:$F,5,FALSE),0)</f>
        <v>0</v>
      </c>
      <c r="AC4014" s="11">
        <v>0</v>
      </c>
      <c r="AD4014" s="11">
        <v>0</v>
      </c>
      <c r="AE4014" s="10" t="str">
        <f t="shared" si="82"/>
        <v>75/76JLI</v>
      </c>
      <c r="AF4014" s="10"/>
      <c r="AG4014" s="10"/>
      <c r="AH4014" s="10"/>
    </row>
    <row r="4015" spans="1:34" x14ac:dyDescent="0.45">
      <c r="A4015" t="s">
        <v>53</v>
      </c>
      <c r="B4015" t="s">
        <v>57</v>
      </c>
      <c r="C4015" t="s">
        <v>256</v>
      </c>
      <c r="D4015">
        <v>799</v>
      </c>
      <c r="E4015" s="11">
        <v>1256725</v>
      </c>
      <c r="F4015" s="5">
        <v>263446</v>
      </c>
      <c r="G4015" s="11">
        <v>0</v>
      </c>
      <c r="H4015" s="11">
        <v>0</v>
      </c>
      <c r="I4015">
        <v>0</v>
      </c>
      <c r="J4015">
        <v>0</v>
      </c>
      <c r="K4015">
        <v>0</v>
      </c>
      <c r="L4015">
        <v>28928</v>
      </c>
      <c r="M4015">
        <v>5</v>
      </c>
      <c r="N4015">
        <v>174</v>
      </c>
      <c r="O4015">
        <v>7</v>
      </c>
      <c r="P4015">
        <v>4</v>
      </c>
      <c r="Q4015">
        <v>0</v>
      </c>
      <c r="R4015">
        <v>1148</v>
      </c>
      <c r="S4015">
        <v>0</v>
      </c>
      <c r="T4015">
        <v>121</v>
      </c>
      <c r="U4015">
        <v>112</v>
      </c>
      <c r="V4015">
        <v>-0.86</v>
      </c>
      <c r="W4015">
        <v>0</v>
      </c>
      <c r="X4015">
        <v>0</v>
      </c>
      <c r="Y4015" s="12" t="str">
        <f>IFERROR(VLOOKUP(C4015,[1]Index!$D:$F,3,FALSE),"Non List")</f>
        <v>Life Insurance</v>
      </c>
      <c r="Z4015">
        <f>IFERROR(VLOOKUP(C4015,[1]LP!$B:$C,2,FALSE),0)</f>
        <v>602.5</v>
      </c>
      <c r="AA4015" s="11">
        <f t="shared" si="83"/>
        <v>120.5</v>
      </c>
      <c r="AB4015" s="5">
        <f>IFERROR(VLOOKUP(C4015,[2]Sheet1!$B:$F,5,FALSE),0)</f>
        <v>16659197.9</v>
      </c>
      <c r="AC4015" s="11">
        <v>0</v>
      </c>
      <c r="AD4015" s="11">
        <v>0</v>
      </c>
      <c r="AE4015" s="10" t="str">
        <f t="shared" si="82"/>
        <v>75/76ALICL</v>
      </c>
      <c r="AF4015" s="10"/>
      <c r="AG4015" s="10"/>
      <c r="AH4015" s="10"/>
    </row>
    <row r="4016" spans="1:34" x14ac:dyDescent="0.45">
      <c r="A4016" t="s">
        <v>53</v>
      </c>
      <c r="B4016" t="s">
        <v>57</v>
      </c>
      <c r="C4016" t="s">
        <v>257</v>
      </c>
      <c r="D4016">
        <v>546.1</v>
      </c>
      <c r="E4016" s="11">
        <v>594000</v>
      </c>
      <c r="F4016" s="5">
        <v>265216</v>
      </c>
      <c r="G4016" s="11">
        <v>0</v>
      </c>
      <c r="H4016" s="11">
        <v>0</v>
      </c>
      <c r="I4016">
        <v>0</v>
      </c>
      <c r="J4016">
        <v>0</v>
      </c>
      <c r="K4016">
        <v>0</v>
      </c>
      <c r="L4016">
        <v>40995</v>
      </c>
      <c r="M4016">
        <v>14</v>
      </c>
      <c r="N4016">
        <v>40</v>
      </c>
      <c r="O4016">
        <v>4</v>
      </c>
      <c r="P4016">
        <v>10</v>
      </c>
      <c r="Q4016">
        <v>0</v>
      </c>
      <c r="R4016">
        <v>150</v>
      </c>
      <c r="S4016">
        <v>0</v>
      </c>
      <c r="T4016">
        <v>145</v>
      </c>
      <c r="U4016">
        <v>212</v>
      </c>
      <c r="V4016">
        <v>-0.61</v>
      </c>
      <c r="W4016">
        <v>0</v>
      </c>
      <c r="X4016">
        <v>0</v>
      </c>
      <c r="Y4016" s="12" t="str">
        <f>IFERROR(VLOOKUP(C4016,[1]Index!$D:$F,3,FALSE),"Non List")</f>
        <v>zdelist</v>
      </c>
      <c r="Z4016">
        <f>IFERROR(VLOOKUP(C4016,[1]LP!$B:$C,2,FALSE),0)</f>
        <v>0</v>
      </c>
      <c r="AA4016" s="11">
        <f t="shared" si="83"/>
        <v>0</v>
      </c>
      <c r="AB4016" s="5">
        <f>IFERROR(VLOOKUP(C4016,[2]Sheet1!$B:$F,5,FALSE),0)</f>
        <v>0</v>
      </c>
      <c r="AC4016" s="11">
        <v>5.5004</v>
      </c>
      <c r="AD4016" s="11">
        <v>0.28949999999999998</v>
      </c>
      <c r="AE4016" s="10" t="str">
        <f t="shared" si="82"/>
        <v>75/76GLICL</v>
      </c>
      <c r="AF4016" s="10"/>
      <c r="AG4016" s="10"/>
      <c r="AH4016" s="10"/>
    </row>
    <row r="4017" spans="1:34" x14ac:dyDescent="0.45">
      <c r="A4017" t="s">
        <v>53</v>
      </c>
      <c r="B4017" t="s">
        <v>57</v>
      </c>
      <c r="C4017" t="s">
        <v>258</v>
      </c>
      <c r="D4017">
        <v>1805</v>
      </c>
      <c r="E4017" s="11">
        <v>1494839</v>
      </c>
      <c r="F4017" s="5">
        <v>548155</v>
      </c>
      <c r="G4017" s="11">
        <v>0</v>
      </c>
      <c r="H4017" s="11">
        <v>0</v>
      </c>
      <c r="I4017">
        <v>0</v>
      </c>
      <c r="J4017">
        <v>0</v>
      </c>
      <c r="K4017">
        <v>0</v>
      </c>
      <c r="L4017">
        <v>71784</v>
      </c>
      <c r="M4017">
        <v>10</v>
      </c>
      <c r="N4017">
        <v>188</v>
      </c>
      <c r="O4017">
        <v>13</v>
      </c>
      <c r="P4017">
        <v>7</v>
      </c>
      <c r="Q4017">
        <v>0</v>
      </c>
      <c r="R4017">
        <v>2484</v>
      </c>
      <c r="S4017">
        <v>0</v>
      </c>
      <c r="T4017">
        <v>137</v>
      </c>
      <c r="U4017">
        <v>172</v>
      </c>
      <c r="V4017">
        <v>-0.9</v>
      </c>
      <c r="W4017">
        <v>0</v>
      </c>
      <c r="X4017">
        <v>0</v>
      </c>
      <c r="Y4017" s="12" t="str">
        <f>IFERROR(VLOOKUP(C4017,[1]Index!$D:$F,3,FALSE),"Non List")</f>
        <v>Life Insurance</v>
      </c>
      <c r="Z4017">
        <f>IFERROR(VLOOKUP(C4017,[1]LP!$B:$C,2,FALSE),0)</f>
        <v>1372</v>
      </c>
      <c r="AA4017" s="11">
        <f t="shared" si="83"/>
        <v>137.19999999999999</v>
      </c>
      <c r="AB4017" s="5">
        <f>IFERROR(VLOOKUP(C4017,[2]Sheet1!$B:$F,5,FALSE),0)</f>
        <v>7959600</v>
      </c>
      <c r="AC4017" s="11">
        <v>10</v>
      </c>
      <c r="AD4017" s="11">
        <v>0.52629999999999999</v>
      </c>
      <c r="AE4017" s="10" t="str">
        <f t="shared" si="82"/>
        <v>75/76LICN</v>
      </c>
      <c r="AF4017" s="10"/>
      <c r="AG4017" s="10"/>
      <c r="AH4017" s="10"/>
    </row>
    <row r="4018" spans="1:34" x14ac:dyDescent="0.45">
      <c r="A4018" t="s">
        <v>53</v>
      </c>
      <c r="B4018" t="s">
        <v>57</v>
      </c>
      <c r="C4018" t="s">
        <v>259</v>
      </c>
      <c r="D4018">
        <v>937</v>
      </c>
      <c r="E4018" s="11">
        <v>4396929</v>
      </c>
      <c r="F4018" s="5">
        <v>3736170</v>
      </c>
      <c r="G4018" s="11">
        <v>0</v>
      </c>
      <c r="H4018" s="11">
        <v>0</v>
      </c>
      <c r="I4018">
        <v>0</v>
      </c>
      <c r="J4018">
        <v>0</v>
      </c>
      <c r="K4018">
        <v>0</v>
      </c>
      <c r="L4018">
        <v>280526</v>
      </c>
      <c r="M4018">
        <v>13</v>
      </c>
      <c r="N4018">
        <v>73</v>
      </c>
      <c r="O4018">
        <v>5</v>
      </c>
      <c r="P4018">
        <v>7</v>
      </c>
      <c r="Q4018">
        <v>0</v>
      </c>
      <c r="R4018">
        <v>372</v>
      </c>
      <c r="S4018">
        <v>0</v>
      </c>
      <c r="T4018">
        <v>185</v>
      </c>
      <c r="U4018">
        <v>230</v>
      </c>
      <c r="V4018">
        <v>-0.75</v>
      </c>
      <c r="W4018">
        <v>0</v>
      </c>
      <c r="X4018">
        <v>0</v>
      </c>
      <c r="Y4018" s="12" t="str">
        <f>IFERROR(VLOOKUP(C4018,[1]Index!$D:$F,3,FALSE),"Non List")</f>
        <v>Life Insurance</v>
      </c>
      <c r="Z4018">
        <f>IFERROR(VLOOKUP(C4018,[1]LP!$B:$C,2,FALSE),0)</f>
        <v>609</v>
      </c>
      <c r="AA4018" s="11">
        <f t="shared" si="83"/>
        <v>46.8</v>
      </c>
      <c r="AB4018" s="5">
        <f>IFERROR(VLOOKUP(C4018,[2]Sheet1!$B:$F,5,FALSE),0)</f>
        <v>40219036.039999999</v>
      </c>
      <c r="AC4018" s="11">
        <v>31</v>
      </c>
      <c r="AD4018" s="11">
        <v>20</v>
      </c>
      <c r="AE4018" s="10" t="str">
        <f t="shared" si="82"/>
        <v>75/76NLIC</v>
      </c>
      <c r="AF4018" s="10"/>
      <c r="AG4018" s="10"/>
      <c r="AH4018" s="10"/>
    </row>
    <row r="4019" spans="1:34" x14ac:dyDescent="0.45">
      <c r="A4019" t="s">
        <v>53</v>
      </c>
      <c r="B4019" t="s">
        <v>57</v>
      </c>
      <c r="C4019" t="s">
        <v>260</v>
      </c>
      <c r="D4019">
        <v>751</v>
      </c>
      <c r="E4019" s="11">
        <v>3007441</v>
      </c>
      <c r="F4019" s="5">
        <v>955197</v>
      </c>
      <c r="G4019" s="11">
        <v>0</v>
      </c>
      <c r="H4019" s="11">
        <v>0</v>
      </c>
      <c r="I4019">
        <v>0</v>
      </c>
      <c r="J4019">
        <v>0</v>
      </c>
      <c r="K4019">
        <v>0</v>
      </c>
      <c r="L4019">
        <v>171188</v>
      </c>
      <c r="M4019">
        <v>11</v>
      </c>
      <c r="N4019">
        <v>66</v>
      </c>
      <c r="O4019">
        <v>6</v>
      </c>
      <c r="P4019">
        <v>9</v>
      </c>
      <c r="Q4019">
        <v>0</v>
      </c>
      <c r="R4019">
        <v>376</v>
      </c>
      <c r="S4019">
        <v>0</v>
      </c>
      <c r="T4019">
        <v>132</v>
      </c>
      <c r="U4019">
        <v>184</v>
      </c>
      <c r="V4019">
        <v>-0.76</v>
      </c>
      <c r="W4019">
        <v>0</v>
      </c>
      <c r="X4019">
        <v>0</v>
      </c>
      <c r="Y4019" s="12" t="str">
        <f>IFERROR(VLOOKUP(C4019,[1]Index!$D:$F,3,FALSE),"Non List")</f>
        <v>Life Insurance</v>
      </c>
      <c r="Z4019">
        <f>IFERROR(VLOOKUP(C4019,[1]LP!$B:$C,2,FALSE),0)</f>
        <v>570</v>
      </c>
      <c r="AA4019" s="11">
        <f t="shared" si="83"/>
        <v>51.8</v>
      </c>
      <c r="AB4019" s="5">
        <f>IFERROR(VLOOKUP(C4019,[2]Sheet1!$B:$F,5,FALSE),0)</f>
        <v>17540832.440000001</v>
      </c>
      <c r="AC4019" s="11">
        <v>10</v>
      </c>
      <c r="AD4019" s="11">
        <v>0.53</v>
      </c>
      <c r="AE4019" s="10" t="str">
        <f t="shared" si="82"/>
        <v>75/76NLICL</v>
      </c>
      <c r="AF4019" s="10"/>
      <c r="AG4019" s="10"/>
      <c r="AH4019" s="10"/>
    </row>
    <row r="4020" spans="1:34" x14ac:dyDescent="0.45">
      <c r="A4020" t="s">
        <v>53</v>
      </c>
      <c r="B4020" t="s">
        <v>57</v>
      </c>
      <c r="C4020" t="s">
        <v>261</v>
      </c>
      <c r="D4020">
        <v>649</v>
      </c>
      <c r="E4020" s="11">
        <v>1784835</v>
      </c>
      <c r="F4020" s="5">
        <v>979039</v>
      </c>
      <c r="G4020" s="11">
        <v>0</v>
      </c>
      <c r="H4020" s="11">
        <v>0</v>
      </c>
      <c r="I4020">
        <v>0</v>
      </c>
      <c r="J4020">
        <v>0</v>
      </c>
      <c r="K4020">
        <v>0</v>
      </c>
      <c r="L4020">
        <v>90526</v>
      </c>
      <c r="M4020">
        <v>10</v>
      </c>
      <c r="N4020">
        <v>64</v>
      </c>
      <c r="O4020">
        <v>4</v>
      </c>
      <c r="P4020">
        <v>7</v>
      </c>
      <c r="Q4020">
        <v>0</v>
      </c>
      <c r="R4020">
        <v>268</v>
      </c>
      <c r="S4020">
        <v>0</v>
      </c>
      <c r="T4020">
        <v>155</v>
      </c>
      <c r="U4020">
        <v>188</v>
      </c>
      <c r="V4020">
        <v>-0.71</v>
      </c>
      <c r="W4020">
        <v>0</v>
      </c>
      <c r="X4020">
        <v>0</v>
      </c>
      <c r="Y4020" s="12" t="str">
        <f>IFERROR(VLOOKUP(C4020,[1]Index!$D:$F,3,FALSE),"Non List")</f>
        <v>zdelist</v>
      </c>
      <c r="Z4020">
        <f>IFERROR(VLOOKUP(C4020,[1]LP!$B:$C,2,FALSE),0)</f>
        <v>0</v>
      </c>
      <c r="AA4020" s="11">
        <f t="shared" si="83"/>
        <v>0</v>
      </c>
      <c r="AB4020" s="5">
        <f>IFERROR(VLOOKUP(C4020,[2]Sheet1!$B:$F,5,FALSE),0)</f>
        <v>0</v>
      </c>
      <c r="AC4020" s="11">
        <v>7</v>
      </c>
      <c r="AD4020" s="11">
        <v>8</v>
      </c>
      <c r="AE4020" s="10" t="str">
        <f t="shared" si="82"/>
        <v>75/76PLIC</v>
      </c>
      <c r="AF4020" s="10"/>
      <c r="AG4020" s="10"/>
      <c r="AH4020" s="10"/>
    </row>
    <row r="4021" spans="1:34" x14ac:dyDescent="0.45">
      <c r="A4021" t="s">
        <v>53</v>
      </c>
      <c r="B4021" t="s">
        <v>57</v>
      </c>
      <c r="C4021" t="s">
        <v>262</v>
      </c>
      <c r="D4021">
        <v>633</v>
      </c>
      <c r="E4021" s="11">
        <v>1131900</v>
      </c>
      <c r="F4021" s="5">
        <v>431443</v>
      </c>
      <c r="G4021" s="11">
        <v>0</v>
      </c>
      <c r="H4021" s="11">
        <v>0</v>
      </c>
      <c r="I4021">
        <v>0</v>
      </c>
      <c r="J4021">
        <v>0</v>
      </c>
      <c r="K4021">
        <v>0</v>
      </c>
      <c r="L4021">
        <v>108227</v>
      </c>
      <c r="M4021">
        <v>19</v>
      </c>
      <c r="N4021">
        <v>33</v>
      </c>
      <c r="O4021">
        <v>5</v>
      </c>
      <c r="P4021">
        <v>14</v>
      </c>
      <c r="Q4021">
        <v>0</v>
      </c>
      <c r="R4021">
        <v>152</v>
      </c>
      <c r="S4021">
        <v>0</v>
      </c>
      <c r="T4021">
        <v>138</v>
      </c>
      <c r="U4021">
        <v>244</v>
      </c>
      <c r="V4021">
        <v>-0.61</v>
      </c>
      <c r="W4021">
        <v>0</v>
      </c>
      <c r="X4021">
        <v>0</v>
      </c>
      <c r="Y4021" s="12" t="str">
        <f>IFERROR(VLOOKUP(C4021,[1]Index!$D:$F,3,FALSE),"Non List")</f>
        <v>zdelist</v>
      </c>
      <c r="Z4021">
        <f>IFERROR(VLOOKUP(C4021,[1]LP!$B:$C,2,FALSE),0)</f>
        <v>0</v>
      </c>
      <c r="AA4021" s="11">
        <f t="shared" si="83"/>
        <v>0</v>
      </c>
      <c r="AB4021" s="5">
        <f>IFERROR(VLOOKUP(C4021,[2]Sheet1!$B:$F,5,FALSE),0)</f>
        <v>0</v>
      </c>
      <c r="AC4021" s="11">
        <v>5</v>
      </c>
      <c r="AD4021" s="11">
        <v>5.5259999999999998</v>
      </c>
      <c r="AE4021" s="10" t="str">
        <f t="shared" si="82"/>
        <v>75/76SLICL</v>
      </c>
      <c r="AF4021" s="10"/>
      <c r="AG4021" s="10"/>
      <c r="AH4021" s="10"/>
    </row>
    <row r="4022" spans="1:34" x14ac:dyDescent="0.45">
      <c r="A4022" t="s">
        <v>53</v>
      </c>
      <c r="B4022" t="s">
        <v>57</v>
      </c>
      <c r="C4022" t="s">
        <v>263</v>
      </c>
      <c r="D4022">
        <v>550</v>
      </c>
      <c r="E4022" s="11">
        <v>1540000</v>
      </c>
      <c r="F4022" s="5">
        <v>171839</v>
      </c>
      <c r="G4022" s="11">
        <v>0</v>
      </c>
      <c r="H4022" s="11">
        <v>0</v>
      </c>
      <c r="I4022">
        <v>0</v>
      </c>
      <c r="J4022">
        <v>0</v>
      </c>
      <c r="K4022">
        <v>0</v>
      </c>
      <c r="L4022">
        <v>64463</v>
      </c>
      <c r="M4022">
        <v>8</v>
      </c>
      <c r="N4022">
        <v>66</v>
      </c>
      <c r="O4022">
        <v>5</v>
      </c>
      <c r="P4022">
        <v>8</v>
      </c>
      <c r="Q4022">
        <v>0</v>
      </c>
      <c r="R4022">
        <v>326</v>
      </c>
      <c r="S4022">
        <v>0</v>
      </c>
      <c r="T4022">
        <v>111</v>
      </c>
      <c r="U4022">
        <v>145</v>
      </c>
      <c r="V4022">
        <v>-0.74</v>
      </c>
      <c r="W4022">
        <v>0</v>
      </c>
      <c r="X4022">
        <v>0</v>
      </c>
      <c r="Y4022" s="12" t="str">
        <f>IFERROR(VLOOKUP(C4022,[1]Index!$D:$F,3,FALSE),"Non List")</f>
        <v>zdelist</v>
      </c>
      <c r="Z4022">
        <f>IFERROR(VLOOKUP(C4022,[1]LP!$B:$C,2,FALSE),0)</f>
        <v>0</v>
      </c>
      <c r="AA4022" s="11">
        <f t="shared" si="83"/>
        <v>0</v>
      </c>
      <c r="AB4022" s="5">
        <f>IFERROR(VLOOKUP(C4022,[2]Sheet1!$B:$F,5,FALSE),0)</f>
        <v>0</v>
      </c>
      <c r="AC4022" s="11">
        <v>0</v>
      </c>
      <c r="AD4022" s="11">
        <v>0</v>
      </c>
      <c r="AE4022" s="10" t="str">
        <f t="shared" si="82"/>
        <v>75/76JLI</v>
      </c>
      <c r="AF4022" s="10"/>
      <c r="AG4022" s="10"/>
      <c r="AH4022" s="10"/>
    </row>
    <row r="4023" spans="1:34" x14ac:dyDescent="0.45">
      <c r="A4023" t="s">
        <v>54</v>
      </c>
      <c r="B4023" t="s">
        <v>57</v>
      </c>
      <c r="C4023" t="s">
        <v>256</v>
      </c>
      <c r="D4023">
        <v>799</v>
      </c>
      <c r="E4023" s="11">
        <v>2010761</v>
      </c>
      <c r="F4023" s="5">
        <v>283488</v>
      </c>
      <c r="G4023" s="11">
        <v>0</v>
      </c>
      <c r="H4023" s="11">
        <v>0</v>
      </c>
      <c r="I4023">
        <v>0</v>
      </c>
      <c r="J4023">
        <v>0</v>
      </c>
      <c r="K4023">
        <v>0</v>
      </c>
      <c r="L4023">
        <v>54410</v>
      </c>
      <c r="M4023">
        <v>4</v>
      </c>
      <c r="N4023">
        <v>222</v>
      </c>
      <c r="O4023">
        <v>7</v>
      </c>
      <c r="P4023">
        <v>3</v>
      </c>
      <c r="Q4023">
        <v>0</v>
      </c>
      <c r="R4023">
        <v>1554</v>
      </c>
      <c r="S4023">
        <v>0</v>
      </c>
      <c r="T4023">
        <v>114</v>
      </c>
      <c r="U4023">
        <v>96</v>
      </c>
      <c r="V4023">
        <v>-0.88</v>
      </c>
      <c r="W4023">
        <v>0</v>
      </c>
      <c r="X4023">
        <v>0</v>
      </c>
      <c r="Y4023" s="12" t="str">
        <f>IFERROR(VLOOKUP(C4023,[1]Index!$D:$F,3,FALSE),"Non List")</f>
        <v>Life Insurance</v>
      </c>
      <c r="Z4023">
        <f>IFERROR(VLOOKUP(C4023,[1]LP!$B:$C,2,FALSE),0)</f>
        <v>602.5</v>
      </c>
      <c r="AA4023" s="11">
        <f t="shared" si="83"/>
        <v>150.6</v>
      </c>
      <c r="AB4023" s="5">
        <f>IFERROR(VLOOKUP(C4023,[2]Sheet1!$B:$F,5,FALSE),0)</f>
        <v>16659197.9</v>
      </c>
      <c r="AC4023" s="11">
        <v>0</v>
      </c>
      <c r="AD4023" s="11">
        <v>0</v>
      </c>
      <c r="AE4023" s="10" t="str">
        <f t="shared" si="82"/>
        <v>75/76ALICL</v>
      </c>
      <c r="AF4023" s="10"/>
      <c r="AG4023" s="10"/>
      <c r="AH4023" s="10"/>
    </row>
    <row r="4024" spans="1:34" x14ac:dyDescent="0.45">
      <c r="A4024" t="s">
        <v>54</v>
      </c>
      <c r="B4024" t="s">
        <v>57</v>
      </c>
      <c r="C4024" t="s">
        <v>257</v>
      </c>
      <c r="D4024">
        <v>546.1</v>
      </c>
      <c r="E4024" s="11">
        <v>641520</v>
      </c>
      <c r="F4024" s="5">
        <v>231730</v>
      </c>
      <c r="G4024" s="11">
        <v>0</v>
      </c>
      <c r="H4024" s="11">
        <v>0</v>
      </c>
      <c r="I4024">
        <v>0</v>
      </c>
      <c r="J4024">
        <v>0</v>
      </c>
      <c r="K4024">
        <v>0</v>
      </c>
      <c r="L4024">
        <v>56589</v>
      </c>
      <c r="M4024">
        <v>12</v>
      </c>
      <c r="N4024">
        <v>46</v>
      </c>
      <c r="O4024">
        <v>4</v>
      </c>
      <c r="P4024">
        <v>9</v>
      </c>
      <c r="Q4024">
        <v>0</v>
      </c>
      <c r="R4024">
        <v>186</v>
      </c>
      <c r="S4024">
        <v>0</v>
      </c>
      <c r="T4024">
        <v>136</v>
      </c>
      <c r="U4024">
        <v>190</v>
      </c>
      <c r="V4024">
        <v>-0.65</v>
      </c>
      <c r="W4024">
        <v>0</v>
      </c>
      <c r="X4024">
        <v>0</v>
      </c>
      <c r="Y4024" s="12" t="str">
        <f>IFERROR(VLOOKUP(C4024,[1]Index!$D:$F,3,FALSE),"Non List")</f>
        <v>zdelist</v>
      </c>
      <c r="Z4024">
        <f>IFERROR(VLOOKUP(C4024,[1]LP!$B:$C,2,FALSE),0)</f>
        <v>0</v>
      </c>
      <c r="AA4024" s="11">
        <f t="shared" si="83"/>
        <v>0</v>
      </c>
      <c r="AB4024" s="5">
        <f>IFERROR(VLOOKUP(C4024,[2]Sheet1!$B:$F,5,FALSE),0)</f>
        <v>0</v>
      </c>
      <c r="AC4024" s="11">
        <v>5.5004</v>
      </c>
      <c r="AD4024" s="11">
        <v>0.28949999999999998</v>
      </c>
      <c r="AE4024" s="10" t="str">
        <f t="shared" si="82"/>
        <v>75/76GLICL</v>
      </c>
      <c r="AF4024" s="10"/>
      <c r="AG4024" s="10"/>
      <c r="AH4024" s="10"/>
    </row>
    <row r="4025" spans="1:34" x14ac:dyDescent="0.45">
      <c r="A4025" t="s">
        <v>54</v>
      </c>
      <c r="B4025" t="s">
        <v>57</v>
      </c>
      <c r="C4025" t="s">
        <v>258</v>
      </c>
      <c r="D4025">
        <v>1805</v>
      </c>
      <c r="E4025" s="11">
        <v>1494839</v>
      </c>
      <c r="F4025" s="5">
        <v>583541</v>
      </c>
      <c r="G4025" s="11">
        <v>0</v>
      </c>
      <c r="H4025" s="11">
        <v>0</v>
      </c>
      <c r="I4025">
        <v>0</v>
      </c>
      <c r="J4025">
        <v>0</v>
      </c>
      <c r="K4025">
        <v>0</v>
      </c>
      <c r="L4025">
        <v>107171</v>
      </c>
      <c r="M4025">
        <v>10</v>
      </c>
      <c r="N4025">
        <v>189</v>
      </c>
      <c r="O4025">
        <v>13</v>
      </c>
      <c r="P4025">
        <v>7</v>
      </c>
      <c r="Q4025">
        <v>0</v>
      </c>
      <c r="R4025">
        <v>2453</v>
      </c>
      <c r="S4025">
        <v>0</v>
      </c>
      <c r="T4025">
        <v>139</v>
      </c>
      <c r="U4025">
        <v>173</v>
      </c>
      <c r="V4025">
        <v>-0.9</v>
      </c>
      <c r="W4025">
        <v>0</v>
      </c>
      <c r="X4025">
        <v>0</v>
      </c>
      <c r="Y4025" s="12" t="str">
        <f>IFERROR(VLOOKUP(C4025,[1]Index!$D:$F,3,FALSE),"Non List")</f>
        <v>Life Insurance</v>
      </c>
      <c r="Z4025">
        <f>IFERROR(VLOOKUP(C4025,[1]LP!$B:$C,2,FALSE),0)</f>
        <v>1372</v>
      </c>
      <c r="AA4025" s="11">
        <f t="shared" si="83"/>
        <v>137.19999999999999</v>
      </c>
      <c r="AB4025" s="5">
        <f>IFERROR(VLOOKUP(C4025,[2]Sheet1!$B:$F,5,FALSE),0)</f>
        <v>7959600</v>
      </c>
      <c r="AC4025" s="11">
        <v>10</v>
      </c>
      <c r="AD4025" s="11">
        <v>0.52629999999999999</v>
      </c>
      <c r="AE4025" s="10" t="str">
        <f t="shared" si="82"/>
        <v>75/76LICN</v>
      </c>
      <c r="AF4025" s="10"/>
      <c r="AG4025" s="10"/>
      <c r="AH4025" s="10"/>
    </row>
    <row r="4026" spans="1:34" x14ac:dyDescent="0.45">
      <c r="A4026" t="s">
        <v>54</v>
      </c>
      <c r="B4026" t="s">
        <v>57</v>
      </c>
      <c r="C4026" t="s">
        <v>259</v>
      </c>
      <c r="D4026">
        <v>937</v>
      </c>
      <c r="E4026" s="11">
        <v>5496161</v>
      </c>
      <c r="F4026" s="5">
        <v>5612462</v>
      </c>
      <c r="G4026" s="11">
        <v>0</v>
      </c>
      <c r="H4026" s="11">
        <v>0</v>
      </c>
      <c r="I4026">
        <v>0</v>
      </c>
      <c r="J4026">
        <v>0</v>
      </c>
      <c r="K4026">
        <v>0</v>
      </c>
      <c r="L4026">
        <v>467224</v>
      </c>
      <c r="M4026">
        <v>11</v>
      </c>
      <c r="N4026">
        <v>83</v>
      </c>
      <c r="O4026">
        <v>5</v>
      </c>
      <c r="P4026">
        <v>6</v>
      </c>
      <c r="Q4026">
        <v>0</v>
      </c>
      <c r="R4026">
        <v>384</v>
      </c>
      <c r="S4026">
        <v>0</v>
      </c>
      <c r="T4026">
        <v>202</v>
      </c>
      <c r="U4026">
        <v>227</v>
      </c>
      <c r="V4026">
        <v>-0.76</v>
      </c>
      <c r="W4026">
        <v>0</v>
      </c>
      <c r="X4026">
        <v>0</v>
      </c>
      <c r="Y4026" s="12" t="str">
        <f>IFERROR(VLOOKUP(C4026,[1]Index!$D:$F,3,FALSE),"Non List")</f>
        <v>Life Insurance</v>
      </c>
      <c r="Z4026">
        <f>IFERROR(VLOOKUP(C4026,[1]LP!$B:$C,2,FALSE),0)</f>
        <v>609</v>
      </c>
      <c r="AA4026" s="11">
        <f t="shared" si="83"/>
        <v>55.4</v>
      </c>
      <c r="AB4026" s="5">
        <f>IFERROR(VLOOKUP(C4026,[2]Sheet1!$B:$F,5,FALSE),0)</f>
        <v>40219036.039999999</v>
      </c>
      <c r="AC4026" s="11">
        <v>31</v>
      </c>
      <c r="AD4026" s="11">
        <v>20</v>
      </c>
      <c r="AE4026" s="10" t="str">
        <f t="shared" si="82"/>
        <v>75/76NLIC</v>
      </c>
      <c r="AF4026" s="10"/>
      <c r="AG4026" s="10"/>
      <c r="AH4026" s="10"/>
    </row>
    <row r="4027" spans="1:34" x14ac:dyDescent="0.45">
      <c r="A4027" t="s">
        <v>54</v>
      </c>
      <c r="B4027" t="s">
        <v>57</v>
      </c>
      <c r="C4027" t="s">
        <v>260</v>
      </c>
      <c r="D4027">
        <v>751</v>
      </c>
      <c r="E4027" s="11">
        <v>3007441</v>
      </c>
      <c r="F4027" s="5">
        <v>687556</v>
      </c>
      <c r="G4027" s="11">
        <v>0</v>
      </c>
      <c r="H4027" s="11">
        <v>0</v>
      </c>
      <c r="I4027">
        <v>0</v>
      </c>
      <c r="J4027">
        <v>0</v>
      </c>
      <c r="K4027">
        <v>0</v>
      </c>
      <c r="L4027">
        <v>306020</v>
      </c>
      <c r="M4027">
        <v>14</v>
      </c>
      <c r="N4027">
        <v>55</v>
      </c>
      <c r="O4027">
        <v>6</v>
      </c>
      <c r="P4027">
        <v>11</v>
      </c>
      <c r="Q4027">
        <v>0</v>
      </c>
      <c r="R4027">
        <v>338</v>
      </c>
      <c r="S4027">
        <v>0</v>
      </c>
      <c r="T4027">
        <v>123</v>
      </c>
      <c r="U4027">
        <v>194</v>
      </c>
      <c r="V4027">
        <v>-0.74</v>
      </c>
      <c r="W4027">
        <v>0</v>
      </c>
      <c r="X4027">
        <v>0</v>
      </c>
      <c r="Y4027" s="12" t="str">
        <f>IFERROR(VLOOKUP(C4027,[1]Index!$D:$F,3,FALSE),"Non List")</f>
        <v>Life Insurance</v>
      </c>
      <c r="Z4027">
        <f>IFERROR(VLOOKUP(C4027,[1]LP!$B:$C,2,FALSE),0)</f>
        <v>570</v>
      </c>
      <c r="AA4027" s="11">
        <f t="shared" si="83"/>
        <v>40.700000000000003</v>
      </c>
      <c r="AB4027" s="5">
        <f>IFERROR(VLOOKUP(C4027,[2]Sheet1!$B:$F,5,FALSE),0)</f>
        <v>17540832.440000001</v>
      </c>
      <c r="AC4027" s="11">
        <v>10</v>
      </c>
      <c r="AD4027" s="11">
        <v>0.53</v>
      </c>
      <c r="AE4027" s="10" t="str">
        <f t="shared" si="82"/>
        <v>75/76NLICL</v>
      </c>
      <c r="AF4027" s="10"/>
      <c r="AG4027" s="10"/>
      <c r="AH4027" s="10"/>
    </row>
    <row r="4028" spans="1:34" x14ac:dyDescent="0.45">
      <c r="A4028" t="s">
        <v>54</v>
      </c>
      <c r="B4028" t="s">
        <v>57</v>
      </c>
      <c r="C4028" t="s">
        <v>261</v>
      </c>
      <c r="D4028">
        <v>649</v>
      </c>
      <c r="E4028" s="11">
        <v>1784835</v>
      </c>
      <c r="F4028" s="5">
        <v>1110972</v>
      </c>
      <c r="G4028" s="11">
        <v>0</v>
      </c>
      <c r="H4028" s="11">
        <v>0</v>
      </c>
      <c r="I4028">
        <v>0</v>
      </c>
      <c r="J4028">
        <v>0</v>
      </c>
      <c r="K4028">
        <v>0</v>
      </c>
      <c r="L4028">
        <v>163681</v>
      </c>
      <c r="M4028">
        <v>12</v>
      </c>
      <c r="N4028">
        <v>53</v>
      </c>
      <c r="O4028">
        <v>4</v>
      </c>
      <c r="P4028">
        <v>8</v>
      </c>
      <c r="Q4028">
        <v>0</v>
      </c>
      <c r="R4028">
        <v>212</v>
      </c>
      <c r="S4028">
        <v>0</v>
      </c>
      <c r="T4028">
        <v>162</v>
      </c>
      <c r="U4028">
        <v>211</v>
      </c>
      <c r="V4028">
        <v>-0.67</v>
      </c>
      <c r="W4028">
        <v>0</v>
      </c>
      <c r="X4028">
        <v>0</v>
      </c>
      <c r="Y4028" s="12" t="str">
        <f>IFERROR(VLOOKUP(C4028,[1]Index!$D:$F,3,FALSE),"Non List")</f>
        <v>zdelist</v>
      </c>
      <c r="Z4028">
        <f>IFERROR(VLOOKUP(C4028,[1]LP!$B:$C,2,FALSE),0)</f>
        <v>0</v>
      </c>
      <c r="AA4028" s="11">
        <f t="shared" si="83"/>
        <v>0</v>
      </c>
      <c r="AB4028" s="5">
        <f>IFERROR(VLOOKUP(C4028,[2]Sheet1!$B:$F,5,FALSE),0)</f>
        <v>0</v>
      </c>
      <c r="AC4028" s="11">
        <v>7</v>
      </c>
      <c r="AD4028" s="11">
        <v>8</v>
      </c>
      <c r="AE4028" s="10" t="str">
        <f t="shared" si="82"/>
        <v>75/76PLIC</v>
      </c>
      <c r="AF4028" s="10"/>
      <c r="AG4028" s="10"/>
      <c r="AH4028" s="10"/>
    </row>
    <row r="4029" spans="1:34" x14ac:dyDescent="0.45">
      <c r="A4029" t="s">
        <v>54</v>
      </c>
      <c r="B4029" t="s">
        <v>57</v>
      </c>
      <c r="C4029" t="s">
        <v>262</v>
      </c>
      <c r="D4029">
        <v>633</v>
      </c>
      <c r="E4029" s="11">
        <v>1131900</v>
      </c>
      <c r="F4029" s="5">
        <v>457470</v>
      </c>
      <c r="G4029" s="11">
        <v>0</v>
      </c>
      <c r="H4029" s="11">
        <v>0</v>
      </c>
      <c r="I4029">
        <v>0</v>
      </c>
      <c r="J4029">
        <v>0</v>
      </c>
      <c r="K4029">
        <v>0</v>
      </c>
      <c r="L4029">
        <v>137142</v>
      </c>
      <c r="M4029">
        <v>16</v>
      </c>
      <c r="N4029">
        <v>39</v>
      </c>
      <c r="O4029">
        <v>5</v>
      </c>
      <c r="P4029">
        <v>12</v>
      </c>
      <c r="Q4029">
        <v>0</v>
      </c>
      <c r="R4029">
        <v>177</v>
      </c>
      <c r="S4029">
        <v>0</v>
      </c>
      <c r="T4029">
        <v>140</v>
      </c>
      <c r="U4029">
        <v>226</v>
      </c>
      <c r="V4029">
        <v>-0.64</v>
      </c>
      <c r="W4029">
        <v>0</v>
      </c>
      <c r="X4029">
        <v>0</v>
      </c>
      <c r="Y4029" s="12" t="str">
        <f>IFERROR(VLOOKUP(C4029,[1]Index!$D:$F,3,FALSE),"Non List")</f>
        <v>zdelist</v>
      </c>
      <c r="Z4029">
        <f>IFERROR(VLOOKUP(C4029,[1]LP!$B:$C,2,FALSE),0)</f>
        <v>0</v>
      </c>
      <c r="AA4029" s="11">
        <f t="shared" si="83"/>
        <v>0</v>
      </c>
      <c r="AB4029" s="5">
        <f>IFERROR(VLOOKUP(C4029,[2]Sheet1!$B:$F,5,FALSE),0)</f>
        <v>0</v>
      </c>
      <c r="AC4029" s="11">
        <v>5</v>
      </c>
      <c r="AD4029" s="11">
        <v>5.5259999999999998</v>
      </c>
      <c r="AE4029" s="10" t="str">
        <f t="shared" si="82"/>
        <v>75/76SLICL</v>
      </c>
      <c r="AF4029" s="10"/>
      <c r="AG4029" s="10"/>
      <c r="AH4029" s="10"/>
    </row>
    <row r="4030" spans="1:34" x14ac:dyDescent="0.45">
      <c r="A4030" t="s">
        <v>54</v>
      </c>
      <c r="B4030" t="s">
        <v>57</v>
      </c>
      <c r="C4030" t="s">
        <v>263</v>
      </c>
      <c r="D4030">
        <v>550</v>
      </c>
      <c r="E4030" s="11">
        <v>1540000</v>
      </c>
      <c r="F4030" s="5">
        <v>204493</v>
      </c>
      <c r="G4030" s="11">
        <v>0</v>
      </c>
      <c r="H4030" s="11">
        <v>0</v>
      </c>
      <c r="I4030">
        <v>0</v>
      </c>
      <c r="J4030">
        <v>0</v>
      </c>
      <c r="K4030">
        <v>0</v>
      </c>
      <c r="L4030">
        <v>50798</v>
      </c>
      <c r="M4030">
        <v>4</v>
      </c>
      <c r="N4030">
        <v>125</v>
      </c>
      <c r="O4030">
        <v>5</v>
      </c>
      <c r="P4030">
        <v>4</v>
      </c>
      <c r="Q4030">
        <v>0</v>
      </c>
      <c r="R4030">
        <v>609</v>
      </c>
      <c r="S4030">
        <v>0</v>
      </c>
      <c r="T4030">
        <v>113</v>
      </c>
      <c r="U4030">
        <v>106</v>
      </c>
      <c r="V4030">
        <v>-0.81</v>
      </c>
      <c r="W4030">
        <v>0</v>
      </c>
      <c r="X4030">
        <v>0</v>
      </c>
      <c r="Y4030" s="12" t="str">
        <f>IFERROR(VLOOKUP(C4030,[1]Index!$D:$F,3,FALSE),"Non List")</f>
        <v>zdelist</v>
      </c>
      <c r="Z4030">
        <f>IFERROR(VLOOKUP(C4030,[1]LP!$B:$C,2,FALSE),0)</f>
        <v>0</v>
      </c>
      <c r="AA4030" s="11">
        <f t="shared" si="83"/>
        <v>0</v>
      </c>
      <c r="AB4030" s="5">
        <f>IFERROR(VLOOKUP(C4030,[2]Sheet1!$B:$F,5,FALSE),0)</f>
        <v>0</v>
      </c>
      <c r="AC4030" s="11">
        <v>0</v>
      </c>
      <c r="AD4030" s="11">
        <v>0</v>
      </c>
      <c r="AE4030" s="10" t="str">
        <f t="shared" ref="AE4030:AE4093" si="84">B4030&amp;C4030</f>
        <v>75/76JLI</v>
      </c>
      <c r="AF4030" s="10"/>
      <c r="AG4030" s="10"/>
      <c r="AH4030" s="10"/>
    </row>
    <row r="4031" spans="1:34" x14ac:dyDescent="0.45">
      <c r="A4031" t="s">
        <v>55</v>
      </c>
      <c r="B4031" t="s">
        <v>57</v>
      </c>
      <c r="C4031" t="s">
        <v>256</v>
      </c>
      <c r="D4031">
        <v>799</v>
      </c>
      <c r="E4031" s="11">
        <v>2010761</v>
      </c>
      <c r="F4031" s="5">
        <v>321509</v>
      </c>
      <c r="G4031" s="11">
        <v>0</v>
      </c>
      <c r="H4031" s="11">
        <v>0</v>
      </c>
      <c r="I4031">
        <v>0</v>
      </c>
      <c r="J4031">
        <v>0</v>
      </c>
      <c r="K4031">
        <v>0</v>
      </c>
      <c r="L4031">
        <v>58234</v>
      </c>
      <c r="M4031">
        <v>3</v>
      </c>
      <c r="N4031">
        <v>276</v>
      </c>
      <c r="O4031">
        <v>7</v>
      </c>
      <c r="P4031">
        <v>3</v>
      </c>
      <c r="Q4031">
        <v>0</v>
      </c>
      <c r="R4031">
        <v>1905</v>
      </c>
      <c r="S4031">
        <v>0</v>
      </c>
      <c r="T4031">
        <v>116</v>
      </c>
      <c r="U4031">
        <v>87</v>
      </c>
      <c r="V4031">
        <v>-0.89</v>
      </c>
      <c r="W4031">
        <v>0</v>
      </c>
      <c r="X4031">
        <v>0</v>
      </c>
      <c r="Y4031" s="12" t="str">
        <f>IFERROR(VLOOKUP(C4031,[1]Index!$D:$F,3,FALSE),"Non List")</f>
        <v>Life Insurance</v>
      </c>
      <c r="Z4031">
        <f>IFERROR(VLOOKUP(C4031,[1]LP!$B:$C,2,FALSE),0)</f>
        <v>602.5</v>
      </c>
      <c r="AA4031" s="11">
        <f t="shared" si="83"/>
        <v>200.8</v>
      </c>
      <c r="AB4031" s="5">
        <f>IFERROR(VLOOKUP(C4031,[2]Sheet1!$B:$F,5,FALSE),0)</f>
        <v>16659197.9</v>
      </c>
      <c r="AC4031" s="11">
        <v>0</v>
      </c>
      <c r="AD4031" s="11">
        <v>0</v>
      </c>
      <c r="AE4031" s="10" t="str">
        <f t="shared" si="84"/>
        <v>75/76ALICL</v>
      </c>
      <c r="AF4031" s="10"/>
      <c r="AG4031" s="10"/>
      <c r="AH4031" s="10"/>
    </row>
    <row r="4032" spans="1:34" x14ac:dyDescent="0.45">
      <c r="A4032" t="s">
        <v>55</v>
      </c>
      <c r="B4032" t="s">
        <v>57</v>
      </c>
      <c r="C4032" t="s">
        <v>257</v>
      </c>
      <c r="D4032">
        <v>546.1</v>
      </c>
      <c r="E4032" s="11">
        <v>929463</v>
      </c>
      <c r="F4032" s="5">
        <v>279321</v>
      </c>
      <c r="G4032" s="11">
        <v>0</v>
      </c>
      <c r="H4032" s="11">
        <v>0</v>
      </c>
      <c r="I4032">
        <v>0</v>
      </c>
      <c r="J4032">
        <v>0</v>
      </c>
      <c r="K4032">
        <v>0</v>
      </c>
      <c r="L4032">
        <v>76436</v>
      </c>
      <c r="M4032">
        <v>8</v>
      </c>
      <c r="N4032">
        <v>66</v>
      </c>
      <c r="O4032">
        <v>4</v>
      </c>
      <c r="P4032">
        <v>6</v>
      </c>
      <c r="Q4032">
        <v>0</v>
      </c>
      <c r="R4032">
        <v>279</v>
      </c>
      <c r="S4032">
        <v>0</v>
      </c>
      <c r="T4032">
        <v>130</v>
      </c>
      <c r="U4032">
        <v>155</v>
      </c>
      <c r="V4032">
        <v>-0.72</v>
      </c>
      <c r="W4032">
        <v>0</v>
      </c>
      <c r="X4032">
        <v>0</v>
      </c>
      <c r="Y4032" s="12" t="str">
        <f>IFERROR(VLOOKUP(C4032,[1]Index!$D:$F,3,FALSE),"Non List")</f>
        <v>zdelist</v>
      </c>
      <c r="Z4032">
        <f>IFERROR(VLOOKUP(C4032,[1]LP!$B:$C,2,FALSE),0)</f>
        <v>0</v>
      </c>
      <c r="AA4032" s="11">
        <f t="shared" si="83"/>
        <v>0</v>
      </c>
      <c r="AB4032" s="5">
        <f>IFERROR(VLOOKUP(C4032,[2]Sheet1!$B:$F,5,FALSE),0)</f>
        <v>0</v>
      </c>
      <c r="AC4032" s="11">
        <v>5.5004</v>
      </c>
      <c r="AD4032" s="11">
        <v>0.28949999999999998</v>
      </c>
      <c r="AE4032" s="10" t="str">
        <f t="shared" si="84"/>
        <v>75/76GLICL</v>
      </c>
      <c r="AF4032" s="10"/>
      <c r="AG4032" s="10"/>
      <c r="AH4032" s="10"/>
    </row>
    <row r="4033" spans="1:34" x14ac:dyDescent="0.45">
      <c r="A4033" t="s">
        <v>55</v>
      </c>
      <c r="B4033" t="s">
        <v>57</v>
      </c>
      <c r="C4033" t="s">
        <v>258</v>
      </c>
      <c r="D4033">
        <v>1805</v>
      </c>
      <c r="E4033" s="11">
        <v>1494839</v>
      </c>
      <c r="F4033" s="5">
        <v>937938</v>
      </c>
      <c r="G4033" s="11">
        <v>0</v>
      </c>
      <c r="H4033" s="11">
        <v>0</v>
      </c>
      <c r="I4033">
        <v>0</v>
      </c>
      <c r="J4033">
        <v>0</v>
      </c>
      <c r="K4033">
        <v>0</v>
      </c>
      <c r="L4033">
        <v>161531</v>
      </c>
      <c r="M4033">
        <v>11</v>
      </c>
      <c r="N4033">
        <v>167</v>
      </c>
      <c r="O4033">
        <v>11</v>
      </c>
      <c r="P4033">
        <v>7</v>
      </c>
      <c r="Q4033">
        <v>0</v>
      </c>
      <c r="R4033">
        <v>1853</v>
      </c>
      <c r="S4033">
        <v>0</v>
      </c>
      <c r="T4033">
        <v>163</v>
      </c>
      <c r="U4033">
        <v>199</v>
      </c>
      <c r="V4033">
        <v>-0.89</v>
      </c>
      <c r="W4033">
        <v>0</v>
      </c>
      <c r="X4033">
        <v>0</v>
      </c>
      <c r="Y4033" s="12" t="str">
        <f>IFERROR(VLOOKUP(C4033,[1]Index!$D:$F,3,FALSE),"Non List")</f>
        <v>Life Insurance</v>
      </c>
      <c r="Z4033">
        <f>IFERROR(VLOOKUP(C4033,[1]LP!$B:$C,2,FALSE),0)</f>
        <v>1372</v>
      </c>
      <c r="AA4033" s="11">
        <f t="shared" si="83"/>
        <v>124.7</v>
      </c>
      <c r="AB4033" s="5">
        <f>IFERROR(VLOOKUP(C4033,[2]Sheet1!$B:$F,5,FALSE),0)</f>
        <v>7959600</v>
      </c>
      <c r="AC4033" s="11">
        <v>10</v>
      </c>
      <c r="AD4033" s="11">
        <v>0.52629999999999999</v>
      </c>
      <c r="AE4033" s="10" t="str">
        <f t="shared" si="84"/>
        <v>75/76LICN</v>
      </c>
      <c r="AF4033" s="10"/>
      <c r="AG4033" s="10"/>
      <c r="AH4033" s="10"/>
    </row>
    <row r="4034" spans="1:34" x14ac:dyDescent="0.45">
      <c r="A4034" t="s">
        <v>55</v>
      </c>
      <c r="B4034" t="s">
        <v>57</v>
      </c>
      <c r="C4034" t="s">
        <v>259</v>
      </c>
      <c r="D4034">
        <v>937</v>
      </c>
      <c r="E4034" s="11">
        <v>5496161</v>
      </c>
      <c r="F4034" s="5">
        <v>2436777</v>
      </c>
      <c r="G4034" s="11">
        <v>0</v>
      </c>
      <c r="H4034" s="11">
        <v>0</v>
      </c>
      <c r="I4034">
        <v>0</v>
      </c>
      <c r="J4034">
        <v>0</v>
      </c>
      <c r="K4034">
        <v>0</v>
      </c>
      <c r="L4034">
        <v>523259</v>
      </c>
      <c r="M4034">
        <v>10</v>
      </c>
      <c r="N4034">
        <v>98</v>
      </c>
      <c r="O4034">
        <v>6</v>
      </c>
      <c r="P4034">
        <v>7</v>
      </c>
      <c r="Q4034">
        <v>0</v>
      </c>
      <c r="R4034">
        <v>639</v>
      </c>
      <c r="S4034">
        <v>0</v>
      </c>
      <c r="T4034">
        <v>144</v>
      </c>
      <c r="U4034">
        <v>176</v>
      </c>
      <c r="V4034">
        <v>-0.81</v>
      </c>
      <c r="W4034">
        <v>0</v>
      </c>
      <c r="X4034">
        <v>0</v>
      </c>
      <c r="Y4034" s="12" t="str">
        <f>IFERROR(VLOOKUP(C4034,[1]Index!$D:$F,3,FALSE),"Non List")</f>
        <v>Life Insurance</v>
      </c>
      <c r="Z4034">
        <f>IFERROR(VLOOKUP(C4034,[1]LP!$B:$C,2,FALSE),0)</f>
        <v>609</v>
      </c>
      <c r="AA4034" s="11">
        <f t="shared" si="83"/>
        <v>60.9</v>
      </c>
      <c r="AB4034" s="5">
        <f>IFERROR(VLOOKUP(C4034,[2]Sheet1!$B:$F,5,FALSE),0)</f>
        <v>40219036.039999999</v>
      </c>
      <c r="AC4034" s="11">
        <v>31</v>
      </c>
      <c r="AD4034" s="11">
        <v>20</v>
      </c>
      <c r="AE4034" s="10" t="str">
        <f t="shared" si="84"/>
        <v>75/76NLIC</v>
      </c>
      <c r="AF4034" s="10"/>
      <c r="AG4034" s="10"/>
      <c r="AH4034" s="10"/>
    </row>
    <row r="4035" spans="1:34" x14ac:dyDescent="0.45">
      <c r="A4035" t="s">
        <v>55</v>
      </c>
      <c r="B4035" t="s">
        <v>57</v>
      </c>
      <c r="C4035" t="s">
        <v>260</v>
      </c>
      <c r="D4035">
        <v>751</v>
      </c>
      <c r="E4035" s="11">
        <v>3007441</v>
      </c>
      <c r="F4035" s="5">
        <v>918658</v>
      </c>
      <c r="G4035" s="11">
        <v>0</v>
      </c>
      <c r="H4035" s="11">
        <v>0</v>
      </c>
      <c r="I4035">
        <v>0</v>
      </c>
      <c r="J4035">
        <v>0</v>
      </c>
      <c r="K4035">
        <v>0</v>
      </c>
      <c r="L4035">
        <v>336338</v>
      </c>
      <c r="M4035">
        <v>11</v>
      </c>
      <c r="N4035">
        <v>67</v>
      </c>
      <c r="O4035">
        <v>6</v>
      </c>
      <c r="P4035">
        <v>9</v>
      </c>
      <c r="Q4035">
        <v>0</v>
      </c>
      <c r="R4035">
        <v>386</v>
      </c>
      <c r="S4035">
        <v>0</v>
      </c>
      <c r="T4035">
        <v>131</v>
      </c>
      <c r="U4035">
        <v>181</v>
      </c>
      <c r="V4035">
        <v>-0.76</v>
      </c>
      <c r="W4035">
        <v>0</v>
      </c>
      <c r="X4035">
        <v>0</v>
      </c>
      <c r="Y4035" s="12" t="str">
        <f>IFERROR(VLOOKUP(C4035,[1]Index!$D:$F,3,FALSE),"Non List")</f>
        <v>Life Insurance</v>
      </c>
      <c r="Z4035">
        <f>IFERROR(VLOOKUP(C4035,[1]LP!$B:$C,2,FALSE),0)</f>
        <v>570</v>
      </c>
      <c r="AA4035" s="11">
        <f t="shared" ref="AA4035:AA4098" si="85">ROUND(IFERROR(Z4035/M4035,0),1)</f>
        <v>51.8</v>
      </c>
      <c r="AB4035" s="5">
        <f>IFERROR(VLOOKUP(C4035,[2]Sheet1!$B:$F,5,FALSE),0)</f>
        <v>17540832.440000001</v>
      </c>
      <c r="AC4035" s="11">
        <v>10</v>
      </c>
      <c r="AD4035" s="11">
        <v>0.53</v>
      </c>
      <c r="AE4035" s="10" t="str">
        <f t="shared" si="84"/>
        <v>75/76NLICL</v>
      </c>
      <c r="AF4035" s="10"/>
      <c r="AG4035" s="10"/>
      <c r="AH4035" s="10"/>
    </row>
    <row r="4036" spans="1:34" x14ac:dyDescent="0.45">
      <c r="A4036" t="s">
        <v>55</v>
      </c>
      <c r="B4036" t="s">
        <v>57</v>
      </c>
      <c r="C4036" t="s">
        <v>261</v>
      </c>
      <c r="D4036">
        <v>649</v>
      </c>
      <c r="E4036" s="11">
        <v>1784835</v>
      </c>
      <c r="F4036" s="5">
        <v>1245446</v>
      </c>
      <c r="G4036" s="11">
        <v>0</v>
      </c>
      <c r="H4036" s="11">
        <v>0</v>
      </c>
      <c r="I4036">
        <v>0</v>
      </c>
      <c r="J4036">
        <v>0</v>
      </c>
      <c r="K4036">
        <v>0</v>
      </c>
      <c r="L4036">
        <v>313097</v>
      </c>
      <c r="M4036">
        <v>18</v>
      </c>
      <c r="N4036">
        <v>37</v>
      </c>
      <c r="O4036">
        <v>4</v>
      </c>
      <c r="P4036">
        <v>10</v>
      </c>
      <c r="Q4036">
        <v>0</v>
      </c>
      <c r="R4036">
        <v>141</v>
      </c>
      <c r="S4036">
        <v>0</v>
      </c>
      <c r="T4036">
        <v>170</v>
      </c>
      <c r="U4036">
        <v>259</v>
      </c>
      <c r="V4036">
        <v>-0.6</v>
      </c>
      <c r="W4036">
        <v>0</v>
      </c>
      <c r="X4036">
        <v>0</v>
      </c>
      <c r="Y4036" s="12" t="str">
        <f>IFERROR(VLOOKUP(C4036,[1]Index!$D:$F,3,FALSE),"Non List")</f>
        <v>zdelist</v>
      </c>
      <c r="Z4036">
        <f>IFERROR(VLOOKUP(C4036,[1]LP!$B:$C,2,FALSE),0)</f>
        <v>0</v>
      </c>
      <c r="AA4036" s="11">
        <f t="shared" si="85"/>
        <v>0</v>
      </c>
      <c r="AB4036" s="5">
        <f>IFERROR(VLOOKUP(C4036,[2]Sheet1!$B:$F,5,FALSE),0)</f>
        <v>0</v>
      </c>
      <c r="AC4036" s="11">
        <v>7</v>
      </c>
      <c r="AD4036" s="11">
        <v>8</v>
      </c>
      <c r="AE4036" s="10" t="str">
        <f t="shared" si="84"/>
        <v>75/76PLIC</v>
      </c>
      <c r="AF4036" s="10"/>
      <c r="AG4036" s="10"/>
      <c r="AH4036" s="10"/>
    </row>
    <row r="4037" spans="1:34" x14ac:dyDescent="0.45">
      <c r="A4037" t="s">
        <v>55</v>
      </c>
      <c r="B4037" t="s">
        <v>57</v>
      </c>
      <c r="C4037" t="s">
        <v>262</v>
      </c>
      <c r="D4037">
        <v>633</v>
      </c>
      <c r="E4037" s="11">
        <v>1267728</v>
      </c>
      <c r="F4037" s="5">
        <v>410293</v>
      </c>
      <c r="G4037" s="11">
        <v>0</v>
      </c>
      <c r="H4037" s="11">
        <v>0</v>
      </c>
      <c r="I4037">
        <v>0</v>
      </c>
      <c r="J4037">
        <v>0</v>
      </c>
      <c r="K4037">
        <v>0</v>
      </c>
      <c r="L4037">
        <v>208614</v>
      </c>
      <c r="M4037">
        <v>16</v>
      </c>
      <c r="N4037">
        <v>38</v>
      </c>
      <c r="O4037">
        <v>5</v>
      </c>
      <c r="P4037">
        <v>12</v>
      </c>
      <c r="Q4037">
        <v>0</v>
      </c>
      <c r="R4037">
        <v>184</v>
      </c>
      <c r="S4037">
        <v>0</v>
      </c>
      <c r="T4037">
        <v>132</v>
      </c>
      <c r="U4037">
        <v>221</v>
      </c>
      <c r="V4037">
        <v>-0.65</v>
      </c>
      <c r="W4037">
        <v>0</v>
      </c>
      <c r="X4037">
        <v>0</v>
      </c>
      <c r="Y4037" s="12" t="str">
        <f>IFERROR(VLOOKUP(C4037,[1]Index!$D:$F,3,FALSE),"Non List")</f>
        <v>zdelist</v>
      </c>
      <c r="Z4037">
        <f>IFERROR(VLOOKUP(C4037,[1]LP!$B:$C,2,FALSE),0)</f>
        <v>0</v>
      </c>
      <c r="AA4037" s="11">
        <f t="shared" si="85"/>
        <v>0</v>
      </c>
      <c r="AB4037" s="5">
        <f>IFERROR(VLOOKUP(C4037,[2]Sheet1!$B:$F,5,FALSE),0)</f>
        <v>0</v>
      </c>
      <c r="AC4037" s="11">
        <v>5</v>
      </c>
      <c r="AD4037" s="11">
        <v>5.5259999999999998</v>
      </c>
      <c r="AE4037" s="10" t="str">
        <f t="shared" si="84"/>
        <v>75/76SLICL</v>
      </c>
      <c r="AF4037" s="10"/>
      <c r="AG4037" s="10"/>
      <c r="AH4037" s="10"/>
    </row>
    <row r="4038" spans="1:34" x14ac:dyDescent="0.45">
      <c r="A4038" t="s">
        <v>55</v>
      </c>
      <c r="B4038" t="s">
        <v>57</v>
      </c>
      <c r="C4038" t="s">
        <v>263</v>
      </c>
      <c r="D4038">
        <v>550</v>
      </c>
      <c r="E4038" s="11">
        <v>1540000</v>
      </c>
      <c r="F4038" s="5">
        <v>232091</v>
      </c>
      <c r="G4038" s="11">
        <v>0</v>
      </c>
      <c r="H4038" s="11">
        <v>0</v>
      </c>
      <c r="I4038">
        <v>0</v>
      </c>
      <c r="J4038">
        <v>0</v>
      </c>
      <c r="K4038">
        <v>0</v>
      </c>
      <c r="L4038">
        <v>124632</v>
      </c>
      <c r="M4038">
        <v>8</v>
      </c>
      <c r="N4038">
        <v>68</v>
      </c>
      <c r="O4038">
        <v>5</v>
      </c>
      <c r="P4038">
        <v>7</v>
      </c>
      <c r="Q4038">
        <v>0</v>
      </c>
      <c r="R4038">
        <v>325</v>
      </c>
      <c r="S4038">
        <v>0</v>
      </c>
      <c r="T4038">
        <v>115</v>
      </c>
      <c r="U4038">
        <v>145</v>
      </c>
      <c r="V4038">
        <v>-0.74</v>
      </c>
      <c r="W4038">
        <v>0</v>
      </c>
      <c r="X4038">
        <v>0</v>
      </c>
      <c r="Y4038" s="12" t="str">
        <f>IFERROR(VLOOKUP(C4038,[1]Index!$D:$F,3,FALSE),"Non List")</f>
        <v>zdelist</v>
      </c>
      <c r="Z4038">
        <f>IFERROR(VLOOKUP(C4038,[1]LP!$B:$C,2,FALSE),0)</f>
        <v>0</v>
      </c>
      <c r="AA4038" s="11">
        <f t="shared" si="85"/>
        <v>0</v>
      </c>
      <c r="AB4038" s="5">
        <f>IFERROR(VLOOKUP(C4038,[2]Sheet1!$B:$F,5,FALSE),0)</f>
        <v>0</v>
      </c>
      <c r="AC4038" s="11">
        <v>0</v>
      </c>
      <c r="AD4038" s="11">
        <v>0</v>
      </c>
      <c r="AE4038" s="10" t="str">
        <f t="shared" si="84"/>
        <v>75/76JLI</v>
      </c>
      <c r="AF4038" s="10"/>
      <c r="AG4038" s="10"/>
      <c r="AH4038" s="10"/>
    </row>
    <row r="4039" spans="1:34" x14ac:dyDescent="0.45">
      <c r="A4039" t="s">
        <v>55</v>
      </c>
      <c r="B4039" t="s">
        <v>57</v>
      </c>
      <c r="C4039" t="s">
        <v>264</v>
      </c>
      <c r="D4039">
        <v>493.2</v>
      </c>
      <c r="E4039" s="11">
        <v>1470000</v>
      </c>
      <c r="F4039" s="5">
        <v>106658</v>
      </c>
      <c r="G4039" s="11">
        <v>0</v>
      </c>
      <c r="H4039" s="11">
        <v>0</v>
      </c>
      <c r="I4039">
        <v>0</v>
      </c>
      <c r="J4039">
        <v>0</v>
      </c>
      <c r="K4039">
        <v>0</v>
      </c>
      <c r="L4039">
        <v>29219</v>
      </c>
      <c r="M4039">
        <v>2</v>
      </c>
      <c r="N4039">
        <v>249</v>
      </c>
      <c r="O4039">
        <v>5</v>
      </c>
      <c r="P4039">
        <v>2</v>
      </c>
      <c r="Q4039">
        <v>0</v>
      </c>
      <c r="R4039">
        <v>1146</v>
      </c>
      <c r="S4039">
        <v>0</v>
      </c>
      <c r="T4039">
        <v>107</v>
      </c>
      <c r="U4039">
        <v>69</v>
      </c>
      <c r="V4039">
        <v>-0.86</v>
      </c>
      <c r="W4039">
        <v>0</v>
      </c>
      <c r="X4039">
        <v>0</v>
      </c>
      <c r="Y4039" s="12" t="str">
        <f>IFERROR(VLOOKUP(C4039,[1]Index!$D:$F,3,FALSE),"Non List")</f>
        <v>zdelist</v>
      </c>
      <c r="Z4039">
        <f>IFERROR(VLOOKUP(C4039,[1]LP!$B:$C,2,FALSE),0)</f>
        <v>0</v>
      </c>
      <c r="AA4039" s="11">
        <f t="shared" si="85"/>
        <v>0</v>
      </c>
      <c r="AB4039" s="5">
        <f>IFERROR(VLOOKUP(C4039,[2]Sheet1!$B:$F,5,FALSE),0)</f>
        <v>0</v>
      </c>
      <c r="AC4039" s="11">
        <v>0</v>
      </c>
      <c r="AD4039" s="11">
        <v>0</v>
      </c>
      <c r="AE4039" s="10" t="str">
        <f t="shared" si="84"/>
        <v>75/76RLI</v>
      </c>
      <c r="AF4039" s="10"/>
      <c r="AG4039" s="10"/>
      <c r="AH4039" s="10"/>
    </row>
    <row r="4040" spans="1:34" x14ac:dyDescent="0.45">
      <c r="A4040" t="s">
        <v>24</v>
      </c>
      <c r="B4040" t="s">
        <v>58</v>
      </c>
      <c r="C4040" t="s">
        <v>256</v>
      </c>
      <c r="D4040">
        <v>799</v>
      </c>
      <c r="E4040" s="11">
        <v>2010761</v>
      </c>
      <c r="F4040" s="5">
        <v>405436</v>
      </c>
      <c r="G4040" s="11">
        <v>0</v>
      </c>
      <c r="H4040" s="11">
        <v>0</v>
      </c>
      <c r="I4040">
        <v>0</v>
      </c>
      <c r="J4040">
        <v>0</v>
      </c>
      <c r="K4040">
        <v>0</v>
      </c>
      <c r="L4040">
        <v>40234</v>
      </c>
      <c r="M4040">
        <v>8</v>
      </c>
      <c r="N4040">
        <v>100</v>
      </c>
      <c r="O4040">
        <v>7</v>
      </c>
      <c r="P4040">
        <v>7</v>
      </c>
      <c r="Q4040">
        <v>0</v>
      </c>
      <c r="R4040">
        <v>664</v>
      </c>
      <c r="S4040">
        <v>0</v>
      </c>
      <c r="T4040">
        <v>120</v>
      </c>
      <c r="U4040">
        <v>147</v>
      </c>
      <c r="V4040">
        <v>-0.82</v>
      </c>
      <c r="W4040">
        <v>0</v>
      </c>
      <c r="X4040">
        <v>0</v>
      </c>
      <c r="Y4040" s="12" t="str">
        <f>IFERROR(VLOOKUP(C4040,[1]Index!$D:$F,3,FALSE),"Non List")</f>
        <v>Life Insurance</v>
      </c>
      <c r="Z4040">
        <f>IFERROR(VLOOKUP(C4040,[1]LP!$B:$C,2,FALSE),0)</f>
        <v>602.5</v>
      </c>
      <c r="AA4040" s="11">
        <f t="shared" si="85"/>
        <v>75.3</v>
      </c>
      <c r="AB4040" s="5">
        <f>IFERROR(VLOOKUP(C4040,[2]Sheet1!$B:$F,5,FALSE),0)</f>
        <v>16659197.9</v>
      </c>
      <c r="AC4040" s="11">
        <v>25</v>
      </c>
      <c r="AD4040" s="11">
        <v>2</v>
      </c>
      <c r="AE4040" s="10" t="str">
        <f t="shared" si="84"/>
        <v>76/77ALICL</v>
      </c>
      <c r="AF4040" s="10"/>
      <c r="AG4040" s="10"/>
      <c r="AH4040" s="10"/>
    </row>
    <row r="4041" spans="1:34" x14ac:dyDescent="0.45">
      <c r="A4041" t="s">
        <v>24</v>
      </c>
      <c r="B4041" t="s">
        <v>58</v>
      </c>
      <c r="C4041" t="s">
        <v>257</v>
      </c>
      <c r="D4041">
        <v>546.1</v>
      </c>
      <c r="E4041" s="11">
        <v>938520</v>
      </c>
      <c r="F4041" s="5">
        <v>309861</v>
      </c>
      <c r="G4041" s="11">
        <v>0</v>
      </c>
      <c r="H4041" s="11">
        <v>0</v>
      </c>
      <c r="I4041">
        <v>0</v>
      </c>
      <c r="J4041">
        <v>0</v>
      </c>
      <c r="K4041">
        <v>0</v>
      </c>
      <c r="L4041">
        <v>31946</v>
      </c>
      <c r="M4041">
        <v>14</v>
      </c>
      <c r="N4041">
        <v>40</v>
      </c>
      <c r="O4041">
        <v>4</v>
      </c>
      <c r="P4041">
        <v>10</v>
      </c>
      <c r="Q4041">
        <v>0</v>
      </c>
      <c r="R4041">
        <v>165</v>
      </c>
      <c r="S4041">
        <v>0</v>
      </c>
      <c r="T4041">
        <v>133</v>
      </c>
      <c r="U4041">
        <v>202</v>
      </c>
      <c r="V4041">
        <v>-0.63</v>
      </c>
      <c r="W4041">
        <v>0</v>
      </c>
      <c r="X4041">
        <v>0</v>
      </c>
      <c r="Y4041" s="12" t="str">
        <f>IFERROR(VLOOKUP(C4041,[1]Index!$D:$F,3,FALSE),"Non List")</f>
        <v>zdelist</v>
      </c>
      <c r="Z4041">
        <f>IFERROR(VLOOKUP(C4041,[1]LP!$B:$C,2,FALSE),0)</f>
        <v>0</v>
      </c>
      <c r="AA4041" s="11">
        <f t="shared" si="85"/>
        <v>0</v>
      </c>
      <c r="AB4041" s="5">
        <f>IFERROR(VLOOKUP(C4041,[2]Sheet1!$B:$F,5,FALSE),0)</f>
        <v>0</v>
      </c>
      <c r="AC4041" s="11">
        <v>7.4424999999999999</v>
      </c>
      <c r="AD4041" s="11">
        <v>0.39169999999999999</v>
      </c>
      <c r="AE4041" s="10" t="str">
        <f t="shared" si="84"/>
        <v>76/77GLICL</v>
      </c>
      <c r="AF4041" s="10"/>
      <c r="AG4041" s="10"/>
      <c r="AH4041" s="10"/>
    </row>
    <row r="4042" spans="1:34" x14ac:dyDescent="0.45">
      <c r="A4042" t="s">
        <v>24</v>
      </c>
      <c r="B4042" t="s">
        <v>58</v>
      </c>
      <c r="C4042" t="s">
        <v>258</v>
      </c>
      <c r="D4042">
        <v>1805</v>
      </c>
      <c r="E4042" s="11">
        <v>2010000</v>
      </c>
      <c r="F4042" s="5">
        <v>422222</v>
      </c>
      <c r="G4042" s="11">
        <v>0</v>
      </c>
      <c r="H4042" s="11">
        <v>0</v>
      </c>
      <c r="I4042">
        <v>0</v>
      </c>
      <c r="J4042">
        <v>0</v>
      </c>
      <c r="K4042">
        <v>0</v>
      </c>
      <c r="L4042">
        <v>23679</v>
      </c>
      <c r="M4042">
        <v>5</v>
      </c>
      <c r="N4042">
        <v>386</v>
      </c>
      <c r="O4042">
        <v>15</v>
      </c>
      <c r="P4042">
        <v>4</v>
      </c>
      <c r="Q4042">
        <v>0</v>
      </c>
      <c r="R4042">
        <v>5754</v>
      </c>
      <c r="S4042">
        <v>0</v>
      </c>
      <c r="T4042">
        <v>121</v>
      </c>
      <c r="U4042">
        <v>113</v>
      </c>
      <c r="V4042">
        <v>-0.94</v>
      </c>
      <c r="W4042">
        <v>0</v>
      </c>
      <c r="X4042">
        <v>0</v>
      </c>
      <c r="Y4042" s="12" t="str">
        <f>IFERROR(VLOOKUP(C4042,[1]Index!$D:$F,3,FALSE),"Non List")</f>
        <v>Life Insurance</v>
      </c>
      <c r="Z4042">
        <f>IFERROR(VLOOKUP(C4042,[1]LP!$B:$C,2,FALSE),0)</f>
        <v>1372</v>
      </c>
      <c r="AA4042" s="11">
        <f t="shared" si="85"/>
        <v>274.39999999999998</v>
      </c>
      <c r="AB4042" s="5">
        <f>IFERROR(VLOOKUP(C4042,[2]Sheet1!$B:$F,5,FALSE),0)</f>
        <v>7959600</v>
      </c>
      <c r="AC4042" s="11">
        <v>20</v>
      </c>
      <c r="AD4042" s="11">
        <v>1.0526</v>
      </c>
      <c r="AE4042" s="10" t="str">
        <f t="shared" si="84"/>
        <v>76/77LICN</v>
      </c>
      <c r="AF4042" s="10"/>
      <c r="AG4042" s="10"/>
      <c r="AH4042" s="10"/>
    </row>
    <row r="4043" spans="1:34" x14ac:dyDescent="0.45">
      <c r="A4043" t="s">
        <v>24</v>
      </c>
      <c r="B4043" t="s">
        <v>58</v>
      </c>
      <c r="C4043" t="s">
        <v>259</v>
      </c>
      <c r="D4043">
        <v>938.5</v>
      </c>
      <c r="E4043" s="11">
        <v>5496161</v>
      </c>
      <c r="F4043" s="5">
        <v>2641209</v>
      </c>
      <c r="G4043" s="11">
        <v>0</v>
      </c>
      <c r="H4043" s="11">
        <v>0</v>
      </c>
      <c r="I4043">
        <v>0</v>
      </c>
      <c r="J4043">
        <v>0</v>
      </c>
      <c r="K4043">
        <v>0</v>
      </c>
      <c r="L4043">
        <v>204432</v>
      </c>
      <c r="M4043">
        <v>15</v>
      </c>
      <c r="N4043">
        <v>63</v>
      </c>
      <c r="O4043">
        <v>6</v>
      </c>
      <c r="P4043">
        <v>10</v>
      </c>
      <c r="Q4043">
        <v>0</v>
      </c>
      <c r="R4043">
        <v>401</v>
      </c>
      <c r="S4043">
        <v>0</v>
      </c>
      <c r="T4043">
        <v>148</v>
      </c>
      <c r="U4043">
        <v>222</v>
      </c>
      <c r="V4043">
        <v>-0.76</v>
      </c>
      <c r="W4043">
        <v>0</v>
      </c>
      <c r="X4043">
        <v>0</v>
      </c>
      <c r="Y4043" s="12" t="str">
        <f>IFERROR(VLOOKUP(C4043,[1]Index!$D:$F,3,FALSE),"Non List")</f>
        <v>Life Insurance</v>
      </c>
      <c r="Z4043">
        <f>IFERROR(VLOOKUP(C4043,[1]LP!$B:$C,2,FALSE),0)</f>
        <v>609</v>
      </c>
      <c r="AA4043" s="11">
        <f t="shared" si="85"/>
        <v>40.6</v>
      </c>
      <c r="AB4043" s="5">
        <f>IFERROR(VLOOKUP(C4043,[2]Sheet1!$B:$F,5,FALSE),0)</f>
        <v>40219036.039999999</v>
      </c>
      <c r="AC4043" s="11">
        <v>14</v>
      </c>
      <c r="AD4043" s="11">
        <v>0.73680000000000001</v>
      </c>
      <c r="AE4043" s="10" t="str">
        <f t="shared" si="84"/>
        <v>76/77NLIC</v>
      </c>
      <c r="AF4043" s="10"/>
      <c r="AG4043" s="10"/>
      <c r="AH4043" s="10"/>
    </row>
    <row r="4044" spans="1:34" x14ac:dyDescent="0.45">
      <c r="A4044" t="s">
        <v>24</v>
      </c>
      <c r="B4044" t="s">
        <v>58</v>
      </c>
      <c r="C4044" t="s">
        <v>260</v>
      </c>
      <c r="D4044">
        <v>751</v>
      </c>
      <c r="E4044" s="11">
        <v>3082627</v>
      </c>
      <c r="F4044" s="5">
        <v>657408</v>
      </c>
      <c r="G4044" s="11">
        <v>0</v>
      </c>
      <c r="H4044" s="11">
        <v>0</v>
      </c>
      <c r="I4044">
        <v>0</v>
      </c>
      <c r="J4044">
        <v>0</v>
      </c>
      <c r="K4044">
        <v>0</v>
      </c>
      <c r="L4044">
        <v>115397</v>
      </c>
      <c r="M4044">
        <v>15</v>
      </c>
      <c r="N4044">
        <v>50</v>
      </c>
      <c r="O4044">
        <v>6</v>
      </c>
      <c r="P4044">
        <v>12</v>
      </c>
      <c r="Q4044">
        <v>0</v>
      </c>
      <c r="R4044">
        <v>311</v>
      </c>
      <c r="S4044">
        <v>0</v>
      </c>
      <c r="T4044">
        <v>121</v>
      </c>
      <c r="U4044">
        <v>202</v>
      </c>
      <c r="V4044">
        <v>-0.73</v>
      </c>
      <c r="W4044">
        <v>0</v>
      </c>
      <c r="X4044">
        <v>0</v>
      </c>
      <c r="Y4044" s="12" t="str">
        <f>IFERROR(VLOOKUP(C4044,[1]Index!$D:$F,3,FALSE),"Non List")</f>
        <v>Life Insurance</v>
      </c>
      <c r="Z4044">
        <f>IFERROR(VLOOKUP(C4044,[1]LP!$B:$C,2,FALSE),0)</f>
        <v>570</v>
      </c>
      <c r="AA4044" s="11">
        <f t="shared" si="85"/>
        <v>38</v>
      </c>
      <c r="AB4044" s="5">
        <f>IFERROR(VLOOKUP(C4044,[2]Sheet1!$B:$F,5,FALSE),0)</f>
        <v>17540832.440000001</v>
      </c>
      <c r="AC4044" s="11">
        <v>19</v>
      </c>
      <c r="AD4044" s="11">
        <v>1</v>
      </c>
      <c r="AE4044" s="10" t="str">
        <f t="shared" si="84"/>
        <v>76/77NLICL</v>
      </c>
      <c r="AF4044" s="10"/>
      <c r="AG4044" s="10"/>
      <c r="AH4044" s="10"/>
    </row>
    <row r="4045" spans="1:34" x14ac:dyDescent="0.45">
      <c r="A4045" t="s">
        <v>24</v>
      </c>
      <c r="B4045" t="s">
        <v>58</v>
      </c>
      <c r="C4045" t="s">
        <v>261</v>
      </c>
      <c r="D4045">
        <v>649</v>
      </c>
      <c r="E4045" s="11">
        <v>2007939</v>
      </c>
      <c r="F4045" s="5">
        <v>1037997</v>
      </c>
      <c r="G4045" s="11">
        <v>0</v>
      </c>
      <c r="H4045" s="11">
        <v>0</v>
      </c>
      <c r="I4045">
        <v>0</v>
      </c>
      <c r="J4045">
        <v>0</v>
      </c>
      <c r="K4045">
        <v>0</v>
      </c>
      <c r="L4045">
        <v>100255</v>
      </c>
      <c r="M4045">
        <v>20</v>
      </c>
      <c r="N4045">
        <v>33</v>
      </c>
      <c r="O4045">
        <v>4</v>
      </c>
      <c r="P4045">
        <v>13</v>
      </c>
      <c r="Q4045">
        <v>0</v>
      </c>
      <c r="R4045">
        <v>139</v>
      </c>
      <c r="S4045">
        <v>0</v>
      </c>
      <c r="T4045">
        <v>152</v>
      </c>
      <c r="U4045">
        <v>261</v>
      </c>
      <c r="V4045">
        <v>-0.6</v>
      </c>
      <c r="W4045">
        <v>0</v>
      </c>
      <c r="X4045">
        <v>0</v>
      </c>
      <c r="Y4045" s="12" t="str">
        <f>IFERROR(VLOOKUP(C4045,[1]Index!$D:$F,3,FALSE),"Non List")</f>
        <v>zdelist</v>
      </c>
      <c r="Z4045">
        <f>IFERROR(VLOOKUP(C4045,[1]LP!$B:$C,2,FALSE),0)</f>
        <v>0</v>
      </c>
      <c r="AA4045" s="11">
        <f t="shared" si="85"/>
        <v>0</v>
      </c>
      <c r="AB4045" s="5">
        <f>IFERROR(VLOOKUP(C4045,[2]Sheet1!$B:$F,5,FALSE),0)</f>
        <v>0</v>
      </c>
      <c r="AC4045" s="11">
        <v>15</v>
      </c>
      <c r="AD4045" s="11">
        <v>0.87</v>
      </c>
      <c r="AE4045" s="10" t="str">
        <f t="shared" si="84"/>
        <v>76/77PLIC</v>
      </c>
      <c r="AF4045" s="10"/>
      <c r="AG4045" s="10"/>
      <c r="AH4045" s="10"/>
    </row>
    <row r="4046" spans="1:34" x14ac:dyDescent="0.45">
      <c r="A4046" t="s">
        <v>24</v>
      </c>
      <c r="B4046" t="s">
        <v>58</v>
      </c>
      <c r="C4046" t="s">
        <v>262</v>
      </c>
      <c r="D4046">
        <v>633</v>
      </c>
      <c r="E4046" s="11">
        <v>2155138</v>
      </c>
      <c r="F4046" s="5">
        <v>529369</v>
      </c>
      <c r="G4046" s="11">
        <v>0</v>
      </c>
      <c r="H4046" s="11">
        <v>0</v>
      </c>
      <c r="I4046">
        <v>0</v>
      </c>
      <c r="J4046">
        <v>0</v>
      </c>
      <c r="K4046">
        <v>0</v>
      </c>
      <c r="L4046">
        <v>78793</v>
      </c>
      <c r="M4046">
        <v>15</v>
      </c>
      <c r="N4046">
        <v>43</v>
      </c>
      <c r="O4046">
        <v>5</v>
      </c>
      <c r="P4046">
        <v>12</v>
      </c>
      <c r="Q4046">
        <v>0</v>
      </c>
      <c r="R4046">
        <v>220</v>
      </c>
      <c r="S4046">
        <v>0</v>
      </c>
      <c r="T4046">
        <v>125</v>
      </c>
      <c r="U4046">
        <v>202</v>
      </c>
      <c r="V4046">
        <v>-0.68</v>
      </c>
      <c r="W4046">
        <v>0</v>
      </c>
      <c r="X4046">
        <v>0</v>
      </c>
      <c r="Y4046" s="12" t="str">
        <f>IFERROR(VLOOKUP(C4046,[1]Index!$D:$F,3,FALSE),"Non List")</f>
        <v>zdelist</v>
      </c>
      <c r="Z4046">
        <f>IFERROR(VLOOKUP(C4046,[1]LP!$B:$C,2,FALSE),0)</f>
        <v>0</v>
      </c>
      <c r="AA4046" s="11">
        <f t="shared" si="85"/>
        <v>0</v>
      </c>
      <c r="AB4046" s="5">
        <f>IFERROR(VLOOKUP(C4046,[2]Sheet1!$B:$F,5,FALSE),0)</f>
        <v>0</v>
      </c>
      <c r="AC4046" s="11">
        <v>12.7</v>
      </c>
      <c r="AD4046" s="11">
        <v>0.66839999999999999</v>
      </c>
      <c r="AE4046" s="10" t="str">
        <f t="shared" si="84"/>
        <v>76/77SLICL</v>
      </c>
      <c r="AF4046" s="10"/>
      <c r="AG4046" s="10"/>
      <c r="AH4046" s="10"/>
    </row>
    <row r="4047" spans="1:34" x14ac:dyDescent="0.45">
      <c r="A4047" t="s">
        <v>24</v>
      </c>
      <c r="B4047" t="s">
        <v>58</v>
      </c>
      <c r="C4047" t="s">
        <v>265</v>
      </c>
      <c r="D4047">
        <v>505.3</v>
      </c>
      <c r="E4047" s="11">
        <v>2000000</v>
      </c>
      <c r="F4047" s="5">
        <v>287272</v>
      </c>
      <c r="G4047" s="11">
        <v>0</v>
      </c>
      <c r="H4047" s="11">
        <v>0</v>
      </c>
      <c r="I4047">
        <v>0</v>
      </c>
      <c r="J4047">
        <v>0</v>
      </c>
      <c r="K4047">
        <v>0</v>
      </c>
      <c r="L4047">
        <v>43896</v>
      </c>
      <c r="M4047">
        <v>9</v>
      </c>
      <c r="N4047">
        <v>58</v>
      </c>
      <c r="O4047">
        <v>4</v>
      </c>
      <c r="P4047">
        <v>8</v>
      </c>
      <c r="Q4047">
        <v>0</v>
      </c>
      <c r="R4047">
        <v>255</v>
      </c>
      <c r="S4047">
        <v>0</v>
      </c>
      <c r="T4047">
        <v>114</v>
      </c>
      <c r="U4047">
        <v>150</v>
      </c>
      <c r="V4047">
        <v>-0.7</v>
      </c>
      <c r="W4047">
        <v>0</v>
      </c>
      <c r="X4047">
        <v>0</v>
      </c>
      <c r="Y4047" s="12" t="str">
        <f>IFERROR(VLOOKUP(C4047,[1]Index!$D:$F,3,FALSE),"Non List")</f>
        <v>zdelist</v>
      </c>
      <c r="Z4047">
        <f>IFERROR(VLOOKUP(C4047,[1]LP!$B:$C,2,FALSE),0)</f>
        <v>0</v>
      </c>
      <c r="AA4047" s="11">
        <f t="shared" si="85"/>
        <v>0</v>
      </c>
      <c r="AB4047" s="5">
        <f>IFERROR(VLOOKUP(C4047,[2]Sheet1!$B:$F,5,FALSE),0)</f>
        <v>0</v>
      </c>
      <c r="AC4047" s="11">
        <v>4.2</v>
      </c>
      <c r="AD4047" s="11">
        <v>0.22</v>
      </c>
      <c r="AE4047" s="10" t="str">
        <f t="shared" si="84"/>
        <v>76/77SLI</v>
      </c>
      <c r="AF4047" s="10"/>
      <c r="AG4047" s="10"/>
      <c r="AH4047" s="10"/>
    </row>
    <row r="4048" spans="1:34" x14ac:dyDescent="0.45">
      <c r="A4048" t="s">
        <v>24</v>
      </c>
      <c r="B4048" t="s">
        <v>58</v>
      </c>
      <c r="C4048" t="s">
        <v>263</v>
      </c>
      <c r="D4048">
        <v>550</v>
      </c>
      <c r="E4048" s="11">
        <v>1540000</v>
      </c>
      <c r="F4048" s="5">
        <v>248038</v>
      </c>
      <c r="G4048" s="11">
        <v>0</v>
      </c>
      <c r="H4048" s="11">
        <v>0</v>
      </c>
      <c r="I4048">
        <v>0</v>
      </c>
      <c r="J4048">
        <v>0</v>
      </c>
      <c r="K4048">
        <v>0</v>
      </c>
      <c r="L4048">
        <v>37641</v>
      </c>
      <c r="M4048">
        <v>10</v>
      </c>
      <c r="N4048">
        <v>56</v>
      </c>
      <c r="O4048">
        <v>5</v>
      </c>
      <c r="P4048">
        <v>8</v>
      </c>
      <c r="Q4048">
        <v>0</v>
      </c>
      <c r="R4048">
        <v>267</v>
      </c>
      <c r="S4048">
        <v>0</v>
      </c>
      <c r="T4048">
        <v>116</v>
      </c>
      <c r="U4048">
        <v>160</v>
      </c>
      <c r="V4048">
        <v>-0.71</v>
      </c>
      <c r="W4048">
        <v>0</v>
      </c>
      <c r="X4048">
        <v>0</v>
      </c>
      <c r="Y4048" s="12" t="str">
        <f>IFERROR(VLOOKUP(C4048,[1]Index!$D:$F,3,FALSE),"Non List")</f>
        <v>zdelist</v>
      </c>
      <c r="Z4048">
        <f>IFERROR(VLOOKUP(C4048,[1]LP!$B:$C,2,FALSE),0)</f>
        <v>0</v>
      </c>
      <c r="AA4048" s="11">
        <f t="shared" si="85"/>
        <v>0</v>
      </c>
      <c r="AB4048" s="5">
        <f>IFERROR(VLOOKUP(C4048,[2]Sheet1!$B:$F,5,FALSE),0)</f>
        <v>0</v>
      </c>
      <c r="AC4048" s="11">
        <v>10</v>
      </c>
      <c r="AD4048" s="11">
        <v>0.52629999999999999</v>
      </c>
      <c r="AE4048" s="10" t="str">
        <f t="shared" si="84"/>
        <v>76/77JLI</v>
      </c>
      <c r="AF4048" s="10"/>
      <c r="AG4048" s="10"/>
      <c r="AH4048" s="10"/>
    </row>
    <row r="4049" spans="1:34" x14ac:dyDescent="0.45">
      <c r="A4049" t="s">
        <v>24</v>
      </c>
      <c r="B4049" t="s">
        <v>58</v>
      </c>
      <c r="C4049" t="s">
        <v>264</v>
      </c>
      <c r="D4049">
        <v>492</v>
      </c>
      <c r="E4049" s="11">
        <v>1470000</v>
      </c>
      <c r="F4049" s="5">
        <v>111022</v>
      </c>
      <c r="G4049" s="11">
        <v>0</v>
      </c>
      <c r="H4049" s="11">
        <v>0</v>
      </c>
      <c r="I4049">
        <v>0</v>
      </c>
      <c r="J4049">
        <v>0</v>
      </c>
      <c r="K4049">
        <v>0</v>
      </c>
      <c r="L4049">
        <v>18515</v>
      </c>
      <c r="M4049">
        <v>5</v>
      </c>
      <c r="N4049">
        <v>98</v>
      </c>
      <c r="O4049">
        <v>5</v>
      </c>
      <c r="P4049">
        <v>5</v>
      </c>
      <c r="Q4049">
        <v>0</v>
      </c>
      <c r="R4049">
        <v>450</v>
      </c>
      <c r="S4049">
        <v>0</v>
      </c>
      <c r="T4049">
        <v>108</v>
      </c>
      <c r="U4049">
        <v>110</v>
      </c>
      <c r="V4049">
        <v>-0.78</v>
      </c>
      <c r="W4049">
        <v>0</v>
      </c>
      <c r="X4049">
        <v>0</v>
      </c>
      <c r="Y4049" s="12" t="str">
        <f>IFERROR(VLOOKUP(C4049,[1]Index!$D:$F,3,FALSE),"Non List")</f>
        <v>zdelist</v>
      </c>
      <c r="Z4049">
        <f>IFERROR(VLOOKUP(C4049,[1]LP!$B:$C,2,FALSE),0)</f>
        <v>0</v>
      </c>
      <c r="AA4049" s="11">
        <f t="shared" si="85"/>
        <v>0</v>
      </c>
      <c r="AB4049" s="5">
        <f>IFERROR(VLOOKUP(C4049,[2]Sheet1!$B:$F,5,FALSE),0)</f>
        <v>0</v>
      </c>
      <c r="AC4049" s="11">
        <v>0</v>
      </c>
      <c r="AD4049" s="11">
        <v>5.2632000000000003</v>
      </c>
      <c r="AE4049" s="10" t="str">
        <f t="shared" si="84"/>
        <v>76/77RLI</v>
      </c>
      <c r="AF4049" s="10"/>
      <c r="AG4049" s="10"/>
      <c r="AH4049" s="10"/>
    </row>
    <row r="4050" spans="1:34" x14ac:dyDescent="0.45">
      <c r="A4050" t="s">
        <v>24</v>
      </c>
      <c r="B4050" t="s">
        <v>58</v>
      </c>
      <c r="C4050" t="s">
        <v>266</v>
      </c>
      <c r="D4050">
        <v>535</v>
      </c>
      <c r="E4050" s="11">
        <v>1400000</v>
      </c>
      <c r="F4050" s="5">
        <v>119958</v>
      </c>
      <c r="G4050" s="11">
        <v>0</v>
      </c>
      <c r="H4050" s="11">
        <v>0</v>
      </c>
      <c r="I4050">
        <v>0</v>
      </c>
      <c r="J4050">
        <v>0</v>
      </c>
      <c r="K4050">
        <v>0</v>
      </c>
      <c r="L4050">
        <v>12295</v>
      </c>
      <c r="M4050">
        <v>3</v>
      </c>
      <c r="N4050">
        <v>154</v>
      </c>
      <c r="O4050">
        <v>5</v>
      </c>
      <c r="P4050">
        <v>3</v>
      </c>
      <c r="Q4050">
        <v>0</v>
      </c>
      <c r="R4050">
        <v>758</v>
      </c>
      <c r="S4050">
        <v>0</v>
      </c>
      <c r="T4050">
        <v>109</v>
      </c>
      <c r="U4050">
        <v>92</v>
      </c>
      <c r="V4050">
        <v>-0.83</v>
      </c>
      <c r="W4050">
        <v>0</v>
      </c>
      <c r="X4050">
        <v>0</v>
      </c>
      <c r="Y4050" s="12" t="str">
        <f>IFERROR(VLOOKUP(C4050,[1]Index!$D:$F,3,FALSE),"Non List")</f>
        <v>zdelist</v>
      </c>
      <c r="Z4050">
        <f>IFERROR(VLOOKUP(C4050,[1]LP!$B:$C,2,FALSE),0)</f>
        <v>0</v>
      </c>
      <c r="AA4050" s="11">
        <f t="shared" si="85"/>
        <v>0</v>
      </c>
      <c r="AB4050" s="5">
        <f>IFERROR(VLOOKUP(C4050,[2]Sheet1!$B:$F,5,FALSE),0)</f>
        <v>0</v>
      </c>
      <c r="AC4050" s="11">
        <v>0</v>
      </c>
      <c r="AD4050" s="11">
        <v>0</v>
      </c>
      <c r="AE4050" s="10" t="str">
        <f t="shared" si="84"/>
        <v>76/77PLI</v>
      </c>
      <c r="AF4050" s="10"/>
      <c r="AG4050" s="10"/>
      <c r="AH4050" s="10"/>
    </row>
    <row r="4051" spans="1:34" x14ac:dyDescent="0.45">
      <c r="A4051" t="s">
        <v>53</v>
      </c>
      <c r="B4051" t="s">
        <v>58</v>
      </c>
      <c r="C4051" t="s">
        <v>256</v>
      </c>
      <c r="D4051">
        <v>799</v>
      </c>
      <c r="E4051" s="11">
        <v>2010761</v>
      </c>
      <c r="F4051" s="5">
        <v>474460</v>
      </c>
      <c r="G4051" s="11">
        <v>0</v>
      </c>
      <c r="H4051" s="11">
        <v>0</v>
      </c>
      <c r="I4051">
        <v>0</v>
      </c>
      <c r="J4051">
        <v>0</v>
      </c>
      <c r="K4051">
        <v>0</v>
      </c>
      <c r="L4051">
        <v>121398</v>
      </c>
      <c r="M4051">
        <v>12</v>
      </c>
      <c r="N4051">
        <v>66</v>
      </c>
      <c r="O4051">
        <v>6</v>
      </c>
      <c r="P4051">
        <v>10</v>
      </c>
      <c r="Q4051">
        <v>0</v>
      </c>
      <c r="R4051">
        <v>428</v>
      </c>
      <c r="S4051">
        <v>0</v>
      </c>
      <c r="T4051">
        <v>124</v>
      </c>
      <c r="U4051">
        <v>183</v>
      </c>
      <c r="V4051">
        <v>-0.77</v>
      </c>
      <c r="W4051">
        <v>0</v>
      </c>
      <c r="X4051">
        <v>0</v>
      </c>
      <c r="Y4051" s="12" t="str">
        <f>IFERROR(VLOOKUP(C4051,[1]Index!$D:$F,3,FALSE),"Non List")</f>
        <v>Life Insurance</v>
      </c>
      <c r="Z4051">
        <f>IFERROR(VLOOKUP(C4051,[1]LP!$B:$C,2,FALSE),0)</f>
        <v>602.5</v>
      </c>
      <c r="AA4051" s="11">
        <f t="shared" si="85"/>
        <v>50.2</v>
      </c>
      <c r="AB4051" s="5">
        <f>IFERROR(VLOOKUP(C4051,[2]Sheet1!$B:$F,5,FALSE),0)</f>
        <v>16659197.9</v>
      </c>
      <c r="AC4051" s="11">
        <v>25</v>
      </c>
      <c r="AD4051" s="11">
        <v>2</v>
      </c>
      <c r="AE4051" s="10" t="str">
        <f t="shared" si="84"/>
        <v>76/77ALICL</v>
      </c>
      <c r="AF4051" s="10"/>
      <c r="AG4051" s="10"/>
      <c r="AH4051" s="10"/>
    </row>
    <row r="4052" spans="1:34" x14ac:dyDescent="0.45">
      <c r="A4052" t="s">
        <v>53</v>
      </c>
      <c r="B4052" t="s">
        <v>58</v>
      </c>
      <c r="C4052" t="s">
        <v>257</v>
      </c>
      <c r="D4052">
        <v>546.1</v>
      </c>
      <c r="E4052" s="11">
        <v>938520</v>
      </c>
      <c r="F4052" s="5">
        <v>347297</v>
      </c>
      <c r="G4052" s="11">
        <v>0</v>
      </c>
      <c r="H4052" s="11">
        <v>0</v>
      </c>
      <c r="I4052">
        <v>0</v>
      </c>
      <c r="J4052">
        <v>0</v>
      </c>
      <c r="K4052">
        <v>0</v>
      </c>
      <c r="L4052">
        <v>73542</v>
      </c>
      <c r="M4052">
        <v>16</v>
      </c>
      <c r="N4052">
        <v>35</v>
      </c>
      <c r="O4052">
        <v>4</v>
      </c>
      <c r="P4052">
        <v>11</v>
      </c>
      <c r="Q4052">
        <v>0</v>
      </c>
      <c r="R4052">
        <v>139</v>
      </c>
      <c r="S4052">
        <v>0</v>
      </c>
      <c r="T4052">
        <v>137</v>
      </c>
      <c r="U4052">
        <v>220</v>
      </c>
      <c r="V4052">
        <v>-0.6</v>
      </c>
      <c r="W4052">
        <v>0</v>
      </c>
      <c r="X4052">
        <v>0</v>
      </c>
      <c r="Y4052" s="12" t="str">
        <f>IFERROR(VLOOKUP(C4052,[1]Index!$D:$F,3,FALSE),"Non List")</f>
        <v>zdelist</v>
      </c>
      <c r="Z4052">
        <f>IFERROR(VLOOKUP(C4052,[1]LP!$B:$C,2,FALSE),0)</f>
        <v>0</v>
      </c>
      <c r="AA4052" s="11">
        <f t="shared" si="85"/>
        <v>0</v>
      </c>
      <c r="AB4052" s="5">
        <f>IFERROR(VLOOKUP(C4052,[2]Sheet1!$B:$F,5,FALSE),0)</f>
        <v>0</v>
      </c>
      <c r="AC4052" s="11">
        <v>7.4424999999999999</v>
      </c>
      <c r="AD4052" s="11">
        <v>0.39169999999999999</v>
      </c>
      <c r="AE4052" s="10" t="str">
        <f t="shared" si="84"/>
        <v>76/77GLICL</v>
      </c>
      <c r="AF4052" s="10"/>
      <c r="AG4052" s="10"/>
      <c r="AH4052" s="10"/>
    </row>
    <row r="4053" spans="1:34" x14ac:dyDescent="0.45">
      <c r="A4053" t="s">
        <v>53</v>
      </c>
      <c r="B4053" t="s">
        <v>58</v>
      </c>
      <c r="C4053" t="s">
        <v>258</v>
      </c>
      <c r="D4053">
        <v>1805</v>
      </c>
      <c r="E4053" s="11">
        <v>2010000</v>
      </c>
      <c r="F4053" s="5">
        <v>475385</v>
      </c>
      <c r="G4053" s="11">
        <v>0</v>
      </c>
      <c r="H4053" s="11">
        <v>0</v>
      </c>
      <c r="I4053">
        <v>0</v>
      </c>
      <c r="J4053">
        <v>0</v>
      </c>
      <c r="K4053">
        <v>0</v>
      </c>
      <c r="L4053">
        <v>76841</v>
      </c>
      <c r="M4053">
        <v>8</v>
      </c>
      <c r="N4053">
        <v>236</v>
      </c>
      <c r="O4053">
        <v>15</v>
      </c>
      <c r="P4053">
        <v>6</v>
      </c>
      <c r="Q4053">
        <v>0</v>
      </c>
      <c r="R4053">
        <v>3449</v>
      </c>
      <c r="S4053">
        <v>0</v>
      </c>
      <c r="T4053">
        <v>124</v>
      </c>
      <c r="U4053">
        <v>146</v>
      </c>
      <c r="V4053">
        <v>-0.92</v>
      </c>
      <c r="W4053">
        <v>0</v>
      </c>
      <c r="X4053">
        <v>0</v>
      </c>
      <c r="Y4053" s="12" t="str">
        <f>IFERROR(VLOOKUP(C4053,[1]Index!$D:$F,3,FALSE),"Non List")</f>
        <v>Life Insurance</v>
      </c>
      <c r="Z4053">
        <f>IFERROR(VLOOKUP(C4053,[1]LP!$B:$C,2,FALSE),0)</f>
        <v>1372</v>
      </c>
      <c r="AA4053" s="11">
        <f t="shared" si="85"/>
        <v>171.5</v>
      </c>
      <c r="AB4053" s="5">
        <f>IFERROR(VLOOKUP(C4053,[2]Sheet1!$B:$F,5,FALSE),0)</f>
        <v>7959600</v>
      </c>
      <c r="AC4053" s="11">
        <v>20</v>
      </c>
      <c r="AD4053" s="11">
        <v>1.0526</v>
      </c>
      <c r="AE4053" s="10" t="str">
        <f t="shared" si="84"/>
        <v>76/77LICN</v>
      </c>
      <c r="AF4053" s="10"/>
      <c r="AG4053" s="10"/>
      <c r="AH4053" s="10"/>
    </row>
    <row r="4054" spans="1:34" x14ac:dyDescent="0.45">
      <c r="A4054" t="s">
        <v>53</v>
      </c>
      <c r="B4054" t="s">
        <v>58</v>
      </c>
      <c r="C4054" t="s">
        <v>259</v>
      </c>
      <c r="D4054">
        <v>938.5</v>
      </c>
      <c r="E4054" s="11">
        <v>5496161</v>
      </c>
      <c r="F4054" s="5">
        <v>2615515</v>
      </c>
      <c r="G4054" s="11">
        <v>0</v>
      </c>
      <c r="H4054" s="11">
        <v>0</v>
      </c>
      <c r="I4054">
        <v>0</v>
      </c>
      <c r="J4054">
        <v>0</v>
      </c>
      <c r="K4054">
        <v>0</v>
      </c>
      <c r="L4054">
        <v>350917</v>
      </c>
      <c r="M4054">
        <v>13</v>
      </c>
      <c r="N4054">
        <v>74</v>
      </c>
      <c r="O4054">
        <v>6</v>
      </c>
      <c r="P4054">
        <v>9</v>
      </c>
      <c r="Q4054">
        <v>0</v>
      </c>
      <c r="R4054">
        <v>468</v>
      </c>
      <c r="S4054">
        <v>0</v>
      </c>
      <c r="T4054">
        <v>148</v>
      </c>
      <c r="U4054">
        <v>206</v>
      </c>
      <c r="V4054">
        <v>-0.78</v>
      </c>
      <c r="W4054">
        <v>0</v>
      </c>
      <c r="X4054">
        <v>0</v>
      </c>
      <c r="Y4054" s="12" t="str">
        <f>IFERROR(VLOOKUP(C4054,[1]Index!$D:$F,3,FALSE),"Non List")</f>
        <v>Life Insurance</v>
      </c>
      <c r="Z4054">
        <f>IFERROR(VLOOKUP(C4054,[1]LP!$B:$C,2,FALSE),0)</f>
        <v>609</v>
      </c>
      <c r="AA4054" s="11">
        <f t="shared" si="85"/>
        <v>46.8</v>
      </c>
      <c r="AB4054" s="5">
        <f>IFERROR(VLOOKUP(C4054,[2]Sheet1!$B:$F,5,FALSE),0)</f>
        <v>40219036.039999999</v>
      </c>
      <c r="AC4054" s="11">
        <v>14</v>
      </c>
      <c r="AD4054" s="11">
        <v>0.73680000000000001</v>
      </c>
      <c r="AE4054" s="10" t="str">
        <f t="shared" si="84"/>
        <v>76/77NLIC</v>
      </c>
      <c r="AF4054" s="10"/>
      <c r="AG4054" s="10"/>
      <c r="AH4054" s="10"/>
    </row>
    <row r="4055" spans="1:34" x14ac:dyDescent="0.45">
      <c r="A4055" t="s">
        <v>53</v>
      </c>
      <c r="B4055" t="s">
        <v>58</v>
      </c>
      <c r="C4055" t="s">
        <v>260</v>
      </c>
      <c r="D4055">
        <v>751</v>
      </c>
      <c r="E4055" s="11">
        <v>3082627</v>
      </c>
      <c r="F4055" s="5">
        <v>690649</v>
      </c>
      <c r="G4055" s="11">
        <v>0</v>
      </c>
      <c r="H4055" s="11">
        <v>0</v>
      </c>
      <c r="I4055">
        <v>0</v>
      </c>
      <c r="J4055">
        <v>0</v>
      </c>
      <c r="K4055">
        <v>0</v>
      </c>
      <c r="L4055">
        <v>235871</v>
      </c>
      <c r="M4055">
        <v>15</v>
      </c>
      <c r="N4055">
        <v>49</v>
      </c>
      <c r="O4055">
        <v>6</v>
      </c>
      <c r="P4055">
        <v>13</v>
      </c>
      <c r="Q4055">
        <v>0</v>
      </c>
      <c r="R4055">
        <v>301</v>
      </c>
      <c r="S4055">
        <v>0</v>
      </c>
      <c r="T4055">
        <v>122</v>
      </c>
      <c r="U4055">
        <v>205</v>
      </c>
      <c r="V4055">
        <v>-0.73</v>
      </c>
      <c r="W4055">
        <v>0</v>
      </c>
      <c r="X4055">
        <v>0</v>
      </c>
      <c r="Y4055" s="12" t="str">
        <f>IFERROR(VLOOKUP(C4055,[1]Index!$D:$F,3,FALSE),"Non List")</f>
        <v>Life Insurance</v>
      </c>
      <c r="Z4055">
        <f>IFERROR(VLOOKUP(C4055,[1]LP!$B:$C,2,FALSE),0)</f>
        <v>570</v>
      </c>
      <c r="AA4055" s="11">
        <f t="shared" si="85"/>
        <v>38</v>
      </c>
      <c r="AB4055" s="5">
        <f>IFERROR(VLOOKUP(C4055,[2]Sheet1!$B:$F,5,FALSE),0)</f>
        <v>17540832.440000001</v>
      </c>
      <c r="AC4055" s="11">
        <v>19</v>
      </c>
      <c r="AD4055" s="11">
        <v>1</v>
      </c>
      <c r="AE4055" s="10" t="str">
        <f t="shared" si="84"/>
        <v>76/77NLICL</v>
      </c>
      <c r="AF4055" s="10"/>
      <c r="AG4055" s="10"/>
      <c r="AH4055" s="10"/>
    </row>
    <row r="4056" spans="1:34" x14ac:dyDescent="0.45">
      <c r="A4056" t="s">
        <v>53</v>
      </c>
      <c r="B4056" t="s">
        <v>58</v>
      </c>
      <c r="C4056" t="s">
        <v>261</v>
      </c>
      <c r="D4056">
        <v>649</v>
      </c>
      <c r="E4056" s="11">
        <v>2007939</v>
      </c>
      <c r="F4056" s="5">
        <v>1044781</v>
      </c>
      <c r="G4056" s="11">
        <v>0</v>
      </c>
      <c r="H4056" s="11">
        <v>0</v>
      </c>
      <c r="I4056">
        <v>0</v>
      </c>
      <c r="J4056">
        <v>0</v>
      </c>
      <c r="K4056">
        <v>0</v>
      </c>
      <c r="L4056">
        <v>156054</v>
      </c>
      <c r="M4056">
        <v>16</v>
      </c>
      <c r="N4056">
        <v>42</v>
      </c>
      <c r="O4056">
        <v>4</v>
      </c>
      <c r="P4056">
        <v>10</v>
      </c>
      <c r="Q4056">
        <v>0</v>
      </c>
      <c r="R4056">
        <v>178</v>
      </c>
      <c r="S4056">
        <v>0</v>
      </c>
      <c r="T4056">
        <v>152</v>
      </c>
      <c r="U4056">
        <v>231</v>
      </c>
      <c r="V4056">
        <v>-0.64</v>
      </c>
      <c r="W4056">
        <v>0</v>
      </c>
      <c r="X4056">
        <v>0</v>
      </c>
      <c r="Y4056" s="12" t="str">
        <f>IFERROR(VLOOKUP(C4056,[1]Index!$D:$F,3,FALSE),"Non List")</f>
        <v>zdelist</v>
      </c>
      <c r="Z4056">
        <f>IFERROR(VLOOKUP(C4056,[1]LP!$B:$C,2,FALSE),0)</f>
        <v>0</v>
      </c>
      <c r="AA4056" s="11">
        <f t="shared" si="85"/>
        <v>0</v>
      </c>
      <c r="AB4056" s="5">
        <f>IFERROR(VLOOKUP(C4056,[2]Sheet1!$B:$F,5,FALSE),0)</f>
        <v>0</v>
      </c>
      <c r="AC4056" s="11">
        <v>15</v>
      </c>
      <c r="AD4056" s="11">
        <v>0.87</v>
      </c>
      <c r="AE4056" s="10" t="str">
        <f t="shared" si="84"/>
        <v>76/77PLIC</v>
      </c>
      <c r="AF4056" s="10"/>
      <c r="AG4056" s="10"/>
      <c r="AH4056" s="10"/>
    </row>
    <row r="4057" spans="1:34" x14ac:dyDescent="0.45">
      <c r="A4057" t="s">
        <v>53</v>
      </c>
      <c r="B4057" t="s">
        <v>58</v>
      </c>
      <c r="C4057" t="s">
        <v>262</v>
      </c>
      <c r="D4057">
        <v>633</v>
      </c>
      <c r="E4057" s="11">
        <v>2155138</v>
      </c>
      <c r="F4057" s="5">
        <v>568994</v>
      </c>
      <c r="G4057" s="11">
        <v>0</v>
      </c>
      <c r="H4057" s="11">
        <v>0</v>
      </c>
      <c r="I4057">
        <v>0</v>
      </c>
      <c r="J4057">
        <v>0</v>
      </c>
      <c r="K4057">
        <v>0</v>
      </c>
      <c r="L4057">
        <v>151974</v>
      </c>
      <c r="M4057">
        <v>14</v>
      </c>
      <c r="N4057">
        <v>45</v>
      </c>
      <c r="O4057">
        <v>5</v>
      </c>
      <c r="P4057">
        <v>11</v>
      </c>
      <c r="Q4057">
        <v>0</v>
      </c>
      <c r="R4057">
        <v>225</v>
      </c>
      <c r="S4057">
        <v>0</v>
      </c>
      <c r="T4057">
        <v>126</v>
      </c>
      <c r="U4057">
        <v>200</v>
      </c>
      <c r="V4057">
        <v>-0.68</v>
      </c>
      <c r="W4057">
        <v>0</v>
      </c>
      <c r="X4057">
        <v>0</v>
      </c>
      <c r="Y4057" s="12" t="str">
        <f>IFERROR(VLOOKUP(C4057,[1]Index!$D:$F,3,FALSE),"Non List")</f>
        <v>zdelist</v>
      </c>
      <c r="Z4057">
        <f>IFERROR(VLOOKUP(C4057,[1]LP!$B:$C,2,FALSE),0)</f>
        <v>0</v>
      </c>
      <c r="AA4057" s="11">
        <f t="shared" si="85"/>
        <v>0</v>
      </c>
      <c r="AB4057" s="5">
        <f>IFERROR(VLOOKUP(C4057,[2]Sheet1!$B:$F,5,FALSE),0)</f>
        <v>0</v>
      </c>
      <c r="AC4057" s="11">
        <v>12.7</v>
      </c>
      <c r="AD4057" s="11">
        <v>0.66839999999999999</v>
      </c>
      <c r="AE4057" s="10" t="str">
        <f t="shared" si="84"/>
        <v>76/77SLICL</v>
      </c>
      <c r="AF4057" s="10"/>
      <c r="AG4057" s="10"/>
      <c r="AH4057" s="10"/>
    </row>
    <row r="4058" spans="1:34" x14ac:dyDescent="0.45">
      <c r="A4058" t="s">
        <v>53</v>
      </c>
      <c r="B4058" t="s">
        <v>58</v>
      </c>
      <c r="C4058" t="s">
        <v>263</v>
      </c>
      <c r="D4058">
        <v>550</v>
      </c>
      <c r="E4058" s="11">
        <v>1540000</v>
      </c>
      <c r="F4058" s="5">
        <v>334650</v>
      </c>
      <c r="G4058" s="11">
        <v>0</v>
      </c>
      <c r="H4058" s="11">
        <v>0</v>
      </c>
      <c r="I4058">
        <v>0</v>
      </c>
      <c r="J4058">
        <v>0</v>
      </c>
      <c r="K4058">
        <v>0</v>
      </c>
      <c r="L4058">
        <v>68900</v>
      </c>
      <c r="M4058">
        <v>9</v>
      </c>
      <c r="N4058">
        <v>62</v>
      </c>
      <c r="O4058">
        <v>5</v>
      </c>
      <c r="P4058">
        <v>7</v>
      </c>
      <c r="Q4058">
        <v>0</v>
      </c>
      <c r="R4058">
        <v>278</v>
      </c>
      <c r="S4058">
        <v>0</v>
      </c>
      <c r="T4058">
        <v>122</v>
      </c>
      <c r="U4058">
        <v>156</v>
      </c>
      <c r="V4058">
        <v>-0.72</v>
      </c>
      <c r="W4058">
        <v>0</v>
      </c>
      <c r="X4058">
        <v>0</v>
      </c>
      <c r="Y4058" s="12" t="str">
        <f>IFERROR(VLOOKUP(C4058,[1]Index!$D:$F,3,FALSE),"Non List")</f>
        <v>zdelist</v>
      </c>
      <c r="Z4058">
        <f>IFERROR(VLOOKUP(C4058,[1]LP!$B:$C,2,FALSE),0)</f>
        <v>0</v>
      </c>
      <c r="AA4058" s="11">
        <f t="shared" si="85"/>
        <v>0</v>
      </c>
      <c r="AB4058" s="5">
        <f>IFERROR(VLOOKUP(C4058,[2]Sheet1!$B:$F,5,FALSE),0)</f>
        <v>0</v>
      </c>
      <c r="AC4058" s="11">
        <v>10</v>
      </c>
      <c r="AD4058" s="11">
        <v>0.52629999999999999</v>
      </c>
      <c r="AE4058" s="10" t="str">
        <f t="shared" si="84"/>
        <v>76/77JLI</v>
      </c>
      <c r="AF4058" s="10"/>
      <c r="AG4058" s="10"/>
      <c r="AH4058" s="10"/>
    </row>
    <row r="4059" spans="1:34" x14ac:dyDescent="0.45">
      <c r="A4059" t="s">
        <v>53</v>
      </c>
      <c r="B4059" t="s">
        <v>58</v>
      </c>
      <c r="C4059" t="s">
        <v>264</v>
      </c>
      <c r="D4059">
        <v>492</v>
      </c>
      <c r="E4059" s="11">
        <v>1470000</v>
      </c>
      <c r="F4059" s="5">
        <v>136269</v>
      </c>
      <c r="G4059" s="11">
        <v>0</v>
      </c>
      <c r="H4059" s="11">
        <v>0</v>
      </c>
      <c r="I4059">
        <v>0</v>
      </c>
      <c r="J4059">
        <v>0</v>
      </c>
      <c r="K4059">
        <v>0</v>
      </c>
      <c r="L4059">
        <v>46567</v>
      </c>
      <c r="M4059">
        <v>6</v>
      </c>
      <c r="N4059">
        <v>78</v>
      </c>
      <c r="O4059">
        <v>5</v>
      </c>
      <c r="P4059">
        <v>6</v>
      </c>
      <c r="Q4059">
        <v>0</v>
      </c>
      <c r="R4059">
        <v>350</v>
      </c>
      <c r="S4059">
        <v>0</v>
      </c>
      <c r="T4059">
        <v>109</v>
      </c>
      <c r="U4059">
        <v>125</v>
      </c>
      <c r="V4059">
        <v>-0.75</v>
      </c>
      <c r="W4059">
        <v>0</v>
      </c>
      <c r="X4059">
        <v>0</v>
      </c>
      <c r="Y4059" s="12" t="str">
        <f>IFERROR(VLOOKUP(C4059,[1]Index!$D:$F,3,FALSE),"Non List")</f>
        <v>zdelist</v>
      </c>
      <c r="Z4059">
        <f>IFERROR(VLOOKUP(C4059,[1]LP!$B:$C,2,FALSE),0)</f>
        <v>0</v>
      </c>
      <c r="AA4059" s="11">
        <f t="shared" si="85"/>
        <v>0</v>
      </c>
      <c r="AB4059" s="5">
        <f>IFERROR(VLOOKUP(C4059,[2]Sheet1!$B:$F,5,FALSE),0)</f>
        <v>0</v>
      </c>
      <c r="AC4059" s="11">
        <v>0</v>
      </c>
      <c r="AD4059" s="11">
        <v>5.2632000000000003</v>
      </c>
      <c r="AE4059" s="10" t="str">
        <f t="shared" si="84"/>
        <v>76/77RLI</v>
      </c>
      <c r="AF4059" s="10"/>
      <c r="AG4059" s="10"/>
      <c r="AH4059" s="10"/>
    </row>
    <row r="4060" spans="1:34" x14ac:dyDescent="0.45">
      <c r="A4060" t="s">
        <v>53</v>
      </c>
      <c r="B4060" t="s">
        <v>58</v>
      </c>
      <c r="C4060" t="s">
        <v>266</v>
      </c>
      <c r="D4060">
        <v>535</v>
      </c>
      <c r="E4060" s="11">
        <v>1400000</v>
      </c>
      <c r="F4060" s="5">
        <v>141191</v>
      </c>
      <c r="G4060" s="11">
        <v>0</v>
      </c>
      <c r="H4060" s="11">
        <v>0</v>
      </c>
      <c r="I4060">
        <v>0</v>
      </c>
      <c r="J4060">
        <v>0</v>
      </c>
      <c r="K4060">
        <v>0</v>
      </c>
      <c r="L4060">
        <v>35886</v>
      </c>
      <c r="M4060">
        <v>5</v>
      </c>
      <c r="N4060">
        <v>104</v>
      </c>
      <c r="O4060">
        <v>5</v>
      </c>
      <c r="P4060">
        <v>5</v>
      </c>
      <c r="Q4060">
        <v>0</v>
      </c>
      <c r="R4060">
        <v>508</v>
      </c>
      <c r="S4060">
        <v>0</v>
      </c>
      <c r="T4060">
        <v>110</v>
      </c>
      <c r="U4060">
        <v>113</v>
      </c>
      <c r="V4060">
        <v>-0.79</v>
      </c>
      <c r="W4060">
        <v>0</v>
      </c>
      <c r="X4060">
        <v>0</v>
      </c>
      <c r="Y4060" s="12" t="str">
        <f>IFERROR(VLOOKUP(C4060,[1]Index!$D:$F,3,FALSE),"Non List")</f>
        <v>zdelist</v>
      </c>
      <c r="Z4060">
        <f>IFERROR(VLOOKUP(C4060,[1]LP!$B:$C,2,FALSE),0)</f>
        <v>0</v>
      </c>
      <c r="AA4060" s="11">
        <f t="shared" si="85"/>
        <v>0</v>
      </c>
      <c r="AB4060" s="5">
        <f>IFERROR(VLOOKUP(C4060,[2]Sheet1!$B:$F,5,FALSE),0)</f>
        <v>0</v>
      </c>
      <c r="AC4060" s="11">
        <v>0</v>
      </c>
      <c r="AD4060" s="11">
        <v>0</v>
      </c>
      <c r="AE4060" s="10" t="str">
        <f t="shared" si="84"/>
        <v>76/77PLI</v>
      </c>
      <c r="AF4060" s="10"/>
      <c r="AG4060" s="10"/>
      <c r="AH4060" s="10"/>
    </row>
    <row r="4061" spans="1:34" x14ac:dyDescent="0.45">
      <c r="A4061" t="s">
        <v>54</v>
      </c>
      <c r="B4061" t="s">
        <v>58</v>
      </c>
      <c r="C4061" t="s">
        <v>256</v>
      </c>
      <c r="D4061">
        <v>799</v>
      </c>
      <c r="E4061" s="11">
        <v>2010761</v>
      </c>
      <c r="F4061" s="5">
        <v>495925</v>
      </c>
      <c r="G4061" s="11">
        <v>0</v>
      </c>
      <c r="H4061" s="11">
        <v>0</v>
      </c>
      <c r="I4061">
        <v>0</v>
      </c>
      <c r="J4061">
        <v>0</v>
      </c>
      <c r="K4061">
        <v>0</v>
      </c>
      <c r="L4061">
        <v>130723</v>
      </c>
      <c r="M4061">
        <v>9</v>
      </c>
      <c r="N4061">
        <v>92</v>
      </c>
      <c r="O4061">
        <v>6</v>
      </c>
      <c r="P4061">
        <v>7</v>
      </c>
      <c r="Q4061">
        <v>0</v>
      </c>
      <c r="R4061">
        <v>591</v>
      </c>
      <c r="S4061">
        <v>0</v>
      </c>
      <c r="T4061">
        <v>125</v>
      </c>
      <c r="U4061">
        <v>156</v>
      </c>
      <c r="V4061">
        <v>-0.8</v>
      </c>
      <c r="W4061">
        <v>0</v>
      </c>
      <c r="X4061">
        <v>0</v>
      </c>
      <c r="Y4061" s="12" t="str">
        <f>IFERROR(VLOOKUP(C4061,[1]Index!$D:$F,3,FALSE),"Non List")</f>
        <v>Life Insurance</v>
      </c>
      <c r="Z4061">
        <f>IFERROR(VLOOKUP(C4061,[1]LP!$B:$C,2,FALSE),0)</f>
        <v>602.5</v>
      </c>
      <c r="AA4061" s="11">
        <f t="shared" si="85"/>
        <v>66.900000000000006</v>
      </c>
      <c r="AB4061" s="5">
        <f>IFERROR(VLOOKUP(C4061,[2]Sheet1!$B:$F,5,FALSE),0)</f>
        <v>16659197.9</v>
      </c>
      <c r="AC4061" s="11">
        <v>25</v>
      </c>
      <c r="AD4061" s="11">
        <v>2</v>
      </c>
      <c r="AE4061" s="10" t="str">
        <f t="shared" si="84"/>
        <v>76/77ALICL</v>
      </c>
      <c r="AF4061" s="10"/>
      <c r="AG4061" s="10"/>
      <c r="AH4061" s="10"/>
    </row>
    <row r="4062" spans="1:34" x14ac:dyDescent="0.45">
      <c r="A4062" t="s">
        <v>54</v>
      </c>
      <c r="B4062" t="s">
        <v>58</v>
      </c>
      <c r="C4062" t="s">
        <v>257</v>
      </c>
      <c r="D4062">
        <v>546.1</v>
      </c>
      <c r="E4062" s="11">
        <v>938520</v>
      </c>
      <c r="F4062" s="5">
        <v>366343</v>
      </c>
      <c r="G4062" s="11">
        <v>0</v>
      </c>
      <c r="H4062" s="11">
        <v>0</v>
      </c>
      <c r="I4062">
        <v>0</v>
      </c>
      <c r="J4062">
        <v>0</v>
      </c>
      <c r="K4062">
        <v>0</v>
      </c>
      <c r="L4062">
        <v>83760</v>
      </c>
      <c r="M4062">
        <v>12</v>
      </c>
      <c r="N4062">
        <v>46</v>
      </c>
      <c r="O4062">
        <v>4</v>
      </c>
      <c r="P4062">
        <v>9</v>
      </c>
      <c r="Q4062">
        <v>0</v>
      </c>
      <c r="R4062">
        <v>181</v>
      </c>
      <c r="S4062">
        <v>0</v>
      </c>
      <c r="T4062">
        <v>139</v>
      </c>
      <c r="U4062">
        <v>193</v>
      </c>
      <c r="V4062">
        <v>-0.65</v>
      </c>
      <c r="W4062">
        <v>0</v>
      </c>
      <c r="X4062">
        <v>0</v>
      </c>
      <c r="Y4062" s="12" t="str">
        <f>IFERROR(VLOOKUP(C4062,[1]Index!$D:$F,3,FALSE),"Non List")</f>
        <v>zdelist</v>
      </c>
      <c r="Z4062">
        <f>IFERROR(VLOOKUP(C4062,[1]LP!$B:$C,2,FALSE),0)</f>
        <v>0</v>
      </c>
      <c r="AA4062" s="11">
        <f t="shared" si="85"/>
        <v>0</v>
      </c>
      <c r="AB4062" s="5">
        <f>IFERROR(VLOOKUP(C4062,[2]Sheet1!$B:$F,5,FALSE),0)</f>
        <v>0</v>
      </c>
      <c r="AC4062" s="11">
        <v>7.4424999999999999</v>
      </c>
      <c r="AD4062" s="11">
        <v>0.39169999999999999</v>
      </c>
      <c r="AE4062" s="10" t="str">
        <f t="shared" si="84"/>
        <v>76/77GLICL</v>
      </c>
      <c r="AF4062" s="10"/>
      <c r="AG4062" s="10"/>
      <c r="AH4062" s="10"/>
    </row>
    <row r="4063" spans="1:34" x14ac:dyDescent="0.45">
      <c r="A4063" t="s">
        <v>54</v>
      </c>
      <c r="B4063" t="s">
        <v>58</v>
      </c>
      <c r="C4063" t="s">
        <v>258</v>
      </c>
      <c r="D4063">
        <v>1805</v>
      </c>
      <c r="E4063" s="11">
        <v>2010000</v>
      </c>
      <c r="F4063" s="5">
        <v>506147</v>
      </c>
      <c r="G4063" s="11">
        <v>0</v>
      </c>
      <c r="H4063" s="11">
        <v>0</v>
      </c>
      <c r="I4063">
        <v>0</v>
      </c>
      <c r="J4063">
        <v>0</v>
      </c>
      <c r="K4063">
        <v>0</v>
      </c>
      <c r="L4063">
        <v>107604</v>
      </c>
      <c r="M4063">
        <v>7</v>
      </c>
      <c r="N4063">
        <v>253</v>
      </c>
      <c r="O4063">
        <v>14</v>
      </c>
      <c r="P4063">
        <v>6</v>
      </c>
      <c r="Q4063">
        <v>0</v>
      </c>
      <c r="R4063">
        <v>3651</v>
      </c>
      <c r="S4063">
        <v>0</v>
      </c>
      <c r="T4063">
        <v>125</v>
      </c>
      <c r="U4063">
        <v>142</v>
      </c>
      <c r="V4063">
        <v>-0.92</v>
      </c>
      <c r="W4063">
        <v>0</v>
      </c>
      <c r="X4063">
        <v>0</v>
      </c>
      <c r="Y4063" s="12" t="str">
        <f>IFERROR(VLOOKUP(C4063,[1]Index!$D:$F,3,FALSE),"Non List")</f>
        <v>Life Insurance</v>
      </c>
      <c r="Z4063">
        <f>IFERROR(VLOOKUP(C4063,[1]LP!$B:$C,2,FALSE),0)</f>
        <v>1372</v>
      </c>
      <c r="AA4063" s="11">
        <f t="shared" si="85"/>
        <v>196</v>
      </c>
      <c r="AB4063" s="5">
        <f>IFERROR(VLOOKUP(C4063,[2]Sheet1!$B:$F,5,FALSE),0)</f>
        <v>7959600</v>
      </c>
      <c r="AC4063" s="11">
        <v>20</v>
      </c>
      <c r="AD4063" s="11">
        <v>1.0526</v>
      </c>
      <c r="AE4063" s="10" t="str">
        <f t="shared" si="84"/>
        <v>76/77LICN</v>
      </c>
      <c r="AF4063" s="10"/>
      <c r="AG4063" s="10"/>
      <c r="AH4063" s="10"/>
    </row>
    <row r="4064" spans="1:34" x14ac:dyDescent="0.45">
      <c r="A4064" t="s">
        <v>54</v>
      </c>
      <c r="B4064" t="s">
        <v>58</v>
      </c>
      <c r="C4064" t="s">
        <v>259</v>
      </c>
      <c r="D4064">
        <v>938.5</v>
      </c>
      <c r="E4064" s="11">
        <v>5496161</v>
      </c>
      <c r="F4064" s="5">
        <v>2732174</v>
      </c>
      <c r="G4064" s="11">
        <v>0</v>
      </c>
      <c r="H4064" s="11">
        <v>0</v>
      </c>
      <c r="I4064">
        <v>0</v>
      </c>
      <c r="J4064">
        <v>0</v>
      </c>
      <c r="K4064">
        <v>0</v>
      </c>
      <c r="L4064">
        <v>467576</v>
      </c>
      <c r="M4064">
        <v>11</v>
      </c>
      <c r="N4064">
        <v>83</v>
      </c>
      <c r="O4064">
        <v>6</v>
      </c>
      <c r="P4064">
        <v>8</v>
      </c>
      <c r="Q4064">
        <v>0</v>
      </c>
      <c r="R4064">
        <v>519</v>
      </c>
      <c r="S4064">
        <v>0</v>
      </c>
      <c r="T4064">
        <v>150</v>
      </c>
      <c r="U4064">
        <v>195</v>
      </c>
      <c r="V4064">
        <v>-0.79</v>
      </c>
      <c r="W4064">
        <v>0</v>
      </c>
      <c r="X4064">
        <v>0</v>
      </c>
      <c r="Y4064" s="12" t="str">
        <f>IFERROR(VLOOKUP(C4064,[1]Index!$D:$F,3,FALSE),"Non List")</f>
        <v>Life Insurance</v>
      </c>
      <c r="Z4064">
        <f>IFERROR(VLOOKUP(C4064,[1]LP!$B:$C,2,FALSE),0)</f>
        <v>609</v>
      </c>
      <c r="AA4064" s="11">
        <f t="shared" si="85"/>
        <v>55.4</v>
      </c>
      <c r="AB4064" s="5">
        <f>IFERROR(VLOOKUP(C4064,[2]Sheet1!$B:$F,5,FALSE),0)</f>
        <v>40219036.039999999</v>
      </c>
      <c r="AC4064" s="11">
        <v>14</v>
      </c>
      <c r="AD4064" s="11">
        <v>0.73680000000000001</v>
      </c>
      <c r="AE4064" s="10" t="str">
        <f t="shared" si="84"/>
        <v>76/77NLIC</v>
      </c>
      <c r="AF4064" s="10"/>
      <c r="AG4064" s="10"/>
      <c r="AH4064" s="10"/>
    </row>
    <row r="4065" spans="1:34" x14ac:dyDescent="0.45">
      <c r="A4065" t="s">
        <v>54</v>
      </c>
      <c r="B4065" t="s">
        <v>58</v>
      </c>
      <c r="C4065" t="s">
        <v>260</v>
      </c>
      <c r="D4065">
        <v>751</v>
      </c>
      <c r="E4065" s="11">
        <v>3082627</v>
      </c>
      <c r="F4065" s="5">
        <v>762424</v>
      </c>
      <c r="G4065" s="11">
        <v>0</v>
      </c>
      <c r="H4065" s="11">
        <v>0</v>
      </c>
      <c r="I4065">
        <v>0</v>
      </c>
      <c r="J4065">
        <v>0</v>
      </c>
      <c r="K4065">
        <v>0</v>
      </c>
      <c r="L4065">
        <v>315621</v>
      </c>
      <c r="M4065">
        <v>14</v>
      </c>
      <c r="N4065">
        <v>55</v>
      </c>
      <c r="O4065">
        <v>6</v>
      </c>
      <c r="P4065">
        <v>11</v>
      </c>
      <c r="Q4065">
        <v>0</v>
      </c>
      <c r="R4065">
        <v>331</v>
      </c>
      <c r="S4065">
        <v>0</v>
      </c>
      <c r="T4065">
        <v>125</v>
      </c>
      <c r="U4065">
        <v>196</v>
      </c>
      <c r="V4065">
        <v>-0.74</v>
      </c>
      <c r="W4065">
        <v>0</v>
      </c>
      <c r="X4065">
        <v>0</v>
      </c>
      <c r="Y4065" s="12" t="str">
        <f>IFERROR(VLOOKUP(C4065,[1]Index!$D:$F,3,FALSE),"Non List")</f>
        <v>Life Insurance</v>
      </c>
      <c r="Z4065">
        <f>IFERROR(VLOOKUP(C4065,[1]LP!$B:$C,2,FALSE),0)</f>
        <v>570</v>
      </c>
      <c r="AA4065" s="11">
        <f t="shared" si="85"/>
        <v>40.700000000000003</v>
      </c>
      <c r="AB4065" s="5">
        <f>IFERROR(VLOOKUP(C4065,[2]Sheet1!$B:$F,5,FALSE),0)</f>
        <v>17540832.440000001</v>
      </c>
      <c r="AC4065" s="11">
        <v>19</v>
      </c>
      <c r="AD4065" s="11">
        <v>1</v>
      </c>
      <c r="AE4065" s="10" t="str">
        <f t="shared" si="84"/>
        <v>76/77NLICL</v>
      </c>
      <c r="AF4065" s="10"/>
      <c r="AG4065" s="10"/>
      <c r="AH4065" s="10"/>
    </row>
    <row r="4066" spans="1:34" x14ac:dyDescent="0.45">
      <c r="A4066" t="s">
        <v>54</v>
      </c>
      <c r="B4066" t="s">
        <v>58</v>
      </c>
      <c r="C4066" t="s">
        <v>261</v>
      </c>
      <c r="D4066">
        <v>649</v>
      </c>
      <c r="E4066" s="11">
        <v>2007939</v>
      </c>
      <c r="F4066" s="5">
        <v>1054116</v>
      </c>
      <c r="G4066" s="11">
        <v>0</v>
      </c>
      <c r="H4066" s="11">
        <v>0</v>
      </c>
      <c r="I4066">
        <v>0</v>
      </c>
      <c r="J4066">
        <v>0</v>
      </c>
      <c r="K4066">
        <v>0</v>
      </c>
      <c r="L4066">
        <v>183092</v>
      </c>
      <c r="M4066">
        <v>12</v>
      </c>
      <c r="N4066">
        <v>53</v>
      </c>
      <c r="O4066">
        <v>4</v>
      </c>
      <c r="P4066">
        <v>8</v>
      </c>
      <c r="Q4066">
        <v>0</v>
      </c>
      <c r="R4066">
        <v>228</v>
      </c>
      <c r="S4066">
        <v>0</v>
      </c>
      <c r="T4066">
        <v>153</v>
      </c>
      <c r="U4066">
        <v>204</v>
      </c>
      <c r="V4066">
        <v>-0.69</v>
      </c>
      <c r="W4066">
        <v>0</v>
      </c>
      <c r="X4066">
        <v>0</v>
      </c>
      <c r="Y4066" s="12" t="str">
        <f>IFERROR(VLOOKUP(C4066,[1]Index!$D:$F,3,FALSE),"Non List")</f>
        <v>zdelist</v>
      </c>
      <c r="Z4066">
        <f>IFERROR(VLOOKUP(C4066,[1]LP!$B:$C,2,FALSE),0)</f>
        <v>0</v>
      </c>
      <c r="AA4066" s="11">
        <f t="shared" si="85"/>
        <v>0</v>
      </c>
      <c r="AB4066" s="5">
        <f>IFERROR(VLOOKUP(C4066,[2]Sheet1!$B:$F,5,FALSE),0)</f>
        <v>0</v>
      </c>
      <c r="AC4066" s="11">
        <v>15</v>
      </c>
      <c r="AD4066" s="11">
        <v>0.87</v>
      </c>
      <c r="AE4066" s="10" t="str">
        <f t="shared" si="84"/>
        <v>76/77PLIC</v>
      </c>
      <c r="AF4066" s="10"/>
      <c r="AG4066" s="10"/>
      <c r="AH4066" s="10"/>
    </row>
    <row r="4067" spans="1:34" x14ac:dyDescent="0.45">
      <c r="A4067" t="s">
        <v>54</v>
      </c>
      <c r="B4067" t="s">
        <v>58</v>
      </c>
      <c r="C4067" t="s">
        <v>262</v>
      </c>
      <c r="D4067">
        <v>633</v>
      </c>
      <c r="E4067" s="11">
        <v>2155138</v>
      </c>
      <c r="F4067" s="5">
        <v>600256</v>
      </c>
      <c r="G4067" s="11">
        <v>0</v>
      </c>
      <c r="H4067" s="11">
        <v>0</v>
      </c>
      <c r="I4067">
        <v>0</v>
      </c>
      <c r="J4067">
        <v>0</v>
      </c>
      <c r="K4067">
        <v>0</v>
      </c>
      <c r="L4067">
        <v>186710</v>
      </c>
      <c r="M4067">
        <v>12</v>
      </c>
      <c r="N4067">
        <v>55</v>
      </c>
      <c r="O4067">
        <v>5</v>
      </c>
      <c r="P4067">
        <v>9</v>
      </c>
      <c r="Q4067">
        <v>0</v>
      </c>
      <c r="R4067">
        <v>271</v>
      </c>
      <c r="S4067">
        <v>0</v>
      </c>
      <c r="T4067">
        <v>128</v>
      </c>
      <c r="U4067">
        <v>182</v>
      </c>
      <c r="V4067">
        <v>-0.71</v>
      </c>
      <c r="W4067">
        <v>0</v>
      </c>
      <c r="X4067">
        <v>0</v>
      </c>
      <c r="Y4067" s="12" t="str">
        <f>IFERROR(VLOOKUP(C4067,[1]Index!$D:$F,3,FALSE),"Non List")</f>
        <v>zdelist</v>
      </c>
      <c r="Z4067">
        <f>IFERROR(VLOOKUP(C4067,[1]LP!$B:$C,2,FALSE),0)</f>
        <v>0</v>
      </c>
      <c r="AA4067" s="11">
        <f t="shared" si="85"/>
        <v>0</v>
      </c>
      <c r="AB4067" s="5">
        <f>IFERROR(VLOOKUP(C4067,[2]Sheet1!$B:$F,5,FALSE),0)</f>
        <v>0</v>
      </c>
      <c r="AC4067" s="11">
        <v>12.7</v>
      </c>
      <c r="AD4067" s="11">
        <v>0.66839999999999999</v>
      </c>
      <c r="AE4067" s="10" t="str">
        <f t="shared" si="84"/>
        <v>76/77SLICL</v>
      </c>
      <c r="AF4067" s="10"/>
      <c r="AG4067" s="10"/>
      <c r="AH4067" s="10"/>
    </row>
    <row r="4068" spans="1:34" x14ac:dyDescent="0.45">
      <c r="A4068" t="s">
        <v>54</v>
      </c>
      <c r="B4068" t="s">
        <v>58</v>
      </c>
      <c r="C4068" t="s">
        <v>263</v>
      </c>
      <c r="D4068">
        <v>550</v>
      </c>
      <c r="E4068" s="11">
        <v>1540000</v>
      </c>
      <c r="F4068" s="5">
        <v>373945</v>
      </c>
      <c r="G4068" s="11">
        <v>0</v>
      </c>
      <c r="H4068" s="11">
        <v>0</v>
      </c>
      <c r="I4068">
        <v>0</v>
      </c>
      <c r="J4068">
        <v>0</v>
      </c>
      <c r="K4068">
        <v>0</v>
      </c>
      <c r="L4068">
        <v>115143</v>
      </c>
      <c r="M4068">
        <v>10</v>
      </c>
      <c r="N4068">
        <v>55</v>
      </c>
      <c r="O4068">
        <v>4</v>
      </c>
      <c r="P4068">
        <v>8</v>
      </c>
      <c r="Q4068">
        <v>0</v>
      </c>
      <c r="R4068">
        <v>245</v>
      </c>
      <c r="S4068">
        <v>0</v>
      </c>
      <c r="T4068">
        <v>124</v>
      </c>
      <c r="U4068">
        <v>167</v>
      </c>
      <c r="V4068">
        <v>-0.7</v>
      </c>
      <c r="W4068">
        <v>0</v>
      </c>
      <c r="X4068">
        <v>0</v>
      </c>
      <c r="Y4068" s="12" t="str">
        <f>IFERROR(VLOOKUP(C4068,[1]Index!$D:$F,3,FALSE),"Non List")</f>
        <v>zdelist</v>
      </c>
      <c r="Z4068">
        <f>IFERROR(VLOOKUP(C4068,[1]LP!$B:$C,2,FALSE),0)</f>
        <v>0</v>
      </c>
      <c r="AA4068" s="11">
        <f t="shared" si="85"/>
        <v>0</v>
      </c>
      <c r="AB4068" s="5">
        <f>IFERROR(VLOOKUP(C4068,[2]Sheet1!$B:$F,5,FALSE),0)</f>
        <v>0</v>
      </c>
      <c r="AC4068" s="11">
        <v>10</v>
      </c>
      <c r="AD4068" s="11">
        <v>0.52629999999999999</v>
      </c>
      <c r="AE4068" s="10" t="str">
        <f t="shared" si="84"/>
        <v>76/77JLI</v>
      </c>
      <c r="AF4068" s="10"/>
      <c r="AG4068" s="10"/>
      <c r="AH4068" s="10"/>
    </row>
    <row r="4069" spans="1:34" x14ac:dyDescent="0.45">
      <c r="A4069" t="s">
        <v>54</v>
      </c>
      <c r="B4069" t="s">
        <v>58</v>
      </c>
      <c r="C4069" t="s">
        <v>267</v>
      </c>
      <c r="D4069">
        <v>596.4</v>
      </c>
      <c r="E4069" s="11">
        <v>1505000</v>
      </c>
      <c r="F4069" s="5">
        <v>441521</v>
      </c>
      <c r="G4069" s="11">
        <v>0</v>
      </c>
      <c r="H4069" s="11">
        <v>0</v>
      </c>
      <c r="I4069">
        <v>0</v>
      </c>
      <c r="J4069">
        <v>0</v>
      </c>
      <c r="K4069">
        <v>0</v>
      </c>
      <c r="L4069">
        <v>-9112717</v>
      </c>
      <c r="M4069">
        <v>-807</v>
      </c>
      <c r="N4069">
        <v>-1</v>
      </c>
      <c r="O4069">
        <v>5</v>
      </c>
      <c r="P4069">
        <v>-624</v>
      </c>
      <c r="Q4069">
        <v>0</v>
      </c>
      <c r="R4069">
        <v>-3</v>
      </c>
      <c r="S4069">
        <v>0</v>
      </c>
      <c r="T4069">
        <v>129</v>
      </c>
      <c r="U4069">
        <v>0</v>
      </c>
      <c r="V4069">
        <v>0</v>
      </c>
      <c r="W4069">
        <v>0</v>
      </c>
      <c r="X4069">
        <v>0</v>
      </c>
      <c r="Y4069" s="12" t="str">
        <f>IFERROR(VLOOKUP(C4069,[1]Index!$D:$F,3,FALSE),"Non List")</f>
        <v>zdelist</v>
      </c>
      <c r="Z4069">
        <f>IFERROR(VLOOKUP(C4069,[1]LP!$B:$C,2,FALSE),0)</f>
        <v>0</v>
      </c>
      <c r="AA4069" s="11">
        <f t="shared" si="85"/>
        <v>0</v>
      </c>
      <c r="AB4069" s="5">
        <f>IFERROR(VLOOKUP(C4069,[2]Sheet1!$B:$F,5,FALSE),0)</f>
        <v>0</v>
      </c>
      <c r="AC4069" s="11">
        <v>0</v>
      </c>
      <c r="AD4069" s="11">
        <v>0</v>
      </c>
      <c r="AE4069" s="10" t="str">
        <f t="shared" si="84"/>
        <v>76/77ULI</v>
      </c>
      <c r="AF4069" s="10"/>
      <c r="AG4069" s="10"/>
      <c r="AH4069" s="10"/>
    </row>
    <row r="4070" spans="1:34" x14ac:dyDescent="0.45">
      <c r="A4070" t="s">
        <v>54</v>
      </c>
      <c r="B4070" t="s">
        <v>58</v>
      </c>
      <c r="C4070" t="s">
        <v>264</v>
      </c>
      <c r="D4070">
        <v>492</v>
      </c>
      <c r="E4070" s="11">
        <v>1470000</v>
      </c>
      <c r="F4070" s="5">
        <v>149612</v>
      </c>
      <c r="G4070" s="11">
        <v>0</v>
      </c>
      <c r="H4070" s="11">
        <v>0</v>
      </c>
      <c r="I4070">
        <v>0</v>
      </c>
      <c r="J4070">
        <v>0</v>
      </c>
      <c r="K4070">
        <v>0</v>
      </c>
      <c r="L4070">
        <v>61392</v>
      </c>
      <c r="M4070">
        <v>6</v>
      </c>
      <c r="N4070">
        <v>88</v>
      </c>
      <c r="O4070">
        <v>4</v>
      </c>
      <c r="P4070">
        <v>5</v>
      </c>
      <c r="Q4070">
        <v>0</v>
      </c>
      <c r="R4070">
        <v>396</v>
      </c>
      <c r="S4070">
        <v>0</v>
      </c>
      <c r="T4070">
        <v>110</v>
      </c>
      <c r="U4070">
        <v>117</v>
      </c>
      <c r="V4070">
        <v>-0.76</v>
      </c>
      <c r="W4070">
        <v>0</v>
      </c>
      <c r="X4070">
        <v>0</v>
      </c>
      <c r="Y4070" s="12" t="str">
        <f>IFERROR(VLOOKUP(C4070,[1]Index!$D:$F,3,FALSE),"Non List")</f>
        <v>zdelist</v>
      </c>
      <c r="Z4070">
        <f>IFERROR(VLOOKUP(C4070,[1]LP!$B:$C,2,FALSE),0)</f>
        <v>0</v>
      </c>
      <c r="AA4070" s="11">
        <f t="shared" si="85"/>
        <v>0</v>
      </c>
      <c r="AB4070" s="5">
        <f>IFERROR(VLOOKUP(C4070,[2]Sheet1!$B:$F,5,FALSE),0)</f>
        <v>0</v>
      </c>
      <c r="AC4070" s="11">
        <v>0</v>
      </c>
      <c r="AD4070" s="11">
        <v>5.2632000000000003</v>
      </c>
      <c r="AE4070" s="10" t="str">
        <f t="shared" si="84"/>
        <v>76/77RLI</v>
      </c>
      <c r="AF4070" s="10"/>
      <c r="AG4070" s="10"/>
      <c r="AH4070" s="10"/>
    </row>
    <row r="4071" spans="1:34" x14ac:dyDescent="0.45">
      <c r="A4071" t="s">
        <v>54</v>
      </c>
      <c r="B4071" t="s">
        <v>58</v>
      </c>
      <c r="C4071" t="s">
        <v>266</v>
      </c>
      <c r="D4071">
        <v>535</v>
      </c>
      <c r="E4071" s="11">
        <v>1400000</v>
      </c>
      <c r="F4071" s="5">
        <v>158847</v>
      </c>
      <c r="G4071" s="11">
        <v>0</v>
      </c>
      <c r="H4071" s="11">
        <v>0</v>
      </c>
      <c r="I4071">
        <v>0</v>
      </c>
      <c r="J4071">
        <v>0</v>
      </c>
      <c r="K4071">
        <v>0</v>
      </c>
      <c r="L4071">
        <v>55504</v>
      </c>
      <c r="M4071">
        <v>5</v>
      </c>
      <c r="N4071">
        <v>101</v>
      </c>
      <c r="O4071">
        <v>5</v>
      </c>
      <c r="P4071">
        <v>5</v>
      </c>
      <c r="Q4071">
        <v>0</v>
      </c>
      <c r="R4071">
        <v>486</v>
      </c>
      <c r="S4071">
        <v>0</v>
      </c>
      <c r="T4071">
        <v>111</v>
      </c>
      <c r="U4071">
        <v>115</v>
      </c>
      <c r="V4071">
        <v>-0.79</v>
      </c>
      <c r="W4071">
        <v>0</v>
      </c>
      <c r="X4071">
        <v>0</v>
      </c>
      <c r="Y4071" s="12" t="str">
        <f>IFERROR(VLOOKUP(C4071,[1]Index!$D:$F,3,FALSE),"Non List")</f>
        <v>zdelist</v>
      </c>
      <c r="Z4071">
        <f>IFERROR(VLOOKUP(C4071,[1]LP!$B:$C,2,FALSE),0)</f>
        <v>0</v>
      </c>
      <c r="AA4071" s="11">
        <f t="shared" si="85"/>
        <v>0</v>
      </c>
      <c r="AB4071" s="5">
        <f>IFERROR(VLOOKUP(C4071,[2]Sheet1!$B:$F,5,FALSE),0)</f>
        <v>0</v>
      </c>
      <c r="AC4071" s="11">
        <v>0</v>
      </c>
      <c r="AD4071" s="11">
        <v>0</v>
      </c>
      <c r="AE4071" s="10" t="str">
        <f t="shared" si="84"/>
        <v>76/77PLI</v>
      </c>
      <c r="AF4071" s="10"/>
      <c r="AG4071" s="10"/>
      <c r="AH4071" s="10"/>
    </row>
    <row r="4072" spans="1:34" x14ac:dyDescent="0.45">
      <c r="A4072" t="s">
        <v>55</v>
      </c>
      <c r="B4072" t="s">
        <v>58</v>
      </c>
      <c r="C4072" t="s">
        <v>256</v>
      </c>
      <c r="D4072">
        <v>799</v>
      </c>
      <c r="E4072" s="11">
        <v>2010761</v>
      </c>
      <c r="F4072" s="5">
        <v>547065</v>
      </c>
      <c r="G4072" s="11">
        <v>0</v>
      </c>
      <c r="H4072" s="11">
        <v>0</v>
      </c>
      <c r="I4072">
        <v>0</v>
      </c>
      <c r="J4072">
        <v>0</v>
      </c>
      <c r="K4072">
        <v>0</v>
      </c>
      <c r="L4072">
        <v>181863</v>
      </c>
      <c r="M4072">
        <v>9</v>
      </c>
      <c r="N4072">
        <v>88</v>
      </c>
      <c r="O4072">
        <v>6</v>
      </c>
      <c r="P4072">
        <v>7</v>
      </c>
      <c r="Q4072">
        <v>0</v>
      </c>
      <c r="R4072">
        <v>555</v>
      </c>
      <c r="S4072">
        <v>0</v>
      </c>
      <c r="T4072">
        <v>127</v>
      </c>
      <c r="U4072">
        <v>161</v>
      </c>
      <c r="V4072">
        <v>-0.8</v>
      </c>
      <c r="W4072">
        <v>0</v>
      </c>
      <c r="X4072">
        <v>0</v>
      </c>
      <c r="Y4072" s="12" t="str">
        <f>IFERROR(VLOOKUP(C4072,[1]Index!$D:$F,3,FALSE),"Non List")</f>
        <v>Life Insurance</v>
      </c>
      <c r="Z4072">
        <f>IFERROR(VLOOKUP(C4072,[1]LP!$B:$C,2,FALSE),0)</f>
        <v>602.5</v>
      </c>
      <c r="AA4072" s="11">
        <f t="shared" si="85"/>
        <v>66.900000000000006</v>
      </c>
      <c r="AB4072" s="5">
        <f>IFERROR(VLOOKUP(C4072,[2]Sheet1!$B:$F,5,FALSE),0)</f>
        <v>16659197.9</v>
      </c>
      <c r="AC4072" s="11">
        <v>25</v>
      </c>
      <c r="AD4072" s="11">
        <v>2</v>
      </c>
      <c r="AE4072" s="10" t="str">
        <f t="shared" si="84"/>
        <v>76/77ALICL</v>
      </c>
      <c r="AF4072" s="10"/>
      <c r="AG4072" s="10"/>
      <c r="AH4072" s="10"/>
    </row>
    <row r="4073" spans="1:34" x14ac:dyDescent="0.45">
      <c r="A4073" t="s">
        <v>55</v>
      </c>
      <c r="B4073" t="s">
        <v>58</v>
      </c>
      <c r="C4073" t="s">
        <v>257</v>
      </c>
      <c r="D4073">
        <v>546.1</v>
      </c>
      <c r="E4073" s="11">
        <v>938520</v>
      </c>
      <c r="F4073" s="5">
        <v>376455</v>
      </c>
      <c r="G4073" s="11">
        <v>0</v>
      </c>
      <c r="H4073" s="11">
        <v>0</v>
      </c>
      <c r="I4073">
        <v>0</v>
      </c>
      <c r="J4073">
        <v>0</v>
      </c>
      <c r="K4073">
        <v>0</v>
      </c>
      <c r="L4073">
        <v>94997</v>
      </c>
      <c r="M4073">
        <v>10</v>
      </c>
      <c r="N4073">
        <v>54</v>
      </c>
      <c r="O4073">
        <v>4</v>
      </c>
      <c r="P4073">
        <v>7</v>
      </c>
      <c r="Q4073">
        <v>0</v>
      </c>
      <c r="R4073">
        <v>210</v>
      </c>
      <c r="S4073">
        <v>0</v>
      </c>
      <c r="T4073">
        <v>140</v>
      </c>
      <c r="U4073">
        <v>179</v>
      </c>
      <c r="V4073">
        <v>-0.67</v>
      </c>
      <c r="W4073">
        <v>0</v>
      </c>
      <c r="X4073">
        <v>0</v>
      </c>
      <c r="Y4073" s="12" t="str">
        <f>IFERROR(VLOOKUP(C4073,[1]Index!$D:$F,3,FALSE),"Non List")</f>
        <v>zdelist</v>
      </c>
      <c r="Z4073">
        <f>IFERROR(VLOOKUP(C4073,[1]LP!$B:$C,2,FALSE),0)</f>
        <v>0</v>
      </c>
      <c r="AA4073" s="11">
        <f t="shared" si="85"/>
        <v>0</v>
      </c>
      <c r="AB4073" s="5">
        <f>IFERROR(VLOOKUP(C4073,[2]Sheet1!$B:$F,5,FALSE),0)</f>
        <v>0</v>
      </c>
      <c r="AC4073" s="11">
        <v>7.4424999999999999</v>
      </c>
      <c r="AD4073" s="11">
        <v>0.39169999999999999</v>
      </c>
      <c r="AE4073" s="10" t="str">
        <f t="shared" si="84"/>
        <v>76/77GLICL</v>
      </c>
      <c r="AF4073" s="10"/>
      <c r="AG4073" s="10"/>
      <c r="AH4073" s="10"/>
    </row>
    <row r="4074" spans="1:34" x14ac:dyDescent="0.45">
      <c r="A4074" t="s">
        <v>55</v>
      </c>
      <c r="B4074" t="s">
        <v>58</v>
      </c>
      <c r="C4074" t="s">
        <v>258</v>
      </c>
      <c r="D4074">
        <v>1809.1</v>
      </c>
      <c r="E4074" s="11">
        <v>2010000</v>
      </c>
      <c r="F4074" s="5">
        <v>518335</v>
      </c>
      <c r="G4074" s="11">
        <v>0</v>
      </c>
      <c r="H4074" s="11">
        <v>0</v>
      </c>
      <c r="I4074">
        <v>0</v>
      </c>
      <c r="J4074">
        <v>0</v>
      </c>
      <c r="K4074">
        <v>0</v>
      </c>
      <c r="L4074">
        <v>119792</v>
      </c>
      <c r="M4074">
        <v>6</v>
      </c>
      <c r="N4074">
        <v>304</v>
      </c>
      <c r="O4074">
        <v>14</v>
      </c>
      <c r="P4074">
        <v>5</v>
      </c>
      <c r="Q4074">
        <v>0</v>
      </c>
      <c r="R4074">
        <v>4372</v>
      </c>
      <c r="S4074">
        <v>0</v>
      </c>
      <c r="T4074">
        <v>126</v>
      </c>
      <c r="U4074">
        <v>130</v>
      </c>
      <c r="V4074">
        <v>-0.93</v>
      </c>
      <c r="W4074">
        <v>0</v>
      </c>
      <c r="X4074">
        <v>0</v>
      </c>
      <c r="Y4074" s="12" t="str">
        <f>IFERROR(VLOOKUP(C4074,[1]Index!$D:$F,3,FALSE),"Non List")</f>
        <v>Life Insurance</v>
      </c>
      <c r="Z4074">
        <f>IFERROR(VLOOKUP(C4074,[1]LP!$B:$C,2,FALSE),0)</f>
        <v>1372</v>
      </c>
      <c r="AA4074" s="11">
        <f t="shared" si="85"/>
        <v>228.7</v>
      </c>
      <c r="AB4074" s="5">
        <f>IFERROR(VLOOKUP(C4074,[2]Sheet1!$B:$F,5,FALSE),0)</f>
        <v>7959600</v>
      </c>
      <c r="AC4074" s="11">
        <v>20</v>
      </c>
      <c r="AD4074" s="11">
        <v>1.0526</v>
      </c>
      <c r="AE4074" s="10" t="str">
        <f t="shared" si="84"/>
        <v>76/77LICN</v>
      </c>
      <c r="AF4074" s="10"/>
      <c r="AG4074" s="10"/>
      <c r="AH4074" s="10"/>
    </row>
    <row r="4075" spans="1:34" x14ac:dyDescent="0.45">
      <c r="A4075" t="s">
        <v>55</v>
      </c>
      <c r="B4075" t="s">
        <v>58</v>
      </c>
      <c r="C4075" t="s">
        <v>259</v>
      </c>
      <c r="D4075">
        <v>938.5</v>
      </c>
      <c r="E4075" s="11">
        <v>5496161</v>
      </c>
      <c r="F4075" s="5">
        <v>3507738</v>
      </c>
      <c r="G4075" s="11">
        <v>0</v>
      </c>
      <c r="H4075" s="11">
        <v>0</v>
      </c>
      <c r="I4075">
        <v>0</v>
      </c>
      <c r="J4075">
        <v>0</v>
      </c>
      <c r="K4075">
        <v>0</v>
      </c>
      <c r="L4075">
        <v>530380</v>
      </c>
      <c r="M4075">
        <v>10</v>
      </c>
      <c r="N4075">
        <v>97</v>
      </c>
      <c r="O4075">
        <v>6</v>
      </c>
      <c r="P4075">
        <v>6</v>
      </c>
      <c r="Q4075">
        <v>0</v>
      </c>
      <c r="R4075">
        <v>557</v>
      </c>
      <c r="S4075">
        <v>0</v>
      </c>
      <c r="T4075">
        <v>164</v>
      </c>
      <c r="U4075">
        <v>189</v>
      </c>
      <c r="V4075">
        <v>-0.8</v>
      </c>
      <c r="W4075">
        <v>0</v>
      </c>
      <c r="X4075">
        <v>0</v>
      </c>
      <c r="Y4075" s="12" t="str">
        <f>IFERROR(VLOOKUP(C4075,[1]Index!$D:$F,3,FALSE),"Non List")</f>
        <v>Life Insurance</v>
      </c>
      <c r="Z4075">
        <f>IFERROR(VLOOKUP(C4075,[1]LP!$B:$C,2,FALSE),0)</f>
        <v>609</v>
      </c>
      <c r="AA4075" s="11">
        <f t="shared" si="85"/>
        <v>60.9</v>
      </c>
      <c r="AB4075" s="5">
        <f>IFERROR(VLOOKUP(C4075,[2]Sheet1!$B:$F,5,FALSE),0)</f>
        <v>40219036.039999999</v>
      </c>
      <c r="AC4075" s="11">
        <v>14</v>
      </c>
      <c r="AD4075" s="11">
        <v>0.73680000000000001</v>
      </c>
      <c r="AE4075" s="10" t="str">
        <f t="shared" si="84"/>
        <v>76/77NLIC</v>
      </c>
      <c r="AF4075" s="10"/>
      <c r="AG4075" s="10"/>
      <c r="AH4075" s="10"/>
    </row>
    <row r="4076" spans="1:34" x14ac:dyDescent="0.45">
      <c r="A4076" t="s">
        <v>55</v>
      </c>
      <c r="B4076" t="s">
        <v>58</v>
      </c>
      <c r="C4076" t="s">
        <v>260</v>
      </c>
      <c r="D4076">
        <v>751</v>
      </c>
      <c r="E4076" s="11">
        <v>3082627</v>
      </c>
      <c r="F4076" s="5">
        <v>1036182</v>
      </c>
      <c r="G4076" s="11">
        <v>0</v>
      </c>
      <c r="H4076" s="11">
        <v>0</v>
      </c>
      <c r="I4076">
        <v>0</v>
      </c>
      <c r="J4076">
        <v>0</v>
      </c>
      <c r="K4076">
        <v>0</v>
      </c>
      <c r="L4076">
        <v>391229</v>
      </c>
      <c r="M4076">
        <v>13</v>
      </c>
      <c r="N4076">
        <v>59</v>
      </c>
      <c r="O4076">
        <v>6</v>
      </c>
      <c r="P4076">
        <v>10</v>
      </c>
      <c r="Q4076">
        <v>0</v>
      </c>
      <c r="R4076">
        <v>333</v>
      </c>
      <c r="S4076">
        <v>0</v>
      </c>
      <c r="T4076">
        <v>134</v>
      </c>
      <c r="U4076">
        <v>195</v>
      </c>
      <c r="V4076">
        <v>-0.74</v>
      </c>
      <c r="W4076">
        <v>0</v>
      </c>
      <c r="X4076">
        <v>0</v>
      </c>
      <c r="Y4076" s="12" t="str">
        <f>IFERROR(VLOOKUP(C4076,[1]Index!$D:$F,3,FALSE),"Non List")</f>
        <v>Life Insurance</v>
      </c>
      <c r="Z4076">
        <f>IFERROR(VLOOKUP(C4076,[1]LP!$B:$C,2,FALSE),0)</f>
        <v>570</v>
      </c>
      <c r="AA4076" s="11">
        <f t="shared" si="85"/>
        <v>43.8</v>
      </c>
      <c r="AB4076" s="5">
        <f>IFERROR(VLOOKUP(C4076,[2]Sheet1!$B:$F,5,FALSE),0)</f>
        <v>17540832.440000001</v>
      </c>
      <c r="AC4076" s="11">
        <v>19</v>
      </c>
      <c r="AD4076" s="11">
        <v>1</v>
      </c>
      <c r="AE4076" s="10" t="str">
        <f t="shared" si="84"/>
        <v>76/77NLICL</v>
      </c>
      <c r="AF4076" s="10"/>
      <c r="AG4076" s="10"/>
      <c r="AH4076" s="10"/>
    </row>
    <row r="4077" spans="1:34" x14ac:dyDescent="0.45">
      <c r="A4077" t="s">
        <v>55</v>
      </c>
      <c r="B4077" t="s">
        <v>58</v>
      </c>
      <c r="C4077" t="s">
        <v>261</v>
      </c>
      <c r="D4077">
        <v>649</v>
      </c>
      <c r="E4077" s="11">
        <v>2258932</v>
      </c>
      <c r="F4077" s="5">
        <v>889823</v>
      </c>
      <c r="G4077" s="11">
        <v>0</v>
      </c>
      <c r="H4077" s="11">
        <v>0</v>
      </c>
      <c r="I4077">
        <v>0</v>
      </c>
      <c r="J4077">
        <v>0</v>
      </c>
      <c r="K4077">
        <v>0</v>
      </c>
      <c r="L4077">
        <v>298564</v>
      </c>
      <c r="M4077">
        <v>13</v>
      </c>
      <c r="N4077">
        <v>49</v>
      </c>
      <c r="O4077">
        <v>5</v>
      </c>
      <c r="P4077">
        <v>9</v>
      </c>
      <c r="Q4077">
        <v>0</v>
      </c>
      <c r="R4077">
        <v>229</v>
      </c>
      <c r="S4077">
        <v>0</v>
      </c>
      <c r="T4077">
        <v>139</v>
      </c>
      <c r="U4077">
        <v>204</v>
      </c>
      <c r="V4077">
        <v>-0.69</v>
      </c>
      <c r="W4077">
        <v>0</v>
      </c>
      <c r="X4077">
        <v>0</v>
      </c>
      <c r="Y4077" s="12" t="str">
        <f>IFERROR(VLOOKUP(C4077,[1]Index!$D:$F,3,FALSE),"Non List")</f>
        <v>zdelist</v>
      </c>
      <c r="Z4077">
        <f>IFERROR(VLOOKUP(C4077,[1]LP!$B:$C,2,FALSE),0)</f>
        <v>0</v>
      </c>
      <c r="AA4077" s="11">
        <f t="shared" si="85"/>
        <v>0</v>
      </c>
      <c r="AB4077" s="5">
        <f>IFERROR(VLOOKUP(C4077,[2]Sheet1!$B:$F,5,FALSE),0)</f>
        <v>0</v>
      </c>
      <c r="AC4077" s="11">
        <v>15</v>
      </c>
      <c r="AD4077" s="11">
        <v>0.87</v>
      </c>
      <c r="AE4077" s="10" t="str">
        <f t="shared" si="84"/>
        <v>76/77PLIC</v>
      </c>
      <c r="AF4077" s="10"/>
      <c r="AG4077" s="10"/>
      <c r="AH4077" s="10"/>
    </row>
    <row r="4078" spans="1:34" x14ac:dyDescent="0.45">
      <c r="A4078" t="s">
        <v>55</v>
      </c>
      <c r="B4078" t="s">
        <v>58</v>
      </c>
      <c r="C4078" t="s">
        <v>262</v>
      </c>
      <c r="D4078">
        <v>633</v>
      </c>
      <c r="E4078" s="11">
        <v>2155138</v>
      </c>
      <c r="F4078" s="5">
        <v>668735</v>
      </c>
      <c r="G4078" s="11">
        <v>0</v>
      </c>
      <c r="H4078" s="11">
        <v>0</v>
      </c>
      <c r="I4078">
        <v>0</v>
      </c>
      <c r="J4078">
        <v>0</v>
      </c>
      <c r="K4078">
        <v>0</v>
      </c>
      <c r="L4078">
        <v>262798</v>
      </c>
      <c r="M4078">
        <v>12</v>
      </c>
      <c r="N4078">
        <v>52</v>
      </c>
      <c r="O4078">
        <v>5</v>
      </c>
      <c r="P4078">
        <v>9</v>
      </c>
      <c r="Q4078">
        <v>0</v>
      </c>
      <c r="R4078">
        <v>251</v>
      </c>
      <c r="S4078">
        <v>0</v>
      </c>
      <c r="T4078">
        <v>131</v>
      </c>
      <c r="U4078">
        <v>190</v>
      </c>
      <c r="V4078">
        <v>-0.7</v>
      </c>
      <c r="W4078">
        <v>0</v>
      </c>
      <c r="X4078">
        <v>0</v>
      </c>
      <c r="Y4078" s="12" t="str">
        <f>IFERROR(VLOOKUP(C4078,[1]Index!$D:$F,3,FALSE),"Non List")</f>
        <v>zdelist</v>
      </c>
      <c r="Z4078">
        <f>IFERROR(VLOOKUP(C4078,[1]LP!$B:$C,2,FALSE),0)</f>
        <v>0</v>
      </c>
      <c r="AA4078" s="11">
        <f t="shared" si="85"/>
        <v>0</v>
      </c>
      <c r="AB4078" s="5">
        <f>IFERROR(VLOOKUP(C4078,[2]Sheet1!$B:$F,5,FALSE),0)</f>
        <v>0</v>
      </c>
      <c r="AC4078" s="11">
        <v>12.7</v>
      </c>
      <c r="AD4078" s="11">
        <v>0.66839999999999999</v>
      </c>
      <c r="AE4078" s="10" t="str">
        <f t="shared" si="84"/>
        <v>76/77SLICL</v>
      </c>
      <c r="AF4078" s="10"/>
      <c r="AG4078" s="10"/>
      <c r="AH4078" s="10"/>
    </row>
    <row r="4079" spans="1:34" x14ac:dyDescent="0.45">
      <c r="A4079" t="s">
        <v>55</v>
      </c>
      <c r="B4079" t="s">
        <v>58</v>
      </c>
      <c r="C4079" t="s">
        <v>263</v>
      </c>
      <c r="D4079">
        <v>550</v>
      </c>
      <c r="E4079" s="11">
        <v>1540000</v>
      </c>
      <c r="F4079" s="5">
        <v>399517</v>
      </c>
      <c r="G4079" s="11">
        <v>0</v>
      </c>
      <c r="H4079" s="11">
        <v>0</v>
      </c>
      <c r="I4079">
        <v>0</v>
      </c>
      <c r="J4079">
        <v>0</v>
      </c>
      <c r="K4079">
        <v>0</v>
      </c>
      <c r="L4079">
        <v>125274</v>
      </c>
      <c r="M4079">
        <v>8</v>
      </c>
      <c r="N4079">
        <v>68</v>
      </c>
      <c r="O4079">
        <v>4</v>
      </c>
      <c r="P4079">
        <v>6</v>
      </c>
      <c r="Q4079">
        <v>0</v>
      </c>
      <c r="R4079">
        <v>296</v>
      </c>
      <c r="S4079">
        <v>0</v>
      </c>
      <c r="T4079">
        <v>126</v>
      </c>
      <c r="U4079">
        <v>152</v>
      </c>
      <c r="V4079">
        <v>-0.72</v>
      </c>
      <c r="W4079">
        <v>0</v>
      </c>
      <c r="X4079">
        <v>0</v>
      </c>
      <c r="Y4079" s="12" t="str">
        <f>IFERROR(VLOOKUP(C4079,[1]Index!$D:$F,3,FALSE),"Non List")</f>
        <v>zdelist</v>
      </c>
      <c r="Z4079">
        <f>IFERROR(VLOOKUP(C4079,[1]LP!$B:$C,2,FALSE),0)</f>
        <v>0</v>
      </c>
      <c r="AA4079" s="11">
        <f t="shared" si="85"/>
        <v>0</v>
      </c>
      <c r="AB4079" s="5">
        <f>IFERROR(VLOOKUP(C4079,[2]Sheet1!$B:$F,5,FALSE),0)</f>
        <v>0</v>
      </c>
      <c r="AC4079" s="11">
        <v>10</v>
      </c>
      <c r="AD4079" s="11">
        <v>0.52629999999999999</v>
      </c>
      <c r="AE4079" s="10" t="str">
        <f t="shared" si="84"/>
        <v>76/77JLI</v>
      </c>
      <c r="AF4079" s="10"/>
      <c r="AG4079" s="10"/>
      <c r="AH4079" s="10"/>
    </row>
    <row r="4080" spans="1:34" x14ac:dyDescent="0.45">
      <c r="A4080" t="s">
        <v>55</v>
      </c>
      <c r="B4080" t="s">
        <v>58</v>
      </c>
      <c r="C4080" t="s">
        <v>267</v>
      </c>
      <c r="D4080">
        <v>596.4</v>
      </c>
      <c r="E4080" s="11">
        <v>1505000</v>
      </c>
      <c r="F4080" s="5">
        <v>448562</v>
      </c>
      <c r="G4080" s="11">
        <v>0</v>
      </c>
      <c r="H4080" s="11">
        <v>0</v>
      </c>
      <c r="I4080">
        <v>0</v>
      </c>
      <c r="J4080">
        <v>0</v>
      </c>
      <c r="K4080">
        <v>0</v>
      </c>
      <c r="L4080">
        <v>96967</v>
      </c>
      <c r="M4080">
        <v>6</v>
      </c>
      <c r="N4080">
        <v>93</v>
      </c>
      <c r="O4080">
        <v>5</v>
      </c>
      <c r="P4080">
        <v>5</v>
      </c>
      <c r="Q4080">
        <v>0</v>
      </c>
      <c r="R4080">
        <v>425</v>
      </c>
      <c r="S4080">
        <v>0</v>
      </c>
      <c r="T4080">
        <v>130</v>
      </c>
      <c r="U4080">
        <v>137</v>
      </c>
      <c r="V4080">
        <v>-0.77</v>
      </c>
      <c r="W4080">
        <v>0</v>
      </c>
      <c r="X4080">
        <v>0</v>
      </c>
      <c r="Y4080" s="12" t="str">
        <f>IFERROR(VLOOKUP(C4080,[1]Index!$D:$F,3,FALSE),"Non List")</f>
        <v>zdelist</v>
      </c>
      <c r="Z4080">
        <f>IFERROR(VLOOKUP(C4080,[1]LP!$B:$C,2,FALSE),0)</f>
        <v>0</v>
      </c>
      <c r="AA4080" s="11">
        <f t="shared" si="85"/>
        <v>0</v>
      </c>
      <c r="AB4080" s="5">
        <f>IFERROR(VLOOKUP(C4080,[2]Sheet1!$B:$F,5,FALSE),0)</f>
        <v>0</v>
      </c>
      <c r="AC4080" s="11">
        <v>0</v>
      </c>
      <c r="AD4080" s="11">
        <v>0</v>
      </c>
      <c r="AE4080" s="10" t="str">
        <f t="shared" si="84"/>
        <v>76/77ULI</v>
      </c>
      <c r="AF4080" s="10"/>
      <c r="AG4080" s="10"/>
      <c r="AH4080" s="10"/>
    </row>
    <row r="4081" spans="1:34" x14ac:dyDescent="0.45">
      <c r="A4081" t="s">
        <v>55</v>
      </c>
      <c r="B4081" t="s">
        <v>58</v>
      </c>
      <c r="C4081" t="s">
        <v>264</v>
      </c>
      <c r="D4081">
        <v>492</v>
      </c>
      <c r="E4081" s="11">
        <v>1470000</v>
      </c>
      <c r="F4081" s="5">
        <v>143278</v>
      </c>
      <c r="G4081" s="11">
        <v>0</v>
      </c>
      <c r="H4081" s="11">
        <v>0</v>
      </c>
      <c r="I4081">
        <v>0</v>
      </c>
      <c r="J4081">
        <v>0</v>
      </c>
      <c r="K4081">
        <v>0</v>
      </c>
      <c r="L4081">
        <v>43375</v>
      </c>
      <c r="M4081">
        <v>3</v>
      </c>
      <c r="N4081">
        <v>167</v>
      </c>
      <c r="O4081">
        <v>4</v>
      </c>
      <c r="P4081">
        <v>3</v>
      </c>
      <c r="Q4081">
        <v>0</v>
      </c>
      <c r="R4081">
        <v>747</v>
      </c>
      <c r="S4081">
        <v>0</v>
      </c>
      <c r="T4081">
        <v>110</v>
      </c>
      <c r="U4081">
        <v>85</v>
      </c>
      <c r="V4081">
        <v>-0.83</v>
      </c>
      <c r="W4081">
        <v>0</v>
      </c>
      <c r="X4081">
        <v>0</v>
      </c>
      <c r="Y4081" s="12" t="str">
        <f>IFERROR(VLOOKUP(C4081,[1]Index!$D:$F,3,FALSE),"Non List")</f>
        <v>zdelist</v>
      </c>
      <c r="Z4081">
        <f>IFERROR(VLOOKUP(C4081,[1]LP!$B:$C,2,FALSE),0)</f>
        <v>0</v>
      </c>
      <c r="AA4081" s="11">
        <f t="shared" si="85"/>
        <v>0</v>
      </c>
      <c r="AB4081" s="5">
        <f>IFERROR(VLOOKUP(C4081,[2]Sheet1!$B:$F,5,FALSE),0)</f>
        <v>0</v>
      </c>
      <c r="AC4081" s="11">
        <v>0</v>
      </c>
      <c r="AD4081" s="11">
        <v>5.2632000000000003</v>
      </c>
      <c r="AE4081" s="10" t="str">
        <f t="shared" si="84"/>
        <v>76/77RLI</v>
      </c>
      <c r="AF4081" s="10"/>
      <c r="AG4081" s="10"/>
      <c r="AH4081" s="10"/>
    </row>
    <row r="4082" spans="1:34" x14ac:dyDescent="0.45">
      <c r="A4082" t="s">
        <v>55</v>
      </c>
      <c r="B4082" t="s">
        <v>58</v>
      </c>
      <c r="C4082" t="s">
        <v>266</v>
      </c>
      <c r="D4082">
        <v>536</v>
      </c>
      <c r="E4082" s="11">
        <v>1400000</v>
      </c>
      <c r="F4082" s="5">
        <v>148940</v>
      </c>
      <c r="G4082" s="11">
        <v>0</v>
      </c>
      <c r="H4082" s="11">
        <v>0</v>
      </c>
      <c r="I4082">
        <v>0</v>
      </c>
      <c r="J4082">
        <v>0</v>
      </c>
      <c r="K4082">
        <v>0</v>
      </c>
      <c r="L4082">
        <v>44496</v>
      </c>
      <c r="M4082">
        <v>3</v>
      </c>
      <c r="N4082">
        <v>169</v>
      </c>
      <c r="O4082">
        <v>5</v>
      </c>
      <c r="P4082">
        <v>3</v>
      </c>
      <c r="Q4082">
        <v>0</v>
      </c>
      <c r="R4082">
        <v>818</v>
      </c>
      <c r="S4082">
        <v>0</v>
      </c>
      <c r="T4082">
        <v>111</v>
      </c>
      <c r="U4082">
        <v>89</v>
      </c>
      <c r="V4082">
        <v>-0.83</v>
      </c>
      <c r="W4082">
        <v>0</v>
      </c>
      <c r="X4082">
        <v>0</v>
      </c>
      <c r="Y4082" s="12" t="str">
        <f>IFERROR(VLOOKUP(C4082,[1]Index!$D:$F,3,FALSE),"Non List")</f>
        <v>zdelist</v>
      </c>
      <c r="Z4082">
        <f>IFERROR(VLOOKUP(C4082,[1]LP!$B:$C,2,FALSE),0)</f>
        <v>0</v>
      </c>
      <c r="AA4082" s="11">
        <f t="shared" si="85"/>
        <v>0</v>
      </c>
      <c r="AB4082" s="5">
        <f>IFERROR(VLOOKUP(C4082,[2]Sheet1!$B:$F,5,FALSE),0)</f>
        <v>0</v>
      </c>
      <c r="AC4082" s="11">
        <v>0</v>
      </c>
      <c r="AD4082" s="11">
        <v>0</v>
      </c>
      <c r="AE4082" s="10" t="str">
        <f t="shared" si="84"/>
        <v>76/77PLI</v>
      </c>
      <c r="AF4082" s="10"/>
      <c r="AG4082" s="10"/>
      <c r="AH4082" s="10"/>
    </row>
    <row r="4083" spans="1:34" x14ac:dyDescent="0.45">
      <c r="A4083" t="s">
        <v>24</v>
      </c>
      <c r="B4083" t="s">
        <v>59</v>
      </c>
      <c r="C4083" t="s">
        <v>256</v>
      </c>
      <c r="D4083">
        <v>799</v>
      </c>
      <c r="E4083" s="11">
        <v>2010761</v>
      </c>
      <c r="F4083" s="5">
        <v>631709</v>
      </c>
      <c r="G4083" s="11">
        <v>0</v>
      </c>
      <c r="H4083" s="11">
        <v>0</v>
      </c>
      <c r="I4083">
        <v>0</v>
      </c>
      <c r="J4083">
        <v>0</v>
      </c>
      <c r="K4083">
        <v>0</v>
      </c>
      <c r="L4083">
        <v>94048</v>
      </c>
      <c r="M4083">
        <v>19</v>
      </c>
      <c r="N4083">
        <v>43</v>
      </c>
      <c r="O4083">
        <v>6</v>
      </c>
      <c r="P4083">
        <v>14</v>
      </c>
      <c r="Q4083">
        <v>0</v>
      </c>
      <c r="R4083">
        <v>260</v>
      </c>
      <c r="S4083">
        <v>0</v>
      </c>
      <c r="T4083">
        <v>131</v>
      </c>
      <c r="U4083">
        <v>235</v>
      </c>
      <c r="V4083">
        <v>-0.71</v>
      </c>
      <c r="W4083">
        <v>0</v>
      </c>
      <c r="X4083">
        <v>0</v>
      </c>
      <c r="Y4083" s="12" t="str">
        <f>IFERROR(VLOOKUP(C4083,[1]Index!$D:$F,3,FALSE),"Non List")</f>
        <v>Life Insurance</v>
      </c>
      <c r="Z4083">
        <f>IFERROR(VLOOKUP(C4083,[1]LP!$B:$C,2,FALSE),0)</f>
        <v>602.5</v>
      </c>
      <c r="AA4083" s="11">
        <f t="shared" si="85"/>
        <v>31.7</v>
      </c>
      <c r="AB4083" s="5">
        <f>IFERROR(VLOOKUP(C4083,[2]Sheet1!$B:$F,5,FALSE),0)</f>
        <v>16659197.9</v>
      </c>
      <c r="AC4083" s="11">
        <v>14.5</v>
      </c>
      <c r="AD4083" s="11">
        <v>0.76</v>
      </c>
      <c r="AE4083" s="10" t="str">
        <f t="shared" si="84"/>
        <v>77/78ALICL</v>
      </c>
      <c r="AF4083" s="10"/>
      <c r="AG4083" s="10"/>
      <c r="AH4083" s="10"/>
    </row>
    <row r="4084" spans="1:34" x14ac:dyDescent="0.45">
      <c r="A4084" t="s">
        <v>24</v>
      </c>
      <c r="B4084" t="s">
        <v>59</v>
      </c>
      <c r="C4084" t="s">
        <v>257</v>
      </c>
      <c r="D4084">
        <v>546.1</v>
      </c>
      <c r="E4084" s="11">
        <v>1877040</v>
      </c>
      <c r="F4084" s="5">
        <v>566289</v>
      </c>
      <c r="G4084" s="11">
        <v>0</v>
      </c>
      <c r="H4084" s="11">
        <v>0</v>
      </c>
      <c r="I4084">
        <v>0</v>
      </c>
      <c r="J4084">
        <v>0</v>
      </c>
      <c r="K4084">
        <v>0</v>
      </c>
      <c r="L4084">
        <v>42772</v>
      </c>
      <c r="M4084">
        <v>9</v>
      </c>
      <c r="N4084">
        <v>60</v>
      </c>
      <c r="O4084">
        <v>4</v>
      </c>
      <c r="P4084">
        <v>7</v>
      </c>
      <c r="Q4084">
        <v>0</v>
      </c>
      <c r="R4084">
        <v>253</v>
      </c>
      <c r="S4084">
        <v>0</v>
      </c>
      <c r="T4084">
        <v>130</v>
      </c>
      <c r="U4084">
        <v>163</v>
      </c>
      <c r="V4084">
        <v>-0.7</v>
      </c>
      <c r="W4084">
        <v>0</v>
      </c>
      <c r="X4084">
        <v>0</v>
      </c>
      <c r="Y4084" s="12" t="str">
        <f>IFERROR(VLOOKUP(C4084,[1]Index!$D:$F,3,FALSE),"Non List")</f>
        <v>zdelist</v>
      </c>
      <c r="Z4084">
        <f>IFERROR(VLOOKUP(C4084,[1]LP!$B:$C,2,FALSE),0)</f>
        <v>0</v>
      </c>
      <c r="AA4084" s="11">
        <f t="shared" si="85"/>
        <v>0</v>
      </c>
      <c r="AB4084" s="5">
        <f>IFERROR(VLOOKUP(C4084,[2]Sheet1!$B:$F,5,FALSE),0)</f>
        <v>0</v>
      </c>
      <c r="AC4084" s="11">
        <v>13.2712</v>
      </c>
      <c r="AD4084" s="11">
        <v>0</v>
      </c>
      <c r="AE4084" s="10" t="str">
        <f t="shared" si="84"/>
        <v>77/78GLICL</v>
      </c>
      <c r="AF4084" s="10"/>
      <c r="AG4084" s="10"/>
      <c r="AH4084" s="10"/>
    </row>
    <row r="4085" spans="1:34" x14ac:dyDescent="0.45">
      <c r="A4085" t="s">
        <v>24</v>
      </c>
      <c r="B4085" t="s">
        <v>59</v>
      </c>
      <c r="C4085" t="s">
        <v>258</v>
      </c>
      <c r="D4085">
        <v>1809.1</v>
      </c>
      <c r="E4085" s="11">
        <v>2010000</v>
      </c>
      <c r="F4085" s="5">
        <v>576262</v>
      </c>
      <c r="G4085" s="11">
        <v>0</v>
      </c>
      <c r="H4085" s="11">
        <v>0</v>
      </c>
      <c r="I4085">
        <v>0</v>
      </c>
      <c r="J4085">
        <v>0</v>
      </c>
      <c r="K4085">
        <v>0</v>
      </c>
      <c r="L4085">
        <v>57927</v>
      </c>
      <c r="M4085">
        <v>12</v>
      </c>
      <c r="N4085">
        <v>157</v>
      </c>
      <c r="O4085">
        <v>14</v>
      </c>
      <c r="P4085">
        <v>9</v>
      </c>
      <c r="Q4085">
        <v>0</v>
      </c>
      <c r="R4085">
        <v>2208</v>
      </c>
      <c r="S4085">
        <v>0</v>
      </c>
      <c r="T4085">
        <v>129</v>
      </c>
      <c r="U4085">
        <v>183</v>
      </c>
      <c r="V4085">
        <v>-0.9</v>
      </c>
      <c r="W4085">
        <v>0</v>
      </c>
      <c r="X4085">
        <v>0</v>
      </c>
      <c r="Y4085" s="12" t="str">
        <f>IFERROR(VLOOKUP(C4085,[1]Index!$D:$F,3,FALSE),"Non List")</f>
        <v>Life Insurance</v>
      </c>
      <c r="Z4085">
        <f>IFERROR(VLOOKUP(C4085,[1]LP!$B:$C,2,FALSE),0)</f>
        <v>1372</v>
      </c>
      <c r="AA4085" s="11">
        <f t="shared" si="85"/>
        <v>114.3</v>
      </c>
      <c r="AB4085" s="5">
        <f>IFERROR(VLOOKUP(C4085,[2]Sheet1!$B:$F,5,FALSE),0)</f>
        <v>7959600</v>
      </c>
      <c r="AC4085" s="11">
        <v>0</v>
      </c>
      <c r="AD4085" s="11">
        <v>0</v>
      </c>
      <c r="AE4085" s="10" t="str">
        <f t="shared" si="84"/>
        <v>77/78LICN</v>
      </c>
      <c r="AF4085" s="10"/>
      <c r="AG4085" s="10"/>
      <c r="AH4085" s="10"/>
    </row>
    <row r="4086" spans="1:34" x14ac:dyDescent="0.45">
      <c r="A4086" t="s">
        <v>24</v>
      </c>
      <c r="B4086" t="s">
        <v>59</v>
      </c>
      <c r="C4086" t="s">
        <v>259</v>
      </c>
      <c r="D4086">
        <v>938.5</v>
      </c>
      <c r="E4086" s="11">
        <v>5496161</v>
      </c>
      <c r="F4086" s="5">
        <v>3667213</v>
      </c>
      <c r="G4086" s="11">
        <v>0</v>
      </c>
      <c r="H4086" s="11">
        <v>0</v>
      </c>
      <c r="I4086">
        <v>0</v>
      </c>
      <c r="J4086">
        <v>0</v>
      </c>
      <c r="K4086">
        <v>0</v>
      </c>
      <c r="L4086">
        <v>229003</v>
      </c>
      <c r="M4086">
        <v>17</v>
      </c>
      <c r="N4086">
        <v>56</v>
      </c>
      <c r="O4086">
        <v>6</v>
      </c>
      <c r="P4086">
        <v>10</v>
      </c>
      <c r="Q4086">
        <v>0</v>
      </c>
      <c r="R4086">
        <v>318</v>
      </c>
      <c r="S4086">
        <v>0</v>
      </c>
      <c r="T4086">
        <v>167</v>
      </c>
      <c r="U4086">
        <v>250</v>
      </c>
      <c r="V4086">
        <v>-0.73</v>
      </c>
      <c r="W4086">
        <v>0</v>
      </c>
      <c r="X4086">
        <v>0</v>
      </c>
      <c r="Y4086" s="12" t="str">
        <f>IFERROR(VLOOKUP(C4086,[1]Index!$D:$F,3,FALSE),"Non List")</f>
        <v>Life Insurance</v>
      </c>
      <c r="Z4086">
        <f>IFERROR(VLOOKUP(C4086,[1]LP!$B:$C,2,FALSE),0)</f>
        <v>609</v>
      </c>
      <c r="AA4086" s="11">
        <f t="shared" si="85"/>
        <v>35.799999999999997</v>
      </c>
      <c r="AB4086" s="5">
        <f>IFERROR(VLOOKUP(C4086,[2]Sheet1!$B:$F,5,FALSE),0)</f>
        <v>40219036.039999999</v>
      </c>
      <c r="AC4086" s="11">
        <v>0</v>
      </c>
      <c r="AD4086" s="11">
        <v>15.7895</v>
      </c>
      <c r="AE4086" s="10" t="str">
        <f t="shared" si="84"/>
        <v>77/78NLIC</v>
      </c>
      <c r="AF4086" s="10"/>
      <c r="AG4086" s="10"/>
      <c r="AH4086" s="10"/>
    </row>
    <row r="4087" spans="1:34" x14ac:dyDescent="0.45">
      <c r="A4087" t="s">
        <v>24</v>
      </c>
      <c r="B4087" t="s">
        <v>59</v>
      </c>
      <c r="C4087" t="s">
        <v>260</v>
      </c>
      <c r="D4087">
        <v>751</v>
      </c>
      <c r="E4087" s="11">
        <v>3082627</v>
      </c>
      <c r="F4087" s="5">
        <v>1142716</v>
      </c>
      <c r="G4087" s="11">
        <v>0</v>
      </c>
      <c r="H4087" s="11">
        <v>0</v>
      </c>
      <c r="I4087">
        <v>0</v>
      </c>
      <c r="J4087">
        <v>0</v>
      </c>
      <c r="K4087">
        <v>0</v>
      </c>
      <c r="L4087">
        <v>118372</v>
      </c>
      <c r="M4087">
        <v>15</v>
      </c>
      <c r="N4087">
        <v>49</v>
      </c>
      <c r="O4087">
        <v>5</v>
      </c>
      <c r="P4087">
        <v>11</v>
      </c>
      <c r="Q4087">
        <v>0</v>
      </c>
      <c r="R4087">
        <v>269</v>
      </c>
      <c r="S4087">
        <v>0</v>
      </c>
      <c r="T4087">
        <v>137</v>
      </c>
      <c r="U4087">
        <v>217</v>
      </c>
      <c r="V4087">
        <v>-0.71</v>
      </c>
      <c r="W4087">
        <v>0</v>
      </c>
      <c r="X4087">
        <v>0</v>
      </c>
      <c r="Y4087" s="12" t="str">
        <f>IFERROR(VLOOKUP(C4087,[1]Index!$D:$F,3,FALSE),"Non List")</f>
        <v>Life Insurance</v>
      </c>
      <c r="Z4087">
        <f>IFERROR(VLOOKUP(C4087,[1]LP!$B:$C,2,FALSE),0)</f>
        <v>570</v>
      </c>
      <c r="AA4087" s="11">
        <f t="shared" si="85"/>
        <v>38</v>
      </c>
      <c r="AB4087" s="5">
        <f>IFERROR(VLOOKUP(C4087,[2]Sheet1!$B:$F,5,FALSE),0)</f>
        <v>17540832.440000001</v>
      </c>
      <c r="AC4087" s="11">
        <v>15</v>
      </c>
      <c r="AD4087" s="11">
        <v>0.78900000000000003</v>
      </c>
      <c r="AE4087" s="10" t="str">
        <f t="shared" si="84"/>
        <v>77/78NLICL</v>
      </c>
      <c r="AF4087" s="10"/>
      <c r="AG4087" s="10"/>
      <c r="AH4087" s="10"/>
    </row>
    <row r="4088" spans="1:34" x14ac:dyDescent="0.45">
      <c r="A4088" t="s">
        <v>24</v>
      </c>
      <c r="B4088" t="s">
        <v>59</v>
      </c>
      <c r="C4088" t="s">
        <v>261</v>
      </c>
      <c r="D4088">
        <v>649</v>
      </c>
      <c r="E4088" s="11">
        <v>2258932</v>
      </c>
      <c r="F4088" s="5">
        <v>906001</v>
      </c>
      <c r="G4088" s="11">
        <v>0</v>
      </c>
      <c r="H4088" s="11">
        <v>0</v>
      </c>
      <c r="I4088">
        <v>0</v>
      </c>
      <c r="J4088">
        <v>0</v>
      </c>
      <c r="K4088">
        <v>0</v>
      </c>
      <c r="L4088">
        <v>120774</v>
      </c>
      <c r="M4088">
        <v>21</v>
      </c>
      <c r="N4088">
        <v>30</v>
      </c>
      <c r="O4088">
        <v>5</v>
      </c>
      <c r="P4088">
        <v>15</v>
      </c>
      <c r="Q4088">
        <v>0</v>
      </c>
      <c r="R4088">
        <v>141</v>
      </c>
      <c r="S4088">
        <v>0</v>
      </c>
      <c r="T4088">
        <v>140</v>
      </c>
      <c r="U4088">
        <v>259</v>
      </c>
      <c r="V4088">
        <v>-0.6</v>
      </c>
      <c r="W4088">
        <v>0</v>
      </c>
      <c r="X4088">
        <v>0</v>
      </c>
      <c r="Y4088" s="12" t="str">
        <f>IFERROR(VLOOKUP(C4088,[1]Index!$D:$F,3,FALSE),"Non List")</f>
        <v>zdelist</v>
      </c>
      <c r="Z4088">
        <f>IFERROR(VLOOKUP(C4088,[1]LP!$B:$C,2,FALSE),0)</f>
        <v>0</v>
      </c>
      <c r="AA4088" s="11">
        <f t="shared" si="85"/>
        <v>0</v>
      </c>
      <c r="AB4088" s="5">
        <f>IFERROR(VLOOKUP(C4088,[2]Sheet1!$B:$F,5,FALSE),0)</f>
        <v>0</v>
      </c>
      <c r="AC4088" s="11">
        <v>13</v>
      </c>
      <c r="AD4088" s="11">
        <v>0.68420000000000003</v>
      </c>
      <c r="AE4088" s="10" t="str">
        <f t="shared" si="84"/>
        <v>77/78PLIC</v>
      </c>
      <c r="AF4088" s="10"/>
      <c r="AG4088" s="10"/>
      <c r="AH4088" s="10"/>
    </row>
    <row r="4089" spans="1:34" x14ac:dyDescent="0.45">
      <c r="A4089" t="s">
        <v>24</v>
      </c>
      <c r="B4089" t="s">
        <v>59</v>
      </c>
      <c r="C4089" t="s">
        <v>262</v>
      </c>
      <c r="D4089">
        <v>633</v>
      </c>
      <c r="E4089" s="11">
        <v>2155138</v>
      </c>
      <c r="F4089" s="5">
        <v>760184</v>
      </c>
      <c r="G4089" s="11">
        <v>0</v>
      </c>
      <c r="H4089" s="11">
        <v>0</v>
      </c>
      <c r="I4089">
        <v>0</v>
      </c>
      <c r="J4089">
        <v>0</v>
      </c>
      <c r="K4089">
        <v>0</v>
      </c>
      <c r="L4089">
        <v>101610</v>
      </c>
      <c r="M4089">
        <v>19</v>
      </c>
      <c r="N4089">
        <v>34</v>
      </c>
      <c r="O4089">
        <v>5</v>
      </c>
      <c r="P4089">
        <v>14</v>
      </c>
      <c r="Q4089">
        <v>0</v>
      </c>
      <c r="R4089">
        <v>157</v>
      </c>
      <c r="S4089">
        <v>0</v>
      </c>
      <c r="T4089">
        <v>135</v>
      </c>
      <c r="U4089">
        <v>239</v>
      </c>
      <c r="V4089">
        <v>-0.62</v>
      </c>
      <c r="W4089">
        <v>0</v>
      </c>
      <c r="X4089">
        <v>0</v>
      </c>
      <c r="Y4089" s="12" t="str">
        <f>IFERROR(VLOOKUP(C4089,[1]Index!$D:$F,3,FALSE),"Non List")</f>
        <v>zdelist</v>
      </c>
      <c r="Z4089">
        <f>IFERROR(VLOOKUP(C4089,[1]LP!$B:$C,2,FALSE),0)</f>
        <v>0</v>
      </c>
      <c r="AA4089" s="11">
        <f t="shared" si="85"/>
        <v>0</v>
      </c>
      <c r="AB4089" s="5">
        <f>IFERROR(VLOOKUP(C4089,[2]Sheet1!$B:$F,5,FALSE),0)</f>
        <v>0</v>
      </c>
      <c r="AC4089" s="11">
        <v>0</v>
      </c>
      <c r="AD4089" s="11">
        <v>0</v>
      </c>
      <c r="AE4089" s="10" t="str">
        <f t="shared" si="84"/>
        <v>77/78SLICL</v>
      </c>
      <c r="AF4089" s="10"/>
      <c r="AG4089" s="10"/>
      <c r="AH4089" s="10"/>
    </row>
    <row r="4090" spans="1:34" x14ac:dyDescent="0.45">
      <c r="A4090" t="s">
        <v>24</v>
      </c>
      <c r="B4090" t="s">
        <v>59</v>
      </c>
      <c r="C4090" t="s">
        <v>263</v>
      </c>
      <c r="D4090">
        <v>550</v>
      </c>
      <c r="E4090" s="11">
        <v>1540000</v>
      </c>
      <c r="F4090" s="5">
        <v>460534</v>
      </c>
      <c r="G4090" s="11">
        <v>0</v>
      </c>
      <c r="H4090" s="11">
        <v>0</v>
      </c>
      <c r="I4090">
        <v>0</v>
      </c>
      <c r="J4090">
        <v>0</v>
      </c>
      <c r="K4090">
        <v>0</v>
      </c>
      <c r="L4090">
        <v>72222</v>
      </c>
      <c r="M4090">
        <v>19</v>
      </c>
      <c r="N4090">
        <v>29</v>
      </c>
      <c r="O4090">
        <v>4</v>
      </c>
      <c r="P4090">
        <v>14</v>
      </c>
      <c r="Q4090">
        <v>0</v>
      </c>
      <c r="R4090">
        <v>124</v>
      </c>
      <c r="S4090">
        <v>0</v>
      </c>
      <c r="T4090">
        <v>130</v>
      </c>
      <c r="U4090">
        <v>234</v>
      </c>
      <c r="V4090">
        <v>-0.56999999999999995</v>
      </c>
      <c r="W4090">
        <v>0</v>
      </c>
      <c r="X4090">
        <v>0</v>
      </c>
      <c r="Y4090" s="12" t="str">
        <f>IFERROR(VLOOKUP(C4090,[1]Index!$D:$F,3,FALSE),"Non List")</f>
        <v>zdelist</v>
      </c>
      <c r="Z4090">
        <f>IFERROR(VLOOKUP(C4090,[1]LP!$B:$C,2,FALSE),0)</f>
        <v>0</v>
      </c>
      <c r="AA4090" s="11">
        <f t="shared" si="85"/>
        <v>0</v>
      </c>
      <c r="AB4090" s="5">
        <f>IFERROR(VLOOKUP(C4090,[2]Sheet1!$B:$F,5,FALSE),0)</f>
        <v>0</v>
      </c>
      <c r="AC4090" s="11">
        <v>0</v>
      </c>
      <c r="AD4090" s="11">
        <v>0</v>
      </c>
      <c r="AE4090" s="10" t="str">
        <f t="shared" si="84"/>
        <v>77/78JLI</v>
      </c>
      <c r="AF4090" s="10"/>
      <c r="AG4090" s="10"/>
      <c r="AH4090" s="10"/>
    </row>
    <row r="4091" spans="1:34" x14ac:dyDescent="0.45">
      <c r="A4091" t="s">
        <v>24</v>
      </c>
      <c r="B4091" t="s">
        <v>59</v>
      </c>
      <c r="C4091" t="s">
        <v>267</v>
      </c>
      <c r="D4091">
        <v>596.4</v>
      </c>
      <c r="E4091" s="11">
        <v>1505000</v>
      </c>
      <c r="F4091" s="5">
        <v>732507</v>
      </c>
      <c r="G4091" s="11">
        <v>0</v>
      </c>
      <c r="H4091" s="11">
        <v>0</v>
      </c>
      <c r="I4091">
        <v>0</v>
      </c>
      <c r="J4091">
        <v>0</v>
      </c>
      <c r="K4091">
        <v>0</v>
      </c>
      <c r="L4091">
        <v>24192</v>
      </c>
      <c r="M4091">
        <v>6</v>
      </c>
      <c r="N4091">
        <v>93</v>
      </c>
      <c r="O4091">
        <v>4</v>
      </c>
      <c r="P4091">
        <v>4</v>
      </c>
      <c r="Q4091">
        <v>0</v>
      </c>
      <c r="R4091">
        <v>374</v>
      </c>
      <c r="S4091">
        <v>0</v>
      </c>
      <c r="T4091">
        <v>149</v>
      </c>
      <c r="U4091">
        <v>146</v>
      </c>
      <c r="V4091">
        <v>-0.75</v>
      </c>
      <c r="W4091">
        <v>0</v>
      </c>
      <c r="X4091">
        <v>0</v>
      </c>
      <c r="Y4091" s="12" t="str">
        <f>IFERROR(VLOOKUP(C4091,[1]Index!$D:$F,3,FALSE),"Non List")</f>
        <v>zdelist</v>
      </c>
      <c r="Z4091">
        <f>IFERROR(VLOOKUP(C4091,[1]LP!$B:$C,2,FALSE),0)</f>
        <v>0</v>
      </c>
      <c r="AA4091" s="11">
        <f t="shared" si="85"/>
        <v>0</v>
      </c>
      <c r="AB4091" s="5">
        <f>IFERROR(VLOOKUP(C4091,[2]Sheet1!$B:$F,5,FALSE),0)</f>
        <v>0</v>
      </c>
      <c r="AC4091" s="11">
        <v>8.9700000000000006</v>
      </c>
      <c r="AD4091" s="11">
        <v>0</v>
      </c>
      <c r="AE4091" s="10" t="str">
        <f t="shared" si="84"/>
        <v>77/78ULI</v>
      </c>
      <c r="AF4091" s="10"/>
      <c r="AG4091" s="10"/>
      <c r="AH4091" s="10"/>
    </row>
    <row r="4092" spans="1:34" x14ac:dyDescent="0.45">
      <c r="A4092" t="s">
        <v>24</v>
      </c>
      <c r="B4092" t="s">
        <v>59</v>
      </c>
      <c r="C4092" t="s">
        <v>264</v>
      </c>
      <c r="D4092">
        <v>492</v>
      </c>
      <c r="E4092" s="11">
        <v>2100000</v>
      </c>
      <c r="F4092" s="5">
        <v>173013</v>
      </c>
      <c r="G4092" s="11">
        <v>0</v>
      </c>
      <c r="H4092" s="11">
        <v>0</v>
      </c>
      <c r="I4092">
        <v>0</v>
      </c>
      <c r="J4092">
        <v>0</v>
      </c>
      <c r="K4092">
        <v>0</v>
      </c>
      <c r="L4092">
        <v>30074</v>
      </c>
      <c r="M4092">
        <v>6</v>
      </c>
      <c r="N4092">
        <v>86</v>
      </c>
      <c r="O4092">
        <v>5</v>
      </c>
      <c r="P4092">
        <v>5</v>
      </c>
      <c r="Q4092">
        <v>0</v>
      </c>
      <c r="R4092">
        <v>391</v>
      </c>
      <c r="S4092">
        <v>0</v>
      </c>
      <c r="T4092">
        <v>108</v>
      </c>
      <c r="U4092">
        <v>118</v>
      </c>
      <c r="V4092">
        <v>-0.76</v>
      </c>
      <c r="W4092">
        <v>0</v>
      </c>
      <c r="X4092">
        <v>0</v>
      </c>
      <c r="Y4092" s="12" t="str">
        <f>IFERROR(VLOOKUP(C4092,[1]Index!$D:$F,3,FALSE),"Non List")</f>
        <v>zdelist</v>
      </c>
      <c r="Z4092">
        <f>IFERROR(VLOOKUP(C4092,[1]LP!$B:$C,2,FALSE),0)</f>
        <v>0</v>
      </c>
      <c r="AA4092" s="11">
        <f t="shared" si="85"/>
        <v>0</v>
      </c>
      <c r="AB4092" s="5">
        <f>IFERROR(VLOOKUP(C4092,[2]Sheet1!$B:$F,5,FALSE),0)</f>
        <v>0</v>
      </c>
      <c r="AC4092" s="11">
        <v>0</v>
      </c>
      <c r="AD4092" s="11">
        <v>0</v>
      </c>
      <c r="AE4092" s="10" t="str">
        <f t="shared" si="84"/>
        <v>77/78RLI</v>
      </c>
      <c r="AF4092" s="10"/>
      <c r="AG4092" s="10"/>
      <c r="AH4092" s="10"/>
    </row>
    <row r="4093" spans="1:34" x14ac:dyDescent="0.45">
      <c r="A4093" t="s">
        <v>24</v>
      </c>
      <c r="B4093" t="s">
        <v>59</v>
      </c>
      <c r="C4093" t="s">
        <v>266</v>
      </c>
      <c r="D4093">
        <v>536</v>
      </c>
      <c r="E4093" s="11">
        <v>1400000</v>
      </c>
      <c r="F4093" s="5">
        <v>239180</v>
      </c>
      <c r="G4093" s="11">
        <v>0</v>
      </c>
      <c r="H4093" s="11">
        <v>0</v>
      </c>
      <c r="I4093">
        <v>0</v>
      </c>
      <c r="J4093">
        <v>0</v>
      </c>
      <c r="K4093">
        <v>0</v>
      </c>
      <c r="L4093">
        <v>30925</v>
      </c>
      <c r="M4093">
        <v>9</v>
      </c>
      <c r="N4093">
        <v>61</v>
      </c>
      <c r="O4093">
        <v>5</v>
      </c>
      <c r="P4093">
        <v>8</v>
      </c>
      <c r="Q4093">
        <v>0</v>
      </c>
      <c r="R4093">
        <v>279</v>
      </c>
      <c r="S4093">
        <v>0</v>
      </c>
      <c r="T4093">
        <v>117</v>
      </c>
      <c r="U4093">
        <v>152</v>
      </c>
      <c r="V4093">
        <v>-0.72</v>
      </c>
      <c r="W4093">
        <v>0</v>
      </c>
      <c r="X4093">
        <v>0</v>
      </c>
      <c r="Y4093" s="12" t="str">
        <f>IFERROR(VLOOKUP(C4093,[1]Index!$D:$F,3,FALSE),"Non List")</f>
        <v>zdelist</v>
      </c>
      <c r="Z4093">
        <f>IFERROR(VLOOKUP(C4093,[1]LP!$B:$C,2,FALSE),0)</f>
        <v>0</v>
      </c>
      <c r="AA4093" s="11">
        <f t="shared" si="85"/>
        <v>0</v>
      </c>
      <c r="AB4093" s="5">
        <f>IFERROR(VLOOKUP(C4093,[2]Sheet1!$B:$F,5,FALSE),0)</f>
        <v>0</v>
      </c>
      <c r="AC4093" s="11">
        <v>10</v>
      </c>
      <c r="AD4093" s="11">
        <v>0.52600000000000002</v>
      </c>
      <c r="AE4093" s="10" t="str">
        <f t="shared" si="84"/>
        <v>77/78PLI</v>
      </c>
      <c r="AF4093" s="10"/>
      <c r="AG4093" s="10"/>
      <c r="AH4093" s="10"/>
    </row>
    <row r="4094" spans="1:34" x14ac:dyDescent="0.45">
      <c r="A4094" t="s">
        <v>53</v>
      </c>
      <c r="B4094" t="s">
        <v>59</v>
      </c>
      <c r="C4094" t="s">
        <v>256</v>
      </c>
      <c r="D4094">
        <v>799</v>
      </c>
      <c r="E4094" s="11">
        <v>2010761</v>
      </c>
      <c r="F4094" s="5">
        <v>723120</v>
      </c>
      <c r="G4094" s="11">
        <v>0</v>
      </c>
      <c r="H4094" s="11">
        <v>0</v>
      </c>
      <c r="I4094">
        <v>0</v>
      </c>
      <c r="J4094">
        <v>0</v>
      </c>
      <c r="K4094">
        <v>0</v>
      </c>
      <c r="L4094">
        <v>176055</v>
      </c>
      <c r="M4094">
        <v>18</v>
      </c>
      <c r="N4094">
        <v>46</v>
      </c>
      <c r="O4094">
        <v>6</v>
      </c>
      <c r="P4094">
        <v>13</v>
      </c>
      <c r="Q4094">
        <v>0</v>
      </c>
      <c r="R4094">
        <v>268</v>
      </c>
      <c r="S4094">
        <v>0</v>
      </c>
      <c r="T4094">
        <v>136</v>
      </c>
      <c r="U4094">
        <v>231</v>
      </c>
      <c r="V4094">
        <v>-0.71</v>
      </c>
      <c r="W4094">
        <v>0</v>
      </c>
      <c r="X4094">
        <v>0</v>
      </c>
      <c r="Y4094" s="12" t="str">
        <f>IFERROR(VLOOKUP(C4094,[1]Index!$D:$F,3,FALSE),"Non List")</f>
        <v>Life Insurance</v>
      </c>
      <c r="Z4094">
        <f>IFERROR(VLOOKUP(C4094,[1]LP!$B:$C,2,FALSE),0)</f>
        <v>602.5</v>
      </c>
      <c r="AA4094" s="11">
        <f t="shared" si="85"/>
        <v>33.5</v>
      </c>
      <c r="AB4094" s="5">
        <f>IFERROR(VLOOKUP(C4094,[2]Sheet1!$B:$F,5,FALSE),0)</f>
        <v>16659197.9</v>
      </c>
      <c r="AC4094" s="11">
        <v>14.5</v>
      </c>
      <c r="AD4094" s="11">
        <v>0.76</v>
      </c>
      <c r="AE4094" s="10" t="str">
        <f t="shared" ref="AE4094:AE4157" si="86">B4094&amp;C4094</f>
        <v>77/78ALICL</v>
      </c>
      <c r="AF4094" s="10"/>
      <c r="AG4094" s="10"/>
      <c r="AH4094" s="10"/>
    </row>
    <row r="4095" spans="1:34" x14ac:dyDescent="0.45">
      <c r="A4095" t="s">
        <v>53</v>
      </c>
      <c r="B4095" t="s">
        <v>59</v>
      </c>
      <c r="C4095" t="s">
        <v>257</v>
      </c>
      <c r="D4095">
        <v>546.1</v>
      </c>
      <c r="E4095" s="11">
        <v>1975585</v>
      </c>
      <c r="F4095" s="5">
        <v>504974</v>
      </c>
      <c r="G4095" s="11">
        <v>0</v>
      </c>
      <c r="H4095" s="11">
        <v>0</v>
      </c>
      <c r="I4095">
        <v>0</v>
      </c>
      <c r="J4095">
        <v>0</v>
      </c>
      <c r="K4095">
        <v>0</v>
      </c>
      <c r="L4095">
        <v>84138</v>
      </c>
      <c r="M4095">
        <v>9</v>
      </c>
      <c r="N4095">
        <v>64</v>
      </c>
      <c r="O4095">
        <v>4</v>
      </c>
      <c r="P4095">
        <v>7</v>
      </c>
      <c r="Q4095">
        <v>0</v>
      </c>
      <c r="R4095">
        <v>279</v>
      </c>
      <c r="S4095">
        <v>0</v>
      </c>
      <c r="T4095">
        <v>126</v>
      </c>
      <c r="U4095">
        <v>155</v>
      </c>
      <c r="V4095">
        <v>-0.72</v>
      </c>
      <c r="W4095">
        <v>0</v>
      </c>
      <c r="X4095">
        <v>0</v>
      </c>
      <c r="Y4095" s="12" t="str">
        <f>IFERROR(VLOOKUP(C4095,[1]Index!$D:$F,3,FALSE),"Non List")</f>
        <v>zdelist</v>
      </c>
      <c r="Z4095">
        <f>IFERROR(VLOOKUP(C4095,[1]LP!$B:$C,2,FALSE),0)</f>
        <v>0</v>
      </c>
      <c r="AA4095" s="11">
        <f t="shared" si="85"/>
        <v>0</v>
      </c>
      <c r="AB4095" s="5">
        <f>IFERROR(VLOOKUP(C4095,[2]Sheet1!$B:$F,5,FALSE),0)</f>
        <v>0</v>
      </c>
      <c r="AC4095" s="11">
        <v>13.2712</v>
      </c>
      <c r="AD4095" s="11">
        <v>0</v>
      </c>
      <c r="AE4095" s="10" t="str">
        <f t="shared" si="86"/>
        <v>77/78GLICL</v>
      </c>
      <c r="AF4095" s="10"/>
      <c r="AG4095" s="10"/>
      <c r="AH4095" s="10"/>
    </row>
    <row r="4096" spans="1:34" x14ac:dyDescent="0.45">
      <c r="A4096" t="s">
        <v>53</v>
      </c>
      <c r="B4096" t="s">
        <v>59</v>
      </c>
      <c r="C4096" t="s">
        <v>258</v>
      </c>
      <c r="D4096">
        <v>1809.1</v>
      </c>
      <c r="E4096" s="11">
        <v>2010000</v>
      </c>
      <c r="F4096" s="5">
        <v>634000</v>
      </c>
      <c r="G4096" s="11">
        <v>0</v>
      </c>
      <c r="H4096" s="11">
        <v>0</v>
      </c>
      <c r="I4096">
        <v>0</v>
      </c>
      <c r="J4096">
        <v>0</v>
      </c>
      <c r="K4096">
        <v>0</v>
      </c>
      <c r="L4096">
        <v>115665</v>
      </c>
      <c r="M4096">
        <v>12</v>
      </c>
      <c r="N4096">
        <v>157</v>
      </c>
      <c r="O4096">
        <v>14</v>
      </c>
      <c r="P4096">
        <v>9</v>
      </c>
      <c r="Q4096">
        <v>0</v>
      </c>
      <c r="R4096">
        <v>2163</v>
      </c>
      <c r="S4096">
        <v>0</v>
      </c>
      <c r="T4096">
        <v>132</v>
      </c>
      <c r="U4096">
        <v>184</v>
      </c>
      <c r="V4096">
        <v>-0.9</v>
      </c>
      <c r="W4096">
        <v>0</v>
      </c>
      <c r="X4096">
        <v>0</v>
      </c>
      <c r="Y4096" s="12" t="str">
        <f>IFERROR(VLOOKUP(C4096,[1]Index!$D:$F,3,FALSE),"Non List")</f>
        <v>Life Insurance</v>
      </c>
      <c r="Z4096">
        <f>IFERROR(VLOOKUP(C4096,[1]LP!$B:$C,2,FALSE),0)</f>
        <v>1372</v>
      </c>
      <c r="AA4096" s="11">
        <f t="shared" si="85"/>
        <v>114.3</v>
      </c>
      <c r="AB4096" s="5">
        <f>IFERROR(VLOOKUP(C4096,[2]Sheet1!$B:$F,5,FALSE),0)</f>
        <v>7959600</v>
      </c>
      <c r="AC4096" s="11">
        <v>0</v>
      </c>
      <c r="AD4096" s="11">
        <v>0</v>
      </c>
      <c r="AE4096" s="10" t="str">
        <f t="shared" si="86"/>
        <v>77/78LICN</v>
      </c>
      <c r="AF4096" s="10"/>
      <c r="AG4096" s="10"/>
      <c r="AH4096" s="10"/>
    </row>
    <row r="4097" spans="1:34" x14ac:dyDescent="0.45">
      <c r="A4097" t="s">
        <v>53</v>
      </c>
      <c r="B4097" t="s">
        <v>59</v>
      </c>
      <c r="C4097" t="s">
        <v>259</v>
      </c>
      <c r="D4097">
        <v>938.5</v>
      </c>
      <c r="E4097" s="11">
        <v>7199971</v>
      </c>
      <c r="F4097" s="5">
        <v>1053458</v>
      </c>
      <c r="G4097" s="11">
        <v>0</v>
      </c>
      <c r="H4097" s="11">
        <v>0</v>
      </c>
      <c r="I4097">
        <v>0</v>
      </c>
      <c r="J4097">
        <v>0</v>
      </c>
      <c r="K4097">
        <v>0</v>
      </c>
      <c r="L4097">
        <v>429790</v>
      </c>
      <c r="M4097">
        <v>12</v>
      </c>
      <c r="N4097">
        <v>79</v>
      </c>
      <c r="O4097">
        <v>8</v>
      </c>
      <c r="P4097">
        <v>10</v>
      </c>
      <c r="Q4097">
        <v>0</v>
      </c>
      <c r="R4097">
        <v>645</v>
      </c>
      <c r="S4097">
        <v>0</v>
      </c>
      <c r="T4097">
        <v>115</v>
      </c>
      <c r="U4097">
        <v>175</v>
      </c>
      <c r="V4097">
        <v>-0.81</v>
      </c>
      <c r="W4097">
        <v>0</v>
      </c>
      <c r="X4097">
        <v>0</v>
      </c>
      <c r="Y4097" s="12" t="str">
        <f>IFERROR(VLOOKUP(C4097,[1]Index!$D:$F,3,FALSE),"Non List")</f>
        <v>Life Insurance</v>
      </c>
      <c r="Z4097">
        <f>IFERROR(VLOOKUP(C4097,[1]LP!$B:$C,2,FALSE),0)</f>
        <v>609</v>
      </c>
      <c r="AA4097" s="11">
        <f t="shared" si="85"/>
        <v>50.8</v>
      </c>
      <c r="AB4097" s="5">
        <f>IFERROR(VLOOKUP(C4097,[2]Sheet1!$B:$F,5,FALSE),0)</f>
        <v>40219036.039999999</v>
      </c>
      <c r="AC4097" s="11">
        <v>0</v>
      </c>
      <c r="AD4097" s="11">
        <v>15.7895</v>
      </c>
      <c r="AE4097" s="10" t="str">
        <f t="shared" si="86"/>
        <v>77/78NLIC</v>
      </c>
      <c r="AF4097" s="10"/>
      <c r="AG4097" s="10"/>
      <c r="AH4097" s="10"/>
    </row>
    <row r="4098" spans="1:34" x14ac:dyDescent="0.45">
      <c r="A4098" t="s">
        <v>53</v>
      </c>
      <c r="B4098" t="s">
        <v>59</v>
      </c>
      <c r="C4098" t="s">
        <v>260</v>
      </c>
      <c r="D4098">
        <v>751</v>
      </c>
      <c r="E4098" s="11">
        <v>3082627</v>
      </c>
      <c r="F4098" s="5">
        <v>1248661</v>
      </c>
      <c r="G4098" s="11">
        <v>0</v>
      </c>
      <c r="H4098" s="11">
        <v>0</v>
      </c>
      <c r="I4098">
        <v>0</v>
      </c>
      <c r="J4098">
        <v>0</v>
      </c>
      <c r="K4098">
        <v>0</v>
      </c>
      <c r="L4098">
        <v>236501</v>
      </c>
      <c r="M4098">
        <v>15</v>
      </c>
      <c r="N4098">
        <v>49</v>
      </c>
      <c r="O4098">
        <v>5</v>
      </c>
      <c r="P4098">
        <v>11</v>
      </c>
      <c r="Q4098">
        <v>0</v>
      </c>
      <c r="R4098">
        <v>261</v>
      </c>
      <c r="S4098">
        <v>0</v>
      </c>
      <c r="T4098">
        <v>141</v>
      </c>
      <c r="U4098">
        <v>220</v>
      </c>
      <c r="V4098">
        <v>-0.71</v>
      </c>
      <c r="W4098">
        <v>0</v>
      </c>
      <c r="X4098">
        <v>0</v>
      </c>
      <c r="Y4098" s="12" t="str">
        <f>IFERROR(VLOOKUP(C4098,[1]Index!$D:$F,3,FALSE),"Non List")</f>
        <v>Life Insurance</v>
      </c>
      <c r="Z4098">
        <f>IFERROR(VLOOKUP(C4098,[1]LP!$B:$C,2,FALSE),0)</f>
        <v>570</v>
      </c>
      <c r="AA4098" s="11">
        <f t="shared" si="85"/>
        <v>38</v>
      </c>
      <c r="AB4098" s="5">
        <f>IFERROR(VLOOKUP(C4098,[2]Sheet1!$B:$F,5,FALSE),0)</f>
        <v>17540832.440000001</v>
      </c>
      <c r="AC4098" s="11">
        <v>15</v>
      </c>
      <c r="AD4098" s="11">
        <v>0.78900000000000003</v>
      </c>
      <c r="AE4098" s="10" t="str">
        <f t="shared" si="86"/>
        <v>77/78NLICL</v>
      </c>
      <c r="AF4098" s="10"/>
      <c r="AG4098" s="10"/>
      <c r="AH4098" s="10"/>
    </row>
    <row r="4099" spans="1:34" x14ac:dyDescent="0.45">
      <c r="A4099" t="s">
        <v>53</v>
      </c>
      <c r="B4099" t="s">
        <v>59</v>
      </c>
      <c r="C4099" t="s">
        <v>261</v>
      </c>
      <c r="D4099">
        <v>649</v>
      </c>
      <c r="E4099" s="11">
        <v>2417057</v>
      </c>
      <c r="F4099" s="5">
        <v>617271</v>
      </c>
      <c r="G4099" s="11">
        <v>0</v>
      </c>
      <c r="H4099" s="11">
        <v>0</v>
      </c>
      <c r="I4099">
        <v>0</v>
      </c>
      <c r="J4099">
        <v>0</v>
      </c>
      <c r="K4099">
        <v>0</v>
      </c>
      <c r="L4099">
        <v>193657</v>
      </c>
      <c r="M4099">
        <v>16</v>
      </c>
      <c r="N4099">
        <v>41</v>
      </c>
      <c r="O4099">
        <v>5</v>
      </c>
      <c r="P4099">
        <v>13</v>
      </c>
      <c r="Q4099">
        <v>0</v>
      </c>
      <c r="R4099">
        <v>209</v>
      </c>
      <c r="S4099">
        <v>0</v>
      </c>
      <c r="T4099">
        <v>126</v>
      </c>
      <c r="U4099">
        <v>213</v>
      </c>
      <c r="V4099">
        <v>-0.67</v>
      </c>
      <c r="W4099">
        <v>0</v>
      </c>
      <c r="X4099">
        <v>0</v>
      </c>
      <c r="Y4099" s="12" t="str">
        <f>IFERROR(VLOOKUP(C4099,[1]Index!$D:$F,3,FALSE),"Non List")</f>
        <v>zdelist</v>
      </c>
      <c r="Z4099">
        <f>IFERROR(VLOOKUP(C4099,[1]LP!$B:$C,2,FALSE),0)</f>
        <v>0</v>
      </c>
      <c r="AA4099" s="11">
        <f t="shared" ref="AA4099:AA4162" si="87">ROUND(IFERROR(Z4099/M4099,0),1)</f>
        <v>0</v>
      </c>
      <c r="AB4099" s="5">
        <f>IFERROR(VLOOKUP(C4099,[2]Sheet1!$B:$F,5,FALSE),0)</f>
        <v>0</v>
      </c>
      <c r="AC4099" s="11">
        <v>13</v>
      </c>
      <c r="AD4099" s="11">
        <v>0.68420000000000003</v>
      </c>
      <c r="AE4099" s="10" t="str">
        <f t="shared" si="86"/>
        <v>77/78PLIC</v>
      </c>
      <c r="AF4099" s="10"/>
      <c r="AG4099" s="10"/>
      <c r="AH4099" s="10"/>
    </row>
    <row r="4100" spans="1:34" x14ac:dyDescent="0.45">
      <c r="A4100" t="s">
        <v>53</v>
      </c>
      <c r="B4100" t="s">
        <v>59</v>
      </c>
      <c r="C4100" t="s">
        <v>262</v>
      </c>
      <c r="D4100">
        <v>633</v>
      </c>
      <c r="E4100" s="11">
        <v>2155138</v>
      </c>
      <c r="F4100" s="5">
        <v>720080</v>
      </c>
      <c r="G4100" s="11">
        <v>0</v>
      </c>
      <c r="H4100" s="11">
        <v>0</v>
      </c>
      <c r="I4100">
        <v>0</v>
      </c>
      <c r="J4100">
        <v>0</v>
      </c>
      <c r="K4100">
        <v>0</v>
      </c>
      <c r="L4100">
        <v>201271</v>
      </c>
      <c r="M4100">
        <v>19</v>
      </c>
      <c r="N4100">
        <v>34</v>
      </c>
      <c r="O4100">
        <v>5</v>
      </c>
      <c r="P4100">
        <v>14</v>
      </c>
      <c r="Q4100">
        <v>0</v>
      </c>
      <c r="R4100">
        <v>161</v>
      </c>
      <c r="S4100">
        <v>0</v>
      </c>
      <c r="T4100">
        <v>133</v>
      </c>
      <c r="U4100">
        <v>237</v>
      </c>
      <c r="V4100">
        <v>-0.63</v>
      </c>
      <c r="W4100">
        <v>0</v>
      </c>
      <c r="X4100">
        <v>0</v>
      </c>
      <c r="Y4100" s="12" t="str">
        <f>IFERROR(VLOOKUP(C4100,[1]Index!$D:$F,3,FALSE),"Non List")</f>
        <v>zdelist</v>
      </c>
      <c r="Z4100">
        <f>IFERROR(VLOOKUP(C4100,[1]LP!$B:$C,2,FALSE),0)</f>
        <v>0</v>
      </c>
      <c r="AA4100" s="11">
        <f t="shared" si="87"/>
        <v>0</v>
      </c>
      <c r="AB4100" s="5">
        <f>IFERROR(VLOOKUP(C4100,[2]Sheet1!$B:$F,5,FALSE),0)</f>
        <v>0</v>
      </c>
      <c r="AC4100" s="11">
        <v>0</v>
      </c>
      <c r="AD4100" s="11">
        <v>0</v>
      </c>
      <c r="AE4100" s="10" t="str">
        <f t="shared" si="86"/>
        <v>77/78SLICL</v>
      </c>
      <c r="AF4100" s="10"/>
      <c r="AG4100" s="10"/>
      <c r="AH4100" s="10"/>
    </row>
    <row r="4101" spans="1:34" x14ac:dyDescent="0.45">
      <c r="A4101" t="s">
        <v>53</v>
      </c>
      <c r="B4101" t="s">
        <v>59</v>
      </c>
      <c r="C4101" t="s">
        <v>263</v>
      </c>
      <c r="D4101">
        <v>550</v>
      </c>
      <c r="E4101" s="11">
        <v>1540000</v>
      </c>
      <c r="F4101" s="5">
        <v>482473</v>
      </c>
      <c r="G4101" s="11">
        <v>0</v>
      </c>
      <c r="H4101" s="11">
        <v>0</v>
      </c>
      <c r="I4101">
        <v>0</v>
      </c>
      <c r="J4101">
        <v>0</v>
      </c>
      <c r="K4101">
        <v>0</v>
      </c>
      <c r="L4101">
        <v>107871</v>
      </c>
      <c r="M4101">
        <v>14</v>
      </c>
      <c r="N4101">
        <v>39</v>
      </c>
      <c r="O4101">
        <v>4</v>
      </c>
      <c r="P4101">
        <v>11</v>
      </c>
      <c r="Q4101">
        <v>0</v>
      </c>
      <c r="R4101">
        <v>165</v>
      </c>
      <c r="S4101">
        <v>0</v>
      </c>
      <c r="T4101">
        <v>131</v>
      </c>
      <c r="U4101">
        <v>203</v>
      </c>
      <c r="V4101">
        <v>-0.63</v>
      </c>
      <c r="W4101">
        <v>0</v>
      </c>
      <c r="X4101">
        <v>0</v>
      </c>
      <c r="Y4101" s="12" t="str">
        <f>IFERROR(VLOOKUP(C4101,[1]Index!$D:$F,3,FALSE),"Non List")</f>
        <v>zdelist</v>
      </c>
      <c r="Z4101">
        <f>IFERROR(VLOOKUP(C4101,[1]LP!$B:$C,2,FALSE),0)</f>
        <v>0</v>
      </c>
      <c r="AA4101" s="11">
        <f t="shared" si="87"/>
        <v>0</v>
      </c>
      <c r="AB4101" s="5">
        <f>IFERROR(VLOOKUP(C4101,[2]Sheet1!$B:$F,5,FALSE),0)</f>
        <v>0</v>
      </c>
      <c r="AC4101" s="11">
        <v>0</v>
      </c>
      <c r="AD4101" s="11">
        <v>0</v>
      </c>
      <c r="AE4101" s="10" t="str">
        <f t="shared" si="86"/>
        <v>77/78JLI</v>
      </c>
      <c r="AF4101" s="10"/>
      <c r="AG4101" s="10"/>
      <c r="AH4101" s="10"/>
    </row>
    <row r="4102" spans="1:34" x14ac:dyDescent="0.45">
      <c r="A4102" t="s">
        <v>53</v>
      </c>
      <c r="B4102" t="s">
        <v>59</v>
      </c>
      <c r="C4102" t="s">
        <v>267</v>
      </c>
      <c r="D4102">
        <v>596.4</v>
      </c>
      <c r="E4102" s="11">
        <v>1505000</v>
      </c>
      <c r="F4102" s="5">
        <v>731336</v>
      </c>
      <c r="G4102" s="11">
        <v>0</v>
      </c>
      <c r="H4102" s="11">
        <v>0</v>
      </c>
      <c r="I4102">
        <v>0</v>
      </c>
      <c r="J4102">
        <v>0</v>
      </c>
      <c r="K4102">
        <v>0</v>
      </c>
      <c r="L4102">
        <v>63526</v>
      </c>
      <c r="M4102">
        <v>8</v>
      </c>
      <c r="N4102">
        <v>71</v>
      </c>
      <c r="O4102">
        <v>4</v>
      </c>
      <c r="P4102">
        <v>6</v>
      </c>
      <c r="Q4102">
        <v>0</v>
      </c>
      <c r="R4102">
        <v>283</v>
      </c>
      <c r="S4102">
        <v>0</v>
      </c>
      <c r="T4102">
        <v>149</v>
      </c>
      <c r="U4102">
        <v>168</v>
      </c>
      <c r="V4102">
        <v>-0.72</v>
      </c>
      <c r="W4102">
        <v>0</v>
      </c>
      <c r="X4102">
        <v>0</v>
      </c>
      <c r="Y4102" s="12" t="str">
        <f>IFERROR(VLOOKUP(C4102,[1]Index!$D:$F,3,FALSE),"Non List")</f>
        <v>zdelist</v>
      </c>
      <c r="Z4102">
        <f>IFERROR(VLOOKUP(C4102,[1]LP!$B:$C,2,FALSE),0)</f>
        <v>0</v>
      </c>
      <c r="AA4102" s="11">
        <f t="shared" si="87"/>
        <v>0</v>
      </c>
      <c r="AB4102" s="5">
        <f>IFERROR(VLOOKUP(C4102,[2]Sheet1!$B:$F,5,FALSE),0)</f>
        <v>0</v>
      </c>
      <c r="AC4102" s="11">
        <v>8.9700000000000006</v>
      </c>
      <c r="AD4102" s="11">
        <v>0</v>
      </c>
      <c r="AE4102" s="10" t="str">
        <f t="shared" si="86"/>
        <v>77/78ULI</v>
      </c>
      <c r="AF4102" s="10"/>
      <c r="AG4102" s="10"/>
      <c r="AH4102" s="10"/>
    </row>
    <row r="4103" spans="1:34" x14ac:dyDescent="0.45">
      <c r="A4103" t="s">
        <v>53</v>
      </c>
      <c r="B4103" t="s">
        <v>59</v>
      </c>
      <c r="C4103" t="s">
        <v>264</v>
      </c>
      <c r="D4103">
        <v>492</v>
      </c>
      <c r="E4103" s="11">
        <v>2100000</v>
      </c>
      <c r="F4103" s="5">
        <v>198544</v>
      </c>
      <c r="G4103" s="11">
        <v>0</v>
      </c>
      <c r="H4103" s="11">
        <v>0</v>
      </c>
      <c r="I4103">
        <v>0</v>
      </c>
      <c r="J4103">
        <v>0</v>
      </c>
      <c r="K4103">
        <v>0</v>
      </c>
      <c r="L4103">
        <v>57899</v>
      </c>
      <c r="M4103">
        <v>6</v>
      </c>
      <c r="N4103">
        <v>89</v>
      </c>
      <c r="O4103">
        <v>5</v>
      </c>
      <c r="P4103">
        <v>5</v>
      </c>
      <c r="Q4103">
        <v>0</v>
      </c>
      <c r="R4103">
        <v>403</v>
      </c>
      <c r="S4103">
        <v>0</v>
      </c>
      <c r="T4103">
        <v>109</v>
      </c>
      <c r="U4103">
        <v>116</v>
      </c>
      <c r="V4103">
        <v>-0.76</v>
      </c>
      <c r="W4103">
        <v>0</v>
      </c>
      <c r="X4103">
        <v>0</v>
      </c>
      <c r="Y4103" s="12" t="str">
        <f>IFERROR(VLOOKUP(C4103,[1]Index!$D:$F,3,FALSE),"Non List")</f>
        <v>zdelist</v>
      </c>
      <c r="Z4103">
        <f>IFERROR(VLOOKUP(C4103,[1]LP!$B:$C,2,FALSE),0)</f>
        <v>0</v>
      </c>
      <c r="AA4103" s="11">
        <f t="shared" si="87"/>
        <v>0</v>
      </c>
      <c r="AB4103" s="5">
        <f>IFERROR(VLOOKUP(C4103,[2]Sheet1!$B:$F,5,FALSE),0)</f>
        <v>0</v>
      </c>
      <c r="AC4103" s="11">
        <v>0</v>
      </c>
      <c r="AD4103" s="11">
        <v>0</v>
      </c>
      <c r="AE4103" s="10" t="str">
        <f t="shared" si="86"/>
        <v>77/78RLI</v>
      </c>
      <c r="AF4103" s="10"/>
      <c r="AG4103" s="10"/>
      <c r="AH4103" s="10"/>
    </row>
    <row r="4104" spans="1:34" x14ac:dyDescent="0.45">
      <c r="A4104" t="s">
        <v>53</v>
      </c>
      <c r="B4104" t="s">
        <v>59</v>
      </c>
      <c r="C4104" t="s">
        <v>266</v>
      </c>
      <c r="D4104">
        <v>536</v>
      </c>
      <c r="E4104" s="11">
        <v>2000000</v>
      </c>
      <c r="F4104" s="5">
        <v>284110</v>
      </c>
      <c r="G4104" s="11">
        <v>0</v>
      </c>
      <c r="H4104" s="11">
        <v>0</v>
      </c>
      <c r="I4104">
        <v>0</v>
      </c>
      <c r="J4104">
        <v>0</v>
      </c>
      <c r="K4104">
        <v>0</v>
      </c>
      <c r="L4104">
        <v>80847</v>
      </c>
      <c r="M4104">
        <v>8</v>
      </c>
      <c r="N4104">
        <v>66</v>
      </c>
      <c r="O4104">
        <v>5</v>
      </c>
      <c r="P4104">
        <v>7</v>
      </c>
      <c r="Q4104">
        <v>0</v>
      </c>
      <c r="R4104">
        <v>311</v>
      </c>
      <c r="S4104">
        <v>0</v>
      </c>
      <c r="T4104">
        <v>114</v>
      </c>
      <c r="U4104">
        <v>144</v>
      </c>
      <c r="V4104">
        <v>-0.73</v>
      </c>
      <c r="W4104">
        <v>0</v>
      </c>
      <c r="X4104">
        <v>0</v>
      </c>
      <c r="Y4104" s="12" t="str">
        <f>IFERROR(VLOOKUP(C4104,[1]Index!$D:$F,3,FALSE),"Non List")</f>
        <v>zdelist</v>
      </c>
      <c r="Z4104">
        <f>IFERROR(VLOOKUP(C4104,[1]LP!$B:$C,2,FALSE),0)</f>
        <v>0</v>
      </c>
      <c r="AA4104" s="11">
        <f t="shared" si="87"/>
        <v>0</v>
      </c>
      <c r="AB4104" s="5">
        <f>IFERROR(VLOOKUP(C4104,[2]Sheet1!$B:$F,5,FALSE),0)</f>
        <v>0</v>
      </c>
      <c r="AC4104" s="11">
        <v>10</v>
      </c>
      <c r="AD4104" s="11">
        <v>0.52600000000000002</v>
      </c>
      <c r="AE4104" s="10" t="str">
        <f t="shared" si="86"/>
        <v>77/78PLI</v>
      </c>
      <c r="AF4104" s="10"/>
      <c r="AG4104" s="10"/>
      <c r="AH4104" s="10"/>
    </row>
    <row r="4105" spans="1:34" x14ac:dyDescent="0.45">
      <c r="A4105" t="s">
        <v>54</v>
      </c>
      <c r="B4105" t="s">
        <v>59</v>
      </c>
      <c r="C4105" t="s">
        <v>256</v>
      </c>
      <c r="D4105">
        <v>800</v>
      </c>
      <c r="E4105" s="11">
        <v>2010761</v>
      </c>
      <c r="F4105" s="5">
        <v>730422</v>
      </c>
      <c r="G4105" s="11">
        <v>0</v>
      </c>
      <c r="H4105" s="11">
        <v>0</v>
      </c>
      <c r="I4105">
        <v>0</v>
      </c>
      <c r="J4105">
        <v>0</v>
      </c>
      <c r="K4105">
        <v>0</v>
      </c>
      <c r="L4105">
        <v>182112</v>
      </c>
      <c r="M4105">
        <v>12</v>
      </c>
      <c r="N4105">
        <v>66</v>
      </c>
      <c r="O4105">
        <v>6</v>
      </c>
      <c r="P4105">
        <v>9</v>
      </c>
      <c r="Q4105">
        <v>0</v>
      </c>
      <c r="R4105">
        <v>389</v>
      </c>
      <c r="S4105">
        <v>0</v>
      </c>
      <c r="T4105">
        <v>136</v>
      </c>
      <c r="U4105">
        <v>192</v>
      </c>
      <c r="V4105">
        <v>-0.76</v>
      </c>
      <c r="W4105">
        <v>0</v>
      </c>
      <c r="X4105">
        <v>0</v>
      </c>
      <c r="Y4105" s="12" t="str">
        <f>IFERROR(VLOOKUP(C4105,[1]Index!$D:$F,3,FALSE),"Non List")</f>
        <v>Life Insurance</v>
      </c>
      <c r="Z4105">
        <f>IFERROR(VLOOKUP(C4105,[1]LP!$B:$C,2,FALSE),0)</f>
        <v>602.5</v>
      </c>
      <c r="AA4105" s="11">
        <f t="shared" si="87"/>
        <v>50.2</v>
      </c>
      <c r="AB4105" s="5">
        <f>IFERROR(VLOOKUP(C4105,[2]Sheet1!$B:$F,5,FALSE),0)</f>
        <v>16659197.9</v>
      </c>
      <c r="AC4105" s="11">
        <v>14.5</v>
      </c>
      <c r="AD4105" s="11">
        <v>0.76</v>
      </c>
      <c r="AE4105" s="10" t="str">
        <f t="shared" si="86"/>
        <v>77/78ALICL</v>
      </c>
      <c r="AF4105" s="10"/>
      <c r="AG4105" s="10"/>
      <c r="AH4105" s="10"/>
    </row>
    <row r="4106" spans="1:34" x14ac:dyDescent="0.45">
      <c r="A4106" t="s">
        <v>54</v>
      </c>
      <c r="B4106" t="s">
        <v>59</v>
      </c>
      <c r="C4106" t="s">
        <v>257</v>
      </c>
      <c r="D4106">
        <v>546.1</v>
      </c>
      <c r="E4106" s="11">
        <v>1975585</v>
      </c>
      <c r="F4106" s="5">
        <v>523114</v>
      </c>
      <c r="G4106" s="11">
        <v>0</v>
      </c>
      <c r="H4106" s="11">
        <v>0</v>
      </c>
      <c r="I4106">
        <v>0</v>
      </c>
      <c r="J4106">
        <v>0</v>
      </c>
      <c r="K4106">
        <v>0</v>
      </c>
      <c r="L4106">
        <v>104293</v>
      </c>
      <c r="M4106">
        <v>7</v>
      </c>
      <c r="N4106">
        <v>78</v>
      </c>
      <c r="O4106">
        <v>4</v>
      </c>
      <c r="P4106">
        <v>6</v>
      </c>
      <c r="Q4106">
        <v>0</v>
      </c>
      <c r="R4106">
        <v>336</v>
      </c>
      <c r="S4106">
        <v>0</v>
      </c>
      <c r="T4106">
        <v>126</v>
      </c>
      <c r="U4106">
        <v>141</v>
      </c>
      <c r="V4106">
        <v>-0.74</v>
      </c>
      <c r="W4106">
        <v>0</v>
      </c>
      <c r="X4106">
        <v>0</v>
      </c>
      <c r="Y4106" s="12" t="str">
        <f>IFERROR(VLOOKUP(C4106,[1]Index!$D:$F,3,FALSE),"Non List")</f>
        <v>zdelist</v>
      </c>
      <c r="Z4106">
        <f>IFERROR(VLOOKUP(C4106,[1]LP!$B:$C,2,FALSE),0)</f>
        <v>0</v>
      </c>
      <c r="AA4106" s="11">
        <f t="shared" si="87"/>
        <v>0</v>
      </c>
      <c r="AB4106" s="5">
        <f>IFERROR(VLOOKUP(C4106,[2]Sheet1!$B:$F,5,FALSE),0)</f>
        <v>0</v>
      </c>
      <c r="AC4106" s="11">
        <v>13.2712</v>
      </c>
      <c r="AD4106" s="11">
        <v>0</v>
      </c>
      <c r="AE4106" s="10" t="str">
        <f t="shared" si="86"/>
        <v>77/78GLICL</v>
      </c>
      <c r="AF4106" s="10"/>
      <c r="AG4106" s="10"/>
      <c r="AH4106" s="10"/>
    </row>
    <row r="4107" spans="1:34" x14ac:dyDescent="0.45">
      <c r="A4107" t="s">
        <v>54</v>
      </c>
      <c r="B4107" t="s">
        <v>59</v>
      </c>
      <c r="C4107" t="s">
        <v>258</v>
      </c>
      <c r="D4107">
        <v>1809.1</v>
      </c>
      <c r="E4107" s="11">
        <v>2211000</v>
      </c>
      <c r="F4107" s="5">
        <v>611419</v>
      </c>
      <c r="G4107" s="11">
        <v>0</v>
      </c>
      <c r="H4107" s="11">
        <v>0</v>
      </c>
      <c r="I4107">
        <v>0</v>
      </c>
      <c r="J4107">
        <v>0</v>
      </c>
      <c r="K4107">
        <v>0</v>
      </c>
      <c r="L4107">
        <v>153707</v>
      </c>
      <c r="M4107">
        <v>9</v>
      </c>
      <c r="N4107">
        <v>195</v>
      </c>
      <c r="O4107">
        <v>14</v>
      </c>
      <c r="P4107">
        <v>7</v>
      </c>
      <c r="Q4107">
        <v>0</v>
      </c>
      <c r="R4107">
        <v>2765</v>
      </c>
      <c r="S4107">
        <v>0</v>
      </c>
      <c r="T4107">
        <v>128</v>
      </c>
      <c r="U4107">
        <v>163</v>
      </c>
      <c r="V4107">
        <v>-0.91</v>
      </c>
      <c r="W4107">
        <v>0</v>
      </c>
      <c r="X4107">
        <v>0</v>
      </c>
      <c r="Y4107" s="12" t="str">
        <f>IFERROR(VLOOKUP(C4107,[1]Index!$D:$F,3,FALSE),"Non List")</f>
        <v>Life Insurance</v>
      </c>
      <c r="Z4107">
        <f>IFERROR(VLOOKUP(C4107,[1]LP!$B:$C,2,FALSE),0)</f>
        <v>1372</v>
      </c>
      <c r="AA4107" s="11">
        <f t="shared" si="87"/>
        <v>152.4</v>
      </c>
      <c r="AB4107" s="5">
        <f>IFERROR(VLOOKUP(C4107,[2]Sheet1!$B:$F,5,FALSE),0)</f>
        <v>7959600</v>
      </c>
      <c r="AC4107" s="11">
        <v>0</v>
      </c>
      <c r="AD4107" s="11">
        <v>0</v>
      </c>
      <c r="AE4107" s="10" t="str">
        <f t="shared" si="86"/>
        <v>77/78LICN</v>
      </c>
      <c r="AF4107" s="10"/>
      <c r="AG4107" s="10"/>
      <c r="AH4107" s="10"/>
    </row>
    <row r="4108" spans="1:34" x14ac:dyDescent="0.45">
      <c r="A4108" t="s">
        <v>54</v>
      </c>
      <c r="B4108" t="s">
        <v>59</v>
      </c>
      <c r="C4108" t="s">
        <v>259</v>
      </c>
      <c r="D4108">
        <v>937</v>
      </c>
      <c r="E4108" s="11">
        <v>7199971</v>
      </c>
      <c r="F4108" s="5">
        <v>1123436</v>
      </c>
      <c r="G4108" s="11">
        <v>0</v>
      </c>
      <c r="H4108" s="11">
        <v>0</v>
      </c>
      <c r="I4108">
        <v>0</v>
      </c>
      <c r="J4108">
        <v>0</v>
      </c>
      <c r="K4108">
        <v>0</v>
      </c>
      <c r="L4108">
        <v>506668</v>
      </c>
      <c r="M4108">
        <v>9</v>
      </c>
      <c r="N4108">
        <v>100</v>
      </c>
      <c r="O4108">
        <v>8</v>
      </c>
      <c r="P4108">
        <v>8</v>
      </c>
      <c r="Q4108">
        <v>0</v>
      </c>
      <c r="R4108">
        <v>811</v>
      </c>
      <c r="S4108">
        <v>0</v>
      </c>
      <c r="T4108">
        <v>116</v>
      </c>
      <c r="U4108">
        <v>156</v>
      </c>
      <c r="V4108">
        <v>-0.83</v>
      </c>
      <c r="W4108">
        <v>0</v>
      </c>
      <c r="X4108">
        <v>0</v>
      </c>
      <c r="Y4108" s="12" t="str">
        <f>IFERROR(VLOOKUP(C4108,[1]Index!$D:$F,3,FALSE),"Non List")</f>
        <v>Life Insurance</v>
      </c>
      <c r="Z4108">
        <f>IFERROR(VLOOKUP(C4108,[1]LP!$B:$C,2,FALSE),0)</f>
        <v>609</v>
      </c>
      <c r="AA4108" s="11">
        <f t="shared" si="87"/>
        <v>67.7</v>
      </c>
      <c r="AB4108" s="5">
        <f>IFERROR(VLOOKUP(C4108,[2]Sheet1!$B:$F,5,FALSE),0)</f>
        <v>40219036.039999999</v>
      </c>
      <c r="AC4108" s="11">
        <v>0</v>
      </c>
      <c r="AD4108" s="11">
        <v>15.7895</v>
      </c>
      <c r="AE4108" s="10" t="str">
        <f t="shared" si="86"/>
        <v>77/78NLIC</v>
      </c>
      <c r="AF4108" s="10"/>
      <c r="AG4108" s="10"/>
      <c r="AH4108" s="10"/>
    </row>
    <row r="4109" spans="1:34" x14ac:dyDescent="0.45">
      <c r="A4109" t="s">
        <v>54</v>
      </c>
      <c r="B4109" t="s">
        <v>59</v>
      </c>
      <c r="C4109" t="s">
        <v>260</v>
      </c>
      <c r="D4109">
        <v>751</v>
      </c>
      <c r="E4109" s="11">
        <v>3390889</v>
      </c>
      <c r="F4109" s="5">
        <v>811724</v>
      </c>
      <c r="G4109" s="11">
        <v>0</v>
      </c>
      <c r="H4109" s="11">
        <v>0</v>
      </c>
      <c r="I4109">
        <v>0</v>
      </c>
      <c r="J4109">
        <v>0</v>
      </c>
      <c r="K4109">
        <v>0</v>
      </c>
      <c r="L4109">
        <v>322571</v>
      </c>
      <c r="M4109">
        <v>13</v>
      </c>
      <c r="N4109">
        <v>59</v>
      </c>
      <c r="O4109">
        <v>6</v>
      </c>
      <c r="P4109">
        <v>10</v>
      </c>
      <c r="Q4109">
        <v>0</v>
      </c>
      <c r="R4109">
        <v>359</v>
      </c>
      <c r="S4109">
        <v>0</v>
      </c>
      <c r="T4109">
        <v>124</v>
      </c>
      <c r="U4109">
        <v>188</v>
      </c>
      <c r="V4109">
        <v>-0.75</v>
      </c>
      <c r="W4109">
        <v>0</v>
      </c>
      <c r="X4109">
        <v>0</v>
      </c>
      <c r="Y4109" s="12" t="str">
        <f>IFERROR(VLOOKUP(C4109,[1]Index!$D:$F,3,FALSE),"Non List")</f>
        <v>Life Insurance</v>
      </c>
      <c r="Z4109">
        <f>IFERROR(VLOOKUP(C4109,[1]LP!$B:$C,2,FALSE),0)</f>
        <v>570</v>
      </c>
      <c r="AA4109" s="11">
        <f t="shared" si="87"/>
        <v>43.8</v>
      </c>
      <c r="AB4109" s="5">
        <f>IFERROR(VLOOKUP(C4109,[2]Sheet1!$B:$F,5,FALSE),0)</f>
        <v>17540832.440000001</v>
      </c>
      <c r="AC4109" s="11">
        <v>15</v>
      </c>
      <c r="AD4109" s="11">
        <v>0.78900000000000003</v>
      </c>
      <c r="AE4109" s="10" t="str">
        <f t="shared" si="86"/>
        <v>77/78NLICL</v>
      </c>
      <c r="AF4109" s="10"/>
      <c r="AG4109" s="10"/>
      <c r="AH4109" s="10"/>
    </row>
    <row r="4110" spans="1:34" x14ac:dyDescent="0.45">
      <c r="A4110" t="s">
        <v>54</v>
      </c>
      <c r="B4110" t="s">
        <v>59</v>
      </c>
      <c r="C4110" t="s">
        <v>261</v>
      </c>
      <c r="D4110">
        <v>649</v>
      </c>
      <c r="E4110" s="11">
        <v>2417057</v>
      </c>
      <c r="F4110" s="5">
        <v>625299</v>
      </c>
      <c r="G4110" s="11">
        <v>0</v>
      </c>
      <c r="H4110" s="11">
        <v>0</v>
      </c>
      <c r="I4110">
        <v>0</v>
      </c>
      <c r="J4110">
        <v>0</v>
      </c>
      <c r="K4110">
        <v>0</v>
      </c>
      <c r="L4110">
        <v>228625</v>
      </c>
      <c r="M4110">
        <v>13</v>
      </c>
      <c r="N4110">
        <v>52</v>
      </c>
      <c r="O4110">
        <v>5</v>
      </c>
      <c r="P4110">
        <v>10</v>
      </c>
      <c r="Q4110">
        <v>0</v>
      </c>
      <c r="R4110">
        <v>266</v>
      </c>
      <c r="S4110">
        <v>0</v>
      </c>
      <c r="T4110">
        <v>126</v>
      </c>
      <c r="U4110">
        <v>189</v>
      </c>
      <c r="V4110">
        <v>-0.71</v>
      </c>
      <c r="W4110">
        <v>0</v>
      </c>
      <c r="X4110">
        <v>0</v>
      </c>
      <c r="Y4110" s="12" t="str">
        <f>IFERROR(VLOOKUP(C4110,[1]Index!$D:$F,3,FALSE),"Non List")</f>
        <v>zdelist</v>
      </c>
      <c r="Z4110">
        <f>IFERROR(VLOOKUP(C4110,[1]LP!$B:$C,2,FALSE),0)</f>
        <v>0</v>
      </c>
      <c r="AA4110" s="11">
        <f t="shared" si="87"/>
        <v>0</v>
      </c>
      <c r="AB4110" s="5">
        <f>IFERROR(VLOOKUP(C4110,[2]Sheet1!$B:$F,5,FALSE),0)</f>
        <v>0</v>
      </c>
      <c r="AC4110" s="11">
        <v>13</v>
      </c>
      <c r="AD4110" s="11">
        <v>0.68420000000000003</v>
      </c>
      <c r="AE4110" s="10" t="str">
        <f t="shared" si="86"/>
        <v>77/78PLIC</v>
      </c>
      <c r="AF4110" s="10"/>
      <c r="AG4110" s="10"/>
      <c r="AH4110" s="10"/>
    </row>
    <row r="4111" spans="1:34" x14ac:dyDescent="0.45">
      <c r="A4111" t="s">
        <v>54</v>
      </c>
      <c r="B4111" t="s">
        <v>59</v>
      </c>
      <c r="C4111" t="s">
        <v>262</v>
      </c>
      <c r="D4111">
        <v>633</v>
      </c>
      <c r="E4111" s="11">
        <v>2262895</v>
      </c>
      <c r="F4111" s="5">
        <v>808591</v>
      </c>
      <c r="G4111" s="11">
        <v>0</v>
      </c>
      <c r="H4111" s="11">
        <v>0</v>
      </c>
      <c r="I4111">
        <v>0</v>
      </c>
      <c r="J4111">
        <v>0</v>
      </c>
      <c r="K4111">
        <v>0</v>
      </c>
      <c r="L4111">
        <v>291035</v>
      </c>
      <c r="M4111">
        <v>17</v>
      </c>
      <c r="N4111">
        <v>37</v>
      </c>
      <c r="O4111">
        <v>5</v>
      </c>
      <c r="P4111">
        <v>13</v>
      </c>
      <c r="Q4111">
        <v>0</v>
      </c>
      <c r="R4111">
        <v>172</v>
      </c>
      <c r="S4111">
        <v>0</v>
      </c>
      <c r="T4111">
        <v>136</v>
      </c>
      <c r="U4111">
        <v>229</v>
      </c>
      <c r="V4111">
        <v>-0.64</v>
      </c>
      <c r="W4111">
        <v>0</v>
      </c>
      <c r="X4111">
        <v>0</v>
      </c>
      <c r="Y4111" s="12" t="str">
        <f>IFERROR(VLOOKUP(C4111,[1]Index!$D:$F,3,FALSE),"Non List")</f>
        <v>zdelist</v>
      </c>
      <c r="Z4111">
        <f>IFERROR(VLOOKUP(C4111,[1]LP!$B:$C,2,FALSE),0)</f>
        <v>0</v>
      </c>
      <c r="AA4111" s="11">
        <f t="shared" si="87"/>
        <v>0</v>
      </c>
      <c r="AB4111" s="5">
        <f>IFERROR(VLOOKUP(C4111,[2]Sheet1!$B:$F,5,FALSE),0)</f>
        <v>0</v>
      </c>
      <c r="AC4111" s="11">
        <v>0</v>
      </c>
      <c r="AD4111" s="11">
        <v>0</v>
      </c>
      <c r="AE4111" s="10" t="str">
        <f t="shared" si="86"/>
        <v>77/78SLICL</v>
      </c>
      <c r="AF4111" s="10"/>
      <c r="AG4111" s="10"/>
      <c r="AH4111" s="10"/>
    </row>
    <row r="4112" spans="1:34" x14ac:dyDescent="0.45">
      <c r="A4112" t="s">
        <v>54</v>
      </c>
      <c r="B4112" t="s">
        <v>59</v>
      </c>
      <c r="C4112" t="s">
        <v>265</v>
      </c>
      <c r="D4112">
        <v>505.4</v>
      </c>
      <c r="E4112" s="11">
        <v>1400000</v>
      </c>
      <c r="F4112" s="5">
        <v>206322</v>
      </c>
      <c r="G4112" s="11">
        <v>0</v>
      </c>
      <c r="H4112" s="11">
        <v>0</v>
      </c>
      <c r="I4112">
        <v>0</v>
      </c>
      <c r="J4112">
        <v>0</v>
      </c>
      <c r="K4112">
        <v>0</v>
      </c>
      <c r="L4112">
        <v>93686</v>
      </c>
      <c r="M4112">
        <v>9</v>
      </c>
      <c r="N4112">
        <v>57</v>
      </c>
      <c r="O4112">
        <v>4</v>
      </c>
      <c r="P4112">
        <v>8</v>
      </c>
      <c r="Q4112">
        <v>0</v>
      </c>
      <c r="R4112">
        <v>249</v>
      </c>
      <c r="S4112">
        <v>0</v>
      </c>
      <c r="T4112">
        <v>115</v>
      </c>
      <c r="U4112">
        <v>152</v>
      </c>
      <c r="V4112">
        <v>-0.7</v>
      </c>
      <c r="W4112">
        <v>0</v>
      </c>
      <c r="X4112">
        <v>0</v>
      </c>
      <c r="Y4112" s="12" t="str">
        <f>IFERROR(VLOOKUP(C4112,[1]Index!$D:$F,3,FALSE),"Non List")</f>
        <v>zdelist</v>
      </c>
      <c r="Z4112">
        <f>IFERROR(VLOOKUP(C4112,[1]LP!$B:$C,2,FALSE),0)</f>
        <v>0</v>
      </c>
      <c r="AA4112" s="11">
        <f t="shared" si="87"/>
        <v>0</v>
      </c>
      <c r="AB4112" s="5">
        <f>IFERROR(VLOOKUP(C4112,[2]Sheet1!$B:$F,5,FALSE),0)</f>
        <v>0</v>
      </c>
      <c r="AC4112" s="11">
        <v>0</v>
      </c>
      <c r="AD4112" s="11">
        <v>0</v>
      </c>
      <c r="AE4112" s="10" t="str">
        <f t="shared" si="86"/>
        <v>77/78SLI</v>
      </c>
      <c r="AF4112" s="10"/>
      <c r="AG4112" s="10"/>
      <c r="AH4112" s="10"/>
    </row>
    <row r="4113" spans="1:34" x14ac:dyDescent="0.45">
      <c r="A4113" t="s">
        <v>54</v>
      </c>
      <c r="B4113" t="s">
        <v>59</v>
      </c>
      <c r="C4113" t="s">
        <v>263</v>
      </c>
      <c r="D4113">
        <v>550</v>
      </c>
      <c r="E4113" s="11">
        <v>2200000</v>
      </c>
      <c r="F4113" s="5">
        <v>600487</v>
      </c>
      <c r="G4113" s="11">
        <v>0</v>
      </c>
      <c r="H4113" s="11">
        <v>0</v>
      </c>
      <c r="I4113">
        <v>0</v>
      </c>
      <c r="J4113">
        <v>0</v>
      </c>
      <c r="K4113">
        <v>0</v>
      </c>
      <c r="L4113">
        <v>120772</v>
      </c>
      <c r="M4113">
        <v>7</v>
      </c>
      <c r="N4113">
        <v>75</v>
      </c>
      <c r="O4113">
        <v>4</v>
      </c>
      <c r="P4113">
        <v>6</v>
      </c>
      <c r="Q4113">
        <v>0</v>
      </c>
      <c r="R4113">
        <v>325</v>
      </c>
      <c r="S4113">
        <v>0</v>
      </c>
      <c r="T4113">
        <v>127</v>
      </c>
      <c r="U4113">
        <v>145</v>
      </c>
      <c r="V4113">
        <v>-0.74</v>
      </c>
      <c r="W4113">
        <v>0</v>
      </c>
      <c r="X4113">
        <v>0</v>
      </c>
      <c r="Y4113" s="12" t="str">
        <f>IFERROR(VLOOKUP(C4113,[1]Index!$D:$F,3,FALSE),"Non List")</f>
        <v>zdelist</v>
      </c>
      <c r="Z4113">
        <f>IFERROR(VLOOKUP(C4113,[1]LP!$B:$C,2,FALSE),0)</f>
        <v>0</v>
      </c>
      <c r="AA4113" s="11">
        <f t="shared" si="87"/>
        <v>0</v>
      </c>
      <c r="AB4113" s="5">
        <f>IFERROR(VLOOKUP(C4113,[2]Sheet1!$B:$F,5,FALSE),0)</f>
        <v>0</v>
      </c>
      <c r="AC4113" s="11">
        <v>0</v>
      </c>
      <c r="AD4113" s="11">
        <v>0</v>
      </c>
      <c r="AE4113" s="10" t="str">
        <f t="shared" si="86"/>
        <v>77/78JLI</v>
      </c>
      <c r="AF4113" s="10"/>
      <c r="AG4113" s="10"/>
      <c r="AH4113" s="10"/>
    </row>
    <row r="4114" spans="1:34" x14ac:dyDescent="0.45">
      <c r="A4114" t="s">
        <v>54</v>
      </c>
      <c r="B4114" t="s">
        <v>59</v>
      </c>
      <c r="C4114" t="s">
        <v>267</v>
      </c>
      <c r="D4114">
        <v>596.4</v>
      </c>
      <c r="E4114" s="11">
        <v>1505000</v>
      </c>
      <c r="F4114" s="5">
        <v>730714</v>
      </c>
      <c r="G4114" s="11">
        <v>0</v>
      </c>
      <c r="H4114" s="11">
        <v>0</v>
      </c>
      <c r="I4114">
        <v>0</v>
      </c>
      <c r="J4114">
        <v>0</v>
      </c>
      <c r="K4114">
        <v>0</v>
      </c>
      <c r="L4114">
        <v>82510</v>
      </c>
      <c r="M4114">
        <v>7</v>
      </c>
      <c r="N4114">
        <v>82</v>
      </c>
      <c r="O4114">
        <v>4</v>
      </c>
      <c r="P4114">
        <v>5</v>
      </c>
      <c r="Q4114">
        <v>0</v>
      </c>
      <c r="R4114">
        <v>327</v>
      </c>
      <c r="S4114">
        <v>0</v>
      </c>
      <c r="T4114">
        <v>149</v>
      </c>
      <c r="U4114">
        <v>156</v>
      </c>
      <c r="V4114">
        <v>-0.74</v>
      </c>
      <c r="W4114">
        <v>0</v>
      </c>
      <c r="X4114">
        <v>0</v>
      </c>
      <c r="Y4114" s="12" t="str">
        <f>IFERROR(VLOOKUP(C4114,[1]Index!$D:$F,3,FALSE),"Non List")</f>
        <v>zdelist</v>
      </c>
      <c r="Z4114">
        <f>IFERROR(VLOOKUP(C4114,[1]LP!$B:$C,2,FALSE),0)</f>
        <v>0</v>
      </c>
      <c r="AA4114" s="11">
        <f t="shared" si="87"/>
        <v>0</v>
      </c>
      <c r="AB4114" s="5">
        <f>IFERROR(VLOOKUP(C4114,[2]Sheet1!$B:$F,5,FALSE),0)</f>
        <v>0</v>
      </c>
      <c r="AC4114" s="11">
        <v>8.9700000000000006</v>
      </c>
      <c r="AD4114" s="11">
        <v>0</v>
      </c>
      <c r="AE4114" s="10" t="str">
        <f t="shared" si="86"/>
        <v>77/78ULI</v>
      </c>
      <c r="AF4114" s="10"/>
      <c r="AG4114" s="10"/>
      <c r="AH4114" s="10"/>
    </row>
    <row r="4115" spans="1:34" x14ac:dyDescent="0.45">
      <c r="A4115" t="s">
        <v>54</v>
      </c>
      <c r="B4115" t="s">
        <v>59</v>
      </c>
      <c r="C4115" t="s">
        <v>264</v>
      </c>
      <c r="D4115">
        <v>492</v>
      </c>
      <c r="E4115" s="11">
        <v>2100000</v>
      </c>
      <c r="F4115" s="5">
        <v>205714</v>
      </c>
      <c r="G4115" s="11">
        <v>0</v>
      </c>
      <c r="H4115" s="11">
        <v>0</v>
      </c>
      <c r="I4115">
        <v>0</v>
      </c>
      <c r="J4115">
        <v>0</v>
      </c>
      <c r="K4115">
        <v>0</v>
      </c>
      <c r="L4115">
        <v>65867</v>
      </c>
      <c r="M4115">
        <v>4</v>
      </c>
      <c r="N4115">
        <v>118</v>
      </c>
      <c r="O4115">
        <v>4</v>
      </c>
      <c r="P4115">
        <v>4</v>
      </c>
      <c r="Q4115">
        <v>0</v>
      </c>
      <c r="R4115">
        <v>529</v>
      </c>
      <c r="S4115">
        <v>0</v>
      </c>
      <c r="T4115">
        <v>110</v>
      </c>
      <c r="U4115">
        <v>102</v>
      </c>
      <c r="V4115">
        <v>-0.79</v>
      </c>
      <c r="W4115">
        <v>0</v>
      </c>
      <c r="X4115">
        <v>0</v>
      </c>
      <c r="Y4115" s="12" t="str">
        <f>IFERROR(VLOOKUP(C4115,[1]Index!$D:$F,3,FALSE),"Non List")</f>
        <v>zdelist</v>
      </c>
      <c r="Z4115">
        <f>IFERROR(VLOOKUP(C4115,[1]LP!$B:$C,2,FALSE),0)</f>
        <v>0</v>
      </c>
      <c r="AA4115" s="11">
        <f t="shared" si="87"/>
        <v>0</v>
      </c>
      <c r="AB4115" s="5">
        <f>IFERROR(VLOOKUP(C4115,[2]Sheet1!$B:$F,5,FALSE),0)</f>
        <v>0</v>
      </c>
      <c r="AC4115" s="11">
        <v>0</v>
      </c>
      <c r="AD4115" s="11">
        <v>0</v>
      </c>
      <c r="AE4115" s="10" t="str">
        <f t="shared" si="86"/>
        <v>77/78RLI</v>
      </c>
      <c r="AF4115" s="10"/>
      <c r="AG4115" s="10"/>
      <c r="AH4115" s="10"/>
    </row>
    <row r="4116" spans="1:34" x14ac:dyDescent="0.45">
      <c r="A4116" t="s">
        <v>54</v>
      </c>
      <c r="B4116" t="s">
        <v>59</v>
      </c>
      <c r="C4116" t="s">
        <v>266</v>
      </c>
      <c r="D4116">
        <v>536</v>
      </c>
      <c r="E4116" s="11">
        <v>2000000</v>
      </c>
      <c r="F4116" s="5">
        <v>366064</v>
      </c>
      <c r="G4116" s="11">
        <v>0</v>
      </c>
      <c r="H4116" s="11">
        <v>0</v>
      </c>
      <c r="I4116">
        <v>0</v>
      </c>
      <c r="J4116">
        <v>0</v>
      </c>
      <c r="K4116">
        <v>0</v>
      </c>
      <c r="L4116">
        <v>137838</v>
      </c>
      <c r="M4116">
        <v>9</v>
      </c>
      <c r="N4116">
        <v>58</v>
      </c>
      <c r="O4116">
        <v>5</v>
      </c>
      <c r="P4116">
        <v>8</v>
      </c>
      <c r="Q4116">
        <v>0</v>
      </c>
      <c r="R4116">
        <v>264</v>
      </c>
      <c r="S4116">
        <v>0</v>
      </c>
      <c r="T4116">
        <v>118</v>
      </c>
      <c r="U4116">
        <v>156</v>
      </c>
      <c r="V4116">
        <v>-0.71</v>
      </c>
      <c r="W4116">
        <v>0</v>
      </c>
      <c r="X4116">
        <v>0</v>
      </c>
      <c r="Y4116" s="12" t="str">
        <f>IFERROR(VLOOKUP(C4116,[1]Index!$D:$F,3,FALSE),"Non List")</f>
        <v>zdelist</v>
      </c>
      <c r="Z4116">
        <f>IFERROR(VLOOKUP(C4116,[1]LP!$B:$C,2,FALSE),0)</f>
        <v>0</v>
      </c>
      <c r="AA4116" s="11">
        <f t="shared" si="87"/>
        <v>0</v>
      </c>
      <c r="AB4116" s="5">
        <f>IFERROR(VLOOKUP(C4116,[2]Sheet1!$B:$F,5,FALSE),0)</f>
        <v>0</v>
      </c>
      <c r="AC4116" s="11">
        <v>10</v>
      </c>
      <c r="AD4116" s="11">
        <v>0.52600000000000002</v>
      </c>
      <c r="AE4116" s="10" t="str">
        <f t="shared" si="86"/>
        <v>77/78PLI</v>
      </c>
      <c r="AF4116" s="10"/>
      <c r="AG4116" s="10"/>
      <c r="AH4116" s="10"/>
    </row>
    <row r="4117" spans="1:34" x14ac:dyDescent="0.45">
      <c r="A4117" t="s">
        <v>55</v>
      </c>
      <c r="B4117" t="s">
        <v>59</v>
      </c>
      <c r="C4117" t="s">
        <v>256</v>
      </c>
      <c r="D4117">
        <v>800</v>
      </c>
      <c r="E4117" s="11">
        <v>2010761</v>
      </c>
      <c r="F4117" s="5">
        <v>899266</v>
      </c>
      <c r="G4117" s="11">
        <v>0</v>
      </c>
      <c r="H4117" s="11">
        <v>0</v>
      </c>
      <c r="I4117">
        <v>0</v>
      </c>
      <c r="J4117">
        <v>0</v>
      </c>
      <c r="K4117">
        <v>0</v>
      </c>
      <c r="L4117">
        <v>254342</v>
      </c>
      <c r="M4117">
        <v>13</v>
      </c>
      <c r="N4117">
        <v>63</v>
      </c>
      <c r="O4117">
        <v>6</v>
      </c>
      <c r="P4117">
        <v>9</v>
      </c>
      <c r="Q4117">
        <v>0</v>
      </c>
      <c r="R4117">
        <v>350</v>
      </c>
      <c r="S4117">
        <v>0</v>
      </c>
      <c r="T4117">
        <v>145</v>
      </c>
      <c r="U4117">
        <v>203</v>
      </c>
      <c r="V4117">
        <v>-0.75</v>
      </c>
      <c r="W4117">
        <v>0</v>
      </c>
      <c r="X4117">
        <v>0</v>
      </c>
      <c r="Y4117" s="12" t="str">
        <f>IFERROR(VLOOKUP(C4117,[1]Index!$D:$F,3,FALSE),"Non List")</f>
        <v>Life Insurance</v>
      </c>
      <c r="Z4117">
        <f>IFERROR(VLOOKUP(C4117,[1]LP!$B:$C,2,FALSE),0)</f>
        <v>602.5</v>
      </c>
      <c r="AA4117" s="11">
        <f t="shared" si="87"/>
        <v>46.3</v>
      </c>
      <c r="AB4117" s="5">
        <f>IFERROR(VLOOKUP(C4117,[2]Sheet1!$B:$F,5,FALSE),0)</f>
        <v>16659197.9</v>
      </c>
      <c r="AC4117" s="11">
        <v>14.5</v>
      </c>
      <c r="AD4117" s="11">
        <v>0.76</v>
      </c>
      <c r="AE4117" s="10" t="str">
        <f t="shared" si="86"/>
        <v>77/78ALICL</v>
      </c>
      <c r="AF4117" s="10"/>
      <c r="AG4117" s="10"/>
      <c r="AH4117" s="10"/>
    </row>
    <row r="4118" spans="1:34" x14ac:dyDescent="0.45">
      <c r="A4118" t="s">
        <v>55</v>
      </c>
      <c r="B4118" t="s">
        <v>59</v>
      </c>
      <c r="C4118" t="s">
        <v>257</v>
      </c>
      <c r="D4118">
        <v>546.1</v>
      </c>
      <c r="E4118" s="11">
        <v>2084250</v>
      </c>
      <c r="F4118" s="5">
        <v>538488</v>
      </c>
      <c r="G4118" s="11">
        <v>0</v>
      </c>
      <c r="H4118" s="11">
        <v>0</v>
      </c>
      <c r="I4118">
        <v>0</v>
      </c>
      <c r="J4118">
        <v>0</v>
      </c>
      <c r="K4118">
        <v>0</v>
      </c>
      <c r="L4118">
        <v>121375</v>
      </c>
      <c r="M4118">
        <v>6</v>
      </c>
      <c r="N4118">
        <v>94</v>
      </c>
      <c r="O4118">
        <v>4</v>
      </c>
      <c r="P4118">
        <v>5</v>
      </c>
      <c r="Q4118">
        <v>0</v>
      </c>
      <c r="R4118">
        <v>407</v>
      </c>
      <c r="S4118">
        <v>0</v>
      </c>
      <c r="T4118">
        <v>126</v>
      </c>
      <c r="U4118">
        <v>128</v>
      </c>
      <c r="V4118">
        <v>-0.76</v>
      </c>
      <c r="W4118">
        <v>0</v>
      </c>
      <c r="X4118">
        <v>0</v>
      </c>
      <c r="Y4118" s="12" t="str">
        <f>IFERROR(VLOOKUP(C4118,[1]Index!$D:$F,3,FALSE),"Non List")</f>
        <v>zdelist</v>
      </c>
      <c r="Z4118">
        <f>IFERROR(VLOOKUP(C4118,[1]LP!$B:$C,2,FALSE),0)</f>
        <v>0</v>
      </c>
      <c r="AA4118" s="11">
        <f t="shared" si="87"/>
        <v>0</v>
      </c>
      <c r="AB4118" s="5">
        <f>IFERROR(VLOOKUP(C4118,[2]Sheet1!$B:$F,5,FALSE),0)</f>
        <v>0</v>
      </c>
      <c r="AC4118" s="11">
        <v>13.2712</v>
      </c>
      <c r="AD4118" s="11">
        <v>0</v>
      </c>
      <c r="AE4118" s="10" t="str">
        <f t="shared" si="86"/>
        <v>77/78GLICL</v>
      </c>
      <c r="AF4118" s="10"/>
      <c r="AG4118" s="10"/>
      <c r="AH4118" s="10"/>
    </row>
    <row r="4119" spans="1:34" x14ac:dyDescent="0.45">
      <c r="A4119" t="s">
        <v>55</v>
      </c>
      <c r="B4119" t="s">
        <v>59</v>
      </c>
      <c r="C4119" t="s">
        <v>258</v>
      </c>
      <c r="D4119">
        <v>1809.1</v>
      </c>
      <c r="E4119" s="11">
        <v>2211000</v>
      </c>
      <c r="F4119" s="5">
        <v>648703</v>
      </c>
      <c r="G4119" s="11">
        <v>0</v>
      </c>
      <c r="H4119" s="11">
        <v>0</v>
      </c>
      <c r="I4119">
        <v>0</v>
      </c>
      <c r="J4119">
        <v>0</v>
      </c>
      <c r="K4119">
        <v>0</v>
      </c>
      <c r="L4119">
        <v>190991</v>
      </c>
      <c r="M4119">
        <v>9</v>
      </c>
      <c r="N4119">
        <v>210</v>
      </c>
      <c r="O4119">
        <v>14</v>
      </c>
      <c r="P4119">
        <v>7</v>
      </c>
      <c r="Q4119">
        <v>0</v>
      </c>
      <c r="R4119">
        <v>2933</v>
      </c>
      <c r="S4119">
        <v>0</v>
      </c>
      <c r="T4119">
        <v>129</v>
      </c>
      <c r="U4119">
        <v>158</v>
      </c>
      <c r="V4119">
        <v>-0.91</v>
      </c>
      <c r="W4119">
        <v>0</v>
      </c>
      <c r="X4119">
        <v>0</v>
      </c>
      <c r="Y4119" s="12" t="str">
        <f>IFERROR(VLOOKUP(C4119,[1]Index!$D:$F,3,FALSE),"Non List")</f>
        <v>Life Insurance</v>
      </c>
      <c r="Z4119">
        <f>IFERROR(VLOOKUP(C4119,[1]LP!$B:$C,2,FALSE),0)</f>
        <v>1372</v>
      </c>
      <c r="AA4119" s="11">
        <f t="shared" si="87"/>
        <v>152.4</v>
      </c>
      <c r="AB4119" s="5">
        <f>IFERROR(VLOOKUP(C4119,[2]Sheet1!$B:$F,5,FALSE),0)</f>
        <v>7959600</v>
      </c>
      <c r="AC4119" s="11">
        <v>0</v>
      </c>
      <c r="AD4119" s="11">
        <v>0</v>
      </c>
      <c r="AE4119" s="10" t="str">
        <f t="shared" si="86"/>
        <v>77/78LICN</v>
      </c>
      <c r="AF4119" s="10"/>
      <c r="AG4119" s="10"/>
      <c r="AH4119" s="10"/>
    </row>
    <row r="4120" spans="1:34" x14ac:dyDescent="0.45">
      <c r="A4120" t="s">
        <v>55</v>
      </c>
      <c r="B4120" t="s">
        <v>59</v>
      </c>
      <c r="C4120" t="s">
        <v>259</v>
      </c>
      <c r="D4120">
        <v>937</v>
      </c>
      <c r="E4120" s="11">
        <v>7199971</v>
      </c>
      <c r="F4120" s="5">
        <v>1016346</v>
      </c>
      <c r="G4120" s="11">
        <v>0</v>
      </c>
      <c r="H4120" s="11">
        <v>0</v>
      </c>
      <c r="I4120">
        <v>0</v>
      </c>
      <c r="J4120">
        <v>0</v>
      </c>
      <c r="K4120">
        <v>0</v>
      </c>
      <c r="L4120">
        <v>535943</v>
      </c>
      <c r="M4120">
        <v>7</v>
      </c>
      <c r="N4120">
        <v>126</v>
      </c>
      <c r="O4120">
        <v>8</v>
      </c>
      <c r="P4120">
        <v>7</v>
      </c>
      <c r="Q4120">
        <v>0</v>
      </c>
      <c r="R4120">
        <v>1034</v>
      </c>
      <c r="S4120">
        <v>0</v>
      </c>
      <c r="T4120">
        <v>114</v>
      </c>
      <c r="U4120">
        <v>138</v>
      </c>
      <c r="V4120">
        <v>-0.85</v>
      </c>
      <c r="W4120">
        <v>0</v>
      </c>
      <c r="X4120">
        <v>0</v>
      </c>
      <c r="Y4120" s="12" t="str">
        <f>IFERROR(VLOOKUP(C4120,[1]Index!$D:$F,3,FALSE),"Non List")</f>
        <v>Life Insurance</v>
      </c>
      <c r="Z4120">
        <f>IFERROR(VLOOKUP(C4120,[1]LP!$B:$C,2,FALSE),0)</f>
        <v>609</v>
      </c>
      <c r="AA4120" s="11">
        <f t="shared" si="87"/>
        <v>87</v>
      </c>
      <c r="AB4120" s="5">
        <f>IFERROR(VLOOKUP(C4120,[2]Sheet1!$B:$F,5,FALSE),0)</f>
        <v>40219036.039999999</v>
      </c>
      <c r="AC4120" s="11">
        <v>0</v>
      </c>
      <c r="AD4120" s="11">
        <v>15.7895</v>
      </c>
      <c r="AE4120" s="10" t="str">
        <f t="shared" si="86"/>
        <v>77/78NLIC</v>
      </c>
      <c r="AF4120" s="10"/>
      <c r="AG4120" s="10"/>
      <c r="AH4120" s="10"/>
    </row>
    <row r="4121" spans="1:34" x14ac:dyDescent="0.45">
      <c r="A4121" t="s">
        <v>55</v>
      </c>
      <c r="B4121" t="s">
        <v>59</v>
      </c>
      <c r="C4121" t="s">
        <v>260</v>
      </c>
      <c r="D4121">
        <v>751</v>
      </c>
      <c r="E4121" s="11">
        <v>3390889</v>
      </c>
      <c r="F4121" s="5">
        <v>882499</v>
      </c>
      <c r="G4121" s="11">
        <v>0</v>
      </c>
      <c r="H4121" s="11">
        <v>0</v>
      </c>
      <c r="I4121">
        <v>0</v>
      </c>
      <c r="J4121">
        <v>0</v>
      </c>
      <c r="K4121">
        <v>0</v>
      </c>
      <c r="L4121">
        <v>401211</v>
      </c>
      <c r="M4121">
        <v>12</v>
      </c>
      <c r="N4121">
        <v>63</v>
      </c>
      <c r="O4121">
        <v>6</v>
      </c>
      <c r="P4121">
        <v>9</v>
      </c>
      <c r="Q4121">
        <v>0</v>
      </c>
      <c r="R4121">
        <v>378</v>
      </c>
      <c r="S4121">
        <v>0</v>
      </c>
      <c r="T4121">
        <v>126</v>
      </c>
      <c r="U4121">
        <v>183</v>
      </c>
      <c r="V4121">
        <v>-0.76</v>
      </c>
      <c r="W4121">
        <v>0</v>
      </c>
      <c r="X4121">
        <v>0</v>
      </c>
      <c r="Y4121" s="12" t="str">
        <f>IFERROR(VLOOKUP(C4121,[1]Index!$D:$F,3,FALSE),"Non List")</f>
        <v>Life Insurance</v>
      </c>
      <c r="Z4121">
        <f>IFERROR(VLOOKUP(C4121,[1]LP!$B:$C,2,FALSE),0)</f>
        <v>570</v>
      </c>
      <c r="AA4121" s="11">
        <f t="shared" si="87"/>
        <v>47.5</v>
      </c>
      <c r="AB4121" s="5">
        <f>IFERROR(VLOOKUP(C4121,[2]Sheet1!$B:$F,5,FALSE),0)</f>
        <v>17540832.440000001</v>
      </c>
      <c r="AC4121" s="11">
        <v>15</v>
      </c>
      <c r="AD4121" s="11">
        <v>0.78900000000000003</v>
      </c>
      <c r="AE4121" s="10" t="str">
        <f t="shared" si="86"/>
        <v>77/78NLICL</v>
      </c>
      <c r="AF4121" s="10"/>
      <c r="AG4121" s="10"/>
      <c r="AH4121" s="10"/>
    </row>
    <row r="4122" spans="1:34" x14ac:dyDescent="0.45">
      <c r="A4122" t="s">
        <v>55</v>
      </c>
      <c r="B4122" t="s">
        <v>59</v>
      </c>
      <c r="C4122" t="s">
        <v>261</v>
      </c>
      <c r="D4122">
        <v>649</v>
      </c>
      <c r="E4122" s="11">
        <v>2417057</v>
      </c>
      <c r="F4122" s="5">
        <v>692621</v>
      </c>
      <c r="G4122" s="11">
        <v>0</v>
      </c>
      <c r="H4122" s="11">
        <v>0</v>
      </c>
      <c r="I4122">
        <v>0</v>
      </c>
      <c r="J4122">
        <v>0</v>
      </c>
      <c r="K4122">
        <v>0</v>
      </c>
      <c r="L4122">
        <v>308282</v>
      </c>
      <c r="M4122">
        <v>13</v>
      </c>
      <c r="N4122">
        <v>51</v>
      </c>
      <c r="O4122">
        <v>5</v>
      </c>
      <c r="P4122">
        <v>10</v>
      </c>
      <c r="Q4122">
        <v>0</v>
      </c>
      <c r="R4122">
        <v>257</v>
      </c>
      <c r="S4122">
        <v>0</v>
      </c>
      <c r="T4122">
        <v>129</v>
      </c>
      <c r="U4122">
        <v>192</v>
      </c>
      <c r="V4122">
        <v>-0.7</v>
      </c>
      <c r="W4122">
        <v>0</v>
      </c>
      <c r="X4122">
        <v>0</v>
      </c>
      <c r="Y4122" s="12" t="str">
        <f>IFERROR(VLOOKUP(C4122,[1]Index!$D:$F,3,FALSE),"Non List")</f>
        <v>zdelist</v>
      </c>
      <c r="Z4122">
        <f>IFERROR(VLOOKUP(C4122,[1]LP!$B:$C,2,FALSE),0)</f>
        <v>0</v>
      </c>
      <c r="AA4122" s="11">
        <f t="shared" si="87"/>
        <v>0</v>
      </c>
      <c r="AB4122" s="5">
        <f>IFERROR(VLOOKUP(C4122,[2]Sheet1!$B:$F,5,FALSE),0)</f>
        <v>0</v>
      </c>
      <c r="AC4122" s="11">
        <v>13</v>
      </c>
      <c r="AD4122" s="11">
        <v>0.68420000000000003</v>
      </c>
      <c r="AE4122" s="10" t="str">
        <f t="shared" si="86"/>
        <v>77/78PLIC</v>
      </c>
      <c r="AF4122" s="10"/>
      <c r="AG4122" s="10"/>
      <c r="AH4122" s="10"/>
    </row>
    <row r="4123" spans="1:34" x14ac:dyDescent="0.45">
      <c r="A4123" t="s">
        <v>55</v>
      </c>
      <c r="B4123" t="s">
        <v>59</v>
      </c>
      <c r="C4123" t="s">
        <v>262</v>
      </c>
      <c r="D4123">
        <v>633</v>
      </c>
      <c r="E4123" s="11">
        <v>2262895</v>
      </c>
      <c r="F4123" s="5">
        <v>837606</v>
      </c>
      <c r="G4123" s="11">
        <v>0</v>
      </c>
      <c r="H4123" s="11">
        <v>0</v>
      </c>
      <c r="I4123">
        <v>0</v>
      </c>
      <c r="J4123">
        <v>0</v>
      </c>
      <c r="K4123">
        <v>0</v>
      </c>
      <c r="L4123">
        <v>323271</v>
      </c>
      <c r="M4123">
        <v>14</v>
      </c>
      <c r="N4123">
        <v>44</v>
      </c>
      <c r="O4123">
        <v>5</v>
      </c>
      <c r="P4123">
        <v>10</v>
      </c>
      <c r="Q4123">
        <v>0</v>
      </c>
      <c r="R4123">
        <v>205</v>
      </c>
      <c r="S4123">
        <v>0</v>
      </c>
      <c r="T4123">
        <v>137</v>
      </c>
      <c r="U4123">
        <v>210</v>
      </c>
      <c r="V4123">
        <v>-0.67</v>
      </c>
      <c r="W4123">
        <v>0</v>
      </c>
      <c r="X4123">
        <v>0</v>
      </c>
      <c r="Y4123" s="12" t="str">
        <f>IFERROR(VLOOKUP(C4123,[1]Index!$D:$F,3,FALSE),"Non List")</f>
        <v>zdelist</v>
      </c>
      <c r="Z4123">
        <f>IFERROR(VLOOKUP(C4123,[1]LP!$B:$C,2,FALSE),0)</f>
        <v>0</v>
      </c>
      <c r="AA4123" s="11">
        <f t="shared" si="87"/>
        <v>0</v>
      </c>
      <c r="AB4123" s="5">
        <f>IFERROR(VLOOKUP(C4123,[2]Sheet1!$B:$F,5,FALSE),0)</f>
        <v>0</v>
      </c>
      <c r="AC4123" s="11">
        <v>0</v>
      </c>
      <c r="AD4123" s="11">
        <v>0</v>
      </c>
      <c r="AE4123" s="10" t="str">
        <f t="shared" si="86"/>
        <v>77/78SLICL</v>
      </c>
      <c r="AF4123" s="10"/>
      <c r="AG4123" s="10"/>
      <c r="AH4123" s="10"/>
    </row>
    <row r="4124" spans="1:34" x14ac:dyDescent="0.45">
      <c r="A4124" t="s">
        <v>55</v>
      </c>
      <c r="B4124" t="s">
        <v>59</v>
      </c>
      <c r="C4124" t="s">
        <v>265</v>
      </c>
      <c r="D4124">
        <v>505.4</v>
      </c>
      <c r="E4124" s="11">
        <v>1400000</v>
      </c>
      <c r="F4124" s="5">
        <v>247765</v>
      </c>
      <c r="G4124" s="11">
        <v>0</v>
      </c>
      <c r="H4124" s="11">
        <v>0</v>
      </c>
      <c r="I4124">
        <v>0</v>
      </c>
      <c r="J4124">
        <v>0</v>
      </c>
      <c r="K4124">
        <v>0</v>
      </c>
      <c r="L4124">
        <v>102776</v>
      </c>
      <c r="M4124">
        <v>7</v>
      </c>
      <c r="N4124">
        <v>69</v>
      </c>
      <c r="O4124">
        <v>4</v>
      </c>
      <c r="P4124">
        <v>6</v>
      </c>
      <c r="Q4124">
        <v>0</v>
      </c>
      <c r="R4124">
        <v>295</v>
      </c>
      <c r="S4124">
        <v>0</v>
      </c>
      <c r="T4124">
        <v>118</v>
      </c>
      <c r="U4124">
        <v>139</v>
      </c>
      <c r="V4124">
        <v>-0.72</v>
      </c>
      <c r="W4124">
        <v>0</v>
      </c>
      <c r="X4124">
        <v>0</v>
      </c>
      <c r="Y4124" s="12" t="str">
        <f>IFERROR(VLOOKUP(C4124,[1]Index!$D:$F,3,FALSE),"Non List")</f>
        <v>zdelist</v>
      </c>
      <c r="Z4124">
        <f>IFERROR(VLOOKUP(C4124,[1]LP!$B:$C,2,FALSE),0)</f>
        <v>0</v>
      </c>
      <c r="AA4124" s="11">
        <f t="shared" si="87"/>
        <v>0</v>
      </c>
      <c r="AB4124" s="5">
        <f>IFERROR(VLOOKUP(C4124,[2]Sheet1!$B:$F,5,FALSE),0)</f>
        <v>0</v>
      </c>
      <c r="AC4124" s="11">
        <v>0</v>
      </c>
      <c r="AD4124" s="11">
        <v>0</v>
      </c>
      <c r="AE4124" s="10" t="str">
        <f t="shared" si="86"/>
        <v>77/78SLI</v>
      </c>
      <c r="AF4124" s="10"/>
      <c r="AG4124" s="10"/>
      <c r="AH4124" s="10"/>
    </row>
    <row r="4125" spans="1:34" x14ac:dyDescent="0.45">
      <c r="A4125" t="s">
        <v>55</v>
      </c>
      <c r="B4125" t="s">
        <v>59</v>
      </c>
      <c r="C4125" t="s">
        <v>263</v>
      </c>
      <c r="D4125">
        <v>550</v>
      </c>
      <c r="E4125" s="11">
        <v>2200000</v>
      </c>
      <c r="F4125" s="5">
        <v>575827</v>
      </c>
      <c r="G4125" s="11">
        <v>0</v>
      </c>
      <c r="H4125" s="11">
        <v>0</v>
      </c>
      <c r="I4125">
        <v>0</v>
      </c>
      <c r="J4125">
        <v>0</v>
      </c>
      <c r="K4125">
        <v>0</v>
      </c>
      <c r="L4125">
        <v>130014</v>
      </c>
      <c r="M4125">
        <v>6</v>
      </c>
      <c r="N4125">
        <v>93</v>
      </c>
      <c r="O4125">
        <v>4</v>
      </c>
      <c r="P4125">
        <v>5</v>
      </c>
      <c r="Q4125">
        <v>0</v>
      </c>
      <c r="R4125">
        <v>406</v>
      </c>
      <c r="S4125">
        <v>0</v>
      </c>
      <c r="T4125">
        <v>126</v>
      </c>
      <c r="U4125">
        <v>129</v>
      </c>
      <c r="V4125">
        <v>-0.76</v>
      </c>
      <c r="W4125">
        <v>0</v>
      </c>
      <c r="X4125">
        <v>0</v>
      </c>
      <c r="Y4125" s="12" t="str">
        <f>IFERROR(VLOOKUP(C4125,[1]Index!$D:$F,3,FALSE),"Non List")</f>
        <v>zdelist</v>
      </c>
      <c r="Z4125">
        <f>IFERROR(VLOOKUP(C4125,[1]LP!$B:$C,2,FALSE),0)</f>
        <v>0</v>
      </c>
      <c r="AA4125" s="11">
        <f t="shared" si="87"/>
        <v>0</v>
      </c>
      <c r="AB4125" s="5">
        <f>IFERROR(VLOOKUP(C4125,[2]Sheet1!$B:$F,5,FALSE),0)</f>
        <v>0</v>
      </c>
      <c r="AC4125" s="11">
        <v>0</v>
      </c>
      <c r="AD4125" s="11">
        <v>0</v>
      </c>
      <c r="AE4125" s="10" t="str">
        <f t="shared" si="86"/>
        <v>77/78JLI</v>
      </c>
      <c r="AF4125" s="10"/>
      <c r="AG4125" s="10"/>
      <c r="AH4125" s="10"/>
    </row>
    <row r="4126" spans="1:34" x14ac:dyDescent="0.45">
      <c r="A4126" t="s">
        <v>55</v>
      </c>
      <c r="B4126" t="s">
        <v>59</v>
      </c>
      <c r="C4126" t="s">
        <v>267</v>
      </c>
      <c r="D4126">
        <v>596.4</v>
      </c>
      <c r="E4126" s="11">
        <v>2150000</v>
      </c>
      <c r="F4126" s="5">
        <v>768853</v>
      </c>
      <c r="G4126" s="11">
        <v>0</v>
      </c>
      <c r="H4126" s="11">
        <v>0</v>
      </c>
      <c r="I4126">
        <v>0</v>
      </c>
      <c r="J4126">
        <v>0</v>
      </c>
      <c r="K4126">
        <v>0</v>
      </c>
      <c r="L4126">
        <v>130339</v>
      </c>
      <c r="M4126">
        <v>6</v>
      </c>
      <c r="N4126">
        <v>98</v>
      </c>
      <c r="O4126">
        <v>4</v>
      </c>
      <c r="P4126">
        <v>4</v>
      </c>
      <c r="Q4126">
        <v>0</v>
      </c>
      <c r="R4126">
        <v>432</v>
      </c>
      <c r="S4126">
        <v>0</v>
      </c>
      <c r="T4126">
        <v>136</v>
      </c>
      <c r="U4126">
        <v>136</v>
      </c>
      <c r="V4126">
        <v>-0.77</v>
      </c>
      <c r="W4126">
        <v>0</v>
      </c>
      <c r="X4126">
        <v>0</v>
      </c>
      <c r="Y4126" s="12" t="str">
        <f>IFERROR(VLOOKUP(C4126,[1]Index!$D:$F,3,FALSE),"Non List")</f>
        <v>zdelist</v>
      </c>
      <c r="Z4126">
        <f>IFERROR(VLOOKUP(C4126,[1]LP!$B:$C,2,FALSE),0)</f>
        <v>0</v>
      </c>
      <c r="AA4126" s="11">
        <f t="shared" si="87"/>
        <v>0</v>
      </c>
      <c r="AB4126" s="5">
        <f>IFERROR(VLOOKUP(C4126,[2]Sheet1!$B:$F,5,FALSE),0)</f>
        <v>0</v>
      </c>
      <c r="AC4126" s="11">
        <v>8.9700000000000006</v>
      </c>
      <c r="AD4126" s="11">
        <v>0</v>
      </c>
      <c r="AE4126" s="10" t="str">
        <f t="shared" si="86"/>
        <v>77/78ULI</v>
      </c>
      <c r="AF4126" s="10"/>
      <c r="AG4126" s="10"/>
      <c r="AH4126" s="10"/>
    </row>
    <row r="4127" spans="1:34" x14ac:dyDescent="0.45">
      <c r="A4127" t="s">
        <v>55</v>
      </c>
      <c r="B4127" t="s">
        <v>59</v>
      </c>
      <c r="C4127" t="s">
        <v>264</v>
      </c>
      <c r="D4127">
        <v>492</v>
      </c>
      <c r="E4127" s="11">
        <v>2100000</v>
      </c>
      <c r="F4127" s="5">
        <v>205210</v>
      </c>
      <c r="G4127" s="11">
        <v>0</v>
      </c>
      <c r="H4127" s="11">
        <v>0</v>
      </c>
      <c r="I4127">
        <v>0</v>
      </c>
      <c r="J4127">
        <v>0</v>
      </c>
      <c r="K4127">
        <v>0</v>
      </c>
      <c r="L4127">
        <v>70147</v>
      </c>
      <c r="M4127">
        <v>3</v>
      </c>
      <c r="N4127">
        <v>147</v>
      </c>
      <c r="O4127">
        <v>4</v>
      </c>
      <c r="P4127">
        <v>3</v>
      </c>
      <c r="Q4127">
        <v>0</v>
      </c>
      <c r="R4127">
        <v>660</v>
      </c>
      <c r="S4127">
        <v>0</v>
      </c>
      <c r="T4127">
        <v>110</v>
      </c>
      <c r="U4127">
        <v>91</v>
      </c>
      <c r="V4127">
        <v>-0.82</v>
      </c>
      <c r="W4127">
        <v>0</v>
      </c>
      <c r="X4127">
        <v>0</v>
      </c>
      <c r="Y4127" s="12" t="str">
        <f>IFERROR(VLOOKUP(C4127,[1]Index!$D:$F,3,FALSE),"Non List")</f>
        <v>zdelist</v>
      </c>
      <c r="Z4127">
        <f>IFERROR(VLOOKUP(C4127,[1]LP!$B:$C,2,FALSE),0)</f>
        <v>0</v>
      </c>
      <c r="AA4127" s="11">
        <f t="shared" si="87"/>
        <v>0</v>
      </c>
      <c r="AB4127" s="5">
        <f>IFERROR(VLOOKUP(C4127,[2]Sheet1!$B:$F,5,FALSE),0)</f>
        <v>0</v>
      </c>
      <c r="AC4127" s="11">
        <v>0</v>
      </c>
      <c r="AD4127" s="11">
        <v>0</v>
      </c>
      <c r="AE4127" s="10" t="str">
        <f t="shared" si="86"/>
        <v>77/78RLI</v>
      </c>
      <c r="AF4127" s="10"/>
      <c r="AG4127" s="10"/>
      <c r="AH4127" s="10"/>
    </row>
    <row r="4128" spans="1:34" x14ac:dyDescent="0.45">
      <c r="A4128" t="s">
        <v>55</v>
      </c>
      <c r="B4128" t="s">
        <v>59</v>
      </c>
      <c r="C4128" t="s">
        <v>266</v>
      </c>
      <c r="D4128">
        <v>536</v>
      </c>
      <c r="E4128" s="11">
        <v>2000000</v>
      </c>
      <c r="F4128" s="5">
        <v>395578</v>
      </c>
      <c r="G4128" s="11">
        <v>0</v>
      </c>
      <c r="H4128" s="11">
        <v>0</v>
      </c>
      <c r="I4128">
        <v>0</v>
      </c>
      <c r="J4128">
        <v>0</v>
      </c>
      <c r="K4128">
        <v>0</v>
      </c>
      <c r="L4128">
        <v>170631</v>
      </c>
      <c r="M4128">
        <v>9</v>
      </c>
      <c r="N4128">
        <v>63</v>
      </c>
      <c r="O4128">
        <v>4</v>
      </c>
      <c r="P4128">
        <v>7</v>
      </c>
      <c r="Q4128">
        <v>0</v>
      </c>
      <c r="R4128">
        <v>281</v>
      </c>
      <c r="S4128">
        <v>0</v>
      </c>
      <c r="T4128">
        <v>120</v>
      </c>
      <c r="U4128">
        <v>152</v>
      </c>
      <c r="V4128">
        <v>-0.72</v>
      </c>
      <c r="W4128">
        <v>0</v>
      </c>
      <c r="X4128">
        <v>0</v>
      </c>
      <c r="Y4128" s="12" t="str">
        <f>IFERROR(VLOOKUP(C4128,[1]Index!$D:$F,3,FALSE),"Non List")</f>
        <v>zdelist</v>
      </c>
      <c r="Z4128">
        <f>IFERROR(VLOOKUP(C4128,[1]LP!$B:$C,2,FALSE),0)</f>
        <v>0</v>
      </c>
      <c r="AA4128" s="11">
        <f t="shared" si="87"/>
        <v>0</v>
      </c>
      <c r="AB4128" s="5">
        <f>IFERROR(VLOOKUP(C4128,[2]Sheet1!$B:$F,5,FALSE),0)</f>
        <v>0</v>
      </c>
      <c r="AC4128" s="11">
        <v>10</v>
      </c>
      <c r="AD4128" s="11">
        <v>0.52600000000000002</v>
      </c>
      <c r="AE4128" s="10" t="str">
        <f t="shared" si="86"/>
        <v>77/78PLI</v>
      </c>
      <c r="AF4128" s="10"/>
      <c r="AG4128" s="10"/>
      <c r="AH4128" s="10"/>
    </row>
    <row r="4129" spans="1:34" x14ac:dyDescent="0.45">
      <c r="A4129" t="s">
        <v>24</v>
      </c>
      <c r="B4129" t="s">
        <v>60</v>
      </c>
      <c r="C4129" t="s">
        <v>256</v>
      </c>
      <c r="D4129">
        <v>800</v>
      </c>
      <c r="E4129" s="11">
        <v>2010761</v>
      </c>
      <c r="F4129" s="5">
        <v>985931</v>
      </c>
      <c r="G4129" s="11">
        <v>0</v>
      </c>
      <c r="H4129" s="11">
        <v>0</v>
      </c>
      <c r="I4129">
        <v>0</v>
      </c>
      <c r="J4129">
        <v>0</v>
      </c>
      <c r="K4129">
        <v>0</v>
      </c>
      <c r="L4129">
        <v>96295</v>
      </c>
      <c r="M4129">
        <v>19</v>
      </c>
      <c r="N4129">
        <v>42</v>
      </c>
      <c r="O4129">
        <v>5</v>
      </c>
      <c r="P4129">
        <v>13</v>
      </c>
      <c r="Q4129">
        <v>0</v>
      </c>
      <c r="R4129">
        <v>225</v>
      </c>
      <c r="S4129">
        <v>0</v>
      </c>
      <c r="T4129">
        <v>149</v>
      </c>
      <c r="U4129">
        <v>253</v>
      </c>
      <c r="V4129">
        <v>-0.68</v>
      </c>
      <c r="W4129">
        <v>0</v>
      </c>
      <c r="X4129">
        <v>0</v>
      </c>
      <c r="Y4129" s="12" t="str">
        <f>IFERROR(VLOOKUP(C4129,[1]Index!$D:$F,3,FALSE),"Non List")</f>
        <v>Life Insurance</v>
      </c>
      <c r="Z4129">
        <f>IFERROR(VLOOKUP(C4129,[1]LP!$B:$C,2,FALSE),0)</f>
        <v>602.5</v>
      </c>
      <c r="AA4129" s="11">
        <f t="shared" si="87"/>
        <v>31.7</v>
      </c>
      <c r="AB4129" s="5">
        <f>IFERROR(VLOOKUP(C4129,[2]Sheet1!$B:$F,5,FALSE),0)</f>
        <v>16659197.9</v>
      </c>
      <c r="AC4129" s="11">
        <v>8.5</v>
      </c>
      <c r="AD4129" s="11">
        <v>0.44500000000000001</v>
      </c>
      <c r="AE4129" s="10" t="str">
        <f t="shared" si="86"/>
        <v>78/79ALICL</v>
      </c>
      <c r="AF4129" s="10"/>
      <c r="AG4129" s="10"/>
      <c r="AH4129" s="10"/>
    </row>
    <row r="4130" spans="1:34" x14ac:dyDescent="0.45">
      <c r="A4130" t="s">
        <v>24</v>
      </c>
      <c r="B4130" t="s">
        <v>60</v>
      </c>
      <c r="C4130" t="s">
        <v>257</v>
      </c>
      <c r="D4130">
        <v>546.1</v>
      </c>
      <c r="E4130" s="11">
        <v>1975585</v>
      </c>
      <c r="F4130" s="5">
        <v>575387</v>
      </c>
      <c r="G4130" s="11">
        <v>0</v>
      </c>
      <c r="H4130" s="11">
        <v>0</v>
      </c>
      <c r="I4130">
        <v>0</v>
      </c>
      <c r="J4130">
        <v>0</v>
      </c>
      <c r="K4130">
        <v>0</v>
      </c>
      <c r="L4130">
        <v>40998</v>
      </c>
      <c r="M4130">
        <v>8</v>
      </c>
      <c r="N4130">
        <v>66</v>
      </c>
      <c r="O4130">
        <v>4</v>
      </c>
      <c r="P4130">
        <v>6</v>
      </c>
      <c r="Q4130">
        <v>0</v>
      </c>
      <c r="R4130">
        <v>279</v>
      </c>
      <c r="S4130">
        <v>0</v>
      </c>
      <c r="T4130">
        <v>129</v>
      </c>
      <c r="U4130">
        <v>155</v>
      </c>
      <c r="V4130">
        <v>-0.72</v>
      </c>
      <c r="W4130">
        <v>0</v>
      </c>
      <c r="X4130">
        <v>0</v>
      </c>
      <c r="Y4130" s="12" t="str">
        <f>IFERROR(VLOOKUP(C4130,[1]Index!$D:$F,3,FALSE),"Non List")</f>
        <v>zdelist</v>
      </c>
      <c r="Z4130">
        <f>IFERROR(VLOOKUP(C4130,[1]LP!$B:$C,2,FALSE),0)</f>
        <v>0</v>
      </c>
      <c r="AA4130" s="11">
        <f t="shared" si="87"/>
        <v>0</v>
      </c>
      <c r="AB4130" s="5">
        <f>IFERROR(VLOOKUP(C4130,[2]Sheet1!$B:$F,5,FALSE),0)</f>
        <v>0</v>
      </c>
      <c r="AC4130" s="11">
        <v>0</v>
      </c>
      <c r="AD4130" s="11">
        <v>0</v>
      </c>
      <c r="AE4130" s="10" t="str">
        <f t="shared" si="86"/>
        <v>78/79GLICL</v>
      </c>
      <c r="AF4130" s="10"/>
      <c r="AG4130" s="10"/>
      <c r="AH4130" s="10"/>
    </row>
    <row r="4131" spans="1:34" x14ac:dyDescent="0.45">
      <c r="A4131" t="s">
        <v>24</v>
      </c>
      <c r="B4131" t="s">
        <v>60</v>
      </c>
      <c r="C4131" t="s">
        <v>258</v>
      </c>
      <c r="D4131">
        <v>1809.1</v>
      </c>
      <c r="E4131" s="11">
        <v>2653200</v>
      </c>
      <c r="F4131" s="5">
        <v>668903</v>
      </c>
      <c r="G4131" s="11">
        <v>0</v>
      </c>
      <c r="H4131" s="11">
        <v>0</v>
      </c>
      <c r="I4131">
        <v>0</v>
      </c>
      <c r="J4131">
        <v>0</v>
      </c>
      <c r="K4131">
        <v>0</v>
      </c>
      <c r="L4131">
        <v>31916</v>
      </c>
      <c r="M4131">
        <v>5</v>
      </c>
      <c r="N4131">
        <v>377</v>
      </c>
      <c r="O4131">
        <v>14</v>
      </c>
      <c r="P4131">
        <v>4</v>
      </c>
      <c r="Q4131">
        <v>0</v>
      </c>
      <c r="R4131">
        <v>5446</v>
      </c>
      <c r="S4131">
        <v>0</v>
      </c>
      <c r="T4131">
        <v>125</v>
      </c>
      <c r="U4131">
        <v>116</v>
      </c>
      <c r="V4131">
        <v>-0.94</v>
      </c>
      <c r="W4131">
        <v>0</v>
      </c>
      <c r="X4131">
        <v>0</v>
      </c>
      <c r="Y4131" s="12" t="str">
        <f>IFERROR(VLOOKUP(C4131,[1]Index!$D:$F,3,FALSE),"Non List")</f>
        <v>Life Insurance</v>
      </c>
      <c r="Z4131">
        <f>IFERROR(VLOOKUP(C4131,[1]LP!$B:$C,2,FALSE),0)</f>
        <v>1372</v>
      </c>
      <c r="AA4131" s="11">
        <f t="shared" si="87"/>
        <v>274.39999999999998</v>
      </c>
      <c r="AB4131" s="5">
        <f>IFERROR(VLOOKUP(C4131,[2]Sheet1!$B:$F,5,FALSE),0)</f>
        <v>7959600</v>
      </c>
      <c r="AC4131" s="11">
        <v>0</v>
      </c>
      <c r="AD4131" s="11">
        <v>0</v>
      </c>
      <c r="AE4131" s="10" t="str">
        <f t="shared" si="86"/>
        <v>78/79LICN</v>
      </c>
      <c r="AF4131" s="10"/>
      <c r="AG4131" s="10"/>
      <c r="AH4131" s="10"/>
    </row>
    <row r="4132" spans="1:34" x14ac:dyDescent="0.45">
      <c r="A4132" t="s">
        <v>24</v>
      </c>
      <c r="B4132" t="s">
        <v>60</v>
      </c>
      <c r="C4132" t="s">
        <v>259</v>
      </c>
      <c r="D4132">
        <v>937</v>
      </c>
      <c r="E4132" s="11">
        <v>7199971</v>
      </c>
      <c r="F4132" s="5">
        <v>869649</v>
      </c>
      <c r="G4132" s="11">
        <v>0</v>
      </c>
      <c r="H4132" s="11">
        <v>0</v>
      </c>
      <c r="I4132">
        <v>0</v>
      </c>
      <c r="J4132">
        <v>0</v>
      </c>
      <c r="K4132">
        <v>0</v>
      </c>
      <c r="L4132">
        <v>7033</v>
      </c>
      <c r="M4132">
        <v>0</v>
      </c>
      <c r="N4132">
        <v>2603</v>
      </c>
      <c r="O4132">
        <v>8</v>
      </c>
      <c r="P4132">
        <v>0</v>
      </c>
      <c r="Q4132">
        <v>0</v>
      </c>
      <c r="R4132">
        <v>21759</v>
      </c>
      <c r="S4132">
        <v>0</v>
      </c>
      <c r="T4132">
        <v>112</v>
      </c>
      <c r="U4132">
        <v>30</v>
      </c>
      <c r="V4132">
        <v>-0.97</v>
      </c>
      <c r="W4132">
        <v>0</v>
      </c>
      <c r="X4132">
        <v>0</v>
      </c>
      <c r="Y4132" s="12" t="str">
        <f>IFERROR(VLOOKUP(C4132,[1]Index!$D:$F,3,FALSE),"Non List")</f>
        <v>Life Insurance</v>
      </c>
      <c r="Z4132">
        <f>IFERROR(VLOOKUP(C4132,[1]LP!$B:$C,2,FALSE),0)</f>
        <v>609</v>
      </c>
      <c r="AA4132" s="11">
        <f t="shared" si="87"/>
        <v>0</v>
      </c>
      <c r="AB4132" s="5">
        <f>IFERROR(VLOOKUP(C4132,[2]Sheet1!$B:$F,5,FALSE),0)</f>
        <v>40219036.039999999</v>
      </c>
      <c r="AC4132" s="11">
        <v>0</v>
      </c>
      <c r="AD4132" s="11">
        <v>0</v>
      </c>
      <c r="AE4132" s="10" t="str">
        <f t="shared" si="86"/>
        <v>78/79NLIC</v>
      </c>
      <c r="AF4132" s="10"/>
      <c r="AG4132" s="10"/>
      <c r="AH4132" s="10"/>
    </row>
    <row r="4133" spans="1:34" x14ac:dyDescent="0.45">
      <c r="A4133" t="s">
        <v>24</v>
      </c>
      <c r="B4133" t="s">
        <v>60</v>
      </c>
      <c r="C4133" t="s">
        <v>260</v>
      </c>
      <c r="D4133">
        <v>751</v>
      </c>
      <c r="E4133" s="11">
        <v>3390889</v>
      </c>
      <c r="F4133" s="5">
        <v>960565</v>
      </c>
      <c r="G4133" s="11">
        <v>0</v>
      </c>
      <c r="H4133" s="11">
        <v>0</v>
      </c>
      <c r="I4133">
        <v>0</v>
      </c>
      <c r="J4133">
        <v>0</v>
      </c>
      <c r="K4133">
        <v>0</v>
      </c>
      <c r="L4133">
        <v>86739</v>
      </c>
      <c r="M4133">
        <v>10</v>
      </c>
      <c r="N4133">
        <v>74</v>
      </c>
      <c r="O4133">
        <v>6</v>
      </c>
      <c r="P4133">
        <v>8</v>
      </c>
      <c r="Q4133">
        <v>0</v>
      </c>
      <c r="R4133">
        <v>431</v>
      </c>
      <c r="S4133">
        <v>0</v>
      </c>
      <c r="T4133">
        <v>128</v>
      </c>
      <c r="U4133">
        <v>172</v>
      </c>
      <c r="V4133">
        <v>-0.77</v>
      </c>
      <c r="W4133">
        <v>0</v>
      </c>
      <c r="X4133">
        <v>0</v>
      </c>
      <c r="Y4133" s="12" t="str">
        <f>IFERROR(VLOOKUP(C4133,[1]Index!$D:$F,3,FALSE),"Non List")</f>
        <v>Life Insurance</v>
      </c>
      <c r="Z4133">
        <f>IFERROR(VLOOKUP(C4133,[1]LP!$B:$C,2,FALSE),0)</f>
        <v>570</v>
      </c>
      <c r="AA4133" s="11">
        <f t="shared" si="87"/>
        <v>57</v>
      </c>
      <c r="AB4133" s="5">
        <f>IFERROR(VLOOKUP(C4133,[2]Sheet1!$B:$F,5,FALSE),0)</f>
        <v>17540832.440000001</v>
      </c>
      <c r="AC4133" s="11">
        <v>8</v>
      </c>
      <c r="AD4133" s="11">
        <v>6.5</v>
      </c>
      <c r="AE4133" s="10" t="str">
        <f t="shared" si="86"/>
        <v>78/79NLICL</v>
      </c>
      <c r="AF4133" s="10"/>
      <c r="AG4133" s="10"/>
      <c r="AH4133" s="10"/>
    </row>
    <row r="4134" spans="1:34" x14ac:dyDescent="0.45">
      <c r="A4134" t="s">
        <v>24</v>
      </c>
      <c r="B4134" t="s">
        <v>60</v>
      </c>
      <c r="C4134" t="s">
        <v>261</v>
      </c>
      <c r="D4134">
        <v>649</v>
      </c>
      <c r="E4134" s="11">
        <v>2417057</v>
      </c>
      <c r="F4134" s="5">
        <v>802939</v>
      </c>
      <c r="G4134" s="11">
        <v>0</v>
      </c>
      <c r="H4134" s="11">
        <v>0</v>
      </c>
      <c r="I4134">
        <v>0</v>
      </c>
      <c r="J4134">
        <v>0</v>
      </c>
      <c r="K4134">
        <v>0</v>
      </c>
      <c r="L4134">
        <v>122575</v>
      </c>
      <c r="M4134">
        <v>20</v>
      </c>
      <c r="N4134">
        <v>32</v>
      </c>
      <c r="O4134">
        <v>5</v>
      </c>
      <c r="P4134">
        <v>15</v>
      </c>
      <c r="Q4134">
        <v>0</v>
      </c>
      <c r="R4134">
        <v>156</v>
      </c>
      <c r="S4134">
        <v>0</v>
      </c>
      <c r="T4134">
        <v>133</v>
      </c>
      <c r="U4134">
        <v>247</v>
      </c>
      <c r="V4134">
        <v>-0.62</v>
      </c>
      <c r="W4134">
        <v>0</v>
      </c>
      <c r="X4134">
        <v>0</v>
      </c>
      <c r="Y4134" s="12" t="str">
        <f>IFERROR(VLOOKUP(C4134,[1]Index!$D:$F,3,FALSE),"Non List")</f>
        <v>zdelist</v>
      </c>
      <c r="Z4134">
        <f>IFERROR(VLOOKUP(C4134,[1]LP!$B:$C,2,FALSE),0)</f>
        <v>0</v>
      </c>
      <c r="AA4134" s="11">
        <f t="shared" si="87"/>
        <v>0</v>
      </c>
      <c r="AB4134" s="5">
        <f>IFERROR(VLOOKUP(C4134,[2]Sheet1!$B:$F,5,FALSE),0)</f>
        <v>0</v>
      </c>
      <c r="AC4134" s="11">
        <v>0</v>
      </c>
      <c r="AD4134" s="11">
        <v>0</v>
      </c>
      <c r="AE4134" s="10" t="str">
        <f t="shared" si="86"/>
        <v>78/79PLIC</v>
      </c>
      <c r="AF4134" s="10"/>
      <c r="AG4134" s="10"/>
      <c r="AH4134" s="10"/>
    </row>
    <row r="4135" spans="1:34" x14ac:dyDescent="0.45">
      <c r="A4135" t="s">
        <v>24</v>
      </c>
      <c r="B4135" t="s">
        <v>60</v>
      </c>
      <c r="C4135" t="s">
        <v>262</v>
      </c>
      <c r="D4135">
        <v>633</v>
      </c>
      <c r="E4135" s="11">
        <v>2550283</v>
      </c>
      <c r="F4135" s="5">
        <v>977308</v>
      </c>
      <c r="G4135" s="11">
        <v>0</v>
      </c>
      <c r="H4135" s="11">
        <v>0</v>
      </c>
      <c r="I4135">
        <v>0</v>
      </c>
      <c r="J4135">
        <v>0</v>
      </c>
      <c r="K4135">
        <v>0</v>
      </c>
      <c r="L4135">
        <v>113595</v>
      </c>
      <c r="M4135">
        <v>18</v>
      </c>
      <c r="N4135">
        <v>36</v>
      </c>
      <c r="O4135">
        <v>5</v>
      </c>
      <c r="P4135">
        <v>13</v>
      </c>
      <c r="Q4135">
        <v>0</v>
      </c>
      <c r="R4135">
        <v>163</v>
      </c>
      <c r="S4135">
        <v>0</v>
      </c>
      <c r="T4135">
        <v>138</v>
      </c>
      <c r="U4135">
        <v>235</v>
      </c>
      <c r="V4135">
        <v>-0.63</v>
      </c>
      <c r="W4135">
        <v>0</v>
      </c>
      <c r="X4135">
        <v>0</v>
      </c>
      <c r="Y4135" s="12" t="str">
        <f>IFERROR(VLOOKUP(C4135,[1]Index!$D:$F,3,FALSE),"Non List")</f>
        <v>zdelist</v>
      </c>
      <c r="Z4135">
        <f>IFERROR(VLOOKUP(C4135,[1]LP!$B:$C,2,FALSE),0)</f>
        <v>0</v>
      </c>
      <c r="AA4135" s="11">
        <f t="shared" si="87"/>
        <v>0</v>
      </c>
      <c r="AB4135" s="5">
        <f>IFERROR(VLOOKUP(C4135,[2]Sheet1!$B:$F,5,FALSE),0)</f>
        <v>0</v>
      </c>
      <c r="AC4135" s="11">
        <v>0</v>
      </c>
      <c r="AD4135" s="11">
        <v>0</v>
      </c>
      <c r="AE4135" s="10" t="str">
        <f t="shared" si="86"/>
        <v>78/79SLICL</v>
      </c>
      <c r="AF4135" s="10"/>
      <c r="AG4135" s="10"/>
      <c r="AH4135" s="10"/>
    </row>
    <row r="4136" spans="1:34" x14ac:dyDescent="0.45">
      <c r="A4136" t="s">
        <v>24</v>
      </c>
      <c r="B4136" t="s">
        <v>60</v>
      </c>
      <c r="C4136" t="s">
        <v>265</v>
      </c>
      <c r="D4136">
        <v>505.4</v>
      </c>
      <c r="E4136" s="11">
        <v>2000000</v>
      </c>
      <c r="F4136" s="5">
        <v>287272</v>
      </c>
      <c r="G4136" s="11">
        <v>0</v>
      </c>
      <c r="H4136" s="11">
        <v>0</v>
      </c>
      <c r="I4136">
        <v>0</v>
      </c>
      <c r="J4136">
        <v>0</v>
      </c>
      <c r="K4136">
        <v>0</v>
      </c>
      <c r="L4136">
        <v>43896</v>
      </c>
      <c r="M4136">
        <v>9</v>
      </c>
      <c r="N4136">
        <v>58</v>
      </c>
      <c r="O4136">
        <v>4</v>
      </c>
      <c r="P4136">
        <v>8</v>
      </c>
      <c r="Q4136">
        <v>0</v>
      </c>
      <c r="R4136">
        <v>255</v>
      </c>
      <c r="S4136">
        <v>0</v>
      </c>
      <c r="T4136">
        <v>114</v>
      </c>
      <c r="U4136">
        <v>150</v>
      </c>
      <c r="V4136">
        <v>-0.7</v>
      </c>
      <c r="W4136">
        <v>0</v>
      </c>
      <c r="X4136">
        <v>0</v>
      </c>
      <c r="Y4136" s="12" t="str">
        <f>IFERROR(VLOOKUP(C4136,[1]Index!$D:$F,3,FALSE),"Non List")</f>
        <v>zdelist</v>
      </c>
      <c r="Z4136">
        <f>IFERROR(VLOOKUP(C4136,[1]LP!$B:$C,2,FALSE),0)</f>
        <v>0</v>
      </c>
      <c r="AA4136" s="11">
        <f t="shared" si="87"/>
        <v>0</v>
      </c>
      <c r="AB4136" s="5">
        <f>IFERROR(VLOOKUP(C4136,[2]Sheet1!$B:$F,5,FALSE),0)</f>
        <v>0</v>
      </c>
      <c r="AC4136" s="11">
        <v>0</v>
      </c>
      <c r="AD4136" s="11">
        <v>0</v>
      </c>
      <c r="AE4136" s="10" t="str">
        <f t="shared" si="86"/>
        <v>78/79SLI</v>
      </c>
      <c r="AF4136" s="10"/>
      <c r="AG4136" s="10"/>
      <c r="AH4136" s="10"/>
    </row>
    <row r="4137" spans="1:34" x14ac:dyDescent="0.45">
      <c r="A4137" t="s">
        <v>24</v>
      </c>
      <c r="B4137" t="s">
        <v>60</v>
      </c>
      <c r="C4137" t="s">
        <v>263</v>
      </c>
      <c r="D4137">
        <v>550</v>
      </c>
      <c r="E4137" s="11">
        <v>2200000</v>
      </c>
      <c r="F4137" s="5">
        <v>661024</v>
      </c>
      <c r="G4137" s="11">
        <v>0</v>
      </c>
      <c r="H4137" s="11">
        <v>0</v>
      </c>
      <c r="I4137">
        <v>0</v>
      </c>
      <c r="J4137">
        <v>0</v>
      </c>
      <c r="K4137">
        <v>0</v>
      </c>
      <c r="L4137">
        <v>92279</v>
      </c>
      <c r="M4137">
        <v>17</v>
      </c>
      <c r="N4137">
        <v>33</v>
      </c>
      <c r="O4137">
        <v>4</v>
      </c>
      <c r="P4137">
        <v>13</v>
      </c>
      <c r="Q4137">
        <v>0</v>
      </c>
      <c r="R4137">
        <v>139</v>
      </c>
      <c r="S4137">
        <v>0</v>
      </c>
      <c r="T4137">
        <v>130</v>
      </c>
      <c r="U4137">
        <v>221</v>
      </c>
      <c r="V4137">
        <v>-0.6</v>
      </c>
      <c r="W4137">
        <v>0</v>
      </c>
      <c r="X4137">
        <v>0</v>
      </c>
      <c r="Y4137" s="12" t="str">
        <f>IFERROR(VLOOKUP(C4137,[1]Index!$D:$F,3,FALSE),"Non List")</f>
        <v>zdelist</v>
      </c>
      <c r="Z4137">
        <f>IFERROR(VLOOKUP(C4137,[1]LP!$B:$C,2,FALSE),0)</f>
        <v>0</v>
      </c>
      <c r="AA4137" s="11">
        <f t="shared" si="87"/>
        <v>0</v>
      </c>
      <c r="AB4137" s="5">
        <f>IFERROR(VLOOKUP(C4137,[2]Sheet1!$B:$F,5,FALSE),0)</f>
        <v>0</v>
      </c>
      <c r="AC4137" s="11">
        <v>0</v>
      </c>
      <c r="AD4137" s="11">
        <v>0</v>
      </c>
      <c r="AE4137" s="10" t="str">
        <f t="shared" si="86"/>
        <v>78/79JLI</v>
      </c>
      <c r="AF4137" s="10"/>
      <c r="AG4137" s="10"/>
      <c r="AH4137" s="10"/>
    </row>
    <row r="4138" spans="1:34" x14ac:dyDescent="0.45">
      <c r="A4138" t="s">
        <v>24</v>
      </c>
      <c r="B4138" t="s">
        <v>60</v>
      </c>
      <c r="C4138" t="s">
        <v>267</v>
      </c>
      <c r="D4138">
        <v>596.4</v>
      </c>
      <c r="E4138" s="11">
        <v>2150000</v>
      </c>
      <c r="F4138" s="5">
        <v>1126283</v>
      </c>
      <c r="G4138" s="11">
        <v>0</v>
      </c>
      <c r="H4138" s="11">
        <v>0</v>
      </c>
      <c r="I4138">
        <v>0</v>
      </c>
      <c r="J4138">
        <v>0</v>
      </c>
      <c r="K4138">
        <v>0</v>
      </c>
      <c r="L4138">
        <v>34477</v>
      </c>
      <c r="M4138">
        <v>6</v>
      </c>
      <c r="N4138">
        <v>93</v>
      </c>
      <c r="O4138">
        <v>4</v>
      </c>
      <c r="P4138">
        <v>4</v>
      </c>
      <c r="Q4138">
        <v>0</v>
      </c>
      <c r="R4138">
        <v>364</v>
      </c>
      <c r="S4138">
        <v>0</v>
      </c>
      <c r="T4138">
        <v>152</v>
      </c>
      <c r="U4138">
        <v>148</v>
      </c>
      <c r="V4138">
        <v>-0.75</v>
      </c>
      <c r="W4138">
        <v>0</v>
      </c>
      <c r="X4138">
        <v>0</v>
      </c>
      <c r="Y4138" s="12" t="str">
        <f>IFERROR(VLOOKUP(C4138,[1]Index!$D:$F,3,FALSE),"Non List")</f>
        <v>zdelist</v>
      </c>
      <c r="Z4138">
        <f>IFERROR(VLOOKUP(C4138,[1]LP!$B:$C,2,FALSE),0)</f>
        <v>0</v>
      </c>
      <c r="AA4138" s="11">
        <f t="shared" si="87"/>
        <v>0</v>
      </c>
      <c r="AB4138" s="5">
        <f>IFERROR(VLOOKUP(C4138,[2]Sheet1!$B:$F,5,FALSE),0)</f>
        <v>0</v>
      </c>
      <c r="AC4138" s="11">
        <v>0</v>
      </c>
      <c r="AD4138" s="11">
        <v>0</v>
      </c>
      <c r="AE4138" s="10" t="str">
        <f t="shared" si="86"/>
        <v>78/79ULI</v>
      </c>
      <c r="AF4138" s="10"/>
      <c r="AG4138" s="10"/>
      <c r="AH4138" s="10"/>
    </row>
    <row r="4139" spans="1:34" x14ac:dyDescent="0.45">
      <c r="A4139" t="s">
        <v>24</v>
      </c>
      <c r="B4139" t="s">
        <v>60</v>
      </c>
      <c r="C4139" t="s">
        <v>264</v>
      </c>
      <c r="D4139">
        <v>492</v>
      </c>
      <c r="E4139" s="11">
        <v>2100000</v>
      </c>
      <c r="F4139" s="5">
        <v>263490</v>
      </c>
      <c r="G4139" s="11">
        <v>0</v>
      </c>
      <c r="H4139" s="11">
        <v>0</v>
      </c>
      <c r="I4139">
        <v>0</v>
      </c>
      <c r="J4139">
        <v>0</v>
      </c>
      <c r="K4139">
        <v>0</v>
      </c>
      <c r="L4139">
        <v>41556</v>
      </c>
      <c r="M4139">
        <v>8</v>
      </c>
      <c r="N4139">
        <v>62</v>
      </c>
      <c r="O4139">
        <v>4</v>
      </c>
      <c r="P4139">
        <v>7</v>
      </c>
      <c r="Q4139">
        <v>0</v>
      </c>
      <c r="R4139">
        <v>273</v>
      </c>
      <c r="S4139">
        <v>0</v>
      </c>
      <c r="T4139">
        <v>113</v>
      </c>
      <c r="U4139">
        <v>141</v>
      </c>
      <c r="V4139">
        <v>-0.71</v>
      </c>
      <c r="W4139">
        <v>0</v>
      </c>
      <c r="X4139">
        <v>0</v>
      </c>
      <c r="Y4139" s="12" t="str">
        <f>IFERROR(VLOOKUP(C4139,[1]Index!$D:$F,3,FALSE),"Non List")</f>
        <v>zdelist</v>
      </c>
      <c r="Z4139">
        <f>IFERROR(VLOOKUP(C4139,[1]LP!$B:$C,2,FALSE),0)</f>
        <v>0</v>
      </c>
      <c r="AA4139" s="11">
        <f t="shared" si="87"/>
        <v>0</v>
      </c>
      <c r="AB4139" s="5">
        <f>IFERROR(VLOOKUP(C4139,[2]Sheet1!$B:$F,5,FALSE),0)</f>
        <v>0</v>
      </c>
      <c r="AC4139" s="11">
        <v>0</v>
      </c>
      <c r="AD4139" s="11">
        <v>0</v>
      </c>
      <c r="AE4139" s="10" t="str">
        <f t="shared" si="86"/>
        <v>78/79RLI</v>
      </c>
      <c r="AF4139" s="10"/>
      <c r="AG4139" s="10"/>
      <c r="AH4139" s="10"/>
    </row>
    <row r="4140" spans="1:34" x14ac:dyDescent="0.45">
      <c r="A4140" t="s">
        <v>24</v>
      </c>
      <c r="B4140" t="s">
        <v>60</v>
      </c>
      <c r="C4140" t="s">
        <v>266</v>
      </c>
      <c r="D4140">
        <v>536</v>
      </c>
      <c r="E4140" s="11">
        <v>2000000</v>
      </c>
      <c r="F4140" s="5">
        <v>425414</v>
      </c>
      <c r="G4140" s="11">
        <v>0</v>
      </c>
      <c r="H4140" s="11">
        <v>0</v>
      </c>
      <c r="I4140">
        <v>0</v>
      </c>
      <c r="J4140">
        <v>0</v>
      </c>
      <c r="K4140">
        <v>0</v>
      </c>
      <c r="L4140">
        <v>33159</v>
      </c>
      <c r="M4140">
        <v>7</v>
      </c>
      <c r="N4140">
        <v>81</v>
      </c>
      <c r="O4140">
        <v>4</v>
      </c>
      <c r="P4140">
        <v>5</v>
      </c>
      <c r="Q4140">
        <v>0</v>
      </c>
      <c r="R4140">
        <v>359</v>
      </c>
      <c r="S4140">
        <v>0</v>
      </c>
      <c r="T4140">
        <v>121</v>
      </c>
      <c r="U4140">
        <v>134</v>
      </c>
      <c r="V4140">
        <v>-0.75</v>
      </c>
      <c r="W4140">
        <v>0</v>
      </c>
      <c r="X4140">
        <v>0</v>
      </c>
      <c r="Y4140" s="12" t="str">
        <f>IFERROR(VLOOKUP(C4140,[1]Index!$D:$F,3,FALSE),"Non List")</f>
        <v>zdelist</v>
      </c>
      <c r="Z4140">
        <f>IFERROR(VLOOKUP(C4140,[1]LP!$B:$C,2,FALSE),0)</f>
        <v>0</v>
      </c>
      <c r="AA4140" s="11">
        <f t="shared" si="87"/>
        <v>0</v>
      </c>
      <c r="AB4140" s="5">
        <f>IFERROR(VLOOKUP(C4140,[2]Sheet1!$B:$F,5,FALSE),0)</f>
        <v>0</v>
      </c>
      <c r="AC4140" s="11">
        <v>0</v>
      </c>
      <c r="AD4140" s="11">
        <v>0</v>
      </c>
      <c r="AE4140" s="10" t="str">
        <f t="shared" si="86"/>
        <v>78/79PLI</v>
      </c>
      <c r="AF4140" s="10"/>
      <c r="AG4140" s="10"/>
      <c r="AH4140" s="10"/>
    </row>
    <row r="4141" spans="1:34" x14ac:dyDescent="0.45">
      <c r="A4141" t="s">
        <v>53</v>
      </c>
      <c r="B4141" t="s">
        <v>60</v>
      </c>
      <c r="C4141" t="s">
        <v>256</v>
      </c>
      <c r="D4141">
        <v>800</v>
      </c>
      <c r="E4141" s="11">
        <v>2513451</v>
      </c>
      <c r="F4141" s="5">
        <v>963274</v>
      </c>
      <c r="G4141" s="11">
        <v>0</v>
      </c>
      <c r="H4141" s="11">
        <v>0</v>
      </c>
      <c r="I4141">
        <v>0</v>
      </c>
      <c r="J4141">
        <v>0</v>
      </c>
      <c r="K4141">
        <v>0</v>
      </c>
      <c r="L4141">
        <v>144237</v>
      </c>
      <c r="M4141">
        <v>11</v>
      </c>
      <c r="N4141">
        <v>70</v>
      </c>
      <c r="O4141">
        <v>6</v>
      </c>
      <c r="P4141">
        <v>8</v>
      </c>
      <c r="Q4141">
        <v>0</v>
      </c>
      <c r="R4141">
        <v>404</v>
      </c>
      <c r="S4141">
        <v>0</v>
      </c>
      <c r="T4141">
        <v>138</v>
      </c>
      <c r="U4141">
        <v>189</v>
      </c>
      <c r="V4141">
        <v>-0.76</v>
      </c>
      <c r="W4141">
        <v>0</v>
      </c>
      <c r="X4141">
        <v>0</v>
      </c>
      <c r="Y4141" s="12" t="str">
        <f>IFERROR(VLOOKUP(C4141,[1]Index!$D:$F,3,FALSE),"Non List")</f>
        <v>Life Insurance</v>
      </c>
      <c r="Z4141">
        <f>IFERROR(VLOOKUP(C4141,[1]LP!$B:$C,2,FALSE),0)</f>
        <v>602.5</v>
      </c>
      <c r="AA4141" s="11">
        <f t="shared" si="87"/>
        <v>54.8</v>
      </c>
      <c r="AB4141" s="5">
        <f>IFERROR(VLOOKUP(C4141,[2]Sheet1!$B:$F,5,FALSE),0)</f>
        <v>16659197.9</v>
      </c>
      <c r="AC4141" s="11">
        <v>8.5</v>
      </c>
      <c r="AD4141" s="11">
        <v>0.44500000000000001</v>
      </c>
      <c r="AE4141" s="10" t="str">
        <f t="shared" si="86"/>
        <v>78/79ALICL</v>
      </c>
      <c r="AF4141" s="10"/>
      <c r="AG4141" s="10"/>
      <c r="AH4141" s="10"/>
    </row>
    <row r="4142" spans="1:34" x14ac:dyDescent="0.45">
      <c r="A4142" t="s">
        <v>53</v>
      </c>
      <c r="B4142" t="s">
        <v>60</v>
      </c>
      <c r="C4142" t="s">
        <v>257</v>
      </c>
      <c r="D4142">
        <v>546.1</v>
      </c>
      <c r="E4142" s="11">
        <v>2084250</v>
      </c>
      <c r="F4142" s="5">
        <v>500868</v>
      </c>
      <c r="G4142" s="11">
        <v>0</v>
      </c>
      <c r="H4142" s="11">
        <v>0</v>
      </c>
      <c r="I4142">
        <v>0</v>
      </c>
      <c r="J4142">
        <v>0</v>
      </c>
      <c r="K4142">
        <v>0</v>
      </c>
      <c r="L4142">
        <v>78940</v>
      </c>
      <c r="M4142">
        <v>8</v>
      </c>
      <c r="N4142">
        <v>72</v>
      </c>
      <c r="O4142">
        <v>4</v>
      </c>
      <c r="P4142">
        <v>6</v>
      </c>
      <c r="Q4142">
        <v>0</v>
      </c>
      <c r="R4142">
        <v>318</v>
      </c>
      <c r="S4142">
        <v>0</v>
      </c>
      <c r="T4142">
        <v>124</v>
      </c>
      <c r="U4142">
        <v>145</v>
      </c>
      <c r="V4142">
        <v>-0.73</v>
      </c>
      <c r="W4142">
        <v>0</v>
      </c>
      <c r="X4142">
        <v>0</v>
      </c>
      <c r="Y4142" s="12" t="str">
        <f>IFERROR(VLOOKUP(C4142,[1]Index!$D:$F,3,FALSE),"Non List")</f>
        <v>zdelist</v>
      </c>
      <c r="Z4142">
        <f>IFERROR(VLOOKUP(C4142,[1]LP!$B:$C,2,FALSE),0)</f>
        <v>0</v>
      </c>
      <c r="AA4142" s="11">
        <f t="shared" si="87"/>
        <v>0</v>
      </c>
      <c r="AB4142" s="5">
        <f>IFERROR(VLOOKUP(C4142,[2]Sheet1!$B:$F,5,FALSE),0)</f>
        <v>0</v>
      </c>
      <c r="AC4142" s="11">
        <v>0</v>
      </c>
      <c r="AD4142" s="11">
        <v>0</v>
      </c>
      <c r="AE4142" s="10" t="str">
        <f t="shared" si="86"/>
        <v>78/79GLICL</v>
      </c>
      <c r="AF4142" s="10"/>
      <c r="AG4142" s="10"/>
      <c r="AH4142" s="10"/>
    </row>
    <row r="4143" spans="1:34" x14ac:dyDescent="0.45">
      <c r="A4143" t="s">
        <v>53</v>
      </c>
      <c r="B4143" t="s">
        <v>60</v>
      </c>
      <c r="C4143" t="s">
        <v>258</v>
      </c>
      <c r="D4143">
        <v>1809.1</v>
      </c>
      <c r="E4143" s="11">
        <v>2211000</v>
      </c>
      <c r="F4143" s="5">
        <v>1235041</v>
      </c>
      <c r="G4143" s="11">
        <v>0</v>
      </c>
      <c r="H4143" s="11">
        <v>0</v>
      </c>
      <c r="I4143">
        <v>0</v>
      </c>
      <c r="J4143">
        <v>0</v>
      </c>
      <c r="K4143">
        <v>0</v>
      </c>
      <c r="L4143">
        <v>76901</v>
      </c>
      <c r="M4143">
        <v>7</v>
      </c>
      <c r="N4143">
        <v>261</v>
      </c>
      <c r="O4143">
        <v>12</v>
      </c>
      <c r="P4143">
        <v>4</v>
      </c>
      <c r="Q4143">
        <v>0</v>
      </c>
      <c r="R4143">
        <v>3026</v>
      </c>
      <c r="S4143">
        <v>0</v>
      </c>
      <c r="T4143">
        <v>156</v>
      </c>
      <c r="U4143">
        <v>156</v>
      </c>
      <c r="V4143">
        <v>-0.91</v>
      </c>
      <c r="W4143">
        <v>0</v>
      </c>
      <c r="X4143">
        <v>0</v>
      </c>
      <c r="Y4143" s="12" t="str">
        <f>IFERROR(VLOOKUP(C4143,[1]Index!$D:$F,3,FALSE),"Non List")</f>
        <v>Life Insurance</v>
      </c>
      <c r="Z4143">
        <f>IFERROR(VLOOKUP(C4143,[1]LP!$B:$C,2,FALSE),0)</f>
        <v>1372</v>
      </c>
      <c r="AA4143" s="11">
        <f t="shared" si="87"/>
        <v>196</v>
      </c>
      <c r="AB4143" s="5">
        <f>IFERROR(VLOOKUP(C4143,[2]Sheet1!$B:$F,5,FALSE),0)</f>
        <v>7959600</v>
      </c>
      <c r="AC4143" s="11">
        <v>0</v>
      </c>
      <c r="AD4143" s="11">
        <v>0</v>
      </c>
      <c r="AE4143" s="10" t="str">
        <f t="shared" si="86"/>
        <v>78/79LICN</v>
      </c>
      <c r="AF4143" s="10"/>
      <c r="AG4143" s="10"/>
      <c r="AH4143" s="10"/>
    </row>
    <row r="4144" spans="1:34" x14ac:dyDescent="0.45">
      <c r="A4144" t="s">
        <v>53</v>
      </c>
      <c r="B4144" t="s">
        <v>60</v>
      </c>
      <c r="C4144" t="s">
        <v>259</v>
      </c>
      <c r="D4144">
        <v>937</v>
      </c>
      <c r="E4144" s="11">
        <v>8207967</v>
      </c>
      <c r="F4144" s="5">
        <v>1752523</v>
      </c>
      <c r="G4144" s="11">
        <v>0</v>
      </c>
      <c r="H4144" s="11">
        <v>0</v>
      </c>
      <c r="I4144">
        <v>0</v>
      </c>
      <c r="J4144">
        <v>0</v>
      </c>
      <c r="K4144">
        <v>0</v>
      </c>
      <c r="L4144">
        <v>130500</v>
      </c>
      <c r="M4144">
        <v>3</v>
      </c>
      <c r="N4144">
        <v>297</v>
      </c>
      <c r="O4144">
        <v>8</v>
      </c>
      <c r="P4144">
        <v>3</v>
      </c>
      <c r="Q4144">
        <v>0</v>
      </c>
      <c r="R4144">
        <v>2289</v>
      </c>
      <c r="S4144">
        <v>0</v>
      </c>
      <c r="T4144">
        <v>121</v>
      </c>
      <c r="U4144">
        <v>93</v>
      </c>
      <c r="V4144">
        <v>-0.9</v>
      </c>
      <c r="W4144">
        <v>0</v>
      </c>
      <c r="X4144">
        <v>0</v>
      </c>
      <c r="Y4144" s="12" t="str">
        <f>IFERROR(VLOOKUP(C4144,[1]Index!$D:$F,3,FALSE),"Non List")</f>
        <v>Life Insurance</v>
      </c>
      <c r="Z4144">
        <f>IFERROR(VLOOKUP(C4144,[1]LP!$B:$C,2,FALSE),0)</f>
        <v>609</v>
      </c>
      <c r="AA4144" s="11">
        <f t="shared" si="87"/>
        <v>203</v>
      </c>
      <c r="AB4144" s="5">
        <f>IFERROR(VLOOKUP(C4144,[2]Sheet1!$B:$F,5,FALSE),0)</f>
        <v>40219036.039999999</v>
      </c>
      <c r="AC4144" s="11">
        <v>0</v>
      </c>
      <c r="AD4144" s="11">
        <v>0</v>
      </c>
      <c r="AE4144" s="10" t="str">
        <f t="shared" si="86"/>
        <v>78/79NLIC</v>
      </c>
      <c r="AF4144" s="10"/>
      <c r="AG4144" s="10"/>
      <c r="AH4144" s="10"/>
    </row>
    <row r="4145" spans="1:34" x14ac:dyDescent="0.45">
      <c r="A4145" t="s">
        <v>53</v>
      </c>
      <c r="B4145" t="s">
        <v>60</v>
      </c>
      <c r="C4145" t="s">
        <v>260</v>
      </c>
      <c r="D4145">
        <v>751</v>
      </c>
      <c r="E4145" s="11">
        <v>4035158</v>
      </c>
      <c r="F4145" s="5">
        <v>1012267</v>
      </c>
      <c r="G4145" s="11">
        <v>0</v>
      </c>
      <c r="H4145" s="11">
        <v>0</v>
      </c>
      <c r="I4145">
        <v>0</v>
      </c>
      <c r="J4145">
        <v>0</v>
      </c>
      <c r="K4145">
        <v>0</v>
      </c>
      <c r="L4145">
        <v>144186</v>
      </c>
      <c r="M4145">
        <v>7</v>
      </c>
      <c r="N4145">
        <v>105</v>
      </c>
      <c r="O4145">
        <v>6</v>
      </c>
      <c r="P4145">
        <v>6</v>
      </c>
      <c r="Q4145">
        <v>0</v>
      </c>
      <c r="R4145">
        <v>631</v>
      </c>
      <c r="S4145">
        <v>0</v>
      </c>
      <c r="T4145">
        <v>125</v>
      </c>
      <c r="U4145">
        <v>142</v>
      </c>
      <c r="V4145">
        <v>-0.81</v>
      </c>
      <c r="W4145">
        <v>0</v>
      </c>
      <c r="X4145">
        <v>0</v>
      </c>
      <c r="Y4145" s="12" t="str">
        <f>IFERROR(VLOOKUP(C4145,[1]Index!$D:$F,3,FALSE),"Non List")</f>
        <v>Life Insurance</v>
      </c>
      <c r="Z4145">
        <f>IFERROR(VLOOKUP(C4145,[1]LP!$B:$C,2,FALSE),0)</f>
        <v>570</v>
      </c>
      <c r="AA4145" s="11">
        <f t="shared" si="87"/>
        <v>81.400000000000006</v>
      </c>
      <c r="AB4145" s="5">
        <f>IFERROR(VLOOKUP(C4145,[2]Sheet1!$B:$F,5,FALSE),0)</f>
        <v>17540832.440000001</v>
      </c>
      <c r="AC4145" s="11">
        <v>8</v>
      </c>
      <c r="AD4145" s="11">
        <v>6.5</v>
      </c>
      <c r="AE4145" s="10" t="str">
        <f t="shared" si="86"/>
        <v>78/79NLICL</v>
      </c>
      <c r="AF4145" s="10"/>
      <c r="AG4145" s="10"/>
      <c r="AH4145" s="10"/>
    </row>
    <row r="4146" spans="1:34" x14ac:dyDescent="0.45">
      <c r="A4146" t="s">
        <v>53</v>
      </c>
      <c r="B4146" t="s">
        <v>60</v>
      </c>
      <c r="C4146" t="s">
        <v>261</v>
      </c>
      <c r="D4146">
        <v>649</v>
      </c>
      <c r="E4146" s="11">
        <v>2779616</v>
      </c>
      <c r="F4146" s="5">
        <v>491766</v>
      </c>
      <c r="G4146" s="11">
        <v>0</v>
      </c>
      <c r="H4146" s="11">
        <v>0</v>
      </c>
      <c r="I4146">
        <v>0</v>
      </c>
      <c r="J4146">
        <v>0</v>
      </c>
      <c r="K4146">
        <v>0</v>
      </c>
      <c r="L4146">
        <v>174298</v>
      </c>
      <c r="M4146">
        <v>13</v>
      </c>
      <c r="N4146">
        <v>52</v>
      </c>
      <c r="O4146">
        <v>6</v>
      </c>
      <c r="P4146">
        <v>11</v>
      </c>
      <c r="Q4146">
        <v>0</v>
      </c>
      <c r="R4146">
        <v>285</v>
      </c>
      <c r="S4146">
        <v>0</v>
      </c>
      <c r="T4146">
        <v>118</v>
      </c>
      <c r="U4146">
        <v>182</v>
      </c>
      <c r="V4146">
        <v>-0.72</v>
      </c>
      <c r="W4146">
        <v>0</v>
      </c>
      <c r="X4146">
        <v>0</v>
      </c>
      <c r="Y4146" s="12" t="str">
        <f>IFERROR(VLOOKUP(C4146,[1]Index!$D:$F,3,FALSE),"Non List")</f>
        <v>zdelist</v>
      </c>
      <c r="Z4146">
        <f>IFERROR(VLOOKUP(C4146,[1]LP!$B:$C,2,FALSE),0)</f>
        <v>0</v>
      </c>
      <c r="AA4146" s="11">
        <f t="shared" si="87"/>
        <v>0</v>
      </c>
      <c r="AB4146" s="5">
        <f>IFERROR(VLOOKUP(C4146,[2]Sheet1!$B:$F,5,FALSE),0)</f>
        <v>0</v>
      </c>
      <c r="AC4146" s="11">
        <v>0</v>
      </c>
      <c r="AD4146" s="11">
        <v>0</v>
      </c>
      <c r="AE4146" s="10" t="str">
        <f t="shared" si="86"/>
        <v>78/79PLIC</v>
      </c>
      <c r="AF4146" s="10"/>
      <c r="AG4146" s="10"/>
      <c r="AH4146" s="10"/>
    </row>
    <row r="4147" spans="1:34" x14ac:dyDescent="0.45">
      <c r="A4147" t="s">
        <v>53</v>
      </c>
      <c r="B4147" t="s">
        <v>60</v>
      </c>
      <c r="C4147" t="s">
        <v>262</v>
      </c>
      <c r="D4147">
        <v>633</v>
      </c>
      <c r="E4147" s="11">
        <v>2550282</v>
      </c>
      <c r="F4147" s="5">
        <v>689004</v>
      </c>
      <c r="G4147" s="11">
        <v>0</v>
      </c>
      <c r="H4147" s="11">
        <v>0</v>
      </c>
      <c r="I4147">
        <v>0</v>
      </c>
      <c r="J4147">
        <v>0</v>
      </c>
      <c r="K4147">
        <v>0</v>
      </c>
      <c r="L4147">
        <v>156658</v>
      </c>
      <c r="M4147">
        <v>12</v>
      </c>
      <c r="N4147">
        <v>52</v>
      </c>
      <c r="O4147">
        <v>5</v>
      </c>
      <c r="P4147">
        <v>10</v>
      </c>
      <c r="Q4147">
        <v>0</v>
      </c>
      <c r="R4147">
        <v>257</v>
      </c>
      <c r="S4147">
        <v>0</v>
      </c>
      <c r="T4147">
        <v>127</v>
      </c>
      <c r="U4147">
        <v>187</v>
      </c>
      <c r="V4147">
        <v>-0.7</v>
      </c>
      <c r="W4147">
        <v>0</v>
      </c>
      <c r="X4147">
        <v>0</v>
      </c>
      <c r="Y4147" s="12" t="str">
        <f>IFERROR(VLOOKUP(C4147,[1]Index!$D:$F,3,FALSE),"Non List")</f>
        <v>zdelist</v>
      </c>
      <c r="Z4147">
        <f>IFERROR(VLOOKUP(C4147,[1]LP!$B:$C,2,FALSE),0)</f>
        <v>0</v>
      </c>
      <c r="AA4147" s="11">
        <f t="shared" si="87"/>
        <v>0</v>
      </c>
      <c r="AB4147" s="5">
        <f>IFERROR(VLOOKUP(C4147,[2]Sheet1!$B:$F,5,FALSE),0)</f>
        <v>0</v>
      </c>
      <c r="AC4147" s="11">
        <v>0</v>
      </c>
      <c r="AD4147" s="11">
        <v>0</v>
      </c>
      <c r="AE4147" s="10" t="str">
        <f t="shared" si="86"/>
        <v>78/79SLICL</v>
      </c>
      <c r="AF4147" s="10"/>
      <c r="AG4147" s="10"/>
      <c r="AH4147" s="10"/>
    </row>
    <row r="4148" spans="1:34" x14ac:dyDescent="0.45">
      <c r="A4148" t="s">
        <v>53</v>
      </c>
      <c r="B4148" t="s">
        <v>60</v>
      </c>
      <c r="C4148" t="s">
        <v>265</v>
      </c>
      <c r="D4148">
        <v>505.4</v>
      </c>
      <c r="E4148" s="11">
        <v>2000000</v>
      </c>
      <c r="F4148" s="5">
        <v>332347</v>
      </c>
      <c r="G4148" s="11">
        <v>0</v>
      </c>
      <c r="H4148" s="11">
        <v>0</v>
      </c>
      <c r="I4148">
        <v>0</v>
      </c>
      <c r="J4148">
        <v>0</v>
      </c>
      <c r="K4148">
        <v>0</v>
      </c>
      <c r="L4148">
        <v>93980</v>
      </c>
      <c r="M4148">
        <v>9</v>
      </c>
      <c r="N4148">
        <v>54</v>
      </c>
      <c r="O4148">
        <v>4</v>
      </c>
      <c r="P4148">
        <v>8</v>
      </c>
      <c r="Q4148">
        <v>0</v>
      </c>
      <c r="R4148">
        <v>233</v>
      </c>
      <c r="S4148">
        <v>0</v>
      </c>
      <c r="T4148">
        <v>117</v>
      </c>
      <c r="U4148">
        <v>157</v>
      </c>
      <c r="V4148">
        <v>-0.69</v>
      </c>
      <c r="W4148">
        <v>0</v>
      </c>
      <c r="X4148">
        <v>0</v>
      </c>
      <c r="Y4148" s="12" t="str">
        <f>IFERROR(VLOOKUP(C4148,[1]Index!$D:$F,3,FALSE),"Non List")</f>
        <v>zdelist</v>
      </c>
      <c r="Z4148">
        <f>IFERROR(VLOOKUP(C4148,[1]LP!$B:$C,2,FALSE),0)</f>
        <v>0</v>
      </c>
      <c r="AA4148" s="11">
        <f t="shared" si="87"/>
        <v>0</v>
      </c>
      <c r="AB4148" s="5">
        <f>IFERROR(VLOOKUP(C4148,[2]Sheet1!$B:$F,5,FALSE),0)</f>
        <v>0</v>
      </c>
      <c r="AC4148" s="11">
        <v>0</v>
      </c>
      <c r="AD4148" s="11">
        <v>0</v>
      </c>
      <c r="AE4148" s="10" t="str">
        <f t="shared" si="86"/>
        <v>78/79SLI</v>
      </c>
      <c r="AF4148" s="10"/>
      <c r="AG4148" s="10"/>
      <c r="AH4148" s="10"/>
    </row>
    <row r="4149" spans="1:34" x14ac:dyDescent="0.45">
      <c r="A4149" t="s">
        <v>53</v>
      </c>
      <c r="B4149" t="s">
        <v>60</v>
      </c>
      <c r="C4149" t="s">
        <v>263</v>
      </c>
      <c r="D4149">
        <v>550</v>
      </c>
      <c r="E4149" s="11">
        <v>2420000</v>
      </c>
      <c r="F4149" s="5">
        <v>729001</v>
      </c>
      <c r="G4149" s="11">
        <v>0</v>
      </c>
      <c r="H4149" s="11">
        <v>0</v>
      </c>
      <c r="I4149">
        <v>0</v>
      </c>
      <c r="J4149">
        <v>0</v>
      </c>
      <c r="K4149">
        <v>0</v>
      </c>
      <c r="L4149">
        <v>134008</v>
      </c>
      <c r="M4149">
        <v>11</v>
      </c>
      <c r="N4149">
        <v>50</v>
      </c>
      <c r="O4149">
        <v>4</v>
      </c>
      <c r="P4149">
        <v>9</v>
      </c>
      <c r="Q4149">
        <v>0</v>
      </c>
      <c r="R4149">
        <v>210</v>
      </c>
      <c r="S4149">
        <v>0</v>
      </c>
      <c r="T4149">
        <v>130</v>
      </c>
      <c r="U4149">
        <v>180</v>
      </c>
      <c r="V4149">
        <v>-0.67</v>
      </c>
      <c r="W4149">
        <v>0</v>
      </c>
      <c r="X4149">
        <v>0</v>
      </c>
      <c r="Y4149" s="12" t="str">
        <f>IFERROR(VLOOKUP(C4149,[1]Index!$D:$F,3,FALSE),"Non List")</f>
        <v>zdelist</v>
      </c>
      <c r="Z4149">
        <f>IFERROR(VLOOKUP(C4149,[1]LP!$B:$C,2,FALSE),0)</f>
        <v>0</v>
      </c>
      <c r="AA4149" s="11">
        <f t="shared" si="87"/>
        <v>0</v>
      </c>
      <c r="AB4149" s="5">
        <f>IFERROR(VLOOKUP(C4149,[2]Sheet1!$B:$F,5,FALSE),0)</f>
        <v>0</v>
      </c>
      <c r="AC4149" s="11">
        <v>0</v>
      </c>
      <c r="AD4149" s="11">
        <v>0</v>
      </c>
      <c r="AE4149" s="10" t="str">
        <f t="shared" si="86"/>
        <v>78/79JLI</v>
      </c>
      <c r="AF4149" s="10"/>
      <c r="AG4149" s="10"/>
      <c r="AH4149" s="10"/>
    </row>
    <row r="4150" spans="1:34" x14ac:dyDescent="0.45">
      <c r="A4150" t="s">
        <v>53</v>
      </c>
      <c r="B4150" t="s">
        <v>60</v>
      </c>
      <c r="C4150" t="s">
        <v>267</v>
      </c>
      <c r="D4150">
        <v>596.4</v>
      </c>
      <c r="E4150" s="11">
        <v>2150000</v>
      </c>
      <c r="F4150" s="5">
        <v>1163706</v>
      </c>
      <c r="G4150" s="11">
        <v>0</v>
      </c>
      <c r="H4150" s="11">
        <v>0</v>
      </c>
      <c r="I4150">
        <v>0</v>
      </c>
      <c r="J4150">
        <v>0</v>
      </c>
      <c r="K4150">
        <v>0</v>
      </c>
      <c r="L4150">
        <v>70874</v>
      </c>
      <c r="M4150">
        <v>7</v>
      </c>
      <c r="N4150">
        <v>91</v>
      </c>
      <c r="O4150">
        <v>4</v>
      </c>
      <c r="P4150">
        <v>4</v>
      </c>
      <c r="Q4150">
        <v>0</v>
      </c>
      <c r="R4150">
        <v>351</v>
      </c>
      <c r="S4150">
        <v>0</v>
      </c>
      <c r="T4150">
        <v>154</v>
      </c>
      <c r="U4150">
        <v>151</v>
      </c>
      <c r="V4150">
        <v>-0.75</v>
      </c>
      <c r="W4150">
        <v>0</v>
      </c>
      <c r="X4150">
        <v>0</v>
      </c>
      <c r="Y4150" s="12" t="str">
        <f>IFERROR(VLOOKUP(C4150,[1]Index!$D:$F,3,FALSE),"Non List")</f>
        <v>zdelist</v>
      </c>
      <c r="Z4150">
        <f>IFERROR(VLOOKUP(C4150,[1]LP!$B:$C,2,FALSE),0)</f>
        <v>0</v>
      </c>
      <c r="AA4150" s="11">
        <f t="shared" si="87"/>
        <v>0</v>
      </c>
      <c r="AB4150" s="5">
        <f>IFERROR(VLOOKUP(C4150,[2]Sheet1!$B:$F,5,FALSE),0)</f>
        <v>0</v>
      </c>
      <c r="AC4150" s="11">
        <v>0</v>
      </c>
      <c r="AD4150" s="11">
        <v>0</v>
      </c>
      <c r="AE4150" s="10" t="str">
        <f t="shared" si="86"/>
        <v>78/79ULI</v>
      </c>
      <c r="AF4150" s="10"/>
      <c r="AG4150" s="10"/>
      <c r="AH4150" s="10"/>
    </row>
    <row r="4151" spans="1:34" x14ac:dyDescent="0.45">
      <c r="A4151" t="s">
        <v>53</v>
      </c>
      <c r="B4151" t="s">
        <v>60</v>
      </c>
      <c r="C4151" t="s">
        <v>264</v>
      </c>
      <c r="D4151">
        <v>492</v>
      </c>
      <c r="E4151" s="11">
        <v>2100000</v>
      </c>
      <c r="F4151" s="5">
        <v>181753</v>
      </c>
      <c r="G4151" s="11">
        <v>0</v>
      </c>
      <c r="H4151" s="11">
        <v>0</v>
      </c>
      <c r="I4151">
        <v>0</v>
      </c>
      <c r="J4151">
        <v>0</v>
      </c>
      <c r="K4151">
        <v>0</v>
      </c>
      <c r="L4151">
        <v>76035</v>
      </c>
      <c r="M4151">
        <v>7</v>
      </c>
      <c r="N4151">
        <v>68</v>
      </c>
      <c r="O4151">
        <v>5</v>
      </c>
      <c r="P4151">
        <v>7</v>
      </c>
      <c r="Q4151">
        <v>0</v>
      </c>
      <c r="R4151">
        <v>308</v>
      </c>
      <c r="S4151">
        <v>0</v>
      </c>
      <c r="T4151">
        <v>109</v>
      </c>
      <c r="U4151">
        <v>133</v>
      </c>
      <c r="V4151">
        <v>-0.73</v>
      </c>
      <c r="W4151">
        <v>0</v>
      </c>
      <c r="X4151">
        <v>0</v>
      </c>
      <c r="Y4151" s="12" t="str">
        <f>IFERROR(VLOOKUP(C4151,[1]Index!$D:$F,3,FALSE),"Non List")</f>
        <v>zdelist</v>
      </c>
      <c r="Z4151">
        <f>IFERROR(VLOOKUP(C4151,[1]LP!$B:$C,2,FALSE),0)</f>
        <v>0</v>
      </c>
      <c r="AA4151" s="11">
        <f t="shared" si="87"/>
        <v>0</v>
      </c>
      <c r="AB4151" s="5">
        <f>IFERROR(VLOOKUP(C4151,[2]Sheet1!$B:$F,5,FALSE),0)</f>
        <v>0</v>
      </c>
      <c r="AC4151" s="11">
        <v>0</v>
      </c>
      <c r="AD4151" s="11">
        <v>0</v>
      </c>
      <c r="AE4151" s="10" t="str">
        <f t="shared" si="86"/>
        <v>78/79RLI</v>
      </c>
      <c r="AF4151" s="10"/>
      <c r="AG4151" s="10"/>
      <c r="AH4151" s="10"/>
    </row>
    <row r="4152" spans="1:34" x14ac:dyDescent="0.45">
      <c r="A4152" t="s">
        <v>53</v>
      </c>
      <c r="B4152" t="s">
        <v>60</v>
      </c>
      <c r="C4152" t="s">
        <v>266</v>
      </c>
      <c r="D4152">
        <v>536</v>
      </c>
      <c r="E4152" s="11">
        <v>2000000</v>
      </c>
      <c r="F4152" s="5">
        <v>419959</v>
      </c>
      <c r="G4152" s="11">
        <v>0</v>
      </c>
      <c r="H4152" s="11">
        <v>0</v>
      </c>
      <c r="I4152">
        <v>0</v>
      </c>
      <c r="J4152">
        <v>0</v>
      </c>
      <c r="K4152">
        <v>0</v>
      </c>
      <c r="L4152">
        <v>61911</v>
      </c>
      <c r="M4152">
        <v>6</v>
      </c>
      <c r="N4152">
        <v>87</v>
      </c>
      <c r="O4152">
        <v>4</v>
      </c>
      <c r="P4152">
        <v>5</v>
      </c>
      <c r="Q4152">
        <v>0</v>
      </c>
      <c r="R4152">
        <v>384</v>
      </c>
      <c r="S4152">
        <v>0</v>
      </c>
      <c r="T4152">
        <v>121</v>
      </c>
      <c r="U4152">
        <v>130</v>
      </c>
      <c r="V4152">
        <v>-0.76</v>
      </c>
      <c r="W4152">
        <v>0</v>
      </c>
      <c r="X4152">
        <v>0</v>
      </c>
      <c r="Y4152" s="12" t="str">
        <f>IFERROR(VLOOKUP(C4152,[1]Index!$D:$F,3,FALSE),"Non List")</f>
        <v>zdelist</v>
      </c>
      <c r="Z4152">
        <f>IFERROR(VLOOKUP(C4152,[1]LP!$B:$C,2,FALSE),0)</f>
        <v>0</v>
      </c>
      <c r="AA4152" s="11">
        <f t="shared" si="87"/>
        <v>0</v>
      </c>
      <c r="AB4152" s="5">
        <f>IFERROR(VLOOKUP(C4152,[2]Sheet1!$B:$F,5,FALSE),0)</f>
        <v>0</v>
      </c>
      <c r="AC4152" s="11">
        <v>0</v>
      </c>
      <c r="AD4152" s="11">
        <v>0</v>
      </c>
      <c r="AE4152" s="10" t="str">
        <f t="shared" si="86"/>
        <v>78/79PLI</v>
      </c>
      <c r="AF4152" s="10"/>
      <c r="AG4152" s="10"/>
      <c r="AH4152" s="10"/>
    </row>
    <row r="4153" spans="1:34" x14ac:dyDescent="0.45">
      <c r="A4153" t="s">
        <v>24</v>
      </c>
      <c r="B4153" t="s">
        <v>25</v>
      </c>
      <c r="C4153" t="s">
        <v>268</v>
      </c>
      <c r="D4153">
        <v>535</v>
      </c>
      <c r="E4153" s="11">
        <v>101250</v>
      </c>
      <c r="F4153" s="5">
        <v>121396</v>
      </c>
      <c r="G4153" s="11">
        <v>0</v>
      </c>
      <c r="H4153" s="11">
        <v>0</v>
      </c>
      <c r="I4153">
        <v>0</v>
      </c>
      <c r="J4153">
        <v>0</v>
      </c>
      <c r="K4153">
        <v>0</v>
      </c>
      <c r="L4153">
        <v>1051</v>
      </c>
      <c r="M4153">
        <v>4</v>
      </c>
      <c r="N4153">
        <v>130</v>
      </c>
      <c r="O4153">
        <v>2</v>
      </c>
      <c r="P4153">
        <v>2</v>
      </c>
      <c r="Q4153">
        <v>0</v>
      </c>
      <c r="R4153">
        <v>316</v>
      </c>
      <c r="S4153">
        <v>0</v>
      </c>
      <c r="T4153">
        <v>220</v>
      </c>
      <c r="U4153">
        <v>143</v>
      </c>
      <c r="V4153">
        <v>-0.73</v>
      </c>
      <c r="W4153">
        <v>0</v>
      </c>
      <c r="X4153">
        <v>0</v>
      </c>
      <c r="Y4153" s="12" t="str">
        <f>IFERROR(VLOOKUP(C4153,[1]Index!$D:$F,3,FALSE),"Non List")</f>
        <v>zdelist</v>
      </c>
      <c r="Z4153">
        <f>IFERROR(VLOOKUP(C4153,[1]LP!$B:$C,2,FALSE),0)</f>
        <v>0</v>
      </c>
      <c r="AA4153" s="11">
        <f t="shared" si="87"/>
        <v>0</v>
      </c>
      <c r="AB4153" s="5">
        <f>IFERROR(VLOOKUP(C4153,[2]Sheet1!$B:$F,5,FALSE),0)</f>
        <v>0</v>
      </c>
      <c r="AC4153" s="11">
        <v>10</v>
      </c>
      <c r="AD4153" s="11">
        <v>0</v>
      </c>
      <c r="AE4153" s="10" t="str">
        <f t="shared" si="86"/>
        <v>73/74EIC</v>
      </c>
      <c r="AF4153" s="10"/>
      <c r="AG4153" s="10"/>
      <c r="AH4153" s="10"/>
    </row>
    <row r="4154" spans="1:34" x14ac:dyDescent="0.45">
      <c r="A4154" t="s">
        <v>24</v>
      </c>
      <c r="B4154" t="s">
        <v>25</v>
      </c>
      <c r="C4154" t="s">
        <v>269</v>
      </c>
      <c r="D4154">
        <v>571</v>
      </c>
      <c r="E4154" s="11">
        <v>321000</v>
      </c>
      <c r="F4154" s="5">
        <v>139583</v>
      </c>
      <c r="G4154" s="11">
        <v>0</v>
      </c>
      <c r="H4154" s="11">
        <v>0</v>
      </c>
      <c r="I4154">
        <v>0</v>
      </c>
      <c r="J4154">
        <v>0</v>
      </c>
      <c r="K4154">
        <v>0</v>
      </c>
      <c r="L4154">
        <v>19794</v>
      </c>
      <c r="M4154">
        <v>25</v>
      </c>
      <c r="N4154">
        <v>23</v>
      </c>
      <c r="O4154">
        <v>4</v>
      </c>
      <c r="P4154">
        <v>17</v>
      </c>
      <c r="Q4154">
        <v>0</v>
      </c>
      <c r="R4154">
        <v>92</v>
      </c>
      <c r="S4154">
        <v>0</v>
      </c>
      <c r="T4154">
        <v>143</v>
      </c>
      <c r="U4154">
        <v>282</v>
      </c>
      <c r="V4154">
        <v>-0.51</v>
      </c>
      <c r="W4154">
        <v>0</v>
      </c>
      <c r="X4154">
        <v>0</v>
      </c>
      <c r="Y4154" s="12" t="str">
        <f>IFERROR(VLOOKUP(C4154,[1]Index!$D:$F,3,FALSE),"Non List")</f>
        <v>zdelist</v>
      </c>
      <c r="Z4154">
        <f>IFERROR(VLOOKUP(C4154,[1]LP!$B:$C,2,FALSE),0)</f>
        <v>0</v>
      </c>
      <c r="AA4154" s="11">
        <f t="shared" si="87"/>
        <v>0</v>
      </c>
      <c r="AB4154" s="5">
        <f>IFERROR(VLOOKUP(C4154,[2]Sheet1!$B:$F,5,FALSE),0)</f>
        <v>0</v>
      </c>
      <c r="AC4154" s="11">
        <v>0</v>
      </c>
      <c r="AD4154" s="11">
        <v>15</v>
      </c>
      <c r="AE4154" s="10" t="str">
        <f t="shared" si="86"/>
        <v>73/74HGI</v>
      </c>
      <c r="AF4154" s="10"/>
      <c r="AG4154" s="10"/>
      <c r="AH4154" s="10"/>
    </row>
    <row r="4155" spans="1:34" x14ac:dyDescent="0.45">
      <c r="A4155" t="s">
        <v>24</v>
      </c>
      <c r="B4155" t="s">
        <v>25</v>
      </c>
      <c r="C4155" t="s">
        <v>270</v>
      </c>
      <c r="D4155">
        <v>652</v>
      </c>
      <c r="E4155" s="11">
        <v>330000</v>
      </c>
      <c r="F4155" s="5">
        <v>115240</v>
      </c>
      <c r="G4155" s="11">
        <v>0</v>
      </c>
      <c r="H4155" s="11">
        <v>0</v>
      </c>
      <c r="I4155">
        <v>0</v>
      </c>
      <c r="J4155">
        <v>0</v>
      </c>
      <c r="K4155">
        <v>0</v>
      </c>
      <c r="L4155">
        <v>38867</v>
      </c>
      <c r="M4155">
        <v>47</v>
      </c>
      <c r="N4155">
        <v>14</v>
      </c>
      <c r="O4155">
        <v>5</v>
      </c>
      <c r="P4155">
        <v>35</v>
      </c>
      <c r="Q4155">
        <v>0</v>
      </c>
      <c r="R4155">
        <v>67</v>
      </c>
      <c r="S4155">
        <v>0</v>
      </c>
      <c r="T4155">
        <v>135</v>
      </c>
      <c r="U4155">
        <v>378</v>
      </c>
      <c r="V4155">
        <v>-0.42</v>
      </c>
      <c r="W4155">
        <v>0</v>
      </c>
      <c r="X4155">
        <v>0</v>
      </c>
      <c r="Y4155" s="12" t="str">
        <f>IFERROR(VLOOKUP(C4155,[1]Index!$D:$F,3,FALSE),"Non List")</f>
        <v>zdelist</v>
      </c>
      <c r="Z4155">
        <f>IFERROR(VLOOKUP(C4155,[1]LP!$B:$C,2,FALSE),0)</f>
        <v>0</v>
      </c>
      <c r="AA4155" s="11">
        <f t="shared" si="87"/>
        <v>0</v>
      </c>
      <c r="AB4155" s="5">
        <f>IFERROR(VLOOKUP(C4155,[2]Sheet1!$B:$F,5,FALSE),0)</f>
        <v>0</v>
      </c>
      <c r="AC4155" s="11">
        <v>12.82</v>
      </c>
      <c r="AD4155" s="11">
        <v>0.67</v>
      </c>
      <c r="AE4155" s="10" t="str">
        <f t="shared" si="86"/>
        <v>73/74LGIL</v>
      </c>
      <c r="AF4155" s="10"/>
      <c r="AG4155" s="10"/>
      <c r="AH4155" s="10"/>
    </row>
    <row r="4156" spans="1:34" x14ac:dyDescent="0.45">
      <c r="A4156" t="s">
        <v>24</v>
      </c>
      <c r="B4156" t="s">
        <v>25</v>
      </c>
      <c r="C4156" t="s">
        <v>271</v>
      </c>
      <c r="D4156">
        <v>711.2</v>
      </c>
      <c r="E4156" s="11">
        <v>287308</v>
      </c>
      <c r="F4156" s="5">
        <v>142104</v>
      </c>
      <c r="G4156" s="11">
        <v>0</v>
      </c>
      <c r="H4156" s="11">
        <v>0</v>
      </c>
      <c r="I4156">
        <v>0</v>
      </c>
      <c r="J4156">
        <v>0</v>
      </c>
      <c r="K4156">
        <v>0</v>
      </c>
      <c r="L4156">
        <v>21891</v>
      </c>
      <c r="M4156">
        <v>30</v>
      </c>
      <c r="N4156">
        <v>23</v>
      </c>
      <c r="O4156">
        <v>5</v>
      </c>
      <c r="P4156">
        <v>20</v>
      </c>
      <c r="Q4156">
        <v>0</v>
      </c>
      <c r="R4156">
        <v>111</v>
      </c>
      <c r="S4156">
        <v>0</v>
      </c>
      <c r="T4156">
        <v>149</v>
      </c>
      <c r="U4156">
        <v>320</v>
      </c>
      <c r="V4156">
        <v>-0.55000000000000004</v>
      </c>
      <c r="W4156">
        <v>0</v>
      </c>
      <c r="X4156">
        <v>0</v>
      </c>
      <c r="Y4156" s="12" t="str">
        <f>IFERROR(VLOOKUP(C4156,[1]Index!$D:$F,3,FALSE),"Non List")</f>
        <v>Non Life Insurance</v>
      </c>
      <c r="Z4156">
        <f>IFERROR(VLOOKUP(C4156,[1]LP!$B:$C,2,FALSE),0)</f>
        <v>855</v>
      </c>
      <c r="AA4156" s="11">
        <f t="shared" si="87"/>
        <v>28.5</v>
      </c>
      <c r="AB4156" s="5">
        <f>IFERROR(VLOOKUP(C4156,[2]Sheet1!$B:$F,5,FALSE),0)</f>
        <v>8078158.4900000002</v>
      </c>
      <c r="AC4156" s="11">
        <v>4.5199999999999996</v>
      </c>
      <c r="AD4156" s="11">
        <v>0</v>
      </c>
      <c r="AE4156" s="10" t="str">
        <f t="shared" si="86"/>
        <v>73/74NICL</v>
      </c>
      <c r="AF4156" s="10"/>
      <c r="AG4156" s="10"/>
      <c r="AH4156" s="10"/>
    </row>
    <row r="4157" spans="1:34" x14ac:dyDescent="0.45">
      <c r="A4157" t="s">
        <v>24</v>
      </c>
      <c r="B4157" t="s">
        <v>25</v>
      </c>
      <c r="C4157" t="s">
        <v>272</v>
      </c>
      <c r="D4157">
        <v>875.1</v>
      </c>
      <c r="E4157" s="11">
        <v>324043</v>
      </c>
      <c r="F4157" s="5">
        <v>123489</v>
      </c>
      <c r="G4157" s="11">
        <v>0</v>
      </c>
      <c r="H4157" s="11">
        <v>0</v>
      </c>
      <c r="I4157">
        <v>0</v>
      </c>
      <c r="J4157">
        <v>0</v>
      </c>
      <c r="K4157">
        <v>0</v>
      </c>
      <c r="L4157">
        <v>25082</v>
      </c>
      <c r="M4157">
        <v>31</v>
      </c>
      <c r="N4157">
        <v>28</v>
      </c>
      <c r="O4157">
        <v>6</v>
      </c>
      <c r="P4157">
        <v>22</v>
      </c>
      <c r="Q4157">
        <v>0</v>
      </c>
      <c r="R4157">
        <v>179</v>
      </c>
      <c r="S4157">
        <v>0</v>
      </c>
      <c r="T4157">
        <v>138</v>
      </c>
      <c r="U4157">
        <v>310</v>
      </c>
      <c r="V4157">
        <v>-0.65</v>
      </c>
      <c r="W4157">
        <v>0</v>
      </c>
      <c r="X4157">
        <v>0</v>
      </c>
      <c r="Y4157" s="12" t="str">
        <f>IFERROR(VLOOKUP(C4157,[1]Index!$D:$F,3,FALSE),"Non List")</f>
        <v>Non Life Insurance</v>
      </c>
      <c r="Z4157">
        <f>IFERROR(VLOOKUP(C4157,[1]LP!$B:$C,2,FALSE),0)</f>
        <v>812</v>
      </c>
      <c r="AA4157" s="11">
        <f t="shared" si="87"/>
        <v>26.2</v>
      </c>
      <c r="AB4157" s="5">
        <f>IFERROR(VLOOKUP(C4157,[2]Sheet1!$B:$F,5,FALSE),0)</f>
        <v>8049442.4299999997</v>
      </c>
      <c r="AC4157" s="11">
        <v>10</v>
      </c>
      <c r="AD4157" s="11">
        <v>0.52</v>
      </c>
      <c r="AE4157" s="10" t="str">
        <f t="shared" si="86"/>
        <v>73/74NIL</v>
      </c>
      <c r="AF4157" s="10"/>
      <c r="AG4157" s="10"/>
      <c r="AH4157" s="10"/>
    </row>
    <row r="4158" spans="1:34" x14ac:dyDescent="0.45">
      <c r="A4158" t="s">
        <v>24</v>
      </c>
      <c r="B4158" t="s">
        <v>25</v>
      </c>
      <c r="C4158" t="s">
        <v>273</v>
      </c>
      <c r="D4158">
        <v>740</v>
      </c>
      <c r="E4158" s="11">
        <v>409860</v>
      </c>
      <c r="F4158" s="5">
        <v>170640</v>
      </c>
      <c r="G4158" s="11">
        <v>0</v>
      </c>
      <c r="H4158" s="11">
        <v>0</v>
      </c>
      <c r="I4158">
        <v>0</v>
      </c>
      <c r="J4158">
        <v>0</v>
      </c>
      <c r="K4158">
        <v>0</v>
      </c>
      <c r="L4158">
        <v>43583</v>
      </c>
      <c r="M4158">
        <v>43</v>
      </c>
      <c r="N4158">
        <v>17</v>
      </c>
      <c r="O4158">
        <v>5</v>
      </c>
      <c r="P4158">
        <v>30</v>
      </c>
      <c r="Q4158">
        <v>0</v>
      </c>
      <c r="R4158">
        <v>91</v>
      </c>
      <c r="S4158">
        <v>0</v>
      </c>
      <c r="T4158">
        <v>142</v>
      </c>
      <c r="U4158">
        <v>368</v>
      </c>
      <c r="V4158">
        <v>-0.5</v>
      </c>
      <c r="W4158">
        <v>0</v>
      </c>
      <c r="X4158">
        <v>0</v>
      </c>
      <c r="Y4158" s="12" t="str">
        <f>IFERROR(VLOOKUP(C4158,[1]Index!$D:$F,3,FALSE),"Non List")</f>
        <v>Non Life Insurance</v>
      </c>
      <c r="Z4158">
        <f>IFERROR(VLOOKUP(C4158,[1]LP!$B:$C,2,FALSE),0)</f>
        <v>778</v>
      </c>
      <c r="AA4158" s="11">
        <f t="shared" si="87"/>
        <v>18.100000000000001</v>
      </c>
      <c r="AB4158" s="5">
        <f>IFERROR(VLOOKUP(C4158,[2]Sheet1!$B:$F,5,FALSE),0)</f>
        <v>7543725.6100000003</v>
      </c>
      <c r="AC4158" s="11">
        <v>25</v>
      </c>
      <c r="AD4158" s="11">
        <v>1.3149999999999999</v>
      </c>
      <c r="AE4158" s="10" t="str">
        <f t="shared" ref="AE4158:AE4221" si="88">B4158&amp;C4158</f>
        <v>73/74NLG</v>
      </c>
      <c r="AF4158" s="10"/>
      <c r="AG4158" s="10"/>
      <c r="AH4158" s="10"/>
    </row>
    <row r="4159" spans="1:34" x14ac:dyDescent="0.45">
      <c r="A4159" t="s">
        <v>24</v>
      </c>
      <c r="B4159" t="s">
        <v>25</v>
      </c>
      <c r="C4159" t="s">
        <v>274</v>
      </c>
      <c r="D4159">
        <v>807</v>
      </c>
      <c r="E4159" s="11">
        <v>373753</v>
      </c>
      <c r="F4159" s="5">
        <v>123243</v>
      </c>
      <c r="G4159" s="11">
        <v>0</v>
      </c>
      <c r="H4159" s="11">
        <v>0</v>
      </c>
      <c r="I4159">
        <v>0</v>
      </c>
      <c r="J4159">
        <v>0</v>
      </c>
      <c r="K4159">
        <v>0</v>
      </c>
      <c r="L4159">
        <v>20440</v>
      </c>
      <c r="M4159">
        <v>22</v>
      </c>
      <c r="N4159">
        <v>37</v>
      </c>
      <c r="O4159">
        <v>6</v>
      </c>
      <c r="P4159">
        <v>16</v>
      </c>
      <c r="Q4159">
        <v>0</v>
      </c>
      <c r="R4159">
        <v>224</v>
      </c>
      <c r="S4159">
        <v>0</v>
      </c>
      <c r="T4159">
        <v>133</v>
      </c>
      <c r="U4159">
        <v>256</v>
      </c>
      <c r="V4159">
        <v>-0.68</v>
      </c>
      <c r="W4159">
        <v>0</v>
      </c>
      <c r="X4159">
        <v>0</v>
      </c>
      <c r="Y4159" s="12" t="str">
        <f>IFERROR(VLOOKUP(C4159,[1]Index!$D:$F,3,FALSE),"Non List")</f>
        <v>zdelist</v>
      </c>
      <c r="Z4159">
        <f>IFERROR(VLOOKUP(C4159,[1]LP!$B:$C,2,FALSE),0)</f>
        <v>0</v>
      </c>
      <c r="AA4159" s="11">
        <f t="shared" si="87"/>
        <v>0</v>
      </c>
      <c r="AB4159" s="5">
        <f>IFERROR(VLOOKUP(C4159,[2]Sheet1!$B:$F,5,FALSE),0)</f>
        <v>0</v>
      </c>
      <c r="AC4159" s="11">
        <v>13.52</v>
      </c>
      <c r="AD4159" s="11">
        <v>0</v>
      </c>
      <c r="AE4159" s="10" t="str">
        <f t="shared" si="88"/>
        <v>73/74PIC</v>
      </c>
      <c r="AF4159" s="10"/>
      <c r="AG4159" s="10"/>
      <c r="AH4159" s="10"/>
    </row>
    <row r="4160" spans="1:34" x14ac:dyDescent="0.45">
      <c r="A4160" t="s">
        <v>24</v>
      </c>
      <c r="B4160" t="s">
        <v>25</v>
      </c>
      <c r="C4160" t="s">
        <v>275</v>
      </c>
      <c r="D4160">
        <v>538.1</v>
      </c>
      <c r="E4160" s="11">
        <v>356400</v>
      </c>
      <c r="F4160" s="5">
        <v>183825</v>
      </c>
      <c r="G4160" s="11">
        <v>0</v>
      </c>
      <c r="H4160" s="11">
        <v>0</v>
      </c>
      <c r="I4160">
        <v>0</v>
      </c>
      <c r="J4160">
        <v>0</v>
      </c>
      <c r="K4160">
        <v>0</v>
      </c>
      <c r="L4160">
        <v>18125</v>
      </c>
      <c r="M4160">
        <v>20</v>
      </c>
      <c r="N4160">
        <v>26</v>
      </c>
      <c r="O4160">
        <v>4</v>
      </c>
      <c r="P4160">
        <v>13</v>
      </c>
      <c r="Q4160">
        <v>0</v>
      </c>
      <c r="R4160">
        <v>94</v>
      </c>
      <c r="S4160">
        <v>0</v>
      </c>
      <c r="T4160">
        <v>152</v>
      </c>
      <c r="U4160">
        <v>263</v>
      </c>
      <c r="V4160">
        <v>-0.51</v>
      </c>
      <c r="W4160">
        <v>0</v>
      </c>
      <c r="X4160">
        <v>0</v>
      </c>
      <c r="Y4160" s="12" t="str">
        <f>IFERROR(VLOOKUP(C4160,[1]Index!$D:$F,3,FALSE),"Non List")</f>
        <v>zdelist</v>
      </c>
      <c r="Z4160">
        <f>IFERROR(VLOOKUP(C4160,[1]LP!$B:$C,2,FALSE),0)</f>
        <v>0</v>
      </c>
      <c r="AA4160" s="11">
        <f t="shared" si="87"/>
        <v>0</v>
      </c>
      <c r="AB4160" s="5">
        <f>IFERROR(VLOOKUP(C4160,[2]Sheet1!$B:$F,5,FALSE),0)</f>
        <v>0</v>
      </c>
      <c r="AC4160" s="11">
        <v>20</v>
      </c>
      <c r="AD4160" s="11">
        <v>1.05</v>
      </c>
      <c r="AE4160" s="10" t="str">
        <f t="shared" si="88"/>
        <v>73/74PICL</v>
      </c>
      <c r="AF4160" s="10"/>
      <c r="AG4160" s="10"/>
      <c r="AH4160" s="10"/>
    </row>
    <row r="4161" spans="1:34" x14ac:dyDescent="0.45">
      <c r="A4161" t="s">
        <v>24</v>
      </c>
      <c r="B4161" t="s">
        <v>25</v>
      </c>
      <c r="C4161" t="s">
        <v>276</v>
      </c>
      <c r="D4161">
        <v>1305</v>
      </c>
      <c r="E4161" s="11">
        <v>441223</v>
      </c>
      <c r="F4161" s="5">
        <v>193215</v>
      </c>
      <c r="G4161" s="11">
        <v>0</v>
      </c>
      <c r="H4161" s="11">
        <v>0</v>
      </c>
      <c r="I4161">
        <v>0</v>
      </c>
      <c r="J4161">
        <v>0</v>
      </c>
      <c r="K4161">
        <v>0</v>
      </c>
      <c r="L4161">
        <v>30936</v>
      </c>
      <c r="M4161">
        <v>28</v>
      </c>
      <c r="N4161">
        <v>47</v>
      </c>
      <c r="O4161">
        <v>9</v>
      </c>
      <c r="P4161">
        <v>20</v>
      </c>
      <c r="Q4161">
        <v>0</v>
      </c>
      <c r="R4161">
        <v>423</v>
      </c>
      <c r="S4161">
        <v>0</v>
      </c>
      <c r="T4161">
        <v>144</v>
      </c>
      <c r="U4161">
        <v>301</v>
      </c>
      <c r="V4161">
        <v>-0.77</v>
      </c>
      <c r="W4161">
        <v>0</v>
      </c>
      <c r="X4161">
        <v>0</v>
      </c>
      <c r="Y4161" s="12" t="str">
        <f>IFERROR(VLOOKUP(C4161,[1]Index!$D:$F,3,FALSE),"Non List")</f>
        <v>zdelist</v>
      </c>
      <c r="Z4161">
        <f>IFERROR(VLOOKUP(C4161,[1]LP!$B:$C,2,FALSE),0)</f>
        <v>0</v>
      </c>
      <c r="AA4161" s="11">
        <f t="shared" si="87"/>
        <v>0</v>
      </c>
      <c r="AB4161" s="5">
        <f>IFERROR(VLOOKUP(C4161,[2]Sheet1!$B:$F,5,FALSE),0)</f>
        <v>0</v>
      </c>
      <c r="AC4161" s="11">
        <v>0</v>
      </c>
      <c r="AD4161" s="11">
        <v>0</v>
      </c>
      <c r="AE4161" s="10" t="str">
        <f t="shared" si="88"/>
        <v>73/74SIC</v>
      </c>
      <c r="AF4161" s="10"/>
      <c r="AG4161" s="10"/>
      <c r="AH4161" s="10"/>
    </row>
    <row r="4162" spans="1:34" x14ac:dyDescent="0.45">
      <c r="A4162" t="s">
        <v>24</v>
      </c>
      <c r="B4162" t="s">
        <v>25</v>
      </c>
      <c r="C4162" t="s">
        <v>277</v>
      </c>
      <c r="D4162">
        <v>1135</v>
      </c>
      <c r="E4162" s="11">
        <v>509897</v>
      </c>
      <c r="F4162" s="5">
        <v>464467</v>
      </c>
      <c r="G4162" s="11">
        <v>0</v>
      </c>
      <c r="H4162" s="11">
        <v>0</v>
      </c>
      <c r="I4162">
        <v>0</v>
      </c>
      <c r="J4162">
        <v>0</v>
      </c>
      <c r="K4162">
        <v>0</v>
      </c>
      <c r="L4162">
        <v>87018</v>
      </c>
      <c r="M4162">
        <v>68</v>
      </c>
      <c r="N4162">
        <v>17</v>
      </c>
      <c r="O4162">
        <v>6</v>
      </c>
      <c r="P4162">
        <v>36</v>
      </c>
      <c r="Q4162">
        <v>0</v>
      </c>
      <c r="R4162">
        <v>99</v>
      </c>
      <c r="S4162">
        <v>0</v>
      </c>
      <c r="T4162">
        <v>191</v>
      </c>
      <c r="U4162">
        <v>542</v>
      </c>
      <c r="V4162">
        <v>-0.52</v>
      </c>
      <c r="W4162">
        <v>0</v>
      </c>
      <c r="X4162">
        <v>0</v>
      </c>
      <c r="Y4162" s="12" t="str">
        <f>IFERROR(VLOOKUP(C4162,[1]Index!$D:$F,3,FALSE),"Non List")</f>
        <v>Non Life Insurance</v>
      </c>
      <c r="Z4162">
        <f>IFERROR(VLOOKUP(C4162,[1]LP!$B:$C,2,FALSE),0)</f>
        <v>719.8</v>
      </c>
      <c r="AA4162" s="11">
        <f t="shared" si="87"/>
        <v>10.6</v>
      </c>
      <c r="AB4162" s="5">
        <f>IFERROR(VLOOKUP(C4162,[2]Sheet1!$B:$F,5,FALSE),0)</f>
        <v>13009241.279999999</v>
      </c>
      <c r="AC4162" s="11">
        <v>29</v>
      </c>
      <c r="AD4162" s="11">
        <v>1.526</v>
      </c>
      <c r="AE4162" s="10" t="str">
        <f t="shared" si="88"/>
        <v>73/74SICL</v>
      </c>
      <c r="AF4162" s="10"/>
      <c r="AG4162" s="10"/>
      <c r="AH4162" s="10"/>
    </row>
    <row r="4163" spans="1:34" x14ac:dyDescent="0.45">
      <c r="A4163" t="s">
        <v>24</v>
      </c>
      <c r="B4163" t="s">
        <v>25</v>
      </c>
      <c r="C4163" t="s">
        <v>278</v>
      </c>
      <c r="D4163">
        <v>778</v>
      </c>
      <c r="E4163" s="11">
        <v>344850</v>
      </c>
      <c r="F4163" s="5">
        <v>165078</v>
      </c>
      <c r="G4163" s="11">
        <v>0</v>
      </c>
      <c r="H4163" s="11">
        <v>0</v>
      </c>
      <c r="I4163">
        <v>0</v>
      </c>
      <c r="J4163">
        <v>0</v>
      </c>
      <c r="K4163">
        <v>0</v>
      </c>
      <c r="L4163">
        <v>38025</v>
      </c>
      <c r="M4163">
        <v>44</v>
      </c>
      <c r="N4163">
        <v>18</v>
      </c>
      <c r="O4163">
        <v>5</v>
      </c>
      <c r="P4163">
        <v>30</v>
      </c>
      <c r="Q4163">
        <v>0</v>
      </c>
      <c r="R4163">
        <v>93</v>
      </c>
      <c r="S4163">
        <v>0</v>
      </c>
      <c r="T4163">
        <v>148</v>
      </c>
      <c r="U4163">
        <v>383</v>
      </c>
      <c r="V4163">
        <v>-0.51</v>
      </c>
      <c r="W4163">
        <v>0</v>
      </c>
      <c r="X4163">
        <v>0</v>
      </c>
      <c r="Y4163" s="12" t="str">
        <f>IFERROR(VLOOKUP(C4163,[1]Index!$D:$F,3,FALSE),"Non List")</f>
        <v>zdelist</v>
      </c>
      <c r="Z4163">
        <f>IFERROR(VLOOKUP(C4163,[1]LP!$B:$C,2,FALSE),0)</f>
        <v>0</v>
      </c>
      <c r="AA4163" s="11">
        <f t="shared" ref="AA4163:AA4226" si="89">ROUND(IFERROR(Z4163/M4163,0),1)</f>
        <v>0</v>
      </c>
      <c r="AB4163" s="5">
        <f>IFERROR(VLOOKUP(C4163,[2]Sheet1!$B:$F,5,FALSE),0)</f>
        <v>0</v>
      </c>
      <c r="AC4163" s="11">
        <v>20</v>
      </c>
      <c r="AD4163" s="11">
        <v>1.0529999999999999</v>
      </c>
      <c r="AE4163" s="10" t="str">
        <f t="shared" si="88"/>
        <v>73/74SIL</v>
      </c>
      <c r="AF4163" s="10"/>
      <c r="AG4163" s="10"/>
      <c r="AH4163" s="10"/>
    </row>
    <row r="4164" spans="1:34" x14ac:dyDescent="0.45">
      <c r="A4164" t="s">
        <v>24</v>
      </c>
      <c r="B4164" t="s">
        <v>25</v>
      </c>
      <c r="C4164" t="s">
        <v>279</v>
      </c>
      <c r="D4164">
        <v>552</v>
      </c>
      <c r="E4164" s="11">
        <v>252000</v>
      </c>
      <c r="F4164" s="5">
        <v>205209</v>
      </c>
      <c r="G4164" s="11">
        <v>0</v>
      </c>
      <c r="H4164" s="11">
        <v>0</v>
      </c>
      <c r="I4164">
        <v>0</v>
      </c>
      <c r="J4164">
        <v>0</v>
      </c>
      <c r="K4164">
        <v>0</v>
      </c>
      <c r="L4164">
        <v>16555</v>
      </c>
      <c r="M4164">
        <v>26</v>
      </c>
      <c r="N4164">
        <v>21</v>
      </c>
      <c r="O4164">
        <v>3</v>
      </c>
      <c r="P4164">
        <v>14</v>
      </c>
      <c r="Q4164">
        <v>0</v>
      </c>
      <c r="R4164">
        <v>64</v>
      </c>
      <c r="S4164">
        <v>0</v>
      </c>
      <c r="T4164">
        <v>181</v>
      </c>
      <c r="U4164">
        <v>327</v>
      </c>
      <c r="V4164">
        <v>-0.41</v>
      </c>
      <c r="W4164">
        <v>0</v>
      </c>
      <c r="X4164">
        <v>0</v>
      </c>
      <c r="Y4164" s="12" t="str">
        <f>IFERROR(VLOOKUP(C4164,[1]Index!$D:$F,3,FALSE),"Non List")</f>
        <v>zdelist</v>
      </c>
      <c r="Z4164">
        <f>IFERROR(VLOOKUP(C4164,[1]LP!$B:$C,2,FALSE),0)</f>
        <v>0</v>
      </c>
      <c r="AA4164" s="11">
        <f t="shared" si="89"/>
        <v>0</v>
      </c>
      <c r="AB4164" s="5">
        <f>IFERROR(VLOOKUP(C4164,[2]Sheet1!$B:$F,5,FALSE),0)</f>
        <v>0</v>
      </c>
      <c r="AC4164" s="11">
        <v>0</v>
      </c>
      <c r="AD4164" s="11">
        <v>0</v>
      </c>
      <c r="AE4164" s="10" t="str">
        <f t="shared" si="88"/>
        <v>73/74UIC</v>
      </c>
      <c r="AF4164" s="10"/>
      <c r="AG4164" s="10"/>
      <c r="AH4164" s="10"/>
    </row>
    <row r="4165" spans="1:34" x14ac:dyDescent="0.45">
      <c r="A4165" t="s">
        <v>24</v>
      </c>
      <c r="B4165" t="s">
        <v>25</v>
      </c>
      <c r="C4165" t="s">
        <v>280</v>
      </c>
      <c r="D4165">
        <v>658</v>
      </c>
      <c r="E4165" s="11">
        <v>329073</v>
      </c>
      <c r="F4165" s="5">
        <v>110400</v>
      </c>
      <c r="G4165" s="11">
        <v>0</v>
      </c>
      <c r="H4165" s="11">
        <v>0</v>
      </c>
      <c r="I4165">
        <v>0</v>
      </c>
      <c r="J4165">
        <v>0</v>
      </c>
      <c r="K4165">
        <v>0</v>
      </c>
      <c r="L4165">
        <v>19924</v>
      </c>
      <c r="M4165">
        <v>24</v>
      </c>
      <c r="N4165">
        <v>27</v>
      </c>
      <c r="O4165">
        <v>5</v>
      </c>
      <c r="P4165">
        <v>18</v>
      </c>
      <c r="Q4165">
        <v>0</v>
      </c>
      <c r="R4165">
        <v>134</v>
      </c>
      <c r="S4165">
        <v>0</v>
      </c>
      <c r="T4165">
        <v>134</v>
      </c>
      <c r="U4165">
        <v>270</v>
      </c>
      <c r="V4165">
        <v>-0.59</v>
      </c>
      <c r="W4165">
        <v>0</v>
      </c>
      <c r="X4165">
        <v>0</v>
      </c>
      <c r="Y4165" s="12" t="str">
        <f>IFERROR(VLOOKUP(C4165,[1]Index!$D:$F,3,FALSE),"Non List")</f>
        <v>Non Life Insurance</v>
      </c>
      <c r="Z4165">
        <f>IFERROR(VLOOKUP(C4165,[1]LP!$B:$C,2,FALSE),0)</f>
        <v>798</v>
      </c>
      <c r="AA4165" s="11">
        <f t="shared" si="89"/>
        <v>33.299999999999997</v>
      </c>
      <c r="AB4165" s="5">
        <f>IFERROR(VLOOKUP(C4165,[2]Sheet1!$B:$F,5,FALSE),0)</f>
        <v>6743000.0700000003</v>
      </c>
      <c r="AC4165" s="11">
        <v>19.2</v>
      </c>
      <c r="AD4165" s="11">
        <v>1.01</v>
      </c>
      <c r="AE4165" s="10" t="str">
        <f t="shared" si="88"/>
        <v>73/74PRIN</v>
      </c>
      <c r="AF4165" s="10"/>
      <c r="AG4165" s="10"/>
      <c r="AH4165" s="10"/>
    </row>
    <row r="4166" spans="1:34" x14ac:dyDescent="0.45">
      <c r="A4166" t="s">
        <v>24</v>
      </c>
      <c r="B4166" t="s">
        <v>25</v>
      </c>
      <c r="C4166" t="s">
        <v>281</v>
      </c>
      <c r="D4166">
        <v>16020</v>
      </c>
      <c r="E4166" s="11">
        <v>124440</v>
      </c>
      <c r="F4166" s="5">
        <v>1936232</v>
      </c>
      <c r="G4166" s="11">
        <v>0</v>
      </c>
      <c r="H4166" s="11">
        <v>0</v>
      </c>
      <c r="I4166">
        <v>0</v>
      </c>
      <c r="J4166">
        <v>0</v>
      </c>
      <c r="K4166">
        <v>0</v>
      </c>
      <c r="L4166">
        <v>234733</v>
      </c>
      <c r="M4166">
        <v>755</v>
      </c>
      <c r="N4166">
        <v>21</v>
      </c>
      <c r="O4166">
        <v>10</v>
      </c>
      <c r="P4166">
        <v>46</v>
      </c>
      <c r="Q4166">
        <v>0</v>
      </c>
      <c r="R4166">
        <v>205</v>
      </c>
      <c r="S4166">
        <v>0</v>
      </c>
      <c r="T4166">
        <v>1656</v>
      </c>
      <c r="U4166">
        <v>5302</v>
      </c>
      <c r="V4166">
        <v>-0.67</v>
      </c>
      <c r="W4166">
        <v>0</v>
      </c>
      <c r="X4166">
        <v>0</v>
      </c>
      <c r="Y4166" s="12" t="str">
        <f>IFERROR(VLOOKUP(C4166,[1]Index!$D:$F,3,FALSE),"Non List")</f>
        <v>Non Life Insurance</v>
      </c>
      <c r="Z4166">
        <f>IFERROR(VLOOKUP(C4166,[1]LP!$B:$C,2,FALSE),0)</f>
        <v>13530</v>
      </c>
      <c r="AA4166" s="11">
        <f t="shared" si="89"/>
        <v>17.899999999999999</v>
      </c>
      <c r="AB4166" s="5">
        <f>IFERROR(VLOOKUP(C4166,[2]Sheet1!$B:$F,5,FALSE),0)</f>
        <v>327166.13</v>
      </c>
      <c r="AC4166" s="11">
        <v>0</v>
      </c>
      <c r="AD4166" s="11">
        <v>0</v>
      </c>
      <c r="AE4166" s="10" t="str">
        <f t="shared" si="88"/>
        <v>73/74RBCL</v>
      </c>
      <c r="AF4166" s="10"/>
      <c r="AG4166" s="10"/>
      <c r="AH4166" s="10"/>
    </row>
    <row r="4167" spans="1:34" x14ac:dyDescent="0.45">
      <c r="A4167" t="s">
        <v>24</v>
      </c>
      <c r="B4167" t="s">
        <v>25</v>
      </c>
      <c r="C4167" t="s">
        <v>282</v>
      </c>
      <c r="D4167">
        <v>547.1</v>
      </c>
      <c r="E4167" s="11">
        <v>265656</v>
      </c>
      <c r="F4167" s="5">
        <v>48233</v>
      </c>
      <c r="G4167" s="11">
        <v>0</v>
      </c>
      <c r="H4167" s="11">
        <v>0</v>
      </c>
      <c r="I4167">
        <v>0</v>
      </c>
      <c r="J4167">
        <v>0</v>
      </c>
      <c r="K4167">
        <v>0</v>
      </c>
      <c r="L4167">
        <v>12069</v>
      </c>
      <c r="M4167">
        <v>18</v>
      </c>
      <c r="N4167">
        <v>30</v>
      </c>
      <c r="O4167">
        <v>5</v>
      </c>
      <c r="P4167">
        <v>15</v>
      </c>
      <c r="Q4167">
        <v>0</v>
      </c>
      <c r="R4167">
        <v>140</v>
      </c>
      <c r="S4167">
        <v>0</v>
      </c>
      <c r="T4167">
        <v>118</v>
      </c>
      <c r="U4167">
        <v>220</v>
      </c>
      <c r="V4167">
        <v>-0.6</v>
      </c>
      <c r="W4167">
        <v>0</v>
      </c>
      <c r="X4167">
        <v>0</v>
      </c>
      <c r="Y4167" s="12" t="str">
        <f>IFERROR(VLOOKUP(C4167,[1]Index!$D:$F,3,FALSE),"Non List")</f>
        <v>Non Life Insurance</v>
      </c>
      <c r="Z4167">
        <f>IFERROR(VLOOKUP(C4167,[1]LP!$B:$C,2,FALSE),0)</f>
        <v>553.5</v>
      </c>
      <c r="AA4167" s="11">
        <f t="shared" si="89"/>
        <v>30.8</v>
      </c>
      <c r="AB4167" s="5">
        <f>IFERROR(VLOOKUP(C4167,[2]Sheet1!$B:$F,5,FALSE),0)</f>
        <v>14843741.5</v>
      </c>
      <c r="AC4167" s="11">
        <v>0</v>
      </c>
      <c r="AD4167" s="11">
        <v>0</v>
      </c>
      <c r="AE4167" s="10" t="str">
        <f t="shared" si="88"/>
        <v>73/74IGI</v>
      </c>
      <c r="AF4167" s="10"/>
      <c r="AG4167" s="10"/>
      <c r="AH4167" s="10"/>
    </row>
    <row r="4168" spans="1:34" x14ac:dyDescent="0.45">
      <c r="A4168" t="s">
        <v>53</v>
      </c>
      <c r="B4168" t="s">
        <v>25</v>
      </c>
      <c r="C4168" t="s">
        <v>268</v>
      </c>
      <c r="D4168">
        <v>535</v>
      </c>
      <c r="E4168" s="11">
        <v>101250</v>
      </c>
      <c r="F4168" s="5">
        <v>142099</v>
      </c>
      <c r="G4168" s="11">
        <v>0</v>
      </c>
      <c r="H4168" s="11">
        <v>0</v>
      </c>
      <c r="I4168">
        <v>0</v>
      </c>
      <c r="J4168">
        <v>0</v>
      </c>
      <c r="K4168">
        <v>0</v>
      </c>
      <c r="L4168">
        <v>20702</v>
      </c>
      <c r="M4168">
        <v>41</v>
      </c>
      <c r="N4168">
        <v>13</v>
      </c>
      <c r="O4168">
        <v>2</v>
      </c>
      <c r="P4168">
        <v>17</v>
      </c>
      <c r="Q4168">
        <v>0</v>
      </c>
      <c r="R4168">
        <v>29</v>
      </c>
      <c r="S4168">
        <v>0</v>
      </c>
      <c r="T4168">
        <v>240</v>
      </c>
      <c r="U4168">
        <v>470</v>
      </c>
      <c r="V4168">
        <v>-0.12</v>
      </c>
      <c r="W4168">
        <v>0</v>
      </c>
      <c r="X4168">
        <v>0</v>
      </c>
      <c r="Y4168" s="12" t="str">
        <f>IFERROR(VLOOKUP(C4168,[1]Index!$D:$F,3,FALSE),"Non List")</f>
        <v>zdelist</v>
      </c>
      <c r="Z4168">
        <f>IFERROR(VLOOKUP(C4168,[1]LP!$B:$C,2,FALSE),0)</f>
        <v>0</v>
      </c>
      <c r="AA4168" s="11">
        <f t="shared" si="89"/>
        <v>0</v>
      </c>
      <c r="AB4168" s="5">
        <f>IFERROR(VLOOKUP(C4168,[2]Sheet1!$B:$F,5,FALSE),0)</f>
        <v>0</v>
      </c>
      <c r="AC4168" s="11">
        <v>10</v>
      </c>
      <c r="AD4168" s="11">
        <v>0</v>
      </c>
      <c r="AE4168" s="10" t="str">
        <f t="shared" si="88"/>
        <v>73/74EIC</v>
      </c>
      <c r="AF4168" s="10"/>
      <c r="AG4168" s="10"/>
      <c r="AH4168" s="10"/>
    </row>
    <row r="4169" spans="1:34" x14ac:dyDescent="0.45">
      <c r="A4169" t="s">
        <v>53</v>
      </c>
      <c r="B4169" t="s">
        <v>25</v>
      </c>
      <c r="C4169" t="s">
        <v>269</v>
      </c>
      <c r="D4169">
        <v>571</v>
      </c>
      <c r="E4169" s="11">
        <v>385200</v>
      </c>
      <c r="F4169" s="5">
        <v>74882</v>
      </c>
      <c r="G4169" s="11">
        <v>0</v>
      </c>
      <c r="H4169" s="11">
        <v>0</v>
      </c>
      <c r="I4169">
        <v>0</v>
      </c>
      <c r="J4169">
        <v>0</v>
      </c>
      <c r="K4169">
        <v>0</v>
      </c>
      <c r="L4169">
        <v>40352</v>
      </c>
      <c r="M4169">
        <v>21</v>
      </c>
      <c r="N4169">
        <v>27</v>
      </c>
      <c r="O4169">
        <v>5</v>
      </c>
      <c r="P4169">
        <v>18</v>
      </c>
      <c r="Q4169">
        <v>0</v>
      </c>
      <c r="R4169">
        <v>130</v>
      </c>
      <c r="S4169">
        <v>0</v>
      </c>
      <c r="T4169">
        <v>119</v>
      </c>
      <c r="U4169">
        <v>237</v>
      </c>
      <c r="V4169">
        <v>-0.57999999999999996</v>
      </c>
      <c r="W4169">
        <v>0</v>
      </c>
      <c r="X4169">
        <v>0</v>
      </c>
      <c r="Y4169" s="12" t="str">
        <f>IFERROR(VLOOKUP(C4169,[1]Index!$D:$F,3,FALSE),"Non List")</f>
        <v>zdelist</v>
      </c>
      <c r="Z4169">
        <f>IFERROR(VLOOKUP(C4169,[1]LP!$B:$C,2,FALSE),0)</f>
        <v>0</v>
      </c>
      <c r="AA4169" s="11">
        <f t="shared" si="89"/>
        <v>0</v>
      </c>
      <c r="AB4169" s="5">
        <f>IFERROR(VLOOKUP(C4169,[2]Sheet1!$B:$F,5,FALSE),0)</f>
        <v>0</v>
      </c>
      <c r="AC4169" s="11">
        <v>0</v>
      </c>
      <c r="AD4169" s="11">
        <v>15</v>
      </c>
      <c r="AE4169" s="10" t="str">
        <f t="shared" si="88"/>
        <v>73/74HGI</v>
      </c>
      <c r="AF4169" s="10"/>
      <c r="AG4169" s="10"/>
      <c r="AH4169" s="10"/>
    </row>
    <row r="4170" spans="1:34" x14ac:dyDescent="0.45">
      <c r="A4170" t="s">
        <v>53</v>
      </c>
      <c r="B4170" t="s">
        <v>25</v>
      </c>
      <c r="C4170" t="s">
        <v>270</v>
      </c>
      <c r="D4170">
        <v>652</v>
      </c>
      <c r="E4170" s="11">
        <v>390000</v>
      </c>
      <c r="F4170" s="5">
        <v>131090</v>
      </c>
      <c r="G4170" s="11">
        <v>0</v>
      </c>
      <c r="H4170" s="11">
        <v>0</v>
      </c>
      <c r="I4170">
        <v>0</v>
      </c>
      <c r="J4170">
        <v>0</v>
      </c>
      <c r="K4170">
        <v>0</v>
      </c>
      <c r="L4170">
        <v>76883</v>
      </c>
      <c r="M4170">
        <v>39</v>
      </c>
      <c r="N4170">
        <v>17</v>
      </c>
      <c r="O4170">
        <v>5</v>
      </c>
      <c r="P4170">
        <v>30</v>
      </c>
      <c r="Q4170">
        <v>0</v>
      </c>
      <c r="R4170">
        <v>81</v>
      </c>
      <c r="S4170">
        <v>0</v>
      </c>
      <c r="T4170">
        <v>134</v>
      </c>
      <c r="U4170">
        <v>344</v>
      </c>
      <c r="V4170">
        <v>-0.47</v>
      </c>
      <c r="W4170">
        <v>0</v>
      </c>
      <c r="X4170">
        <v>0</v>
      </c>
      <c r="Y4170" s="12" t="str">
        <f>IFERROR(VLOOKUP(C4170,[1]Index!$D:$F,3,FALSE),"Non List")</f>
        <v>zdelist</v>
      </c>
      <c r="Z4170">
        <f>IFERROR(VLOOKUP(C4170,[1]LP!$B:$C,2,FALSE),0)</f>
        <v>0</v>
      </c>
      <c r="AA4170" s="11">
        <f t="shared" si="89"/>
        <v>0</v>
      </c>
      <c r="AB4170" s="5">
        <f>IFERROR(VLOOKUP(C4170,[2]Sheet1!$B:$F,5,FALSE),0)</f>
        <v>0</v>
      </c>
      <c r="AC4170" s="11">
        <v>12.82</v>
      </c>
      <c r="AD4170" s="11">
        <v>0.67</v>
      </c>
      <c r="AE4170" s="10" t="str">
        <f t="shared" si="88"/>
        <v>73/74LGIL</v>
      </c>
      <c r="AF4170" s="10"/>
      <c r="AG4170" s="10"/>
      <c r="AH4170" s="10"/>
    </row>
    <row r="4171" spans="1:34" x14ac:dyDescent="0.45">
      <c r="A4171" t="s">
        <v>53</v>
      </c>
      <c r="B4171" t="s">
        <v>25</v>
      </c>
      <c r="C4171" t="s">
        <v>271</v>
      </c>
      <c r="D4171">
        <v>711.2</v>
      </c>
      <c r="E4171" s="11">
        <v>287608</v>
      </c>
      <c r="F4171" s="5">
        <v>143822</v>
      </c>
      <c r="G4171" s="11">
        <v>0</v>
      </c>
      <c r="H4171" s="11">
        <v>0</v>
      </c>
      <c r="I4171">
        <v>0</v>
      </c>
      <c r="J4171">
        <v>0</v>
      </c>
      <c r="K4171">
        <v>0</v>
      </c>
      <c r="L4171">
        <v>37829</v>
      </c>
      <c r="M4171">
        <v>26</v>
      </c>
      <c r="N4171">
        <v>27</v>
      </c>
      <c r="O4171">
        <v>5</v>
      </c>
      <c r="P4171">
        <v>18</v>
      </c>
      <c r="Q4171">
        <v>0</v>
      </c>
      <c r="R4171">
        <v>128</v>
      </c>
      <c r="S4171">
        <v>0</v>
      </c>
      <c r="T4171">
        <v>150</v>
      </c>
      <c r="U4171">
        <v>298</v>
      </c>
      <c r="V4171">
        <v>-0.57999999999999996</v>
      </c>
      <c r="W4171">
        <v>0</v>
      </c>
      <c r="X4171">
        <v>0</v>
      </c>
      <c r="Y4171" s="12" t="str">
        <f>IFERROR(VLOOKUP(C4171,[1]Index!$D:$F,3,FALSE),"Non List")</f>
        <v>Non Life Insurance</v>
      </c>
      <c r="Z4171">
        <f>IFERROR(VLOOKUP(C4171,[1]LP!$B:$C,2,FALSE),0)</f>
        <v>855</v>
      </c>
      <c r="AA4171" s="11">
        <f t="shared" si="89"/>
        <v>32.9</v>
      </c>
      <c r="AB4171" s="5">
        <f>IFERROR(VLOOKUP(C4171,[2]Sheet1!$B:$F,5,FALSE),0)</f>
        <v>8078158.4900000002</v>
      </c>
      <c r="AC4171" s="11">
        <v>4.5199999999999996</v>
      </c>
      <c r="AD4171" s="11">
        <v>0</v>
      </c>
      <c r="AE4171" s="10" t="str">
        <f t="shared" si="88"/>
        <v>73/74NICL</v>
      </c>
      <c r="AF4171" s="10"/>
      <c r="AG4171" s="10"/>
      <c r="AH4171" s="10"/>
    </row>
    <row r="4172" spans="1:34" x14ac:dyDescent="0.45">
      <c r="A4172" t="s">
        <v>53</v>
      </c>
      <c r="B4172" t="s">
        <v>25</v>
      </c>
      <c r="C4172" t="s">
        <v>272</v>
      </c>
      <c r="D4172">
        <v>880</v>
      </c>
      <c r="E4172" s="11">
        <v>324043</v>
      </c>
      <c r="F4172" s="5">
        <v>147625</v>
      </c>
      <c r="G4172" s="11">
        <v>0</v>
      </c>
      <c r="H4172" s="11">
        <v>0</v>
      </c>
      <c r="I4172">
        <v>0</v>
      </c>
      <c r="J4172">
        <v>0</v>
      </c>
      <c r="K4172">
        <v>0</v>
      </c>
      <c r="L4172">
        <v>73355</v>
      </c>
      <c r="M4172">
        <v>45</v>
      </c>
      <c r="N4172">
        <v>19</v>
      </c>
      <c r="O4172">
        <v>6</v>
      </c>
      <c r="P4172">
        <v>31</v>
      </c>
      <c r="Q4172">
        <v>0</v>
      </c>
      <c r="R4172">
        <v>118</v>
      </c>
      <c r="S4172">
        <v>0</v>
      </c>
      <c r="T4172">
        <v>146</v>
      </c>
      <c r="U4172">
        <v>385</v>
      </c>
      <c r="V4172">
        <v>-0.56000000000000005</v>
      </c>
      <c r="W4172">
        <v>0</v>
      </c>
      <c r="X4172">
        <v>0</v>
      </c>
      <c r="Y4172" s="12" t="str">
        <f>IFERROR(VLOOKUP(C4172,[1]Index!$D:$F,3,FALSE),"Non List")</f>
        <v>Non Life Insurance</v>
      </c>
      <c r="Z4172">
        <f>IFERROR(VLOOKUP(C4172,[1]LP!$B:$C,2,FALSE),0)</f>
        <v>812</v>
      </c>
      <c r="AA4172" s="11">
        <f t="shared" si="89"/>
        <v>18</v>
      </c>
      <c r="AB4172" s="5">
        <f>IFERROR(VLOOKUP(C4172,[2]Sheet1!$B:$F,5,FALSE),0)</f>
        <v>8049442.4299999997</v>
      </c>
      <c r="AC4172" s="11">
        <v>10</v>
      </c>
      <c r="AD4172" s="11">
        <v>0.52</v>
      </c>
      <c r="AE4172" s="10" t="str">
        <f t="shared" si="88"/>
        <v>73/74NIL</v>
      </c>
      <c r="AF4172" s="10"/>
      <c r="AG4172" s="10"/>
      <c r="AH4172" s="10"/>
    </row>
    <row r="4173" spans="1:34" x14ac:dyDescent="0.45">
      <c r="A4173" t="s">
        <v>53</v>
      </c>
      <c r="B4173" t="s">
        <v>25</v>
      </c>
      <c r="C4173" t="s">
        <v>273</v>
      </c>
      <c r="D4173">
        <v>740</v>
      </c>
      <c r="E4173" s="11">
        <v>512325</v>
      </c>
      <c r="F4173" s="5">
        <v>77702</v>
      </c>
      <c r="G4173" s="11">
        <v>0</v>
      </c>
      <c r="H4173" s="11">
        <v>0</v>
      </c>
      <c r="I4173">
        <v>0</v>
      </c>
      <c r="J4173">
        <v>0</v>
      </c>
      <c r="K4173">
        <v>0</v>
      </c>
      <c r="L4173">
        <v>73747</v>
      </c>
      <c r="M4173">
        <v>29</v>
      </c>
      <c r="N4173">
        <v>26</v>
      </c>
      <c r="O4173">
        <v>6</v>
      </c>
      <c r="P4173">
        <v>25</v>
      </c>
      <c r="Q4173">
        <v>0</v>
      </c>
      <c r="R4173">
        <v>165</v>
      </c>
      <c r="S4173">
        <v>0</v>
      </c>
      <c r="T4173">
        <v>115</v>
      </c>
      <c r="U4173">
        <v>273</v>
      </c>
      <c r="V4173">
        <v>-0.63</v>
      </c>
      <c r="W4173">
        <v>0</v>
      </c>
      <c r="X4173">
        <v>0</v>
      </c>
      <c r="Y4173" s="12" t="str">
        <f>IFERROR(VLOOKUP(C4173,[1]Index!$D:$F,3,FALSE),"Non List")</f>
        <v>Non Life Insurance</v>
      </c>
      <c r="Z4173">
        <f>IFERROR(VLOOKUP(C4173,[1]LP!$B:$C,2,FALSE),0)</f>
        <v>778</v>
      </c>
      <c r="AA4173" s="11">
        <f t="shared" si="89"/>
        <v>26.8</v>
      </c>
      <c r="AB4173" s="5">
        <f>IFERROR(VLOOKUP(C4173,[2]Sheet1!$B:$F,5,FALSE),0)</f>
        <v>7543725.6100000003</v>
      </c>
      <c r="AC4173" s="11">
        <v>25</v>
      </c>
      <c r="AD4173" s="11">
        <v>1.3149999999999999</v>
      </c>
      <c r="AE4173" s="10" t="str">
        <f t="shared" si="88"/>
        <v>73/74NLG</v>
      </c>
      <c r="AF4173" s="10"/>
      <c r="AG4173" s="10"/>
      <c r="AH4173" s="10"/>
    </row>
    <row r="4174" spans="1:34" x14ac:dyDescent="0.45">
      <c r="A4174" t="s">
        <v>53</v>
      </c>
      <c r="B4174" t="s">
        <v>25</v>
      </c>
      <c r="C4174" t="s">
        <v>274</v>
      </c>
      <c r="D4174">
        <v>807</v>
      </c>
      <c r="E4174" s="11">
        <v>448504</v>
      </c>
      <c r="F4174" s="5">
        <v>70961</v>
      </c>
      <c r="G4174" s="11">
        <v>0</v>
      </c>
      <c r="H4174" s="11">
        <v>0</v>
      </c>
      <c r="I4174">
        <v>0</v>
      </c>
      <c r="J4174">
        <v>0</v>
      </c>
      <c r="K4174">
        <v>0</v>
      </c>
      <c r="L4174">
        <v>70372</v>
      </c>
      <c r="M4174">
        <v>31</v>
      </c>
      <c r="N4174">
        <v>26</v>
      </c>
      <c r="O4174">
        <v>7</v>
      </c>
      <c r="P4174">
        <v>27</v>
      </c>
      <c r="Q4174">
        <v>0</v>
      </c>
      <c r="R4174">
        <v>179</v>
      </c>
      <c r="S4174">
        <v>0</v>
      </c>
      <c r="T4174">
        <v>116</v>
      </c>
      <c r="U4174">
        <v>286</v>
      </c>
      <c r="V4174">
        <v>-0.65</v>
      </c>
      <c r="W4174">
        <v>0</v>
      </c>
      <c r="X4174">
        <v>0</v>
      </c>
      <c r="Y4174" s="12" t="str">
        <f>IFERROR(VLOOKUP(C4174,[1]Index!$D:$F,3,FALSE),"Non List")</f>
        <v>zdelist</v>
      </c>
      <c r="Z4174">
        <f>IFERROR(VLOOKUP(C4174,[1]LP!$B:$C,2,FALSE),0)</f>
        <v>0</v>
      </c>
      <c r="AA4174" s="11">
        <f t="shared" si="89"/>
        <v>0</v>
      </c>
      <c r="AB4174" s="5">
        <f>IFERROR(VLOOKUP(C4174,[2]Sheet1!$B:$F,5,FALSE),0)</f>
        <v>0</v>
      </c>
      <c r="AC4174" s="11">
        <v>13.52</v>
      </c>
      <c r="AD4174" s="11">
        <v>0</v>
      </c>
      <c r="AE4174" s="10" t="str">
        <f t="shared" si="88"/>
        <v>73/74PIC</v>
      </c>
      <c r="AF4174" s="10"/>
      <c r="AG4174" s="10"/>
      <c r="AH4174" s="10"/>
    </row>
    <row r="4175" spans="1:34" x14ac:dyDescent="0.45">
      <c r="A4175" t="s">
        <v>53</v>
      </c>
      <c r="B4175" t="s">
        <v>25</v>
      </c>
      <c r="C4175" t="s">
        <v>275</v>
      </c>
      <c r="D4175">
        <v>538.1</v>
      </c>
      <c r="E4175" s="11">
        <v>356400</v>
      </c>
      <c r="F4175" s="5">
        <v>204035</v>
      </c>
      <c r="G4175" s="11">
        <v>0</v>
      </c>
      <c r="H4175" s="11">
        <v>0</v>
      </c>
      <c r="I4175">
        <v>0</v>
      </c>
      <c r="J4175">
        <v>0</v>
      </c>
      <c r="K4175">
        <v>0</v>
      </c>
      <c r="L4175">
        <v>40419</v>
      </c>
      <c r="M4175">
        <v>23</v>
      </c>
      <c r="N4175">
        <v>24</v>
      </c>
      <c r="O4175">
        <v>3</v>
      </c>
      <c r="P4175">
        <v>14</v>
      </c>
      <c r="Q4175">
        <v>0</v>
      </c>
      <c r="R4175">
        <v>81</v>
      </c>
      <c r="S4175">
        <v>0</v>
      </c>
      <c r="T4175">
        <v>157</v>
      </c>
      <c r="U4175">
        <v>283</v>
      </c>
      <c r="V4175">
        <v>-0.47</v>
      </c>
      <c r="W4175">
        <v>0</v>
      </c>
      <c r="X4175">
        <v>0</v>
      </c>
      <c r="Y4175" s="12" t="str">
        <f>IFERROR(VLOOKUP(C4175,[1]Index!$D:$F,3,FALSE),"Non List")</f>
        <v>zdelist</v>
      </c>
      <c r="Z4175">
        <f>IFERROR(VLOOKUP(C4175,[1]LP!$B:$C,2,FALSE),0)</f>
        <v>0</v>
      </c>
      <c r="AA4175" s="11">
        <f t="shared" si="89"/>
        <v>0</v>
      </c>
      <c r="AB4175" s="5">
        <f>IFERROR(VLOOKUP(C4175,[2]Sheet1!$B:$F,5,FALSE),0)</f>
        <v>0</v>
      </c>
      <c r="AC4175" s="11">
        <v>20</v>
      </c>
      <c r="AD4175" s="11">
        <v>1.05</v>
      </c>
      <c r="AE4175" s="10" t="str">
        <f t="shared" si="88"/>
        <v>73/74PICL</v>
      </c>
      <c r="AF4175" s="10"/>
      <c r="AG4175" s="10"/>
      <c r="AH4175" s="10"/>
    </row>
    <row r="4176" spans="1:34" x14ac:dyDescent="0.45">
      <c r="A4176" t="s">
        <v>53</v>
      </c>
      <c r="B4176" t="s">
        <v>25</v>
      </c>
      <c r="C4176" t="s">
        <v>276</v>
      </c>
      <c r="D4176">
        <v>1305</v>
      </c>
      <c r="E4176" s="11">
        <v>538292</v>
      </c>
      <c r="F4176" s="5">
        <v>130877</v>
      </c>
      <c r="G4176" s="11">
        <v>0</v>
      </c>
      <c r="H4176" s="11">
        <v>0</v>
      </c>
      <c r="I4176">
        <v>0</v>
      </c>
      <c r="J4176">
        <v>0</v>
      </c>
      <c r="K4176">
        <v>0</v>
      </c>
      <c r="L4176">
        <v>65667</v>
      </c>
      <c r="M4176">
        <v>24</v>
      </c>
      <c r="N4176">
        <v>54</v>
      </c>
      <c r="O4176">
        <v>11</v>
      </c>
      <c r="P4176">
        <v>20</v>
      </c>
      <c r="Q4176">
        <v>0</v>
      </c>
      <c r="R4176">
        <v>562</v>
      </c>
      <c r="S4176">
        <v>0</v>
      </c>
      <c r="T4176">
        <v>124</v>
      </c>
      <c r="U4176">
        <v>261</v>
      </c>
      <c r="V4176">
        <v>-0.8</v>
      </c>
      <c r="W4176">
        <v>0</v>
      </c>
      <c r="X4176">
        <v>0</v>
      </c>
      <c r="Y4176" s="12" t="str">
        <f>IFERROR(VLOOKUP(C4176,[1]Index!$D:$F,3,FALSE),"Non List")</f>
        <v>zdelist</v>
      </c>
      <c r="Z4176">
        <f>IFERROR(VLOOKUP(C4176,[1]LP!$B:$C,2,FALSE),0)</f>
        <v>0</v>
      </c>
      <c r="AA4176" s="11">
        <f t="shared" si="89"/>
        <v>0</v>
      </c>
      <c r="AB4176" s="5">
        <f>IFERROR(VLOOKUP(C4176,[2]Sheet1!$B:$F,5,FALSE),0)</f>
        <v>0</v>
      </c>
      <c r="AC4176" s="11">
        <v>0</v>
      </c>
      <c r="AD4176" s="11">
        <v>0</v>
      </c>
      <c r="AE4176" s="10" t="str">
        <f t="shared" si="88"/>
        <v>73/74SIC</v>
      </c>
      <c r="AF4176" s="10"/>
      <c r="AG4176" s="10"/>
      <c r="AH4176" s="10"/>
    </row>
    <row r="4177" spans="1:34" x14ac:dyDescent="0.45">
      <c r="A4177" t="s">
        <v>53</v>
      </c>
      <c r="B4177" t="s">
        <v>25</v>
      </c>
      <c r="C4177" t="s">
        <v>277</v>
      </c>
      <c r="D4177">
        <v>1135</v>
      </c>
      <c r="E4177" s="11">
        <v>817668</v>
      </c>
      <c r="F4177" s="5">
        <v>203270</v>
      </c>
      <c r="G4177" s="11">
        <v>0</v>
      </c>
      <c r="H4177" s="11">
        <v>0</v>
      </c>
      <c r="I4177">
        <v>0</v>
      </c>
      <c r="J4177">
        <v>0</v>
      </c>
      <c r="K4177">
        <v>0</v>
      </c>
      <c r="L4177">
        <v>180166</v>
      </c>
      <c r="M4177">
        <v>44</v>
      </c>
      <c r="N4177">
        <v>26</v>
      </c>
      <c r="O4177">
        <v>9</v>
      </c>
      <c r="P4177">
        <v>35</v>
      </c>
      <c r="Q4177">
        <v>0</v>
      </c>
      <c r="R4177">
        <v>234</v>
      </c>
      <c r="S4177">
        <v>0</v>
      </c>
      <c r="T4177">
        <v>125</v>
      </c>
      <c r="U4177">
        <v>352</v>
      </c>
      <c r="V4177">
        <v>-0.69</v>
      </c>
      <c r="W4177">
        <v>0</v>
      </c>
      <c r="X4177">
        <v>0</v>
      </c>
      <c r="Y4177" s="12" t="str">
        <f>IFERROR(VLOOKUP(C4177,[1]Index!$D:$F,3,FALSE),"Non List")</f>
        <v>Non Life Insurance</v>
      </c>
      <c r="Z4177">
        <f>IFERROR(VLOOKUP(C4177,[1]LP!$B:$C,2,FALSE),0)</f>
        <v>719.8</v>
      </c>
      <c r="AA4177" s="11">
        <f t="shared" si="89"/>
        <v>16.399999999999999</v>
      </c>
      <c r="AB4177" s="5">
        <f>IFERROR(VLOOKUP(C4177,[2]Sheet1!$B:$F,5,FALSE),0)</f>
        <v>13009241.279999999</v>
      </c>
      <c r="AC4177" s="11">
        <v>29</v>
      </c>
      <c r="AD4177" s="11">
        <v>1.526</v>
      </c>
      <c r="AE4177" s="10" t="str">
        <f t="shared" si="88"/>
        <v>73/74SICL</v>
      </c>
      <c r="AF4177" s="10"/>
      <c r="AG4177" s="10"/>
      <c r="AH4177" s="10"/>
    </row>
    <row r="4178" spans="1:34" x14ac:dyDescent="0.45">
      <c r="A4178" t="s">
        <v>53</v>
      </c>
      <c r="B4178" t="s">
        <v>25</v>
      </c>
      <c r="C4178" t="s">
        <v>278</v>
      </c>
      <c r="D4178">
        <v>778</v>
      </c>
      <c r="E4178" s="11">
        <v>344850</v>
      </c>
      <c r="F4178" s="5">
        <v>185492</v>
      </c>
      <c r="G4178" s="11">
        <v>0</v>
      </c>
      <c r="H4178" s="11">
        <v>0</v>
      </c>
      <c r="I4178">
        <v>0</v>
      </c>
      <c r="J4178">
        <v>0</v>
      </c>
      <c r="K4178">
        <v>0</v>
      </c>
      <c r="L4178">
        <v>83388</v>
      </c>
      <c r="M4178">
        <v>48</v>
      </c>
      <c r="N4178">
        <v>16</v>
      </c>
      <c r="O4178">
        <v>5</v>
      </c>
      <c r="P4178">
        <v>31</v>
      </c>
      <c r="Q4178">
        <v>0</v>
      </c>
      <c r="R4178">
        <v>81</v>
      </c>
      <c r="S4178">
        <v>0</v>
      </c>
      <c r="T4178">
        <v>154</v>
      </c>
      <c r="U4178">
        <v>409</v>
      </c>
      <c r="V4178">
        <v>-0.47</v>
      </c>
      <c r="W4178">
        <v>0</v>
      </c>
      <c r="X4178">
        <v>0</v>
      </c>
      <c r="Y4178" s="12" t="str">
        <f>IFERROR(VLOOKUP(C4178,[1]Index!$D:$F,3,FALSE),"Non List")</f>
        <v>zdelist</v>
      </c>
      <c r="Z4178">
        <f>IFERROR(VLOOKUP(C4178,[1]LP!$B:$C,2,FALSE),0)</f>
        <v>0</v>
      </c>
      <c r="AA4178" s="11">
        <f t="shared" si="89"/>
        <v>0</v>
      </c>
      <c r="AB4178" s="5">
        <f>IFERROR(VLOOKUP(C4178,[2]Sheet1!$B:$F,5,FALSE),0)</f>
        <v>0</v>
      </c>
      <c r="AC4178" s="11">
        <v>20</v>
      </c>
      <c r="AD4178" s="11">
        <v>1.0529999999999999</v>
      </c>
      <c r="AE4178" s="10" t="str">
        <f t="shared" si="88"/>
        <v>73/74SIL</v>
      </c>
      <c r="AF4178" s="10"/>
      <c r="AG4178" s="10"/>
      <c r="AH4178" s="10"/>
    </row>
    <row r="4179" spans="1:34" x14ac:dyDescent="0.45">
      <c r="A4179" t="s">
        <v>53</v>
      </c>
      <c r="B4179" t="s">
        <v>25</v>
      </c>
      <c r="C4179" t="s">
        <v>279</v>
      </c>
      <c r="D4179">
        <v>552</v>
      </c>
      <c r="E4179" s="11">
        <v>302400</v>
      </c>
      <c r="F4179" s="5">
        <v>224835</v>
      </c>
      <c r="G4179" s="11">
        <v>0</v>
      </c>
      <c r="H4179" s="11">
        <v>0</v>
      </c>
      <c r="I4179">
        <v>0</v>
      </c>
      <c r="J4179">
        <v>0</v>
      </c>
      <c r="K4179">
        <v>0</v>
      </c>
      <c r="L4179">
        <v>39252</v>
      </c>
      <c r="M4179">
        <v>26</v>
      </c>
      <c r="N4179">
        <v>21</v>
      </c>
      <c r="O4179">
        <v>3</v>
      </c>
      <c r="P4179">
        <v>15</v>
      </c>
      <c r="Q4179">
        <v>0</v>
      </c>
      <c r="R4179">
        <v>67</v>
      </c>
      <c r="S4179">
        <v>0</v>
      </c>
      <c r="T4179">
        <v>174</v>
      </c>
      <c r="U4179">
        <v>319</v>
      </c>
      <c r="V4179">
        <v>-0.42</v>
      </c>
      <c r="W4179">
        <v>0</v>
      </c>
      <c r="X4179">
        <v>0</v>
      </c>
      <c r="Y4179" s="12" t="str">
        <f>IFERROR(VLOOKUP(C4179,[1]Index!$D:$F,3,FALSE),"Non List")</f>
        <v>zdelist</v>
      </c>
      <c r="Z4179">
        <f>IFERROR(VLOOKUP(C4179,[1]LP!$B:$C,2,FALSE),0)</f>
        <v>0</v>
      </c>
      <c r="AA4179" s="11">
        <f t="shared" si="89"/>
        <v>0</v>
      </c>
      <c r="AB4179" s="5">
        <f>IFERROR(VLOOKUP(C4179,[2]Sheet1!$B:$F,5,FALSE),0)</f>
        <v>0</v>
      </c>
      <c r="AC4179" s="11">
        <v>0</v>
      </c>
      <c r="AD4179" s="11">
        <v>0</v>
      </c>
      <c r="AE4179" s="10" t="str">
        <f t="shared" si="88"/>
        <v>73/74UIC</v>
      </c>
      <c r="AF4179" s="10"/>
      <c r="AG4179" s="10"/>
      <c r="AH4179" s="10"/>
    </row>
    <row r="4180" spans="1:34" x14ac:dyDescent="0.45">
      <c r="A4180" t="s">
        <v>53</v>
      </c>
      <c r="B4180" t="s">
        <v>25</v>
      </c>
      <c r="C4180" t="s">
        <v>280</v>
      </c>
      <c r="D4180">
        <v>658</v>
      </c>
      <c r="E4180" s="11">
        <v>385016</v>
      </c>
      <c r="F4180" s="5">
        <v>54095</v>
      </c>
      <c r="G4180" s="11">
        <v>0</v>
      </c>
      <c r="H4180" s="11">
        <v>0</v>
      </c>
      <c r="I4180">
        <v>0</v>
      </c>
      <c r="J4180">
        <v>0</v>
      </c>
      <c r="K4180">
        <v>0</v>
      </c>
      <c r="L4180">
        <v>29217</v>
      </c>
      <c r="M4180">
        <v>15</v>
      </c>
      <c r="N4180">
        <v>43</v>
      </c>
      <c r="O4180">
        <v>6</v>
      </c>
      <c r="P4180">
        <v>13</v>
      </c>
      <c r="Q4180">
        <v>0</v>
      </c>
      <c r="R4180">
        <v>250</v>
      </c>
      <c r="S4180">
        <v>0</v>
      </c>
      <c r="T4180">
        <v>114</v>
      </c>
      <c r="U4180">
        <v>197</v>
      </c>
      <c r="V4180">
        <v>-0.7</v>
      </c>
      <c r="W4180">
        <v>0</v>
      </c>
      <c r="X4180">
        <v>0</v>
      </c>
      <c r="Y4180" s="12" t="str">
        <f>IFERROR(VLOOKUP(C4180,[1]Index!$D:$F,3,FALSE),"Non List")</f>
        <v>Non Life Insurance</v>
      </c>
      <c r="Z4180">
        <f>IFERROR(VLOOKUP(C4180,[1]LP!$B:$C,2,FALSE),0)</f>
        <v>798</v>
      </c>
      <c r="AA4180" s="11">
        <f t="shared" si="89"/>
        <v>53.2</v>
      </c>
      <c r="AB4180" s="5">
        <f>IFERROR(VLOOKUP(C4180,[2]Sheet1!$B:$F,5,FALSE),0)</f>
        <v>6743000.0700000003</v>
      </c>
      <c r="AC4180" s="11">
        <v>19.2</v>
      </c>
      <c r="AD4180" s="11">
        <v>1.01</v>
      </c>
      <c r="AE4180" s="10" t="str">
        <f t="shared" si="88"/>
        <v>73/74PRIN</v>
      </c>
      <c r="AF4180" s="10"/>
      <c r="AG4180" s="10"/>
      <c r="AH4180" s="10"/>
    </row>
    <row r="4181" spans="1:34" x14ac:dyDescent="0.45">
      <c r="A4181" t="s">
        <v>53</v>
      </c>
      <c r="B4181" t="s">
        <v>25</v>
      </c>
      <c r="C4181" t="s">
        <v>281</v>
      </c>
      <c r="D4181">
        <v>16020</v>
      </c>
      <c r="E4181" s="11">
        <v>124440</v>
      </c>
      <c r="F4181" s="5">
        <v>1949683</v>
      </c>
      <c r="G4181" s="11">
        <v>0</v>
      </c>
      <c r="H4181" s="11">
        <v>0</v>
      </c>
      <c r="I4181">
        <v>0</v>
      </c>
      <c r="J4181">
        <v>0</v>
      </c>
      <c r="K4181">
        <v>0</v>
      </c>
      <c r="L4181">
        <v>261637</v>
      </c>
      <c r="M4181">
        <v>421</v>
      </c>
      <c r="N4181">
        <v>38</v>
      </c>
      <c r="O4181">
        <v>10</v>
      </c>
      <c r="P4181">
        <v>25</v>
      </c>
      <c r="Q4181">
        <v>0</v>
      </c>
      <c r="R4181">
        <v>366</v>
      </c>
      <c r="S4181">
        <v>0</v>
      </c>
      <c r="T4181">
        <v>1667</v>
      </c>
      <c r="U4181">
        <v>3971</v>
      </c>
      <c r="V4181">
        <v>-0.75</v>
      </c>
      <c r="W4181">
        <v>0</v>
      </c>
      <c r="X4181">
        <v>0</v>
      </c>
      <c r="Y4181" s="12" t="str">
        <f>IFERROR(VLOOKUP(C4181,[1]Index!$D:$F,3,FALSE),"Non List")</f>
        <v>Non Life Insurance</v>
      </c>
      <c r="Z4181">
        <f>IFERROR(VLOOKUP(C4181,[1]LP!$B:$C,2,FALSE),0)</f>
        <v>13530</v>
      </c>
      <c r="AA4181" s="11">
        <f t="shared" si="89"/>
        <v>32.1</v>
      </c>
      <c r="AB4181" s="5">
        <f>IFERROR(VLOOKUP(C4181,[2]Sheet1!$B:$F,5,FALSE),0)</f>
        <v>327166.13</v>
      </c>
      <c r="AC4181" s="11">
        <v>0</v>
      </c>
      <c r="AD4181" s="11">
        <v>0</v>
      </c>
      <c r="AE4181" s="10" t="str">
        <f t="shared" si="88"/>
        <v>73/74RBCL</v>
      </c>
      <c r="AF4181" s="10"/>
      <c r="AG4181" s="10"/>
      <c r="AH4181" s="10"/>
    </row>
    <row r="4182" spans="1:34" x14ac:dyDescent="0.45">
      <c r="A4182" t="s">
        <v>53</v>
      </c>
      <c r="B4182" t="s">
        <v>25</v>
      </c>
      <c r="C4182" t="s">
        <v>282</v>
      </c>
      <c r="D4182">
        <v>546.1</v>
      </c>
      <c r="E4182" s="11">
        <v>270000</v>
      </c>
      <c r="F4182" s="5">
        <v>93540</v>
      </c>
      <c r="G4182" s="11">
        <v>0</v>
      </c>
      <c r="H4182" s="11">
        <v>0</v>
      </c>
      <c r="I4182">
        <v>0</v>
      </c>
      <c r="J4182">
        <v>0</v>
      </c>
      <c r="K4182">
        <v>0</v>
      </c>
      <c r="L4182">
        <v>31209</v>
      </c>
      <c r="M4182">
        <v>23</v>
      </c>
      <c r="N4182">
        <v>24</v>
      </c>
      <c r="O4182">
        <v>4</v>
      </c>
      <c r="P4182">
        <v>17</v>
      </c>
      <c r="Q4182">
        <v>0</v>
      </c>
      <c r="R4182">
        <v>96</v>
      </c>
      <c r="S4182">
        <v>0</v>
      </c>
      <c r="T4182">
        <v>135</v>
      </c>
      <c r="U4182">
        <v>265</v>
      </c>
      <c r="V4182">
        <v>-0.52</v>
      </c>
      <c r="W4182">
        <v>0</v>
      </c>
      <c r="X4182">
        <v>0</v>
      </c>
      <c r="Y4182" s="12" t="str">
        <f>IFERROR(VLOOKUP(C4182,[1]Index!$D:$F,3,FALSE),"Non List")</f>
        <v>Non Life Insurance</v>
      </c>
      <c r="Z4182">
        <f>IFERROR(VLOOKUP(C4182,[1]LP!$B:$C,2,FALSE),0)</f>
        <v>553.5</v>
      </c>
      <c r="AA4182" s="11">
        <f t="shared" si="89"/>
        <v>24.1</v>
      </c>
      <c r="AB4182" s="5">
        <f>IFERROR(VLOOKUP(C4182,[2]Sheet1!$B:$F,5,FALSE),0)</f>
        <v>14843741.5</v>
      </c>
      <c r="AC4182" s="11">
        <v>0</v>
      </c>
      <c r="AD4182" s="11">
        <v>0</v>
      </c>
      <c r="AE4182" s="10" t="str">
        <f t="shared" si="88"/>
        <v>73/74IGI</v>
      </c>
      <c r="AF4182" s="10"/>
      <c r="AG4182" s="10"/>
      <c r="AH4182" s="10"/>
    </row>
    <row r="4183" spans="1:34" x14ac:dyDescent="0.45">
      <c r="A4183" t="s">
        <v>54</v>
      </c>
      <c r="B4183" t="s">
        <v>25</v>
      </c>
      <c r="C4183" t="s">
        <v>268</v>
      </c>
      <c r="D4183">
        <v>535</v>
      </c>
      <c r="E4183" s="11">
        <v>101250</v>
      </c>
      <c r="F4183" s="5">
        <v>110649</v>
      </c>
      <c r="G4183" s="11">
        <v>0</v>
      </c>
      <c r="H4183" s="11">
        <v>0</v>
      </c>
      <c r="I4183">
        <v>0</v>
      </c>
      <c r="J4183">
        <v>0</v>
      </c>
      <c r="K4183">
        <v>0</v>
      </c>
      <c r="L4183">
        <v>21112</v>
      </c>
      <c r="M4183">
        <v>28</v>
      </c>
      <c r="N4183">
        <v>19</v>
      </c>
      <c r="O4183">
        <v>3</v>
      </c>
      <c r="P4183">
        <v>13</v>
      </c>
      <c r="Q4183">
        <v>0</v>
      </c>
      <c r="R4183">
        <v>49</v>
      </c>
      <c r="S4183">
        <v>0</v>
      </c>
      <c r="T4183">
        <v>209</v>
      </c>
      <c r="U4183">
        <v>362</v>
      </c>
      <c r="V4183">
        <v>-0.32</v>
      </c>
      <c r="W4183">
        <v>0</v>
      </c>
      <c r="X4183">
        <v>0</v>
      </c>
      <c r="Y4183" s="12" t="str">
        <f>IFERROR(VLOOKUP(C4183,[1]Index!$D:$F,3,FALSE),"Non List")</f>
        <v>zdelist</v>
      </c>
      <c r="Z4183">
        <f>IFERROR(VLOOKUP(C4183,[1]LP!$B:$C,2,FALSE),0)</f>
        <v>0</v>
      </c>
      <c r="AA4183" s="11">
        <f t="shared" si="89"/>
        <v>0</v>
      </c>
      <c r="AB4183" s="5">
        <f>IFERROR(VLOOKUP(C4183,[2]Sheet1!$B:$F,5,FALSE),0)</f>
        <v>0</v>
      </c>
      <c r="AC4183" s="11">
        <v>10</v>
      </c>
      <c r="AD4183" s="11">
        <v>0</v>
      </c>
      <c r="AE4183" s="10" t="str">
        <f t="shared" si="88"/>
        <v>73/74EIC</v>
      </c>
      <c r="AF4183" s="10"/>
      <c r="AG4183" s="10"/>
      <c r="AH4183" s="10"/>
    </row>
    <row r="4184" spans="1:34" x14ac:dyDescent="0.45">
      <c r="A4184" t="s">
        <v>54</v>
      </c>
      <c r="B4184" t="s">
        <v>25</v>
      </c>
      <c r="C4184" t="s">
        <v>269</v>
      </c>
      <c r="D4184">
        <v>571</v>
      </c>
      <c r="E4184" s="11">
        <v>385200</v>
      </c>
      <c r="F4184" s="5">
        <v>94982</v>
      </c>
      <c r="G4184" s="11">
        <v>0</v>
      </c>
      <c r="H4184" s="11">
        <v>0</v>
      </c>
      <c r="I4184">
        <v>0</v>
      </c>
      <c r="J4184">
        <v>0</v>
      </c>
      <c r="K4184">
        <v>0</v>
      </c>
      <c r="L4184">
        <v>80553</v>
      </c>
      <c r="M4184">
        <v>28</v>
      </c>
      <c r="N4184">
        <v>20</v>
      </c>
      <c r="O4184">
        <v>5</v>
      </c>
      <c r="P4184">
        <v>22</v>
      </c>
      <c r="Q4184">
        <v>0</v>
      </c>
      <c r="R4184">
        <v>94</v>
      </c>
      <c r="S4184">
        <v>0</v>
      </c>
      <c r="T4184">
        <v>125</v>
      </c>
      <c r="U4184">
        <v>280</v>
      </c>
      <c r="V4184">
        <v>-0.51</v>
      </c>
      <c r="W4184">
        <v>0</v>
      </c>
      <c r="X4184">
        <v>0</v>
      </c>
      <c r="Y4184" s="12" t="str">
        <f>IFERROR(VLOOKUP(C4184,[1]Index!$D:$F,3,FALSE),"Non List")</f>
        <v>zdelist</v>
      </c>
      <c r="Z4184">
        <f>IFERROR(VLOOKUP(C4184,[1]LP!$B:$C,2,FALSE),0)</f>
        <v>0</v>
      </c>
      <c r="AA4184" s="11">
        <f t="shared" si="89"/>
        <v>0</v>
      </c>
      <c r="AB4184" s="5">
        <f>IFERROR(VLOOKUP(C4184,[2]Sheet1!$B:$F,5,FALSE),0)</f>
        <v>0</v>
      </c>
      <c r="AC4184" s="11">
        <v>0</v>
      </c>
      <c r="AD4184" s="11">
        <v>15</v>
      </c>
      <c r="AE4184" s="10" t="str">
        <f t="shared" si="88"/>
        <v>73/74HGI</v>
      </c>
      <c r="AF4184" s="10"/>
      <c r="AG4184" s="10"/>
      <c r="AH4184" s="10"/>
    </row>
    <row r="4185" spans="1:34" x14ac:dyDescent="0.45">
      <c r="A4185" t="s">
        <v>54</v>
      </c>
      <c r="B4185" t="s">
        <v>25</v>
      </c>
      <c r="C4185" t="s">
        <v>270</v>
      </c>
      <c r="D4185">
        <v>652</v>
      </c>
      <c r="E4185" s="11">
        <v>390000</v>
      </c>
      <c r="F4185" s="5">
        <v>150713</v>
      </c>
      <c r="G4185" s="11">
        <v>0</v>
      </c>
      <c r="H4185" s="11">
        <v>0</v>
      </c>
      <c r="I4185">
        <v>0</v>
      </c>
      <c r="J4185">
        <v>0</v>
      </c>
      <c r="K4185">
        <v>0</v>
      </c>
      <c r="L4185">
        <v>116129</v>
      </c>
      <c r="M4185">
        <v>40</v>
      </c>
      <c r="N4185">
        <v>16</v>
      </c>
      <c r="O4185">
        <v>5</v>
      </c>
      <c r="P4185">
        <v>29</v>
      </c>
      <c r="Q4185">
        <v>0</v>
      </c>
      <c r="R4185">
        <v>77</v>
      </c>
      <c r="S4185">
        <v>0</v>
      </c>
      <c r="T4185">
        <v>139</v>
      </c>
      <c r="U4185">
        <v>352</v>
      </c>
      <c r="V4185">
        <v>-0.46</v>
      </c>
      <c r="W4185">
        <v>0</v>
      </c>
      <c r="X4185">
        <v>0</v>
      </c>
      <c r="Y4185" s="12" t="str">
        <f>IFERROR(VLOOKUP(C4185,[1]Index!$D:$F,3,FALSE),"Non List")</f>
        <v>zdelist</v>
      </c>
      <c r="Z4185">
        <f>IFERROR(VLOOKUP(C4185,[1]LP!$B:$C,2,FALSE),0)</f>
        <v>0</v>
      </c>
      <c r="AA4185" s="11">
        <f t="shared" si="89"/>
        <v>0</v>
      </c>
      <c r="AB4185" s="5">
        <f>IFERROR(VLOOKUP(C4185,[2]Sheet1!$B:$F,5,FALSE),0)</f>
        <v>0</v>
      </c>
      <c r="AC4185" s="11">
        <v>12.82</v>
      </c>
      <c r="AD4185" s="11">
        <v>0.67</v>
      </c>
      <c r="AE4185" s="10" t="str">
        <f t="shared" si="88"/>
        <v>73/74LGIL</v>
      </c>
      <c r="AF4185" s="10"/>
      <c r="AG4185" s="10"/>
      <c r="AH4185" s="10"/>
    </row>
    <row r="4186" spans="1:34" x14ac:dyDescent="0.45">
      <c r="A4186" t="s">
        <v>54</v>
      </c>
      <c r="B4186" t="s">
        <v>25</v>
      </c>
      <c r="C4186" t="s">
        <v>271</v>
      </c>
      <c r="D4186">
        <v>711.2</v>
      </c>
      <c r="E4186" s="11">
        <v>287608</v>
      </c>
      <c r="F4186" s="5">
        <v>140744</v>
      </c>
      <c r="G4186" s="11">
        <v>0</v>
      </c>
      <c r="H4186" s="11">
        <v>0</v>
      </c>
      <c r="I4186">
        <v>0</v>
      </c>
      <c r="J4186">
        <v>0</v>
      </c>
      <c r="K4186">
        <v>0</v>
      </c>
      <c r="L4186">
        <v>50834</v>
      </c>
      <c r="M4186">
        <v>24</v>
      </c>
      <c r="N4186">
        <v>30</v>
      </c>
      <c r="O4186">
        <v>5</v>
      </c>
      <c r="P4186">
        <v>16</v>
      </c>
      <c r="Q4186">
        <v>0</v>
      </c>
      <c r="R4186">
        <v>144</v>
      </c>
      <c r="S4186">
        <v>0</v>
      </c>
      <c r="T4186">
        <v>149</v>
      </c>
      <c r="U4186">
        <v>281</v>
      </c>
      <c r="V4186">
        <v>-0.6</v>
      </c>
      <c r="W4186">
        <v>0</v>
      </c>
      <c r="X4186">
        <v>0</v>
      </c>
      <c r="Y4186" s="12" t="str">
        <f>IFERROR(VLOOKUP(C4186,[1]Index!$D:$F,3,FALSE),"Non List")</f>
        <v>Non Life Insurance</v>
      </c>
      <c r="Z4186">
        <f>IFERROR(VLOOKUP(C4186,[1]LP!$B:$C,2,FALSE),0)</f>
        <v>855</v>
      </c>
      <c r="AA4186" s="11">
        <f t="shared" si="89"/>
        <v>35.6</v>
      </c>
      <c r="AB4186" s="5">
        <f>IFERROR(VLOOKUP(C4186,[2]Sheet1!$B:$F,5,FALSE),0)</f>
        <v>8078158.4900000002</v>
      </c>
      <c r="AC4186" s="11">
        <v>4.5199999999999996</v>
      </c>
      <c r="AD4186" s="11">
        <v>0</v>
      </c>
      <c r="AE4186" s="10" t="str">
        <f t="shared" si="88"/>
        <v>73/74NICL</v>
      </c>
      <c r="AF4186" s="10"/>
      <c r="AG4186" s="10"/>
      <c r="AH4186" s="10"/>
    </row>
    <row r="4187" spans="1:34" x14ac:dyDescent="0.45">
      <c r="A4187" t="s">
        <v>54</v>
      </c>
      <c r="B4187" t="s">
        <v>25</v>
      </c>
      <c r="C4187" t="s">
        <v>272</v>
      </c>
      <c r="D4187">
        <v>880</v>
      </c>
      <c r="E4187" s="11">
        <v>324043</v>
      </c>
      <c r="F4187" s="5">
        <v>175356</v>
      </c>
      <c r="G4187" s="11">
        <v>0</v>
      </c>
      <c r="H4187" s="11">
        <v>0</v>
      </c>
      <c r="I4187">
        <v>0</v>
      </c>
      <c r="J4187">
        <v>0</v>
      </c>
      <c r="K4187">
        <v>0</v>
      </c>
      <c r="L4187">
        <v>128820</v>
      </c>
      <c r="M4187">
        <v>53</v>
      </c>
      <c r="N4187">
        <v>17</v>
      </c>
      <c r="O4187">
        <v>6</v>
      </c>
      <c r="P4187">
        <v>34</v>
      </c>
      <c r="Q4187">
        <v>0</v>
      </c>
      <c r="R4187">
        <v>95</v>
      </c>
      <c r="S4187">
        <v>0</v>
      </c>
      <c r="T4187">
        <v>154</v>
      </c>
      <c r="U4187">
        <v>429</v>
      </c>
      <c r="V4187">
        <v>-0.51</v>
      </c>
      <c r="W4187">
        <v>0</v>
      </c>
      <c r="X4187">
        <v>0</v>
      </c>
      <c r="Y4187" s="12" t="str">
        <f>IFERROR(VLOOKUP(C4187,[1]Index!$D:$F,3,FALSE),"Non List")</f>
        <v>Non Life Insurance</v>
      </c>
      <c r="Z4187">
        <f>IFERROR(VLOOKUP(C4187,[1]LP!$B:$C,2,FALSE),0)</f>
        <v>812</v>
      </c>
      <c r="AA4187" s="11">
        <f t="shared" si="89"/>
        <v>15.3</v>
      </c>
      <c r="AB4187" s="5">
        <f>IFERROR(VLOOKUP(C4187,[2]Sheet1!$B:$F,5,FALSE),0)</f>
        <v>8049442.4299999997</v>
      </c>
      <c r="AC4187" s="11">
        <v>10</v>
      </c>
      <c r="AD4187" s="11">
        <v>0.52</v>
      </c>
      <c r="AE4187" s="10" t="str">
        <f t="shared" si="88"/>
        <v>73/74NIL</v>
      </c>
      <c r="AF4187" s="10"/>
      <c r="AG4187" s="10"/>
      <c r="AH4187" s="10"/>
    </row>
    <row r="4188" spans="1:34" x14ac:dyDescent="0.45">
      <c r="A4188" t="s">
        <v>54</v>
      </c>
      <c r="B4188" t="s">
        <v>25</v>
      </c>
      <c r="C4188" t="s">
        <v>273</v>
      </c>
      <c r="D4188">
        <v>740</v>
      </c>
      <c r="E4188" s="11">
        <v>512325</v>
      </c>
      <c r="F4188" s="5">
        <v>105715</v>
      </c>
      <c r="G4188" s="11">
        <v>0</v>
      </c>
      <c r="H4188" s="11">
        <v>0</v>
      </c>
      <c r="I4188">
        <v>0</v>
      </c>
      <c r="J4188">
        <v>0</v>
      </c>
      <c r="K4188">
        <v>0</v>
      </c>
      <c r="L4188">
        <v>129772</v>
      </c>
      <c r="M4188">
        <v>34</v>
      </c>
      <c r="N4188">
        <v>22</v>
      </c>
      <c r="O4188">
        <v>6</v>
      </c>
      <c r="P4188">
        <v>28</v>
      </c>
      <c r="Q4188">
        <v>0</v>
      </c>
      <c r="R4188">
        <v>134</v>
      </c>
      <c r="S4188">
        <v>0</v>
      </c>
      <c r="T4188">
        <v>121</v>
      </c>
      <c r="U4188">
        <v>303</v>
      </c>
      <c r="V4188">
        <v>-0.59</v>
      </c>
      <c r="W4188">
        <v>0</v>
      </c>
      <c r="X4188">
        <v>0</v>
      </c>
      <c r="Y4188" s="12" t="str">
        <f>IFERROR(VLOOKUP(C4188,[1]Index!$D:$F,3,FALSE),"Non List")</f>
        <v>Non Life Insurance</v>
      </c>
      <c r="Z4188">
        <f>IFERROR(VLOOKUP(C4188,[1]LP!$B:$C,2,FALSE),0)</f>
        <v>778</v>
      </c>
      <c r="AA4188" s="11">
        <f t="shared" si="89"/>
        <v>22.9</v>
      </c>
      <c r="AB4188" s="5">
        <f>IFERROR(VLOOKUP(C4188,[2]Sheet1!$B:$F,5,FALSE),0)</f>
        <v>7543725.6100000003</v>
      </c>
      <c r="AC4188" s="11">
        <v>25</v>
      </c>
      <c r="AD4188" s="11">
        <v>1.3149999999999999</v>
      </c>
      <c r="AE4188" s="10" t="str">
        <f t="shared" si="88"/>
        <v>73/74NLG</v>
      </c>
      <c r="AF4188" s="10"/>
      <c r="AG4188" s="10"/>
      <c r="AH4188" s="10"/>
    </row>
    <row r="4189" spans="1:34" x14ac:dyDescent="0.45">
      <c r="A4189" t="s">
        <v>54</v>
      </c>
      <c r="B4189" t="s">
        <v>25</v>
      </c>
      <c r="C4189" t="s">
        <v>274</v>
      </c>
      <c r="D4189">
        <v>807</v>
      </c>
      <c r="E4189" s="11">
        <v>448504</v>
      </c>
      <c r="F4189" s="5">
        <v>85670</v>
      </c>
      <c r="G4189" s="11">
        <v>0</v>
      </c>
      <c r="H4189" s="11">
        <v>0</v>
      </c>
      <c r="I4189">
        <v>0</v>
      </c>
      <c r="J4189">
        <v>0</v>
      </c>
      <c r="K4189">
        <v>0</v>
      </c>
      <c r="L4189">
        <v>103055</v>
      </c>
      <c r="M4189">
        <v>31</v>
      </c>
      <c r="N4189">
        <v>26</v>
      </c>
      <c r="O4189">
        <v>7</v>
      </c>
      <c r="P4189">
        <v>26</v>
      </c>
      <c r="Q4189">
        <v>0</v>
      </c>
      <c r="R4189">
        <v>179</v>
      </c>
      <c r="S4189">
        <v>0</v>
      </c>
      <c r="T4189">
        <v>119</v>
      </c>
      <c r="U4189">
        <v>287</v>
      </c>
      <c r="V4189">
        <v>-0.65</v>
      </c>
      <c r="W4189">
        <v>0</v>
      </c>
      <c r="X4189">
        <v>0</v>
      </c>
      <c r="Y4189" s="12" t="str">
        <f>IFERROR(VLOOKUP(C4189,[1]Index!$D:$F,3,FALSE),"Non List")</f>
        <v>zdelist</v>
      </c>
      <c r="Z4189">
        <f>IFERROR(VLOOKUP(C4189,[1]LP!$B:$C,2,FALSE),0)</f>
        <v>0</v>
      </c>
      <c r="AA4189" s="11">
        <f t="shared" si="89"/>
        <v>0</v>
      </c>
      <c r="AB4189" s="5">
        <f>IFERROR(VLOOKUP(C4189,[2]Sheet1!$B:$F,5,FALSE),0)</f>
        <v>0</v>
      </c>
      <c r="AC4189" s="11">
        <v>13.52</v>
      </c>
      <c r="AD4189" s="11">
        <v>0</v>
      </c>
      <c r="AE4189" s="10" t="str">
        <f t="shared" si="88"/>
        <v>73/74PIC</v>
      </c>
      <c r="AF4189" s="10"/>
      <c r="AG4189" s="10"/>
      <c r="AH4189" s="10"/>
    </row>
    <row r="4190" spans="1:34" x14ac:dyDescent="0.45">
      <c r="A4190" t="s">
        <v>54</v>
      </c>
      <c r="B4190" t="s">
        <v>25</v>
      </c>
      <c r="C4190" t="s">
        <v>275</v>
      </c>
      <c r="D4190">
        <v>538.1</v>
      </c>
      <c r="E4190" s="11">
        <v>356400</v>
      </c>
      <c r="F4190" s="5">
        <v>254793</v>
      </c>
      <c r="G4190" s="11">
        <v>0</v>
      </c>
      <c r="H4190" s="11">
        <v>0</v>
      </c>
      <c r="I4190">
        <v>0</v>
      </c>
      <c r="J4190">
        <v>0</v>
      </c>
      <c r="K4190">
        <v>0</v>
      </c>
      <c r="L4190">
        <v>101517</v>
      </c>
      <c r="M4190">
        <v>38</v>
      </c>
      <c r="N4190">
        <v>14</v>
      </c>
      <c r="O4190">
        <v>3</v>
      </c>
      <c r="P4190">
        <v>22</v>
      </c>
      <c r="Q4190">
        <v>0</v>
      </c>
      <c r="R4190">
        <v>44</v>
      </c>
      <c r="S4190">
        <v>0</v>
      </c>
      <c r="T4190">
        <v>171</v>
      </c>
      <c r="U4190">
        <v>383</v>
      </c>
      <c r="V4190">
        <v>-0.28999999999999998</v>
      </c>
      <c r="W4190">
        <v>0</v>
      </c>
      <c r="X4190">
        <v>0</v>
      </c>
      <c r="Y4190" s="12" t="str">
        <f>IFERROR(VLOOKUP(C4190,[1]Index!$D:$F,3,FALSE),"Non List")</f>
        <v>zdelist</v>
      </c>
      <c r="Z4190">
        <f>IFERROR(VLOOKUP(C4190,[1]LP!$B:$C,2,FALSE),0)</f>
        <v>0</v>
      </c>
      <c r="AA4190" s="11">
        <f t="shared" si="89"/>
        <v>0</v>
      </c>
      <c r="AB4190" s="5">
        <f>IFERROR(VLOOKUP(C4190,[2]Sheet1!$B:$F,5,FALSE),0)</f>
        <v>0</v>
      </c>
      <c r="AC4190" s="11">
        <v>20</v>
      </c>
      <c r="AD4190" s="11">
        <v>1.05</v>
      </c>
      <c r="AE4190" s="10" t="str">
        <f t="shared" si="88"/>
        <v>73/74PICL</v>
      </c>
      <c r="AF4190" s="10"/>
      <c r="AG4190" s="10"/>
      <c r="AH4190" s="10"/>
    </row>
    <row r="4191" spans="1:34" x14ac:dyDescent="0.45">
      <c r="A4191" t="s">
        <v>54</v>
      </c>
      <c r="B4191" t="s">
        <v>25</v>
      </c>
      <c r="C4191" t="s">
        <v>276</v>
      </c>
      <c r="D4191">
        <v>1305</v>
      </c>
      <c r="E4191" s="11">
        <v>538292</v>
      </c>
      <c r="F4191" s="5">
        <v>208824</v>
      </c>
      <c r="G4191" s="11">
        <v>0</v>
      </c>
      <c r="H4191" s="11">
        <v>0</v>
      </c>
      <c r="I4191">
        <v>0</v>
      </c>
      <c r="J4191">
        <v>0</v>
      </c>
      <c r="K4191">
        <v>0</v>
      </c>
      <c r="L4191">
        <v>143614</v>
      </c>
      <c r="M4191">
        <v>36</v>
      </c>
      <c r="N4191">
        <v>37</v>
      </c>
      <c r="O4191">
        <v>9</v>
      </c>
      <c r="P4191">
        <v>26</v>
      </c>
      <c r="Q4191">
        <v>0</v>
      </c>
      <c r="R4191">
        <v>345</v>
      </c>
      <c r="S4191">
        <v>0</v>
      </c>
      <c r="T4191">
        <v>139</v>
      </c>
      <c r="U4191">
        <v>333</v>
      </c>
      <c r="V4191">
        <v>-0.74</v>
      </c>
      <c r="W4191">
        <v>0</v>
      </c>
      <c r="X4191">
        <v>0</v>
      </c>
      <c r="Y4191" s="12" t="str">
        <f>IFERROR(VLOOKUP(C4191,[1]Index!$D:$F,3,FALSE),"Non List")</f>
        <v>zdelist</v>
      </c>
      <c r="Z4191">
        <f>IFERROR(VLOOKUP(C4191,[1]LP!$B:$C,2,FALSE),0)</f>
        <v>0</v>
      </c>
      <c r="AA4191" s="11">
        <f t="shared" si="89"/>
        <v>0</v>
      </c>
      <c r="AB4191" s="5">
        <f>IFERROR(VLOOKUP(C4191,[2]Sheet1!$B:$F,5,FALSE),0)</f>
        <v>0</v>
      </c>
      <c r="AC4191" s="11">
        <v>0</v>
      </c>
      <c r="AD4191" s="11">
        <v>0</v>
      </c>
      <c r="AE4191" s="10" t="str">
        <f t="shared" si="88"/>
        <v>73/74SIC</v>
      </c>
      <c r="AF4191" s="10"/>
      <c r="AG4191" s="10"/>
      <c r="AH4191" s="10"/>
    </row>
    <row r="4192" spans="1:34" x14ac:dyDescent="0.45">
      <c r="A4192" t="s">
        <v>54</v>
      </c>
      <c r="B4192" t="s">
        <v>25</v>
      </c>
      <c r="C4192" t="s">
        <v>277</v>
      </c>
      <c r="D4192">
        <v>1135</v>
      </c>
      <c r="E4192" s="11">
        <v>817668</v>
      </c>
      <c r="F4192" s="5">
        <v>246374</v>
      </c>
      <c r="G4192" s="11">
        <v>0</v>
      </c>
      <c r="H4192" s="11">
        <v>0</v>
      </c>
      <c r="I4192">
        <v>0</v>
      </c>
      <c r="J4192">
        <v>0</v>
      </c>
      <c r="K4192">
        <v>0</v>
      </c>
      <c r="L4192">
        <v>266373</v>
      </c>
      <c r="M4192">
        <v>43</v>
      </c>
      <c r="N4192">
        <v>26</v>
      </c>
      <c r="O4192">
        <v>9</v>
      </c>
      <c r="P4192">
        <v>33</v>
      </c>
      <c r="Q4192">
        <v>0</v>
      </c>
      <c r="R4192">
        <v>228</v>
      </c>
      <c r="S4192">
        <v>0</v>
      </c>
      <c r="T4192">
        <v>130</v>
      </c>
      <c r="U4192">
        <v>357</v>
      </c>
      <c r="V4192">
        <v>-0.69</v>
      </c>
      <c r="W4192">
        <v>0</v>
      </c>
      <c r="X4192">
        <v>0</v>
      </c>
      <c r="Y4192" s="12" t="str">
        <f>IFERROR(VLOOKUP(C4192,[1]Index!$D:$F,3,FALSE),"Non List")</f>
        <v>Non Life Insurance</v>
      </c>
      <c r="Z4192">
        <f>IFERROR(VLOOKUP(C4192,[1]LP!$B:$C,2,FALSE),0)</f>
        <v>719.8</v>
      </c>
      <c r="AA4192" s="11">
        <f t="shared" si="89"/>
        <v>16.7</v>
      </c>
      <c r="AB4192" s="5">
        <f>IFERROR(VLOOKUP(C4192,[2]Sheet1!$B:$F,5,FALSE),0)</f>
        <v>13009241.279999999</v>
      </c>
      <c r="AC4192" s="11">
        <v>29</v>
      </c>
      <c r="AD4192" s="11">
        <v>1.526</v>
      </c>
      <c r="AE4192" s="10" t="str">
        <f t="shared" si="88"/>
        <v>73/74SICL</v>
      </c>
      <c r="AF4192" s="10"/>
      <c r="AG4192" s="10"/>
      <c r="AH4192" s="10"/>
    </row>
    <row r="4193" spans="1:34" x14ac:dyDescent="0.45">
      <c r="A4193" t="s">
        <v>54</v>
      </c>
      <c r="B4193" t="s">
        <v>25</v>
      </c>
      <c r="C4193" t="s">
        <v>278</v>
      </c>
      <c r="D4193">
        <v>778</v>
      </c>
      <c r="E4193" s="11">
        <v>448305</v>
      </c>
      <c r="F4193" s="5">
        <v>107539</v>
      </c>
      <c r="G4193" s="11">
        <v>0</v>
      </c>
      <c r="H4193" s="11">
        <v>0</v>
      </c>
      <c r="I4193">
        <v>0</v>
      </c>
      <c r="J4193">
        <v>0</v>
      </c>
      <c r="K4193">
        <v>0</v>
      </c>
      <c r="L4193">
        <v>140061</v>
      </c>
      <c r="M4193">
        <v>42</v>
      </c>
      <c r="N4193">
        <v>19</v>
      </c>
      <c r="O4193">
        <v>6</v>
      </c>
      <c r="P4193">
        <v>34</v>
      </c>
      <c r="Q4193">
        <v>0</v>
      </c>
      <c r="R4193">
        <v>117</v>
      </c>
      <c r="S4193">
        <v>0</v>
      </c>
      <c r="T4193">
        <v>124</v>
      </c>
      <c r="U4193">
        <v>341</v>
      </c>
      <c r="V4193">
        <v>-0.56000000000000005</v>
      </c>
      <c r="W4193">
        <v>0</v>
      </c>
      <c r="X4193">
        <v>0</v>
      </c>
      <c r="Y4193" s="12" t="str">
        <f>IFERROR(VLOOKUP(C4193,[1]Index!$D:$F,3,FALSE),"Non List")</f>
        <v>zdelist</v>
      </c>
      <c r="Z4193">
        <f>IFERROR(VLOOKUP(C4193,[1]LP!$B:$C,2,FALSE),0)</f>
        <v>0</v>
      </c>
      <c r="AA4193" s="11">
        <f t="shared" si="89"/>
        <v>0</v>
      </c>
      <c r="AB4193" s="5">
        <f>IFERROR(VLOOKUP(C4193,[2]Sheet1!$B:$F,5,FALSE),0)</f>
        <v>0</v>
      </c>
      <c r="AC4193" s="11">
        <v>20</v>
      </c>
      <c r="AD4193" s="11">
        <v>1.0529999999999999</v>
      </c>
      <c r="AE4193" s="10" t="str">
        <f t="shared" si="88"/>
        <v>73/74SIL</v>
      </c>
      <c r="AF4193" s="10"/>
      <c r="AG4193" s="10"/>
      <c r="AH4193" s="10"/>
    </row>
    <row r="4194" spans="1:34" x14ac:dyDescent="0.45">
      <c r="A4194" t="s">
        <v>54</v>
      </c>
      <c r="B4194" t="s">
        <v>25</v>
      </c>
      <c r="C4194" t="s">
        <v>279</v>
      </c>
      <c r="D4194">
        <v>552</v>
      </c>
      <c r="E4194" s="11">
        <v>302400</v>
      </c>
      <c r="F4194" s="5">
        <v>249331</v>
      </c>
      <c r="G4194" s="11">
        <v>0</v>
      </c>
      <c r="H4194" s="11">
        <v>0</v>
      </c>
      <c r="I4194">
        <v>0</v>
      </c>
      <c r="J4194">
        <v>0</v>
      </c>
      <c r="K4194">
        <v>0</v>
      </c>
      <c r="L4194">
        <v>48992</v>
      </c>
      <c r="M4194">
        <v>22</v>
      </c>
      <c r="N4194">
        <v>26</v>
      </c>
      <c r="O4194">
        <v>3</v>
      </c>
      <c r="P4194">
        <v>12</v>
      </c>
      <c r="Q4194">
        <v>0</v>
      </c>
      <c r="R4194">
        <v>77</v>
      </c>
      <c r="S4194">
        <v>0</v>
      </c>
      <c r="T4194">
        <v>182</v>
      </c>
      <c r="U4194">
        <v>298</v>
      </c>
      <c r="V4194">
        <v>-0.46</v>
      </c>
      <c r="W4194">
        <v>0</v>
      </c>
      <c r="X4194">
        <v>0</v>
      </c>
      <c r="Y4194" s="12" t="str">
        <f>IFERROR(VLOOKUP(C4194,[1]Index!$D:$F,3,FALSE),"Non List")</f>
        <v>zdelist</v>
      </c>
      <c r="Z4194">
        <f>IFERROR(VLOOKUP(C4194,[1]LP!$B:$C,2,FALSE),0)</f>
        <v>0</v>
      </c>
      <c r="AA4194" s="11">
        <f t="shared" si="89"/>
        <v>0</v>
      </c>
      <c r="AB4194" s="5">
        <f>IFERROR(VLOOKUP(C4194,[2]Sheet1!$B:$F,5,FALSE),0)</f>
        <v>0</v>
      </c>
      <c r="AC4194" s="11">
        <v>0</v>
      </c>
      <c r="AD4194" s="11">
        <v>0</v>
      </c>
      <c r="AE4194" s="10" t="str">
        <f t="shared" si="88"/>
        <v>73/74UIC</v>
      </c>
      <c r="AF4194" s="10"/>
      <c r="AG4194" s="10"/>
      <c r="AH4194" s="10"/>
    </row>
    <row r="4195" spans="1:34" x14ac:dyDescent="0.45">
      <c r="A4195" t="s">
        <v>54</v>
      </c>
      <c r="B4195" t="s">
        <v>25</v>
      </c>
      <c r="C4195" t="s">
        <v>280</v>
      </c>
      <c r="D4195">
        <v>658</v>
      </c>
      <c r="E4195" s="11">
        <v>385016</v>
      </c>
      <c r="F4195" s="5">
        <v>85287</v>
      </c>
      <c r="G4195" s="11">
        <v>0</v>
      </c>
      <c r="H4195" s="11">
        <v>0</v>
      </c>
      <c r="I4195">
        <v>0</v>
      </c>
      <c r="J4195">
        <v>0</v>
      </c>
      <c r="K4195">
        <v>0</v>
      </c>
      <c r="L4195">
        <v>106436</v>
      </c>
      <c r="M4195">
        <v>37</v>
      </c>
      <c r="N4195">
        <v>18</v>
      </c>
      <c r="O4195">
        <v>5</v>
      </c>
      <c r="P4195">
        <v>30</v>
      </c>
      <c r="Q4195">
        <v>0</v>
      </c>
      <c r="R4195">
        <v>96</v>
      </c>
      <c r="S4195">
        <v>0</v>
      </c>
      <c r="T4195">
        <v>122</v>
      </c>
      <c r="U4195">
        <v>318</v>
      </c>
      <c r="V4195">
        <v>-0.52</v>
      </c>
      <c r="W4195">
        <v>0</v>
      </c>
      <c r="X4195">
        <v>0</v>
      </c>
      <c r="Y4195" s="12" t="str">
        <f>IFERROR(VLOOKUP(C4195,[1]Index!$D:$F,3,FALSE),"Non List")</f>
        <v>Non Life Insurance</v>
      </c>
      <c r="Z4195">
        <f>IFERROR(VLOOKUP(C4195,[1]LP!$B:$C,2,FALSE),0)</f>
        <v>798</v>
      </c>
      <c r="AA4195" s="11">
        <f t="shared" si="89"/>
        <v>21.6</v>
      </c>
      <c r="AB4195" s="5">
        <f>IFERROR(VLOOKUP(C4195,[2]Sheet1!$B:$F,5,FALSE),0)</f>
        <v>6743000.0700000003</v>
      </c>
      <c r="AC4195" s="11">
        <v>19.2</v>
      </c>
      <c r="AD4195" s="11">
        <v>1.01</v>
      </c>
      <c r="AE4195" s="10" t="str">
        <f t="shared" si="88"/>
        <v>73/74PRIN</v>
      </c>
      <c r="AF4195" s="10"/>
      <c r="AG4195" s="10"/>
      <c r="AH4195" s="10"/>
    </row>
    <row r="4196" spans="1:34" x14ac:dyDescent="0.45">
      <c r="A4196" t="s">
        <v>54</v>
      </c>
      <c r="B4196" t="s">
        <v>25</v>
      </c>
      <c r="C4196" t="s">
        <v>281</v>
      </c>
      <c r="D4196">
        <v>16020</v>
      </c>
      <c r="E4196" s="11">
        <v>124440</v>
      </c>
      <c r="F4196" s="5">
        <v>1949517</v>
      </c>
      <c r="G4196" s="11">
        <v>0</v>
      </c>
      <c r="H4196" s="11">
        <v>0</v>
      </c>
      <c r="I4196">
        <v>0</v>
      </c>
      <c r="J4196">
        <v>0</v>
      </c>
      <c r="K4196">
        <v>0</v>
      </c>
      <c r="L4196">
        <v>261303</v>
      </c>
      <c r="M4196">
        <v>280</v>
      </c>
      <c r="N4196">
        <v>57</v>
      </c>
      <c r="O4196">
        <v>10</v>
      </c>
      <c r="P4196">
        <v>17</v>
      </c>
      <c r="Q4196">
        <v>0</v>
      </c>
      <c r="R4196">
        <v>550</v>
      </c>
      <c r="S4196">
        <v>0</v>
      </c>
      <c r="T4196">
        <v>1667</v>
      </c>
      <c r="U4196">
        <v>3240</v>
      </c>
      <c r="V4196">
        <v>-0.8</v>
      </c>
      <c r="W4196">
        <v>0</v>
      </c>
      <c r="X4196">
        <v>0</v>
      </c>
      <c r="Y4196" s="12" t="str">
        <f>IFERROR(VLOOKUP(C4196,[1]Index!$D:$F,3,FALSE),"Non List")</f>
        <v>Non Life Insurance</v>
      </c>
      <c r="Z4196">
        <f>IFERROR(VLOOKUP(C4196,[1]LP!$B:$C,2,FALSE),0)</f>
        <v>13530</v>
      </c>
      <c r="AA4196" s="11">
        <f t="shared" si="89"/>
        <v>48.3</v>
      </c>
      <c r="AB4196" s="5">
        <f>IFERROR(VLOOKUP(C4196,[2]Sheet1!$B:$F,5,FALSE),0)</f>
        <v>327166.13</v>
      </c>
      <c r="AC4196" s="11">
        <v>0</v>
      </c>
      <c r="AD4196" s="11">
        <v>0</v>
      </c>
      <c r="AE4196" s="10" t="str">
        <f t="shared" si="88"/>
        <v>73/74RBCL</v>
      </c>
      <c r="AF4196" s="10"/>
      <c r="AG4196" s="10"/>
      <c r="AH4196" s="10"/>
    </row>
    <row r="4197" spans="1:34" x14ac:dyDescent="0.45">
      <c r="A4197" t="s">
        <v>54</v>
      </c>
      <c r="B4197" t="s">
        <v>25</v>
      </c>
      <c r="C4197" t="s">
        <v>282</v>
      </c>
      <c r="D4197">
        <v>546.1</v>
      </c>
      <c r="E4197" s="11">
        <v>270000</v>
      </c>
      <c r="F4197" s="5">
        <v>93540</v>
      </c>
      <c r="G4197" s="11">
        <v>0</v>
      </c>
      <c r="H4197" s="11">
        <v>0</v>
      </c>
      <c r="I4197">
        <v>0</v>
      </c>
      <c r="J4197">
        <v>0</v>
      </c>
      <c r="K4197">
        <v>0</v>
      </c>
      <c r="L4197">
        <v>62075</v>
      </c>
      <c r="M4197">
        <v>31</v>
      </c>
      <c r="N4197">
        <v>18</v>
      </c>
      <c r="O4197">
        <v>4</v>
      </c>
      <c r="P4197">
        <v>23</v>
      </c>
      <c r="Q4197">
        <v>0</v>
      </c>
      <c r="R4197">
        <v>72</v>
      </c>
      <c r="S4197">
        <v>0</v>
      </c>
      <c r="T4197">
        <v>135</v>
      </c>
      <c r="U4197">
        <v>305</v>
      </c>
      <c r="V4197">
        <v>-0.44</v>
      </c>
      <c r="W4197">
        <v>0</v>
      </c>
      <c r="X4197">
        <v>0</v>
      </c>
      <c r="Y4197" s="12" t="str">
        <f>IFERROR(VLOOKUP(C4197,[1]Index!$D:$F,3,FALSE),"Non List")</f>
        <v>Non Life Insurance</v>
      </c>
      <c r="Z4197">
        <f>IFERROR(VLOOKUP(C4197,[1]LP!$B:$C,2,FALSE),0)</f>
        <v>553.5</v>
      </c>
      <c r="AA4197" s="11">
        <f t="shared" si="89"/>
        <v>17.899999999999999</v>
      </c>
      <c r="AB4197" s="5">
        <f>IFERROR(VLOOKUP(C4197,[2]Sheet1!$B:$F,5,FALSE),0)</f>
        <v>14843741.5</v>
      </c>
      <c r="AC4197" s="11">
        <v>0</v>
      </c>
      <c r="AD4197" s="11">
        <v>0</v>
      </c>
      <c r="AE4197" s="10" t="str">
        <f t="shared" si="88"/>
        <v>73/74IGI</v>
      </c>
      <c r="AF4197" s="10"/>
      <c r="AG4197" s="10"/>
      <c r="AH4197" s="10"/>
    </row>
    <row r="4198" spans="1:34" x14ac:dyDescent="0.45">
      <c r="A4198" t="s">
        <v>55</v>
      </c>
      <c r="B4198" t="s">
        <v>25</v>
      </c>
      <c r="C4198" t="s">
        <v>268</v>
      </c>
      <c r="D4198">
        <v>535</v>
      </c>
      <c r="E4198" s="11">
        <v>121500</v>
      </c>
      <c r="F4198" s="5">
        <v>114877</v>
      </c>
      <c r="G4198" s="11">
        <v>0</v>
      </c>
      <c r="H4198" s="11">
        <v>0</v>
      </c>
      <c r="I4198">
        <v>0</v>
      </c>
      <c r="J4198">
        <v>0</v>
      </c>
      <c r="K4198">
        <v>0</v>
      </c>
      <c r="L4198">
        <v>45590</v>
      </c>
      <c r="M4198">
        <v>38</v>
      </c>
      <c r="N4198">
        <v>14</v>
      </c>
      <c r="O4198">
        <v>3</v>
      </c>
      <c r="P4198">
        <v>19</v>
      </c>
      <c r="Q4198">
        <v>0</v>
      </c>
      <c r="R4198">
        <v>39</v>
      </c>
      <c r="S4198">
        <v>0</v>
      </c>
      <c r="T4198">
        <v>195</v>
      </c>
      <c r="U4198">
        <v>405</v>
      </c>
      <c r="V4198">
        <v>-0.24</v>
      </c>
      <c r="W4198">
        <v>0</v>
      </c>
      <c r="X4198">
        <v>0</v>
      </c>
      <c r="Y4198" s="12" t="str">
        <f>IFERROR(VLOOKUP(C4198,[1]Index!$D:$F,3,FALSE),"Non List")</f>
        <v>zdelist</v>
      </c>
      <c r="Z4198">
        <f>IFERROR(VLOOKUP(C4198,[1]LP!$B:$C,2,FALSE),0)</f>
        <v>0</v>
      </c>
      <c r="AA4198" s="11">
        <f t="shared" si="89"/>
        <v>0</v>
      </c>
      <c r="AB4198" s="5">
        <f>IFERROR(VLOOKUP(C4198,[2]Sheet1!$B:$F,5,FALSE),0)</f>
        <v>0</v>
      </c>
      <c r="AC4198" s="11">
        <v>10</v>
      </c>
      <c r="AD4198" s="11">
        <v>0</v>
      </c>
      <c r="AE4198" s="10" t="str">
        <f t="shared" si="88"/>
        <v>73/74EIC</v>
      </c>
      <c r="AF4198" s="10"/>
      <c r="AG4198" s="10"/>
      <c r="AH4198" s="10"/>
    </row>
    <row r="4199" spans="1:34" x14ac:dyDescent="0.45">
      <c r="A4199" t="s">
        <v>55</v>
      </c>
      <c r="B4199" t="s">
        <v>25</v>
      </c>
      <c r="C4199" t="s">
        <v>269</v>
      </c>
      <c r="D4199">
        <v>571</v>
      </c>
      <c r="E4199" s="11">
        <v>385200</v>
      </c>
      <c r="F4199" s="5">
        <v>120702</v>
      </c>
      <c r="G4199" s="11">
        <v>0</v>
      </c>
      <c r="H4199" s="11">
        <v>0</v>
      </c>
      <c r="I4199">
        <v>0</v>
      </c>
      <c r="J4199">
        <v>0</v>
      </c>
      <c r="K4199">
        <v>0</v>
      </c>
      <c r="L4199">
        <v>131991</v>
      </c>
      <c r="M4199">
        <v>34</v>
      </c>
      <c r="N4199">
        <v>17</v>
      </c>
      <c r="O4199">
        <v>4</v>
      </c>
      <c r="P4199">
        <v>26</v>
      </c>
      <c r="Q4199">
        <v>0</v>
      </c>
      <c r="R4199">
        <v>73</v>
      </c>
      <c r="S4199">
        <v>0</v>
      </c>
      <c r="T4199">
        <v>131</v>
      </c>
      <c r="U4199">
        <v>318</v>
      </c>
      <c r="V4199">
        <v>-0.44</v>
      </c>
      <c r="W4199">
        <v>0</v>
      </c>
      <c r="X4199">
        <v>0</v>
      </c>
      <c r="Y4199" s="12" t="str">
        <f>IFERROR(VLOOKUP(C4199,[1]Index!$D:$F,3,FALSE),"Non List")</f>
        <v>zdelist</v>
      </c>
      <c r="Z4199">
        <f>IFERROR(VLOOKUP(C4199,[1]LP!$B:$C,2,FALSE),0)</f>
        <v>0</v>
      </c>
      <c r="AA4199" s="11">
        <f t="shared" si="89"/>
        <v>0</v>
      </c>
      <c r="AB4199" s="5">
        <f>IFERROR(VLOOKUP(C4199,[2]Sheet1!$B:$F,5,FALSE),0)</f>
        <v>0</v>
      </c>
      <c r="AC4199" s="11">
        <v>0</v>
      </c>
      <c r="AD4199" s="11">
        <v>15</v>
      </c>
      <c r="AE4199" s="10" t="str">
        <f t="shared" si="88"/>
        <v>73/74HGI</v>
      </c>
      <c r="AF4199" s="10"/>
      <c r="AG4199" s="10"/>
      <c r="AH4199" s="10"/>
    </row>
    <row r="4200" spans="1:34" x14ac:dyDescent="0.45">
      <c r="A4200" t="s">
        <v>55</v>
      </c>
      <c r="B4200" t="s">
        <v>25</v>
      </c>
      <c r="C4200" t="s">
        <v>270</v>
      </c>
      <c r="D4200">
        <v>652</v>
      </c>
      <c r="E4200" s="11">
        <v>783008</v>
      </c>
      <c r="F4200" s="5">
        <v>188134</v>
      </c>
      <c r="G4200" s="11">
        <v>0</v>
      </c>
      <c r="H4200" s="11">
        <v>0</v>
      </c>
      <c r="I4200">
        <v>0</v>
      </c>
      <c r="J4200">
        <v>0</v>
      </c>
      <c r="K4200">
        <v>0</v>
      </c>
      <c r="L4200">
        <v>190971</v>
      </c>
      <c r="M4200">
        <v>24</v>
      </c>
      <c r="N4200">
        <v>27</v>
      </c>
      <c r="O4200">
        <v>5</v>
      </c>
      <c r="P4200">
        <v>20</v>
      </c>
      <c r="Q4200">
        <v>0</v>
      </c>
      <c r="R4200">
        <v>141</v>
      </c>
      <c r="S4200">
        <v>0</v>
      </c>
      <c r="T4200">
        <v>124</v>
      </c>
      <c r="U4200">
        <v>261</v>
      </c>
      <c r="V4200">
        <v>-0.6</v>
      </c>
      <c r="W4200">
        <v>0</v>
      </c>
      <c r="X4200">
        <v>0</v>
      </c>
      <c r="Y4200" s="12" t="str">
        <f>IFERROR(VLOOKUP(C4200,[1]Index!$D:$F,3,FALSE),"Non List")</f>
        <v>zdelist</v>
      </c>
      <c r="Z4200">
        <f>IFERROR(VLOOKUP(C4200,[1]LP!$B:$C,2,FALSE),0)</f>
        <v>0</v>
      </c>
      <c r="AA4200" s="11">
        <f t="shared" si="89"/>
        <v>0</v>
      </c>
      <c r="AB4200" s="5">
        <f>IFERROR(VLOOKUP(C4200,[2]Sheet1!$B:$F,5,FALSE),0)</f>
        <v>0</v>
      </c>
      <c r="AC4200" s="11">
        <v>12.82</v>
      </c>
      <c r="AD4200" s="11">
        <v>0.67</v>
      </c>
      <c r="AE4200" s="10" t="str">
        <f t="shared" si="88"/>
        <v>73/74LGIL</v>
      </c>
      <c r="AF4200" s="10"/>
      <c r="AG4200" s="10"/>
      <c r="AH4200" s="10"/>
    </row>
    <row r="4201" spans="1:34" x14ac:dyDescent="0.45">
      <c r="A4201" t="s">
        <v>55</v>
      </c>
      <c r="B4201" t="s">
        <v>25</v>
      </c>
      <c r="C4201" t="s">
        <v>271</v>
      </c>
      <c r="D4201">
        <v>711.2</v>
      </c>
      <c r="E4201" s="11">
        <v>301989</v>
      </c>
      <c r="F4201" s="5">
        <v>160757</v>
      </c>
      <c r="G4201" s="11">
        <v>0</v>
      </c>
      <c r="H4201" s="11">
        <v>0</v>
      </c>
      <c r="I4201">
        <v>0</v>
      </c>
      <c r="J4201">
        <v>0</v>
      </c>
      <c r="K4201">
        <v>0</v>
      </c>
      <c r="L4201">
        <v>112007</v>
      </c>
      <c r="M4201">
        <v>37</v>
      </c>
      <c r="N4201">
        <v>19</v>
      </c>
      <c r="O4201">
        <v>5</v>
      </c>
      <c r="P4201">
        <v>24</v>
      </c>
      <c r="Q4201">
        <v>0</v>
      </c>
      <c r="R4201">
        <v>89</v>
      </c>
      <c r="S4201">
        <v>0</v>
      </c>
      <c r="T4201">
        <v>153</v>
      </c>
      <c r="U4201">
        <v>358</v>
      </c>
      <c r="V4201">
        <v>-0.5</v>
      </c>
      <c r="W4201">
        <v>0</v>
      </c>
      <c r="X4201">
        <v>0</v>
      </c>
      <c r="Y4201" s="12" t="str">
        <f>IFERROR(VLOOKUP(C4201,[1]Index!$D:$F,3,FALSE),"Non List")</f>
        <v>Non Life Insurance</v>
      </c>
      <c r="Z4201">
        <f>IFERROR(VLOOKUP(C4201,[1]LP!$B:$C,2,FALSE),0)</f>
        <v>855</v>
      </c>
      <c r="AA4201" s="11">
        <f t="shared" si="89"/>
        <v>23.1</v>
      </c>
      <c r="AB4201" s="5">
        <f>IFERROR(VLOOKUP(C4201,[2]Sheet1!$B:$F,5,FALSE),0)</f>
        <v>8078158.4900000002</v>
      </c>
      <c r="AC4201" s="11">
        <v>4.5199999999999996</v>
      </c>
      <c r="AD4201" s="11">
        <v>0</v>
      </c>
      <c r="AE4201" s="10" t="str">
        <f t="shared" si="88"/>
        <v>73/74NICL</v>
      </c>
      <c r="AF4201" s="10"/>
      <c r="AG4201" s="10"/>
      <c r="AH4201" s="10"/>
    </row>
    <row r="4202" spans="1:34" x14ac:dyDescent="0.45">
      <c r="A4202" t="s">
        <v>55</v>
      </c>
      <c r="B4202" t="s">
        <v>25</v>
      </c>
      <c r="C4202" t="s">
        <v>272</v>
      </c>
      <c r="D4202">
        <v>880</v>
      </c>
      <c r="E4202" s="11">
        <v>712895</v>
      </c>
      <c r="F4202" s="5">
        <v>236071</v>
      </c>
      <c r="G4202" s="11">
        <v>0</v>
      </c>
      <c r="H4202" s="11">
        <v>0</v>
      </c>
      <c r="I4202">
        <v>0</v>
      </c>
      <c r="J4202">
        <v>0</v>
      </c>
      <c r="K4202">
        <v>0</v>
      </c>
      <c r="L4202">
        <v>210087</v>
      </c>
      <c r="M4202">
        <v>29</v>
      </c>
      <c r="N4202">
        <v>30</v>
      </c>
      <c r="O4202">
        <v>7</v>
      </c>
      <c r="P4202">
        <v>22</v>
      </c>
      <c r="Q4202">
        <v>0</v>
      </c>
      <c r="R4202">
        <v>197</v>
      </c>
      <c r="S4202">
        <v>0</v>
      </c>
      <c r="T4202">
        <v>133</v>
      </c>
      <c r="U4202">
        <v>297</v>
      </c>
      <c r="V4202">
        <v>-0.66</v>
      </c>
      <c r="W4202">
        <v>0</v>
      </c>
      <c r="X4202">
        <v>0</v>
      </c>
      <c r="Y4202" s="12" t="str">
        <f>IFERROR(VLOOKUP(C4202,[1]Index!$D:$F,3,FALSE),"Non List")</f>
        <v>Non Life Insurance</v>
      </c>
      <c r="Z4202">
        <f>IFERROR(VLOOKUP(C4202,[1]LP!$B:$C,2,FALSE),0)</f>
        <v>812</v>
      </c>
      <c r="AA4202" s="11">
        <f t="shared" si="89"/>
        <v>28</v>
      </c>
      <c r="AB4202" s="5">
        <f>IFERROR(VLOOKUP(C4202,[2]Sheet1!$B:$F,5,FALSE),0)</f>
        <v>8049442.4299999997</v>
      </c>
      <c r="AC4202" s="11">
        <v>10</v>
      </c>
      <c r="AD4202" s="11">
        <v>0.52</v>
      </c>
      <c r="AE4202" s="10" t="str">
        <f t="shared" si="88"/>
        <v>73/74NIL</v>
      </c>
      <c r="AF4202" s="10"/>
      <c r="AG4202" s="10"/>
      <c r="AH4202" s="10"/>
    </row>
    <row r="4203" spans="1:34" x14ac:dyDescent="0.45">
      <c r="A4203" t="s">
        <v>55</v>
      </c>
      <c r="B4203" t="s">
        <v>25</v>
      </c>
      <c r="C4203" t="s">
        <v>273</v>
      </c>
      <c r="D4203">
        <v>740</v>
      </c>
      <c r="E4203" s="11">
        <v>512325</v>
      </c>
      <c r="F4203" s="5">
        <v>162732</v>
      </c>
      <c r="G4203" s="11">
        <v>0</v>
      </c>
      <c r="H4203" s="11">
        <v>0</v>
      </c>
      <c r="I4203">
        <v>0</v>
      </c>
      <c r="J4203">
        <v>0</v>
      </c>
      <c r="K4203">
        <v>0</v>
      </c>
      <c r="L4203">
        <v>243806</v>
      </c>
      <c r="M4203">
        <v>48</v>
      </c>
      <c r="N4203">
        <v>16</v>
      </c>
      <c r="O4203">
        <v>6</v>
      </c>
      <c r="P4203">
        <v>36</v>
      </c>
      <c r="Q4203">
        <v>0</v>
      </c>
      <c r="R4203">
        <v>87</v>
      </c>
      <c r="S4203">
        <v>0</v>
      </c>
      <c r="T4203">
        <v>132</v>
      </c>
      <c r="U4203">
        <v>376</v>
      </c>
      <c r="V4203">
        <v>-0.49</v>
      </c>
      <c r="W4203">
        <v>0</v>
      </c>
      <c r="X4203">
        <v>0</v>
      </c>
      <c r="Y4203" s="12" t="str">
        <f>IFERROR(VLOOKUP(C4203,[1]Index!$D:$F,3,FALSE),"Non List")</f>
        <v>Non Life Insurance</v>
      </c>
      <c r="Z4203">
        <f>IFERROR(VLOOKUP(C4203,[1]LP!$B:$C,2,FALSE),0)</f>
        <v>778</v>
      </c>
      <c r="AA4203" s="11">
        <f t="shared" si="89"/>
        <v>16.2</v>
      </c>
      <c r="AB4203" s="5">
        <f>IFERROR(VLOOKUP(C4203,[2]Sheet1!$B:$F,5,FALSE),0)</f>
        <v>7543725.6100000003</v>
      </c>
      <c r="AC4203" s="11">
        <v>25</v>
      </c>
      <c r="AD4203" s="11">
        <v>1.3149999999999999</v>
      </c>
      <c r="AE4203" s="10" t="str">
        <f t="shared" si="88"/>
        <v>73/74NLG</v>
      </c>
      <c r="AF4203" s="10"/>
      <c r="AG4203" s="10"/>
      <c r="AH4203" s="10"/>
    </row>
    <row r="4204" spans="1:34" x14ac:dyDescent="0.45">
      <c r="A4204" t="s">
        <v>55</v>
      </c>
      <c r="B4204" t="s">
        <v>25</v>
      </c>
      <c r="C4204" t="s">
        <v>274</v>
      </c>
      <c r="D4204">
        <v>807</v>
      </c>
      <c r="E4204" s="11">
        <v>448504</v>
      </c>
      <c r="F4204" s="5">
        <v>120976</v>
      </c>
      <c r="G4204" s="11">
        <v>0</v>
      </c>
      <c r="H4204" s="11">
        <v>0</v>
      </c>
      <c r="I4204">
        <v>0</v>
      </c>
      <c r="J4204">
        <v>0</v>
      </c>
      <c r="K4204">
        <v>0</v>
      </c>
      <c r="L4204">
        <v>181515</v>
      </c>
      <c r="M4204">
        <v>40</v>
      </c>
      <c r="N4204">
        <v>20</v>
      </c>
      <c r="O4204">
        <v>6</v>
      </c>
      <c r="P4204">
        <v>32</v>
      </c>
      <c r="Q4204">
        <v>0</v>
      </c>
      <c r="R4204">
        <v>127</v>
      </c>
      <c r="S4204">
        <v>0</v>
      </c>
      <c r="T4204">
        <v>127</v>
      </c>
      <c r="U4204">
        <v>340</v>
      </c>
      <c r="V4204">
        <v>-0.57999999999999996</v>
      </c>
      <c r="W4204">
        <v>0</v>
      </c>
      <c r="X4204">
        <v>0</v>
      </c>
      <c r="Y4204" s="12" t="str">
        <f>IFERROR(VLOOKUP(C4204,[1]Index!$D:$F,3,FALSE),"Non List")</f>
        <v>zdelist</v>
      </c>
      <c r="Z4204">
        <f>IFERROR(VLOOKUP(C4204,[1]LP!$B:$C,2,FALSE),0)</f>
        <v>0</v>
      </c>
      <c r="AA4204" s="11">
        <f t="shared" si="89"/>
        <v>0</v>
      </c>
      <c r="AB4204" s="5">
        <f>IFERROR(VLOOKUP(C4204,[2]Sheet1!$B:$F,5,FALSE),0)</f>
        <v>0</v>
      </c>
      <c r="AC4204" s="11">
        <v>13.52</v>
      </c>
      <c r="AD4204" s="11">
        <v>0</v>
      </c>
      <c r="AE4204" s="10" t="str">
        <f t="shared" si="88"/>
        <v>73/74PIC</v>
      </c>
      <c r="AF4204" s="10"/>
      <c r="AG4204" s="10"/>
      <c r="AH4204" s="10"/>
    </row>
    <row r="4205" spans="1:34" x14ac:dyDescent="0.45">
      <c r="A4205" t="s">
        <v>55</v>
      </c>
      <c r="B4205" t="s">
        <v>25</v>
      </c>
      <c r="C4205" t="s">
        <v>275</v>
      </c>
      <c r="D4205">
        <v>538.1</v>
      </c>
      <c r="E4205" s="11">
        <v>513216</v>
      </c>
      <c r="F4205" s="5">
        <v>343225</v>
      </c>
      <c r="G4205" s="11">
        <v>0</v>
      </c>
      <c r="H4205" s="11">
        <v>0</v>
      </c>
      <c r="I4205">
        <v>0</v>
      </c>
      <c r="J4205">
        <v>0</v>
      </c>
      <c r="K4205">
        <v>0</v>
      </c>
      <c r="L4205">
        <v>171319</v>
      </c>
      <c r="M4205">
        <v>33</v>
      </c>
      <c r="N4205">
        <v>16</v>
      </c>
      <c r="O4205">
        <v>3</v>
      </c>
      <c r="P4205">
        <v>20</v>
      </c>
      <c r="Q4205">
        <v>0</v>
      </c>
      <c r="R4205">
        <v>52</v>
      </c>
      <c r="S4205">
        <v>0</v>
      </c>
      <c r="T4205">
        <v>167</v>
      </c>
      <c r="U4205">
        <v>354</v>
      </c>
      <c r="V4205">
        <v>-0.34</v>
      </c>
      <c r="W4205">
        <v>0</v>
      </c>
      <c r="X4205">
        <v>0</v>
      </c>
      <c r="Y4205" s="12" t="str">
        <f>IFERROR(VLOOKUP(C4205,[1]Index!$D:$F,3,FALSE),"Non List")</f>
        <v>zdelist</v>
      </c>
      <c r="Z4205">
        <f>IFERROR(VLOOKUP(C4205,[1]LP!$B:$C,2,FALSE),0)</f>
        <v>0</v>
      </c>
      <c r="AA4205" s="11">
        <f t="shared" si="89"/>
        <v>0</v>
      </c>
      <c r="AB4205" s="5">
        <f>IFERROR(VLOOKUP(C4205,[2]Sheet1!$B:$F,5,FALSE),0)</f>
        <v>0</v>
      </c>
      <c r="AC4205" s="11">
        <v>20</v>
      </c>
      <c r="AD4205" s="11">
        <v>1.05</v>
      </c>
      <c r="AE4205" s="10" t="str">
        <f t="shared" si="88"/>
        <v>73/74PICL</v>
      </c>
      <c r="AF4205" s="10"/>
      <c r="AG4205" s="10"/>
      <c r="AH4205" s="10"/>
    </row>
    <row r="4206" spans="1:34" x14ac:dyDescent="0.45">
      <c r="A4206" t="s">
        <v>55</v>
      </c>
      <c r="B4206" t="s">
        <v>25</v>
      </c>
      <c r="C4206" t="s">
        <v>276</v>
      </c>
      <c r="D4206">
        <v>1305</v>
      </c>
      <c r="E4206" s="11">
        <v>538292</v>
      </c>
      <c r="F4206" s="5">
        <v>315690</v>
      </c>
      <c r="G4206" s="11">
        <v>0</v>
      </c>
      <c r="H4206" s="11">
        <v>0</v>
      </c>
      <c r="I4206">
        <v>0</v>
      </c>
      <c r="J4206">
        <v>0</v>
      </c>
      <c r="K4206">
        <v>0</v>
      </c>
      <c r="L4206">
        <v>255587</v>
      </c>
      <c r="M4206">
        <v>47</v>
      </c>
      <c r="N4206">
        <v>27</v>
      </c>
      <c r="O4206">
        <v>8</v>
      </c>
      <c r="P4206">
        <v>30</v>
      </c>
      <c r="Q4206">
        <v>0</v>
      </c>
      <c r="R4206">
        <v>226</v>
      </c>
      <c r="S4206">
        <v>0</v>
      </c>
      <c r="T4206">
        <v>159</v>
      </c>
      <c r="U4206">
        <v>412</v>
      </c>
      <c r="V4206">
        <v>-0.68</v>
      </c>
      <c r="W4206">
        <v>0</v>
      </c>
      <c r="X4206">
        <v>0</v>
      </c>
      <c r="Y4206" s="12" t="str">
        <f>IFERROR(VLOOKUP(C4206,[1]Index!$D:$F,3,FALSE),"Non List")</f>
        <v>zdelist</v>
      </c>
      <c r="Z4206">
        <f>IFERROR(VLOOKUP(C4206,[1]LP!$B:$C,2,FALSE),0)</f>
        <v>0</v>
      </c>
      <c r="AA4206" s="11">
        <f t="shared" si="89"/>
        <v>0</v>
      </c>
      <c r="AB4206" s="5">
        <f>IFERROR(VLOOKUP(C4206,[2]Sheet1!$B:$F,5,FALSE),0)</f>
        <v>0</v>
      </c>
      <c r="AC4206" s="11">
        <v>0</v>
      </c>
      <c r="AD4206" s="11">
        <v>0</v>
      </c>
      <c r="AE4206" s="10" t="str">
        <f t="shared" si="88"/>
        <v>73/74SIC</v>
      </c>
      <c r="AF4206" s="10"/>
      <c r="AG4206" s="10"/>
      <c r="AH4206" s="10"/>
    </row>
    <row r="4207" spans="1:34" x14ac:dyDescent="0.45">
      <c r="A4207" t="s">
        <v>55</v>
      </c>
      <c r="B4207" t="s">
        <v>25</v>
      </c>
      <c r="C4207" t="s">
        <v>277</v>
      </c>
      <c r="D4207">
        <v>1135</v>
      </c>
      <c r="E4207" s="11">
        <v>817668</v>
      </c>
      <c r="F4207" s="5">
        <v>301114</v>
      </c>
      <c r="G4207" s="11">
        <v>0</v>
      </c>
      <c r="H4207" s="11">
        <v>0</v>
      </c>
      <c r="I4207">
        <v>0</v>
      </c>
      <c r="J4207">
        <v>0</v>
      </c>
      <c r="K4207">
        <v>0</v>
      </c>
      <c r="L4207">
        <v>375854</v>
      </c>
      <c r="M4207">
        <v>46</v>
      </c>
      <c r="N4207">
        <v>25</v>
      </c>
      <c r="O4207">
        <v>8</v>
      </c>
      <c r="P4207">
        <v>34</v>
      </c>
      <c r="Q4207">
        <v>0</v>
      </c>
      <c r="R4207">
        <v>205</v>
      </c>
      <c r="S4207">
        <v>0</v>
      </c>
      <c r="T4207">
        <v>137</v>
      </c>
      <c r="U4207">
        <v>376</v>
      </c>
      <c r="V4207">
        <v>-0.67</v>
      </c>
      <c r="W4207">
        <v>0</v>
      </c>
      <c r="X4207">
        <v>0</v>
      </c>
      <c r="Y4207" s="12" t="str">
        <f>IFERROR(VLOOKUP(C4207,[1]Index!$D:$F,3,FALSE),"Non List")</f>
        <v>Non Life Insurance</v>
      </c>
      <c r="Z4207">
        <f>IFERROR(VLOOKUP(C4207,[1]LP!$B:$C,2,FALSE),0)</f>
        <v>719.8</v>
      </c>
      <c r="AA4207" s="11">
        <f t="shared" si="89"/>
        <v>15.6</v>
      </c>
      <c r="AB4207" s="5">
        <f>IFERROR(VLOOKUP(C4207,[2]Sheet1!$B:$F,5,FALSE),0)</f>
        <v>13009241.279999999</v>
      </c>
      <c r="AC4207" s="11">
        <v>29</v>
      </c>
      <c r="AD4207" s="11">
        <v>1.526</v>
      </c>
      <c r="AE4207" s="10" t="str">
        <f t="shared" si="88"/>
        <v>73/74SICL</v>
      </c>
      <c r="AF4207" s="10"/>
      <c r="AG4207" s="10"/>
      <c r="AH4207" s="10"/>
    </row>
    <row r="4208" spans="1:34" x14ac:dyDescent="0.45">
      <c r="A4208" t="s">
        <v>55</v>
      </c>
      <c r="B4208" t="s">
        <v>25</v>
      </c>
      <c r="C4208" t="s">
        <v>278</v>
      </c>
      <c r="D4208">
        <v>778</v>
      </c>
      <c r="E4208" s="11">
        <v>641417</v>
      </c>
      <c r="F4208" s="5">
        <v>144103</v>
      </c>
      <c r="G4208" s="11">
        <v>0</v>
      </c>
      <c r="H4208" s="11">
        <v>0</v>
      </c>
      <c r="I4208">
        <v>0</v>
      </c>
      <c r="J4208">
        <v>0</v>
      </c>
      <c r="K4208">
        <v>0</v>
      </c>
      <c r="L4208">
        <v>221313</v>
      </c>
      <c r="M4208">
        <v>35</v>
      </c>
      <c r="N4208">
        <v>23</v>
      </c>
      <c r="O4208">
        <v>6</v>
      </c>
      <c r="P4208">
        <v>28</v>
      </c>
      <c r="Q4208">
        <v>0</v>
      </c>
      <c r="R4208">
        <v>143</v>
      </c>
      <c r="S4208">
        <v>0</v>
      </c>
      <c r="T4208">
        <v>122</v>
      </c>
      <c r="U4208">
        <v>308</v>
      </c>
      <c r="V4208">
        <v>-0.6</v>
      </c>
      <c r="W4208">
        <v>0</v>
      </c>
      <c r="X4208">
        <v>0</v>
      </c>
      <c r="Y4208" s="12" t="str">
        <f>IFERROR(VLOOKUP(C4208,[1]Index!$D:$F,3,FALSE),"Non List")</f>
        <v>zdelist</v>
      </c>
      <c r="Z4208">
        <f>IFERROR(VLOOKUP(C4208,[1]LP!$B:$C,2,FALSE),0)</f>
        <v>0</v>
      </c>
      <c r="AA4208" s="11">
        <f t="shared" si="89"/>
        <v>0</v>
      </c>
      <c r="AB4208" s="5">
        <f>IFERROR(VLOOKUP(C4208,[2]Sheet1!$B:$F,5,FALSE),0)</f>
        <v>0</v>
      </c>
      <c r="AC4208" s="11">
        <v>20</v>
      </c>
      <c r="AD4208" s="11">
        <v>1.0529999999999999</v>
      </c>
      <c r="AE4208" s="10" t="str">
        <f t="shared" si="88"/>
        <v>73/74SIL</v>
      </c>
      <c r="AF4208" s="10"/>
      <c r="AG4208" s="10"/>
      <c r="AH4208" s="10"/>
    </row>
    <row r="4209" spans="1:34" x14ac:dyDescent="0.45">
      <c r="A4209" t="s">
        <v>55</v>
      </c>
      <c r="B4209" t="s">
        <v>25</v>
      </c>
      <c r="C4209" t="s">
        <v>279</v>
      </c>
      <c r="D4209">
        <v>552</v>
      </c>
      <c r="E4209" s="11">
        <v>302400</v>
      </c>
      <c r="F4209" s="5">
        <v>-76791</v>
      </c>
      <c r="G4209" s="11">
        <v>0</v>
      </c>
      <c r="H4209" s="11">
        <v>0</v>
      </c>
      <c r="I4209">
        <v>0</v>
      </c>
      <c r="J4209">
        <v>0</v>
      </c>
      <c r="K4209">
        <v>0</v>
      </c>
      <c r="L4209">
        <v>173022</v>
      </c>
      <c r="M4209">
        <v>57</v>
      </c>
      <c r="N4209">
        <v>10</v>
      </c>
      <c r="O4209">
        <v>7</v>
      </c>
      <c r="P4209">
        <v>77</v>
      </c>
      <c r="Q4209">
        <v>0</v>
      </c>
      <c r="R4209">
        <v>71</v>
      </c>
      <c r="S4209">
        <v>0</v>
      </c>
      <c r="T4209">
        <v>75</v>
      </c>
      <c r="U4209">
        <v>310</v>
      </c>
      <c r="V4209">
        <v>-0.44</v>
      </c>
      <c r="W4209">
        <v>0</v>
      </c>
      <c r="X4209">
        <v>0</v>
      </c>
      <c r="Y4209" s="12" t="str">
        <f>IFERROR(VLOOKUP(C4209,[1]Index!$D:$F,3,FALSE),"Non List")</f>
        <v>zdelist</v>
      </c>
      <c r="Z4209">
        <f>IFERROR(VLOOKUP(C4209,[1]LP!$B:$C,2,FALSE),0)</f>
        <v>0</v>
      </c>
      <c r="AA4209" s="11">
        <f t="shared" si="89"/>
        <v>0</v>
      </c>
      <c r="AB4209" s="5">
        <f>IFERROR(VLOOKUP(C4209,[2]Sheet1!$B:$F,5,FALSE),0)</f>
        <v>0</v>
      </c>
      <c r="AC4209" s="11">
        <v>0</v>
      </c>
      <c r="AD4209" s="11">
        <v>0</v>
      </c>
      <c r="AE4209" s="10" t="str">
        <f t="shared" si="88"/>
        <v>73/74UIC</v>
      </c>
      <c r="AF4209" s="10"/>
      <c r="AG4209" s="10"/>
      <c r="AH4209" s="10"/>
    </row>
    <row r="4210" spans="1:34" x14ac:dyDescent="0.45">
      <c r="A4210" t="s">
        <v>55</v>
      </c>
      <c r="B4210" t="s">
        <v>25</v>
      </c>
      <c r="C4210" t="s">
        <v>280</v>
      </c>
      <c r="D4210">
        <v>658</v>
      </c>
      <c r="E4210" s="11">
        <v>688408</v>
      </c>
      <c r="F4210" s="5">
        <v>150276</v>
      </c>
      <c r="G4210" s="11">
        <v>0</v>
      </c>
      <c r="H4210" s="11">
        <v>0</v>
      </c>
      <c r="I4210">
        <v>0</v>
      </c>
      <c r="J4210">
        <v>0</v>
      </c>
      <c r="K4210">
        <v>0</v>
      </c>
      <c r="L4210">
        <v>173836</v>
      </c>
      <c r="M4210">
        <v>25</v>
      </c>
      <c r="N4210">
        <v>26</v>
      </c>
      <c r="O4210">
        <v>5</v>
      </c>
      <c r="P4210">
        <v>21</v>
      </c>
      <c r="Q4210">
        <v>0</v>
      </c>
      <c r="R4210">
        <v>141</v>
      </c>
      <c r="S4210">
        <v>0</v>
      </c>
      <c r="T4210">
        <v>122</v>
      </c>
      <c r="U4210">
        <v>263</v>
      </c>
      <c r="V4210">
        <v>-0.6</v>
      </c>
      <c r="W4210">
        <v>0</v>
      </c>
      <c r="X4210">
        <v>0</v>
      </c>
      <c r="Y4210" s="12" t="str">
        <f>IFERROR(VLOOKUP(C4210,[1]Index!$D:$F,3,FALSE),"Non List")</f>
        <v>Non Life Insurance</v>
      </c>
      <c r="Z4210">
        <f>IFERROR(VLOOKUP(C4210,[1]LP!$B:$C,2,FALSE),0)</f>
        <v>798</v>
      </c>
      <c r="AA4210" s="11">
        <f t="shared" si="89"/>
        <v>31.9</v>
      </c>
      <c r="AB4210" s="5">
        <f>IFERROR(VLOOKUP(C4210,[2]Sheet1!$B:$F,5,FALSE),0)</f>
        <v>6743000.0700000003</v>
      </c>
      <c r="AC4210" s="11">
        <v>19.2</v>
      </c>
      <c r="AD4210" s="11">
        <v>1.01</v>
      </c>
      <c r="AE4210" s="10" t="str">
        <f t="shared" si="88"/>
        <v>73/74PRIN</v>
      </c>
      <c r="AF4210" s="10"/>
      <c r="AG4210" s="10"/>
      <c r="AH4210" s="10"/>
    </row>
    <row r="4211" spans="1:34" x14ac:dyDescent="0.45">
      <c r="A4211" t="s">
        <v>55</v>
      </c>
      <c r="B4211" t="s">
        <v>25</v>
      </c>
      <c r="C4211" t="s">
        <v>281</v>
      </c>
      <c r="D4211">
        <v>16020</v>
      </c>
      <c r="E4211" s="11">
        <v>266636</v>
      </c>
      <c r="F4211" s="5">
        <v>1937368</v>
      </c>
      <c r="G4211" s="11">
        <v>0</v>
      </c>
      <c r="H4211" s="11">
        <v>0</v>
      </c>
      <c r="I4211">
        <v>0</v>
      </c>
      <c r="J4211">
        <v>0</v>
      </c>
      <c r="K4211">
        <v>0</v>
      </c>
      <c r="L4211">
        <v>237006</v>
      </c>
      <c r="M4211">
        <v>89</v>
      </c>
      <c r="N4211">
        <v>180</v>
      </c>
      <c r="O4211">
        <v>19</v>
      </c>
      <c r="P4211">
        <v>11</v>
      </c>
      <c r="Q4211">
        <v>0</v>
      </c>
      <c r="R4211">
        <v>3493</v>
      </c>
      <c r="S4211">
        <v>0</v>
      </c>
      <c r="T4211">
        <v>827</v>
      </c>
      <c r="U4211">
        <v>1286</v>
      </c>
      <c r="V4211">
        <v>-0.92</v>
      </c>
      <c r="W4211">
        <v>0</v>
      </c>
      <c r="X4211">
        <v>0</v>
      </c>
      <c r="Y4211" s="12" t="str">
        <f>IFERROR(VLOOKUP(C4211,[1]Index!$D:$F,3,FALSE),"Non List")</f>
        <v>Non Life Insurance</v>
      </c>
      <c r="Z4211">
        <f>IFERROR(VLOOKUP(C4211,[1]LP!$B:$C,2,FALSE),0)</f>
        <v>13530</v>
      </c>
      <c r="AA4211" s="11">
        <f t="shared" si="89"/>
        <v>152</v>
      </c>
      <c r="AB4211" s="5">
        <f>IFERROR(VLOOKUP(C4211,[2]Sheet1!$B:$F,5,FALSE),0)</f>
        <v>327166.13</v>
      </c>
      <c r="AC4211" s="11">
        <v>0</v>
      </c>
      <c r="AD4211" s="11">
        <v>0</v>
      </c>
      <c r="AE4211" s="10" t="str">
        <f t="shared" si="88"/>
        <v>73/74RBCL</v>
      </c>
      <c r="AF4211" s="10"/>
      <c r="AG4211" s="10"/>
      <c r="AH4211" s="10"/>
    </row>
    <row r="4212" spans="1:34" x14ac:dyDescent="0.45">
      <c r="A4212" t="s">
        <v>55</v>
      </c>
      <c r="B4212" t="s">
        <v>25</v>
      </c>
      <c r="C4212" t="s">
        <v>282</v>
      </c>
      <c r="D4212">
        <v>546.1</v>
      </c>
      <c r="E4212" s="11">
        <v>540000</v>
      </c>
      <c r="F4212" s="5">
        <v>93540</v>
      </c>
      <c r="G4212" s="11">
        <v>0</v>
      </c>
      <c r="H4212" s="11">
        <v>0</v>
      </c>
      <c r="I4212">
        <v>0</v>
      </c>
      <c r="J4212">
        <v>0</v>
      </c>
      <c r="K4212">
        <v>0</v>
      </c>
      <c r="L4212">
        <v>100966</v>
      </c>
      <c r="M4212">
        <v>19</v>
      </c>
      <c r="N4212">
        <v>29</v>
      </c>
      <c r="O4212">
        <v>5</v>
      </c>
      <c r="P4212">
        <v>16</v>
      </c>
      <c r="Q4212">
        <v>0</v>
      </c>
      <c r="R4212">
        <v>136</v>
      </c>
      <c r="S4212">
        <v>0</v>
      </c>
      <c r="T4212">
        <v>117</v>
      </c>
      <c r="U4212">
        <v>222</v>
      </c>
      <c r="V4212">
        <v>-0.59</v>
      </c>
      <c r="W4212">
        <v>0</v>
      </c>
      <c r="X4212">
        <v>0</v>
      </c>
      <c r="Y4212" s="12" t="str">
        <f>IFERROR(VLOOKUP(C4212,[1]Index!$D:$F,3,FALSE),"Non List")</f>
        <v>Non Life Insurance</v>
      </c>
      <c r="Z4212">
        <f>IFERROR(VLOOKUP(C4212,[1]LP!$B:$C,2,FALSE),0)</f>
        <v>553.5</v>
      </c>
      <c r="AA4212" s="11">
        <f t="shared" si="89"/>
        <v>29.1</v>
      </c>
      <c r="AB4212" s="5">
        <f>IFERROR(VLOOKUP(C4212,[2]Sheet1!$B:$F,5,FALSE),0)</f>
        <v>14843741.5</v>
      </c>
      <c r="AC4212" s="11">
        <v>0</v>
      </c>
      <c r="AD4212" s="11">
        <v>0</v>
      </c>
      <c r="AE4212" s="10" t="str">
        <f t="shared" si="88"/>
        <v>73/74IGI</v>
      </c>
      <c r="AF4212" s="10"/>
      <c r="AG4212" s="10"/>
      <c r="AH4212" s="10"/>
    </row>
    <row r="4213" spans="1:34" x14ac:dyDescent="0.45">
      <c r="A4213" t="s">
        <v>24</v>
      </c>
      <c r="B4213" t="s">
        <v>56</v>
      </c>
      <c r="C4213" t="s">
        <v>268</v>
      </c>
      <c r="D4213">
        <v>535</v>
      </c>
      <c r="E4213" s="11">
        <v>121500</v>
      </c>
      <c r="F4213" s="5">
        <v>119361</v>
      </c>
      <c r="G4213" s="11">
        <v>0</v>
      </c>
      <c r="H4213" s="11">
        <v>0</v>
      </c>
      <c r="I4213">
        <v>0</v>
      </c>
      <c r="J4213">
        <v>0</v>
      </c>
      <c r="K4213">
        <v>0</v>
      </c>
      <c r="L4213">
        <v>4485</v>
      </c>
      <c r="M4213">
        <v>15</v>
      </c>
      <c r="N4213">
        <v>36</v>
      </c>
      <c r="O4213">
        <v>3</v>
      </c>
      <c r="P4213">
        <v>7</v>
      </c>
      <c r="Q4213">
        <v>0</v>
      </c>
      <c r="R4213">
        <v>98</v>
      </c>
      <c r="S4213">
        <v>0</v>
      </c>
      <c r="T4213">
        <v>198</v>
      </c>
      <c r="U4213">
        <v>257</v>
      </c>
      <c r="V4213">
        <v>-0.52</v>
      </c>
      <c r="W4213">
        <v>0</v>
      </c>
      <c r="X4213">
        <v>0</v>
      </c>
      <c r="Y4213" s="12" t="str">
        <f>IFERROR(VLOOKUP(C4213,[1]Index!$D:$F,3,FALSE),"Non List")</f>
        <v>zdelist</v>
      </c>
      <c r="Z4213">
        <f>IFERROR(VLOOKUP(C4213,[1]LP!$B:$C,2,FALSE),0)</f>
        <v>0</v>
      </c>
      <c r="AA4213" s="11">
        <f t="shared" si="89"/>
        <v>0</v>
      </c>
      <c r="AB4213" s="5">
        <f>IFERROR(VLOOKUP(C4213,[2]Sheet1!$B:$F,5,FALSE),0)</f>
        <v>0</v>
      </c>
      <c r="AC4213" s="11">
        <v>0</v>
      </c>
      <c r="AD4213" s="11">
        <v>0</v>
      </c>
      <c r="AE4213" s="10" t="str">
        <f t="shared" si="88"/>
        <v>74/75EIC</v>
      </c>
      <c r="AF4213" s="10"/>
      <c r="AG4213" s="10"/>
      <c r="AH4213" s="10"/>
    </row>
    <row r="4214" spans="1:34" x14ac:dyDescent="0.45">
      <c r="A4214" t="s">
        <v>24</v>
      </c>
      <c r="B4214" t="s">
        <v>56</v>
      </c>
      <c r="C4214" t="s">
        <v>269</v>
      </c>
      <c r="D4214">
        <v>571</v>
      </c>
      <c r="E4214" s="11">
        <v>1020047</v>
      </c>
      <c r="F4214" s="5">
        <v>120563</v>
      </c>
      <c r="G4214" s="11">
        <v>0</v>
      </c>
      <c r="H4214" s="11">
        <v>0</v>
      </c>
      <c r="I4214">
        <v>0</v>
      </c>
      <c r="J4214">
        <v>0</v>
      </c>
      <c r="K4214">
        <v>0</v>
      </c>
      <c r="L4214">
        <v>22319</v>
      </c>
      <c r="M4214">
        <v>9</v>
      </c>
      <c r="N4214">
        <v>65</v>
      </c>
      <c r="O4214">
        <v>5</v>
      </c>
      <c r="P4214">
        <v>8</v>
      </c>
      <c r="Q4214">
        <v>0</v>
      </c>
      <c r="R4214">
        <v>335</v>
      </c>
      <c r="S4214">
        <v>0</v>
      </c>
      <c r="T4214">
        <v>112</v>
      </c>
      <c r="U4214">
        <v>148</v>
      </c>
      <c r="V4214">
        <v>-0.74</v>
      </c>
      <c r="W4214">
        <v>0</v>
      </c>
      <c r="X4214">
        <v>0</v>
      </c>
      <c r="Y4214" s="12" t="str">
        <f>IFERROR(VLOOKUP(C4214,[1]Index!$D:$F,3,FALSE),"Non List")</f>
        <v>zdelist</v>
      </c>
      <c r="Z4214">
        <f>IFERROR(VLOOKUP(C4214,[1]LP!$B:$C,2,FALSE),0)</f>
        <v>0</v>
      </c>
      <c r="AA4214" s="11">
        <f t="shared" si="89"/>
        <v>0</v>
      </c>
      <c r="AB4214" s="5">
        <f>IFERROR(VLOOKUP(C4214,[2]Sheet1!$B:$F,5,FALSE),0)</f>
        <v>0</v>
      </c>
      <c r="AC4214" s="11">
        <v>0</v>
      </c>
      <c r="AD4214" s="11">
        <v>0</v>
      </c>
      <c r="AE4214" s="10" t="str">
        <f t="shared" si="88"/>
        <v>74/75HGI</v>
      </c>
      <c r="AF4214" s="10"/>
      <c r="AG4214" s="10"/>
      <c r="AH4214" s="10"/>
    </row>
    <row r="4215" spans="1:34" x14ac:dyDescent="0.45">
      <c r="A4215" t="s">
        <v>24</v>
      </c>
      <c r="B4215" t="s">
        <v>56</v>
      </c>
      <c r="C4215" t="s">
        <v>270</v>
      </c>
      <c r="D4215">
        <v>652</v>
      </c>
      <c r="E4215" s="11">
        <v>780000</v>
      </c>
      <c r="F4215" s="5">
        <v>125300</v>
      </c>
      <c r="G4215" s="11">
        <v>0</v>
      </c>
      <c r="H4215" s="11">
        <v>0</v>
      </c>
      <c r="I4215">
        <v>0</v>
      </c>
      <c r="J4215">
        <v>0</v>
      </c>
      <c r="K4215">
        <v>0</v>
      </c>
      <c r="L4215">
        <v>31000</v>
      </c>
      <c r="M4215">
        <v>16</v>
      </c>
      <c r="N4215">
        <v>41</v>
      </c>
      <c r="O4215">
        <v>6</v>
      </c>
      <c r="P4215">
        <v>14</v>
      </c>
      <c r="Q4215">
        <v>0</v>
      </c>
      <c r="R4215">
        <v>231</v>
      </c>
      <c r="S4215">
        <v>0</v>
      </c>
      <c r="T4215">
        <v>116</v>
      </c>
      <c r="U4215">
        <v>204</v>
      </c>
      <c r="V4215">
        <v>-0.69</v>
      </c>
      <c r="W4215">
        <v>0</v>
      </c>
      <c r="X4215">
        <v>0</v>
      </c>
      <c r="Y4215" s="12" t="str">
        <f>IFERROR(VLOOKUP(C4215,[1]Index!$D:$F,3,FALSE),"Non List")</f>
        <v>zdelist</v>
      </c>
      <c r="Z4215">
        <f>IFERROR(VLOOKUP(C4215,[1]LP!$B:$C,2,FALSE),0)</f>
        <v>0</v>
      </c>
      <c r="AA4215" s="11">
        <f t="shared" si="89"/>
        <v>0</v>
      </c>
      <c r="AB4215" s="5">
        <f>IFERROR(VLOOKUP(C4215,[2]Sheet1!$B:$F,5,FALSE),0)</f>
        <v>0</v>
      </c>
      <c r="AC4215" s="11">
        <v>0</v>
      </c>
      <c r="AD4215" s="11">
        <v>0</v>
      </c>
      <c r="AE4215" s="10" t="str">
        <f t="shared" si="88"/>
        <v>74/75LGIL</v>
      </c>
      <c r="AF4215" s="10"/>
      <c r="AG4215" s="10"/>
      <c r="AH4215" s="10"/>
    </row>
    <row r="4216" spans="1:34" x14ac:dyDescent="0.45">
      <c r="A4216" t="s">
        <v>24</v>
      </c>
      <c r="B4216" t="s">
        <v>56</v>
      </c>
      <c r="C4216" t="s">
        <v>271</v>
      </c>
      <c r="D4216">
        <v>711.2</v>
      </c>
      <c r="E4216" s="11">
        <v>301989</v>
      </c>
      <c r="F4216" s="5">
        <v>159903</v>
      </c>
      <c r="G4216" s="11">
        <v>0</v>
      </c>
      <c r="H4216" s="11">
        <v>0</v>
      </c>
      <c r="I4216">
        <v>0</v>
      </c>
      <c r="J4216">
        <v>0</v>
      </c>
      <c r="K4216">
        <v>0</v>
      </c>
      <c r="L4216">
        <v>26501</v>
      </c>
      <c r="M4216">
        <v>35</v>
      </c>
      <c r="N4216">
        <v>20</v>
      </c>
      <c r="O4216">
        <v>5</v>
      </c>
      <c r="P4216">
        <v>23</v>
      </c>
      <c r="Q4216">
        <v>0</v>
      </c>
      <c r="R4216">
        <v>94</v>
      </c>
      <c r="S4216">
        <v>0</v>
      </c>
      <c r="T4216">
        <v>153</v>
      </c>
      <c r="U4216">
        <v>347</v>
      </c>
      <c r="V4216">
        <v>-0.51</v>
      </c>
      <c r="W4216">
        <v>0</v>
      </c>
      <c r="X4216">
        <v>0</v>
      </c>
      <c r="Y4216" s="12" t="str">
        <f>IFERROR(VLOOKUP(C4216,[1]Index!$D:$F,3,FALSE),"Non List")</f>
        <v>Non Life Insurance</v>
      </c>
      <c r="Z4216">
        <f>IFERROR(VLOOKUP(C4216,[1]LP!$B:$C,2,FALSE),0)</f>
        <v>855</v>
      </c>
      <c r="AA4216" s="11">
        <f t="shared" si="89"/>
        <v>24.4</v>
      </c>
      <c r="AB4216" s="5">
        <f>IFERROR(VLOOKUP(C4216,[2]Sheet1!$B:$F,5,FALSE),0)</f>
        <v>8078158.4900000002</v>
      </c>
      <c r="AC4216" s="11">
        <v>7.5</v>
      </c>
      <c r="AD4216" s="11">
        <v>0</v>
      </c>
      <c r="AE4216" s="10" t="str">
        <f t="shared" si="88"/>
        <v>74/75NICL</v>
      </c>
      <c r="AF4216" s="10"/>
      <c r="AG4216" s="10"/>
      <c r="AH4216" s="10"/>
    </row>
    <row r="4217" spans="1:34" x14ac:dyDescent="0.45">
      <c r="A4217" t="s">
        <v>24</v>
      </c>
      <c r="B4217" t="s">
        <v>56</v>
      </c>
      <c r="C4217" t="s">
        <v>272</v>
      </c>
      <c r="D4217">
        <v>880</v>
      </c>
      <c r="E4217" s="11">
        <v>712896</v>
      </c>
      <c r="F4217" s="5">
        <v>249626</v>
      </c>
      <c r="G4217" s="11">
        <v>0</v>
      </c>
      <c r="H4217" s="11">
        <v>0</v>
      </c>
      <c r="I4217">
        <v>0</v>
      </c>
      <c r="J4217">
        <v>0</v>
      </c>
      <c r="K4217">
        <v>0</v>
      </c>
      <c r="L4217">
        <v>36165</v>
      </c>
      <c r="M4217">
        <v>20</v>
      </c>
      <c r="N4217">
        <v>43</v>
      </c>
      <c r="O4217">
        <v>7</v>
      </c>
      <c r="P4217">
        <v>15</v>
      </c>
      <c r="Q4217">
        <v>0</v>
      </c>
      <c r="R4217">
        <v>283</v>
      </c>
      <c r="S4217">
        <v>0</v>
      </c>
      <c r="T4217">
        <v>135</v>
      </c>
      <c r="U4217">
        <v>248</v>
      </c>
      <c r="V4217">
        <v>-0.72</v>
      </c>
      <c r="W4217">
        <v>0</v>
      </c>
      <c r="X4217">
        <v>0</v>
      </c>
      <c r="Y4217" s="12" t="str">
        <f>IFERROR(VLOOKUP(C4217,[1]Index!$D:$F,3,FALSE),"Non List")</f>
        <v>Non Life Insurance</v>
      </c>
      <c r="Z4217">
        <f>IFERROR(VLOOKUP(C4217,[1]LP!$B:$C,2,FALSE),0)</f>
        <v>812</v>
      </c>
      <c r="AA4217" s="11">
        <f t="shared" si="89"/>
        <v>40.6</v>
      </c>
      <c r="AB4217" s="5">
        <f>IFERROR(VLOOKUP(C4217,[2]Sheet1!$B:$F,5,FALSE),0)</f>
        <v>8049442.4299999997</v>
      </c>
      <c r="AC4217" s="11">
        <v>12</v>
      </c>
      <c r="AD4217" s="11">
        <v>0.63</v>
      </c>
      <c r="AE4217" s="10" t="str">
        <f t="shared" si="88"/>
        <v>74/75NIL</v>
      </c>
      <c r="AF4217" s="10"/>
      <c r="AG4217" s="10"/>
      <c r="AH4217" s="10"/>
    </row>
    <row r="4218" spans="1:34" x14ac:dyDescent="0.45">
      <c r="A4218" t="s">
        <v>24</v>
      </c>
      <c r="B4218" t="s">
        <v>56</v>
      </c>
      <c r="C4218" t="s">
        <v>273</v>
      </c>
      <c r="D4218">
        <v>740</v>
      </c>
      <c r="E4218" s="11">
        <v>512325</v>
      </c>
      <c r="F4218" s="5">
        <v>189026</v>
      </c>
      <c r="G4218" s="11">
        <v>0</v>
      </c>
      <c r="H4218" s="11">
        <v>0</v>
      </c>
      <c r="I4218">
        <v>0</v>
      </c>
      <c r="J4218">
        <v>0</v>
      </c>
      <c r="K4218">
        <v>0</v>
      </c>
      <c r="L4218">
        <v>52587</v>
      </c>
      <c r="M4218">
        <v>41</v>
      </c>
      <c r="N4218">
        <v>18</v>
      </c>
      <c r="O4218">
        <v>5</v>
      </c>
      <c r="P4218">
        <v>30</v>
      </c>
      <c r="Q4218">
        <v>0</v>
      </c>
      <c r="R4218">
        <v>98</v>
      </c>
      <c r="S4218">
        <v>0</v>
      </c>
      <c r="T4218">
        <v>137</v>
      </c>
      <c r="U4218">
        <v>356</v>
      </c>
      <c r="V4218">
        <v>-0.52</v>
      </c>
      <c r="W4218">
        <v>0</v>
      </c>
      <c r="X4218">
        <v>0</v>
      </c>
      <c r="Y4218" s="12" t="str">
        <f>IFERROR(VLOOKUP(C4218,[1]Index!$D:$F,3,FALSE),"Non List")</f>
        <v>Non Life Insurance</v>
      </c>
      <c r="Z4218">
        <f>IFERROR(VLOOKUP(C4218,[1]LP!$B:$C,2,FALSE),0)</f>
        <v>778</v>
      </c>
      <c r="AA4218" s="11">
        <f t="shared" si="89"/>
        <v>19</v>
      </c>
      <c r="AB4218" s="5">
        <f>IFERROR(VLOOKUP(C4218,[2]Sheet1!$B:$F,5,FALSE),0)</f>
        <v>7543725.6100000003</v>
      </c>
      <c r="AC4218" s="11">
        <v>0</v>
      </c>
      <c r="AD4218" s="11">
        <v>0</v>
      </c>
      <c r="AE4218" s="10" t="str">
        <f t="shared" si="88"/>
        <v>74/75NLG</v>
      </c>
      <c r="AF4218" s="10"/>
      <c r="AG4218" s="10"/>
      <c r="AH4218" s="10"/>
    </row>
    <row r="4219" spans="1:34" x14ac:dyDescent="0.45">
      <c r="A4219" t="s">
        <v>24</v>
      </c>
      <c r="B4219" t="s">
        <v>56</v>
      </c>
      <c r="C4219" t="s">
        <v>274</v>
      </c>
      <c r="D4219">
        <v>807</v>
      </c>
      <c r="E4219" s="11">
        <v>448504</v>
      </c>
      <c r="F4219" s="5">
        <v>131599</v>
      </c>
      <c r="G4219" s="11">
        <v>0</v>
      </c>
      <c r="H4219" s="11">
        <v>0</v>
      </c>
      <c r="I4219">
        <v>0</v>
      </c>
      <c r="J4219">
        <v>0</v>
      </c>
      <c r="K4219">
        <v>0</v>
      </c>
      <c r="L4219">
        <v>21246</v>
      </c>
      <c r="M4219">
        <v>19</v>
      </c>
      <c r="N4219">
        <v>43</v>
      </c>
      <c r="O4219">
        <v>6</v>
      </c>
      <c r="P4219">
        <v>15</v>
      </c>
      <c r="Q4219">
        <v>0</v>
      </c>
      <c r="R4219">
        <v>266</v>
      </c>
      <c r="S4219">
        <v>0</v>
      </c>
      <c r="T4219">
        <v>129</v>
      </c>
      <c r="U4219">
        <v>235</v>
      </c>
      <c r="V4219">
        <v>-0.71</v>
      </c>
      <c r="W4219">
        <v>0</v>
      </c>
      <c r="X4219">
        <v>0</v>
      </c>
      <c r="Y4219" s="12" t="str">
        <f>IFERROR(VLOOKUP(C4219,[1]Index!$D:$F,3,FALSE),"Non List")</f>
        <v>zdelist</v>
      </c>
      <c r="Z4219">
        <f>IFERROR(VLOOKUP(C4219,[1]LP!$B:$C,2,FALSE),0)</f>
        <v>0</v>
      </c>
      <c r="AA4219" s="11">
        <f t="shared" si="89"/>
        <v>0</v>
      </c>
      <c r="AB4219" s="5">
        <f>IFERROR(VLOOKUP(C4219,[2]Sheet1!$B:$F,5,FALSE),0)</f>
        <v>0</v>
      </c>
      <c r="AC4219" s="11">
        <v>84</v>
      </c>
      <c r="AD4219" s="11">
        <v>0</v>
      </c>
      <c r="AE4219" s="10" t="str">
        <f t="shared" si="88"/>
        <v>74/75PIC</v>
      </c>
      <c r="AF4219" s="10"/>
      <c r="AG4219" s="10"/>
      <c r="AH4219" s="10"/>
    </row>
    <row r="4220" spans="1:34" x14ac:dyDescent="0.45">
      <c r="A4220" t="s">
        <v>24</v>
      </c>
      <c r="B4220" t="s">
        <v>56</v>
      </c>
      <c r="C4220" t="s">
        <v>275</v>
      </c>
      <c r="D4220">
        <v>538.1</v>
      </c>
      <c r="E4220" s="11">
        <v>427680</v>
      </c>
      <c r="F4220" s="5">
        <v>149660</v>
      </c>
      <c r="G4220" s="11">
        <v>0</v>
      </c>
      <c r="H4220" s="11">
        <v>0</v>
      </c>
      <c r="I4220">
        <v>0</v>
      </c>
      <c r="J4220">
        <v>0</v>
      </c>
      <c r="K4220">
        <v>0</v>
      </c>
      <c r="L4220">
        <v>25239</v>
      </c>
      <c r="M4220">
        <v>24</v>
      </c>
      <c r="N4220">
        <v>23</v>
      </c>
      <c r="O4220">
        <v>4</v>
      </c>
      <c r="P4220">
        <v>17</v>
      </c>
      <c r="Q4220">
        <v>0</v>
      </c>
      <c r="R4220">
        <v>91</v>
      </c>
      <c r="S4220">
        <v>0</v>
      </c>
      <c r="T4220">
        <v>135</v>
      </c>
      <c r="U4220">
        <v>268</v>
      </c>
      <c r="V4220">
        <v>-0.5</v>
      </c>
      <c r="W4220">
        <v>0</v>
      </c>
      <c r="X4220">
        <v>0</v>
      </c>
      <c r="Y4220" s="12" t="str">
        <f>IFERROR(VLOOKUP(C4220,[1]Index!$D:$F,3,FALSE),"Non List")</f>
        <v>zdelist</v>
      </c>
      <c r="Z4220">
        <f>IFERROR(VLOOKUP(C4220,[1]LP!$B:$C,2,FALSE),0)</f>
        <v>0</v>
      </c>
      <c r="AA4220" s="11">
        <f t="shared" si="89"/>
        <v>0</v>
      </c>
      <c r="AB4220" s="5">
        <f>IFERROR(VLOOKUP(C4220,[2]Sheet1!$B:$F,5,FALSE),0)</f>
        <v>0</v>
      </c>
      <c r="AC4220" s="11">
        <v>0</v>
      </c>
      <c r="AD4220" s="11">
        <v>0</v>
      </c>
      <c r="AE4220" s="10" t="str">
        <f t="shared" si="88"/>
        <v>74/75PICL</v>
      </c>
      <c r="AF4220" s="10"/>
      <c r="AG4220" s="10"/>
      <c r="AH4220" s="10"/>
    </row>
    <row r="4221" spans="1:34" x14ac:dyDescent="0.45">
      <c r="A4221" t="s">
        <v>24</v>
      </c>
      <c r="B4221" t="s">
        <v>56</v>
      </c>
      <c r="C4221" t="s">
        <v>276</v>
      </c>
      <c r="D4221">
        <v>1309</v>
      </c>
      <c r="E4221" s="11">
        <v>538292</v>
      </c>
      <c r="F4221" s="5">
        <v>251010</v>
      </c>
      <c r="G4221" s="11">
        <v>0</v>
      </c>
      <c r="H4221" s="11">
        <v>0</v>
      </c>
      <c r="I4221">
        <v>0</v>
      </c>
      <c r="J4221">
        <v>0</v>
      </c>
      <c r="K4221">
        <v>0</v>
      </c>
      <c r="L4221">
        <v>32697</v>
      </c>
      <c r="M4221">
        <v>24</v>
      </c>
      <c r="N4221">
        <v>54</v>
      </c>
      <c r="O4221">
        <v>9</v>
      </c>
      <c r="P4221">
        <v>17</v>
      </c>
      <c r="Q4221">
        <v>0</v>
      </c>
      <c r="R4221">
        <v>481</v>
      </c>
      <c r="S4221">
        <v>0</v>
      </c>
      <c r="T4221">
        <v>147</v>
      </c>
      <c r="U4221">
        <v>283</v>
      </c>
      <c r="V4221">
        <v>-0.78</v>
      </c>
      <c r="W4221">
        <v>0</v>
      </c>
      <c r="X4221">
        <v>0</v>
      </c>
      <c r="Y4221" s="12" t="str">
        <f>IFERROR(VLOOKUP(C4221,[1]Index!$D:$F,3,FALSE),"Non List")</f>
        <v>zdelist</v>
      </c>
      <c r="Z4221">
        <f>IFERROR(VLOOKUP(C4221,[1]LP!$B:$C,2,FALSE),0)</f>
        <v>0</v>
      </c>
      <c r="AA4221" s="11">
        <f t="shared" si="89"/>
        <v>0</v>
      </c>
      <c r="AB4221" s="5">
        <f>IFERROR(VLOOKUP(C4221,[2]Sheet1!$B:$F,5,FALSE),0)</f>
        <v>0</v>
      </c>
      <c r="AC4221" s="11">
        <v>86</v>
      </c>
      <c r="AD4221" s="11">
        <v>0</v>
      </c>
      <c r="AE4221" s="10" t="str">
        <f t="shared" si="88"/>
        <v>74/75SIC</v>
      </c>
      <c r="AF4221" s="10"/>
      <c r="AG4221" s="10"/>
      <c r="AH4221" s="10"/>
    </row>
    <row r="4222" spans="1:34" x14ac:dyDescent="0.45">
      <c r="A4222" t="s">
        <v>24</v>
      </c>
      <c r="B4222" t="s">
        <v>56</v>
      </c>
      <c r="C4222" t="s">
        <v>277</v>
      </c>
      <c r="D4222">
        <v>1132.2</v>
      </c>
      <c r="E4222" s="11">
        <v>1054792</v>
      </c>
      <c r="F4222" s="5">
        <v>314401</v>
      </c>
      <c r="G4222" s="11">
        <v>0</v>
      </c>
      <c r="H4222" s="11">
        <v>0</v>
      </c>
      <c r="I4222">
        <v>0</v>
      </c>
      <c r="J4222">
        <v>0</v>
      </c>
      <c r="K4222">
        <v>0</v>
      </c>
      <c r="L4222">
        <v>95545</v>
      </c>
      <c r="M4222">
        <v>36</v>
      </c>
      <c r="N4222">
        <v>31</v>
      </c>
      <c r="O4222">
        <v>9</v>
      </c>
      <c r="P4222">
        <v>28</v>
      </c>
      <c r="Q4222">
        <v>0</v>
      </c>
      <c r="R4222">
        <v>273</v>
      </c>
      <c r="S4222">
        <v>0</v>
      </c>
      <c r="T4222">
        <v>130</v>
      </c>
      <c r="U4222">
        <v>325</v>
      </c>
      <c r="V4222">
        <v>-0.71</v>
      </c>
      <c r="W4222">
        <v>0</v>
      </c>
      <c r="X4222">
        <v>0</v>
      </c>
      <c r="Y4222" s="12" t="str">
        <f>IFERROR(VLOOKUP(C4222,[1]Index!$D:$F,3,FALSE),"Non List")</f>
        <v>Non Life Insurance</v>
      </c>
      <c r="Z4222">
        <f>IFERROR(VLOOKUP(C4222,[1]LP!$B:$C,2,FALSE),0)</f>
        <v>719.8</v>
      </c>
      <c r="AA4222" s="11">
        <f t="shared" si="89"/>
        <v>20</v>
      </c>
      <c r="AB4222" s="5">
        <f>IFERROR(VLOOKUP(C4222,[2]Sheet1!$B:$F,5,FALSE),0)</f>
        <v>13009241.279999999</v>
      </c>
      <c r="AC4222" s="11">
        <v>0</v>
      </c>
      <c r="AD4222" s="11">
        <v>0</v>
      </c>
      <c r="AE4222" s="10" t="str">
        <f t="shared" ref="AE4222:AE4285" si="90">B4222&amp;C4222</f>
        <v>74/75SICL</v>
      </c>
      <c r="AF4222" s="10"/>
      <c r="AG4222" s="10"/>
      <c r="AH4222" s="10"/>
    </row>
    <row r="4223" spans="1:34" x14ac:dyDescent="0.45">
      <c r="A4223" t="s">
        <v>24</v>
      </c>
      <c r="B4223" t="s">
        <v>56</v>
      </c>
      <c r="C4223" t="s">
        <v>278</v>
      </c>
      <c r="D4223">
        <v>778</v>
      </c>
      <c r="E4223" s="11">
        <v>641417</v>
      </c>
      <c r="F4223" s="5">
        <v>165357</v>
      </c>
      <c r="G4223" s="11">
        <v>0</v>
      </c>
      <c r="H4223" s="11">
        <v>0</v>
      </c>
      <c r="I4223">
        <v>0</v>
      </c>
      <c r="J4223">
        <v>0</v>
      </c>
      <c r="K4223">
        <v>0</v>
      </c>
      <c r="L4223">
        <v>41204</v>
      </c>
      <c r="M4223">
        <v>26</v>
      </c>
      <c r="N4223">
        <v>30</v>
      </c>
      <c r="O4223">
        <v>6</v>
      </c>
      <c r="P4223">
        <v>20</v>
      </c>
      <c r="Q4223">
        <v>0</v>
      </c>
      <c r="R4223">
        <v>188</v>
      </c>
      <c r="S4223">
        <v>0</v>
      </c>
      <c r="T4223">
        <v>126</v>
      </c>
      <c r="U4223">
        <v>270</v>
      </c>
      <c r="V4223">
        <v>-0.65</v>
      </c>
      <c r="W4223">
        <v>0</v>
      </c>
      <c r="X4223">
        <v>0</v>
      </c>
      <c r="Y4223" s="12" t="str">
        <f>IFERROR(VLOOKUP(C4223,[1]Index!$D:$F,3,FALSE),"Non List")</f>
        <v>zdelist</v>
      </c>
      <c r="Z4223">
        <f>IFERROR(VLOOKUP(C4223,[1]LP!$B:$C,2,FALSE),0)</f>
        <v>0</v>
      </c>
      <c r="AA4223" s="11">
        <f t="shared" si="89"/>
        <v>0</v>
      </c>
      <c r="AB4223" s="5">
        <f>IFERROR(VLOOKUP(C4223,[2]Sheet1!$B:$F,5,FALSE),0)</f>
        <v>0</v>
      </c>
      <c r="AC4223" s="11">
        <v>15.48</v>
      </c>
      <c r="AD4223" s="11">
        <v>0</v>
      </c>
      <c r="AE4223" s="10" t="str">
        <f t="shared" si="90"/>
        <v>74/75SIL</v>
      </c>
      <c r="AF4223" s="10"/>
      <c r="AG4223" s="10"/>
      <c r="AH4223" s="10"/>
    </row>
    <row r="4224" spans="1:34" x14ac:dyDescent="0.45">
      <c r="A4224" t="s">
        <v>24</v>
      </c>
      <c r="B4224" t="s">
        <v>56</v>
      </c>
      <c r="C4224" t="s">
        <v>279</v>
      </c>
      <c r="D4224">
        <v>552</v>
      </c>
      <c r="E4224" s="11">
        <v>302400</v>
      </c>
      <c r="F4224" s="5">
        <v>-69432</v>
      </c>
      <c r="G4224" s="11">
        <v>0</v>
      </c>
      <c r="H4224" s="11">
        <v>0</v>
      </c>
      <c r="I4224">
        <v>0</v>
      </c>
      <c r="J4224">
        <v>0</v>
      </c>
      <c r="K4224">
        <v>0</v>
      </c>
      <c r="L4224">
        <v>14718</v>
      </c>
      <c r="M4224">
        <v>19</v>
      </c>
      <c r="N4224">
        <v>28</v>
      </c>
      <c r="O4224">
        <v>7</v>
      </c>
      <c r="P4224">
        <v>25</v>
      </c>
      <c r="Q4224">
        <v>0</v>
      </c>
      <c r="R4224">
        <v>204</v>
      </c>
      <c r="S4224">
        <v>0</v>
      </c>
      <c r="T4224">
        <v>77</v>
      </c>
      <c r="U4224">
        <v>184</v>
      </c>
      <c r="V4224">
        <v>-0.67</v>
      </c>
      <c r="W4224">
        <v>0</v>
      </c>
      <c r="X4224">
        <v>0</v>
      </c>
      <c r="Y4224" s="12" t="str">
        <f>IFERROR(VLOOKUP(C4224,[1]Index!$D:$F,3,FALSE),"Non List")</f>
        <v>zdelist</v>
      </c>
      <c r="Z4224">
        <f>IFERROR(VLOOKUP(C4224,[1]LP!$B:$C,2,FALSE),0)</f>
        <v>0</v>
      </c>
      <c r="AA4224" s="11">
        <f t="shared" si="89"/>
        <v>0</v>
      </c>
      <c r="AB4224" s="5">
        <f>IFERROR(VLOOKUP(C4224,[2]Sheet1!$B:$F,5,FALSE),0)</f>
        <v>0</v>
      </c>
      <c r="AC4224" s="11">
        <v>0</v>
      </c>
      <c r="AD4224" s="11">
        <v>0</v>
      </c>
      <c r="AE4224" s="10" t="str">
        <f t="shared" si="90"/>
        <v>74/75UIC</v>
      </c>
      <c r="AF4224" s="10"/>
      <c r="AG4224" s="10"/>
      <c r="AH4224" s="10"/>
    </row>
    <row r="4225" spans="1:34" x14ac:dyDescent="0.45">
      <c r="A4225" t="s">
        <v>24</v>
      </c>
      <c r="B4225" t="s">
        <v>56</v>
      </c>
      <c r="C4225" t="s">
        <v>280</v>
      </c>
      <c r="D4225">
        <v>658</v>
      </c>
      <c r="E4225" s="11">
        <v>688408</v>
      </c>
      <c r="F4225" s="5">
        <v>157525</v>
      </c>
      <c r="G4225" s="11">
        <v>0</v>
      </c>
      <c r="H4225" s="11">
        <v>0</v>
      </c>
      <c r="I4225">
        <v>0</v>
      </c>
      <c r="J4225">
        <v>0</v>
      </c>
      <c r="K4225">
        <v>0</v>
      </c>
      <c r="L4225">
        <v>23823</v>
      </c>
      <c r="M4225">
        <v>14</v>
      </c>
      <c r="N4225">
        <v>48</v>
      </c>
      <c r="O4225">
        <v>5</v>
      </c>
      <c r="P4225">
        <v>11</v>
      </c>
      <c r="Q4225">
        <v>0</v>
      </c>
      <c r="R4225">
        <v>254</v>
      </c>
      <c r="S4225">
        <v>0</v>
      </c>
      <c r="T4225">
        <v>123</v>
      </c>
      <c r="U4225">
        <v>196</v>
      </c>
      <c r="V4225">
        <v>-0.7</v>
      </c>
      <c r="W4225">
        <v>0</v>
      </c>
      <c r="X4225">
        <v>0</v>
      </c>
      <c r="Y4225" s="12" t="str">
        <f>IFERROR(VLOOKUP(C4225,[1]Index!$D:$F,3,FALSE),"Non List")</f>
        <v>Non Life Insurance</v>
      </c>
      <c r="Z4225">
        <f>IFERROR(VLOOKUP(C4225,[1]LP!$B:$C,2,FALSE),0)</f>
        <v>798</v>
      </c>
      <c r="AA4225" s="11">
        <f t="shared" si="89"/>
        <v>57</v>
      </c>
      <c r="AB4225" s="5">
        <f>IFERROR(VLOOKUP(C4225,[2]Sheet1!$B:$F,5,FALSE),0)</f>
        <v>6743000.0700000003</v>
      </c>
      <c r="AC4225" s="11">
        <v>0</v>
      </c>
      <c r="AD4225" s="11">
        <v>0</v>
      </c>
      <c r="AE4225" s="10" t="str">
        <f t="shared" si="90"/>
        <v>74/75PRIN</v>
      </c>
      <c r="AF4225" s="10"/>
      <c r="AG4225" s="10"/>
      <c r="AH4225" s="10"/>
    </row>
    <row r="4226" spans="1:34" x14ac:dyDescent="0.45">
      <c r="A4226" t="s">
        <v>24</v>
      </c>
      <c r="B4226" t="s">
        <v>56</v>
      </c>
      <c r="C4226" t="s">
        <v>281</v>
      </c>
      <c r="D4226">
        <v>16020</v>
      </c>
      <c r="E4226" s="11">
        <v>266636</v>
      </c>
      <c r="F4226" s="5">
        <v>1961376</v>
      </c>
      <c r="G4226" s="11">
        <v>0</v>
      </c>
      <c r="H4226" s="11">
        <v>0</v>
      </c>
      <c r="I4226">
        <v>0</v>
      </c>
      <c r="J4226">
        <v>0</v>
      </c>
      <c r="K4226">
        <v>0</v>
      </c>
      <c r="L4226">
        <v>48015</v>
      </c>
      <c r="M4226">
        <v>72</v>
      </c>
      <c r="N4226">
        <v>223</v>
      </c>
      <c r="O4226">
        <v>19</v>
      </c>
      <c r="P4226">
        <v>9</v>
      </c>
      <c r="Q4226">
        <v>0</v>
      </c>
      <c r="R4226">
        <v>4265</v>
      </c>
      <c r="S4226">
        <v>0</v>
      </c>
      <c r="T4226">
        <v>836</v>
      </c>
      <c r="U4226">
        <v>1163</v>
      </c>
      <c r="V4226">
        <v>-0.93</v>
      </c>
      <c r="W4226">
        <v>0</v>
      </c>
      <c r="X4226">
        <v>0</v>
      </c>
      <c r="Y4226" s="12" t="str">
        <f>IFERROR(VLOOKUP(C4226,[1]Index!$D:$F,3,FALSE),"Non List")</f>
        <v>Non Life Insurance</v>
      </c>
      <c r="Z4226">
        <f>IFERROR(VLOOKUP(C4226,[1]LP!$B:$C,2,FALSE),0)</f>
        <v>13530</v>
      </c>
      <c r="AA4226" s="11">
        <f t="shared" si="89"/>
        <v>187.9</v>
      </c>
      <c r="AB4226" s="5">
        <f>IFERROR(VLOOKUP(C4226,[2]Sheet1!$B:$F,5,FALSE),0)</f>
        <v>327166.13</v>
      </c>
      <c r="AC4226" s="11">
        <v>0</v>
      </c>
      <c r="AD4226" s="11">
        <v>0</v>
      </c>
      <c r="AE4226" s="10" t="str">
        <f t="shared" si="90"/>
        <v>74/75RBCL</v>
      </c>
      <c r="AF4226" s="10"/>
      <c r="AG4226" s="10"/>
      <c r="AH4226" s="10"/>
    </row>
    <row r="4227" spans="1:34" x14ac:dyDescent="0.45">
      <c r="A4227" t="s">
        <v>24</v>
      </c>
      <c r="B4227" t="s">
        <v>56</v>
      </c>
      <c r="C4227" t="s">
        <v>282</v>
      </c>
      <c r="D4227">
        <v>546.20000000000005</v>
      </c>
      <c r="E4227" s="11">
        <v>540000</v>
      </c>
      <c r="F4227" s="5">
        <v>114904</v>
      </c>
      <c r="G4227" s="11">
        <v>0</v>
      </c>
      <c r="H4227" s="11">
        <v>0</v>
      </c>
      <c r="I4227">
        <v>0</v>
      </c>
      <c r="J4227">
        <v>0</v>
      </c>
      <c r="K4227">
        <v>0</v>
      </c>
      <c r="L4227">
        <v>25551</v>
      </c>
      <c r="M4227">
        <v>19</v>
      </c>
      <c r="N4227">
        <v>29</v>
      </c>
      <c r="O4227">
        <v>5</v>
      </c>
      <c r="P4227">
        <v>16</v>
      </c>
      <c r="Q4227">
        <v>0</v>
      </c>
      <c r="R4227">
        <v>130</v>
      </c>
      <c r="S4227">
        <v>0</v>
      </c>
      <c r="T4227">
        <v>121</v>
      </c>
      <c r="U4227">
        <v>227</v>
      </c>
      <c r="V4227">
        <v>-0.57999999999999996</v>
      </c>
      <c r="W4227">
        <v>0</v>
      </c>
      <c r="X4227">
        <v>0</v>
      </c>
      <c r="Y4227" s="12" t="str">
        <f>IFERROR(VLOOKUP(C4227,[1]Index!$D:$F,3,FALSE),"Non List")</f>
        <v>Non Life Insurance</v>
      </c>
      <c r="Z4227">
        <f>IFERROR(VLOOKUP(C4227,[1]LP!$B:$C,2,FALSE),0)</f>
        <v>553.5</v>
      </c>
      <c r="AA4227" s="11">
        <f t="shared" ref="AA4227:AA4290" si="91">ROUND(IFERROR(Z4227/M4227,0),1)</f>
        <v>29.1</v>
      </c>
      <c r="AB4227" s="5">
        <f>IFERROR(VLOOKUP(C4227,[2]Sheet1!$B:$F,5,FALSE),0)</f>
        <v>14843741.5</v>
      </c>
      <c r="AC4227" s="11">
        <v>5</v>
      </c>
      <c r="AD4227" s="11">
        <v>0</v>
      </c>
      <c r="AE4227" s="10" t="str">
        <f t="shared" si="90"/>
        <v>74/75IGI</v>
      </c>
      <c r="AF4227" s="10"/>
      <c r="AG4227" s="10"/>
      <c r="AH4227" s="10"/>
    </row>
    <row r="4228" spans="1:34" x14ac:dyDescent="0.45">
      <c r="A4228" t="s">
        <v>53</v>
      </c>
      <c r="B4228" t="s">
        <v>56</v>
      </c>
      <c r="C4228" t="s">
        <v>268</v>
      </c>
      <c r="D4228">
        <v>535</v>
      </c>
      <c r="E4228" s="11">
        <v>133650</v>
      </c>
      <c r="F4228" s="5">
        <v>78986</v>
      </c>
      <c r="G4228" s="11">
        <v>0</v>
      </c>
      <c r="H4228" s="11">
        <v>0</v>
      </c>
      <c r="I4228">
        <v>0</v>
      </c>
      <c r="J4228">
        <v>0</v>
      </c>
      <c r="K4228">
        <v>0</v>
      </c>
      <c r="L4228">
        <v>23771</v>
      </c>
      <c r="M4228">
        <v>36</v>
      </c>
      <c r="N4228">
        <v>15</v>
      </c>
      <c r="O4228">
        <v>3</v>
      </c>
      <c r="P4228">
        <v>22</v>
      </c>
      <c r="Q4228">
        <v>0</v>
      </c>
      <c r="R4228">
        <v>51</v>
      </c>
      <c r="S4228">
        <v>0</v>
      </c>
      <c r="T4228">
        <v>159</v>
      </c>
      <c r="U4228">
        <v>357</v>
      </c>
      <c r="V4228">
        <v>-0.33</v>
      </c>
      <c r="W4228">
        <v>0</v>
      </c>
      <c r="X4228">
        <v>0</v>
      </c>
      <c r="Y4228" s="12" t="str">
        <f>IFERROR(VLOOKUP(C4228,[1]Index!$D:$F,3,FALSE),"Non List")</f>
        <v>zdelist</v>
      </c>
      <c r="Z4228">
        <f>IFERROR(VLOOKUP(C4228,[1]LP!$B:$C,2,FALSE),0)</f>
        <v>0</v>
      </c>
      <c r="AA4228" s="11">
        <f t="shared" si="91"/>
        <v>0</v>
      </c>
      <c r="AB4228" s="5">
        <f>IFERROR(VLOOKUP(C4228,[2]Sheet1!$B:$F,5,FALSE),0)</f>
        <v>0</v>
      </c>
      <c r="AC4228" s="11">
        <v>0</v>
      </c>
      <c r="AD4228" s="11">
        <v>0</v>
      </c>
      <c r="AE4228" s="10" t="str">
        <f t="shared" si="90"/>
        <v>74/75EIC</v>
      </c>
      <c r="AF4228" s="10"/>
      <c r="AG4228" s="10"/>
      <c r="AH4228" s="10"/>
    </row>
    <row r="4229" spans="1:34" x14ac:dyDescent="0.45">
      <c r="A4229" t="s">
        <v>53</v>
      </c>
      <c r="B4229" t="s">
        <v>56</v>
      </c>
      <c r="C4229" t="s">
        <v>269</v>
      </c>
      <c r="D4229">
        <v>571</v>
      </c>
      <c r="E4229" s="11">
        <v>1027200</v>
      </c>
      <c r="F4229" s="5">
        <v>116823</v>
      </c>
      <c r="G4229" s="11">
        <v>0</v>
      </c>
      <c r="H4229" s="11">
        <v>0</v>
      </c>
      <c r="I4229">
        <v>0</v>
      </c>
      <c r="J4229">
        <v>0</v>
      </c>
      <c r="K4229">
        <v>0</v>
      </c>
      <c r="L4229">
        <v>51011</v>
      </c>
      <c r="M4229">
        <v>10</v>
      </c>
      <c r="N4229">
        <v>58</v>
      </c>
      <c r="O4229">
        <v>5</v>
      </c>
      <c r="P4229">
        <v>9</v>
      </c>
      <c r="Q4229">
        <v>0</v>
      </c>
      <c r="R4229">
        <v>295</v>
      </c>
      <c r="S4229">
        <v>0</v>
      </c>
      <c r="T4229">
        <v>111</v>
      </c>
      <c r="U4229">
        <v>158</v>
      </c>
      <c r="V4229">
        <v>-0.72</v>
      </c>
      <c r="W4229">
        <v>0</v>
      </c>
      <c r="X4229">
        <v>0</v>
      </c>
      <c r="Y4229" s="12" t="str">
        <f>IFERROR(VLOOKUP(C4229,[1]Index!$D:$F,3,FALSE),"Non List")</f>
        <v>zdelist</v>
      </c>
      <c r="Z4229">
        <f>IFERROR(VLOOKUP(C4229,[1]LP!$B:$C,2,FALSE),0)</f>
        <v>0</v>
      </c>
      <c r="AA4229" s="11">
        <f t="shared" si="91"/>
        <v>0</v>
      </c>
      <c r="AB4229" s="5">
        <f>IFERROR(VLOOKUP(C4229,[2]Sheet1!$B:$F,5,FALSE),0)</f>
        <v>0</v>
      </c>
      <c r="AC4229" s="11">
        <v>0</v>
      </c>
      <c r="AD4229" s="11">
        <v>0</v>
      </c>
      <c r="AE4229" s="10" t="str">
        <f t="shared" si="90"/>
        <v>74/75HGI</v>
      </c>
      <c r="AF4229" s="10"/>
      <c r="AG4229" s="10"/>
      <c r="AH4229" s="10"/>
    </row>
    <row r="4230" spans="1:34" x14ac:dyDescent="0.45">
      <c r="A4230" t="s">
        <v>53</v>
      </c>
      <c r="B4230" t="s">
        <v>56</v>
      </c>
      <c r="C4230" t="s">
        <v>270</v>
      </c>
      <c r="D4230">
        <v>652</v>
      </c>
      <c r="E4230" s="11">
        <v>880000</v>
      </c>
      <c r="F4230" s="5">
        <v>80500</v>
      </c>
      <c r="G4230" s="11">
        <v>0</v>
      </c>
      <c r="H4230" s="11">
        <v>0</v>
      </c>
      <c r="I4230">
        <v>0</v>
      </c>
      <c r="J4230">
        <v>0</v>
      </c>
      <c r="K4230">
        <v>0</v>
      </c>
      <c r="L4230">
        <v>85100</v>
      </c>
      <c r="M4230">
        <v>19</v>
      </c>
      <c r="N4230">
        <v>34</v>
      </c>
      <c r="O4230">
        <v>6</v>
      </c>
      <c r="P4230">
        <v>18</v>
      </c>
      <c r="Q4230">
        <v>0</v>
      </c>
      <c r="R4230">
        <v>201</v>
      </c>
      <c r="S4230">
        <v>0</v>
      </c>
      <c r="T4230">
        <v>109</v>
      </c>
      <c r="U4230">
        <v>218</v>
      </c>
      <c r="V4230">
        <v>-0.67</v>
      </c>
      <c r="W4230">
        <v>0</v>
      </c>
      <c r="X4230">
        <v>0</v>
      </c>
      <c r="Y4230" s="12" t="str">
        <f>IFERROR(VLOOKUP(C4230,[1]Index!$D:$F,3,FALSE),"Non List")</f>
        <v>zdelist</v>
      </c>
      <c r="Z4230">
        <f>IFERROR(VLOOKUP(C4230,[1]LP!$B:$C,2,FALSE),0)</f>
        <v>0</v>
      </c>
      <c r="AA4230" s="11">
        <f t="shared" si="91"/>
        <v>0</v>
      </c>
      <c r="AB4230" s="5">
        <f>IFERROR(VLOOKUP(C4230,[2]Sheet1!$B:$F,5,FALSE),0)</f>
        <v>0</v>
      </c>
      <c r="AC4230" s="11">
        <v>0</v>
      </c>
      <c r="AD4230" s="11">
        <v>0</v>
      </c>
      <c r="AE4230" s="10" t="str">
        <f t="shared" si="90"/>
        <v>74/75LGIL</v>
      </c>
      <c r="AF4230" s="10"/>
      <c r="AG4230" s="10"/>
      <c r="AH4230" s="10"/>
    </row>
    <row r="4231" spans="1:34" x14ac:dyDescent="0.45">
      <c r="A4231" t="s">
        <v>53</v>
      </c>
      <c r="B4231" t="s">
        <v>56</v>
      </c>
      <c r="C4231" t="s">
        <v>271</v>
      </c>
      <c r="D4231">
        <v>711.2</v>
      </c>
      <c r="E4231" s="11">
        <v>301989</v>
      </c>
      <c r="F4231" s="5">
        <v>166735</v>
      </c>
      <c r="G4231" s="11">
        <v>0</v>
      </c>
      <c r="H4231" s="11">
        <v>0</v>
      </c>
      <c r="I4231">
        <v>0</v>
      </c>
      <c r="J4231">
        <v>0</v>
      </c>
      <c r="K4231">
        <v>0</v>
      </c>
      <c r="L4231">
        <v>42776</v>
      </c>
      <c r="M4231">
        <v>28</v>
      </c>
      <c r="N4231">
        <v>25</v>
      </c>
      <c r="O4231">
        <v>5</v>
      </c>
      <c r="P4231">
        <v>18</v>
      </c>
      <c r="Q4231">
        <v>0</v>
      </c>
      <c r="R4231">
        <v>115</v>
      </c>
      <c r="S4231">
        <v>0</v>
      </c>
      <c r="T4231">
        <v>155</v>
      </c>
      <c r="U4231">
        <v>314</v>
      </c>
      <c r="V4231">
        <v>-0.56000000000000005</v>
      </c>
      <c r="W4231">
        <v>0</v>
      </c>
      <c r="X4231">
        <v>0</v>
      </c>
      <c r="Y4231" s="12" t="str">
        <f>IFERROR(VLOOKUP(C4231,[1]Index!$D:$F,3,FALSE),"Non List")</f>
        <v>Non Life Insurance</v>
      </c>
      <c r="Z4231">
        <f>IFERROR(VLOOKUP(C4231,[1]LP!$B:$C,2,FALSE),0)</f>
        <v>855</v>
      </c>
      <c r="AA4231" s="11">
        <f t="shared" si="91"/>
        <v>30.5</v>
      </c>
      <c r="AB4231" s="5">
        <f>IFERROR(VLOOKUP(C4231,[2]Sheet1!$B:$F,5,FALSE),0)</f>
        <v>8078158.4900000002</v>
      </c>
      <c r="AC4231" s="11">
        <v>7.5</v>
      </c>
      <c r="AD4231" s="11">
        <v>0</v>
      </c>
      <c r="AE4231" s="10" t="str">
        <f t="shared" si="90"/>
        <v>74/75NICL</v>
      </c>
      <c r="AF4231" s="10"/>
      <c r="AG4231" s="10"/>
      <c r="AH4231" s="10"/>
    </row>
    <row r="4232" spans="1:34" x14ac:dyDescent="0.45">
      <c r="A4232" t="s">
        <v>53</v>
      </c>
      <c r="B4232" t="s">
        <v>56</v>
      </c>
      <c r="C4232" t="s">
        <v>272</v>
      </c>
      <c r="D4232">
        <v>880</v>
      </c>
      <c r="E4232" s="11">
        <v>784185</v>
      </c>
      <c r="F4232" s="5">
        <v>259379</v>
      </c>
      <c r="G4232" s="11">
        <v>0</v>
      </c>
      <c r="H4232" s="11">
        <v>0</v>
      </c>
      <c r="I4232">
        <v>0</v>
      </c>
      <c r="J4232">
        <v>0</v>
      </c>
      <c r="K4232">
        <v>0</v>
      </c>
      <c r="L4232">
        <v>116514</v>
      </c>
      <c r="M4232">
        <v>30</v>
      </c>
      <c r="N4232">
        <v>30</v>
      </c>
      <c r="O4232">
        <v>7</v>
      </c>
      <c r="P4232">
        <v>22</v>
      </c>
      <c r="Q4232">
        <v>0</v>
      </c>
      <c r="R4232">
        <v>196</v>
      </c>
      <c r="S4232">
        <v>0</v>
      </c>
      <c r="T4232">
        <v>133</v>
      </c>
      <c r="U4232">
        <v>298</v>
      </c>
      <c r="V4232">
        <v>-0.66</v>
      </c>
      <c r="W4232">
        <v>0</v>
      </c>
      <c r="X4232">
        <v>0</v>
      </c>
      <c r="Y4232" s="12" t="str">
        <f>IFERROR(VLOOKUP(C4232,[1]Index!$D:$F,3,FALSE),"Non List")</f>
        <v>Non Life Insurance</v>
      </c>
      <c r="Z4232">
        <f>IFERROR(VLOOKUP(C4232,[1]LP!$B:$C,2,FALSE),0)</f>
        <v>812</v>
      </c>
      <c r="AA4232" s="11">
        <f t="shared" si="91"/>
        <v>27.1</v>
      </c>
      <c r="AB4232" s="5">
        <f>IFERROR(VLOOKUP(C4232,[2]Sheet1!$B:$F,5,FALSE),0)</f>
        <v>8049442.4299999997</v>
      </c>
      <c r="AC4232" s="11">
        <v>12</v>
      </c>
      <c r="AD4232" s="11">
        <v>0.63</v>
      </c>
      <c r="AE4232" s="10" t="str">
        <f t="shared" si="90"/>
        <v>74/75NIL</v>
      </c>
      <c r="AF4232" s="10"/>
      <c r="AG4232" s="10"/>
      <c r="AH4232" s="10"/>
    </row>
    <row r="4233" spans="1:34" x14ac:dyDescent="0.45">
      <c r="A4233" t="s">
        <v>53</v>
      </c>
      <c r="B4233" t="s">
        <v>56</v>
      </c>
      <c r="C4233" t="s">
        <v>273</v>
      </c>
      <c r="D4233">
        <v>740</v>
      </c>
      <c r="E4233" s="11">
        <v>640406</v>
      </c>
      <c r="F4233" s="5">
        <v>177588</v>
      </c>
      <c r="G4233" s="11">
        <v>0</v>
      </c>
      <c r="H4233" s="11">
        <v>0</v>
      </c>
      <c r="I4233">
        <v>0</v>
      </c>
      <c r="J4233">
        <v>0</v>
      </c>
      <c r="K4233">
        <v>0</v>
      </c>
      <c r="L4233">
        <v>78534</v>
      </c>
      <c r="M4233">
        <v>25</v>
      </c>
      <c r="N4233">
        <v>30</v>
      </c>
      <c r="O4233">
        <v>6</v>
      </c>
      <c r="P4233">
        <v>19</v>
      </c>
      <c r="Q4233">
        <v>0</v>
      </c>
      <c r="R4233">
        <v>175</v>
      </c>
      <c r="S4233">
        <v>0</v>
      </c>
      <c r="T4233">
        <v>128</v>
      </c>
      <c r="U4233">
        <v>265</v>
      </c>
      <c r="V4233">
        <v>-0.64</v>
      </c>
      <c r="W4233">
        <v>0</v>
      </c>
      <c r="X4233">
        <v>0</v>
      </c>
      <c r="Y4233" s="12" t="str">
        <f>IFERROR(VLOOKUP(C4233,[1]Index!$D:$F,3,FALSE),"Non List")</f>
        <v>Non Life Insurance</v>
      </c>
      <c r="Z4233">
        <f>IFERROR(VLOOKUP(C4233,[1]LP!$B:$C,2,FALSE),0)</f>
        <v>778</v>
      </c>
      <c r="AA4233" s="11">
        <f t="shared" si="91"/>
        <v>31.1</v>
      </c>
      <c r="AB4233" s="5">
        <f>IFERROR(VLOOKUP(C4233,[2]Sheet1!$B:$F,5,FALSE),0)</f>
        <v>7543725.6100000003</v>
      </c>
      <c r="AC4233" s="11">
        <v>0</v>
      </c>
      <c r="AD4233" s="11">
        <v>0</v>
      </c>
      <c r="AE4233" s="10" t="str">
        <f t="shared" si="90"/>
        <v>74/75NLG</v>
      </c>
      <c r="AF4233" s="10"/>
      <c r="AG4233" s="10"/>
      <c r="AH4233" s="10"/>
    </row>
    <row r="4234" spans="1:34" x14ac:dyDescent="0.45">
      <c r="A4234" t="s">
        <v>53</v>
      </c>
      <c r="B4234" t="s">
        <v>56</v>
      </c>
      <c r="C4234" t="s">
        <v>274</v>
      </c>
      <c r="D4234">
        <v>807</v>
      </c>
      <c r="E4234" s="11">
        <v>509142</v>
      </c>
      <c r="F4234" s="5">
        <v>203814</v>
      </c>
      <c r="G4234" s="11">
        <v>0</v>
      </c>
      <c r="H4234" s="11">
        <v>0</v>
      </c>
      <c r="I4234">
        <v>0</v>
      </c>
      <c r="J4234">
        <v>0</v>
      </c>
      <c r="K4234">
        <v>0</v>
      </c>
      <c r="L4234">
        <v>54100</v>
      </c>
      <c r="M4234">
        <v>21</v>
      </c>
      <c r="N4234">
        <v>38</v>
      </c>
      <c r="O4234">
        <v>6</v>
      </c>
      <c r="P4234">
        <v>15</v>
      </c>
      <c r="Q4234">
        <v>0</v>
      </c>
      <c r="R4234">
        <v>219</v>
      </c>
      <c r="S4234">
        <v>0</v>
      </c>
      <c r="T4234">
        <v>140</v>
      </c>
      <c r="U4234">
        <v>259</v>
      </c>
      <c r="V4234">
        <v>-0.68</v>
      </c>
      <c r="W4234">
        <v>0</v>
      </c>
      <c r="X4234">
        <v>0</v>
      </c>
      <c r="Y4234" s="12" t="str">
        <f>IFERROR(VLOOKUP(C4234,[1]Index!$D:$F,3,FALSE),"Non List")</f>
        <v>zdelist</v>
      </c>
      <c r="Z4234">
        <f>IFERROR(VLOOKUP(C4234,[1]LP!$B:$C,2,FALSE),0)</f>
        <v>0</v>
      </c>
      <c r="AA4234" s="11">
        <f t="shared" si="91"/>
        <v>0</v>
      </c>
      <c r="AB4234" s="5">
        <f>IFERROR(VLOOKUP(C4234,[2]Sheet1!$B:$F,5,FALSE),0)</f>
        <v>0</v>
      </c>
      <c r="AC4234" s="11">
        <v>84</v>
      </c>
      <c r="AD4234" s="11">
        <v>0</v>
      </c>
      <c r="AE4234" s="10" t="str">
        <f t="shared" si="90"/>
        <v>74/75PIC</v>
      </c>
      <c r="AF4234" s="10"/>
      <c r="AG4234" s="10"/>
      <c r="AH4234" s="10"/>
    </row>
    <row r="4235" spans="1:34" x14ac:dyDescent="0.45">
      <c r="A4235" t="s">
        <v>53</v>
      </c>
      <c r="B4235" t="s">
        <v>56</v>
      </c>
      <c r="C4235" t="s">
        <v>275</v>
      </c>
      <c r="D4235">
        <v>538.1</v>
      </c>
      <c r="E4235" s="11">
        <v>641520</v>
      </c>
      <c r="F4235" s="5">
        <v>166589</v>
      </c>
      <c r="G4235" s="11">
        <v>0</v>
      </c>
      <c r="H4235" s="11">
        <v>0</v>
      </c>
      <c r="I4235">
        <v>0</v>
      </c>
      <c r="J4235">
        <v>0</v>
      </c>
      <c r="K4235">
        <v>0</v>
      </c>
      <c r="L4235">
        <v>62859</v>
      </c>
      <c r="M4235">
        <v>20</v>
      </c>
      <c r="N4235">
        <v>27</v>
      </c>
      <c r="O4235">
        <v>4</v>
      </c>
      <c r="P4235">
        <v>16</v>
      </c>
      <c r="Q4235">
        <v>0</v>
      </c>
      <c r="R4235">
        <v>117</v>
      </c>
      <c r="S4235">
        <v>0</v>
      </c>
      <c r="T4235">
        <v>126</v>
      </c>
      <c r="U4235">
        <v>236</v>
      </c>
      <c r="V4235">
        <v>-0.56000000000000005</v>
      </c>
      <c r="W4235">
        <v>0</v>
      </c>
      <c r="X4235">
        <v>0</v>
      </c>
      <c r="Y4235" s="12" t="str">
        <f>IFERROR(VLOOKUP(C4235,[1]Index!$D:$F,3,FALSE),"Non List")</f>
        <v>zdelist</v>
      </c>
      <c r="Z4235">
        <f>IFERROR(VLOOKUP(C4235,[1]LP!$B:$C,2,FALSE),0)</f>
        <v>0</v>
      </c>
      <c r="AA4235" s="11">
        <f t="shared" si="91"/>
        <v>0</v>
      </c>
      <c r="AB4235" s="5">
        <f>IFERROR(VLOOKUP(C4235,[2]Sheet1!$B:$F,5,FALSE),0)</f>
        <v>0</v>
      </c>
      <c r="AC4235" s="11">
        <v>0</v>
      </c>
      <c r="AD4235" s="11">
        <v>0</v>
      </c>
      <c r="AE4235" s="10" t="str">
        <f t="shared" si="90"/>
        <v>74/75PICL</v>
      </c>
      <c r="AF4235" s="10"/>
      <c r="AG4235" s="10"/>
      <c r="AH4235" s="10"/>
    </row>
    <row r="4236" spans="1:34" x14ac:dyDescent="0.45">
      <c r="A4236" t="s">
        <v>53</v>
      </c>
      <c r="B4236" t="s">
        <v>56</v>
      </c>
      <c r="C4236" t="s">
        <v>276</v>
      </c>
      <c r="D4236">
        <v>1309</v>
      </c>
      <c r="E4236" s="11">
        <v>538292</v>
      </c>
      <c r="F4236" s="5">
        <v>288585</v>
      </c>
      <c r="G4236" s="11">
        <v>0</v>
      </c>
      <c r="H4236" s="11">
        <v>0</v>
      </c>
      <c r="I4236">
        <v>0</v>
      </c>
      <c r="J4236">
        <v>0</v>
      </c>
      <c r="K4236">
        <v>0</v>
      </c>
      <c r="L4236">
        <v>70272</v>
      </c>
      <c r="M4236">
        <v>26</v>
      </c>
      <c r="N4236">
        <v>50</v>
      </c>
      <c r="O4236">
        <v>9</v>
      </c>
      <c r="P4236">
        <v>17</v>
      </c>
      <c r="Q4236">
        <v>0</v>
      </c>
      <c r="R4236">
        <v>427</v>
      </c>
      <c r="S4236">
        <v>0</v>
      </c>
      <c r="T4236">
        <v>154</v>
      </c>
      <c r="U4236">
        <v>300</v>
      </c>
      <c r="V4236">
        <v>-0.77</v>
      </c>
      <c r="W4236">
        <v>0</v>
      </c>
      <c r="X4236">
        <v>0</v>
      </c>
      <c r="Y4236" s="12" t="str">
        <f>IFERROR(VLOOKUP(C4236,[1]Index!$D:$F,3,FALSE),"Non List")</f>
        <v>zdelist</v>
      </c>
      <c r="Z4236">
        <f>IFERROR(VLOOKUP(C4236,[1]LP!$B:$C,2,FALSE),0)</f>
        <v>0</v>
      </c>
      <c r="AA4236" s="11">
        <f t="shared" si="91"/>
        <v>0</v>
      </c>
      <c r="AB4236" s="5">
        <f>IFERROR(VLOOKUP(C4236,[2]Sheet1!$B:$F,5,FALSE),0)</f>
        <v>0</v>
      </c>
      <c r="AC4236" s="11">
        <v>86</v>
      </c>
      <c r="AD4236" s="11">
        <v>0</v>
      </c>
      <c r="AE4236" s="10" t="str">
        <f t="shared" si="90"/>
        <v>74/75SIC</v>
      </c>
      <c r="AF4236" s="10"/>
      <c r="AG4236" s="10"/>
      <c r="AH4236" s="10"/>
    </row>
    <row r="4237" spans="1:34" x14ac:dyDescent="0.45">
      <c r="A4237" t="s">
        <v>53</v>
      </c>
      <c r="B4237" t="s">
        <v>56</v>
      </c>
      <c r="C4237" t="s">
        <v>277</v>
      </c>
      <c r="D4237">
        <v>1132.2</v>
      </c>
      <c r="E4237" s="11">
        <v>1057311</v>
      </c>
      <c r="F4237" s="5">
        <v>125322</v>
      </c>
      <c r="G4237" s="11">
        <v>0</v>
      </c>
      <c r="H4237" s="11">
        <v>0</v>
      </c>
      <c r="I4237">
        <v>0</v>
      </c>
      <c r="J4237">
        <v>0</v>
      </c>
      <c r="K4237">
        <v>0</v>
      </c>
      <c r="L4237">
        <v>196673</v>
      </c>
      <c r="M4237">
        <v>37</v>
      </c>
      <c r="N4237">
        <v>30</v>
      </c>
      <c r="O4237">
        <v>10</v>
      </c>
      <c r="P4237">
        <v>33</v>
      </c>
      <c r="Q4237">
        <v>0</v>
      </c>
      <c r="R4237">
        <v>308</v>
      </c>
      <c r="S4237">
        <v>0</v>
      </c>
      <c r="T4237">
        <v>112</v>
      </c>
      <c r="U4237">
        <v>306</v>
      </c>
      <c r="V4237">
        <v>-0.73</v>
      </c>
      <c r="W4237">
        <v>0</v>
      </c>
      <c r="X4237">
        <v>0</v>
      </c>
      <c r="Y4237" s="12" t="str">
        <f>IFERROR(VLOOKUP(C4237,[1]Index!$D:$F,3,FALSE),"Non List")</f>
        <v>Non Life Insurance</v>
      </c>
      <c r="Z4237">
        <f>IFERROR(VLOOKUP(C4237,[1]LP!$B:$C,2,FALSE),0)</f>
        <v>719.8</v>
      </c>
      <c r="AA4237" s="11">
        <f t="shared" si="91"/>
        <v>19.5</v>
      </c>
      <c r="AB4237" s="5">
        <f>IFERROR(VLOOKUP(C4237,[2]Sheet1!$B:$F,5,FALSE),0)</f>
        <v>13009241.279999999</v>
      </c>
      <c r="AC4237" s="11">
        <v>0</v>
      </c>
      <c r="AD4237" s="11">
        <v>0</v>
      </c>
      <c r="AE4237" s="10" t="str">
        <f t="shared" si="90"/>
        <v>74/75SICL</v>
      </c>
      <c r="AF4237" s="10"/>
      <c r="AG4237" s="10"/>
      <c r="AH4237" s="10"/>
    </row>
    <row r="4238" spans="1:34" x14ac:dyDescent="0.45">
      <c r="A4238" t="s">
        <v>53</v>
      </c>
      <c r="B4238" t="s">
        <v>56</v>
      </c>
      <c r="C4238" t="s">
        <v>278</v>
      </c>
      <c r="D4238">
        <v>778</v>
      </c>
      <c r="E4238" s="11">
        <v>641421</v>
      </c>
      <c r="F4238" s="5">
        <v>79046</v>
      </c>
      <c r="G4238" s="11">
        <v>0</v>
      </c>
      <c r="H4238" s="11">
        <v>0</v>
      </c>
      <c r="I4238">
        <v>0</v>
      </c>
      <c r="J4238">
        <v>0</v>
      </c>
      <c r="K4238">
        <v>0</v>
      </c>
      <c r="L4238">
        <v>87828</v>
      </c>
      <c r="M4238">
        <v>27</v>
      </c>
      <c r="N4238">
        <v>28</v>
      </c>
      <c r="O4238">
        <v>7</v>
      </c>
      <c r="P4238">
        <v>24</v>
      </c>
      <c r="Q4238">
        <v>0</v>
      </c>
      <c r="R4238">
        <v>197</v>
      </c>
      <c r="S4238">
        <v>0</v>
      </c>
      <c r="T4238">
        <v>112</v>
      </c>
      <c r="U4238">
        <v>263</v>
      </c>
      <c r="V4238">
        <v>-0.66</v>
      </c>
      <c r="W4238">
        <v>0</v>
      </c>
      <c r="X4238">
        <v>0</v>
      </c>
      <c r="Y4238" s="12" t="str">
        <f>IFERROR(VLOOKUP(C4238,[1]Index!$D:$F,3,FALSE),"Non List")</f>
        <v>zdelist</v>
      </c>
      <c r="Z4238">
        <f>IFERROR(VLOOKUP(C4238,[1]LP!$B:$C,2,FALSE),0)</f>
        <v>0</v>
      </c>
      <c r="AA4238" s="11">
        <f t="shared" si="91"/>
        <v>0</v>
      </c>
      <c r="AB4238" s="5">
        <f>IFERROR(VLOOKUP(C4238,[2]Sheet1!$B:$F,5,FALSE),0)</f>
        <v>0</v>
      </c>
      <c r="AC4238" s="11">
        <v>15.48</v>
      </c>
      <c r="AD4238" s="11">
        <v>0</v>
      </c>
      <c r="AE4238" s="10" t="str">
        <f t="shared" si="90"/>
        <v>74/75SIL</v>
      </c>
      <c r="AF4238" s="10"/>
      <c r="AG4238" s="10"/>
      <c r="AH4238" s="10"/>
    </row>
    <row r="4239" spans="1:34" x14ac:dyDescent="0.45">
      <c r="A4239" t="s">
        <v>53</v>
      </c>
      <c r="B4239" t="s">
        <v>56</v>
      </c>
      <c r="C4239" t="s">
        <v>279</v>
      </c>
      <c r="D4239">
        <v>552</v>
      </c>
      <c r="E4239" s="11">
        <v>302400</v>
      </c>
      <c r="F4239" s="5">
        <v>-49085</v>
      </c>
      <c r="G4239" s="11">
        <v>0</v>
      </c>
      <c r="H4239" s="11">
        <v>0</v>
      </c>
      <c r="I4239">
        <v>0</v>
      </c>
      <c r="J4239">
        <v>0</v>
      </c>
      <c r="K4239">
        <v>0</v>
      </c>
      <c r="L4239">
        <v>40694</v>
      </c>
      <c r="M4239">
        <v>27</v>
      </c>
      <c r="N4239">
        <v>21</v>
      </c>
      <c r="O4239">
        <v>7</v>
      </c>
      <c r="P4239">
        <v>32</v>
      </c>
      <c r="Q4239">
        <v>0</v>
      </c>
      <c r="R4239">
        <v>135</v>
      </c>
      <c r="S4239">
        <v>0</v>
      </c>
      <c r="T4239">
        <v>84</v>
      </c>
      <c r="U4239">
        <v>225</v>
      </c>
      <c r="V4239">
        <v>-0.59</v>
      </c>
      <c r="W4239">
        <v>0</v>
      </c>
      <c r="X4239">
        <v>0</v>
      </c>
      <c r="Y4239" s="12" t="str">
        <f>IFERROR(VLOOKUP(C4239,[1]Index!$D:$F,3,FALSE),"Non List")</f>
        <v>zdelist</v>
      </c>
      <c r="Z4239">
        <f>IFERROR(VLOOKUP(C4239,[1]LP!$B:$C,2,FALSE),0)</f>
        <v>0</v>
      </c>
      <c r="AA4239" s="11">
        <f t="shared" si="91"/>
        <v>0</v>
      </c>
      <c r="AB4239" s="5">
        <f>IFERROR(VLOOKUP(C4239,[2]Sheet1!$B:$F,5,FALSE),0)</f>
        <v>0</v>
      </c>
      <c r="AC4239" s="11">
        <v>0</v>
      </c>
      <c r="AD4239" s="11">
        <v>0</v>
      </c>
      <c r="AE4239" s="10" t="str">
        <f t="shared" si="90"/>
        <v>74/75UIC</v>
      </c>
      <c r="AF4239" s="10"/>
      <c r="AG4239" s="10"/>
      <c r="AH4239" s="10"/>
    </row>
    <row r="4240" spans="1:34" x14ac:dyDescent="0.45">
      <c r="A4240" t="s">
        <v>53</v>
      </c>
      <c r="B4240" t="s">
        <v>56</v>
      </c>
      <c r="C4240" t="s">
        <v>280</v>
      </c>
      <c r="D4240">
        <v>658</v>
      </c>
      <c r="E4240" s="11">
        <v>688408</v>
      </c>
      <c r="F4240" s="5">
        <v>50744</v>
      </c>
      <c r="G4240" s="11">
        <v>0</v>
      </c>
      <c r="H4240" s="11">
        <v>0</v>
      </c>
      <c r="I4240">
        <v>0</v>
      </c>
      <c r="J4240">
        <v>0</v>
      </c>
      <c r="K4240">
        <v>0</v>
      </c>
      <c r="L4240">
        <v>32943</v>
      </c>
      <c r="M4240">
        <v>10</v>
      </c>
      <c r="N4240">
        <v>69</v>
      </c>
      <c r="O4240">
        <v>6</v>
      </c>
      <c r="P4240">
        <v>9</v>
      </c>
      <c r="Q4240">
        <v>0</v>
      </c>
      <c r="R4240">
        <v>422</v>
      </c>
      <c r="S4240">
        <v>0</v>
      </c>
      <c r="T4240">
        <v>107</v>
      </c>
      <c r="U4240">
        <v>152</v>
      </c>
      <c r="V4240">
        <v>-0.77</v>
      </c>
      <c r="W4240">
        <v>0</v>
      </c>
      <c r="X4240">
        <v>0</v>
      </c>
      <c r="Y4240" s="12" t="str">
        <f>IFERROR(VLOOKUP(C4240,[1]Index!$D:$F,3,FALSE),"Non List")</f>
        <v>Non Life Insurance</v>
      </c>
      <c r="Z4240">
        <f>IFERROR(VLOOKUP(C4240,[1]LP!$B:$C,2,FALSE),0)</f>
        <v>798</v>
      </c>
      <c r="AA4240" s="11">
        <f t="shared" si="91"/>
        <v>79.8</v>
      </c>
      <c r="AB4240" s="5">
        <f>IFERROR(VLOOKUP(C4240,[2]Sheet1!$B:$F,5,FALSE),0)</f>
        <v>6743000.0700000003</v>
      </c>
      <c r="AC4240" s="11">
        <v>0</v>
      </c>
      <c r="AD4240" s="11">
        <v>0</v>
      </c>
      <c r="AE4240" s="10" t="str">
        <f t="shared" si="90"/>
        <v>74/75PRIN</v>
      </c>
      <c r="AF4240" s="10"/>
      <c r="AG4240" s="10"/>
      <c r="AH4240" s="10"/>
    </row>
    <row r="4241" spans="1:34" x14ac:dyDescent="0.45">
      <c r="A4241" t="s">
        <v>53</v>
      </c>
      <c r="B4241" t="s">
        <v>56</v>
      </c>
      <c r="C4241" t="s">
        <v>281</v>
      </c>
      <c r="D4241">
        <v>16020</v>
      </c>
      <c r="E4241" s="11">
        <v>266639</v>
      </c>
      <c r="F4241" s="5">
        <v>1981421</v>
      </c>
      <c r="G4241" s="11">
        <v>0</v>
      </c>
      <c r="H4241" s="11">
        <v>0</v>
      </c>
      <c r="I4241">
        <v>0</v>
      </c>
      <c r="J4241">
        <v>0</v>
      </c>
      <c r="K4241">
        <v>0</v>
      </c>
      <c r="L4241">
        <v>372503</v>
      </c>
      <c r="M4241">
        <v>279</v>
      </c>
      <c r="N4241">
        <v>57</v>
      </c>
      <c r="O4241">
        <v>19</v>
      </c>
      <c r="P4241">
        <v>33</v>
      </c>
      <c r="Q4241">
        <v>0</v>
      </c>
      <c r="R4241">
        <v>1089</v>
      </c>
      <c r="S4241">
        <v>0</v>
      </c>
      <c r="T4241">
        <v>843</v>
      </c>
      <c r="U4241">
        <v>2302</v>
      </c>
      <c r="V4241">
        <v>-0.86</v>
      </c>
      <c r="W4241">
        <v>0</v>
      </c>
      <c r="X4241">
        <v>0</v>
      </c>
      <c r="Y4241" s="12" t="str">
        <f>IFERROR(VLOOKUP(C4241,[1]Index!$D:$F,3,FALSE),"Non List")</f>
        <v>Non Life Insurance</v>
      </c>
      <c r="Z4241">
        <f>IFERROR(VLOOKUP(C4241,[1]LP!$B:$C,2,FALSE),0)</f>
        <v>13530</v>
      </c>
      <c r="AA4241" s="11">
        <f t="shared" si="91"/>
        <v>48.5</v>
      </c>
      <c r="AB4241" s="5">
        <f>IFERROR(VLOOKUP(C4241,[2]Sheet1!$B:$F,5,FALSE),0)</f>
        <v>327166.13</v>
      </c>
      <c r="AC4241" s="11">
        <v>0</v>
      </c>
      <c r="AD4241" s="11">
        <v>0</v>
      </c>
      <c r="AE4241" s="10" t="str">
        <f t="shared" si="90"/>
        <v>74/75RBCL</v>
      </c>
      <c r="AF4241" s="10"/>
      <c r="AG4241" s="10"/>
      <c r="AH4241" s="10"/>
    </row>
    <row r="4242" spans="1:34" x14ac:dyDescent="0.45">
      <c r="A4242" t="s">
        <v>53</v>
      </c>
      <c r="B4242" t="s">
        <v>56</v>
      </c>
      <c r="C4242" t="s">
        <v>282</v>
      </c>
      <c r="D4242">
        <v>546.20000000000005</v>
      </c>
      <c r="E4242" s="11">
        <v>540000</v>
      </c>
      <c r="F4242" s="5">
        <v>114904</v>
      </c>
      <c r="G4242" s="11">
        <v>0</v>
      </c>
      <c r="H4242" s="11">
        <v>0</v>
      </c>
      <c r="I4242">
        <v>0</v>
      </c>
      <c r="J4242">
        <v>0</v>
      </c>
      <c r="K4242">
        <v>0</v>
      </c>
      <c r="L4242">
        <v>48218</v>
      </c>
      <c r="M4242">
        <v>18</v>
      </c>
      <c r="N4242">
        <v>31</v>
      </c>
      <c r="O4242">
        <v>5</v>
      </c>
      <c r="P4242">
        <v>15</v>
      </c>
      <c r="Q4242">
        <v>0</v>
      </c>
      <c r="R4242">
        <v>138</v>
      </c>
      <c r="S4242">
        <v>0</v>
      </c>
      <c r="T4242">
        <v>121</v>
      </c>
      <c r="U4242">
        <v>221</v>
      </c>
      <c r="V4242">
        <v>-0.6</v>
      </c>
      <c r="W4242">
        <v>0</v>
      </c>
      <c r="X4242">
        <v>0</v>
      </c>
      <c r="Y4242" s="12" t="str">
        <f>IFERROR(VLOOKUP(C4242,[1]Index!$D:$F,3,FALSE),"Non List")</f>
        <v>Non Life Insurance</v>
      </c>
      <c r="Z4242">
        <f>IFERROR(VLOOKUP(C4242,[1]LP!$B:$C,2,FALSE),0)</f>
        <v>553.5</v>
      </c>
      <c r="AA4242" s="11">
        <f t="shared" si="91"/>
        <v>30.8</v>
      </c>
      <c r="AB4242" s="5">
        <f>IFERROR(VLOOKUP(C4242,[2]Sheet1!$B:$F,5,FALSE),0)</f>
        <v>14843741.5</v>
      </c>
      <c r="AC4242" s="11">
        <v>5</v>
      </c>
      <c r="AD4242" s="11">
        <v>0</v>
      </c>
      <c r="AE4242" s="10" t="str">
        <f t="shared" si="90"/>
        <v>74/75IGI</v>
      </c>
      <c r="AF4242" s="10"/>
      <c r="AG4242" s="10"/>
      <c r="AH4242" s="10"/>
    </row>
    <row r="4243" spans="1:34" x14ac:dyDescent="0.45">
      <c r="A4243" t="s">
        <v>54</v>
      </c>
      <c r="B4243" t="s">
        <v>56</v>
      </c>
      <c r="C4243" t="s">
        <v>268</v>
      </c>
      <c r="D4243">
        <v>535</v>
      </c>
      <c r="E4243" s="11">
        <v>133650</v>
      </c>
      <c r="F4243" s="5">
        <v>104975</v>
      </c>
      <c r="G4243" s="11">
        <v>0</v>
      </c>
      <c r="H4243" s="11">
        <v>0</v>
      </c>
      <c r="I4243">
        <v>0</v>
      </c>
      <c r="J4243">
        <v>0</v>
      </c>
      <c r="K4243">
        <v>0</v>
      </c>
      <c r="L4243">
        <v>30346</v>
      </c>
      <c r="M4243">
        <v>30</v>
      </c>
      <c r="N4243">
        <v>18</v>
      </c>
      <c r="O4243">
        <v>3</v>
      </c>
      <c r="P4243">
        <v>17</v>
      </c>
      <c r="Q4243">
        <v>0</v>
      </c>
      <c r="R4243">
        <v>53</v>
      </c>
      <c r="S4243">
        <v>0</v>
      </c>
      <c r="T4243">
        <v>179</v>
      </c>
      <c r="U4243">
        <v>349</v>
      </c>
      <c r="V4243">
        <v>-0.35</v>
      </c>
      <c r="W4243">
        <v>0</v>
      </c>
      <c r="X4243">
        <v>0</v>
      </c>
      <c r="Y4243" s="12" t="str">
        <f>IFERROR(VLOOKUP(C4243,[1]Index!$D:$F,3,FALSE),"Non List")</f>
        <v>zdelist</v>
      </c>
      <c r="Z4243">
        <f>IFERROR(VLOOKUP(C4243,[1]LP!$B:$C,2,FALSE),0)</f>
        <v>0</v>
      </c>
      <c r="AA4243" s="11">
        <f t="shared" si="91"/>
        <v>0</v>
      </c>
      <c r="AB4243" s="5">
        <f>IFERROR(VLOOKUP(C4243,[2]Sheet1!$B:$F,5,FALSE),0)</f>
        <v>0</v>
      </c>
      <c r="AC4243" s="11">
        <v>0</v>
      </c>
      <c r="AD4243" s="11">
        <v>0</v>
      </c>
      <c r="AE4243" s="10" t="str">
        <f t="shared" si="90"/>
        <v>74/75EIC</v>
      </c>
      <c r="AF4243" s="10"/>
      <c r="AG4243" s="10"/>
      <c r="AH4243" s="10"/>
    </row>
    <row r="4244" spans="1:34" x14ac:dyDescent="0.45">
      <c r="A4244" t="s">
        <v>54</v>
      </c>
      <c r="B4244" t="s">
        <v>56</v>
      </c>
      <c r="C4244" t="s">
        <v>269</v>
      </c>
      <c r="D4244">
        <v>571</v>
      </c>
      <c r="E4244" s="11">
        <v>1027200</v>
      </c>
      <c r="F4244" s="5">
        <v>141289</v>
      </c>
      <c r="G4244" s="11">
        <v>0</v>
      </c>
      <c r="H4244" s="11">
        <v>0</v>
      </c>
      <c r="I4244">
        <v>0</v>
      </c>
      <c r="J4244">
        <v>0</v>
      </c>
      <c r="K4244">
        <v>0</v>
      </c>
      <c r="L4244">
        <v>99943</v>
      </c>
      <c r="M4244">
        <v>13</v>
      </c>
      <c r="N4244">
        <v>44</v>
      </c>
      <c r="O4244">
        <v>5</v>
      </c>
      <c r="P4244">
        <v>11</v>
      </c>
      <c r="Q4244">
        <v>0</v>
      </c>
      <c r="R4244">
        <v>221</v>
      </c>
      <c r="S4244">
        <v>0</v>
      </c>
      <c r="T4244">
        <v>114</v>
      </c>
      <c r="U4244">
        <v>182</v>
      </c>
      <c r="V4244">
        <v>-0.68</v>
      </c>
      <c r="W4244">
        <v>0</v>
      </c>
      <c r="X4244">
        <v>0</v>
      </c>
      <c r="Y4244" s="12" t="str">
        <f>IFERROR(VLOOKUP(C4244,[1]Index!$D:$F,3,FALSE),"Non List")</f>
        <v>zdelist</v>
      </c>
      <c r="Z4244">
        <f>IFERROR(VLOOKUP(C4244,[1]LP!$B:$C,2,FALSE),0)</f>
        <v>0</v>
      </c>
      <c r="AA4244" s="11">
        <f t="shared" si="91"/>
        <v>0</v>
      </c>
      <c r="AB4244" s="5">
        <f>IFERROR(VLOOKUP(C4244,[2]Sheet1!$B:$F,5,FALSE),0)</f>
        <v>0</v>
      </c>
      <c r="AC4244" s="11">
        <v>0</v>
      </c>
      <c r="AD4244" s="11">
        <v>0</v>
      </c>
      <c r="AE4244" s="10" t="str">
        <f t="shared" si="90"/>
        <v>74/75HGI</v>
      </c>
      <c r="AF4244" s="10"/>
      <c r="AG4244" s="10"/>
      <c r="AH4244" s="10"/>
    </row>
    <row r="4245" spans="1:34" x14ac:dyDescent="0.45">
      <c r="A4245" t="s">
        <v>54</v>
      </c>
      <c r="B4245" t="s">
        <v>56</v>
      </c>
      <c r="C4245" t="s">
        <v>270</v>
      </c>
      <c r="D4245">
        <v>652</v>
      </c>
      <c r="E4245" s="11">
        <v>880000</v>
      </c>
      <c r="F4245" s="5">
        <v>107300</v>
      </c>
      <c r="G4245" s="11">
        <v>0</v>
      </c>
      <c r="H4245" s="11">
        <v>0</v>
      </c>
      <c r="I4245">
        <v>0</v>
      </c>
      <c r="J4245">
        <v>0</v>
      </c>
      <c r="K4245">
        <v>0</v>
      </c>
      <c r="L4245">
        <v>144800</v>
      </c>
      <c r="M4245">
        <v>22</v>
      </c>
      <c r="N4245">
        <v>30</v>
      </c>
      <c r="O4245">
        <v>6</v>
      </c>
      <c r="P4245">
        <v>20</v>
      </c>
      <c r="Q4245">
        <v>0</v>
      </c>
      <c r="R4245">
        <v>173</v>
      </c>
      <c r="S4245">
        <v>0</v>
      </c>
      <c r="T4245">
        <v>112</v>
      </c>
      <c r="U4245">
        <v>235</v>
      </c>
      <c r="V4245">
        <v>-0.64</v>
      </c>
      <c r="W4245">
        <v>0</v>
      </c>
      <c r="X4245">
        <v>0</v>
      </c>
      <c r="Y4245" s="12" t="str">
        <f>IFERROR(VLOOKUP(C4245,[1]Index!$D:$F,3,FALSE),"Non List")</f>
        <v>zdelist</v>
      </c>
      <c r="Z4245">
        <f>IFERROR(VLOOKUP(C4245,[1]LP!$B:$C,2,FALSE),0)</f>
        <v>0</v>
      </c>
      <c r="AA4245" s="11">
        <f t="shared" si="91"/>
        <v>0</v>
      </c>
      <c r="AB4245" s="5">
        <f>IFERROR(VLOOKUP(C4245,[2]Sheet1!$B:$F,5,FALSE),0)</f>
        <v>0</v>
      </c>
      <c r="AC4245" s="11">
        <v>0</v>
      </c>
      <c r="AD4245" s="11">
        <v>0</v>
      </c>
      <c r="AE4245" s="10" t="str">
        <f t="shared" si="90"/>
        <v>74/75LGIL</v>
      </c>
      <c r="AF4245" s="10"/>
      <c r="AG4245" s="10"/>
      <c r="AH4245" s="10"/>
    </row>
    <row r="4246" spans="1:34" x14ac:dyDescent="0.45">
      <c r="A4246" t="s">
        <v>54</v>
      </c>
      <c r="B4246" t="s">
        <v>56</v>
      </c>
      <c r="C4246" t="s">
        <v>271</v>
      </c>
      <c r="D4246">
        <v>715</v>
      </c>
      <c r="E4246" s="11">
        <v>301989</v>
      </c>
      <c r="F4246" s="5">
        <v>179492</v>
      </c>
      <c r="G4246" s="11">
        <v>0</v>
      </c>
      <c r="H4246" s="11">
        <v>0</v>
      </c>
      <c r="I4246">
        <v>0</v>
      </c>
      <c r="J4246">
        <v>0</v>
      </c>
      <c r="K4246">
        <v>0</v>
      </c>
      <c r="L4246">
        <v>68293</v>
      </c>
      <c r="M4246">
        <v>30</v>
      </c>
      <c r="N4246">
        <v>24</v>
      </c>
      <c r="O4246">
        <v>4</v>
      </c>
      <c r="P4246">
        <v>19</v>
      </c>
      <c r="Q4246">
        <v>0</v>
      </c>
      <c r="R4246">
        <v>106</v>
      </c>
      <c r="S4246">
        <v>0</v>
      </c>
      <c r="T4246">
        <v>159</v>
      </c>
      <c r="U4246">
        <v>329</v>
      </c>
      <c r="V4246">
        <v>-0.54</v>
      </c>
      <c r="W4246">
        <v>0</v>
      </c>
      <c r="X4246">
        <v>0</v>
      </c>
      <c r="Y4246" s="12" t="str">
        <f>IFERROR(VLOOKUP(C4246,[1]Index!$D:$F,3,FALSE),"Non List")</f>
        <v>Non Life Insurance</v>
      </c>
      <c r="Z4246">
        <f>IFERROR(VLOOKUP(C4246,[1]LP!$B:$C,2,FALSE),0)</f>
        <v>855</v>
      </c>
      <c r="AA4246" s="11">
        <f t="shared" si="91"/>
        <v>28.5</v>
      </c>
      <c r="AB4246" s="5">
        <f>IFERROR(VLOOKUP(C4246,[2]Sheet1!$B:$F,5,FALSE),0)</f>
        <v>8078158.4900000002</v>
      </c>
      <c r="AC4246" s="11">
        <v>7.5</v>
      </c>
      <c r="AD4246" s="11">
        <v>0</v>
      </c>
      <c r="AE4246" s="10" t="str">
        <f t="shared" si="90"/>
        <v>74/75NICL</v>
      </c>
      <c r="AF4246" s="10"/>
      <c r="AG4246" s="10"/>
      <c r="AH4246" s="10"/>
    </row>
    <row r="4247" spans="1:34" x14ac:dyDescent="0.45">
      <c r="A4247" t="s">
        <v>54</v>
      </c>
      <c r="B4247" t="s">
        <v>56</v>
      </c>
      <c r="C4247" t="s">
        <v>272</v>
      </c>
      <c r="D4247">
        <v>880</v>
      </c>
      <c r="E4247" s="11">
        <v>1176278</v>
      </c>
      <c r="F4247" s="5">
        <v>301626</v>
      </c>
      <c r="G4247" s="11">
        <v>0</v>
      </c>
      <c r="H4247" s="11">
        <v>0</v>
      </c>
      <c r="I4247">
        <v>0</v>
      </c>
      <c r="J4247">
        <v>0</v>
      </c>
      <c r="K4247">
        <v>0</v>
      </c>
      <c r="L4247">
        <v>210396</v>
      </c>
      <c r="M4247">
        <v>24</v>
      </c>
      <c r="N4247">
        <v>37</v>
      </c>
      <c r="O4247">
        <v>7</v>
      </c>
      <c r="P4247">
        <v>19</v>
      </c>
      <c r="Q4247">
        <v>0</v>
      </c>
      <c r="R4247">
        <v>258</v>
      </c>
      <c r="S4247">
        <v>0</v>
      </c>
      <c r="T4247">
        <v>126</v>
      </c>
      <c r="U4247">
        <v>260</v>
      </c>
      <c r="V4247">
        <v>-0.71</v>
      </c>
      <c r="W4247">
        <v>0</v>
      </c>
      <c r="X4247">
        <v>0</v>
      </c>
      <c r="Y4247" s="12" t="str">
        <f>IFERROR(VLOOKUP(C4247,[1]Index!$D:$F,3,FALSE),"Non List")</f>
        <v>Non Life Insurance</v>
      </c>
      <c r="Z4247">
        <f>IFERROR(VLOOKUP(C4247,[1]LP!$B:$C,2,FALSE),0)</f>
        <v>812</v>
      </c>
      <c r="AA4247" s="11">
        <f t="shared" si="91"/>
        <v>33.799999999999997</v>
      </c>
      <c r="AB4247" s="5">
        <f>IFERROR(VLOOKUP(C4247,[2]Sheet1!$B:$F,5,FALSE),0)</f>
        <v>8049442.4299999997</v>
      </c>
      <c r="AC4247" s="11">
        <v>12</v>
      </c>
      <c r="AD4247" s="11">
        <v>0.63</v>
      </c>
      <c r="AE4247" s="10" t="str">
        <f t="shared" si="90"/>
        <v>74/75NIL</v>
      </c>
      <c r="AF4247" s="10"/>
      <c r="AG4247" s="10"/>
      <c r="AH4247" s="10"/>
    </row>
    <row r="4248" spans="1:34" x14ac:dyDescent="0.45">
      <c r="A4248" t="s">
        <v>54</v>
      </c>
      <c r="B4248" t="s">
        <v>56</v>
      </c>
      <c r="C4248" t="s">
        <v>273</v>
      </c>
      <c r="D4248">
        <v>740</v>
      </c>
      <c r="E4248" s="11">
        <v>640406</v>
      </c>
      <c r="F4248" s="5">
        <v>85753</v>
      </c>
      <c r="G4248" s="11">
        <v>0</v>
      </c>
      <c r="H4248" s="11">
        <v>0</v>
      </c>
      <c r="I4248">
        <v>0</v>
      </c>
      <c r="J4248">
        <v>0</v>
      </c>
      <c r="K4248">
        <v>0</v>
      </c>
      <c r="L4248">
        <v>164731</v>
      </c>
      <c r="M4248">
        <v>34</v>
      </c>
      <c r="N4248">
        <v>22</v>
      </c>
      <c r="O4248">
        <v>7</v>
      </c>
      <c r="P4248">
        <v>30</v>
      </c>
      <c r="Q4248">
        <v>0</v>
      </c>
      <c r="R4248">
        <v>141</v>
      </c>
      <c r="S4248">
        <v>0</v>
      </c>
      <c r="T4248">
        <v>113</v>
      </c>
      <c r="U4248">
        <v>296</v>
      </c>
      <c r="V4248">
        <v>-0.6</v>
      </c>
      <c r="W4248">
        <v>0</v>
      </c>
      <c r="X4248">
        <v>0</v>
      </c>
      <c r="Y4248" s="12" t="str">
        <f>IFERROR(VLOOKUP(C4248,[1]Index!$D:$F,3,FALSE),"Non List")</f>
        <v>Non Life Insurance</v>
      </c>
      <c r="Z4248">
        <f>IFERROR(VLOOKUP(C4248,[1]LP!$B:$C,2,FALSE),0)</f>
        <v>778</v>
      </c>
      <c r="AA4248" s="11">
        <f t="shared" si="91"/>
        <v>22.9</v>
      </c>
      <c r="AB4248" s="5">
        <f>IFERROR(VLOOKUP(C4248,[2]Sheet1!$B:$F,5,FALSE),0)</f>
        <v>7543725.6100000003</v>
      </c>
      <c r="AC4248" s="11">
        <v>0</v>
      </c>
      <c r="AD4248" s="11">
        <v>0</v>
      </c>
      <c r="AE4248" s="10" t="str">
        <f t="shared" si="90"/>
        <v>74/75NLG</v>
      </c>
      <c r="AF4248" s="10"/>
      <c r="AG4248" s="10"/>
      <c r="AH4248" s="10"/>
    </row>
    <row r="4249" spans="1:34" x14ac:dyDescent="0.45">
      <c r="A4249" t="s">
        <v>54</v>
      </c>
      <c r="B4249" t="s">
        <v>56</v>
      </c>
      <c r="C4249" t="s">
        <v>274</v>
      </c>
      <c r="D4249">
        <v>807</v>
      </c>
      <c r="E4249" s="11">
        <v>584000</v>
      </c>
      <c r="F4249" s="5">
        <v>704564</v>
      </c>
      <c r="G4249" s="11">
        <v>0</v>
      </c>
      <c r="H4249" s="11">
        <v>0</v>
      </c>
      <c r="I4249">
        <v>0</v>
      </c>
      <c r="J4249">
        <v>0</v>
      </c>
      <c r="K4249">
        <v>0</v>
      </c>
      <c r="L4249">
        <v>133529</v>
      </c>
      <c r="M4249">
        <v>30</v>
      </c>
      <c r="N4249">
        <v>26</v>
      </c>
      <c r="O4249">
        <v>4</v>
      </c>
      <c r="P4249">
        <v>14</v>
      </c>
      <c r="Q4249">
        <v>0</v>
      </c>
      <c r="R4249">
        <v>97</v>
      </c>
      <c r="S4249">
        <v>0</v>
      </c>
      <c r="T4249">
        <v>221</v>
      </c>
      <c r="U4249">
        <v>389</v>
      </c>
      <c r="V4249">
        <v>-0.52</v>
      </c>
      <c r="W4249">
        <v>0</v>
      </c>
      <c r="X4249">
        <v>0</v>
      </c>
      <c r="Y4249" s="12" t="str">
        <f>IFERROR(VLOOKUP(C4249,[1]Index!$D:$F,3,FALSE),"Non List")</f>
        <v>zdelist</v>
      </c>
      <c r="Z4249">
        <f>IFERROR(VLOOKUP(C4249,[1]LP!$B:$C,2,FALSE),0)</f>
        <v>0</v>
      </c>
      <c r="AA4249" s="11">
        <f t="shared" si="91"/>
        <v>0</v>
      </c>
      <c r="AB4249" s="5">
        <f>IFERROR(VLOOKUP(C4249,[2]Sheet1!$B:$F,5,FALSE),0)</f>
        <v>0</v>
      </c>
      <c r="AC4249" s="11">
        <v>84</v>
      </c>
      <c r="AD4249" s="11">
        <v>0</v>
      </c>
      <c r="AE4249" s="10" t="str">
        <f t="shared" si="90"/>
        <v>74/75PIC</v>
      </c>
      <c r="AF4249" s="10"/>
      <c r="AG4249" s="10"/>
      <c r="AH4249" s="10"/>
    </row>
    <row r="4250" spans="1:34" x14ac:dyDescent="0.45">
      <c r="A4250" t="s">
        <v>54</v>
      </c>
      <c r="B4250" t="s">
        <v>56</v>
      </c>
      <c r="C4250" t="s">
        <v>275</v>
      </c>
      <c r="D4250">
        <v>538.1</v>
      </c>
      <c r="E4250" s="11">
        <v>641520</v>
      </c>
      <c r="F4250" s="5">
        <v>107509</v>
      </c>
      <c r="G4250" s="11">
        <v>0</v>
      </c>
      <c r="H4250" s="11">
        <v>0</v>
      </c>
      <c r="I4250">
        <v>0</v>
      </c>
      <c r="J4250">
        <v>0</v>
      </c>
      <c r="K4250">
        <v>0</v>
      </c>
      <c r="L4250">
        <v>121650</v>
      </c>
      <c r="M4250">
        <v>25</v>
      </c>
      <c r="N4250">
        <v>21</v>
      </c>
      <c r="O4250">
        <v>5</v>
      </c>
      <c r="P4250">
        <v>22</v>
      </c>
      <c r="Q4250">
        <v>0</v>
      </c>
      <c r="R4250">
        <v>98</v>
      </c>
      <c r="S4250">
        <v>0</v>
      </c>
      <c r="T4250">
        <v>117</v>
      </c>
      <c r="U4250">
        <v>258</v>
      </c>
      <c r="V4250">
        <v>-0.52</v>
      </c>
      <c r="W4250">
        <v>0</v>
      </c>
      <c r="X4250">
        <v>0</v>
      </c>
      <c r="Y4250" s="12" t="str">
        <f>IFERROR(VLOOKUP(C4250,[1]Index!$D:$F,3,FALSE),"Non List")</f>
        <v>zdelist</v>
      </c>
      <c r="Z4250">
        <f>IFERROR(VLOOKUP(C4250,[1]LP!$B:$C,2,FALSE),0)</f>
        <v>0</v>
      </c>
      <c r="AA4250" s="11">
        <f t="shared" si="91"/>
        <v>0</v>
      </c>
      <c r="AB4250" s="5">
        <f>IFERROR(VLOOKUP(C4250,[2]Sheet1!$B:$F,5,FALSE),0)</f>
        <v>0</v>
      </c>
      <c r="AC4250" s="11">
        <v>0</v>
      </c>
      <c r="AD4250" s="11">
        <v>0</v>
      </c>
      <c r="AE4250" s="10" t="str">
        <f t="shared" si="90"/>
        <v>74/75PICL</v>
      </c>
      <c r="AF4250" s="10"/>
      <c r="AG4250" s="10"/>
      <c r="AH4250" s="10"/>
    </row>
    <row r="4251" spans="1:34" x14ac:dyDescent="0.45">
      <c r="A4251" t="s">
        <v>54</v>
      </c>
      <c r="B4251" t="s">
        <v>56</v>
      </c>
      <c r="C4251" t="s">
        <v>276</v>
      </c>
      <c r="D4251">
        <v>1303</v>
      </c>
      <c r="E4251" s="11">
        <v>538292</v>
      </c>
      <c r="F4251" s="5">
        <v>388351</v>
      </c>
      <c r="G4251" s="11">
        <v>0</v>
      </c>
      <c r="H4251" s="11">
        <v>0</v>
      </c>
      <c r="I4251">
        <v>0</v>
      </c>
      <c r="J4251">
        <v>0</v>
      </c>
      <c r="K4251">
        <v>0</v>
      </c>
      <c r="L4251">
        <v>170238</v>
      </c>
      <c r="M4251">
        <v>42</v>
      </c>
      <c r="N4251">
        <v>31</v>
      </c>
      <c r="O4251">
        <v>8</v>
      </c>
      <c r="P4251">
        <v>25</v>
      </c>
      <c r="Q4251">
        <v>0</v>
      </c>
      <c r="R4251">
        <v>234</v>
      </c>
      <c r="S4251">
        <v>0</v>
      </c>
      <c r="T4251">
        <v>172</v>
      </c>
      <c r="U4251">
        <v>404</v>
      </c>
      <c r="V4251">
        <v>-0.69</v>
      </c>
      <c r="W4251">
        <v>0</v>
      </c>
      <c r="X4251">
        <v>0</v>
      </c>
      <c r="Y4251" s="12" t="str">
        <f>IFERROR(VLOOKUP(C4251,[1]Index!$D:$F,3,FALSE),"Non List")</f>
        <v>zdelist</v>
      </c>
      <c r="Z4251">
        <f>IFERROR(VLOOKUP(C4251,[1]LP!$B:$C,2,FALSE),0)</f>
        <v>0</v>
      </c>
      <c r="AA4251" s="11">
        <f t="shared" si="91"/>
        <v>0</v>
      </c>
      <c r="AB4251" s="5">
        <f>IFERROR(VLOOKUP(C4251,[2]Sheet1!$B:$F,5,FALSE),0)</f>
        <v>0</v>
      </c>
      <c r="AC4251" s="11">
        <v>86</v>
      </c>
      <c r="AD4251" s="11">
        <v>0</v>
      </c>
      <c r="AE4251" s="10" t="str">
        <f t="shared" si="90"/>
        <v>74/75SIC</v>
      </c>
      <c r="AF4251" s="10"/>
      <c r="AG4251" s="10"/>
      <c r="AH4251" s="10"/>
    </row>
    <row r="4252" spans="1:34" x14ac:dyDescent="0.45">
      <c r="A4252" t="s">
        <v>54</v>
      </c>
      <c r="B4252" t="s">
        <v>56</v>
      </c>
      <c r="C4252" t="s">
        <v>277</v>
      </c>
      <c r="D4252">
        <v>1132.2</v>
      </c>
      <c r="E4252" s="11">
        <v>1057311</v>
      </c>
      <c r="F4252" s="5">
        <v>182039</v>
      </c>
      <c r="G4252" s="11">
        <v>0</v>
      </c>
      <c r="H4252" s="11">
        <v>0</v>
      </c>
      <c r="I4252">
        <v>0</v>
      </c>
      <c r="J4252">
        <v>0</v>
      </c>
      <c r="K4252">
        <v>0</v>
      </c>
      <c r="L4252">
        <v>310106</v>
      </c>
      <c r="M4252">
        <v>39</v>
      </c>
      <c r="N4252">
        <v>29</v>
      </c>
      <c r="O4252">
        <v>10</v>
      </c>
      <c r="P4252">
        <v>33</v>
      </c>
      <c r="Q4252">
        <v>0</v>
      </c>
      <c r="R4252">
        <v>280</v>
      </c>
      <c r="S4252">
        <v>0</v>
      </c>
      <c r="T4252">
        <v>117</v>
      </c>
      <c r="U4252">
        <v>321</v>
      </c>
      <c r="V4252">
        <v>-0.72</v>
      </c>
      <c r="W4252">
        <v>0</v>
      </c>
      <c r="X4252">
        <v>0</v>
      </c>
      <c r="Y4252" s="12" t="str">
        <f>IFERROR(VLOOKUP(C4252,[1]Index!$D:$F,3,FALSE),"Non List")</f>
        <v>Non Life Insurance</v>
      </c>
      <c r="Z4252">
        <f>IFERROR(VLOOKUP(C4252,[1]LP!$B:$C,2,FALSE),0)</f>
        <v>719.8</v>
      </c>
      <c r="AA4252" s="11">
        <f t="shared" si="91"/>
        <v>18.5</v>
      </c>
      <c r="AB4252" s="5">
        <f>IFERROR(VLOOKUP(C4252,[2]Sheet1!$B:$F,5,FALSE),0)</f>
        <v>13009241.279999999</v>
      </c>
      <c r="AC4252" s="11">
        <v>0</v>
      </c>
      <c r="AD4252" s="11">
        <v>0</v>
      </c>
      <c r="AE4252" s="10" t="str">
        <f t="shared" si="90"/>
        <v>74/75SICL</v>
      </c>
      <c r="AF4252" s="10"/>
      <c r="AG4252" s="10"/>
      <c r="AH4252" s="10"/>
    </row>
    <row r="4253" spans="1:34" x14ac:dyDescent="0.45">
      <c r="A4253" t="s">
        <v>54</v>
      </c>
      <c r="B4253" t="s">
        <v>56</v>
      </c>
      <c r="C4253" t="s">
        <v>278</v>
      </c>
      <c r="D4253">
        <v>778</v>
      </c>
      <c r="E4253" s="11">
        <v>641421</v>
      </c>
      <c r="F4253" s="5">
        <v>120711</v>
      </c>
      <c r="G4253" s="11">
        <v>0</v>
      </c>
      <c r="H4253" s="11">
        <v>0</v>
      </c>
      <c r="I4253">
        <v>0</v>
      </c>
      <c r="J4253">
        <v>0</v>
      </c>
      <c r="K4253">
        <v>0</v>
      </c>
      <c r="L4253">
        <v>180420</v>
      </c>
      <c r="M4253">
        <v>38</v>
      </c>
      <c r="N4253">
        <v>21</v>
      </c>
      <c r="O4253">
        <v>7</v>
      </c>
      <c r="P4253">
        <v>32</v>
      </c>
      <c r="Q4253">
        <v>0</v>
      </c>
      <c r="R4253">
        <v>136</v>
      </c>
      <c r="S4253">
        <v>0</v>
      </c>
      <c r="T4253">
        <v>119</v>
      </c>
      <c r="U4253">
        <v>317</v>
      </c>
      <c r="V4253">
        <v>-0.59</v>
      </c>
      <c r="W4253">
        <v>0</v>
      </c>
      <c r="X4253">
        <v>0</v>
      </c>
      <c r="Y4253" s="12" t="str">
        <f>IFERROR(VLOOKUP(C4253,[1]Index!$D:$F,3,FALSE),"Non List")</f>
        <v>zdelist</v>
      </c>
      <c r="Z4253">
        <f>IFERROR(VLOOKUP(C4253,[1]LP!$B:$C,2,FALSE),0)</f>
        <v>0</v>
      </c>
      <c r="AA4253" s="11">
        <f t="shared" si="91"/>
        <v>0</v>
      </c>
      <c r="AB4253" s="5">
        <f>IFERROR(VLOOKUP(C4253,[2]Sheet1!$B:$F,5,FALSE),0)</f>
        <v>0</v>
      </c>
      <c r="AC4253" s="11">
        <v>15.48</v>
      </c>
      <c r="AD4253" s="11">
        <v>0</v>
      </c>
      <c r="AE4253" s="10" t="str">
        <f t="shared" si="90"/>
        <v>74/75SIL</v>
      </c>
      <c r="AF4253" s="10"/>
      <c r="AG4253" s="10"/>
      <c r="AH4253" s="10"/>
    </row>
    <row r="4254" spans="1:34" x14ac:dyDescent="0.45">
      <c r="A4254" t="s">
        <v>54</v>
      </c>
      <c r="B4254" t="s">
        <v>56</v>
      </c>
      <c r="C4254" t="s">
        <v>279</v>
      </c>
      <c r="D4254">
        <v>560</v>
      </c>
      <c r="E4254" s="11">
        <v>302400</v>
      </c>
      <c r="F4254" s="5">
        <v>-3086</v>
      </c>
      <c r="G4254" s="11">
        <v>0</v>
      </c>
      <c r="H4254" s="11">
        <v>0</v>
      </c>
      <c r="I4254">
        <v>0</v>
      </c>
      <c r="J4254">
        <v>0</v>
      </c>
      <c r="K4254">
        <v>0</v>
      </c>
      <c r="L4254">
        <v>91998</v>
      </c>
      <c r="M4254">
        <v>41</v>
      </c>
      <c r="N4254">
        <v>14</v>
      </c>
      <c r="O4254">
        <v>6</v>
      </c>
      <c r="P4254">
        <v>41</v>
      </c>
      <c r="Q4254">
        <v>0</v>
      </c>
      <c r="R4254">
        <v>78</v>
      </c>
      <c r="S4254">
        <v>0</v>
      </c>
      <c r="T4254">
        <v>99</v>
      </c>
      <c r="U4254">
        <v>301</v>
      </c>
      <c r="V4254">
        <v>-0.46</v>
      </c>
      <c r="W4254">
        <v>0</v>
      </c>
      <c r="X4254">
        <v>0</v>
      </c>
      <c r="Y4254" s="12" t="str">
        <f>IFERROR(VLOOKUP(C4254,[1]Index!$D:$F,3,FALSE),"Non List")</f>
        <v>zdelist</v>
      </c>
      <c r="Z4254">
        <f>IFERROR(VLOOKUP(C4254,[1]LP!$B:$C,2,FALSE),0)</f>
        <v>0</v>
      </c>
      <c r="AA4254" s="11">
        <f t="shared" si="91"/>
        <v>0</v>
      </c>
      <c r="AB4254" s="5">
        <f>IFERROR(VLOOKUP(C4254,[2]Sheet1!$B:$F,5,FALSE),0)</f>
        <v>0</v>
      </c>
      <c r="AC4254" s="11">
        <v>0</v>
      </c>
      <c r="AD4254" s="11">
        <v>0</v>
      </c>
      <c r="AE4254" s="10" t="str">
        <f t="shared" si="90"/>
        <v>74/75UIC</v>
      </c>
      <c r="AF4254" s="10"/>
      <c r="AG4254" s="10"/>
      <c r="AH4254" s="10"/>
    </row>
    <row r="4255" spans="1:34" x14ac:dyDescent="0.45">
      <c r="A4255" t="s">
        <v>54</v>
      </c>
      <c r="B4255" t="s">
        <v>56</v>
      </c>
      <c r="C4255" t="s">
        <v>280</v>
      </c>
      <c r="D4255">
        <v>658</v>
      </c>
      <c r="E4255" s="11">
        <v>688408</v>
      </c>
      <c r="F4255" s="5">
        <v>94787</v>
      </c>
      <c r="G4255" s="11">
        <v>0</v>
      </c>
      <c r="H4255" s="11">
        <v>0</v>
      </c>
      <c r="I4255">
        <v>0</v>
      </c>
      <c r="J4255">
        <v>0</v>
      </c>
      <c r="K4255">
        <v>0</v>
      </c>
      <c r="L4255">
        <v>130819</v>
      </c>
      <c r="M4255">
        <v>25</v>
      </c>
      <c r="N4255">
        <v>26</v>
      </c>
      <c r="O4255">
        <v>6</v>
      </c>
      <c r="P4255">
        <v>22</v>
      </c>
      <c r="Q4255">
        <v>0</v>
      </c>
      <c r="R4255">
        <v>150</v>
      </c>
      <c r="S4255">
        <v>0</v>
      </c>
      <c r="T4255">
        <v>114</v>
      </c>
      <c r="U4255">
        <v>255</v>
      </c>
      <c r="V4255">
        <v>-0.61</v>
      </c>
      <c r="W4255">
        <v>0</v>
      </c>
      <c r="X4255">
        <v>0</v>
      </c>
      <c r="Y4255" s="12" t="str">
        <f>IFERROR(VLOOKUP(C4255,[1]Index!$D:$F,3,FALSE),"Non List")</f>
        <v>Non Life Insurance</v>
      </c>
      <c r="Z4255">
        <f>IFERROR(VLOOKUP(C4255,[1]LP!$B:$C,2,FALSE),0)</f>
        <v>798</v>
      </c>
      <c r="AA4255" s="11">
        <f t="shared" si="91"/>
        <v>31.9</v>
      </c>
      <c r="AB4255" s="5">
        <f>IFERROR(VLOOKUP(C4255,[2]Sheet1!$B:$F,5,FALSE),0)</f>
        <v>6743000.0700000003</v>
      </c>
      <c r="AC4255" s="11">
        <v>0</v>
      </c>
      <c r="AD4255" s="11">
        <v>0</v>
      </c>
      <c r="AE4255" s="10" t="str">
        <f t="shared" si="90"/>
        <v>74/75PRIN</v>
      </c>
      <c r="AF4255" s="10"/>
      <c r="AG4255" s="10"/>
      <c r="AH4255" s="10"/>
    </row>
    <row r="4256" spans="1:34" x14ac:dyDescent="0.45">
      <c r="A4256" t="s">
        <v>54</v>
      </c>
      <c r="B4256" t="s">
        <v>56</v>
      </c>
      <c r="C4256" t="s">
        <v>281</v>
      </c>
      <c r="D4256">
        <v>16020</v>
      </c>
      <c r="E4256" s="11">
        <v>266639</v>
      </c>
      <c r="F4256" s="5">
        <v>2025830</v>
      </c>
      <c r="G4256" s="11">
        <v>0</v>
      </c>
      <c r="H4256" s="11">
        <v>0</v>
      </c>
      <c r="I4256">
        <v>0</v>
      </c>
      <c r="J4256">
        <v>0</v>
      </c>
      <c r="K4256">
        <v>0</v>
      </c>
      <c r="L4256">
        <v>461323</v>
      </c>
      <c r="M4256">
        <v>231</v>
      </c>
      <c r="N4256">
        <v>69</v>
      </c>
      <c r="O4256">
        <v>19</v>
      </c>
      <c r="P4256">
        <v>27</v>
      </c>
      <c r="Q4256">
        <v>0</v>
      </c>
      <c r="R4256">
        <v>1294</v>
      </c>
      <c r="S4256">
        <v>0</v>
      </c>
      <c r="T4256">
        <v>860</v>
      </c>
      <c r="U4256">
        <v>2113</v>
      </c>
      <c r="V4256">
        <v>-0.87</v>
      </c>
      <c r="W4256">
        <v>0</v>
      </c>
      <c r="X4256">
        <v>0</v>
      </c>
      <c r="Y4256" s="12" t="str">
        <f>IFERROR(VLOOKUP(C4256,[1]Index!$D:$F,3,FALSE),"Non List")</f>
        <v>Non Life Insurance</v>
      </c>
      <c r="Z4256">
        <f>IFERROR(VLOOKUP(C4256,[1]LP!$B:$C,2,FALSE),0)</f>
        <v>13530</v>
      </c>
      <c r="AA4256" s="11">
        <f t="shared" si="91"/>
        <v>58.6</v>
      </c>
      <c r="AB4256" s="5">
        <f>IFERROR(VLOOKUP(C4256,[2]Sheet1!$B:$F,5,FALSE),0)</f>
        <v>327166.13</v>
      </c>
      <c r="AC4256" s="11">
        <v>0</v>
      </c>
      <c r="AD4256" s="11">
        <v>0</v>
      </c>
      <c r="AE4256" s="10" t="str">
        <f t="shared" si="90"/>
        <v>74/75RBCL</v>
      </c>
      <c r="AF4256" s="10"/>
      <c r="AG4256" s="10"/>
      <c r="AH4256" s="10"/>
    </row>
    <row r="4257" spans="1:34" x14ac:dyDescent="0.45">
      <c r="A4257" t="s">
        <v>54</v>
      </c>
      <c r="B4257" t="s">
        <v>56</v>
      </c>
      <c r="C4257" t="s">
        <v>282</v>
      </c>
      <c r="D4257">
        <v>546.20000000000005</v>
      </c>
      <c r="E4257" s="11">
        <v>540000</v>
      </c>
      <c r="F4257" s="5">
        <v>114904</v>
      </c>
      <c r="G4257" s="11">
        <v>0</v>
      </c>
      <c r="H4257" s="11">
        <v>0</v>
      </c>
      <c r="I4257">
        <v>0</v>
      </c>
      <c r="J4257">
        <v>0</v>
      </c>
      <c r="K4257">
        <v>0</v>
      </c>
      <c r="L4257">
        <v>82396</v>
      </c>
      <c r="M4257">
        <v>20</v>
      </c>
      <c r="N4257">
        <v>27</v>
      </c>
      <c r="O4257">
        <v>5</v>
      </c>
      <c r="P4257">
        <v>17</v>
      </c>
      <c r="Q4257">
        <v>0</v>
      </c>
      <c r="R4257">
        <v>121</v>
      </c>
      <c r="S4257">
        <v>0</v>
      </c>
      <c r="T4257">
        <v>121</v>
      </c>
      <c r="U4257">
        <v>236</v>
      </c>
      <c r="V4257">
        <v>-0.56999999999999995</v>
      </c>
      <c r="W4257">
        <v>0</v>
      </c>
      <c r="X4257">
        <v>0</v>
      </c>
      <c r="Y4257" s="12" t="str">
        <f>IFERROR(VLOOKUP(C4257,[1]Index!$D:$F,3,FALSE),"Non List")</f>
        <v>Non Life Insurance</v>
      </c>
      <c r="Z4257">
        <f>IFERROR(VLOOKUP(C4257,[1]LP!$B:$C,2,FALSE),0)</f>
        <v>553.5</v>
      </c>
      <c r="AA4257" s="11">
        <f t="shared" si="91"/>
        <v>27.7</v>
      </c>
      <c r="AB4257" s="5">
        <f>IFERROR(VLOOKUP(C4257,[2]Sheet1!$B:$F,5,FALSE),0)</f>
        <v>14843741.5</v>
      </c>
      <c r="AC4257" s="11">
        <v>5</v>
      </c>
      <c r="AD4257" s="11">
        <v>0</v>
      </c>
      <c r="AE4257" s="10" t="str">
        <f t="shared" si="90"/>
        <v>74/75IGI</v>
      </c>
      <c r="AF4257" s="10"/>
      <c r="AG4257" s="10"/>
      <c r="AH4257" s="10"/>
    </row>
    <row r="4258" spans="1:34" x14ac:dyDescent="0.45">
      <c r="A4258" t="s">
        <v>55</v>
      </c>
      <c r="B4258" t="s">
        <v>56</v>
      </c>
      <c r="C4258" t="s">
        <v>268</v>
      </c>
      <c r="D4258">
        <v>535</v>
      </c>
      <c r="E4258" s="11">
        <v>133650</v>
      </c>
      <c r="F4258" s="5">
        <v>108449</v>
      </c>
      <c r="G4258" s="11">
        <v>0</v>
      </c>
      <c r="H4258" s="11">
        <v>0</v>
      </c>
      <c r="I4258">
        <v>0</v>
      </c>
      <c r="J4258">
        <v>0</v>
      </c>
      <c r="K4258">
        <v>0</v>
      </c>
      <c r="L4258">
        <v>37292</v>
      </c>
      <c r="M4258">
        <v>28</v>
      </c>
      <c r="N4258">
        <v>19</v>
      </c>
      <c r="O4258">
        <v>3</v>
      </c>
      <c r="P4258">
        <v>15</v>
      </c>
      <c r="Q4258">
        <v>0</v>
      </c>
      <c r="R4258">
        <v>57</v>
      </c>
      <c r="S4258">
        <v>0</v>
      </c>
      <c r="T4258">
        <v>181</v>
      </c>
      <c r="U4258">
        <v>337</v>
      </c>
      <c r="V4258">
        <v>-0.37</v>
      </c>
      <c r="W4258">
        <v>0</v>
      </c>
      <c r="X4258">
        <v>0</v>
      </c>
      <c r="Y4258" s="12" t="str">
        <f>IFERROR(VLOOKUP(C4258,[1]Index!$D:$F,3,FALSE),"Non List")</f>
        <v>zdelist</v>
      </c>
      <c r="Z4258">
        <f>IFERROR(VLOOKUP(C4258,[1]LP!$B:$C,2,FALSE),0)</f>
        <v>0</v>
      </c>
      <c r="AA4258" s="11">
        <f t="shared" si="91"/>
        <v>0</v>
      </c>
      <c r="AB4258" s="5">
        <f>IFERROR(VLOOKUP(C4258,[2]Sheet1!$B:$F,5,FALSE),0)</f>
        <v>0</v>
      </c>
      <c r="AC4258" s="11">
        <v>0</v>
      </c>
      <c r="AD4258" s="11">
        <v>0</v>
      </c>
      <c r="AE4258" s="10" t="str">
        <f t="shared" si="90"/>
        <v>74/75EIC</v>
      </c>
      <c r="AF4258" s="10"/>
      <c r="AG4258" s="10"/>
      <c r="AH4258" s="10"/>
    </row>
    <row r="4259" spans="1:34" x14ac:dyDescent="0.45">
      <c r="A4259" t="s">
        <v>55</v>
      </c>
      <c r="B4259" t="s">
        <v>56</v>
      </c>
      <c r="C4259" t="s">
        <v>269</v>
      </c>
      <c r="D4259">
        <v>571</v>
      </c>
      <c r="E4259" s="11">
        <v>1027200</v>
      </c>
      <c r="F4259" s="5">
        <v>163344</v>
      </c>
      <c r="G4259" s="11">
        <v>0</v>
      </c>
      <c r="H4259" s="11">
        <v>0</v>
      </c>
      <c r="I4259">
        <v>0</v>
      </c>
      <c r="J4259">
        <v>0</v>
      </c>
      <c r="K4259">
        <v>0</v>
      </c>
      <c r="L4259">
        <v>140681</v>
      </c>
      <c r="M4259">
        <v>14</v>
      </c>
      <c r="N4259">
        <v>42</v>
      </c>
      <c r="O4259">
        <v>5</v>
      </c>
      <c r="P4259">
        <v>12</v>
      </c>
      <c r="Q4259">
        <v>0</v>
      </c>
      <c r="R4259">
        <v>206</v>
      </c>
      <c r="S4259">
        <v>0</v>
      </c>
      <c r="T4259">
        <v>116</v>
      </c>
      <c r="U4259">
        <v>189</v>
      </c>
      <c r="V4259">
        <v>-0.67</v>
      </c>
      <c r="W4259">
        <v>0</v>
      </c>
      <c r="X4259">
        <v>0</v>
      </c>
      <c r="Y4259" s="12" t="str">
        <f>IFERROR(VLOOKUP(C4259,[1]Index!$D:$F,3,FALSE),"Non List")</f>
        <v>zdelist</v>
      </c>
      <c r="Z4259">
        <f>IFERROR(VLOOKUP(C4259,[1]LP!$B:$C,2,FALSE),0)</f>
        <v>0</v>
      </c>
      <c r="AA4259" s="11">
        <f t="shared" si="91"/>
        <v>0</v>
      </c>
      <c r="AB4259" s="5">
        <f>IFERROR(VLOOKUP(C4259,[2]Sheet1!$B:$F,5,FALSE),0)</f>
        <v>0</v>
      </c>
      <c r="AC4259" s="11">
        <v>0</v>
      </c>
      <c r="AD4259" s="11">
        <v>0</v>
      </c>
      <c r="AE4259" s="10" t="str">
        <f t="shared" si="90"/>
        <v>74/75HGI</v>
      </c>
      <c r="AF4259" s="10"/>
      <c r="AG4259" s="10"/>
      <c r="AH4259" s="10"/>
    </row>
    <row r="4260" spans="1:34" x14ac:dyDescent="0.45">
      <c r="A4260" t="s">
        <v>55</v>
      </c>
      <c r="B4260" t="s">
        <v>56</v>
      </c>
      <c r="C4260" t="s">
        <v>270</v>
      </c>
      <c r="D4260">
        <v>652</v>
      </c>
      <c r="E4260" s="11">
        <v>880000</v>
      </c>
      <c r="F4260" s="5">
        <v>147500</v>
      </c>
      <c r="G4260" s="11">
        <v>0</v>
      </c>
      <c r="H4260" s="11">
        <v>0</v>
      </c>
      <c r="I4260">
        <v>0</v>
      </c>
      <c r="J4260">
        <v>0</v>
      </c>
      <c r="K4260">
        <v>0</v>
      </c>
      <c r="L4260">
        <v>238800</v>
      </c>
      <c r="M4260">
        <v>27</v>
      </c>
      <c r="N4260">
        <v>24</v>
      </c>
      <c r="O4260">
        <v>6</v>
      </c>
      <c r="P4260">
        <v>23</v>
      </c>
      <c r="Q4260">
        <v>0</v>
      </c>
      <c r="R4260">
        <v>134</v>
      </c>
      <c r="S4260">
        <v>0</v>
      </c>
      <c r="T4260">
        <v>117</v>
      </c>
      <c r="U4260">
        <v>267</v>
      </c>
      <c r="V4260">
        <v>-0.59</v>
      </c>
      <c r="W4260">
        <v>0</v>
      </c>
      <c r="X4260">
        <v>0</v>
      </c>
      <c r="Y4260" s="12" t="str">
        <f>IFERROR(VLOOKUP(C4260,[1]Index!$D:$F,3,FALSE),"Non List")</f>
        <v>zdelist</v>
      </c>
      <c r="Z4260">
        <f>IFERROR(VLOOKUP(C4260,[1]LP!$B:$C,2,FALSE),0)</f>
        <v>0</v>
      </c>
      <c r="AA4260" s="11">
        <f t="shared" si="91"/>
        <v>0</v>
      </c>
      <c r="AB4260" s="5">
        <f>IFERROR(VLOOKUP(C4260,[2]Sheet1!$B:$F,5,FALSE),0)</f>
        <v>0</v>
      </c>
      <c r="AC4260" s="11">
        <v>0</v>
      </c>
      <c r="AD4260" s="11">
        <v>0</v>
      </c>
      <c r="AE4260" s="10" t="str">
        <f t="shared" si="90"/>
        <v>74/75LGIL</v>
      </c>
      <c r="AF4260" s="10"/>
      <c r="AG4260" s="10"/>
      <c r="AH4260" s="10"/>
    </row>
    <row r="4261" spans="1:34" x14ac:dyDescent="0.45">
      <c r="A4261" t="s">
        <v>55</v>
      </c>
      <c r="B4261" t="s">
        <v>56</v>
      </c>
      <c r="C4261" t="s">
        <v>271</v>
      </c>
      <c r="D4261">
        <v>715</v>
      </c>
      <c r="E4261" s="11">
        <v>617639</v>
      </c>
      <c r="F4261" s="5">
        <v>245319</v>
      </c>
      <c r="G4261" s="11">
        <v>0</v>
      </c>
      <c r="H4261" s="11">
        <v>0</v>
      </c>
      <c r="I4261">
        <v>0</v>
      </c>
      <c r="J4261">
        <v>0</v>
      </c>
      <c r="K4261">
        <v>0</v>
      </c>
      <c r="L4261">
        <v>124986</v>
      </c>
      <c r="M4261">
        <v>20</v>
      </c>
      <c r="N4261">
        <v>35</v>
      </c>
      <c r="O4261">
        <v>5</v>
      </c>
      <c r="P4261">
        <v>14</v>
      </c>
      <c r="Q4261">
        <v>0</v>
      </c>
      <c r="R4261">
        <v>181</v>
      </c>
      <c r="S4261">
        <v>0</v>
      </c>
      <c r="T4261">
        <v>140</v>
      </c>
      <c r="U4261">
        <v>252</v>
      </c>
      <c r="V4261">
        <v>-0.65</v>
      </c>
      <c r="W4261">
        <v>0</v>
      </c>
      <c r="X4261">
        <v>0</v>
      </c>
      <c r="Y4261" s="12" t="str">
        <f>IFERROR(VLOOKUP(C4261,[1]Index!$D:$F,3,FALSE),"Non List")</f>
        <v>Non Life Insurance</v>
      </c>
      <c r="Z4261">
        <f>IFERROR(VLOOKUP(C4261,[1]LP!$B:$C,2,FALSE),0)</f>
        <v>855</v>
      </c>
      <c r="AA4261" s="11">
        <f t="shared" si="91"/>
        <v>42.8</v>
      </c>
      <c r="AB4261" s="5">
        <f>IFERROR(VLOOKUP(C4261,[2]Sheet1!$B:$F,5,FALSE),0)</f>
        <v>8078158.4900000002</v>
      </c>
      <c r="AC4261" s="11">
        <v>7.5</v>
      </c>
      <c r="AD4261" s="11">
        <v>0</v>
      </c>
      <c r="AE4261" s="10" t="str">
        <f t="shared" si="90"/>
        <v>74/75NICL</v>
      </c>
      <c r="AF4261" s="10"/>
      <c r="AG4261" s="10"/>
      <c r="AH4261" s="10"/>
    </row>
    <row r="4262" spans="1:34" x14ac:dyDescent="0.45">
      <c r="A4262" t="s">
        <v>55</v>
      </c>
      <c r="B4262" t="s">
        <v>56</v>
      </c>
      <c r="C4262" t="s">
        <v>272</v>
      </c>
      <c r="D4262">
        <v>880</v>
      </c>
      <c r="E4262" s="11">
        <v>1176278</v>
      </c>
      <c r="F4262" s="5">
        <v>337906</v>
      </c>
      <c r="G4262" s="11">
        <v>0</v>
      </c>
      <c r="H4262" s="11">
        <v>0</v>
      </c>
      <c r="I4262">
        <v>0</v>
      </c>
      <c r="J4262">
        <v>0</v>
      </c>
      <c r="K4262">
        <v>0</v>
      </c>
      <c r="L4262">
        <v>291019</v>
      </c>
      <c r="M4262">
        <v>25</v>
      </c>
      <c r="N4262">
        <v>36</v>
      </c>
      <c r="O4262">
        <v>7</v>
      </c>
      <c r="P4262">
        <v>19</v>
      </c>
      <c r="Q4262">
        <v>0</v>
      </c>
      <c r="R4262">
        <v>243</v>
      </c>
      <c r="S4262">
        <v>0</v>
      </c>
      <c r="T4262">
        <v>129</v>
      </c>
      <c r="U4262">
        <v>268</v>
      </c>
      <c r="V4262">
        <v>-0.7</v>
      </c>
      <c r="W4262">
        <v>0</v>
      </c>
      <c r="X4262">
        <v>0</v>
      </c>
      <c r="Y4262" s="12" t="str">
        <f>IFERROR(VLOOKUP(C4262,[1]Index!$D:$F,3,FALSE),"Non List")</f>
        <v>Non Life Insurance</v>
      </c>
      <c r="Z4262">
        <f>IFERROR(VLOOKUP(C4262,[1]LP!$B:$C,2,FALSE),0)</f>
        <v>812</v>
      </c>
      <c r="AA4262" s="11">
        <f t="shared" si="91"/>
        <v>32.5</v>
      </c>
      <c r="AB4262" s="5">
        <f>IFERROR(VLOOKUP(C4262,[2]Sheet1!$B:$F,5,FALSE),0)</f>
        <v>8049442.4299999997</v>
      </c>
      <c r="AC4262" s="11">
        <v>12</v>
      </c>
      <c r="AD4262" s="11">
        <v>0.63</v>
      </c>
      <c r="AE4262" s="10" t="str">
        <f t="shared" si="90"/>
        <v>74/75NIL</v>
      </c>
      <c r="AF4262" s="10"/>
      <c r="AG4262" s="10"/>
      <c r="AH4262" s="10"/>
    </row>
    <row r="4263" spans="1:34" x14ac:dyDescent="0.45">
      <c r="A4263" t="s">
        <v>55</v>
      </c>
      <c r="B4263" t="s">
        <v>56</v>
      </c>
      <c r="C4263" t="s">
        <v>273</v>
      </c>
      <c r="D4263">
        <v>740</v>
      </c>
      <c r="E4263" s="11">
        <v>640406</v>
      </c>
      <c r="F4263" s="5">
        <v>140480</v>
      </c>
      <c r="G4263" s="11">
        <v>0</v>
      </c>
      <c r="H4263" s="11">
        <v>0</v>
      </c>
      <c r="I4263">
        <v>0</v>
      </c>
      <c r="J4263">
        <v>0</v>
      </c>
      <c r="K4263">
        <v>0</v>
      </c>
      <c r="L4263">
        <v>260479</v>
      </c>
      <c r="M4263">
        <v>41</v>
      </c>
      <c r="N4263">
        <v>18</v>
      </c>
      <c r="O4263">
        <v>6</v>
      </c>
      <c r="P4263">
        <v>33</v>
      </c>
      <c r="Q4263">
        <v>0</v>
      </c>
      <c r="R4263">
        <v>110</v>
      </c>
      <c r="S4263">
        <v>0</v>
      </c>
      <c r="T4263">
        <v>122</v>
      </c>
      <c r="U4263">
        <v>334</v>
      </c>
      <c r="V4263">
        <v>-0.55000000000000004</v>
      </c>
      <c r="W4263">
        <v>0</v>
      </c>
      <c r="X4263">
        <v>0</v>
      </c>
      <c r="Y4263" s="12" t="str">
        <f>IFERROR(VLOOKUP(C4263,[1]Index!$D:$F,3,FALSE),"Non List")</f>
        <v>Non Life Insurance</v>
      </c>
      <c r="Z4263">
        <f>IFERROR(VLOOKUP(C4263,[1]LP!$B:$C,2,FALSE),0)</f>
        <v>778</v>
      </c>
      <c r="AA4263" s="11">
        <f t="shared" si="91"/>
        <v>19</v>
      </c>
      <c r="AB4263" s="5">
        <f>IFERROR(VLOOKUP(C4263,[2]Sheet1!$B:$F,5,FALSE),0)</f>
        <v>7543725.6100000003</v>
      </c>
      <c r="AC4263" s="11">
        <v>0</v>
      </c>
      <c r="AD4263" s="11">
        <v>0</v>
      </c>
      <c r="AE4263" s="10" t="str">
        <f t="shared" si="90"/>
        <v>74/75NLG</v>
      </c>
      <c r="AF4263" s="10"/>
      <c r="AG4263" s="10"/>
      <c r="AH4263" s="10"/>
    </row>
    <row r="4264" spans="1:34" x14ac:dyDescent="0.45">
      <c r="A4264" t="s">
        <v>55</v>
      </c>
      <c r="B4264" t="s">
        <v>56</v>
      </c>
      <c r="C4264" t="s">
        <v>274</v>
      </c>
      <c r="D4264">
        <v>807</v>
      </c>
      <c r="E4264" s="11">
        <v>584000</v>
      </c>
      <c r="F4264" s="5">
        <v>662669</v>
      </c>
      <c r="G4264" s="11">
        <v>0</v>
      </c>
      <c r="H4264" s="11">
        <v>0</v>
      </c>
      <c r="I4264">
        <v>0</v>
      </c>
      <c r="J4264">
        <v>0</v>
      </c>
      <c r="K4264">
        <v>0</v>
      </c>
      <c r="L4264">
        <v>167868</v>
      </c>
      <c r="M4264">
        <v>29</v>
      </c>
      <c r="N4264">
        <v>28</v>
      </c>
      <c r="O4264">
        <v>4</v>
      </c>
      <c r="P4264">
        <v>13</v>
      </c>
      <c r="Q4264">
        <v>0</v>
      </c>
      <c r="R4264">
        <v>106</v>
      </c>
      <c r="S4264">
        <v>0</v>
      </c>
      <c r="T4264">
        <v>213</v>
      </c>
      <c r="U4264">
        <v>372</v>
      </c>
      <c r="V4264">
        <v>-0.54</v>
      </c>
      <c r="W4264">
        <v>0</v>
      </c>
      <c r="X4264">
        <v>0</v>
      </c>
      <c r="Y4264" s="12" t="str">
        <f>IFERROR(VLOOKUP(C4264,[1]Index!$D:$F,3,FALSE),"Non List")</f>
        <v>zdelist</v>
      </c>
      <c r="Z4264">
        <f>IFERROR(VLOOKUP(C4264,[1]LP!$B:$C,2,FALSE),0)</f>
        <v>0</v>
      </c>
      <c r="AA4264" s="11">
        <f t="shared" si="91"/>
        <v>0</v>
      </c>
      <c r="AB4264" s="5">
        <f>IFERROR(VLOOKUP(C4264,[2]Sheet1!$B:$F,5,FALSE),0)</f>
        <v>0</v>
      </c>
      <c r="AC4264" s="11">
        <v>84</v>
      </c>
      <c r="AD4264" s="11">
        <v>0</v>
      </c>
      <c r="AE4264" s="10" t="str">
        <f t="shared" si="90"/>
        <v>74/75PIC</v>
      </c>
      <c r="AF4264" s="10"/>
      <c r="AG4264" s="10"/>
      <c r="AH4264" s="10"/>
    </row>
    <row r="4265" spans="1:34" x14ac:dyDescent="0.45">
      <c r="A4265" t="s">
        <v>55</v>
      </c>
      <c r="B4265" t="s">
        <v>56</v>
      </c>
      <c r="C4265" t="s">
        <v>275</v>
      </c>
      <c r="D4265">
        <v>538.1</v>
      </c>
      <c r="E4265" s="11">
        <v>641520</v>
      </c>
      <c r="F4265" s="5">
        <v>180038</v>
      </c>
      <c r="G4265" s="11">
        <v>0</v>
      </c>
      <c r="H4265" s="11">
        <v>0</v>
      </c>
      <c r="I4265">
        <v>0</v>
      </c>
      <c r="J4265">
        <v>0</v>
      </c>
      <c r="K4265">
        <v>0</v>
      </c>
      <c r="L4265">
        <v>181009</v>
      </c>
      <c r="M4265">
        <v>28</v>
      </c>
      <c r="N4265">
        <v>19</v>
      </c>
      <c r="O4265">
        <v>4</v>
      </c>
      <c r="P4265">
        <v>22</v>
      </c>
      <c r="Q4265">
        <v>0</v>
      </c>
      <c r="R4265">
        <v>80</v>
      </c>
      <c r="S4265">
        <v>0</v>
      </c>
      <c r="T4265">
        <v>128</v>
      </c>
      <c r="U4265">
        <v>285</v>
      </c>
      <c r="V4265">
        <v>-0.47</v>
      </c>
      <c r="W4265">
        <v>0</v>
      </c>
      <c r="X4265">
        <v>0</v>
      </c>
      <c r="Y4265" s="12" t="str">
        <f>IFERROR(VLOOKUP(C4265,[1]Index!$D:$F,3,FALSE),"Non List")</f>
        <v>zdelist</v>
      </c>
      <c r="Z4265">
        <f>IFERROR(VLOOKUP(C4265,[1]LP!$B:$C,2,FALSE),0)</f>
        <v>0</v>
      </c>
      <c r="AA4265" s="11">
        <f t="shared" si="91"/>
        <v>0</v>
      </c>
      <c r="AB4265" s="5">
        <f>IFERROR(VLOOKUP(C4265,[2]Sheet1!$B:$F,5,FALSE),0)</f>
        <v>0</v>
      </c>
      <c r="AC4265" s="11">
        <v>0</v>
      </c>
      <c r="AD4265" s="11">
        <v>0</v>
      </c>
      <c r="AE4265" s="10" t="str">
        <f t="shared" si="90"/>
        <v>74/75PICL</v>
      </c>
      <c r="AF4265" s="10"/>
      <c r="AG4265" s="10"/>
      <c r="AH4265" s="10"/>
    </row>
    <row r="4266" spans="1:34" x14ac:dyDescent="0.45">
      <c r="A4266" t="s">
        <v>55</v>
      </c>
      <c r="B4266" t="s">
        <v>56</v>
      </c>
      <c r="C4266" t="s">
        <v>276</v>
      </c>
      <c r="D4266">
        <v>1303</v>
      </c>
      <c r="E4266" s="11">
        <v>538292</v>
      </c>
      <c r="F4266" s="5">
        <v>517860</v>
      </c>
      <c r="G4266" s="11">
        <v>0</v>
      </c>
      <c r="H4266" s="11">
        <v>0</v>
      </c>
      <c r="I4266">
        <v>0</v>
      </c>
      <c r="J4266">
        <v>0</v>
      </c>
      <c r="K4266">
        <v>0</v>
      </c>
      <c r="L4266">
        <v>333084</v>
      </c>
      <c r="M4266">
        <v>62</v>
      </c>
      <c r="N4266">
        <v>21</v>
      </c>
      <c r="O4266">
        <v>7</v>
      </c>
      <c r="P4266">
        <v>32</v>
      </c>
      <c r="Q4266">
        <v>0</v>
      </c>
      <c r="R4266">
        <v>140</v>
      </c>
      <c r="S4266">
        <v>0</v>
      </c>
      <c r="T4266">
        <v>196</v>
      </c>
      <c r="U4266">
        <v>523</v>
      </c>
      <c r="V4266">
        <v>-0.6</v>
      </c>
      <c r="W4266">
        <v>0</v>
      </c>
      <c r="X4266">
        <v>0</v>
      </c>
      <c r="Y4266" s="12" t="str">
        <f>IFERROR(VLOOKUP(C4266,[1]Index!$D:$F,3,FALSE),"Non List")</f>
        <v>zdelist</v>
      </c>
      <c r="Z4266">
        <f>IFERROR(VLOOKUP(C4266,[1]LP!$B:$C,2,FALSE),0)</f>
        <v>0</v>
      </c>
      <c r="AA4266" s="11">
        <f t="shared" si="91"/>
        <v>0</v>
      </c>
      <c r="AB4266" s="5">
        <f>IFERROR(VLOOKUP(C4266,[2]Sheet1!$B:$F,5,FALSE),0)</f>
        <v>0</v>
      </c>
      <c r="AC4266" s="11">
        <v>86</v>
      </c>
      <c r="AD4266" s="11">
        <v>0</v>
      </c>
      <c r="AE4266" s="10" t="str">
        <f t="shared" si="90"/>
        <v>74/75SIC</v>
      </c>
      <c r="AF4266" s="10"/>
      <c r="AG4266" s="10"/>
      <c r="AH4266" s="10"/>
    </row>
    <row r="4267" spans="1:34" x14ac:dyDescent="0.45">
      <c r="A4267" t="s">
        <v>55</v>
      </c>
      <c r="B4267" t="s">
        <v>56</v>
      </c>
      <c r="C4267" t="s">
        <v>277</v>
      </c>
      <c r="D4267">
        <v>1132.2</v>
      </c>
      <c r="E4267" s="11">
        <v>1057311</v>
      </c>
      <c r="F4267" s="5">
        <v>242792</v>
      </c>
      <c r="G4267" s="11">
        <v>0</v>
      </c>
      <c r="H4267" s="11">
        <v>0</v>
      </c>
      <c r="I4267">
        <v>0</v>
      </c>
      <c r="J4267">
        <v>0</v>
      </c>
      <c r="K4267">
        <v>0</v>
      </c>
      <c r="L4267">
        <v>431614</v>
      </c>
      <c r="M4267">
        <v>41</v>
      </c>
      <c r="N4267">
        <v>28</v>
      </c>
      <c r="O4267">
        <v>9</v>
      </c>
      <c r="P4267">
        <v>33</v>
      </c>
      <c r="Q4267">
        <v>0</v>
      </c>
      <c r="R4267">
        <v>255</v>
      </c>
      <c r="S4267">
        <v>0</v>
      </c>
      <c r="T4267">
        <v>123</v>
      </c>
      <c r="U4267">
        <v>336</v>
      </c>
      <c r="V4267">
        <v>-0.7</v>
      </c>
      <c r="W4267">
        <v>0</v>
      </c>
      <c r="X4267">
        <v>0</v>
      </c>
      <c r="Y4267" s="12" t="str">
        <f>IFERROR(VLOOKUP(C4267,[1]Index!$D:$F,3,FALSE),"Non List")</f>
        <v>Non Life Insurance</v>
      </c>
      <c r="Z4267">
        <f>IFERROR(VLOOKUP(C4267,[1]LP!$B:$C,2,FALSE),0)</f>
        <v>719.8</v>
      </c>
      <c r="AA4267" s="11">
        <f t="shared" si="91"/>
        <v>17.600000000000001</v>
      </c>
      <c r="AB4267" s="5">
        <f>IFERROR(VLOOKUP(C4267,[2]Sheet1!$B:$F,5,FALSE),0)</f>
        <v>13009241.279999999</v>
      </c>
      <c r="AC4267" s="11">
        <v>0</v>
      </c>
      <c r="AD4267" s="11">
        <v>0</v>
      </c>
      <c r="AE4267" s="10" t="str">
        <f t="shared" si="90"/>
        <v>74/75SICL</v>
      </c>
      <c r="AF4267" s="10"/>
      <c r="AG4267" s="10"/>
      <c r="AH4267" s="10"/>
    </row>
    <row r="4268" spans="1:34" x14ac:dyDescent="0.45">
      <c r="A4268" t="s">
        <v>55</v>
      </c>
      <c r="B4268" t="s">
        <v>56</v>
      </c>
      <c r="C4268" t="s">
        <v>278</v>
      </c>
      <c r="D4268">
        <v>778</v>
      </c>
      <c r="E4268" s="11">
        <v>865918</v>
      </c>
      <c r="F4268" s="5">
        <v>160457</v>
      </c>
      <c r="G4268" s="11">
        <v>0</v>
      </c>
      <c r="H4268" s="11">
        <v>0</v>
      </c>
      <c r="I4268">
        <v>0</v>
      </c>
      <c r="J4268">
        <v>0</v>
      </c>
      <c r="K4268">
        <v>0</v>
      </c>
      <c r="L4268">
        <v>275366</v>
      </c>
      <c r="M4268">
        <v>32</v>
      </c>
      <c r="N4268">
        <v>24</v>
      </c>
      <c r="O4268">
        <v>7</v>
      </c>
      <c r="P4268">
        <v>27</v>
      </c>
      <c r="Q4268">
        <v>0</v>
      </c>
      <c r="R4268">
        <v>161</v>
      </c>
      <c r="S4268">
        <v>0</v>
      </c>
      <c r="T4268">
        <v>119</v>
      </c>
      <c r="U4268">
        <v>291</v>
      </c>
      <c r="V4268">
        <v>-0.63</v>
      </c>
      <c r="W4268">
        <v>0</v>
      </c>
      <c r="X4268">
        <v>0</v>
      </c>
      <c r="Y4268" s="12" t="str">
        <f>IFERROR(VLOOKUP(C4268,[1]Index!$D:$F,3,FALSE),"Non List")</f>
        <v>zdelist</v>
      </c>
      <c r="Z4268">
        <f>IFERROR(VLOOKUP(C4268,[1]LP!$B:$C,2,FALSE),0)</f>
        <v>0</v>
      </c>
      <c r="AA4268" s="11">
        <f t="shared" si="91"/>
        <v>0</v>
      </c>
      <c r="AB4268" s="5">
        <f>IFERROR(VLOOKUP(C4268,[2]Sheet1!$B:$F,5,FALSE),0)</f>
        <v>0</v>
      </c>
      <c r="AC4268" s="11">
        <v>15.48</v>
      </c>
      <c r="AD4268" s="11">
        <v>0</v>
      </c>
      <c r="AE4268" s="10" t="str">
        <f t="shared" si="90"/>
        <v>74/75SIL</v>
      </c>
      <c r="AF4268" s="10"/>
      <c r="AG4268" s="10"/>
      <c r="AH4268" s="10"/>
    </row>
    <row r="4269" spans="1:34" x14ac:dyDescent="0.45">
      <c r="A4269" t="s">
        <v>55</v>
      </c>
      <c r="B4269" t="s">
        <v>56</v>
      </c>
      <c r="C4269" t="s">
        <v>279</v>
      </c>
      <c r="D4269">
        <v>560</v>
      </c>
      <c r="E4269" s="11">
        <v>302400</v>
      </c>
      <c r="F4269" s="5">
        <v>29760</v>
      </c>
      <c r="G4269" s="11">
        <v>0</v>
      </c>
      <c r="H4269" s="11">
        <v>0</v>
      </c>
      <c r="I4269">
        <v>0</v>
      </c>
      <c r="J4269">
        <v>0</v>
      </c>
      <c r="K4269">
        <v>0</v>
      </c>
      <c r="L4269">
        <v>158564</v>
      </c>
      <c r="M4269">
        <v>52</v>
      </c>
      <c r="N4269">
        <v>11</v>
      </c>
      <c r="O4269">
        <v>5</v>
      </c>
      <c r="P4269">
        <v>48</v>
      </c>
      <c r="Q4269">
        <v>0</v>
      </c>
      <c r="R4269">
        <v>54</v>
      </c>
      <c r="S4269">
        <v>0</v>
      </c>
      <c r="T4269">
        <v>110</v>
      </c>
      <c r="U4269">
        <v>360</v>
      </c>
      <c r="V4269">
        <v>-0.36</v>
      </c>
      <c r="W4269">
        <v>0</v>
      </c>
      <c r="X4269">
        <v>0</v>
      </c>
      <c r="Y4269" s="12" t="str">
        <f>IFERROR(VLOOKUP(C4269,[1]Index!$D:$F,3,FALSE),"Non List")</f>
        <v>zdelist</v>
      </c>
      <c r="Z4269">
        <f>IFERROR(VLOOKUP(C4269,[1]LP!$B:$C,2,FALSE),0)</f>
        <v>0</v>
      </c>
      <c r="AA4269" s="11">
        <f t="shared" si="91"/>
        <v>0</v>
      </c>
      <c r="AB4269" s="5">
        <f>IFERROR(VLOOKUP(C4269,[2]Sheet1!$B:$F,5,FALSE),0)</f>
        <v>0</v>
      </c>
      <c r="AC4269" s="11">
        <v>0</v>
      </c>
      <c r="AD4269" s="11">
        <v>0</v>
      </c>
      <c r="AE4269" s="10" t="str">
        <f t="shared" si="90"/>
        <v>74/75UIC</v>
      </c>
      <c r="AF4269" s="10"/>
      <c r="AG4269" s="10"/>
      <c r="AH4269" s="10"/>
    </row>
    <row r="4270" spans="1:34" x14ac:dyDescent="0.45">
      <c r="A4270" t="s">
        <v>55</v>
      </c>
      <c r="B4270" t="s">
        <v>56</v>
      </c>
      <c r="C4270" t="s">
        <v>280</v>
      </c>
      <c r="D4270">
        <v>658</v>
      </c>
      <c r="E4270" s="11">
        <v>1005076</v>
      </c>
      <c r="F4270" s="5">
        <v>215524</v>
      </c>
      <c r="G4270" s="11">
        <v>0</v>
      </c>
      <c r="H4270" s="11">
        <v>0</v>
      </c>
      <c r="I4270">
        <v>0</v>
      </c>
      <c r="J4270">
        <v>0</v>
      </c>
      <c r="K4270">
        <v>0</v>
      </c>
      <c r="L4270">
        <v>221569</v>
      </c>
      <c r="M4270">
        <v>22</v>
      </c>
      <c r="N4270">
        <v>30</v>
      </c>
      <c r="O4270">
        <v>5</v>
      </c>
      <c r="P4270">
        <v>18</v>
      </c>
      <c r="Q4270">
        <v>0</v>
      </c>
      <c r="R4270">
        <v>162</v>
      </c>
      <c r="S4270">
        <v>0</v>
      </c>
      <c r="T4270">
        <v>121</v>
      </c>
      <c r="U4270">
        <v>245</v>
      </c>
      <c r="V4270">
        <v>-0.63</v>
      </c>
      <c r="W4270">
        <v>0</v>
      </c>
      <c r="X4270">
        <v>0</v>
      </c>
      <c r="Y4270" s="12" t="str">
        <f>IFERROR(VLOOKUP(C4270,[1]Index!$D:$F,3,FALSE),"Non List")</f>
        <v>Non Life Insurance</v>
      </c>
      <c r="Z4270">
        <f>IFERROR(VLOOKUP(C4270,[1]LP!$B:$C,2,FALSE),0)</f>
        <v>798</v>
      </c>
      <c r="AA4270" s="11">
        <f t="shared" si="91"/>
        <v>36.299999999999997</v>
      </c>
      <c r="AB4270" s="5">
        <f>IFERROR(VLOOKUP(C4270,[2]Sheet1!$B:$F,5,FALSE),0)</f>
        <v>6743000.0700000003</v>
      </c>
      <c r="AC4270" s="11">
        <v>0</v>
      </c>
      <c r="AD4270" s="11">
        <v>0</v>
      </c>
      <c r="AE4270" s="10" t="str">
        <f t="shared" si="90"/>
        <v>74/75PRIN</v>
      </c>
      <c r="AF4270" s="10"/>
      <c r="AG4270" s="10"/>
      <c r="AH4270" s="10"/>
    </row>
    <row r="4271" spans="1:34" x14ac:dyDescent="0.45">
      <c r="A4271" t="s">
        <v>55</v>
      </c>
      <c r="B4271" t="s">
        <v>56</v>
      </c>
      <c r="C4271" t="s">
        <v>281</v>
      </c>
      <c r="D4271">
        <v>16020</v>
      </c>
      <c r="E4271" s="11">
        <v>266639</v>
      </c>
      <c r="F4271" s="5">
        <v>2070654</v>
      </c>
      <c r="G4271" s="11">
        <v>0</v>
      </c>
      <c r="H4271" s="11">
        <v>0</v>
      </c>
      <c r="I4271">
        <v>0</v>
      </c>
      <c r="J4271">
        <v>0</v>
      </c>
      <c r="K4271">
        <v>0</v>
      </c>
      <c r="L4271">
        <v>550971</v>
      </c>
      <c r="M4271">
        <v>207</v>
      </c>
      <c r="N4271">
        <v>78</v>
      </c>
      <c r="O4271">
        <v>18</v>
      </c>
      <c r="P4271">
        <v>24</v>
      </c>
      <c r="Q4271">
        <v>0</v>
      </c>
      <c r="R4271">
        <v>1417</v>
      </c>
      <c r="S4271">
        <v>0</v>
      </c>
      <c r="T4271">
        <v>877</v>
      </c>
      <c r="U4271">
        <v>2019</v>
      </c>
      <c r="V4271">
        <v>-0.87</v>
      </c>
      <c r="W4271">
        <v>0</v>
      </c>
      <c r="X4271">
        <v>0</v>
      </c>
      <c r="Y4271" s="12" t="str">
        <f>IFERROR(VLOOKUP(C4271,[1]Index!$D:$F,3,FALSE),"Non List")</f>
        <v>Non Life Insurance</v>
      </c>
      <c r="Z4271">
        <f>IFERROR(VLOOKUP(C4271,[1]LP!$B:$C,2,FALSE),0)</f>
        <v>13530</v>
      </c>
      <c r="AA4271" s="11">
        <f t="shared" si="91"/>
        <v>65.400000000000006</v>
      </c>
      <c r="AB4271" s="5">
        <f>IFERROR(VLOOKUP(C4271,[2]Sheet1!$B:$F,5,FALSE),0)</f>
        <v>327166.13</v>
      </c>
      <c r="AC4271" s="11">
        <v>0</v>
      </c>
      <c r="AD4271" s="11">
        <v>0</v>
      </c>
      <c r="AE4271" s="10" t="str">
        <f t="shared" si="90"/>
        <v>74/75RBCL</v>
      </c>
      <c r="AF4271" s="10"/>
      <c r="AG4271" s="10"/>
      <c r="AH4271" s="10"/>
    </row>
    <row r="4272" spans="1:34" x14ac:dyDescent="0.45">
      <c r="A4272" t="s">
        <v>55</v>
      </c>
      <c r="B4272" t="s">
        <v>56</v>
      </c>
      <c r="C4272" t="s">
        <v>282</v>
      </c>
      <c r="D4272">
        <v>546.20000000000005</v>
      </c>
      <c r="E4272" s="11">
        <v>540000</v>
      </c>
      <c r="F4272" s="5">
        <v>115194</v>
      </c>
      <c r="G4272" s="11">
        <v>0</v>
      </c>
      <c r="H4272" s="11">
        <v>0</v>
      </c>
      <c r="I4272">
        <v>0</v>
      </c>
      <c r="J4272">
        <v>0</v>
      </c>
      <c r="K4272">
        <v>0</v>
      </c>
      <c r="L4272">
        <v>168757</v>
      </c>
      <c r="M4272">
        <v>31</v>
      </c>
      <c r="N4272">
        <v>17</v>
      </c>
      <c r="O4272">
        <v>5</v>
      </c>
      <c r="P4272">
        <v>26</v>
      </c>
      <c r="Q4272">
        <v>0</v>
      </c>
      <c r="R4272">
        <v>79</v>
      </c>
      <c r="S4272">
        <v>0</v>
      </c>
      <c r="T4272">
        <v>121</v>
      </c>
      <c r="U4272">
        <v>292</v>
      </c>
      <c r="V4272">
        <v>-0.47</v>
      </c>
      <c r="W4272">
        <v>0</v>
      </c>
      <c r="X4272">
        <v>0</v>
      </c>
      <c r="Y4272" s="12" t="str">
        <f>IFERROR(VLOOKUP(C4272,[1]Index!$D:$F,3,FALSE),"Non List")</f>
        <v>Non Life Insurance</v>
      </c>
      <c r="Z4272">
        <f>IFERROR(VLOOKUP(C4272,[1]LP!$B:$C,2,FALSE),0)</f>
        <v>553.5</v>
      </c>
      <c r="AA4272" s="11">
        <f t="shared" si="91"/>
        <v>17.899999999999999</v>
      </c>
      <c r="AB4272" s="5">
        <f>IFERROR(VLOOKUP(C4272,[2]Sheet1!$B:$F,5,FALSE),0)</f>
        <v>14843741.5</v>
      </c>
      <c r="AC4272" s="11">
        <v>5</v>
      </c>
      <c r="AD4272" s="11">
        <v>0</v>
      </c>
      <c r="AE4272" s="10" t="str">
        <f t="shared" si="90"/>
        <v>74/75IGI</v>
      </c>
      <c r="AF4272" s="10"/>
      <c r="AG4272" s="10"/>
      <c r="AH4272" s="10"/>
    </row>
    <row r="4273" spans="1:34" x14ac:dyDescent="0.45">
      <c r="A4273" t="s">
        <v>24</v>
      </c>
      <c r="B4273" t="s">
        <v>57</v>
      </c>
      <c r="C4273" t="s">
        <v>268</v>
      </c>
      <c r="D4273">
        <v>535</v>
      </c>
      <c r="E4273" s="11">
        <v>133650</v>
      </c>
      <c r="F4273" s="5">
        <v>110756</v>
      </c>
      <c r="G4273" s="11">
        <v>0</v>
      </c>
      <c r="H4273" s="11">
        <v>0</v>
      </c>
      <c r="I4273">
        <v>0</v>
      </c>
      <c r="J4273">
        <v>0</v>
      </c>
      <c r="K4273">
        <v>0</v>
      </c>
      <c r="L4273">
        <v>4614</v>
      </c>
      <c r="M4273">
        <v>14</v>
      </c>
      <c r="N4273">
        <v>39</v>
      </c>
      <c r="O4273">
        <v>3</v>
      </c>
      <c r="P4273">
        <v>8</v>
      </c>
      <c r="Q4273">
        <v>0</v>
      </c>
      <c r="R4273">
        <v>114</v>
      </c>
      <c r="S4273">
        <v>0</v>
      </c>
      <c r="T4273">
        <v>183</v>
      </c>
      <c r="U4273">
        <v>238</v>
      </c>
      <c r="V4273">
        <v>-0.55000000000000004</v>
      </c>
      <c r="W4273">
        <v>0</v>
      </c>
      <c r="X4273">
        <v>0</v>
      </c>
      <c r="Y4273" s="12" t="str">
        <f>IFERROR(VLOOKUP(C4273,[1]Index!$D:$F,3,FALSE),"Non List")</f>
        <v>zdelist</v>
      </c>
      <c r="Z4273">
        <f>IFERROR(VLOOKUP(C4273,[1]LP!$B:$C,2,FALSE),0)</f>
        <v>0</v>
      </c>
      <c r="AA4273" s="11">
        <f t="shared" si="91"/>
        <v>0</v>
      </c>
      <c r="AB4273" s="5">
        <f>IFERROR(VLOOKUP(C4273,[2]Sheet1!$B:$F,5,FALSE),0)</f>
        <v>0</v>
      </c>
      <c r="AC4273" s="11">
        <v>0</v>
      </c>
      <c r="AD4273" s="11">
        <v>0</v>
      </c>
      <c r="AE4273" s="10" t="str">
        <f t="shared" si="90"/>
        <v>75/76EIC</v>
      </c>
      <c r="AF4273" s="10"/>
      <c r="AG4273" s="10"/>
      <c r="AH4273" s="10"/>
    </row>
    <row r="4274" spans="1:34" x14ac:dyDescent="0.45">
      <c r="A4274" t="s">
        <v>24</v>
      </c>
      <c r="B4274" t="s">
        <v>57</v>
      </c>
      <c r="C4274" t="s">
        <v>269</v>
      </c>
      <c r="D4274">
        <v>571</v>
      </c>
      <c r="E4274" s="11">
        <v>1027200</v>
      </c>
      <c r="F4274" s="5">
        <v>172947</v>
      </c>
      <c r="G4274" s="11">
        <v>0</v>
      </c>
      <c r="H4274" s="11">
        <v>0</v>
      </c>
      <c r="I4274">
        <v>0</v>
      </c>
      <c r="J4274">
        <v>0</v>
      </c>
      <c r="K4274">
        <v>0</v>
      </c>
      <c r="L4274">
        <v>40506</v>
      </c>
      <c r="M4274">
        <v>16</v>
      </c>
      <c r="N4274">
        <v>36</v>
      </c>
      <c r="O4274">
        <v>5</v>
      </c>
      <c r="P4274">
        <v>14</v>
      </c>
      <c r="Q4274">
        <v>0</v>
      </c>
      <c r="R4274">
        <v>177</v>
      </c>
      <c r="S4274">
        <v>0</v>
      </c>
      <c r="T4274">
        <v>117</v>
      </c>
      <c r="U4274">
        <v>204</v>
      </c>
      <c r="V4274">
        <v>-0.64</v>
      </c>
      <c r="W4274">
        <v>0</v>
      </c>
      <c r="X4274">
        <v>0</v>
      </c>
      <c r="Y4274" s="12" t="str">
        <f>IFERROR(VLOOKUP(C4274,[1]Index!$D:$F,3,FALSE),"Non List")</f>
        <v>zdelist</v>
      </c>
      <c r="Z4274">
        <f>IFERROR(VLOOKUP(C4274,[1]LP!$B:$C,2,FALSE),0)</f>
        <v>0</v>
      </c>
      <c r="AA4274" s="11">
        <f t="shared" si="91"/>
        <v>0</v>
      </c>
      <c r="AB4274" s="5">
        <f>IFERROR(VLOOKUP(C4274,[2]Sheet1!$B:$F,5,FALSE),0)</f>
        <v>0</v>
      </c>
      <c r="AC4274" s="11">
        <v>4</v>
      </c>
      <c r="AD4274" s="11">
        <v>3.75</v>
      </c>
      <c r="AE4274" s="10" t="str">
        <f t="shared" si="90"/>
        <v>75/76HGI</v>
      </c>
      <c r="AF4274" s="10"/>
      <c r="AG4274" s="10"/>
      <c r="AH4274" s="10"/>
    </row>
    <row r="4275" spans="1:34" x14ac:dyDescent="0.45">
      <c r="A4275" t="s">
        <v>24</v>
      </c>
      <c r="B4275" t="s">
        <v>57</v>
      </c>
      <c r="C4275" t="s">
        <v>270</v>
      </c>
      <c r="D4275">
        <v>652</v>
      </c>
      <c r="E4275" s="11">
        <v>880000</v>
      </c>
      <c r="F4275" s="5">
        <v>171600</v>
      </c>
      <c r="G4275" s="11">
        <v>0</v>
      </c>
      <c r="H4275" s="11">
        <v>0</v>
      </c>
      <c r="I4275">
        <v>0</v>
      </c>
      <c r="J4275">
        <v>0</v>
      </c>
      <c r="K4275">
        <v>0</v>
      </c>
      <c r="L4275">
        <v>41800</v>
      </c>
      <c r="M4275">
        <v>19</v>
      </c>
      <c r="N4275">
        <v>34</v>
      </c>
      <c r="O4275">
        <v>5</v>
      </c>
      <c r="P4275">
        <v>16</v>
      </c>
      <c r="Q4275">
        <v>0</v>
      </c>
      <c r="R4275">
        <v>187</v>
      </c>
      <c r="S4275">
        <v>0</v>
      </c>
      <c r="T4275">
        <v>120</v>
      </c>
      <c r="U4275">
        <v>226</v>
      </c>
      <c r="V4275">
        <v>-0.65</v>
      </c>
      <c r="W4275">
        <v>0</v>
      </c>
      <c r="X4275">
        <v>0</v>
      </c>
      <c r="Y4275" s="12" t="str">
        <f>IFERROR(VLOOKUP(C4275,[1]Index!$D:$F,3,FALSE),"Non List")</f>
        <v>zdelist</v>
      </c>
      <c r="Z4275">
        <f>IFERROR(VLOOKUP(C4275,[1]LP!$B:$C,2,FALSE),0)</f>
        <v>0</v>
      </c>
      <c r="AA4275" s="11">
        <f t="shared" si="91"/>
        <v>0</v>
      </c>
      <c r="AB4275" s="5">
        <f>IFERROR(VLOOKUP(C4275,[2]Sheet1!$B:$F,5,FALSE),0)</f>
        <v>0</v>
      </c>
      <c r="AC4275" s="11">
        <v>8.125</v>
      </c>
      <c r="AD4275" s="11">
        <v>0.40600000000000003</v>
      </c>
      <c r="AE4275" s="10" t="str">
        <f t="shared" si="90"/>
        <v>75/76LGIL</v>
      </c>
      <c r="AF4275" s="10"/>
      <c r="AG4275" s="10"/>
      <c r="AH4275" s="10"/>
    </row>
    <row r="4276" spans="1:34" x14ac:dyDescent="0.45">
      <c r="A4276" t="s">
        <v>24</v>
      </c>
      <c r="B4276" t="s">
        <v>57</v>
      </c>
      <c r="C4276" t="s">
        <v>271</v>
      </c>
      <c r="D4276">
        <v>715</v>
      </c>
      <c r="E4276" s="11">
        <v>617639</v>
      </c>
      <c r="F4276" s="5">
        <v>265103</v>
      </c>
      <c r="G4276" s="11">
        <v>0</v>
      </c>
      <c r="H4276" s="11">
        <v>0</v>
      </c>
      <c r="I4276">
        <v>0</v>
      </c>
      <c r="J4276">
        <v>0</v>
      </c>
      <c r="K4276">
        <v>0</v>
      </c>
      <c r="L4276">
        <v>44786</v>
      </c>
      <c r="M4276">
        <v>29</v>
      </c>
      <c r="N4276">
        <v>25</v>
      </c>
      <c r="O4276">
        <v>5</v>
      </c>
      <c r="P4276">
        <v>20</v>
      </c>
      <c r="Q4276">
        <v>0</v>
      </c>
      <c r="R4276">
        <v>123</v>
      </c>
      <c r="S4276">
        <v>0</v>
      </c>
      <c r="T4276">
        <v>143</v>
      </c>
      <c r="U4276">
        <v>305</v>
      </c>
      <c r="V4276">
        <v>-0.56999999999999995</v>
      </c>
      <c r="W4276">
        <v>0</v>
      </c>
      <c r="X4276">
        <v>0</v>
      </c>
      <c r="Y4276" s="12" t="str">
        <f>IFERROR(VLOOKUP(C4276,[1]Index!$D:$F,3,FALSE),"Non List")</f>
        <v>Non Life Insurance</v>
      </c>
      <c r="Z4276">
        <f>IFERROR(VLOOKUP(C4276,[1]LP!$B:$C,2,FALSE),0)</f>
        <v>855</v>
      </c>
      <c r="AA4276" s="11">
        <f t="shared" si="91"/>
        <v>29.5</v>
      </c>
      <c r="AB4276" s="5">
        <f>IFERROR(VLOOKUP(C4276,[2]Sheet1!$B:$F,5,FALSE),0)</f>
        <v>8078158.4900000002</v>
      </c>
      <c r="AC4276" s="11">
        <v>5</v>
      </c>
      <c r="AD4276" s="11">
        <v>2.89</v>
      </c>
      <c r="AE4276" s="10" t="str">
        <f t="shared" si="90"/>
        <v>75/76NICL</v>
      </c>
      <c r="AF4276" s="10"/>
      <c r="AG4276" s="10"/>
      <c r="AH4276" s="10"/>
    </row>
    <row r="4277" spans="1:34" x14ac:dyDescent="0.45">
      <c r="A4277" t="s">
        <v>24</v>
      </c>
      <c r="B4277" t="s">
        <v>57</v>
      </c>
      <c r="C4277" t="s">
        <v>272</v>
      </c>
      <c r="D4277">
        <v>880</v>
      </c>
      <c r="E4277" s="11">
        <v>1176278</v>
      </c>
      <c r="F4277" s="5">
        <v>363443</v>
      </c>
      <c r="G4277" s="11">
        <v>0</v>
      </c>
      <c r="H4277" s="11">
        <v>0</v>
      </c>
      <c r="I4277">
        <v>0</v>
      </c>
      <c r="J4277">
        <v>0</v>
      </c>
      <c r="K4277">
        <v>0</v>
      </c>
      <c r="L4277">
        <v>56748</v>
      </c>
      <c r="M4277">
        <v>19</v>
      </c>
      <c r="N4277">
        <v>46</v>
      </c>
      <c r="O4277">
        <v>7</v>
      </c>
      <c r="P4277">
        <v>15</v>
      </c>
      <c r="Q4277">
        <v>0</v>
      </c>
      <c r="R4277">
        <v>307</v>
      </c>
      <c r="S4277">
        <v>0</v>
      </c>
      <c r="T4277">
        <v>131</v>
      </c>
      <c r="U4277">
        <v>238</v>
      </c>
      <c r="V4277">
        <v>-0.73</v>
      </c>
      <c r="W4277">
        <v>0</v>
      </c>
      <c r="X4277">
        <v>0</v>
      </c>
      <c r="Y4277" s="12" t="str">
        <f>IFERROR(VLOOKUP(C4277,[1]Index!$D:$F,3,FALSE),"Non List")</f>
        <v>Non Life Insurance</v>
      </c>
      <c r="Z4277">
        <f>IFERROR(VLOOKUP(C4277,[1]LP!$B:$C,2,FALSE),0)</f>
        <v>812</v>
      </c>
      <c r="AA4277" s="11">
        <f t="shared" si="91"/>
        <v>42.7</v>
      </c>
      <c r="AB4277" s="5">
        <f>IFERROR(VLOOKUP(C4277,[2]Sheet1!$B:$F,5,FALSE),0)</f>
        <v>8049442.4299999997</v>
      </c>
      <c r="AC4277" s="11">
        <v>0</v>
      </c>
      <c r="AD4277" s="11">
        <v>8.16</v>
      </c>
      <c r="AE4277" s="10" t="str">
        <f t="shared" si="90"/>
        <v>75/76NIL</v>
      </c>
      <c r="AF4277" s="10"/>
      <c r="AG4277" s="10"/>
      <c r="AH4277" s="10"/>
    </row>
    <row r="4278" spans="1:34" x14ac:dyDescent="0.45">
      <c r="A4278" t="s">
        <v>24</v>
      </c>
      <c r="B4278" t="s">
        <v>57</v>
      </c>
      <c r="C4278" t="s">
        <v>273</v>
      </c>
      <c r="D4278">
        <v>740</v>
      </c>
      <c r="E4278" s="11">
        <v>640406</v>
      </c>
      <c r="F4278" s="5">
        <v>166393</v>
      </c>
      <c r="G4278" s="11">
        <v>0</v>
      </c>
      <c r="H4278" s="11">
        <v>0</v>
      </c>
      <c r="I4278">
        <v>0</v>
      </c>
      <c r="J4278">
        <v>0</v>
      </c>
      <c r="K4278">
        <v>0</v>
      </c>
      <c r="L4278">
        <v>51825</v>
      </c>
      <c r="M4278">
        <v>32</v>
      </c>
      <c r="N4278">
        <v>23</v>
      </c>
      <c r="O4278">
        <v>6</v>
      </c>
      <c r="P4278">
        <v>26</v>
      </c>
      <c r="Q4278">
        <v>0</v>
      </c>
      <c r="R4278">
        <v>134</v>
      </c>
      <c r="S4278">
        <v>0</v>
      </c>
      <c r="T4278">
        <v>126</v>
      </c>
      <c r="U4278">
        <v>303</v>
      </c>
      <c r="V4278">
        <v>-0.59</v>
      </c>
      <c r="W4278">
        <v>0</v>
      </c>
      <c r="X4278">
        <v>0</v>
      </c>
      <c r="Y4278" s="12" t="str">
        <f>IFERROR(VLOOKUP(C4278,[1]Index!$D:$F,3,FALSE),"Non List")</f>
        <v>Non Life Insurance</v>
      </c>
      <c r="Z4278">
        <f>IFERROR(VLOOKUP(C4278,[1]LP!$B:$C,2,FALSE),0)</f>
        <v>778</v>
      </c>
      <c r="AA4278" s="11">
        <f t="shared" si="91"/>
        <v>24.3</v>
      </c>
      <c r="AB4278" s="5">
        <f>IFERROR(VLOOKUP(C4278,[2]Sheet1!$B:$F,5,FALSE),0)</f>
        <v>7543725.6100000003</v>
      </c>
      <c r="AC4278" s="11">
        <v>7</v>
      </c>
      <c r="AD4278" s="11">
        <v>0.37</v>
      </c>
      <c r="AE4278" s="10" t="str">
        <f t="shared" si="90"/>
        <v>75/76NLG</v>
      </c>
      <c r="AF4278" s="10"/>
      <c r="AG4278" s="10"/>
      <c r="AH4278" s="10"/>
    </row>
    <row r="4279" spans="1:34" x14ac:dyDescent="0.45">
      <c r="A4279" t="s">
        <v>24</v>
      </c>
      <c r="B4279" t="s">
        <v>57</v>
      </c>
      <c r="C4279" t="s">
        <v>274</v>
      </c>
      <c r="D4279">
        <v>807</v>
      </c>
      <c r="E4279" s="11">
        <v>584000</v>
      </c>
      <c r="F4279" s="5">
        <v>671096</v>
      </c>
      <c r="G4279" s="11">
        <v>0</v>
      </c>
      <c r="H4279" s="11">
        <v>0</v>
      </c>
      <c r="I4279">
        <v>0</v>
      </c>
      <c r="J4279">
        <v>0</v>
      </c>
      <c r="K4279">
        <v>0</v>
      </c>
      <c r="L4279">
        <v>41205</v>
      </c>
      <c r="M4279">
        <v>28</v>
      </c>
      <c r="N4279">
        <v>29</v>
      </c>
      <c r="O4279">
        <v>4</v>
      </c>
      <c r="P4279">
        <v>13</v>
      </c>
      <c r="Q4279">
        <v>0</v>
      </c>
      <c r="R4279">
        <v>107</v>
      </c>
      <c r="S4279">
        <v>0</v>
      </c>
      <c r="T4279">
        <v>215</v>
      </c>
      <c r="U4279">
        <v>369</v>
      </c>
      <c r="V4279">
        <v>-0.54</v>
      </c>
      <c r="W4279">
        <v>0</v>
      </c>
      <c r="X4279">
        <v>0</v>
      </c>
      <c r="Y4279" s="12" t="str">
        <f>IFERROR(VLOOKUP(C4279,[1]Index!$D:$F,3,FALSE),"Non List")</f>
        <v>zdelist</v>
      </c>
      <c r="Z4279">
        <f>IFERROR(VLOOKUP(C4279,[1]LP!$B:$C,2,FALSE),0)</f>
        <v>0</v>
      </c>
      <c r="AA4279" s="11">
        <f t="shared" si="91"/>
        <v>0</v>
      </c>
      <c r="AB4279" s="5">
        <f>IFERROR(VLOOKUP(C4279,[2]Sheet1!$B:$F,5,FALSE),0)</f>
        <v>0</v>
      </c>
      <c r="AC4279" s="11">
        <v>0</v>
      </c>
      <c r="AD4279" s="11">
        <v>0</v>
      </c>
      <c r="AE4279" s="10" t="str">
        <f t="shared" si="90"/>
        <v>75/76PIC</v>
      </c>
      <c r="AF4279" s="10"/>
      <c r="AG4279" s="10"/>
      <c r="AH4279" s="10"/>
    </row>
    <row r="4280" spans="1:34" x14ac:dyDescent="0.45">
      <c r="A4280" t="s">
        <v>24</v>
      </c>
      <c r="B4280" t="s">
        <v>57</v>
      </c>
      <c r="C4280" t="s">
        <v>275</v>
      </c>
      <c r="D4280">
        <v>538.1</v>
      </c>
      <c r="E4280" s="11">
        <v>641520</v>
      </c>
      <c r="F4280" s="5">
        <v>193248</v>
      </c>
      <c r="G4280" s="11">
        <v>0</v>
      </c>
      <c r="H4280" s="11">
        <v>0</v>
      </c>
      <c r="I4280">
        <v>0</v>
      </c>
      <c r="J4280">
        <v>0</v>
      </c>
      <c r="K4280">
        <v>0</v>
      </c>
      <c r="L4280">
        <v>33233</v>
      </c>
      <c r="M4280">
        <v>21</v>
      </c>
      <c r="N4280">
        <v>26</v>
      </c>
      <c r="O4280">
        <v>4</v>
      </c>
      <c r="P4280">
        <v>16</v>
      </c>
      <c r="Q4280">
        <v>0</v>
      </c>
      <c r="R4280">
        <v>108</v>
      </c>
      <c r="S4280">
        <v>0</v>
      </c>
      <c r="T4280">
        <v>130</v>
      </c>
      <c r="U4280">
        <v>246</v>
      </c>
      <c r="V4280">
        <v>-0.54</v>
      </c>
      <c r="W4280">
        <v>0</v>
      </c>
      <c r="X4280">
        <v>0</v>
      </c>
      <c r="Y4280" s="12" t="str">
        <f>IFERROR(VLOOKUP(C4280,[1]Index!$D:$F,3,FALSE),"Non List")</f>
        <v>zdelist</v>
      </c>
      <c r="Z4280">
        <f>IFERROR(VLOOKUP(C4280,[1]LP!$B:$C,2,FALSE),0)</f>
        <v>0</v>
      </c>
      <c r="AA4280" s="11">
        <f t="shared" si="91"/>
        <v>0</v>
      </c>
      <c r="AB4280" s="5">
        <f>IFERROR(VLOOKUP(C4280,[2]Sheet1!$B:$F,5,FALSE),0)</f>
        <v>0</v>
      </c>
      <c r="AC4280" s="11">
        <v>0</v>
      </c>
      <c r="AD4280" s="11">
        <v>0</v>
      </c>
      <c r="AE4280" s="10" t="str">
        <f t="shared" si="90"/>
        <v>75/76PICL</v>
      </c>
      <c r="AF4280" s="10"/>
      <c r="AG4280" s="10"/>
      <c r="AH4280" s="10"/>
    </row>
    <row r="4281" spans="1:34" x14ac:dyDescent="0.45">
      <c r="A4281" t="s">
        <v>24</v>
      </c>
      <c r="B4281" t="s">
        <v>57</v>
      </c>
      <c r="C4281" t="s">
        <v>276</v>
      </c>
      <c r="D4281">
        <v>1303</v>
      </c>
      <c r="E4281" s="11">
        <v>538292</v>
      </c>
      <c r="F4281" s="5">
        <v>557271</v>
      </c>
      <c r="G4281" s="11">
        <v>0</v>
      </c>
      <c r="H4281" s="11">
        <v>0</v>
      </c>
      <c r="I4281">
        <v>0</v>
      </c>
      <c r="J4281">
        <v>0</v>
      </c>
      <c r="K4281">
        <v>0</v>
      </c>
      <c r="L4281">
        <v>36940</v>
      </c>
      <c r="M4281">
        <v>27</v>
      </c>
      <c r="N4281">
        <v>47</v>
      </c>
      <c r="O4281">
        <v>6</v>
      </c>
      <c r="P4281">
        <v>13</v>
      </c>
      <c r="Q4281">
        <v>0</v>
      </c>
      <c r="R4281">
        <v>304</v>
      </c>
      <c r="S4281">
        <v>0</v>
      </c>
      <c r="T4281">
        <v>204</v>
      </c>
      <c r="U4281">
        <v>354</v>
      </c>
      <c r="V4281">
        <v>-0.73</v>
      </c>
      <c r="W4281">
        <v>0</v>
      </c>
      <c r="X4281">
        <v>0</v>
      </c>
      <c r="Y4281" s="12" t="str">
        <f>IFERROR(VLOOKUP(C4281,[1]Index!$D:$F,3,FALSE),"Non List")</f>
        <v>zdelist</v>
      </c>
      <c r="Z4281">
        <f>IFERROR(VLOOKUP(C4281,[1]LP!$B:$C,2,FALSE),0)</f>
        <v>0</v>
      </c>
      <c r="AA4281" s="11">
        <f t="shared" si="91"/>
        <v>0</v>
      </c>
      <c r="AB4281" s="5">
        <f>IFERROR(VLOOKUP(C4281,[2]Sheet1!$B:$F,5,FALSE),0)</f>
        <v>0</v>
      </c>
      <c r="AC4281" s="11">
        <v>0</v>
      </c>
      <c r="AD4281" s="11">
        <v>0</v>
      </c>
      <c r="AE4281" s="10" t="str">
        <f t="shared" si="90"/>
        <v>75/76SIC</v>
      </c>
      <c r="AF4281" s="10"/>
      <c r="AG4281" s="10"/>
      <c r="AH4281" s="10"/>
    </row>
    <row r="4282" spans="1:34" x14ac:dyDescent="0.45">
      <c r="A4282" t="s">
        <v>24</v>
      </c>
      <c r="B4282" t="s">
        <v>57</v>
      </c>
      <c r="C4282" t="s">
        <v>277</v>
      </c>
      <c r="D4282">
        <v>1132.2</v>
      </c>
      <c r="E4282" s="11">
        <v>1057311</v>
      </c>
      <c r="F4282" s="5">
        <v>295650</v>
      </c>
      <c r="G4282" s="11">
        <v>0</v>
      </c>
      <c r="H4282" s="11">
        <v>0</v>
      </c>
      <c r="I4282">
        <v>0</v>
      </c>
      <c r="J4282">
        <v>0</v>
      </c>
      <c r="K4282">
        <v>0</v>
      </c>
      <c r="L4282">
        <v>105714</v>
      </c>
      <c r="M4282">
        <v>40</v>
      </c>
      <c r="N4282">
        <v>28</v>
      </c>
      <c r="O4282">
        <v>9</v>
      </c>
      <c r="P4282">
        <v>31</v>
      </c>
      <c r="Q4282">
        <v>0</v>
      </c>
      <c r="R4282">
        <v>251</v>
      </c>
      <c r="S4282">
        <v>0</v>
      </c>
      <c r="T4282">
        <v>128</v>
      </c>
      <c r="U4282">
        <v>339</v>
      </c>
      <c r="V4282">
        <v>-0.7</v>
      </c>
      <c r="W4282">
        <v>0</v>
      </c>
      <c r="X4282">
        <v>0</v>
      </c>
      <c r="Y4282" s="12" t="str">
        <f>IFERROR(VLOOKUP(C4282,[1]Index!$D:$F,3,FALSE),"Non List")</f>
        <v>Non Life Insurance</v>
      </c>
      <c r="Z4282">
        <f>IFERROR(VLOOKUP(C4282,[1]LP!$B:$C,2,FALSE),0)</f>
        <v>719.8</v>
      </c>
      <c r="AA4282" s="11">
        <f t="shared" si="91"/>
        <v>18</v>
      </c>
      <c r="AB4282" s="5">
        <f>IFERROR(VLOOKUP(C4282,[2]Sheet1!$B:$F,5,FALSE),0)</f>
        <v>13009241.279999999</v>
      </c>
      <c r="AC4282" s="11">
        <v>0</v>
      </c>
      <c r="AD4282" s="11">
        <v>0</v>
      </c>
      <c r="AE4282" s="10" t="str">
        <f t="shared" si="90"/>
        <v>75/76SICL</v>
      </c>
      <c r="AF4282" s="10"/>
      <c r="AG4282" s="10"/>
      <c r="AH4282" s="10"/>
    </row>
    <row r="4283" spans="1:34" x14ac:dyDescent="0.45">
      <c r="A4283" t="s">
        <v>24</v>
      </c>
      <c r="B4283" t="s">
        <v>57</v>
      </c>
      <c r="C4283" t="s">
        <v>278</v>
      </c>
      <c r="D4283">
        <v>778</v>
      </c>
      <c r="E4283" s="11">
        <v>862197</v>
      </c>
      <c r="F4283" s="5">
        <v>168027</v>
      </c>
      <c r="G4283" s="11">
        <v>0</v>
      </c>
      <c r="H4283" s="11">
        <v>0</v>
      </c>
      <c r="I4283">
        <v>0</v>
      </c>
      <c r="J4283">
        <v>0</v>
      </c>
      <c r="K4283">
        <v>0</v>
      </c>
      <c r="L4283">
        <v>46661</v>
      </c>
      <c r="M4283">
        <v>22</v>
      </c>
      <c r="N4283">
        <v>36</v>
      </c>
      <c r="O4283">
        <v>7</v>
      </c>
      <c r="P4283">
        <v>18</v>
      </c>
      <c r="Q4283">
        <v>0</v>
      </c>
      <c r="R4283">
        <v>234</v>
      </c>
      <c r="S4283">
        <v>0</v>
      </c>
      <c r="T4283">
        <v>119</v>
      </c>
      <c r="U4283">
        <v>241</v>
      </c>
      <c r="V4283">
        <v>-0.69</v>
      </c>
      <c r="W4283">
        <v>0</v>
      </c>
      <c r="X4283">
        <v>0</v>
      </c>
      <c r="Y4283" s="12" t="str">
        <f>IFERROR(VLOOKUP(C4283,[1]Index!$D:$F,3,FALSE),"Non List")</f>
        <v>zdelist</v>
      </c>
      <c r="Z4283">
        <f>IFERROR(VLOOKUP(C4283,[1]LP!$B:$C,2,FALSE),0)</f>
        <v>0</v>
      </c>
      <c r="AA4283" s="11">
        <f t="shared" si="91"/>
        <v>0</v>
      </c>
      <c r="AB4283" s="5">
        <f>IFERROR(VLOOKUP(C4283,[2]Sheet1!$B:$F,5,FALSE),0)</f>
        <v>0</v>
      </c>
      <c r="AC4283" s="11">
        <v>0</v>
      </c>
      <c r="AD4283" s="11">
        <v>0</v>
      </c>
      <c r="AE4283" s="10" t="str">
        <f t="shared" si="90"/>
        <v>75/76SIL</v>
      </c>
      <c r="AF4283" s="10"/>
      <c r="AG4283" s="10"/>
      <c r="AH4283" s="10"/>
    </row>
    <row r="4284" spans="1:34" x14ac:dyDescent="0.45">
      <c r="A4284" t="s">
        <v>24</v>
      </c>
      <c r="B4284" t="s">
        <v>57</v>
      </c>
      <c r="C4284" t="s">
        <v>279</v>
      </c>
      <c r="D4284">
        <v>560</v>
      </c>
      <c r="E4284" s="11">
        <v>302400</v>
      </c>
      <c r="F4284" s="5">
        <v>35352</v>
      </c>
      <c r="G4284" s="11">
        <v>0</v>
      </c>
      <c r="H4284" s="11">
        <v>0</v>
      </c>
      <c r="I4284">
        <v>0</v>
      </c>
      <c r="J4284">
        <v>0</v>
      </c>
      <c r="K4284">
        <v>0</v>
      </c>
      <c r="L4284">
        <v>11183</v>
      </c>
      <c r="M4284">
        <v>15</v>
      </c>
      <c r="N4284">
        <v>38</v>
      </c>
      <c r="O4284">
        <v>5</v>
      </c>
      <c r="P4284">
        <v>13</v>
      </c>
      <c r="Q4284">
        <v>0</v>
      </c>
      <c r="R4284">
        <v>190</v>
      </c>
      <c r="S4284">
        <v>0</v>
      </c>
      <c r="T4284">
        <v>112</v>
      </c>
      <c r="U4284">
        <v>193</v>
      </c>
      <c r="V4284">
        <v>-0.66</v>
      </c>
      <c r="W4284">
        <v>0</v>
      </c>
      <c r="X4284">
        <v>0</v>
      </c>
      <c r="Y4284" s="12" t="str">
        <f>IFERROR(VLOOKUP(C4284,[1]Index!$D:$F,3,FALSE),"Non List")</f>
        <v>zdelist</v>
      </c>
      <c r="Z4284">
        <f>IFERROR(VLOOKUP(C4284,[1]LP!$B:$C,2,FALSE),0)</f>
        <v>0</v>
      </c>
      <c r="AA4284" s="11">
        <f t="shared" si="91"/>
        <v>0</v>
      </c>
      <c r="AB4284" s="5">
        <f>IFERROR(VLOOKUP(C4284,[2]Sheet1!$B:$F,5,FALSE),0)</f>
        <v>0</v>
      </c>
      <c r="AC4284" s="11">
        <v>0</v>
      </c>
      <c r="AD4284" s="11">
        <v>0</v>
      </c>
      <c r="AE4284" s="10" t="str">
        <f t="shared" si="90"/>
        <v>75/76UIC</v>
      </c>
      <c r="AF4284" s="10"/>
      <c r="AG4284" s="10"/>
      <c r="AH4284" s="10"/>
    </row>
    <row r="4285" spans="1:34" x14ac:dyDescent="0.45">
      <c r="A4285" t="s">
        <v>24</v>
      </c>
      <c r="B4285" t="s">
        <v>57</v>
      </c>
      <c r="C4285" t="s">
        <v>280</v>
      </c>
      <c r="D4285">
        <v>658</v>
      </c>
      <c r="E4285" s="11">
        <v>1005076</v>
      </c>
      <c r="F4285" s="5">
        <v>190078</v>
      </c>
      <c r="G4285" s="11">
        <v>0</v>
      </c>
      <c r="H4285" s="11">
        <v>0</v>
      </c>
      <c r="I4285">
        <v>0</v>
      </c>
      <c r="J4285">
        <v>0</v>
      </c>
      <c r="K4285">
        <v>0</v>
      </c>
      <c r="L4285">
        <v>30491</v>
      </c>
      <c r="M4285">
        <v>12</v>
      </c>
      <c r="N4285">
        <v>54</v>
      </c>
      <c r="O4285">
        <v>6</v>
      </c>
      <c r="P4285">
        <v>10</v>
      </c>
      <c r="Q4285">
        <v>0</v>
      </c>
      <c r="R4285">
        <v>300</v>
      </c>
      <c r="S4285">
        <v>0</v>
      </c>
      <c r="T4285">
        <v>119</v>
      </c>
      <c r="U4285">
        <v>180</v>
      </c>
      <c r="V4285">
        <v>-0.73</v>
      </c>
      <c r="W4285">
        <v>0</v>
      </c>
      <c r="X4285">
        <v>0</v>
      </c>
      <c r="Y4285" s="12" t="str">
        <f>IFERROR(VLOOKUP(C4285,[1]Index!$D:$F,3,FALSE),"Non List")</f>
        <v>Non Life Insurance</v>
      </c>
      <c r="Z4285">
        <f>IFERROR(VLOOKUP(C4285,[1]LP!$B:$C,2,FALSE),0)</f>
        <v>798</v>
      </c>
      <c r="AA4285" s="11">
        <f t="shared" si="91"/>
        <v>66.5</v>
      </c>
      <c r="AB4285" s="5">
        <f>IFERROR(VLOOKUP(C4285,[2]Sheet1!$B:$F,5,FALSE),0)</f>
        <v>6743000.0700000003</v>
      </c>
      <c r="AC4285" s="11">
        <v>5</v>
      </c>
      <c r="AD4285" s="11">
        <v>11.32</v>
      </c>
      <c r="AE4285" s="10" t="str">
        <f t="shared" si="90"/>
        <v>75/76PRIN</v>
      </c>
      <c r="AF4285" s="10"/>
      <c r="AG4285" s="10"/>
      <c r="AH4285" s="10"/>
    </row>
    <row r="4286" spans="1:34" x14ac:dyDescent="0.45">
      <c r="A4286" t="s">
        <v>24</v>
      </c>
      <c r="B4286" t="s">
        <v>57</v>
      </c>
      <c r="C4286" t="s">
        <v>281</v>
      </c>
      <c r="D4286">
        <v>16020</v>
      </c>
      <c r="E4286" s="11">
        <v>266639</v>
      </c>
      <c r="F4286" s="5">
        <v>2096077</v>
      </c>
      <c r="G4286" s="11">
        <v>0</v>
      </c>
      <c r="H4286" s="11">
        <v>0</v>
      </c>
      <c r="I4286">
        <v>0</v>
      </c>
      <c r="J4286">
        <v>0</v>
      </c>
      <c r="K4286">
        <v>0</v>
      </c>
      <c r="L4286">
        <v>50846</v>
      </c>
      <c r="M4286">
        <v>76</v>
      </c>
      <c r="N4286">
        <v>210</v>
      </c>
      <c r="O4286">
        <v>18</v>
      </c>
      <c r="P4286">
        <v>9</v>
      </c>
      <c r="Q4286">
        <v>0</v>
      </c>
      <c r="R4286">
        <v>3799</v>
      </c>
      <c r="S4286">
        <v>0</v>
      </c>
      <c r="T4286">
        <v>886</v>
      </c>
      <c r="U4286">
        <v>1233</v>
      </c>
      <c r="V4286">
        <v>-0.92</v>
      </c>
      <c r="W4286">
        <v>0</v>
      </c>
      <c r="X4286">
        <v>0</v>
      </c>
      <c r="Y4286" s="12" t="str">
        <f>IFERROR(VLOOKUP(C4286,[1]Index!$D:$F,3,FALSE),"Non List")</f>
        <v>Non Life Insurance</v>
      </c>
      <c r="Z4286">
        <f>IFERROR(VLOOKUP(C4286,[1]LP!$B:$C,2,FALSE),0)</f>
        <v>13530</v>
      </c>
      <c r="AA4286" s="11">
        <f t="shared" si="91"/>
        <v>178</v>
      </c>
      <c r="AB4286" s="5">
        <f>IFERROR(VLOOKUP(C4286,[2]Sheet1!$B:$F,5,FALSE),0)</f>
        <v>327166.13</v>
      </c>
      <c r="AC4286" s="11">
        <v>0</v>
      </c>
      <c r="AD4286" s="11">
        <v>0</v>
      </c>
      <c r="AE4286" s="10" t="str">
        <f t="shared" ref="AE4286:AE4349" si="92">B4286&amp;C4286</f>
        <v>75/76RBCL</v>
      </c>
      <c r="AF4286" s="10"/>
      <c r="AG4286" s="10"/>
      <c r="AH4286" s="10"/>
    </row>
    <row r="4287" spans="1:34" x14ac:dyDescent="0.45">
      <c r="A4287" t="s">
        <v>24</v>
      </c>
      <c r="B4287" t="s">
        <v>57</v>
      </c>
      <c r="C4287" t="s">
        <v>282</v>
      </c>
      <c r="D4287">
        <v>546.20000000000005</v>
      </c>
      <c r="E4287" s="11">
        <v>540000</v>
      </c>
      <c r="F4287" s="5">
        <v>129352</v>
      </c>
      <c r="G4287" s="11">
        <v>0</v>
      </c>
      <c r="H4287" s="11">
        <v>0</v>
      </c>
      <c r="I4287">
        <v>0</v>
      </c>
      <c r="J4287">
        <v>0</v>
      </c>
      <c r="K4287">
        <v>0</v>
      </c>
      <c r="L4287">
        <v>26129</v>
      </c>
      <c r="M4287">
        <v>19</v>
      </c>
      <c r="N4287">
        <v>28</v>
      </c>
      <c r="O4287">
        <v>4</v>
      </c>
      <c r="P4287">
        <v>16</v>
      </c>
      <c r="Q4287">
        <v>0</v>
      </c>
      <c r="R4287">
        <v>125</v>
      </c>
      <c r="S4287">
        <v>0</v>
      </c>
      <c r="T4287">
        <v>124</v>
      </c>
      <c r="U4287">
        <v>232</v>
      </c>
      <c r="V4287">
        <v>-0.57999999999999996</v>
      </c>
      <c r="W4287">
        <v>0</v>
      </c>
      <c r="X4287">
        <v>0</v>
      </c>
      <c r="Y4287" s="12" t="str">
        <f>IFERROR(VLOOKUP(C4287,[1]Index!$D:$F,3,FALSE),"Non List")</f>
        <v>Non Life Insurance</v>
      </c>
      <c r="Z4287">
        <f>IFERROR(VLOOKUP(C4287,[1]LP!$B:$C,2,FALSE),0)</f>
        <v>553.5</v>
      </c>
      <c r="AA4287" s="11">
        <f t="shared" si="91"/>
        <v>29.1</v>
      </c>
      <c r="AB4287" s="5">
        <f>IFERROR(VLOOKUP(C4287,[2]Sheet1!$B:$F,5,FALSE),0)</f>
        <v>14843741.5</v>
      </c>
      <c r="AC4287" s="11">
        <v>6</v>
      </c>
      <c r="AD4287" s="11">
        <v>0.31</v>
      </c>
      <c r="AE4287" s="10" t="str">
        <f t="shared" si="92"/>
        <v>75/76IGI</v>
      </c>
      <c r="AF4287" s="10"/>
      <c r="AG4287" s="10"/>
      <c r="AH4287" s="10"/>
    </row>
    <row r="4288" spans="1:34" x14ac:dyDescent="0.45">
      <c r="A4288" t="s">
        <v>53</v>
      </c>
      <c r="B4288" t="s">
        <v>57</v>
      </c>
      <c r="C4288" t="s">
        <v>268</v>
      </c>
      <c r="D4288">
        <v>535</v>
      </c>
      <c r="E4288" s="11">
        <v>133650</v>
      </c>
      <c r="F4288" s="5">
        <v>123339</v>
      </c>
      <c r="G4288" s="11">
        <v>0</v>
      </c>
      <c r="H4288" s="11">
        <v>0</v>
      </c>
      <c r="I4288">
        <v>0</v>
      </c>
      <c r="J4288">
        <v>0</v>
      </c>
      <c r="K4288">
        <v>0</v>
      </c>
      <c r="L4288">
        <v>25166</v>
      </c>
      <c r="M4288">
        <v>38</v>
      </c>
      <c r="N4288">
        <v>14</v>
      </c>
      <c r="O4288">
        <v>3</v>
      </c>
      <c r="P4288">
        <v>20</v>
      </c>
      <c r="Q4288">
        <v>0</v>
      </c>
      <c r="R4288">
        <v>40</v>
      </c>
      <c r="S4288">
        <v>0</v>
      </c>
      <c r="T4288">
        <v>192</v>
      </c>
      <c r="U4288">
        <v>404</v>
      </c>
      <c r="V4288">
        <v>-0.25</v>
      </c>
      <c r="W4288">
        <v>0</v>
      </c>
      <c r="X4288">
        <v>0</v>
      </c>
      <c r="Y4288" s="12" t="str">
        <f>IFERROR(VLOOKUP(C4288,[1]Index!$D:$F,3,FALSE),"Non List")</f>
        <v>zdelist</v>
      </c>
      <c r="Z4288">
        <f>IFERROR(VLOOKUP(C4288,[1]LP!$B:$C,2,FALSE),0)</f>
        <v>0</v>
      </c>
      <c r="AA4288" s="11">
        <f t="shared" si="91"/>
        <v>0</v>
      </c>
      <c r="AB4288" s="5">
        <f>IFERROR(VLOOKUP(C4288,[2]Sheet1!$B:$F,5,FALSE),0)</f>
        <v>0</v>
      </c>
      <c r="AC4288" s="11">
        <v>0</v>
      </c>
      <c r="AD4288" s="11">
        <v>0</v>
      </c>
      <c r="AE4288" s="10" t="str">
        <f t="shared" si="92"/>
        <v>75/76EIC</v>
      </c>
      <c r="AF4288" s="10"/>
      <c r="AG4288" s="10"/>
      <c r="AH4288" s="10"/>
    </row>
    <row r="4289" spans="1:34" x14ac:dyDescent="0.45">
      <c r="A4289" t="s">
        <v>53</v>
      </c>
      <c r="B4289" t="s">
        <v>57</v>
      </c>
      <c r="C4289" t="s">
        <v>269</v>
      </c>
      <c r="D4289">
        <v>571</v>
      </c>
      <c r="E4289" s="11">
        <v>1027200</v>
      </c>
      <c r="F4289" s="5">
        <v>198989</v>
      </c>
      <c r="G4289" s="11">
        <v>0</v>
      </c>
      <c r="H4289" s="11">
        <v>0</v>
      </c>
      <c r="I4289">
        <v>0</v>
      </c>
      <c r="J4289">
        <v>0</v>
      </c>
      <c r="K4289">
        <v>0</v>
      </c>
      <c r="L4289">
        <v>86008</v>
      </c>
      <c r="M4289">
        <v>17</v>
      </c>
      <c r="N4289">
        <v>34</v>
      </c>
      <c r="O4289">
        <v>5</v>
      </c>
      <c r="P4289">
        <v>14</v>
      </c>
      <c r="Q4289">
        <v>0</v>
      </c>
      <c r="R4289">
        <v>163</v>
      </c>
      <c r="S4289">
        <v>0</v>
      </c>
      <c r="T4289">
        <v>119</v>
      </c>
      <c r="U4289">
        <v>212</v>
      </c>
      <c r="V4289">
        <v>-0.63</v>
      </c>
      <c r="W4289">
        <v>0</v>
      </c>
      <c r="X4289">
        <v>0</v>
      </c>
      <c r="Y4289" s="12" t="str">
        <f>IFERROR(VLOOKUP(C4289,[1]Index!$D:$F,3,FALSE),"Non List")</f>
        <v>zdelist</v>
      </c>
      <c r="Z4289">
        <f>IFERROR(VLOOKUP(C4289,[1]LP!$B:$C,2,FALSE),0)</f>
        <v>0</v>
      </c>
      <c r="AA4289" s="11">
        <f t="shared" si="91"/>
        <v>0</v>
      </c>
      <c r="AB4289" s="5">
        <f>IFERROR(VLOOKUP(C4289,[2]Sheet1!$B:$F,5,FALSE),0)</f>
        <v>0</v>
      </c>
      <c r="AC4289" s="11">
        <v>4</v>
      </c>
      <c r="AD4289" s="11">
        <v>3.75</v>
      </c>
      <c r="AE4289" s="10" t="str">
        <f t="shared" si="92"/>
        <v>75/76HGI</v>
      </c>
      <c r="AF4289" s="10"/>
      <c r="AG4289" s="10"/>
      <c r="AH4289" s="10"/>
    </row>
    <row r="4290" spans="1:34" x14ac:dyDescent="0.45">
      <c r="A4290" t="s">
        <v>53</v>
      </c>
      <c r="B4290" t="s">
        <v>57</v>
      </c>
      <c r="C4290" t="s">
        <v>270</v>
      </c>
      <c r="D4290">
        <v>652</v>
      </c>
      <c r="E4290" s="11">
        <v>880000</v>
      </c>
      <c r="F4290" s="5">
        <v>179200</v>
      </c>
      <c r="G4290" s="11">
        <v>0</v>
      </c>
      <c r="H4290" s="11">
        <v>0</v>
      </c>
      <c r="I4290">
        <v>0</v>
      </c>
      <c r="J4290">
        <v>0</v>
      </c>
      <c r="K4290">
        <v>0</v>
      </c>
      <c r="L4290">
        <v>76600</v>
      </c>
      <c r="M4290">
        <v>17</v>
      </c>
      <c r="N4290">
        <v>37</v>
      </c>
      <c r="O4290">
        <v>5</v>
      </c>
      <c r="P4290">
        <v>14</v>
      </c>
      <c r="Q4290">
        <v>0</v>
      </c>
      <c r="R4290">
        <v>203</v>
      </c>
      <c r="S4290">
        <v>0</v>
      </c>
      <c r="T4290">
        <v>120</v>
      </c>
      <c r="U4290">
        <v>217</v>
      </c>
      <c r="V4290">
        <v>-0.67</v>
      </c>
      <c r="W4290">
        <v>0</v>
      </c>
      <c r="X4290">
        <v>0</v>
      </c>
      <c r="Y4290" s="12" t="str">
        <f>IFERROR(VLOOKUP(C4290,[1]Index!$D:$F,3,FALSE),"Non List")</f>
        <v>zdelist</v>
      </c>
      <c r="Z4290">
        <f>IFERROR(VLOOKUP(C4290,[1]LP!$B:$C,2,FALSE),0)</f>
        <v>0</v>
      </c>
      <c r="AA4290" s="11">
        <f t="shared" si="91"/>
        <v>0</v>
      </c>
      <c r="AB4290" s="5">
        <f>IFERROR(VLOOKUP(C4290,[2]Sheet1!$B:$F,5,FALSE),0)</f>
        <v>0</v>
      </c>
      <c r="AC4290" s="11">
        <v>8.125</v>
      </c>
      <c r="AD4290" s="11">
        <v>0.40600000000000003</v>
      </c>
      <c r="AE4290" s="10" t="str">
        <f t="shared" si="92"/>
        <v>75/76LGIL</v>
      </c>
      <c r="AF4290" s="10"/>
      <c r="AG4290" s="10"/>
      <c r="AH4290" s="10"/>
    </row>
    <row r="4291" spans="1:34" x14ac:dyDescent="0.45">
      <c r="A4291" t="s">
        <v>53</v>
      </c>
      <c r="B4291" t="s">
        <v>57</v>
      </c>
      <c r="C4291" t="s">
        <v>271</v>
      </c>
      <c r="D4291">
        <v>715</v>
      </c>
      <c r="E4291" s="11">
        <v>617639</v>
      </c>
      <c r="F4291" s="5">
        <v>273608</v>
      </c>
      <c r="G4291" s="11">
        <v>0</v>
      </c>
      <c r="H4291" s="11">
        <v>0</v>
      </c>
      <c r="I4291">
        <v>0</v>
      </c>
      <c r="J4291">
        <v>0</v>
      </c>
      <c r="K4291">
        <v>0</v>
      </c>
      <c r="L4291">
        <v>73234</v>
      </c>
      <c r="M4291">
        <v>24</v>
      </c>
      <c r="N4291">
        <v>30</v>
      </c>
      <c r="O4291">
        <v>5</v>
      </c>
      <c r="P4291">
        <v>16</v>
      </c>
      <c r="Q4291">
        <v>0</v>
      </c>
      <c r="R4291">
        <v>149</v>
      </c>
      <c r="S4291">
        <v>0</v>
      </c>
      <c r="T4291">
        <v>144</v>
      </c>
      <c r="U4291">
        <v>277</v>
      </c>
      <c r="V4291">
        <v>-0.61</v>
      </c>
      <c r="W4291">
        <v>0</v>
      </c>
      <c r="X4291">
        <v>0</v>
      </c>
      <c r="Y4291" s="12" t="str">
        <f>IFERROR(VLOOKUP(C4291,[1]Index!$D:$F,3,FALSE),"Non List")</f>
        <v>Non Life Insurance</v>
      </c>
      <c r="Z4291">
        <f>IFERROR(VLOOKUP(C4291,[1]LP!$B:$C,2,FALSE),0)</f>
        <v>855</v>
      </c>
      <c r="AA4291" s="11">
        <f t="shared" ref="AA4291:AA4354" si="93">ROUND(IFERROR(Z4291/M4291,0),1)</f>
        <v>35.6</v>
      </c>
      <c r="AB4291" s="5">
        <f>IFERROR(VLOOKUP(C4291,[2]Sheet1!$B:$F,5,FALSE),0)</f>
        <v>8078158.4900000002</v>
      </c>
      <c r="AC4291" s="11">
        <v>5</v>
      </c>
      <c r="AD4291" s="11">
        <v>2.89</v>
      </c>
      <c r="AE4291" s="10" t="str">
        <f t="shared" si="92"/>
        <v>75/76NICL</v>
      </c>
      <c r="AF4291" s="10"/>
      <c r="AG4291" s="10"/>
      <c r="AH4291" s="10"/>
    </row>
    <row r="4292" spans="1:34" x14ac:dyDescent="0.45">
      <c r="A4292" t="s">
        <v>53</v>
      </c>
      <c r="B4292" t="s">
        <v>57</v>
      </c>
      <c r="C4292" t="s">
        <v>272</v>
      </c>
      <c r="D4292">
        <v>880</v>
      </c>
      <c r="E4292" s="11">
        <v>1176278</v>
      </c>
      <c r="F4292" s="5">
        <v>440086</v>
      </c>
      <c r="G4292" s="11">
        <v>0</v>
      </c>
      <c r="H4292" s="11">
        <v>0</v>
      </c>
      <c r="I4292">
        <v>0</v>
      </c>
      <c r="J4292">
        <v>0</v>
      </c>
      <c r="K4292">
        <v>0</v>
      </c>
      <c r="L4292">
        <v>170319</v>
      </c>
      <c r="M4292">
        <v>29</v>
      </c>
      <c r="N4292">
        <v>30</v>
      </c>
      <c r="O4292">
        <v>6</v>
      </c>
      <c r="P4292">
        <v>21</v>
      </c>
      <c r="Q4292">
        <v>0</v>
      </c>
      <c r="R4292">
        <v>195</v>
      </c>
      <c r="S4292">
        <v>0</v>
      </c>
      <c r="T4292">
        <v>137</v>
      </c>
      <c r="U4292">
        <v>299</v>
      </c>
      <c r="V4292">
        <v>-0.66</v>
      </c>
      <c r="W4292">
        <v>0</v>
      </c>
      <c r="X4292">
        <v>0</v>
      </c>
      <c r="Y4292" s="12" t="str">
        <f>IFERROR(VLOOKUP(C4292,[1]Index!$D:$F,3,FALSE),"Non List")</f>
        <v>Non Life Insurance</v>
      </c>
      <c r="Z4292">
        <f>IFERROR(VLOOKUP(C4292,[1]LP!$B:$C,2,FALSE),0)</f>
        <v>812</v>
      </c>
      <c r="AA4292" s="11">
        <f t="shared" si="93"/>
        <v>28</v>
      </c>
      <c r="AB4292" s="5">
        <f>IFERROR(VLOOKUP(C4292,[2]Sheet1!$B:$F,5,FALSE),0)</f>
        <v>8049442.4299999997</v>
      </c>
      <c r="AC4292" s="11">
        <v>0</v>
      </c>
      <c r="AD4292" s="11">
        <v>8.16</v>
      </c>
      <c r="AE4292" s="10" t="str">
        <f t="shared" si="92"/>
        <v>75/76NIL</v>
      </c>
      <c r="AF4292" s="10"/>
      <c r="AG4292" s="10"/>
      <c r="AH4292" s="10"/>
    </row>
    <row r="4293" spans="1:34" x14ac:dyDescent="0.45">
      <c r="A4293" t="s">
        <v>53</v>
      </c>
      <c r="B4293" t="s">
        <v>57</v>
      </c>
      <c r="C4293" t="s">
        <v>273</v>
      </c>
      <c r="D4293">
        <v>740</v>
      </c>
      <c r="E4293" s="11">
        <v>640406</v>
      </c>
      <c r="F4293" s="5">
        <v>164280</v>
      </c>
      <c r="G4293" s="11">
        <v>0</v>
      </c>
      <c r="H4293" s="11">
        <v>0</v>
      </c>
      <c r="I4293">
        <v>0</v>
      </c>
      <c r="J4293">
        <v>0</v>
      </c>
      <c r="K4293">
        <v>0</v>
      </c>
      <c r="L4293">
        <v>84509</v>
      </c>
      <c r="M4293">
        <v>26</v>
      </c>
      <c r="N4293">
        <v>28</v>
      </c>
      <c r="O4293">
        <v>6</v>
      </c>
      <c r="P4293">
        <v>21</v>
      </c>
      <c r="Q4293">
        <v>0</v>
      </c>
      <c r="R4293">
        <v>165</v>
      </c>
      <c r="S4293">
        <v>0</v>
      </c>
      <c r="T4293">
        <v>126</v>
      </c>
      <c r="U4293">
        <v>273</v>
      </c>
      <c r="V4293">
        <v>-0.63</v>
      </c>
      <c r="W4293">
        <v>0</v>
      </c>
      <c r="X4293">
        <v>0</v>
      </c>
      <c r="Y4293" s="12" t="str">
        <f>IFERROR(VLOOKUP(C4293,[1]Index!$D:$F,3,FALSE),"Non List")</f>
        <v>Non Life Insurance</v>
      </c>
      <c r="Z4293">
        <f>IFERROR(VLOOKUP(C4293,[1]LP!$B:$C,2,FALSE),0)</f>
        <v>778</v>
      </c>
      <c r="AA4293" s="11">
        <f t="shared" si="93"/>
        <v>29.9</v>
      </c>
      <c r="AB4293" s="5">
        <f>IFERROR(VLOOKUP(C4293,[2]Sheet1!$B:$F,5,FALSE),0)</f>
        <v>7543725.6100000003</v>
      </c>
      <c r="AC4293" s="11">
        <v>7</v>
      </c>
      <c r="AD4293" s="11">
        <v>0.37</v>
      </c>
      <c r="AE4293" s="10" t="str">
        <f t="shared" si="92"/>
        <v>75/76NLG</v>
      </c>
      <c r="AF4293" s="10"/>
      <c r="AG4293" s="10"/>
      <c r="AH4293" s="10"/>
    </row>
    <row r="4294" spans="1:34" x14ac:dyDescent="0.45">
      <c r="A4294" t="s">
        <v>53</v>
      </c>
      <c r="B4294" t="s">
        <v>57</v>
      </c>
      <c r="C4294" t="s">
        <v>274</v>
      </c>
      <c r="D4294">
        <v>807</v>
      </c>
      <c r="E4294" s="11">
        <v>584000</v>
      </c>
      <c r="F4294" s="5">
        <v>601053</v>
      </c>
      <c r="G4294" s="11">
        <v>0</v>
      </c>
      <c r="H4294" s="11">
        <v>0</v>
      </c>
      <c r="I4294">
        <v>0</v>
      </c>
      <c r="J4294">
        <v>0</v>
      </c>
      <c r="K4294">
        <v>0</v>
      </c>
      <c r="L4294">
        <v>58860</v>
      </c>
      <c r="M4294">
        <v>20</v>
      </c>
      <c r="N4294">
        <v>40</v>
      </c>
      <c r="O4294">
        <v>4</v>
      </c>
      <c r="P4294">
        <v>10</v>
      </c>
      <c r="Q4294">
        <v>0</v>
      </c>
      <c r="R4294">
        <v>159</v>
      </c>
      <c r="S4294">
        <v>0</v>
      </c>
      <c r="T4294">
        <v>203</v>
      </c>
      <c r="U4294">
        <v>303</v>
      </c>
      <c r="V4294">
        <v>-0.62</v>
      </c>
      <c r="W4294">
        <v>0</v>
      </c>
      <c r="X4294">
        <v>0</v>
      </c>
      <c r="Y4294" s="12" t="str">
        <f>IFERROR(VLOOKUP(C4294,[1]Index!$D:$F,3,FALSE),"Non List")</f>
        <v>zdelist</v>
      </c>
      <c r="Z4294">
        <f>IFERROR(VLOOKUP(C4294,[1]LP!$B:$C,2,FALSE),0)</f>
        <v>0</v>
      </c>
      <c r="AA4294" s="11">
        <f t="shared" si="93"/>
        <v>0</v>
      </c>
      <c r="AB4294" s="5">
        <f>IFERROR(VLOOKUP(C4294,[2]Sheet1!$B:$F,5,FALSE),0)</f>
        <v>0</v>
      </c>
      <c r="AC4294" s="11">
        <v>0</v>
      </c>
      <c r="AD4294" s="11">
        <v>0</v>
      </c>
      <c r="AE4294" s="10" t="str">
        <f t="shared" si="92"/>
        <v>75/76PIC</v>
      </c>
      <c r="AF4294" s="10"/>
      <c r="AG4294" s="10"/>
      <c r="AH4294" s="10"/>
    </row>
    <row r="4295" spans="1:34" x14ac:dyDescent="0.45">
      <c r="A4295" t="s">
        <v>53</v>
      </c>
      <c r="B4295" t="s">
        <v>57</v>
      </c>
      <c r="C4295" t="s">
        <v>275</v>
      </c>
      <c r="D4295">
        <v>538.1</v>
      </c>
      <c r="E4295" s="11">
        <v>641520</v>
      </c>
      <c r="F4295" s="5">
        <v>211140</v>
      </c>
      <c r="G4295" s="11">
        <v>0</v>
      </c>
      <c r="H4295" s="11">
        <v>0</v>
      </c>
      <c r="I4295">
        <v>0</v>
      </c>
      <c r="J4295">
        <v>0</v>
      </c>
      <c r="K4295">
        <v>0</v>
      </c>
      <c r="L4295">
        <v>68390</v>
      </c>
      <c r="M4295">
        <v>21</v>
      </c>
      <c r="N4295">
        <v>25</v>
      </c>
      <c r="O4295">
        <v>4</v>
      </c>
      <c r="P4295">
        <v>16</v>
      </c>
      <c r="Q4295">
        <v>0</v>
      </c>
      <c r="R4295">
        <v>102</v>
      </c>
      <c r="S4295">
        <v>0</v>
      </c>
      <c r="T4295">
        <v>133</v>
      </c>
      <c r="U4295">
        <v>253</v>
      </c>
      <c r="V4295">
        <v>-0.53</v>
      </c>
      <c r="W4295">
        <v>0</v>
      </c>
      <c r="X4295">
        <v>0</v>
      </c>
      <c r="Y4295" s="12" t="str">
        <f>IFERROR(VLOOKUP(C4295,[1]Index!$D:$F,3,FALSE),"Non List")</f>
        <v>zdelist</v>
      </c>
      <c r="Z4295">
        <f>IFERROR(VLOOKUP(C4295,[1]LP!$B:$C,2,FALSE),0)</f>
        <v>0</v>
      </c>
      <c r="AA4295" s="11">
        <f t="shared" si="93"/>
        <v>0</v>
      </c>
      <c r="AB4295" s="5">
        <f>IFERROR(VLOOKUP(C4295,[2]Sheet1!$B:$F,5,FALSE),0)</f>
        <v>0</v>
      </c>
      <c r="AC4295" s="11">
        <v>0</v>
      </c>
      <c r="AD4295" s="11">
        <v>0</v>
      </c>
      <c r="AE4295" s="10" t="str">
        <f t="shared" si="92"/>
        <v>75/76PICL</v>
      </c>
      <c r="AF4295" s="10"/>
      <c r="AG4295" s="10"/>
      <c r="AH4295" s="10"/>
    </row>
    <row r="4296" spans="1:34" x14ac:dyDescent="0.45">
      <c r="A4296" t="s">
        <v>53</v>
      </c>
      <c r="B4296" t="s">
        <v>57</v>
      </c>
      <c r="C4296" t="s">
        <v>276</v>
      </c>
      <c r="D4296">
        <v>1309</v>
      </c>
      <c r="E4296" s="11">
        <v>538292</v>
      </c>
      <c r="F4296" s="5">
        <v>612832</v>
      </c>
      <c r="G4296" s="11">
        <v>0</v>
      </c>
      <c r="H4296" s="11">
        <v>0</v>
      </c>
      <c r="I4296">
        <v>0</v>
      </c>
      <c r="J4296">
        <v>0</v>
      </c>
      <c r="K4296">
        <v>0</v>
      </c>
      <c r="L4296">
        <v>84894</v>
      </c>
      <c r="M4296">
        <v>32</v>
      </c>
      <c r="N4296">
        <v>42</v>
      </c>
      <c r="O4296">
        <v>6</v>
      </c>
      <c r="P4296">
        <v>15</v>
      </c>
      <c r="Q4296">
        <v>0</v>
      </c>
      <c r="R4296">
        <v>254</v>
      </c>
      <c r="S4296">
        <v>0</v>
      </c>
      <c r="T4296">
        <v>214</v>
      </c>
      <c r="U4296">
        <v>390</v>
      </c>
      <c r="V4296">
        <v>-0.7</v>
      </c>
      <c r="W4296">
        <v>0</v>
      </c>
      <c r="X4296">
        <v>0</v>
      </c>
      <c r="Y4296" s="12" t="str">
        <f>IFERROR(VLOOKUP(C4296,[1]Index!$D:$F,3,FALSE),"Non List")</f>
        <v>zdelist</v>
      </c>
      <c r="Z4296">
        <f>IFERROR(VLOOKUP(C4296,[1]LP!$B:$C,2,FALSE),0)</f>
        <v>0</v>
      </c>
      <c r="AA4296" s="11">
        <f t="shared" si="93"/>
        <v>0</v>
      </c>
      <c r="AB4296" s="5">
        <f>IFERROR(VLOOKUP(C4296,[2]Sheet1!$B:$F,5,FALSE),0)</f>
        <v>0</v>
      </c>
      <c r="AC4296" s="11">
        <v>0</v>
      </c>
      <c r="AD4296" s="11">
        <v>0</v>
      </c>
      <c r="AE4296" s="10" t="str">
        <f t="shared" si="92"/>
        <v>75/76SIC</v>
      </c>
      <c r="AF4296" s="10"/>
      <c r="AG4296" s="10"/>
      <c r="AH4296" s="10"/>
    </row>
    <row r="4297" spans="1:34" x14ac:dyDescent="0.45">
      <c r="A4297" t="s">
        <v>53</v>
      </c>
      <c r="B4297" t="s">
        <v>57</v>
      </c>
      <c r="C4297" t="s">
        <v>277</v>
      </c>
      <c r="D4297">
        <v>1132.2</v>
      </c>
      <c r="E4297" s="11">
        <v>1057311</v>
      </c>
      <c r="F4297" s="5">
        <v>348796</v>
      </c>
      <c r="G4297" s="11">
        <v>0</v>
      </c>
      <c r="H4297" s="11">
        <v>0</v>
      </c>
      <c r="I4297">
        <v>0</v>
      </c>
      <c r="J4297">
        <v>0</v>
      </c>
      <c r="K4297">
        <v>0</v>
      </c>
      <c r="L4297">
        <v>212007</v>
      </c>
      <c r="M4297">
        <v>40</v>
      </c>
      <c r="N4297">
        <v>28</v>
      </c>
      <c r="O4297">
        <v>9</v>
      </c>
      <c r="P4297">
        <v>30</v>
      </c>
      <c r="Q4297">
        <v>0</v>
      </c>
      <c r="R4297">
        <v>240</v>
      </c>
      <c r="S4297">
        <v>0</v>
      </c>
      <c r="T4297">
        <v>133</v>
      </c>
      <c r="U4297">
        <v>346</v>
      </c>
      <c r="V4297">
        <v>-0.69</v>
      </c>
      <c r="W4297">
        <v>0</v>
      </c>
      <c r="X4297">
        <v>0</v>
      </c>
      <c r="Y4297" s="12" t="str">
        <f>IFERROR(VLOOKUP(C4297,[1]Index!$D:$F,3,FALSE),"Non List")</f>
        <v>Non Life Insurance</v>
      </c>
      <c r="Z4297">
        <f>IFERROR(VLOOKUP(C4297,[1]LP!$B:$C,2,FALSE),0)</f>
        <v>719.8</v>
      </c>
      <c r="AA4297" s="11">
        <f t="shared" si="93"/>
        <v>18</v>
      </c>
      <c r="AB4297" s="5">
        <f>IFERROR(VLOOKUP(C4297,[2]Sheet1!$B:$F,5,FALSE),0)</f>
        <v>13009241.279999999</v>
      </c>
      <c r="AC4297" s="11">
        <v>0</v>
      </c>
      <c r="AD4297" s="11">
        <v>0</v>
      </c>
      <c r="AE4297" s="10" t="str">
        <f t="shared" si="92"/>
        <v>75/76SICL</v>
      </c>
      <c r="AF4297" s="10"/>
      <c r="AG4297" s="10"/>
      <c r="AH4297" s="10"/>
    </row>
    <row r="4298" spans="1:34" x14ac:dyDescent="0.45">
      <c r="A4298" t="s">
        <v>53</v>
      </c>
      <c r="B4298" t="s">
        <v>57</v>
      </c>
      <c r="C4298" t="s">
        <v>278</v>
      </c>
      <c r="D4298">
        <v>778</v>
      </c>
      <c r="E4298" s="11">
        <v>865918</v>
      </c>
      <c r="F4298" s="5">
        <v>231414</v>
      </c>
      <c r="G4298" s="11">
        <v>0</v>
      </c>
      <c r="H4298" s="11">
        <v>0</v>
      </c>
      <c r="I4298">
        <v>0</v>
      </c>
      <c r="J4298">
        <v>0</v>
      </c>
      <c r="K4298">
        <v>0</v>
      </c>
      <c r="L4298">
        <v>89808</v>
      </c>
      <c r="M4298">
        <v>21</v>
      </c>
      <c r="N4298">
        <v>38</v>
      </c>
      <c r="O4298">
        <v>6</v>
      </c>
      <c r="P4298">
        <v>16</v>
      </c>
      <c r="Q4298">
        <v>0</v>
      </c>
      <c r="R4298">
        <v>230</v>
      </c>
      <c r="S4298">
        <v>0</v>
      </c>
      <c r="T4298">
        <v>127</v>
      </c>
      <c r="U4298">
        <v>243</v>
      </c>
      <c r="V4298">
        <v>-0.69</v>
      </c>
      <c r="W4298">
        <v>0</v>
      </c>
      <c r="X4298">
        <v>0</v>
      </c>
      <c r="Y4298" s="12" t="str">
        <f>IFERROR(VLOOKUP(C4298,[1]Index!$D:$F,3,FALSE),"Non List")</f>
        <v>zdelist</v>
      </c>
      <c r="Z4298">
        <f>IFERROR(VLOOKUP(C4298,[1]LP!$B:$C,2,FALSE),0)</f>
        <v>0</v>
      </c>
      <c r="AA4298" s="11">
        <f t="shared" si="93"/>
        <v>0</v>
      </c>
      <c r="AB4298" s="5">
        <f>IFERROR(VLOOKUP(C4298,[2]Sheet1!$B:$F,5,FALSE),0)</f>
        <v>0</v>
      </c>
      <c r="AC4298" s="11">
        <v>0</v>
      </c>
      <c r="AD4298" s="11">
        <v>0</v>
      </c>
      <c r="AE4298" s="10" t="str">
        <f t="shared" si="92"/>
        <v>75/76SIL</v>
      </c>
      <c r="AF4298" s="10"/>
      <c r="AG4298" s="10"/>
      <c r="AH4298" s="10"/>
    </row>
    <row r="4299" spans="1:34" x14ac:dyDescent="0.45">
      <c r="A4299" t="s">
        <v>53</v>
      </c>
      <c r="B4299" t="s">
        <v>57</v>
      </c>
      <c r="C4299" t="s">
        <v>279</v>
      </c>
      <c r="D4299">
        <v>560</v>
      </c>
      <c r="E4299" s="11">
        <v>302400</v>
      </c>
      <c r="F4299" s="5">
        <v>44054</v>
      </c>
      <c r="G4299" s="11">
        <v>0</v>
      </c>
      <c r="H4299" s="11">
        <v>0</v>
      </c>
      <c r="I4299">
        <v>0</v>
      </c>
      <c r="J4299">
        <v>0</v>
      </c>
      <c r="K4299">
        <v>0</v>
      </c>
      <c r="L4299">
        <v>17405</v>
      </c>
      <c r="M4299">
        <v>12</v>
      </c>
      <c r="N4299">
        <v>49</v>
      </c>
      <c r="O4299">
        <v>5</v>
      </c>
      <c r="P4299">
        <v>10</v>
      </c>
      <c r="Q4299">
        <v>0</v>
      </c>
      <c r="R4299">
        <v>238</v>
      </c>
      <c r="S4299">
        <v>0</v>
      </c>
      <c r="T4299">
        <v>115</v>
      </c>
      <c r="U4299">
        <v>172</v>
      </c>
      <c r="V4299">
        <v>-0.69</v>
      </c>
      <c r="W4299">
        <v>0</v>
      </c>
      <c r="X4299">
        <v>0</v>
      </c>
      <c r="Y4299" s="12" t="str">
        <f>IFERROR(VLOOKUP(C4299,[1]Index!$D:$F,3,FALSE),"Non List")</f>
        <v>zdelist</v>
      </c>
      <c r="Z4299">
        <f>IFERROR(VLOOKUP(C4299,[1]LP!$B:$C,2,FALSE),0)</f>
        <v>0</v>
      </c>
      <c r="AA4299" s="11">
        <f t="shared" si="93"/>
        <v>0</v>
      </c>
      <c r="AB4299" s="5">
        <f>IFERROR(VLOOKUP(C4299,[2]Sheet1!$B:$F,5,FALSE),0)</f>
        <v>0</v>
      </c>
      <c r="AC4299" s="11">
        <v>0</v>
      </c>
      <c r="AD4299" s="11">
        <v>0</v>
      </c>
      <c r="AE4299" s="10" t="str">
        <f t="shared" si="92"/>
        <v>75/76UIC</v>
      </c>
      <c r="AF4299" s="10"/>
      <c r="AG4299" s="10"/>
      <c r="AH4299" s="10"/>
    </row>
    <row r="4300" spans="1:34" x14ac:dyDescent="0.45">
      <c r="A4300" t="s">
        <v>53</v>
      </c>
      <c r="B4300" t="s">
        <v>57</v>
      </c>
      <c r="C4300" t="s">
        <v>280</v>
      </c>
      <c r="D4300">
        <v>658</v>
      </c>
      <c r="E4300" s="11">
        <v>1005076</v>
      </c>
      <c r="F4300" s="5">
        <v>196381</v>
      </c>
      <c r="G4300" s="11">
        <v>0</v>
      </c>
      <c r="H4300" s="11">
        <v>0</v>
      </c>
      <c r="I4300">
        <v>0</v>
      </c>
      <c r="J4300">
        <v>0</v>
      </c>
      <c r="K4300">
        <v>0</v>
      </c>
      <c r="L4300">
        <v>44500</v>
      </c>
      <c r="M4300">
        <v>9</v>
      </c>
      <c r="N4300">
        <v>74</v>
      </c>
      <c r="O4300">
        <v>6</v>
      </c>
      <c r="P4300">
        <v>7</v>
      </c>
      <c r="Q4300">
        <v>0</v>
      </c>
      <c r="R4300">
        <v>409</v>
      </c>
      <c r="S4300">
        <v>0</v>
      </c>
      <c r="T4300">
        <v>120</v>
      </c>
      <c r="U4300">
        <v>154</v>
      </c>
      <c r="V4300">
        <v>-0.77</v>
      </c>
      <c r="W4300">
        <v>0</v>
      </c>
      <c r="X4300">
        <v>0</v>
      </c>
      <c r="Y4300" s="12" t="str">
        <f>IFERROR(VLOOKUP(C4300,[1]Index!$D:$F,3,FALSE),"Non List")</f>
        <v>Non Life Insurance</v>
      </c>
      <c r="Z4300">
        <f>IFERROR(VLOOKUP(C4300,[1]LP!$B:$C,2,FALSE),0)</f>
        <v>798</v>
      </c>
      <c r="AA4300" s="11">
        <f t="shared" si="93"/>
        <v>88.7</v>
      </c>
      <c r="AB4300" s="5">
        <f>IFERROR(VLOOKUP(C4300,[2]Sheet1!$B:$F,5,FALSE),0)</f>
        <v>6743000.0700000003</v>
      </c>
      <c r="AC4300" s="11">
        <v>5</v>
      </c>
      <c r="AD4300" s="11">
        <v>11.32</v>
      </c>
      <c r="AE4300" s="10" t="str">
        <f t="shared" si="92"/>
        <v>75/76PRIN</v>
      </c>
      <c r="AF4300" s="10"/>
      <c r="AG4300" s="10"/>
      <c r="AH4300" s="10"/>
    </row>
    <row r="4301" spans="1:34" x14ac:dyDescent="0.45">
      <c r="A4301" t="s">
        <v>53</v>
      </c>
      <c r="B4301" t="s">
        <v>57</v>
      </c>
      <c r="C4301" t="s">
        <v>281</v>
      </c>
      <c r="D4301">
        <v>16020</v>
      </c>
      <c r="E4301" s="11">
        <v>266639</v>
      </c>
      <c r="F4301" s="5">
        <v>2154880</v>
      </c>
      <c r="G4301" s="11">
        <v>0</v>
      </c>
      <c r="H4301" s="11">
        <v>0</v>
      </c>
      <c r="I4301">
        <v>0</v>
      </c>
      <c r="J4301">
        <v>0</v>
      </c>
      <c r="K4301">
        <v>0</v>
      </c>
      <c r="L4301">
        <v>168451</v>
      </c>
      <c r="M4301">
        <v>126</v>
      </c>
      <c r="N4301">
        <v>127</v>
      </c>
      <c r="O4301">
        <v>18</v>
      </c>
      <c r="P4301">
        <v>14</v>
      </c>
      <c r="Q4301">
        <v>0</v>
      </c>
      <c r="R4301">
        <v>2237</v>
      </c>
      <c r="S4301">
        <v>0</v>
      </c>
      <c r="T4301">
        <v>908</v>
      </c>
      <c r="U4301">
        <v>1607</v>
      </c>
      <c r="V4301">
        <v>-0.9</v>
      </c>
      <c r="W4301">
        <v>0</v>
      </c>
      <c r="X4301">
        <v>0</v>
      </c>
      <c r="Y4301" s="12" t="str">
        <f>IFERROR(VLOOKUP(C4301,[1]Index!$D:$F,3,FALSE),"Non List")</f>
        <v>Non Life Insurance</v>
      </c>
      <c r="Z4301">
        <f>IFERROR(VLOOKUP(C4301,[1]LP!$B:$C,2,FALSE),0)</f>
        <v>13530</v>
      </c>
      <c r="AA4301" s="11">
        <f t="shared" si="93"/>
        <v>107.4</v>
      </c>
      <c r="AB4301" s="5">
        <f>IFERROR(VLOOKUP(C4301,[2]Sheet1!$B:$F,5,FALSE),0)</f>
        <v>327166.13</v>
      </c>
      <c r="AC4301" s="11">
        <v>0</v>
      </c>
      <c r="AD4301" s="11">
        <v>0</v>
      </c>
      <c r="AE4301" s="10" t="str">
        <f t="shared" si="92"/>
        <v>75/76RBCL</v>
      </c>
      <c r="AF4301" s="10"/>
      <c r="AG4301" s="10"/>
      <c r="AH4301" s="10"/>
    </row>
    <row r="4302" spans="1:34" x14ac:dyDescent="0.45">
      <c r="A4302" t="s">
        <v>53</v>
      </c>
      <c r="B4302" t="s">
        <v>57</v>
      </c>
      <c r="C4302" t="s">
        <v>282</v>
      </c>
      <c r="D4302">
        <v>546.20000000000005</v>
      </c>
      <c r="E4302" s="11">
        <v>972000</v>
      </c>
      <c r="F4302" s="5">
        <v>145567</v>
      </c>
      <c r="G4302" s="11">
        <v>0</v>
      </c>
      <c r="H4302" s="11">
        <v>0</v>
      </c>
      <c r="I4302">
        <v>0</v>
      </c>
      <c r="J4302">
        <v>0</v>
      </c>
      <c r="K4302">
        <v>0</v>
      </c>
      <c r="L4302">
        <v>58560</v>
      </c>
      <c r="M4302">
        <v>12</v>
      </c>
      <c r="N4302">
        <v>45</v>
      </c>
      <c r="O4302">
        <v>5</v>
      </c>
      <c r="P4302">
        <v>10</v>
      </c>
      <c r="Q4302">
        <v>0</v>
      </c>
      <c r="R4302">
        <v>216</v>
      </c>
      <c r="S4302">
        <v>0</v>
      </c>
      <c r="T4302">
        <v>115</v>
      </c>
      <c r="U4302">
        <v>176</v>
      </c>
      <c r="V4302">
        <v>-0.68</v>
      </c>
      <c r="W4302">
        <v>0</v>
      </c>
      <c r="X4302">
        <v>0</v>
      </c>
      <c r="Y4302" s="12" t="str">
        <f>IFERROR(VLOOKUP(C4302,[1]Index!$D:$F,3,FALSE),"Non List")</f>
        <v>Non Life Insurance</v>
      </c>
      <c r="Z4302">
        <f>IFERROR(VLOOKUP(C4302,[1]LP!$B:$C,2,FALSE),0)</f>
        <v>553.5</v>
      </c>
      <c r="AA4302" s="11">
        <f t="shared" si="93"/>
        <v>46.1</v>
      </c>
      <c r="AB4302" s="5">
        <f>IFERROR(VLOOKUP(C4302,[2]Sheet1!$B:$F,5,FALSE),0)</f>
        <v>14843741.5</v>
      </c>
      <c r="AC4302" s="11">
        <v>6</v>
      </c>
      <c r="AD4302" s="11">
        <v>0.31</v>
      </c>
      <c r="AE4302" s="10" t="str">
        <f t="shared" si="92"/>
        <v>75/76IGI</v>
      </c>
      <c r="AF4302" s="10"/>
      <c r="AG4302" s="10"/>
      <c r="AH4302" s="10"/>
    </row>
    <row r="4303" spans="1:34" x14ac:dyDescent="0.45">
      <c r="A4303" t="s">
        <v>54</v>
      </c>
      <c r="B4303" t="s">
        <v>57</v>
      </c>
      <c r="C4303" t="s">
        <v>268</v>
      </c>
      <c r="D4303">
        <v>535</v>
      </c>
      <c r="E4303" s="11">
        <v>273983</v>
      </c>
      <c r="F4303" s="5">
        <v>130839</v>
      </c>
      <c r="G4303" s="11">
        <v>0</v>
      </c>
      <c r="H4303" s="11">
        <v>0</v>
      </c>
      <c r="I4303">
        <v>0</v>
      </c>
      <c r="J4303">
        <v>0</v>
      </c>
      <c r="K4303">
        <v>0</v>
      </c>
      <c r="L4303">
        <v>40167</v>
      </c>
      <c r="M4303">
        <v>20</v>
      </c>
      <c r="N4303">
        <v>27</v>
      </c>
      <c r="O4303">
        <v>4</v>
      </c>
      <c r="P4303">
        <v>13</v>
      </c>
      <c r="Q4303">
        <v>0</v>
      </c>
      <c r="R4303">
        <v>99</v>
      </c>
      <c r="S4303">
        <v>0</v>
      </c>
      <c r="T4303">
        <v>148</v>
      </c>
      <c r="U4303">
        <v>255</v>
      </c>
      <c r="V4303">
        <v>-0.52</v>
      </c>
      <c r="W4303">
        <v>0</v>
      </c>
      <c r="X4303">
        <v>0</v>
      </c>
      <c r="Y4303" s="12" t="str">
        <f>IFERROR(VLOOKUP(C4303,[1]Index!$D:$F,3,FALSE),"Non List")</f>
        <v>zdelist</v>
      </c>
      <c r="Z4303">
        <f>IFERROR(VLOOKUP(C4303,[1]LP!$B:$C,2,FALSE),0)</f>
        <v>0</v>
      </c>
      <c r="AA4303" s="11">
        <f t="shared" si="93"/>
        <v>0</v>
      </c>
      <c r="AB4303" s="5">
        <f>IFERROR(VLOOKUP(C4303,[2]Sheet1!$B:$F,5,FALSE),0)</f>
        <v>0</v>
      </c>
      <c r="AC4303" s="11">
        <v>0</v>
      </c>
      <c r="AD4303" s="11">
        <v>0</v>
      </c>
      <c r="AE4303" s="10" t="str">
        <f t="shared" si="92"/>
        <v>75/76EIC</v>
      </c>
      <c r="AF4303" s="10"/>
      <c r="AG4303" s="10"/>
      <c r="AH4303" s="10"/>
    </row>
    <row r="4304" spans="1:34" x14ac:dyDescent="0.45">
      <c r="A4304" t="s">
        <v>54</v>
      </c>
      <c r="B4304" t="s">
        <v>57</v>
      </c>
      <c r="C4304" t="s">
        <v>269</v>
      </c>
      <c r="D4304">
        <v>571</v>
      </c>
      <c r="E4304" s="11">
        <v>1027200</v>
      </c>
      <c r="F4304" s="5">
        <v>218437</v>
      </c>
      <c r="G4304" s="11">
        <v>0</v>
      </c>
      <c r="H4304" s="11">
        <v>0</v>
      </c>
      <c r="I4304">
        <v>0</v>
      </c>
      <c r="J4304">
        <v>0</v>
      </c>
      <c r="K4304">
        <v>0</v>
      </c>
      <c r="L4304">
        <v>124904</v>
      </c>
      <c r="M4304">
        <v>16</v>
      </c>
      <c r="N4304">
        <v>35</v>
      </c>
      <c r="O4304">
        <v>5</v>
      </c>
      <c r="P4304">
        <v>13</v>
      </c>
      <c r="Q4304">
        <v>0</v>
      </c>
      <c r="R4304">
        <v>166</v>
      </c>
      <c r="S4304">
        <v>0</v>
      </c>
      <c r="T4304">
        <v>121</v>
      </c>
      <c r="U4304">
        <v>210</v>
      </c>
      <c r="V4304">
        <v>-0.63</v>
      </c>
      <c r="W4304">
        <v>0</v>
      </c>
      <c r="X4304">
        <v>0</v>
      </c>
      <c r="Y4304" s="12" t="str">
        <f>IFERROR(VLOOKUP(C4304,[1]Index!$D:$F,3,FALSE),"Non List")</f>
        <v>zdelist</v>
      </c>
      <c r="Z4304">
        <f>IFERROR(VLOOKUP(C4304,[1]LP!$B:$C,2,FALSE),0)</f>
        <v>0</v>
      </c>
      <c r="AA4304" s="11">
        <f t="shared" si="93"/>
        <v>0</v>
      </c>
      <c r="AB4304" s="5">
        <f>IFERROR(VLOOKUP(C4304,[2]Sheet1!$B:$F,5,FALSE),0)</f>
        <v>0</v>
      </c>
      <c r="AC4304" s="11">
        <v>4</v>
      </c>
      <c r="AD4304" s="11">
        <v>3.75</v>
      </c>
      <c r="AE4304" s="10" t="str">
        <f t="shared" si="92"/>
        <v>75/76HGI</v>
      </c>
      <c r="AF4304" s="10"/>
      <c r="AG4304" s="10"/>
      <c r="AH4304" s="10"/>
    </row>
    <row r="4305" spans="1:34" x14ac:dyDescent="0.45">
      <c r="A4305" t="s">
        <v>54</v>
      </c>
      <c r="B4305" t="s">
        <v>57</v>
      </c>
      <c r="C4305" t="s">
        <v>270</v>
      </c>
      <c r="D4305">
        <v>652</v>
      </c>
      <c r="E4305" s="11">
        <v>880000</v>
      </c>
      <c r="F4305" s="5">
        <v>217100</v>
      </c>
      <c r="G4305" s="11">
        <v>0</v>
      </c>
      <c r="H4305" s="11">
        <v>0</v>
      </c>
      <c r="I4305">
        <v>0</v>
      </c>
      <c r="J4305">
        <v>0</v>
      </c>
      <c r="K4305">
        <v>0</v>
      </c>
      <c r="L4305">
        <v>149200</v>
      </c>
      <c r="M4305">
        <v>23</v>
      </c>
      <c r="N4305">
        <v>29</v>
      </c>
      <c r="O4305">
        <v>5</v>
      </c>
      <c r="P4305">
        <v>18</v>
      </c>
      <c r="Q4305">
        <v>0</v>
      </c>
      <c r="R4305">
        <v>151</v>
      </c>
      <c r="S4305">
        <v>0</v>
      </c>
      <c r="T4305">
        <v>125</v>
      </c>
      <c r="U4305">
        <v>252</v>
      </c>
      <c r="V4305">
        <v>-0.61</v>
      </c>
      <c r="W4305">
        <v>0</v>
      </c>
      <c r="X4305">
        <v>0</v>
      </c>
      <c r="Y4305" s="12" t="str">
        <f>IFERROR(VLOOKUP(C4305,[1]Index!$D:$F,3,FALSE),"Non List")</f>
        <v>zdelist</v>
      </c>
      <c r="Z4305">
        <f>IFERROR(VLOOKUP(C4305,[1]LP!$B:$C,2,FALSE),0)</f>
        <v>0</v>
      </c>
      <c r="AA4305" s="11">
        <f t="shared" si="93"/>
        <v>0</v>
      </c>
      <c r="AB4305" s="5">
        <f>IFERROR(VLOOKUP(C4305,[2]Sheet1!$B:$F,5,FALSE),0)</f>
        <v>0</v>
      </c>
      <c r="AC4305" s="11">
        <v>8.125</v>
      </c>
      <c r="AD4305" s="11">
        <v>0.40600000000000003</v>
      </c>
      <c r="AE4305" s="10" t="str">
        <f t="shared" si="92"/>
        <v>75/76LGIL</v>
      </c>
      <c r="AF4305" s="10"/>
      <c r="AG4305" s="10"/>
      <c r="AH4305" s="10"/>
    </row>
    <row r="4306" spans="1:34" x14ac:dyDescent="0.45">
      <c r="A4306" t="s">
        <v>54</v>
      </c>
      <c r="B4306" t="s">
        <v>57</v>
      </c>
      <c r="C4306" t="s">
        <v>271</v>
      </c>
      <c r="D4306">
        <v>715</v>
      </c>
      <c r="E4306" s="11">
        <v>617639</v>
      </c>
      <c r="F4306" s="5">
        <v>365055</v>
      </c>
      <c r="G4306" s="11">
        <v>0</v>
      </c>
      <c r="H4306" s="11">
        <v>0</v>
      </c>
      <c r="I4306">
        <v>0</v>
      </c>
      <c r="J4306">
        <v>0</v>
      </c>
      <c r="K4306">
        <v>0</v>
      </c>
      <c r="L4306">
        <v>130636</v>
      </c>
      <c r="M4306">
        <v>28</v>
      </c>
      <c r="N4306">
        <v>25</v>
      </c>
      <c r="O4306">
        <v>4</v>
      </c>
      <c r="P4306">
        <v>18</v>
      </c>
      <c r="Q4306">
        <v>0</v>
      </c>
      <c r="R4306">
        <v>114</v>
      </c>
      <c r="S4306">
        <v>0</v>
      </c>
      <c r="T4306">
        <v>159</v>
      </c>
      <c r="U4306">
        <v>318</v>
      </c>
      <c r="V4306">
        <v>-0.56000000000000005</v>
      </c>
      <c r="W4306">
        <v>0</v>
      </c>
      <c r="X4306">
        <v>0</v>
      </c>
      <c r="Y4306" s="12" t="str">
        <f>IFERROR(VLOOKUP(C4306,[1]Index!$D:$F,3,FALSE),"Non List")</f>
        <v>Non Life Insurance</v>
      </c>
      <c r="Z4306">
        <f>IFERROR(VLOOKUP(C4306,[1]LP!$B:$C,2,FALSE),0)</f>
        <v>855</v>
      </c>
      <c r="AA4306" s="11">
        <f t="shared" si="93"/>
        <v>30.5</v>
      </c>
      <c r="AB4306" s="5">
        <f>IFERROR(VLOOKUP(C4306,[2]Sheet1!$B:$F,5,FALSE),0)</f>
        <v>8078158.4900000002</v>
      </c>
      <c r="AC4306" s="11">
        <v>5</v>
      </c>
      <c r="AD4306" s="11">
        <v>2.89</v>
      </c>
      <c r="AE4306" s="10" t="str">
        <f t="shared" si="92"/>
        <v>75/76NICL</v>
      </c>
      <c r="AF4306" s="10"/>
      <c r="AG4306" s="10"/>
      <c r="AH4306" s="10"/>
    </row>
    <row r="4307" spans="1:34" x14ac:dyDescent="0.45">
      <c r="A4307" t="s">
        <v>54</v>
      </c>
      <c r="B4307" t="s">
        <v>57</v>
      </c>
      <c r="C4307" t="s">
        <v>272</v>
      </c>
      <c r="D4307">
        <v>880</v>
      </c>
      <c r="E4307" s="11">
        <v>1176278</v>
      </c>
      <c r="F4307" s="5">
        <v>553290</v>
      </c>
      <c r="G4307" s="11">
        <v>0</v>
      </c>
      <c r="H4307" s="11">
        <v>0</v>
      </c>
      <c r="I4307">
        <v>0</v>
      </c>
      <c r="J4307">
        <v>0</v>
      </c>
      <c r="K4307">
        <v>0</v>
      </c>
      <c r="L4307">
        <v>251562</v>
      </c>
      <c r="M4307">
        <v>29</v>
      </c>
      <c r="N4307">
        <v>31</v>
      </c>
      <c r="O4307">
        <v>6</v>
      </c>
      <c r="P4307">
        <v>19</v>
      </c>
      <c r="Q4307">
        <v>0</v>
      </c>
      <c r="R4307">
        <v>185</v>
      </c>
      <c r="S4307">
        <v>0</v>
      </c>
      <c r="T4307">
        <v>147</v>
      </c>
      <c r="U4307">
        <v>307</v>
      </c>
      <c r="V4307">
        <v>-0.65</v>
      </c>
      <c r="W4307">
        <v>0</v>
      </c>
      <c r="X4307">
        <v>0</v>
      </c>
      <c r="Y4307" s="12" t="str">
        <f>IFERROR(VLOOKUP(C4307,[1]Index!$D:$F,3,FALSE),"Non List")</f>
        <v>Non Life Insurance</v>
      </c>
      <c r="Z4307">
        <f>IFERROR(VLOOKUP(C4307,[1]LP!$B:$C,2,FALSE),0)</f>
        <v>812</v>
      </c>
      <c r="AA4307" s="11">
        <f t="shared" si="93"/>
        <v>28</v>
      </c>
      <c r="AB4307" s="5">
        <f>IFERROR(VLOOKUP(C4307,[2]Sheet1!$B:$F,5,FALSE),0)</f>
        <v>8049442.4299999997</v>
      </c>
      <c r="AC4307" s="11">
        <v>0</v>
      </c>
      <c r="AD4307" s="11">
        <v>8.16</v>
      </c>
      <c r="AE4307" s="10" t="str">
        <f t="shared" si="92"/>
        <v>75/76NIL</v>
      </c>
      <c r="AF4307" s="10"/>
      <c r="AG4307" s="10"/>
      <c r="AH4307" s="10"/>
    </row>
    <row r="4308" spans="1:34" x14ac:dyDescent="0.45">
      <c r="A4308" t="s">
        <v>54</v>
      </c>
      <c r="B4308" t="s">
        <v>57</v>
      </c>
      <c r="C4308" t="s">
        <v>273</v>
      </c>
      <c r="D4308">
        <v>740</v>
      </c>
      <c r="E4308" s="11">
        <v>640406</v>
      </c>
      <c r="F4308" s="5">
        <v>198741</v>
      </c>
      <c r="G4308" s="11">
        <v>0</v>
      </c>
      <c r="H4308" s="11">
        <v>0</v>
      </c>
      <c r="I4308">
        <v>0</v>
      </c>
      <c r="J4308">
        <v>0</v>
      </c>
      <c r="K4308">
        <v>0</v>
      </c>
      <c r="L4308">
        <v>153430</v>
      </c>
      <c r="M4308">
        <v>32</v>
      </c>
      <c r="N4308">
        <v>23</v>
      </c>
      <c r="O4308">
        <v>6</v>
      </c>
      <c r="P4308">
        <v>24</v>
      </c>
      <c r="Q4308">
        <v>0</v>
      </c>
      <c r="R4308">
        <v>131</v>
      </c>
      <c r="S4308">
        <v>0</v>
      </c>
      <c r="T4308">
        <v>131</v>
      </c>
      <c r="U4308">
        <v>307</v>
      </c>
      <c r="V4308">
        <v>-0.59</v>
      </c>
      <c r="W4308">
        <v>0</v>
      </c>
      <c r="X4308">
        <v>0</v>
      </c>
      <c r="Y4308" s="12" t="str">
        <f>IFERROR(VLOOKUP(C4308,[1]Index!$D:$F,3,FALSE),"Non List")</f>
        <v>Non Life Insurance</v>
      </c>
      <c r="Z4308">
        <f>IFERROR(VLOOKUP(C4308,[1]LP!$B:$C,2,FALSE),0)</f>
        <v>778</v>
      </c>
      <c r="AA4308" s="11">
        <f t="shared" si="93"/>
        <v>24.3</v>
      </c>
      <c r="AB4308" s="5">
        <f>IFERROR(VLOOKUP(C4308,[2]Sheet1!$B:$F,5,FALSE),0)</f>
        <v>7543725.6100000003</v>
      </c>
      <c r="AC4308" s="11">
        <v>7</v>
      </c>
      <c r="AD4308" s="11">
        <v>0.37</v>
      </c>
      <c r="AE4308" s="10" t="str">
        <f t="shared" si="92"/>
        <v>75/76NLG</v>
      </c>
      <c r="AF4308" s="10"/>
      <c r="AG4308" s="10"/>
      <c r="AH4308" s="10"/>
    </row>
    <row r="4309" spans="1:34" x14ac:dyDescent="0.45">
      <c r="A4309" t="s">
        <v>54</v>
      </c>
      <c r="B4309" t="s">
        <v>57</v>
      </c>
      <c r="C4309" t="s">
        <v>274</v>
      </c>
      <c r="D4309">
        <v>807</v>
      </c>
      <c r="E4309" s="11">
        <v>1074560</v>
      </c>
      <c r="F4309" s="5">
        <v>641960</v>
      </c>
      <c r="G4309" s="11">
        <v>0</v>
      </c>
      <c r="H4309" s="11">
        <v>0</v>
      </c>
      <c r="I4309">
        <v>0</v>
      </c>
      <c r="J4309">
        <v>0</v>
      </c>
      <c r="K4309">
        <v>0</v>
      </c>
      <c r="L4309">
        <v>150317</v>
      </c>
      <c r="M4309">
        <v>19</v>
      </c>
      <c r="N4309">
        <v>43</v>
      </c>
      <c r="O4309">
        <v>5</v>
      </c>
      <c r="P4309">
        <v>12</v>
      </c>
      <c r="Q4309">
        <v>0</v>
      </c>
      <c r="R4309">
        <v>219</v>
      </c>
      <c r="S4309">
        <v>0</v>
      </c>
      <c r="T4309">
        <v>160</v>
      </c>
      <c r="U4309">
        <v>259</v>
      </c>
      <c r="V4309">
        <v>-0.68</v>
      </c>
      <c r="W4309">
        <v>0</v>
      </c>
      <c r="X4309">
        <v>0</v>
      </c>
      <c r="Y4309" s="12" t="str">
        <f>IFERROR(VLOOKUP(C4309,[1]Index!$D:$F,3,FALSE),"Non List")</f>
        <v>zdelist</v>
      </c>
      <c r="Z4309">
        <f>IFERROR(VLOOKUP(C4309,[1]LP!$B:$C,2,FALSE),0)</f>
        <v>0</v>
      </c>
      <c r="AA4309" s="11">
        <f t="shared" si="93"/>
        <v>0</v>
      </c>
      <c r="AB4309" s="5">
        <f>IFERROR(VLOOKUP(C4309,[2]Sheet1!$B:$F,5,FALSE),0)</f>
        <v>0</v>
      </c>
      <c r="AC4309" s="11">
        <v>0</v>
      </c>
      <c r="AD4309" s="11">
        <v>0</v>
      </c>
      <c r="AE4309" s="10" t="str">
        <f t="shared" si="92"/>
        <v>75/76PIC</v>
      </c>
      <c r="AF4309" s="10"/>
      <c r="AG4309" s="10"/>
      <c r="AH4309" s="10"/>
    </row>
    <row r="4310" spans="1:34" x14ac:dyDescent="0.45">
      <c r="A4310" t="s">
        <v>54</v>
      </c>
      <c r="B4310" t="s">
        <v>57</v>
      </c>
      <c r="C4310" t="s">
        <v>275</v>
      </c>
      <c r="D4310">
        <v>538.1</v>
      </c>
      <c r="E4310" s="11">
        <v>641520</v>
      </c>
      <c r="F4310" s="5">
        <v>232906</v>
      </c>
      <c r="G4310" s="11">
        <v>0</v>
      </c>
      <c r="H4310" s="11">
        <v>0</v>
      </c>
      <c r="I4310">
        <v>0</v>
      </c>
      <c r="J4310">
        <v>0</v>
      </c>
      <c r="K4310">
        <v>0</v>
      </c>
      <c r="L4310">
        <v>127266</v>
      </c>
      <c r="M4310">
        <v>26</v>
      </c>
      <c r="N4310">
        <v>20</v>
      </c>
      <c r="O4310">
        <v>4</v>
      </c>
      <c r="P4310">
        <v>19</v>
      </c>
      <c r="Q4310">
        <v>0</v>
      </c>
      <c r="R4310">
        <v>80</v>
      </c>
      <c r="S4310">
        <v>0</v>
      </c>
      <c r="T4310">
        <v>136</v>
      </c>
      <c r="U4310">
        <v>285</v>
      </c>
      <c r="V4310">
        <v>-0.47</v>
      </c>
      <c r="W4310">
        <v>0</v>
      </c>
      <c r="X4310">
        <v>0</v>
      </c>
      <c r="Y4310" s="12" t="str">
        <f>IFERROR(VLOOKUP(C4310,[1]Index!$D:$F,3,FALSE),"Non List")</f>
        <v>zdelist</v>
      </c>
      <c r="Z4310">
        <f>IFERROR(VLOOKUP(C4310,[1]LP!$B:$C,2,FALSE),0)</f>
        <v>0</v>
      </c>
      <c r="AA4310" s="11">
        <f t="shared" si="93"/>
        <v>0</v>
      </c>
      <c r="AB4310" s="5">
        <f>IFERROR(VLOOKUP(C4310,[2]Sheet1!$B:$F,5,FALSE),0)</f>
        <v>0</v>
      </c>
      <c r="AC4310" s="11">
        <v>0</v>
      </c>
      <c r="AD4310" s="11">
        <v>0</v>
      </c>
      <c r="AE4310" s="10" t="str">
        <f t="shared" si="92"/>
        <v>75/76PICL</v>
      </c>
      <c r="AF4310" s="10"/>
      <c r="AG4310" s="10"/>
      <c r="AH4310" s="10"/>
    </row>
    <row r="4311" spans="1:34" x14ac:dyDescent="0.45">
      <c r="A4311" t="s">
        <v>54</v>
      </c>
      <c r="B4311" t="s">
        <v>57</v>
      </c>
      <c r="C4311" t="s">
        <v>276</v>
      </c>
      <c r="D4311">
        <v>1309</v>
      </c>
      <c r="E4311" s="11">
        <v>538292</v>
      </c>
      <c r="F4311" s="5">
        <v>699827</v>
      </c>
      <c r="G4311" s="11">
        <v>0</v>
      </c>
      <c r="H4311" s="11">
        <v>0</v>
      </c>
      <c r="I4311">
        <v>0</v>
      </c>
      <c r="J4311">
        <v>0</v>
      </c>
      <c r="K4311">
        <v>0</v>
      </c>
      <c r="L4311">
        <v>171914</v>
      </c>
      <c r="M4311">
        <v>43</v>
      </c>
      <c r="N4311">
        <v>31</v>
      </c>
      <c r="O4311">
        <v>6</v>
      </c>
      <c r="P4311">
        <v>19</v>
      </c>
      <c r="Q4311">
        <v>0</v>
      </c>
      <c r="R4311">
        <v>175</v>
      </c>
      <c r="S4311">
        <v>0</v>
      </c>
      <c r="T4311">
        <v>230</v>
      </c>
      <c r="U4311">
        <v>469</v>
      </c>
      <c r="V4311">
        <v>-0.64</v>
      </c>
      <c r="W4311">
        <v>0</v>
      </c>
      <c r="X4311">
        <v>0</v>
      </c>
      <c r="Y4311" s="12" t="str">
        <f>IFERROR(VLOOKUP(C4311,[1]Index!$D:$F,3,FALSE),"Non List")</f>
        <v>zdelist</v>
      </c>
      <c r="Z4311">
        <f>IFERROR(VLOOKUP(C4311,[1]LP!$B:$C,2,FALSE),0)</f>
        <v>0</v>
      </c>
      <c r="AA4311" s="11">
        <f t="shared" si="93"/>
        <v>0</v>
      </c>
      <c r="AB4311" s="5">
        <f>IFERROR(VLOOKUP(C4311,[2]Sheet1!$B:$F,5,FALSE),0)</f>
        <v>0</v>
      </c>
      <c r="AC4311" s="11">
        <v>0</v>
      </c>
      <c r="AD4311" s="11">
        <v>0</v>
      </c>
      <c r="AE4311" s="10" t="str">
        <f t="shared" si="92"/>
        <v>75/76SIC</v>
      </c>
      <c r="AF4311" s="10"/>
      <c r="AG4311" s="10"/>
      <c r="AH4311" s="10"/>
    </row>
    <row r="4312" spans="1:34" x14ac:dyDescent="0.45">
      <c r="A4312" t="s">
        <v>54</v>
      </c>
      <c r="B4312" t="s">
        <v>57</v>
      </c>
      <c r="C4312" t="s">
        <v>277</v>
      </c>
      <c r="D4312">
        <v>1132.2</v>
      </c>
      <c r="E4312" s="11">
        <v>1057311</v>
      </c>
      <c r="F4312" s="5">
        <v>410914</v>
      </c>
      <c r="G4312" s="11">
        <v>0</v>
      </c>
      <c r="H4312" s="11">
        <v>0</v>
      </c>
      <c r="I4312">
        <v>0</v>
      </c>
      <c r="J4312">
        <v>0</v>
      </c>
      <c r="K4312">
        <v>0</v>
      </c>
      <c r="L4312">
        <v>336243</v>
      </c>
      <c r="M4312">
        <v>42</v>
      </c>
      <c r="N4312">
        <v>27</v>
      </c>
      <c r="O4312">
        <v>8</v>
      </c>
      <c r="P4312">
        <v>31</v>
      </c>
      <c r="Q4312">
        <v>0</v>
      </c>
      <c r="R4312">
        <v>218</v>
      </c>
      <c r="S4312">
        <v>0</v>
      </c>
      <c r="T4312">
        <v>139</v>
      </c>
      <c r="U4312">
        <v>364</v>
      </c>
      <c r="V4312">
        <v>-0.68</v>
      </c>
      <c r="W4312">
        <v>0</v>
      </c>
      <c r="X4312">
        <v>0</v>
      </c>
      <c r="Y4312" s="12" t="str">
        <f>IFERROR(VLOOKUP(C4312,[1]Index!$D:$F,3,FALSE),"Non List")</f>
        <v>Non Life Insurance</v>
      </c>
      <c r="Z4312">
        <f>IFERROR(VLOOKUP(C4312,[1]LP!$B:$C,2,FALSE),0)</f>
        <v>719.8</v>
      </c>
      <c r="AA4312" s="11">
        <f t="shared" si="93"/>
        <v>17.100000000000001</v>
      </c>
      <c r="AB4312" s="5">
        <f>IFERROR(VLOOKUP(C4312,[2]Sheet1!$B:$F,5,FALSE),0)</f>
        <v>13009241.279999999</v>
      </c>
      <c r="AC4312" s="11">
        <v>0</v>
      </c>
      <c r="AD4312" s="11">
        <v>0</v>
      </c>
      <c r="AE4312" s="10" t="str">
        <f t="shared" si="92"/>
        <v>75/76SICL</v>
      </c>
      <c r="AF4312" s="10"/>
      <c r="AG4312" s="10"/>
      <c r="AH4312" s="10"/>
    </row>
    <row r="4313" spans="1:34" x14ac:dyDescent="0.45">
      <c r="A4313" t="s">
        <v>54</v>
      </c>
      <c r="B4313" t="s">
        <v>57</v>
      </c>
      <c r="C4313" t="s">
        <v>278</v>
      </c>
      <c r="D4313">
        <v>778</v>
      </c>
      <c r="E4313" s="11">
        <v>999997</v>
      </c>
      <c r="F4313" s="5">
        <v>274767</v>
      </c>
      <c r="G4313" s="11">
        <v>0</v>
      </c>
      <c r="H4313" s="11">
        <v>0</v>
      </c>
      <c r="I4313">
        <v>0</v>
      </c>
      <c r="J4313">
        <v>0</v>
      </c>
      <c r="K4313">
        <v>0</v>
      </c>
      <c r="L4313">
        <v>181018</v>
      </c>
      <c r="M4313">
        <v>24</v>
      </c>
      <c r="N4313">
        <v>32</v>
      </c>
      <c r="O4313">
        <v>6</v>
      </c>
      <c r="P4313">
        <v>19</v>
      </c>
      <c r="Q4313">
        <v>0</v>
      </c>
      <c r="R4313">
        <v>197</v>
      </c>
      <c r="S4313">
        <v>0</v>
      </c>
      <c r="T4313">
        <v>127</v>
      </c>
      <c r="U4313">
        <v>263</v>
      </c>
      <c r="V4313">
        <v>-0.66</v>
      </c>
      <c r="W4313">
        <v>0</v>
      </c>
      <c r="X4313">
        <v>0</v>
      </c>
      <c r="Y4313" s="12" t="str">
        <f>IFERROR(VLOOKUP(C4313,[1]Index!$D:$F,3,FALSE),"Non List")</f>
        <v>zdelist</v>
      </c>
      <c r="Z4313">
        <f>IFERROR(VLOOKUP(C4313,[1]LP!$B:$C,2,FALSE),0)</f>
        <v>0</v>
      </c>
      <c r="AA4313" s="11">
        <f t="shared" si="93"/>
        <v>0</v>
      </c>
      <c r="AB4313" s="5">
        <f>IFERROR(VLOOKUP(C4313,[2]Sheet1!$B:$F,5,FALSE),0)</f>
        <v>0</v>
      </c>
      <c r="AC4313" s="11">
        <v>0</v>
      </c>
      <c r="AD4313" s="11">
        <v>0</v>
      </c>
      <c r="AE4313" s="10" t="str">
        <f t="shared" si="92"/>
        <v>75/76SIL</v>
      </c>
      <c r="AF4313" s="10"/>
      <c r="AG4313" s="10"/>
      <c r="AH4313" s="10"/>
    </row>
    <row r="4314" spans="1:34" x14ac:dyDescent="0.45">
      <c r="A4314" t="s">
        <v>54</v>
      </c>
      <c r="B4314" t="s">
        <v>57</v>
      </c>
      <c r="C4314" t="s">
        <v>279</v>
      </c>
      <c r="D4314">
        <v>560</v>
      </c>
      <c r="E4314" s="11">
        <v>302400</v>
      </c>
      <c r="F4314" s="5">
        <v>81811</v>
      </c>
      <c r="G4314" s="11">
        <v>0</v>
      </c>
      <c r="H4314" s="11">
        <v>0</v>
      </c>
      <c r="I4314">
        <v>0</v>
      </c>
      <c r="J4314">
        <v>0</v>
      </c>
      <c r="K4314">
        <v>0</v>
      </c>
      <c r="L4314">
        <v>75513</v>
      </c>
      <c r="M4314">
        <v>33</v>
      </c>
      <c r="N4314">
        <v>17</v>
      </c>
      <c r="O4314">
        <v>4</v>
      </c>
      <c r="P4314">
        <v>26</v>
      </c>
      <c r="Q4314">
        <v>0</v>
      </c>
      <c r="R4314">
        <v>74</v>
      </c>
      <c r="S4314">
        <v>0</v>
      </c>
      <c r="T4314">
        <v>127</v>
      </c>
      <c r="U4314">
        <v>308</v>
      </c>
      <c r="V4314">
        <v>-0.45</v>
      </c>
      <c r="W4314">
        <v>0</v>
      </c>
      <c r="X4314">
        <v>0</v>
      </c>
      <c r="Y4314" s="12" t="str">
        <f>IFERROR(VLOOKUP(C4314,[1]Index!$D:$F,3,FALSE),"Non List")</f>
        <v>zdelist</v>
      </c>
      <c r="Z4314">
        <f>IFERROR(VLOOKUP(C4314,[1]LP!$B:$C,2,FALSE),0)</f>
        <v>0</v>
      </c>
      <c r="AA4314" s="11">
        <f t="shared" si="93"/>
        <v>0</v>
      </c>
      <c r="AB4314" s="5">
        <f>IFERROR(VLOOKUP(C4314,[2]Sheet1!$B:$F,5,FALSE),0)</f>
        <v>0</v>
      </c>
      <c r="AC4314" s="11">
        <v>0</v>
      </c>
      <c r="AD4314" s="11">
        <v>0</v>
      </c>
      <c r="AE4314" s="10" t="str">
        <f t="shared" si="92"/>
        <v>75/76UIC</v>
      </c>
      <c r="AF4314" s="10"/>
      <c r="AG4314" s="10"/>
      <c r="AH4314" s="10"/>
    </row>
    <row r="4315" spans="1:34" x14ac:dyDescent="0.45">
      <c r="A4315" t="s">
        <v>54</v>
      </c>
      <c r="B4315" t="s">
        <v>57</v>
      </c>
      <c r="C4315" t="s">
        <v>280</v>
      </c>
      <c r="D4315">
        <v>658</v>
      </c>
      <c r="E4315" s="11">
        <v>1005076</v>
      </c>
      <c r="F4315" s="5">
        <v>239472</v>
      </c>
      <c r="G4315" s="11">
        <v>0</v>
      </c>
      <c r="H4315" s="11">
        <v>0</v>
      </c>
      <c r="I4315">
        <v>0</v>
      </c>
      <c r="J4315">
        <v>0</v>
      </c>
      <c r="K4315">
        <v>0</v>
      </c>
      <c r="L4315">
        <v>140254</v>
      </c>
      <c r="M4315">
        <v>19</v>
      </c>
      <c r="N4315">
        <v>35</v>
      </c>
      <c r="O4315">
        <v>5</v>
      </c>
      <c r="P4315">
        <v>15</v>
      </c>
      <c r="Q4315">
        <v>0</v>
      </c>
      <c r="R4315">
        <v>188</v>
      </c>
      <c r="S4315">
        <v>0</v>
      </c>
      <c r="T4315">
        <v>124</v>
      </c>
      <c r="U4315">
        <v>228</v>
      </c>
      <c r="V4315">
        <v>-0.65</v>
      </c>
      <c r="W4315">
        <v>0</v>
      </c>
      <c r="X4315">
        <v>0</v>
      </c>
      <c r="Y4315" s="12" t="str">
        <f>IFERROR(VLOOKUP(C4315,[1]Index!$D:$F,3,FALSE),"Non List")</f>
        <v>Non Life Insurance</v>
      </c>
      <c r="Z4315">
        <f>IFERROR(VLOOKUP(C4315,[1]LP!$B:$C,2,FALSE),0)</f>
        <v>798</v>
      </c>
      <c r="AA4315" s="11">
        <f t="shared" si="93"/>
        <v>42</v>
      </c>
      <c r="AB4315" s="5">
        <f>IFERROR(VLOOKUP(C4315,[2]Sheet1!$B:$F,5,FALSE),0)</f>
        <v>6743000.0700000003</v>
      </c>
      <c r="AC4315" s="11">
        <v>5</v>
      </c>
      <c r="AD4315" s="11">
        <v>11.32</v>
      </c>
      <c r="AE4315" s="10" t="str">
        <f t="shared" si="92"/>
        <v>75/76PRIN</v>
      </c>
      <c r="AF4315" s="10"/>
      <c r="AG4315" s="10"/>
      <c r="AH4315" s="10"/>
    </row>
    <row r="4316" spans="1:34" x14ac:dyDescent="0.45">
      <c r="A4316" t="s">
        <v>54</v>
      </c>
      <c r="B4316" t="s">
        <v>57</v>
      </c>
      <c r="C4316" t="s">
        <v>281</v>
      </c>
      <c r="D4316">
        <v>16020</v>
      </c>
      <c r="E4316" s="11">
        <v>266639</v>
      </c>
      <c r="F4316" s="5">
        <v>2363074</v>
      </c>
      <c r="G4316" s="11">
        <v>0</v>
      </c>
      <c r="H4316" s="11">
        <v>0</v>
      </c>
      <c r="I4316">
        <v>0</v>
      </c>
      <c r="J4316">
        <v>0</v>
      </c>
      <c r="K4316">
        <v>0</v>
      </c>
      <c r="L4316">
        <v>584840</v>
      </c>
      <c r="M4316">
        <v>292</v>
      </c>
      <c r="N4316">
        <v>55</v>
      </c>
      <c r="O4316">
        <v>16</v>
      </c>
      <c r="P4316">
        <v>30</v>
      </c>
      <c r="Q4316">
        <v>0</v>
      </c>
      <c r="R4316">
        <v>890</v>
      </c>
      <c r="S4316">
        <v>0</v>
      </c>
      <c r="T4316">
        <v>986</v>
      </c>
      <c r="U4316">
        <v>2547</v>
      </c>
      <c r="V4316">
        <v>-0.84</v>
      </c>
      <c r="W4316">
        <v>0</v>
      </c>
      <c r="X4316">
        <v>0</v>
      </c>
      <c r="Y4316" s="12" t="str">
        <f>IFERROR(VLOOKUP(C4316,[1]Index!$D:$F,3,FALSE),"Non List")</f>
        <v>Non Life Insurance</v>
      </c>
      <c r="Z4316">
        <f>IFERROR(VLOOKUP(C4316,[1]LP!$B:$C,2,FALSE),0)</f>
        <v>13530</v>
      </c>
      <c r="AA4316" s="11">
        <f t="shared" si="93"/>
        <v>46.3</v>
      </c>
      <c r="AB4316" s="5">
        <f>IFERROR(VLOOKUP(C4316,[2]Sheet1!$B:$F,5,FALSE),0)</f>
        <v>327166.13</v>
      </c>
      <c r="AC4316" s="11">
        <v>0</v>
      </c>
      <c r="AD4316" s="11">
        <v>0</v>
      </c>
      <c r="AE4316" s="10" t="str">
        <f t="shared" si="92"/>
        <v>75/76RBCL</v>
      </c>
      <c r="AF4316" s="10"/>
      <c r="AG4316" s="10"/>
      <c r="AH4316" s="10"/>
    </row>
    <row r="4317" spans="1:34" x14ac:dyDescent="0.45">
      <c r="A4317" t="s">
        <v>54</v>
      </c>
      <c r="B4317" t="s">
        <v>57</v>
      </c>
      <c r="C4317" t="s">
        <v>282</v>
      </c>
      <c r="D4317">
        <v>546.20000000000005</v>
      </c>
      <c r="E4317" s="11">
        <v>1020600</v>
      </c>
      <c r="F4317" s="5">
        <v>194476</v>
      </c>
      <c r="G4317" s="11">
        <v>0</v>
      </c>
      <c r="H4317" s="11">
        <v>0</v>
      </c>
      <c r="I4317">
        <v>0</v>
      </c>
      <c r="J4317">
        <v>0</v>
      </c>
      <c r="K4317">
        <v>0</v>
      </c>
      <c r="L4317">
        <v>100002</v>
      </c>
      <c r="M4317">
        <v>13</v>
      </c>
      <c r="N4317">
        <v>42</v>
      </c>
      <c r="O4317">
        <v>5</v>
      </c>
      <c r="P4317">
        <v>11</v>
      </c>
      <c r="Q4317">
        <v>0</v>
      </c>
      <c r="R4317">
        <v>192</v>
      </c>
      <c r="S4317">
        <v>0</v>
      </c>
      <c r="T4317">
        <v>119</v>
      </c>
      <c r="U4317">
        <v>187</v>
      </c>
      <c r="V4317">
        <v>-0.66</v>
      </c>
      <c r="W4317">
        <v>0</v>
      </c>
      <c r="X4317">
        <v>0</v>
      </c>
      <c r="Y4317" s="12" t="str">
        <f>IFERROR(VLOOKUP(C4317,[1]Index!$D:$F,3,FALSE),"Non List")</f>
        <v>Non Life Insurance</v>
      </c>
      <c r="Z4317">
        <f>IFERROR(VLOOKUP(C4317,[1]LP!$B:$C,2,FALSE),0)</f>
        <v>553.5</v>
      </c>
      <c r="AA4317" s="11">
        <f t="shared" si="93"/>
        <v>42.6</v>
      </c>
      <c r="AB4317" s="5">
        <f>IFERROR(VLOOKUP(C4317,[2]Sheet1!$B:$F,5,FALSE),0)</f>
        <v>14843741.5</v>
      </c>
      <c r="AC4317" s="11">
        <v>6</v>
      </c>
      <c r="AD4317" s="11">
        <v>0.31</v>
      </c>
      <c r="AE4317" s="10" t="str">
        <f t="shared" si="92"/>
        <v>75/76IGI</v>
      </c>
      <c r="AF4317" s="10"/>
      <c r="AG4317" s="10"/>
      <c r="AH4317" s="10"/>
    </row>
    <row r="4318" spans="1:34" x14ac:dyDescent="0.45">
      <c r="A4318" t="s">
        <v>55</v>
      </c>
      <c r="B4318" t="s">
        <v>57</v>
      </c>
      <c r="C4318" t="s">
        <v>268</v>
      </c>
      <c r="D4318">
        <v>535</v>
      </c>
      <c r="E4318" s="11">
        <v>1042948</v>
      </c>
      <c r="F4318" s="5">
        <v>141159</v>
      </c>
      <c r="G4318" s="11">
        <v>0</v>
      </c>
      <c r="H4318" s="11">
        <v>0</v>
      </c>
      <c r="I4318">
        <v>0</v>
      </c>
      <c r="J4318">
        <v>0</v>
      </c>
      <c r="K4318">
        <v>0</v>
      </c>
      <c r="L4318">
        <v>60805</v>
      </c>
      <c r="M4318">
        <v>6</v>
      </c>
      <c r="N4318">
        <v>92</v>
      </c>
      <c r="O4318">
        <v>5</v>
      </c>
      <c r="P4318">
        <v>5</v>
      </c>
      <c r="Q4318">
        <v>0</v>
      </c>
      <c r="R4318">
        <v>432</v>
      </c>
      <c r="S4318">
        <v>0</v>
      </c>
      <c r="T4318">
        <v>114</v>
      </c>
      <c r="U4318">
        <v>122</v>
      </c>
      <c r="V4318">
        <v>-0.77</v>
      </c>
      <c r="W4318">
        <v>0</v>
      </c>
      <c r="X4318">
        <v>0</v>
      </c>
      <c r="Y4318" s="12" t="str">
        <f>IFERROR(VLOOKUP(C4318,[1]Index!$D:$F,3,FALSE),"Non List")</f>
        <v>zdelist</v>
      </c>
      <c r="Z4318">
        <f>IFERROR(VLOOKUP(C4318,[1]LP!$B:$C,2,FALSE),0)</f>
        <v>0</v>
      </c>
      <c r="AA4318" s="11">
        <f t="shared" si="93"/>
        <v>0</v>
      </c>
      <c r="AB4318" s="5">
        <f>IFERROR(VLOOKUP(C4318,[2]Sheet1!$B:$F,5,FALSE),0)</f>
        <v>0</v>
      </c>
      <c r="AC4318" s="11">
        <v>0</v>
      </c>
      <c r="AD4318" s="11">
        <v>0</v>
      </c>
      <c r="AE4318" s="10" t="str">
        <f t="shared" si="92"/>
        <v>75/76EIC</v>
      </c>
      <c r="AF4318" s="10"/>
      <c r="AG4318" s="10"/>
      <c r="AH4318" s="10"/>
    </row>
    <row r="4319" spans="1:34" x14ac:dyDescent="0.45">
      <c r="A4319" t="s">
        <v>55</v>
      </c>
      <c r="B4319" t="s">
        <v>57</v>
      </c>
      <c r="C4319" t="s">
        <v>269</v>
      </c>
      <c r="D4319">
        <v>571</v>
      </c>
      <c r="E4319" s="11">
        <v>1027200</v>
      </c>
      <c r="F4319" s="5">
        <v>255255</v>
      </c>
      <c r="G4319" s="11">
        <v>0</v>
      </c>
      <c r="H4319" s="11">
        <v>0</v>
      </c>
      <c r="I4319">
        <v>0</v>
      </c>
      <c r="J4319">
        <v>0</v>
      </c>
      <c r="K4319">
        <v>0</v>
      </c>
      <c r="L4319">
        <v>198512</v>
      </c>
      <c r="M4319">
        <v>19</v>
      </c>
      <c r="N4319">
        <v>30</v>
      </c>
      <c r="O4319">
        <v>5</v>
      </c>
      <c r="P4319">
        <v>15</v>
      </c>
      <c r="Q4319">
        <v>0</v>
      </c>
      <c r="R4319">
        <v>135</v>
      </c>
      <c r="S4319">
        <v>0</v>
      </c>
      <c r="T4319">
        <v>125</v>
      </c>
      <c r="U4319">
        <v>233</v>
      </c>
      <c r="V4319">
        <v>-0.59</v>
      </c>
      <c r="W4319">
        <v>0</v>
      </c>
      <c r="X4319">
        <v>0</v>
      </c>
      <c r="Y4319" s="12" t="str">
        <f>IFERROR(VLOOKUP(C4319,[1]Index!$D:$F,3,FALSE),"Non List")</f>
        <v>zdelist</v>
      </c>
      <c r="Z4319">
        <f>IFERROR(VLOOKUP(C4319,[1]LP!$B:$C,2,FALSE),0)</f>
        <v>0</v>
      </c>
      <c r="AA4319" s="11">
        <f t="shared" si="93"/>
        <v>0</v>
      </c>
      <c r="AB4319" s="5">
        <f>IFERROR(VLOOKUP(C4319,[2]Sheet1!$B:$F,5,FALSE),0)</f>
        <v>0</v>
      </c>
      <c r="AC4319" s="11">
        <v>4</v>
      </c>
      <c r="AD4319" s="11">
        <v>3.75</v>
      </c>
      <c r="AE4319" s="10" t="str">
        <f t="shared" si="92"/>
        <v>75/76HGI</v>
      </c>
      <c r="AF4319" s="10"/>
      <c r="AG4319" s="10"/>
      <c r="AH4319" s="10"/>
    </row>
    <row r="4320" spans="1:34" x14ac:dyDescent="0.45">
      <c r="A4320" t="s">
        <v>55</v>
      </c>
      <c r="B4320" t="s">
        <v>57</v>
      </c>
      <c r="C4320" t="s">
        <v>270</v>
      </c>
      <c r="D4320">
        <v>652</v>
      </c>
      <c r="E4320" s="11">
        <v>880000</v>
      </c>
      <c r="F4320" s="5">
        <v>264900</v>
      </c>
      <c r="G4320" s="11">
        <v>0</v>
      </c>
      <c r="H4320" s="11">
        <v>0</v>
      </c>
      <c r="I4320">
        <v>0</v>
      </c>
      <c r="J4320">
        <v>0</v>
      </c>
      <c r="K4320">
        <v>0</v>
      </c>
      <c r="L4320">
        <v>259800</v>
      </c>
      <c r="M4320">
        <v>30</v>
      </c>
      <c r="N4320">
        <v>22</v>
      </c>
      <c r="O4320">
        <v>5</v>
      </c>
      <c r="P4320">
        <v>23</v>
      </c>
      <c r="Q4320">
        <v>0</v>
      </c>
      <c r="R4320">
        <v>111</v>
      </c>
      <c r="S4320">
        <v>0</v>
      </c>
      <c r="T4320">
        <v>130</v>
      </c>
      <c r="U4320">
        <v>294</v>
      </c>
      <c r="V4320">
        <v>-0.55000000000000004</v>
      </c>
      <c r="W4320">
        <v>0</v>
      </c>
      <c r="X4320">
        <v>0</v>
      </c>
      <c r="Y4320" s="12" t="str">
        <f>IFERROR(VLOOKUP(C4320,[1]Index!$D:$F,3,FALSE),"Non List")</f>
        <v>zdelist</v>
      </c>
      <c r="Z4320">
        <f>IFERROR(VLOOKUP(C4320,[1]LP!$B:$C,2,FALSE),0)</f>
        <v>0</v>
      </c>
      <c r="AA4320" s="11">
        <f t="shared" si="93"/>
        <v>0</v>
      </c>
      <c r="AB4320" s="5">
        <f>IFERROR(VLOOKUP(C4320,[2]Sheet1!$B:$F,5,FALSE),0)</f>
        <v>0</v>
      </c>
      <c r="AC4320" s="11">
        <v>8.125</v>
      </c>
      <c r="AD4320" s="11">
        <v>0.40600000000000003</v>
      </c>
      <c r="AE4320" s="10" t="str">
        <f t="shared" si="92"/>
        <v>75/76LGIL</v>
      </c>
      <c r="AF4320" s="10"/>
      <c r="AG4320" s="10"/>
      <c r="AH4320" s="10"/>
    </row>
    <row r="4321" spans="1:34" x14ac:dyDescent="0.45">
      <c r="A4321" t="s">
        <v>55</v>
      </c>
      <c r="B4321" t="s">
        <v>57</v>
      </c>
      <c r="C4321" t="s">
        <v>271</v>
      </c>
      <c r="D4321">
        <v>715</v>
      </c>
      <c r="E4321" s="11">
        <v>1019104</v>
      </c>
      <c r="F4321" s="5">
        <v>369468</v>
      </c>
      <c r="G4321" s="11">
        <v>0</v>
      </c>
      <c r="H4321" s="11">
        <v>0</v>
      </c>
      <c r="I4321">
        <v>0</v>
      </c>
      <c r="J4321">
        <v>0</v>
      </c>
      <c r="K4321">
        <v>0</v>
      </c>
      <c r="L4321">
        <v>180580</v>
      </c>
      <c r="M4321">
        <v>18</v>
      </c>
      <c r="N4321">
        <v>40</v>
      </c>
      <c r="O4321">
        <v>5</v>
      </c>
      <c r="P4321">
        <v>13</v>
      </c>
      <c r="Q4321">
        <v>0</v>
      </c>
      <c r="R4321">
        <v>212</v>
      </c>
      <c r="S4321">
        <v>0</v>
      </c>
      <c r="T4321">
        <v>136</v>
      </c>
      <c r="U4321">
        <v>233</v>
      </c>
      <c r="V4321">
        <v>-0.67</v>
      </c>
      <c r="W4321">
        <v>0</v>
      </c>
      <c r="X4321">
        <v>0</v>
      </c>
      <c r="Y4321" s="12" t="str">
        <f>IFERROR(VLOOKUP(C4321,[1]Index!$D:$F,3,FALSE),"Non List")</f>
        <v>Non Life Insurance</v>
      </c>
      <c r="Z4321">
        <f>IFERROR(VLOOKUP(C4321,[1]LP!$B:$C,2,FALSE),0)</f>
        <v>855</v>
      </c>
      <c r="AA4321" s="11">
        <f t="shared" si="93"/>
        <v>47.5</v>
      </c>
      <c r="AB4321" s="5">
        <f>IFERROR(VLOOKUP(C4321,[2]Sheet1!$B:$F,5,FALSE),0)</f>
        <v>8078158.4900000002</v>
      </c>
      <c r="AC4321" s="11">
        <v>5</v>
      </c>
      <c r="AD4321" s="11">
        <v>2.89</v>
      </c>
      <c r="AE4321" s="10" t="str">
        <f t="shared" si="92"/>
        <v>75/76NICL</v>
      </c>
      <c r="AF4321" s="10"/>
      <c r="AG4321" s="10"/>
      <c r="AH4321" s="10"/>
    </row>
    <row r="4322" spans="1:34" x14ac:dyDescent="0.45">
      <c r="A4322" t="s">
        <v>55</v>
      </c>
      <c r="B4322" t="s">
        <v>57</v>
      </c>
      <c r="C4322" t="s">
        <v>272</v>
      </c>
      <c r="D4322">
        <v>880</v>
      </c>
      <c r="E4322" s="11">
        <v>1176278</v>
      </c>
      <c r="F4322" s="5">
        <v>463717</v>
      </c>
      <c r="G4322" s="11">
        <v>0</v>
      </c>
      <c r="H4322" s="11">
        <v>0</v>
      </c>
      <c r="I4322">
        <v>0</v>
      </c>
      <c r="J4322">
        <v>0</v>
      </c>
      <c r="K4322">
        <v>0</v>
      </c>
      <c r="L4322">
        <v>343674</v>
      </c>
      <c r="M4322">
        <v>29</v>
      </c>
      <c r="N4322">
        <v>30</v>
      </c>
      <c r="O4322">
        <v>6</v>
      </c>
      <c r="P4322">
        <v>21</v>
      </c>
      <c r="Q4322">
        <v>0</v>
      </c>
      <c r="R4322">
        <v>190</v>
      </c>
      <c r="S4322">
        <v>0</v>
      </c>
      <c r="T4322">
        <v>139</v>
      </c>
      <c r="U4322">
        <v>303</v>
      </c>
      <c r="V4322">
        <v>-0.66</v>
      </c>
      <c r="W4322">
        <v>0</v>
      </c>
      <c r="X4322">
        <v>0</v>
      </c>
      <c r="Y4322" s="12" t="str">
        <f>IFERROR(VLOOKUP(C4322,[1]Index!$D:$F,3,FALSE),"Non List")</f>
        <v>Non Life Insurance</v>
      </c>
      <c r="Z4322">
        <f>IFERROR(VLOOKUP(C4322,[1]LP!$B:$C,2,FALSE),0)</f>
        <v>812</v>
      </c>
      <c r="AA4322" s="11">
        <f t="shared" si="93"/>
        <v>28</v>
      </c>
      <c r="AB4322" s="5">
        <f>IFERROR(VLOOKUP(C4322,[2]Sheet1!$B:$F,5,FALSE),0)</f>
        <v>8049442.4299999997</v>
      </c>
      <c r="AC4322" s="11">
        <v>0</v>
      </c>
      <c r="AD4322" s="11">
        <v>8.16</v>
      </c>
      <c r="AE4322" s="10" t="str">
        <f t="shared" si="92"/>
        <v>75/76NIL</v>
      </c>
      <c r="AF4322" s="10"/>
      <c r="AG4322" s="10"/>
      <c r="AH4322" s="10"/>
    </row>
    <row r="4323" spans="1:34" x14ac:dyDescent="0.45">
      <c r="A4323" t="s">
        <v>55</v>
      </c>
      <c r="B4323" t="s">
        <v>57</v>
      </c>
      <c r="C4323" t="s">
        <v>273</v>
      </c>
      <c r="D4323">
        <v>740</v>
      </c>
      <c r="E4323" s="11">
        <v>640406</v>
      </c>
      <c r="F4323" s="5">
        <v>198348</v>
      </c>
      <c r="G4323" s="11">
        <v>0</v>
      </c>
      <c r="H4323" s="11">
        <v>0</v>
      </c>
      <c r="I4323">
        <v>0</v>
      </c>
      <c r="J4323">
        <v>0</v>
      </c>
      <c r="K4323">
        <v>0</v>
      </c>
      <c r="L4323">
        <v>174299</v>
      </c>
      <c r="M4323">
        <v>27</v>
      </c>
      <c r="N4323">
        <v>27</v>
      </c>
      <c r="O4323">
        <v>6</v>
      </c>
      <c r="P4323">
        <v>21</v>
      </c>
      <c r="Q4323">
        <v>0</v>
      </c>
      <c r="R4323">
        <v>154</v>
      </c>
      <c r="S4323">
        <v>0</v>
      </c>
      <c r="T4323">
        <v>131</v>
      </c>
      <c r="U4323">
        <v>283</v>
      </c>
      <c r="V4323">
        <v>-0.62</v>
      </c>
      <c r="W4323">
        <v>0</v>
      </c>
      <c r="X4323">
        <v>0</v>
      </c>
      <c r="Y4323" s="12" t="str">
        <f>IFERROR(VLOOKUP(C4323,[1]Index!$D:$F,3,FALSE),"Non List")</f>
        <v>Non Life Insurance</v>
      </c>
      <c r="Z4323">
        <f>IFERROR(VLOOKUP(C4323,[1]LP!$B:$C,2,FALSE),0)</f>
        <v>778</v>
      </c>
      <c r="AA4323" s="11">
        <f t="shared" si="93"/>
        <v>28.8</v>
      </c>
      <c r="AB4323" s="5">
        <f>IFERROR(VLOOKUP(C4323,[2]Sheet1!$B:$F,5,FALSE),0)</f>
        <v>7543725.6100000003</v>
      </c>
      <c r="AC4323" s="11">
        <v>7</v>
      </c>
      <c r="AD4323" s="11">
        <v>0.37</v>
      </c>
      <c r="AE4323" s="10" t="str">
        <f t="shared" si="92"/>
        <v>75/76NLG</v>
      </c>
      <c r="AF4323" s="10"/>
      <c r="AG4323" s="10"/>
      <c r="AH4323" s="10"/>
    </row>
    <row r="4324" spans="1:34" x14ac:dyDescent="0.45">
      <c r="A4324" t="s">
        <v>55</v>
      </c>
      <c r="B4324" t="s">
        <v>57</v>
      </c>
      <c r="C4324" t="s">
        <v>274</v>
      </c>
      <c r="D4324">
        <v>807</v>
      </c>
      <c r="E4324" s="11">
        <v>1074560</v>
      </c>
      <c r="F4324" s="5">
        <v>157326</v>
      </c>
      <c r="G4324" s="11">
        <v>0</v>
      </c>
      <c r="H4324" s="11">
        <v>0</v>
      </c>
      <c r="I4324">
        <v>0</v>
      </c>
      <c r="J4324">
        <v>0</v>
      </c>
      <c r="K4324">
        <v>0</v>
      </c>
      <c r="L4324">
        <v>245623</v>
      </c>
      <c r="M4324">
        <v>23</v>
      </c>
      <c r="N4324">
        <v>35</v>
      </c>
      <c r="O4324">
        <v>7</v>
      </c>
      <c r="P4324">
        <v>20</v>
      </c>
      <c r="Q4324">
        <v>0</v>
      </c>
      <c r="R4324">
        <v>249</v>
      </c>
      <c r="S4324">
        <v>0</v>
      </c>
      <c r="T4324">
        <v>115</v>
      </c>
      <c r="U4324">
        <v>243</v>
      </c>
      <c r="V4324">
        <v>-0.7</v>
      </c>
      <c r="W4324">
        <v>0</v>
      </c>
      <c r="X4324">
        <v>0</v>
      </c>
      <c r="Y4324" s="12" t="str">
        <f>IFERROR(VLOOKUP(C4324,[1]Index!$D:$F,3,FALSE),"Non List")</f>
        <v>zdelist</v>
      </c>
      <c r="Z4324">
        <f>IFERROR(VLOOKUP(C4324,[1]LP!$B:$C,2,FALSE),0)</f>
        <v>0</v>
      </c>
      <c r="AA4324" s="11">
        <f t="shared" si="93"/>
        <v>0</v>
      </c>
      <c r="AB4324" s="5">
        <f>IFERROR(VLOOKUP(C4324,[2]Sheet1!$B:$F,5,FALSE),0)</f>
        <v>0</v>
      </c>
      <c r="AC4324" s="11">
        <v>0</v>
      </c>
      <c r="AD4324" s="11">
        <v>0</v>
      </c>
      <c r="AE4324" s="10" t="str">
        <f t="shared" si="92"/>
        <v>75/76PIC</v>
      </c>
      <c r="AF4324" s="10"/>
      <c r="AG4324" s="10"/>
      <c r="AH4324" s="10"/>
    </row>
    <row r="4325" spans="1:34" x14ac:dyDescent="0.45">
      <c r="A4325" t="s">
        <v>55</v>
      </c>
      <c r="B4325" t="s">
        <v>57</v>
      </c>
      <c r="C4325" t="s">
        <v>275</v>
      </c>
      <c r="D4325">
        <v>538.1</v>
      </c>
      <c r="E4325" s="11">
        <v>641520</v>
      </c>
      <c r="F4325" s="5">
        <v>192116</v>
      </c>
      <c r="G4325" s="11">
        <v>0</v>
      </c>
      <c r="H4325" s="11">
        <v>0</v>
      </c>
      <c r="I4325">
        <v>0</v>
      </c>
      <c r="J4325">
        <v>0</v>
      </c>
      <c r="K4325">
        <v>0</v>
      </c>
      <c r="L4325">
        <v>131725</v>
      </c>
      <c r="M4325">
        <v>21</v>
      </c>
      <c r="N4325">
        <v>26</v>
      </c>
      <c r="O4325">
        <v>4</v>
      </c>
      <c r="P4325">
        <v>16</v>
      </c>
      <c r="Q4325">
        <v>0</v>
      </c>
      <c r="R4325">
        <v>109</v>
      </c>
      <c r="S4325">
        <v>0</v>
      </c>
      <c r="T4325">
        <v>130</v>
      </c>
      <c r="U4325">
        <v>245</v>
      </c>
      <c r="V4325">
        <v>-0.54</v>
      </c>
      <c r="W4325">
        <v>0</v>
      </c>
      <c r="X4325">
        <v>0</v>
      </c>
      <c r="Y4325" s="12" t="str">
        <f>IFERROR(VLOOKUP(C4325,[1]Index!$D:$F,3,FALSE),"Non List")</f>
        <v>zdelist</v>
      </c>
      <c r="Z4325">
        <f>IFERROR(VLOOKUP(C4325,[1]LP!$B:$C,2,FALSE),0)</f>
        <v>0</v>
      </c>
      <c r="AA4325" s="11">
        <f t="shared" si="93"/>
        <v>0</v>
      </c>
      <c r="AB4325" s="5">
        <f>IFERROR(VLOOKUP(C4325,[2]Sheet1!$B:$F,5,FALSE),0)</f>
        <v>0</v>
      </c>
      <c r="AC4325" s="11">
        <v>0</v>
      </c>
      <c r="AD4325" s="11">
        <v>0</v>
      </c>
      <c r="AE4325" s="10" t="str">
        <f t="shared" si="92"/>
        <v>75/76PICL</v>
      </c>
      <c r="AF4325" s="10"/>
      <c r="AG4325" s="10"/>
      <c r="AH4325" s="10"/>
    </row>
    <row r="4326" spans="1:34" x14ac:dyDescent="0.45">
      <c r="A4326" t="s">
        <v>55</v>
      </c>
      <c r="B4326" t="s">
        <v>57</v>
      </c>
      <c r="C4326" t="s">
        <v>276</v>
      </c>
      <c r="D4326">
        <v>1309</v>
      </c>
      <c r="E4326" s="11">
        <v>1001223</v>
      </c>
      <c r="F4326" s="5">
        <v>343253</v>
      </c>
      <c r="G4326" s="11">
        <v>0</v>
      </c>
      <c r="H4326" s="11">
        <v>0</v>
      </c>
      <c r="I4326">
        <v>0</v>
      </c>
      <c r="J4326">
        <v>0</v>
      </c>
      <c r="K4326">
        <v>0</v>
      </c>
      <c r="L4326">
        <v>276578</v>
      </c>
      <c r="M4326">
        <v>28</v>
      </c>
      <c r="N4326">
        <v>47</v>
      </c>
      <c r="O4326">
        <v>10</v>
      </c>
      <c r="P4326">
        <v>21</v>
      </c>
      <c r="Q4326">
        <v>0</v>
      </c>
      <c r="R4326">
        <v>462</v>
      </c>
      <c r="S4326">
        <v>0</v>
      </c>
      <c r="T4326">
        <v>134</v>
      </c>
      <c r="U4326">
        <v>289</v>
      </c>
      <c r="V4326">
        <v>-0.78</v>
      </c>
      <c r="W4326">
        <v>0</v>
      </c>
      <c r="X4326">
        <v>0</v>
      </c>
      <c r="Y4326" s="12" t="str">
        <f>IFERROR(VLOOKUP(C4326,[1]Index!$D:$F,3,FALSE),"Non List")</f>
        <v>zdelist</v>
      </c>
      <c r="Z4326">
        <f>IFERROR(VLOOKUP(C4326,[1]LP!$B:$C,2,FALSE),0)</f>
        <v>0</v>
      </c>
      <c r="AA4326" s="11">
        <f t="shared" si="93"/>
        <v>0</v>
      </c>
      <c r="AB4326" s="5">
        <f>IFERROR(VLOOKUP(C4326,[2]Sheet1!$B:$F,5,FALSE),0)</f>
        <v>0</v>
      </c>
      <c r="AC4326" s="11">
        <v>0</v>
      </c>
      <c r="AD4326" s="11">
        <v>0</v>
      </c>
      <c r="AE4326" s="10" t="str">
        <f t="shared" si="92"/>
        <v>75/76SIC</v>
      </c>
      <c r="AF4326" s="10"/>
      <c r="AG4326" s="10"/>
      <c r="AH4326" s="10"/>
    </row>
    <row r="4327" spans="1:34" x14ac:dyDescent="0.45">
      <c r="A4327" t="s">
        <v>55</v>
      </c>
      <c r="B4327" t="s">
        <v>57</v>
      </c>
      <c r="C4327" t="s">
        <v>277</v>
      </c>
      <c r="D4327">
        <v>1132.2</v>
      </c>
      <c r="E4327" s="11">
        <v>1057311</v>
      </c>
      <c r="F4327" s="5">
        <v>457087</v>
      </c>
      <c r="G4327" s="11">
        <v>0</v>
      </c>
      <c r="H4327" s="11">
        <v>0</v>
      </c>
      <c r="I4327">
        <v>0</v>
      </c>
      <c r="J4327">
        <v>0</v>
      </c>
      <c r="K4327">
        <v>0</v>
      </c>
      <c r="L4327">
        <v>472981</v>
      </c>
      <c r="M4327">
        <v>45</v>
      </c>
      <c r="N4327">
        <v>25</v>
      </c>
      <c r="O4327">
        <v>8</v>
      </c>
      <c r="P4327">
        <v>31</v>
      </c>
      <c r="Q4327">
        <v>0</v>
      </c>
      <c r="R4327">
        <v>200</v>
      </c>
      <c r="S4327">
        <v>0</v>
      </c>
      <c r="T4327">
        <v>143</v>
      </c>
      <c r="U4327">
        <v>380</v>
      </c>
      <c r="V4327">
        <v>-0.66</v>
      </c>
      <c r="W4327">
        <v>0</v>
      </c>
      <c r="X4327">
        <v>0</v>
      </c>
      <c r="Y4327" s="12" t="str">
        <f>IFERROR(VLOOKUP(C4327,[1]Index!$D:$F,3,FALSE),"Non List")</f>
        <v>Non Life Insurance</v>
      </c>
      <c r="Z4327">
        <f>IFERROR(VLOOKUP(C4327,[1]LP!$B:$C,2,FALSE),0)</f>
        <v>719.8</v>
      </c>
      <c r="AA4327" s="11">
        <f t="shared" si="93"/>
        <v>16</v>
      </c>
      <c r="AB4327" s="5">
        <f>IFERROR(VLOOKUP(C4327,[2]Sheet1!$B:$F,5,FALSE),0)</f>
        <v>13009241.279999999</v>
      </c>
      <c r="AC4327" s="11">
        <v>0</v>
      </c>
      <c r="AD4327" s="11">
        <v>0</v>
      </c>
      <c r="AE4327" s="10" t="str">
        <f t="shared" si="92"/>
        <v>75/76SICL</v>
      </c>
      <c r="AF4327" s="10"/>
      <c r="AG4327" s="10"/>
      <c r="AH4327" s="10"/>
    </row>
    <row r="4328" spans="1:34" x14ac:dyDescent="0.45">
      <c r="A4328" t="s">
        <v>55</v>
      </c>
      <c r="B4328" t="s">
        <v>57</v>
      </c>
      <c r="C4328" t="s">
        <v>278</v>
      </c>
      <c r="D4328">
        <v>778</v>
      </c>
      <c r="E4328" s="11">
        <v>1000000</v>
      </c>
      <c r="F4328" s="5">
        <v>155554</v>
      </c>
      <c r="G4328" s="11">
        <v>0</v>
      </c>
      <c r="H4328" s="11">
        <v>0</v>
      </c>
      <c r="I4328">
        <v>0</v>
      </c>
      <c r="J4328">
        <v>0</v>
      </c>
      <c r="K4328">
        <v>0</v>
      </c>
      <c r="L4328">
        <v>214343</v>
      </c>
      <c r="M4328">
        <v>21</v>
      </c>
      <c r="N4328">
        <v>36</v>
      </c>
      <c r="O4328">
        <v>7</v>
      </c>
      <c r="P4328">
        <v>19</v>
      </c>
      <c r="Q4328">
        <v>0</v>
      </c>
      <c r="R4328">
        <v>244</v>
      </c>
      <c r="S4328">
        <v>0</v>
      </c>
      <c r="T4328">
        <v>116</v>
      </c>
      <c r="U4328">
        <v>236</v>
      </c>
      <c r="V4328">
        <v>-0.7</v>
      </c>
      <c r="W4328">
        <v>0</v>
      </c>
      <c r="X4328">
        <v>0</v>
      </c>
      <c r="Y4328" s="12" t="str">
        <f>IFERROR(VLOOKUP(C4328,[1]Index!$D:$F,3,FALSE),"Non List")</f>
        <v>zdelist</v>
      </c>
      <c r="Z4328">
        <f>IFERROR(VLOOKUP(C4328,[1]LP!$B:$C,2,FALSE),0)</f>
        <v>0</v>
      </c>
      <c r="AA4328" s="11">
        <f t="shared" si="93"/>
        <v>0</v>
      </c>
      <c r="AB4328" s="5">
        <f>IFERROR(VLOOKUP(C4328,[2]Sheet1!$B:$F,5,FALSE),0)</f>
        <v>0</v>
      </c>
      <c r="AC4328" s="11">
        <v>0</v>
      </c>
      <c r="AD4328" s="11">
        <v>0</v>
      </c>
      <c r="AE4328" s="10" t="str">
        <f t="shared" si="92"/>
        <v>75/76SIL</v>
      </c>
      <c r="AF4328" s="10"/>
      <c r="AG4328" s="10"/>
      <c r="AH4328" s="10"/>
    </row>
    <row r="4329" spans="1:34" x14ac:dyDescent="0.45">
      <c r="A4329" t="s">
        <v>55</v>
      </c>
      <c r="B4329" t="s">
        <v>57</v>
      </c>
      <c r="C4329" t="s">
        <v>279</v>
      </c>
      <c r="D4329">
        <v>560</v>
      </c>
      <c r="E4329" s="11">
        <v>302400</v>
      </c>
      <c r="F4329" s="5">
        <v>60533</v>
      </c>
      <c r="G4329" s="11">
        <v>0</v>
      </c>
      <c r="H4329" s="11">
        <v>0</v>
      </c>
      <c r="I4329">
        <v>0</v>
      </c>
      <c r="J4329">
        <v>0</v>
      </c>
      <c r="K4329">
        <v>0</v>
      </c>
      <c r="L4329">
        <v>92111</v>
      </c>
      <c r="M4329">
        <v>30</v>
      </c>
      <c r="N4329">
        <v>18</v>
      </c>
      <c r="O4329">
        <v>5</v>
      </c>
      <c r="P4329">
        <v>25</v>
      </c>
      <c r="Q4329">
        <v>0</v>
      </c>
      <c r="R4329">
        <v>86</v>
      </c>
      <c r="S4329">
        <v>0</v>
      </c>
      <c r="T4329">
        <v>120</v>
      </c>
      <c r="U4329">
        <v>287</v>
      </c>
      <c r="V4329">
        <v>-0.49</v>
      </c>
      <c r="W4329">
        <v>0</v>
      </c>
      <c r="X4329">
        <v>0</v>
      </c>
      <c r="Y4329" s="12" t="str">
        <f>IFERROR(VLOOKUP(C4329,[1]Index!$D:$F,3,FALSE),"Non List")</f>
        <v>zdelist</v>
      </c>
      <c r="Z4329">
        <f>IFERROR(VLOOKUP(C4329,[1]LP!$B:$C,2,FALSE),0)</f>
        <v>0</v>
      </c>
      <c r="AA4329" s="11">
        <f t="shared" si="93"/>
        <v>0</v>
      </c>
      <c r="AB4329" s="5">
        <f>IFERROR(VLOOKUP(C4329,[2]Sheet1!$B:$F,5,FALSE),0)</f>
        <v>0</v>
      </c>
      <c r="AC4329" s="11">
        <v>0</v>
      </c>
      <c r="AD4329" s="11">
        <v>0</v>
      </c>
      <c r="AE4329" s="10" t="str">
        <f t="shared" si="92"/>
        <v>75/76UIC</v>
      </c>
      <c r="AF4329" s="10"/>
      <c r="AG4329" s="10"/>
      <c r="AH4329" s="10"/>
    </row>
    <row r="4330" spans="1:34" x14ac:dyDescent="0.45">
      <c r="A4330" t="s">
        <v>55</v>
      </c>
      <c r="B4330" t="s">
        <v>57</v>
      </c>
      <c r="C4330" t="s">
        <v>280</v>
      </c>
      <c r="D4330">
        <v>658</v>
      </c>
      <c r="E4330" s="11">
        <v>1005076</v>
      </c>
      <c r="F4330" s="5">
        <v>284597</v>
      </c>
      <c r="G4330" s="11">
        <v>0</v>
      </c>
      <c r="H4330" s="11">
        <v>0</v>
      </c>
      <c r="I4330">
        <v>0</v>
      </c>
      <c r="J4330">
        <v>0</v>
      </c>
      <c r="K4330">
        <v>0</v>
      </c>
      <c r="L4330">
        <v>266213</v>
      </c>
      <c r="M4330">
        <v>26</v>
      </c>
      <c r="N4330">
        <v>25</v>
      </c>
      <c r="O4330">
        <v>5</v>
      </c>
      <c r="P4330">
        <v>21</v>
      </c>
      <c r="Q4330">
        <v>0</v>
      </c>
      <c r="R4330">
        <v>127</v>
      </c>
      <c r="S4330">
        <v>0</v>
      </c>
      <c r="T4330">
        <v>128</v>
      </c>
      <c r="U4330">
        <v>277</v>
      </c>
      <c r="V4330">
        <v>-0.57999999999999996</v>
      </c>
      <c r="W4330">
        <v>0</v>
      </c>
      <c r="X4330">
        <v>0</v>
      </c>
      <c r="Y4330" s="12" t="str">
        <f>IFERROR(VLOOKUP(C4330,[1]Index!$D:$F,3,FALSE),"Non List")</f>
        <v>Non Life Insurance</v>
      </c>
      <c r="Z4330">
        <f>IFERROR(VLOOKUP(C4330,[1]LP!$B:$C,2,FALSE),0)</f>
        <v>798</v>
      </c>
      <c r="AA4330" s="11">
        <f t="shared" si="93"/>
        <v>30.7</v>
      </c>
      <c r="AB4330" s="5">
        <f>IFERROR(VLOOKUP(C4330,[2]Sheet1!$B:$F,5,FALSE),0)</f>
        <v>6743000.0700000003</v>
      </c>
      <c r="AC4330" s="11">
        <v>5</v>
      </c>
      <c r="AD4330" s="11">
        <v>11.32</v>
      </c>
      <c r="AE4330" s="10" t="str">
        <f t="shared" si="92"/>
        <v>75/76PRIN</v>
      </c>
      <c r="AF4330" s="10"/>
      <c r="AG4330" s="10"/>
      <c r="AH4330" s="10"/>
    </row>
    <row r="4331" spans="1:34" x14ac:dyDescent="0.45">
      <c r="A4331" t="s">
        <v>55</v>
      </c>
      <c r="B4331" t="s">
        <v>57</v>
      </c>
      <c r="C4331" t="s">
        <v>281</v>
      </c>
      <c r="D4331">
        <v>16020</v>
      </c>
      <c r="E4331" s="11">
        <v>266639</v>
      </c>
      <c r="F4331" s="5">
        <v>2461309</v>
      </c>
      <c r="G4331" s="11">
        <v>0</v>
      </c>
      <c r="H4331" s="11">
        <v>0</v>
      </c>
      <c r="I4331">
        <v>0</v>
      </c>
      <c r="J4331">
        <v>0</v>
      </c>
      <c r="K4331">
        <v>0</v>
      </c>
      <c r="L4331">
        <v>781310</v>
      </c>
      <c r="M4331">
        <v>293</v>
      </c>
      <c r="N4331">
        <v>55</v>
      </c>
      <c r="O4331">
        <v>16</v>
      </c>
      <c r="P4331">
        <v>29</v>
      </c>
      <c r="Q4331">
        <v>0</v>
      </c>
      <c r="R4331">
        <v>856</v>
      </c>
      <c r="S4331">
        <v>0</v>
      </c>
      <c r="T4331">
        <v>1023</v>
      </c>
      <c r="U4331">
        <v>2597</v>
      </c>
      <c r="V4331">
        <v>-0.84</v>
      </c>
      <c r="W4331">
        <v>0</v>
      </c>
      <c r="X4331">
        <v>0</v>
      </c>
      <c r="Y4331" s="12" t="str">
        <f>IFERROR(VLOOKUP(C4331,[1]Index!$D:$F,3,FALSE),"Non List")</f>
        <v>Non Life Insurance</v>
      </c>
      <c r="Z4331">
        <f>IFERROR(VLOOKUP(C4331,[1]LP!$B:$C,2,FALSE),0)</f>
        <v>13530</v>
      </c>
      <c r="AA4331" s="11">
        <f t="shared" si="93"/>
        <v>46.2</v>
      </c>
      <c r="AB4331" s="5">
        <f>IFERROR(VLOOKUP(C4331,[2]Sheet1!$B:$F,5,FALSE),0)</f>
        <v>327166.13</v>
      </c>
      <c r="AC4331" s="11">
        <v>0</v>
      </c>
      <c r="AD4331" s="11">
        <v>0</v>
      </c>
      <c r="AE4331" s="10" t="str">
        <f t="shared" si="92"/>
        <v>75/76RBCL</v>
      </c>
      <c r="AF4331" s="10"/>
      <c r="AG4331" s="10"/>
      <c r="AH4331" s="10"/>
    </row>
    <row r="4332" spans="1:34" x14ac:dyDescent="0.45">
      <c r="A4332" t="s">
        <v>55</v>
      </c>
      <c r="B4332" t="s">
        <v>57</v>
      </c>
      <c r="C4332" t="s">
        <v>282</v>
      </c>
      <c r="D4332">
        <v>546.20000000000005</v>
      </c>
      <c r="E4332" s="11">
        <v>1020600</v>
      </c>
      <c r="F4332" s="5">
        <v>182294</v>
      </c>
      <c r="G4332" s="11">
        <v>0</v>
      </c>
      <c r="H4332" s="11">
        <v>0</v>
      </c>
      <c r="I4332">
        <v>0</v>
      </c>
      <c r="J4332">
        <v>0</v>
      </c>
      <c r="K4332">
        <v>0</v>
      </c>
      <c r="L4332">
        <v>171215</v>
      </c>
      <c r="M4332">
        <v>17</v>
      </c>
      <c r="N4332">
        <v>33</v>
      </c>
      <c r="O4332">
        <v>5</v>
      </c>
      <c r="P4332">
        <v>14</v>
      </c>
      <c r="Q4332">
        <v>0</v>
      </c>
      <c r="R4332">
        <v>151</v>
      </c>
      <c r="S4332">
        <v>0</v>
      </c>
      <c r="T4332">
        <v>118</v>
      </c>
      <c r="U4332">
        <v>211</v>
      </c>
      <c r="V4332">
        <v>-0.61</v>
      </c>
      <c r="W4332">
        <v>0</v>
      </c>
      <c r="X4332">
        <v>0</v>
      </c>
      <c r="Y4332" s="12" t="str">
        <f>IFERROR(VLOOKUP(C4332,[1]Index!$D:$F,3,FALSE),"Non List")</f>
        <v>Non Life Insurance</v>
      </c>
      <c r="Z4332">
        <f>IFERROR(VLOOKUP(C4332,[1]LP!$B:$C,2,FALSE),0)</f>
        <v>553.5</v>
      </c>
      <c r="AA4332" s="11">
        <f t="shared" si="93"/>
        <v>32.6</v>
      </c>
      <c r="AB4332" s="5">
        <f>IFERROR(VLOOKUP(C4332,[2]Sheet1!$B:$F,5,FALSE),0)</f>
        <v>14843741.5</v>
      </c>
      <c r="AC4332" s="11">
        <v>6</v>
      </c>
      <c r="AD4332" s="11">
        <v>0.31</v>
      </c>
      <c r="AE4332" s="10" t="str">
        <f t="shared" si="92"/>
        <v>75/76IGI</v>
      </c>
      <c r="AF4332" s="10"/>
      <c r="AG4332" s="10"/>
      <c r="AH4332" s="10"/>
    </row>
    <row r="4333" spans="1:34" x14ac:dyDescent="0.45">
      <c r="A4333" t="s">
        <v>55</v>
      </c>
      <c r="B4333" t="s">
        <v>57</v>
      </c>
      <c r="C4333" t="s">
        <v>283</v>
      </c>
      <c r="D4333">
        <v>640</v>
      </c>
      <c r="E4333" s="11">
        <v>700000</v>
      </c>
      <c r="F4333" s="5">
        <v>19389</v>
      </c>
      <c r="G4333" s="11">
        <v>0</v>
      </c>
      <c r="H4333" s="11">
        <v>0</v>
      </c>
      <c r="I4333">
        <v>0</v>
      </c>
      <c r="J4333">
        <v>0</v>
      </c>
      <c r="K4333">
        <v>0</v>
      </c>
      <c r="L4333">
        <v>41197</v>
      </c>
      <c r="M4333">
        <v>6</v>
      </c>
      <c r="N4333">
        <v>109</v>
      </c>
      <c r="O4333">
        <v>6</v>
      </c>
      <c r="P4333">
        <v>6</v>
      </c>
      <c r="Q4333">
        <v>0</v>
      </c>
      <c r="R4333">
        <v>678</v>
      </c>
      <c r="S4333">
        <v>0</v>
      </c>
      <c r="T4333">
        <v>103</v>
      </c>
      <c r="U4333">
        <v>117</v>
      </c>
      <c r="V4333">
        <v>-0.82</v>
      </c>
      <c r="W4333">
        <v>0</v>
      </c>
      <c r="X4333">
        <v>0</v>
      </c>
      <c r="Y4333" s="12" t="str">
        <f>IFERROR(VLOOKUP(C4333,[1]Index!$D:$F,3,FALSE),"Non List")</f>
        <v>zdelist</v>
      </c>
      <c r="Z4333">
        <f>IFERROR(VLOOKUP(C4333,[1]LP!$B:$C,2,FALSE),0)</f>
        <v>0</v>
      </c>
      <c r="AA4333" s="11">
        <f t="shared" si="93"/>
        <v>0</v>
      </c>
      <c r="AB4333" s="5">
        <f>IFERROR(VLOOKUP(C4333,[2]Sheet1!$B:$F,5,FALSE),0)</f>
        <v>0</v>
      </c>
      <c r="AC4333" s="11">
        <v>0</v>
      </c>
      <c r="AD4333" s="11">
        <v>0</v>
      </c>
      <c r="AE4333" s="10" t="str">
        <f t="shared" si="92"/>
        <v>75/76AIL</v>
      </c>
      <c r="AF4333" s="10"/>
      <c r="AG4333" s="10"/>
      <c r="AH4333" s="10"/>
    </row>
    <row r="4334" spans="1:34" x14ac:dyDescent="0.45">
      <c r="A4334" t="s">
        <v>55</v>
      </c>
      <c r="B4334" t="s">
        <v>57</v>
      </c>
      <c r="C4334" t="s">
        <v>284</v>
      </c>
      <c r="D4334">
        <v>543</v>
      </c>
      <c r="E4334" s="11">
        <v>700000</v>
      </c>
      <c r="F4334" s="5">
        <v>36690</v>
      </c>
      <c r="G4334" s="11">
        <v>0</v>
      </c>
      <c r="H4334" s="11">
        <v>0</v>
      </c>
      <c r="I4334">
        <v>0</v>
      </c>
      <c r="J4334">
        <v>0</v>
      </c>
      <c r="K4334">
        <v>0</v>
      </c>
      <c r="L4334">
        <v>29797</v>
      </c>
      <c r="M4334">
        <v>4</v>
      </c>
      <c r="N4334">
        <v>128</v>
      </c>
      <c r="O4334">
        <v>5</v>
      </c>
      <c r="P4334">
        <v>4</v>
      </c>
      <c r="Q4334">
        <v>0</v>
      </c>
      <c r="R4334">
        <v>659</v>
      </c>
      <c r="S4334">
        <v>0</v>
      </c>
      <c r="T4334">
        <v>105</v>
      </c>
      <c r="U4334">
        <v>100</v>
      </c>
      <c r="V4334">
        <v>-0.82</v>
      </c>
      <c r="W4334">
        <v>0</v>
      </c>
      <c r="X4334">
        <v>0</v>
      </c>
      <c r="Y4334" s="12" t="str">
        <f>IFERROR(VLOOKUP(C4334,[1]Index!$D:$F,3,FALSE),"Non List")</f>
        <v>zdelist</v>
      </c>
      <c r="Z4334">
        <f>IFERROR(VLOOKUP(C4334,[1]LP!$B:$C,2,FALSE),0)</f>
        <v>0</v>
      </c>
      <c r="AA4334" s="11">
        <f t="shared" si="93"/>
        <v>0</v>
      </c>
      <c r="AB4334" s="5">
        <f>IFERROR(VLOOKUP(C4334,[2]Sheet1!$B:$F,5,FALSE),0)</f>
        <v>0</v>
      </c>
      <c r="AC4334" s="11">
        <v>0</v>
      </c>
      <c r="AD4334" s="11">
        <v>0</v>
      </c>
      <c r="AE4334" s="10" t="str">
        <f t="shared" si="92"/>
        <v>75/76SGI</v>
      </c>
      <c r="AF4334" s="10"/>
      <c r="AG4334" s="10"/>
      <c r="AH4334" s="10"/>
    </row>
    <row r="4335" spans="1:34" x14ac:dyDescent="0.45">
      <c r="A4335" t="s">
        <v>55</v>
      </c>
      <c r="B4335" t="s">
        <v>57</v>
      </c>
      <c r="C4335" t="s">
        <v>285</v>
      </c>
      <c r="D4335">
        <v>540.1</v>
      </c>
      <c r="E4335" s="11">
        <v>700000</v>
      </c>
      <c r="F4335" s="5">
        <v>25723</v>
      </c>
      <c r="G4335" s="11">
        <v>0</v>
      </c>
      <c r="H4335" s="11">
        <v>0</v>
      </c>
      <c r="I4335">
        <v>0</v>
      </c>
      <c r="J4335">
        <v>0</v>
      </c>
      <c r="K4335">
        <v>0</v>
      </c>
      <c r="L4335">
        <v>36220</v>
      </c>
      <c r="M4335">
        <v>5</v>
      </c>
      <c r="N4335">
        <v>104</v>
      </c>
      <c r="O4335">
        <v>5</v>
      </c>
      <c r="P4335">
        <v>5</v>
      </c>
      <c r="Q4335">
        <v>0</v>
      </c>
      <c r="R4335">
        <v>544</v>
      </c>
      <c r="S4335">
        <v>0</v>
      </c>
      <c r="T4335">
        <v>104</v>
      </c>
      <c r="U4335">
        <v>110</v>
      </c>
      <c r="V4335">
        <v>-0.8</v>
      </c>
      <c r="W4335">
        <v>0</v>
      </c>
      <c r="X4335">
        <v>0</v>
      </c>
      <c r="Y4335" s="12" t="str">
        <f>IFERROR(VLOOKUP(C4335,[1]Index!$D:$F,3,FALSE),"Non List")</f>
        <v>zdelist</v>
      </c>
      <c r="Z4335">
        <f>IFERROR(VLOOKUP(C4335,[1]LP!$B:$C,2,FALSE),0)</f>
        <v>0</v>
      </c>
      <c r="AA4335" s="11">
        <f t="shared" si="93"/>
        <v>0</v>
      </c>
      <c r="AB4335" s="5">
        <f>IFERROR(VLOOKUP(C4335,[2]Sheet1!$B:$F,5,FALSE),0)</f>
        <v>0</v>
      </c>
      <c r="AC4335" s="11">
        <v>0</v>
      </c>
      <c r="AD4335" s="11">
        <v>0</v>
      </c>
      <c r="AE4335" s="10" t="str">
        <f t="shared" si="92"/>
        <v>75/76GIC</v>
      </c>
      <c r="AF4335" s="10"/>
      <c r="AG4335" s="10"/>
      <c r="AH4335" s="10"/>
    </row>
    <row r="4336" spans="1:34" x14ac:dyDescent="0.45">
      <c r="A4336" t="s">
        <v>24</v>
      </c>
      <c r="B4336" t="s">
        <v>58</v>
      </c>
      <c r="C4336" t="s">
        <v>268</v>
      </c>
      <c r="D4336">
        <v>535</v>
      </c>
      <c r="E4336" s="11">
        <v>1095930</v>
      </c>
      <c r="F4336" s="5">
        <v>151266</v>
      </c>
      <c r="G4336" s="11">
        <v>0</v>
      </c>
      <c r="H4336" s="11">
        <v>0</v>
      </c>
      <c r="I4336">
        <v>0</v>
      </c>
      <c r="J4336">
        <v>0</v>
      </c>
      <c r="K4336">
        <v>0</v>
      </c>
      <c r="L4336">
        <v>20214</v>
      </c>
      <c r="M4336">
        <v>7</v>
      </c>
      <c r="N4336">
        <v>73</v>
      </c>
      <c r="O4336">
        <v>5</v>
      </c>
      <c r="P4336">
        <v>6</v>
      </c>
      <c r="Q4336">
        <v>0</v>
      </c>
      <c r="R4336">
        <v>342</v>
      </c>
      <c r="S4336">
        <v>0</v>
      </c>
      <c r="T4336">
        <v>114</v>
      </c>
      <c r="U4336">
        <v>137</v>
      </c>
      <c r="V4336">
        <v>-0.74</v>
      </c>
      <c r="W4336">
        <v>0</v>
      </c>
      <c r="X4336">
        <v>0</v>
      </c>
      <c r="Y4336" s="12" t="str">
        <f>IFERROR(VLOOKUP(C4336,[1]Index!$D:$F,3,FALSE),"Non List")</f>
        <v>zdelist</v>
      </c>
      <c r="Z4336">
        <f>IFERROR(VLOOKUP(C4336,[1]LP!$B:$C,2,FALSE),0)</f>
        <v>0</v>
      </c>
      <c r="AA4336" s="11">
        <f t="shared" si="93"/>
        <v>0</v>
      </c>
      <c r="AB4336" s="5">
        <f>IFERROR(VLOOKUP(C4336,[2]Sheet1!$B:$F,5,FALSE),0)</f>
        <v>0</v>
      </c>
      <c r="AC4336" s="11">
        <v>8</v>
      </c>
      <c r="AD4336" s="11">
        <v>0.42</v>
      </c>
      <c r="AE4336" s="10" t="str">
        <f t="shared" si="92"/>
        <v>76/77EIC</v>
      </c>
      <c r="AF4336" s="10"/>
      <c r="AG4336" s="10"/>
      <c r="AH4336" s="10"/>
    </row>
    <row r="4337" spans="1:34" x14ac:dyDescent="0.45">
      <c r="A4337" t="s">
        <v>24</v>
      </c>
      <c r="B4337" t="s">
        <v>58</v>
      </c>
      <c r="C4337" t="s">
        <v>269</v>
      </c>
      <c r="D4337">
        <v>571</v>
      </c>
      <c r="E4337" s="11">
        <v>1027200</v>
      </c>
      <c r="F4337" s="5">
        <v>260116</v>
      </c>
      <c r="G4337" s="11">
        <v>0</v>
      </c>
      <c r="H4337" s="11">
        <v>0</v>
      </c>
      <c r="I4337">
        <v>0</v>
      </c>
      <c r="J4337">
        <v>0</v>
      </c>
      <c r="K4337">
        <v>0</v>
      </c>
      <c r="L4337">
        <v>31907</v>
      </c>
      <c r="M4337">
        <v>12</v>
      </c>
      <c r="N4337">
        <v>46</v>
      </c>
      <c r="O4337">
        <v>5</v>
      </c>
      <c r="P4337">
        <v>10</v>
      </c>
      <c r="Q4337">
        <v>0</v>
      </c>
      <c r="R4337">
        <v>210</v>
      </c>
      <c r="S4337">
        <v>0</v>
      </c>
      <c r="T4337">
        <v>125</v>
      </c>
      <c r="U4337">
        <v>187</v>
      </c>
      <c r="V4337">
        <v>-0.67</v>
      </c>
      <c r="W4337">
        <v>0</v>
      </c>
      <c r="X4337">
        <v>0</v>
      </c>
      <c r="Y4337" s="12" t="str">
        <f>IFERROR(VLOOKUP(C4337,[1]Index!$D:$F,3,FALSE),"Non List")</f>
        <v>zdelist</v>
      </c>
      <c r="Z4337">
        <f>IFERROR(VLOOKUP(C4337,[1]LP!$B:$C,2,FALSE),0)</f>
        <v>0</v>
      </c>
      <c r="AA4337" s="11">
        <f t="shared" si="93"/>
        <v>0</v>
      </c>
      <c r="AB4337" s="5">
        <f>IFERROR(VLOOKUP(C4337,[2]Sheet1!$B:$F,5,FALSE),0)</f>
        <v>0</v>
      </c>
      <c r="AC4337" s="11">
        <v>3</v>
      </c>
      <c r="AD4337" s="11">
        <v>3.75</v>
      </c>
      <c r="AE4337" s="10" t="str">
        <f t="shared" si="92"/>
        <v>76/77HGI</v>
      </c>
      <c r="AF4337" s="10"/>
      <c r="AG4337" s="10"/>
      <c r="AH4337" s="10"/>
    </row>
    <row r="4338" spans="1:34" x14ac:dyDescent="0.45">
      <c r="A4338" t="s">
        <v>24</v>
      </c>
      <c r="B4338" t="s">
        <v>58</v>
      </c>
      <c r="C4338" t="s">
        <v>270</v>
      </c>
      <c r="D4338">
        <v>652</v>
      </c>
      <c r="E4338" s="11">
        <v>880000</v>
      </c>
      <c r="F4338" s="5">
        <v>281700</v>
      </c>
      <c r="G4338" s="11">
        <v>0</v>
      </c>
      <c r="H4338" s="11">
        <v>0</v>
      </c>
      <c r="I4338">
        <v>0</v>
      </c>
      <c r="J4338">
        <v>0</v>
      </c>
      <c r="K4338">
        <v>0</v>
      </c>
      <c r="L4338">
        <v>37300</v>
      </c>
      <c r="M4338">
        <v>17</v>
      </c>
      <c r="N4338">
        <v>39</v>
      </c>
      <c r="O4338">
        <v>5</v>
      </c>
      <c r="P4338">
        <v>13</v>
      </c>
      <c r="Q4338">
        <v>0</v>
      </c>
      <c r="R4338">
        <v>190</v>
      </c>
      <c r="S4338">
        <v>0</v>
      </c>
      <c r="T4338">
        <v>132</v>
      </c>
      <c r="U4338">
        <v>224</v>
      </c>
      <c r="V4338">
        <v>-0.66</v>
      </c>
      <c r="W4338">
        <v>0</v>
      </c>
      <c r="X4338">
        <v>0</v>
      </c>
      <c r="Y4338" s="12" t="str">
        <f>IFERROR(VLOOKUP(C4338,[1]Index!$D:$F,3,FALSE),"Non List")</f>
        <v>zdelist</v>
      </c>
      <c r="Z4338">
        <f>IFERROR(VLOOKUP(C4338,[1]LP!$B:$C,2,FALSE),0)</f>
        <v>0</v>
      </c>
      <c r="AA4338" s="11">
        <f t="shared" si="93"/>
        <v>0</v>
      </c>
      <c r="AB4338" s="5">
        <f>IFERROR(VLOOKUP(C4338,[2]Sheet1!$B:$F,5,FALSE),0)</f>
        <v>0</v>
      </c>
      <c r="AC4338" s="11">
        <v>5</v>
      </c>
      <c r="AD4338" s="11">
        <v>5</v>
      </c>
      <c r="AE4338" s="10" t="str">
        <f t="shared" si="92"/>
        <v>76/77LGIL</v>
      </c>
      <c r="AF4338" s="10"/>
      <c r="AG4338" s="10"/>
      <c r="AH4338" s="10"/>
    </row>
    <row r="4339" spans="1:34" x14ac:dyDescent="0.45">
      <c r="A4339" t="s">
        <v>24</v>
      </c>
      <c r="B4339" t="s">
        <v>58</v>
      </c>
      <c r="C4339" t="s">
        <v>271</v>
      </c>
      <c r="D4339">
        <v>714</v>
      </c>
      <c r="E4339" s="11">
        <v>1019104</v>
      </c>
      <c r="F4339" s="5">
        <v>395792</v>
      </c>
      <c r="G4339" s="11">
        <v>0</v>
      </c>
      <c r="H4339" s="11">
        <v>0</v>
      </c>
      <c r="I4339">
        <v>0</v>
      </c>
      <c r="J4339">
        <v>0</v>
      </c>
      <c r="K4339">
        <v>0</v>
      </c>
      <c r="L4339">
        <v>49140</v>
      </c>
      <c r="M4339">
        <v>19</v>
      </c>
      <c r="N4339">
        <v>37</v>
      </c>
      <c r="O4339">
        <v>5</v>
      </c>
      <c r="P4339">
        <v>14</v>
      </c>
      <c r="Q4339">
        <v>0</v>
      </c>
      <c r="R4339">
        <v>190</v>
      </c>
      <c r="S4339">
        <v>0</v>
      </c>
      <c r="T4339">
        <v>139</v>
      </c>
      <c r="U4339">
        <v>245</v>
      </c>
      <c r="V4339">
        <v>-0.66</v>
      </c>
      <c r="W4339">
        <v>0</v>
      </c>
      <c r="X4339">
        <v>0</v>
      </c>
      <c r="Y4339" s="12" t="str">
        <f>IFERROR(VLOOKUP(C4339,[1]Index!$D:$F,3,FALSE),"Non List")</f>
        <v>Non Life Insurance</v>
      </c>
      <c r="Z4339">
        <f>IFERROR(VLOOKUP(C4339,[1]LP!$B:$C,2,FALSE),0)</f>
        <v>855</v>
      </c>
      <c r="AA4339" s="11">
        <f t="shared" si="93"/>
        <v>45</v>
      </c>
      <c r="AB4339" s="5">
        <f>IFERROR(VLOOKUP(C4339,[2]Sheet1!$B:$F,5,FALSE),0)</f>
        <v>8078158.4900000002</v>
      </c>
      <c r="AC4339" s="11">
        <v>8</v>
      </c>
      <c r="AD4339" s="11">
        <v>2</v>
      </c>
      <c r="AE4339" s="10" t="str">
        <f t="shared" si="92"/>
        <v>76/77NICL</v>
      </c>
      <c r="AF4339" s="10"/>
      <c r="AG4339" s="10"/>
      <c r="AH4339" s="10"/>
    </row>
    <row r="4340" spans="1:34" x14ac:dyDescent="0.45">
      <c r="A4340" t="s">
        <v>24</v>
      </c>
      <c r="B4340" t="s">
        <v>58</v>
      </c>
      <c r="C4340" t="s">
        <v>272</v>
      </c>
      <c r="D4340">
        <v>880</v>
      </c>
      <c r="E4340" s="11">
        <v>1176278</v>
      </c>
      <c r="F4340" s="5">
        <v>497617</v>
      </c>
      <c r="G4340" s="11">
        <v>0</v>
      </c>
      <c r="H4340" s="11">
        <v>0</v>
      </c>
      <c r="I4340">
        <v>0</v>
      </c>
      <c r="J4340">
        <v>0</v>
      </c>
      <c r="K4340">
        <v>0</v>
      </c>
      <c r="L4340">
        <v>75332</v>
      </c>
      <c r="M4340">
        <v>26</v>
      </c>
      <c r="N4340">
        <v>34</v>
      </c>
      <c r="O4340">
        <v>6</v>
      </c>
      <c r="P4340">
        <v>18</v>
      </c>
      <c r="Q4340">
        <v>0</v>
      </c>
      <c r="R4340">
        <v>212</v>
      </c>
      <c r="S4340">
        <v>0</v>
      </c>
      <c r="T4340">
        <v>142</v>
      </c>
      <c r="U4340">
        <v>286</v>
      </c>
      <c r="V4340">
        <v>-0.67</v>
      </c>
      <c r="W4340">
        <v>0</v>
      </c>
      <c r="X4340">
        <v>0</v>
      </c>
      <c r="Y4340" s="12" t="str">
        <f>IFERROR(VLOOKUP(C4340,[1]Index!$D:$F,3,FALSE),"Non List")</f>
        <v>Non Life Insurance</v>
      </c>
      <c r="Z4340">
        <f>IFERROR(VLOOKUP(C4340,[1]LP!$B:$C,2,FALSE),0)</f>
        <v>812</v>
      </c>
      <c r="AA4340" s="11">
        <f t="shared" si="93"/>
        <v>31.2</v>
      </c>
      <c r="AB4340" s="5">
        <f>IFERROR(VLOOKUP(C4340,[2]Sheet1!$B:$F,5,FALSE),0)</f>
        <v>8049442.4299999997</v>
      </c>
      <c r="AC4340" s="11">
        <v>15.5</v>
      </c>
      <c r="AD4340" s="11">
        <v>0.82</v>
      </c>
      <c r="AE4340" s="10" t="str">
        <f t="shared" si="92"/>
        <v>76/77NIL</v>
      </c>
      <c r="AF4340" s="10"/>
      <c r="AG4340" s="10"/>
      <c r="AH4340" s="10"/>
    </row>
    <row r="4341" spans="1:34" x14ac:dyDescent="0.45">
      <c r="A4341" t="s">
        <v>24</v>
      </c>
      <c r="B4341" t="s">
        <v>58</v>
      </c>
      <c r="C4341" t="s">
        <v>273</v>
      </c>
      <c r="D4341">
        <v>740</v>
      </c>
      <c r="E4341" s="11">
        <v>640406</v>
      </c>
      <c r="F4341" s="5">
        <v>224646</v>
      </c>
      <c r="G4341" s="11">
        <v>0</v>
      </c>
      <c r="H4341" s="11">
        <v>0</v>
      </c>
      <c r="I4341">
        <v>0</v>
      </c>
      <c r="J4341">
        <v>0</v>
      </c>
      <c r="K4341">
        <v>0</v>
      </c>
      <c r="L4341">
        <v>52598</v>
      </c>
      <c r="M4341">
        <v>33</v>
      </c>
      <c r="N4341">
        <v>23</v>
      </c>
      <c r="O4341">
        <v>5</v>
      </c>
      <c r="P4341">
        <v>24</v>
      </c>
      <c r="Q4341">
        <v>0</v>
      </c>
      <c r="R4341">
        <v>123</v>
      </c>
      <c r="S4341">
        <v>0</v>
      </c>
      <c r="T4341">
        <v>135</v>
      </c>
      <c r="U4341">
        <v>316</v>
      </c>
      <c r="V4341">
        <v>-0.56999999999999995</v>
      </c>
      <c r="W4341">
        <v>0</v>
      </c>
      <c r="X4341">
        <v>0</v>
      </c>
      <c r="Y4341" s="12" t="str">
        <f>IFERROR(VLOOKUP(C4341,[1]Index!$D:$F,3,FALSE),"Non List")</f>
        <v>Non Life Insurance</v>
      </c>
      <c r="Z4341">
        <f>IFERROR(VLOOKUP(C4341,[1]LP!$B:$C,2,FALSE),0)</f>
        <v>778</v>
      </c>
      <c r="AA4341" s="11">
        <f t="shared" si="93"/>
        <v>23.6</v>
      </c>
      <c r="AB4341" s="5">
        <f>IFERROR(VLOOKUP(C4341,[2]Sheet1!$B:$F,5,FALSE),0)</f>
        <v>7543725.6100000003</v>
      </c>
      <c r="AC4341" s="11">
        <v>10</v>
      </c>
      <c r="AD4341" s="11">
        <v>0.52629999999999999</v>
      </c>
      <c r="AE4341" s="10" t="str">
        <f t="shared" si="92"/>
        <v>76/77NLG</v>
      </c>
      <c r="AF4341" s="10"/>
      <c r="AG4341" s="10"/>
      <c r="AH4341" s="10"/>
    </row>
    <row r="4342" spans="1:34" x14ac:dyDescent="0.45">
      <c r="A4342" t="s">
        <v>24</v>
      </c>
      <c r="B4342" t="s">
        <v>58</v>
      </c>
      <c r="C4342" t="s">
        <v>274</v>
      </c>
      <c r="D4342">
        <v>807</v>
      </c>
      <c r="E4342" s="11">
        <v>1074560</v>
      </c>
      <c r="F4342" s="5">
        <v>198624</v>
      </c>
      <c r="G4342" s="11">
        <v>0</v>
      </c>
      <c r="H4342" s="11">
        <v>0</v>
      </c>
      <c r="I4342">
        <v>0</v>
      </c>
      <c r="J4342">
        <v>0</v>
      </c>
      <c r="K4342">
        <v>0</v>
      </c>
      <c r="L4342">
        <v>57838</v>
      </c>
      <c r="M4342">
        <v>22</v>
      </c>
      <c r="N4342">
        <v>38</v>
      </c>
      <c r="O4342">
        <v>7</v>
      </c>
      <c r="P4342">
        <v>18</v>
      </c>
      <c r="Q4342">
        <v>0</v>
      </c>
      <c r="R4342">
        <v>255</v>
      </c>
      <c r="S4342">
        <v>0</v>
      </c>
      <c r="T4342">
        <v>118</v>
      </c>
      <c r="U4342">
        <v>240</v>
      </c>
      <c r="V4342">
        <v>-0.7</v>
      </c>
      <c r="W4342">
        <v>0</v>
      </c>
      <c r="X4342">
        <v>0</v>
      </c>
      <c r="Y4342" s="12" t="str">
        <f>IFERROR(VLOOKUP(C4342,[1]Index!$D:$F,3,FALSE),"Non List")</f>
        <v>zdelist</v>
      </c>
      <c r="Z4342">
        <f>IFERROR(VLOOKUP(C4342,[1]LP!$B:$C,2,FALSE),0)</f>
        <v>0</v>
      </c>
      <c r="AA4342" s="11">
        <f t="shared" si="93"/>
        <v>0</v>
      </c>
      <c r="AB4342" s="5">
        <f>IFERROR(VLOOKUP(C4342,[2]Sheet1!$B:$F,5,FALSE),0)</f>
        <v>0</v>
      </c>
      <c r="AC4342" s="11">
        <v>0</v>
      </c>
      <c r="AD4342" s="11">
        <v>11.05</v>
      </c>
      <c r="AE4342" s="10" t="str">
        <f t="shared" si="92"/>
        <v>76/77PIC</v>
      </c>
      <c r="AF4342" s="10"/>
      <c r="AG4342" s="10"/>
      <c r="AH4342" s="10"/>
    </row>
    <row r="4343" spans="1:34" x14ac:dyDescent="0.45">
      <c r="A4343" t="s">
        <v>24</v>
      </c>
      <c r="B4343" t="s">
        <v>58</v>
      </c>
      <c r="C4343" t="s">
        <v>275</v>
      </c>
      <c r="D4343">
        <v>545</v>
      </c>
      <c r="E4343" s="11">
        <v>641520</v>
      </c>
      <c r="F4343" s="5">
        <v>206192</v>
      </c>
      <c r="G4343" s="11">
        <v>0</v>
      </c>
      <c r="H4343" s="11">
        <v>0</v>
      </c>
      <c r="I4343">
        <v>0</v>
      </c>
      <c r="J4343">
        <v>0</v>
      </c>
      <c r="K4343">
        <v>0</v>
      </c>
      <c r="L4343">
        <v>31280</v>
      </c>
      <c r="M4343">
        <v>19</v>
      </c>
      <c r="N4343">
        <v>28</v>
      </c>
      <c r="O4343">
        <v>4</v>
      </c>
      <c r="P4343">
        <v>15</v>
      </c>
      <c r="Q4343">
        <v>0</v>
      </c>
      <c r="R4343">
        <v>115</v>
      </c>
      <c r="S4343">
        <v>0</v>
      </c>
      <c r="T4343">
        <v>132</v>
      </c>
      <c r="U4343">
        <v>241</v>
      </c>
      <c r="V4343">
        <v>-0.56000000000000005</v>
      </c>
      <c r="W4343">
        <v>0</v>
      </c>
      <c r="X4343">
        <v>0</v>
      </c>
      <c r="Y4343" s="12" t="str">
        <f>IFERROR(VLOOKUP(C4343,[1]Index!$D:$F,3,FALSE),"Non List")</f>
        <v>zdelist</v>
      </c>
      <c r="Z4343">
        <f>IFERROR(VLOOKUP(C4343,[1]LP!$B:$C,2,FALSE),0)</f>
        <v>0</v>
      </c>
      <c r="AA4343" s="11">
        <f t="shared" si="93"/>
        <v>0</v>
      </c>
      <c r="AB4343" s="5">
        <f>IFERROR(VLOOKUP(C4343,[2]Sheet1!$B:$F,5,FALSE),0)</f>
        <v>0</v>
      </c>
      <c r="AC4343" s="11">
        <v>8</v>
      </c>
      <c r="AD4343" s="11">
        <v>0.42</v>
      </c>
      <c r="AE4343" s="10" t="str">
        <f t="shared" si="92"/>
        <v>76/77PICL</v>
      </c>
      <c r="AF4343" s="10"/>
      <c r="AG4343" s="10"/>
      <c r="AH4343" s="10"/>
    </row>
    <row r="4344" spans="1:34" x14ac:dyDescent="0.45">
      <c r="A4344" t="s">
        <v>24</v>
      </c>
      <c r="B4344" t="s">
        <v>58</v>
      </c>
      <c r="C4344" t="s">
        <v>276</v>
      </c>
      <c r="D4344">
        <v>1309</v>
      </c>
      <c r="E4344" s="11">
        <v>1001223</v>
      </c>
      <c r="F4344" s="5">
        <v>393352</v>
      </c>
      <c r="G4344" s="11">
        <v>0</v>
      </c>
      <c r="H4344" s="11">
        <v>0</v>
      </c>
      <c r="I4344">
        <v>0</v>
      </c>
      <c r="J4344">
        <v>0</v>
      </c>
      <c r="K4344">
        <v>0</v>
      </c>
      <c r="L4344">
        <v>50172</v>
      </c>
      <c r="M4344">
        <v>20</v>
      </c>
      <c r="N4344">
        <v>65</v>
      </c>
      <c r="O4344">
        <v>9</v>
      </c>
      <c r="P4344">
        <v>14</v>
      </c>
      <c r="Q4344">
        <v>0</v>
      </c>
      <c r="R4344">
        <v>614</v>
      </c>
      <c r="S4344">
        <v>0</v>
      </c>
      <c r="T4344">
        <v>139</v>
      </c>
      <c r="U4344">
        <v>251</v>
      </c>
      <c r="V4344">
        <v>-0.81</v>
      </c>
      <c r="W4344">
        <v>0</v>
      </c>
      <c r="X4344">
        <v>0</v>
      </c>
      <c r="Y4344" s="12" t="str">
        <f>IFERROR(VLOOKUP(C4344,[1]Index!$D:$F,3,FALSE),"Non List")</f>
        <v>zdelist</v>
      </c>
      <c r="Z4344">
        <f>IFERROR(VLOOKUP(C4344,[1]LP!$B:$C,2,FALSE),0)</f>
        <v>0</v>
      </c>
      <c r="AA4344" s="11">
        <f t="shared" si="93"/>
        <v>0</v>
      </c>
      <c r="AB4344" s="5">
        <f>IFERROR(VLOOKUP(C4344,[2]Sheet1!$B:$F,5,FALSE),0)</f>
        <v>0</v>
      </c>
      <c r="AC4344" s="11">
        <v>11</v>
      </c>
      <c r="AD4344" s="11">
        <v>0.57889999999999997</v>
      </c>
      <c r="AE4344" s="10" t="str">
        <f t="shared" si="92"/>
        <v>76/77SIC</v>
      </c>
      <c r="AF4344" s="10"/>
      <c r="AG4344" s="10"/>
      <c r="AH4344" s="10"/>
    </row>
    <row r="4345" spans="1:34" x14ac:dyDescent="0.45">
      <c r="A4345" t="s">
        <v>24</v>
      </c>
      <c r="B4345" t="s">
        <v>58</v>
      </c>
      <c r="C4345" t="s">
        <v>277</v>
      </c>
      <c r="D4345">
        <v>1139.9000000000001</v>
      </c>
      <c r="E4345" s="11">
        <v>1057311</v>
      </c>
      <c r="F4345" s="5">
        <v>517794</v>
      </c>
      <c r="G4345" s="11">
        <v>0</v>
      </c>
      <c r="H4345" s="11">
        <v>0</v>
      </c>
      <c r="I4345">
        <v>0</v>
      </c>
      <c r="J4345">
        <v>0</v>
      </c>
      <c r="K4345">
        <v>0</v>
      </c>
      <c r="L4345">
        <v>121415</v>
      </c>
      <c r="M4345">
        <v>46</v>
      </c>
      <c r="N4345">
        <v>25</v>
      </c>
      <c r="O4345">
        <v>8</v>
      </c>
      <c r="P4345">
        <v>31</v>
      </c>
      <c r="Q4345">
        <v>0</v>
      </c>
      <c r="R4345">
        <v>190</v>
      </c>
      <c r="S4345">
        <v>0</v>
      </c>
      <c r="T4345">
        <v>149</v>
      </c>
      <c r="U4345">
        <v>392</v>
      </c>
      <c r="V4345">
        <v>-0.66</v>
      </c>
      <c r="W4345">
        <v>0</v>
      </c>
      <c r="X4345">
        <v>0</v>
      </c>
      <c r="Y4345" s="12" t="str">
        <f>IFERROR(VLOOKUP(C4345,[1]Index!$D:$F,3,FALSE),"Non List")</f>
        <v>Non Life Insurance</v>
      </c>
      <c r="Z4345">
        <f>IFERROR(VLOOKUP(C4345,[1]LP!$B:$C,2,FALSE),0)</f>
        <v>719.8</v>
      </c>
      <c r="AA4345" s="11">
        <f t="shared" si="93"/>
        <v>15.6</v>
      </c>
      <c r="AB4345" s="5">
        <f>IFERROR(VLOOKUP(C4345,[2]Sheet1!$B:$F,5,FALSE),0)</f>
        <v>13009241.279999999</v>
      </c>
      <c r="AC4345" s="11">
        <v>27.768999999999998</v>
      </c>
      <c r="AD4345" s="11">
        <v>1.462</v>
      </c>
      <c r="AE4345" s="10" t="str">
        <f t="shared" si="92"/>
        <v>76/77SICL</v>
      </c>
      <c r="AF4345" s="10"/>
      <c r="AG4345" s="10"/>
      <c r="AH4345" s="10"/>
    </row>
    <row r="4346" spans="1:34" x14ac:dyDescent="0.45">
      <c r="A4346" t="s">
        <v>24</v>
      </c>
      <c r="B4346" t="s">
        <v>58</v>
      </c>
      <c r="C4346" t="s">
        <v>278</v>
      </c>
      <c r="D4346">
        <v>778</v>
      </c>
      <c r="E4346" s="11">
        <v>1000000</v>
      </c>
      <c r="F4346" s="5">
        <v>172029</v>
      </c>
      <c r="G4346" s="11">
        <v>0</v>
      </c>
      <c r="H4346" s="11">
        <v>0</v>
      </c>
      <c r="I4346">
        <v>0</v>
      </c>
      <c r="J4346">
        <v>0</v>
      </c>
      <c r="K4346">
        <v>0</v>
      </c>
      <c r="L4346">
        <v>47951</v>
      </c>
      <c r="M4346">
        <v>19</v>
      </c>
      <c r="N4346">
        <v>41</v>
      </c>
      <c r="O4346">
        <v>7</v>
      </c>
      <c r="P4346">
        <v>16</v>
      </c>
      <c r="Q4346">
        <v>0</v>
      </c>
      <c r="R4346">
        <v>270</v>
      </c>
      <c r="S4346">
        <v>0</v>
      </c>
      <c r="T4346">
        <v>117</v>
      </c>
      <c r="U4346">
        <v>225</v>
      </c>
      <c r="V4346">
        <v>-0.71</v>
      </c>
      <c r="W4346">
        <v>0</v>
      </c>
      <c r="X4346">
        <v>0</v>
      </c>
      <c r="Y4346" s="12" t="str">
        <f>IFERROR(VLOOKUP(C4346,[1]Index!$D:$F,3,FALSE),"Non List")</f>
        <v>zdelist</v>
      </c>
      <c r="Z4346">
        <f>IFERROR(VLOOKUP(C4346,[1]LP!$B:$C,2,FALSE),0)</f>
        <v>0</v>
      </c>
      <c r="AA4346" s="11">
        <f t="shared" si="93"/>
        <v>0</v>
      </c>
      <c r="AB4346" s="5">
        <f>IFERROR(VLOOKUP(C4346,[2]Sheet1!$B:$F,5,FALSE),0)</f>
        <v>0</v>
      </c>
      <c r="AC4346" s="11">
        <v>12</v>
      </c>
      <c r="AD4346" s="11">
        <v>3.7894000000000001</v>
      </c>
      <c r="AE4346" s="10" t="str">
        <f t="shared" si="92"/>
        <v>76/77SIL</v>
      </c>
      <c r="AF4346" s="10"/>
      <c r="AG4346" s="10"/>
      <c r="AH4346" s="10"/>
    </row>
    <row r="4347" spans="1:34" x14ac:dyDescent="0.45">
      <c r="A4347" t="s">
        <v>24</v>
      </c>
      <c r="B4347" t="s">
        <v>58</v>
      </c>
      <c r="C4347" t="s">
        <v>279</v>
      </c>
      <c r="D4347">
        <v>556</v>
      </c>
      <c r="E4347" s="11">
        <v>302400</v>
      </c>
      <c r="F4347" s="5">
        <v>66981</v>
      </c>
      <c r="G4347" s="11">
        <v>0</v>
      </c>
      <c r="H4347" s="11">
        <v>0</v>
      </c>
      <c r="I4347">
        <v>0</v>
      </c>
      <c r="J4347">
        <v>0</v>
      </c>
      <c r="K4347">
        <v>0</v>
      </c>
      <c r="L4347">
        <v>12823</v>
      </c>
      <c r="M4347">
        <v>17</v>
      </c>
      <c r="N4347">
        <v>33</v>
      </c>
      <c r="O4347">
        <v>5</v>
      </c>
      <c r="P4347">
        <v>14</v>
      </c>
      <c r="Q4347">
        <v>0</v>
      </c>
      <c r="R4347">
        <v>149</v>
      </c>
      <c r="S4347">
        <v>0</v>
      </c>
      <c r="T4347">
        <v>122</v>
      </c>
      <c r="U4347">
        <v>216</v>
      </c>
      <c r="V4347">
        <v>-0.61</v>
      </c>
      <c r="W4347">
        <v>0</v>
      </c>
      <c r="X4347">
        <v>0</v>
      </c>
      <c r="Y4347" s="12" t="str">
        <f>IFERROR(VLOOKUP(C4347,[1]Index!$D:$F,3,FALSE),"Non List")</f>
        <v>zdelist</v>
      </c>
      <c r="Z4347">
        <f>IFERROR(VLOOKUP(C4347,[1]LP!$B:$C,2,FALSE),0)</f>
        <v>0</v>
      </c>
      <c r="AA4347" s="11">
        <f t="shared" si="93"/>
        <v>0</v>
      </c>
      <c r="AB4347" s="5">
        <f>IFERROR(VLOOKUP(C4347,[2]Sheet1!$B:$F,5,FALSE),0)</f>
        <v>0</v>
      </c>
      <c r="AC4347" s="11">
        <v>0</v>
      </c>
      <c r="AD4347" s="11">
        <v>0</v>
      </c>
      <c r="AE4347" s="10" t="str">
        <f t="shared" si="92"/>
        <v>76/77UIC</v>
      </c>
      <c r="AF4347" s="10"/>
      <c r="AG4347" s="10"/>
      <c r="AH4347" s="10"/>
    </row>
    <row r="4348" spans="1:34" x14ac:dyDescent="0.45">
      <c r="A4348" t="s">
        <v>24</v>
      </c>
      <c r="B4348" t="s">
        <v>58</v>
      </c>
      <c r="C4348" t="s">
        <v>280</v>
      </c>
      <c r="D4348">
        <v>658</v>
      </c>
      <c r="E4348" s="11">
        <v>1005076</v>
      </c>
      <c r="F4348" s="5">
        <v>267464</v>
      </c>
      <c r="G4348" s="11">
        <v>0</v>
      </c>
      <c r="H4348" s="11">
        <v>0</v>
      </c>
      <c r="I4348">
        <v>0</v>
      </c>
      <c r="J4348">
        <v>0</v>
      </c>
      <c r="K4348">
        <v>0</v>
      </c>
      <c r="L4348">
        <v>41038</v>
      </c>
      <c r="M4348">
        <v>16</v>
      </c>
      <c r="N4348">
        <v>40</v>
      </c>
      <c r="O4348">
        <v>5</v>
      </c>
      <c r="P4348">
        <v>13</v>
      </c>
      <c r="Q4348">
        <v>0</v>
      </c>
      <c r="R4348">
        <v>210</v>
      </c>
      <c r="S4348">
        <v>0</v>
      </c>
      <c r="T4348">
        <v>127</v>
      </c>
      <c r="U4348">
        <v>216</v>
      </c>
      <c r="V4348">
        <v>-0.67</v>
      </c>
      <c r="W4348">
        <v>0</v>
      </c>
      <c r="X4348">
        <v>0</v>
      </c>
      <c r="Y4348" s="12" t="str">
        <f>IFERROR(VLOOKUP(C4348,[1]Index!$D:$F,3,FALSE),"Non List")</f>
        <v>Non Life Insurance</v>
      </c>
      <c r="Z4348">
        <f>IFERROR(VLOOKUP(C4348,[1]LP!$B:$C,2,FALSE),0)</f>
        <v>798</v>
      </c>
      <c r="AA4348" s="11">
        <f t="shared" si="93"/>
        <v>49.9</v>
      </c>
      <c r="AB4348" s="5">
        <f>IFERROR(VLOOKUP(C4348,[2]Sheet1!$B:$F,5,FALSE),0)</f>
        <v>6743000.0700000003</v>
      </c>
      <c r="AC4348" s="11">
        <v>10</v>
      </c>
      <c r="AD4348" s="11">
        <v>0.53</v>
      </c>
      <c r="AE4348" s="10" t="str">
        <f t="shared" si="92"/>
        <v>76/77PRIN</v>
      </c>
      <c r="AF4348" s="10"/>
      <c r="AG4348" s="10"/>
      <c r="AH4348" s="10"/>
    </row>
    <row r="4349" spans="1:34" x14ac:dyDescent="0.45">
      <c r="A4349" t="s">
        <v>24</v>
      </c>
      <c r="B4349" t="s">
        <v>58</v>
      </c>
      <c r="C4349" t="s">
        <v>281</v>
      </c>
      <c r="D4349">
        <v>16020</v>
      </c>
      <c r="E4349" s="11">
        <v>266639</v>
      </c>
      <c r="F4349" s="5">
        <v>2491827</v>
      </c>
      <c r="G4349" s="11">
        <v>0</v>
      </c>
      <c r="H4349" s="11">
        <v>0</v>
      </c>
      <c r="I4349">
        <v>0</v>
      </c>
      <c r="J4349">
        <v>0</v>
      </c>
      <c r="K4349">
        <v>0</v>
      </c>
      <c r="L4349">
        <v>61035</v>
      </c>
      <c r="M4349">
        <v>92</v>
      </c>
      <c r="N4349">
        <v>175</v>
      </c>
      <c r="O4349">
        <v>15</v>
      </c>
      <c r="P4349">
        <v>9</v>
      </c>
      <c r="Q4349">
        <v>0</v>
      </c>
      <c r="R4349">
        <v>2710</v>
      </c>
      <c r="S4349">
        <v>0</v>
      </c>
      <c r="T4349">
        <v>1035</v>
      </c>
      <c r="U4349">
        <v>1460</v>
      </c>
      <c r="V4349">
        <v>-0.91</v>
      </c>
      <c r="W4349">
        <v>0</v>
      </c>
      <c r="X4349">
        <v>0</v>
      </c>
      <c r="Y4349" s="12" t="str">
        <f>IFERROR(VLOOKUP(C4349,[1]Index!$D:$F,3,FALSE),"Non List")</f>
        <v>Non Life Insurance</v>
      </c>
      <c r="Z4349">
        <f>IFERROR(VLOOKUP(C4349,[1]LP!$B:$C,2,FALSE),0)</f>
        <v>13530</v>
      </c>
      <c r="AA4349" s="11">
        <f t="shared" si="93"/>
        <v>147.1</v>
      </c>
      <c r="AB4349" s="5">
        <f>IFERROR(VLOOKUP(C4349,[2]Sheet1!$B:$F,5,FALSE),0)</f>
        <v>327166.13</v>
      </c>
      <c r="AC4349" s="11">
        <v>0</v>
      </c>
      <c r="AD4349" s="11">
        <v>0</v>
      </c>
      <c r="AE4349" s="10" t="str">
        <f t="shared" si="92"/>
        <v>76/77RBCL</v>
      </c>
      <c r="AF4349" s="10"/>
      <c r="AG4349" s="10"/>
      <c r="AH4349" s="10"/>
    </row>
    <row r="4350" spans="1:34" x14ac:dyDescent="0.45">
      <c r="A4350" t="s">
        <v>24</v>
      </c>
      <c r="B4350" t="s">
        <v>58</v>
      </c>
      <c r="C4350" t="s">
        <v>282</v>
      </c>
      <c r="D4350">
        <v>547</v>
      </c>
      <c r="E4350" s="11">
        <v>1020600</v>
      </c>
      <c r="F4350" s="5">
        <v>178128</v>
      </c>
      <c r="G4350" s="11">
        <v>0</v>
      </c>
      <c r="H4350" s="11">
        <v>0</v>
      </c>
      <c r="I4350">
        <v>0</v>
      </c>
      <c r="J4350">
        <v>0</v>
      </c>
      <c r="K4350">
        <v>0</v>
      </c>
      <c r="L4350">
        <v>27452</v>
      </c>
      <c r="M4350">
        <v>11</v>
      </c>
      <c r="N4350">
        <v>51</v>
      </c>
      <c r="O4350">
        <v>5</v>
      </c>
      <c r="P4350">
        <v>9</v>
      </c>
      <c r="Q4350">
        <v>0</v>
      </c>
      <c r="R4350">
        <v>238</v>
      </c>
      <c r="S4350">
        <v>0</v>
      </c>
      <c r="T4350">
        <v>117</v>
      </c>
      <c r="U4350">
        <v>168</v>
      </c>
      <c r="V4350">
        <v>-0.69</v>
      </c>
      <c r="W4350">
        <v>0</v>
      </c>
      <c r="X4350">
        <v>0</v>
      </c>
      <c r="Y4350" s="12" t="str">
        <f>IFERROR(VLOOKUP(C4350,[1]Index!$D:$F,3,FALSE),"Non List")</f>
        <v>Non Life Insurance</v>
      </c>
      <c r="Z4350">
        <f>IFERROR(VLOOKUP(C4350,[1]LP!$B:$C,2,FALSE),0)</f>
        <v>553.5</v>
      </c>
      <c r="AA4350" s="11">
        <f t="shared" si="93"/>
        <v>50.3</v>
      </c>
      <c r="AB4350" s="5">
        <f>IFERROR(VLOOKUP(C4350,[2]Sheet1!$B:$F,5,FALSE),0)</f>
        <v>14843741.5</v>
      </c>
      <c r="AC4350" s="11">
        <v>7</v>
      </c>
      <c r="AD4350" s="11">
        <v>0.37</v>
      </c>
      <c r="AE4350" s="10" t="str">
        <f t="shared" ref="AE4350:AE4413" si="94">B4350&amp;C4350</f>
        <v>76/77IGI</v>
      </c>
      <c r="AF4350" s="10"/>
      <c r="AG4350" s="10"/>
      <c r="AH4350" s="10"/>
    </row>
    <row r="4351" spans="1:34" x14ac:dyDescent="0.45">
      <c r="A4351" t="s">
        <v>24</v>
      </c>
      <c r="B4351" t="s">
        <v>58</v>
      </c>
      <c r="C4351" t="s">
        <v>283</v>
      </c>
      <c r="D4351">
        <v>640</v>
      </c>
      <c r="E4351" s="11">
        <v>700000</v>
      </c>
      <c r="F4351" s="5">
        <v>18229</v>
      </c>
      <c r="G4351" s="11">
        <v>0</v>
      </c>
      <c r="H4351" s="11">
        <v>0</v>
      </c>
      <c r="I4351">
        <v>0</v>
      </c>
      <c r="J4351">
        <v>0</v>
      </c>
      <c r="K4351">
        <v>0</v>
      </c>
      <c r="L4351">
        <v>7797</v>
      </c>
      <c r="M4351">
        <v>4</v>
      </c>
      <c r="N4351">
        <v>144</v>
      </c>
      <c r="O4351">
        <v>6</v>
      </c>
      <c r="P4351">
        <v>4</v>
      </c>
      <c r="Q4351">
        <v>0</v>
      </c>
      <c r="R4351">
        <v>899</v>
      </c>
      <c r="S4351">
        <v>0</v>
      </c>
      <c r="T4351">
        <v>103</v>
      </c>
      <c r="U4351">
        <v>101</v>
      </c>
      <c r="V4351">
        <v>-0.84</v>
      </c>
      <c r="W4351">
        <v>0</v>
      </c>
      <c r="X4351">
        <v>0</v>
      </c>
      <c r="Y4351" s="12" t="str">
        <f>IFERROR(VLOOKUP(C4351,[1]Index!$D:$F,3,FALSE),"Non List")</f>
        <v>zdelist</v>
      </c>
      <c r="Z4351">
        <f>IFERROR(VLOOKUP(C4351,[1]LP!$B:$C,2,FALSE),0)</f>
        <v>0</v>
      </c>
      <c r="AA4351" s="11">
        <f t="shared" si="93"/>
        <v>0</v>
      </c>
      <c r="AB4351" s="5">
        <f>IFERROR(VLOOKUP(C4351,[2]Sheet1!$B:$F,5,FALSE),0)</f>
        <v>0</v>
      </c>
      <c r="AC4351" s="11">
        <v>0</v>
      </c>
      <c r="AD4351" s="11">
        <v>0</v>
      </c>
      <c r="AE4351" s="10" t="str">
        <f t="shared" si="94"/>
        <v>76/77AIL</v>
      </c>
      <c r="AF4351" s="10"/>
      <c r="AG4351" s="10"/>
      <c r="AH4351" s="10"/>
    </row>
    <row r="4352" spans="1:34" x14ac:dyDescent="0.45">
      <c r="A4352" t="s">
        <v>24</v>
      </c>
      <c r="B4352" t="s">
        <v>58</v>
      </c>
      <c r="C4352" t="s">
        <v>284</v>
      </c>
      <c r="D4352">
        <v>543</v>
      </c>
      <c r="E4352" s="11">
        <v>700000</v>
      </c>
      <c r="F4352" s="5">
        <v>26886</v>
      </c>
      <c r="G4352" s="11">
        <v>0</v>
      </c>
      <c r="H4352" s="11">
        <v>0</v>
      </c>
      <c r="I4352">
        <v>0</v>
      </c>
      <c r="J4352">
        <v>0</v>
      </c>
      <c r="K4352">
        <v>0</v>
      </c>
      <c r="L4352">
        <v>7463</v>
      </c>
      <c r="M4352">
        <v>4</v>
      </c>
      <c r="N4352">
        <v>128</v>
      </c>
      <c r="O4352">
        <v>5</v>
      </c>
      <c r="P4352">
        <v>4</v>
      </c>
      <c r="Q4352">
        <v>0</v>
      </c>
      <c r="R4352">
        <v>670</v>
      </c>
      <c r="S4352">
        <v>0</v>
      </c>
      <c r="T4352">
        <v>104</v>
      </c>
      <c r="U4352">
        <v>100</v>
      </c>
      <c r="V4352">
        <v>-0.82</v>
      </c>
      <c r="W4352">
        <v>0</v>
      </c>
      <c r="X4352">
        <v>0</v>
      </c>
      <c r="Y4352" s="12" t="str">
        <f>IFERROR(VLOOKUP(C4352,[1]Index!$D:$F,3,FALSE),"Non List")</f>
        <v>zdelist</v>
      </c>
      <c r="Z4352">
        <f>IFERROR(VLOOKUP(C4352,[1]LP!$B:$C,2,FALSE),0)</f>
        <v>0</v>
      </c>
      <c r="AA4352" s="11">
        <f t="shared" si="93"/>
        <v>0</v>
      </c>
      <c r="AB4352" s="5">
        <f>IFERROR(VLOOKUP(C4352,[2]Sheet1!$B:$F,5,FALSE),0)</f>
        <v>0</v>
      </c>
      <c r="AC4352" s="11">
        <v>0</v>
      </c>
      <c r="AD4352" s="11">
        <v>0</v>
      </c>
      <c r="AE4352" s="10" t="str">
        <f t="shared" si="94"/>
        <v>76/77SGI</v>
      </c>
      <c r="AF4352" s="10"/>
      <c r="AG4352" s="10"/>
      <c r="AH4352" s="10"/>
    </row>
    <row r="4353" spans="1:34" x14ac:dyDescent="0.45">
      <c r="A4353" t="s">
        <v>24</v>
      </c>
      <c r="B4353" t="s">
        <v>58</v>
      </c>
      <c r="C4353" t="s">
        <v>285</v>
      </c>
      <c r="D4353">
        <v>540.20000000000005</v>
      </c>
      <c r="E4353" s="11">
        <v>700000</v>
      </c>
      <c r="F4353" s="5">
        <v>28300</v>
      </c>
      <c r="G4353" s="11">
        <v>0</v>
      </c>
      <c r="H4353" s="11">
        <v>0</v>
      </c>
      <c r="I4353">
        <v>0</v>
      </c>
      <c r="J4353">
        <v>0</v>
      </c>
      <c r="K4353">
        <v>0</v>
      </c>
      <c r="L4353">
        <v>5800</v>
      </c>
      <c r="M4353">
        <v>3</v>
      </c>
      <c r="N4353">
        <v>165</v>
      </c>
      <c r="O4353">
        <v>5</v>
      </c>
      <c r="P4353">
        <v>3</v>
      </c>
      <c r="Q4353">
        <v>0</v>
      </c>
      <c r="R4353">
        <v>855</v>
      </c>
      <c r="S4353">
        <v>0</v>
      </c>
      <c r="T4353">
        <v>104</v>
      </c>
      <c r="U4353">
        <v>88</v>
      </c>
      <c r="V4353">
        <v>-0.84</v>
      </c>
      <c r="W4353">
        <v>0</v>
      </c>
      <c r="X4353">
        <v>0</v>
      </c>
      <c r="Y4353" s="12" t="str">
        <f>IFERROR(VLOOKUP(C4353,[1]Index!$D:$F,3,FALSE),"Non List")</f>
        <v>zdelist</v>
      </c>
      <c r="Z4353">
        <f>IFERROR(VLOOKUP(C4353,[1]LP!$B:$C,2,FALSE),0)</f>
        <v>0</v>
      </c>
      <c r="AA4353" s="11">
        <f t="shared" si="93"/>
        <v>0</v>
      </c>
      <c r="AB4353" s="5">
        <f>IFERROR(VLOOKUP(C4353,[2]Sheet1!$B:$F,5,FALSE),0)</f>
        <v>0</v>
      </c>
      <c r="AC4353" s="11">
        <v>0</v>
      </c>
      <c r="AD4353" s="11">
        <v>0</v>
      </c>
      <c r="AE4353" s="10" t="str">
        <f t="shared" si="94"/>
        <v>76/77GIC</v>
      </c>
      <c r="AF4353" s="10"/>
      <c r="AG4353" s="10"/>
      <c r="AH4353" s="10"/>
    </row>
    <row r="4354" spans="1:34" x14ac:dyDescent="0.45">
      <c r="A4354" t="s">
        <v>53</v>
      </c>
      <c r="B4354" t="s">
        <v>58</v>
      </c>
      <c r="C4354" t="s">
        <v>268</v>
      </c>
      <c r="D4354">
        <v>535</v>
      </c>
      <c r="E4354" s="11">
        <v>1095930</v>
      </c>
      <c r="F4354" s="5">
        <v>169628</v>
      </c>
      <c r="G4354" s="11">
        <v>0</v>
      </c>
      <c r="H4354" s="11">
        <v>0</v>
      </c>
      <c r="I4354">
        <v>0</v>
      </c>
      <c r="J4354">
        <v>0</v>
      </c>
      <c r="K4354">
        <v>0</v>
      </c>
      <c r="L4354">
        <v>56939</v>
      </c>
      <c r="M4354">
        <v>10</v>
      </c>
      <c r="N4354">
        <v>52</v>
      </c>
      <c r="O4354">
        <v>5</v>
      </c>
      <c r="P4354">
        <v>9</v>
      </c>
      <c r="Q4354">
        <v>0</v>
      </c>
      <c r="R4354">
        <v>239</v>
      </c>
      <c r="S4354">
        <v>0</v>
      </c>
      <c r="T4354">
        <v>115</v>
      </c>
      <c r="U4354">
        <v>164</v>
      </c>
      <c r="V4354">
        <v>-0.69</v>
      </c>
      <c r="W4354">
        <v>0</v>
      </c>
      <c r="X4354">
        <v>0</v>
      </c>
      <c r="Y4354" s="12" t="str">
        <f>IFERROR(VLOOKUP(C4354,[1]Index!$D:$F,3,FALSE),"Non List")</f>
        <v>zdelist</v>
      </c>
      <c r="Z4354">
        <f>IFERROR(VLOOKUP(C4354,[1]LP!$B:$C,2,FALSE),0)</f>
        <v>0</v>
      </c>
      <c r="AA4354" s="11">
        <f t="shared" si="93"/>
        <v>0</v>
      </c>
      <c r="AB4354" s="5">
        <f>IFERROR(VLOOKUP(C4354,[2]Sheet1!$B:$F,5,FALSE),0)</f>
        <v>0</v>
      </c>
      <c r="AC4354" s="11">
        <v>8</v>
      </c>
      <c r="AD4354" s="11">
        <v>0.42</v>
      </c>
      <c r="AE4354" s="10" t="str">
        <f t="shared" si="94"/>
        <v>76/77EIC</v>
      </c>
      <c r="AF4354" s="10"/>
      <c r="AG4354" s="10"/>
      <c r="AH4354" s="10"/>
    </row>
    <row r="4355" spans="1:34" x14ac:dyDescent="0.45">
      <c r="A4355" t="s">
        <v>53</v>
      </c>
      <c r="B4355" t="s">
        <v>58</v>
      </c>
      <c r="C4355" t="s">
        <v>269</v>
      </c>
      <c r="D4355">
        <v>571</v>
      </c>
      <c r="E4355" s="11">
        <v>1027200</v>
      </c>
      <c r="F4355" s="5">
        <v>280086</v>
      </c>
      <c r="G4355" s="11">
        <v>0</v>
      </c>
      <c r="H4355" s="11">
        <v>0</v>
      </c>
      <c r="I4355">
        <v>0</v>
      </c>
      <c r="J4355">
        <v>0</v>
      </c>
      <c r="K4355">
        <v>0</v>
      </c>
      <c r="L4355">
        <v>71849</v>
      </c>
      <c r="M4355">
        <v>14</v>
      </c>
      <c r="N4355">
        <v>41</v>
      </c>
      <c r="O4355">
        <v>4</v>
      </c>
      <c r="P4355">
        <v>11</v>
      </c>
      <c r="Q4355">
        <v>0</v>
      </c>
      <c r="R4355">
        <v>183</v>
      </c>
      <c r="S4355">
        <v>0</v>
      </c>
      <c r="T4355">
        <v>127</v>
      </c>
      <c r="U4355">
        <v>200</v>
      </c>
      <c r="V4355">
        <v>-0.65</v>
      </c>
      <c r="W4355">
        <v>0</v>
      </c>
      <c r="X4355">
        <v>0</v>
      </c>
      <c r="Y4355" s="12" t="str">
        <f>IFERROR(VLOOKUP(C4355,[1]Index!$D:$F,3,FALSE),"Non List")</f>
        <v>zdelist</v>
      </c>
      <c r="Z4355">
        <f>IFERROR(VLOOKUP(C4355,[1]LP!$B:$C,2,FALSE),0)</f>
        <v>0</v>
      </c>
      <c r="AA4355" s="11">
        <f t="shared" ref="AA4355:AA4418" si="95">ROUND(IFERROR(Z4355/M4355,0),1)</f>
        <v>0</v>
      </c>
      <c r="AB4355" s="5">
        <f>IFERROR(VLOOKUP(C4355,[2]Sheet1!$B:$F,5,FALSE),0)</f>
        <v>0</v>
      </c>
      <c r="AC4355" s="11">
        <v>3</v>
      </c>
      <c r="AD4355" s="11">
        <v>3.75</v>
      </c>
      <c r="AE4355" s="10" t="str">
        <f t="shared" si="94"/>
        <v>76/77HGI</v>
      </c>
      <c r="AF4355" s="10"/>
      <c r="AG4355" s="10"/>
      <c r="AH4355" s="10"/>
    </row>
    <row r="4356" spans="1:34" x14ac:dyDescent="0.45">
      <c r="A4356" t="s">
        <v>53</v>
      </c>
      <c r="B4356" t="s">
        <v>58</v>
      </c>
      <c r="C4356" t="s">
        <v>270</v>
      </c>
      <c r="D4356">
        <v>652</v>
      </c>
      <c r="E4356" s="11">
        <v>880000</v>
      </c>
      <c r="F4356" s="5">
        <v>269800</v>
      </c>
      <c r="G4356" s="11">
        <v>0</v>
      </c>
      <c r="H4356" s="11">
        <v>0</v>
      </c>
      <c r="I4356">
        <v>0</v>
      </c>
      <c r="J4356">
        <v>0</v>
      </c>
      <c r="K4356">
        <v>0</v>
      </c>
      <c r="L4356">
        <v>77100</v>
      </c>
      <c r="M4356">
        <v>18</v>
      </c>
      <c r="N4356">
        <v>37</v>
      </c>
      <c r="O4356">
        <v>5</v>
      </c>
      <c r="P4356">
        <v>13</v>
      </c>
      <c r="Q4356">
        <v>0</v>
      </c>
      <c r="R4356">
        <v>186</v>
      </c>
      <c r="S4356">
        <v>0</v>
      </c>
      <c r="T4356">
        <v>131</v>
      </c>
      <c r="U4356">
        <v>227</v>
      </c>
      <c r="V4356">
        <v>-0.65</v>
      </c>
      <c r="W4356">
        <v>0</v>
      </c>
      <c r="X4356">
        <v>0</v>
      </c>
      <c r="Y4356" s="12" t="str">
        <f>IFERROR(VLOOKUP(C4356,[1]Index!$D:$F,3,FALSE),"Non List")</f>
        <v>zdelist</v>
      </c>
      <c r="Z4356">
        <f>IFERROR(VLOOKUP(C4356,[1]LP!$B:$C,2,FALSE),0)</f>
        <v>0</v>
      </c>
      <c r="AA4356" s="11">
        <f t="shared" si="95"/>
        <v>0</v>
      </c>
      <c r="AB4356" s="5">
        <f>IFERROR(VLOOKUP(C4356,[2]Sheet1!$B:$F,5,FALSE),0)</f>
        <v>0</v>
      </c>
      <c r="AC4356" s="11">
        <v>5</v>
      </c>
      <c r="AD4356" s="11">
        <v>5</v>
      </c>
      <c r="AE4356" s="10" t="str">
        <f t="shared" si="94"/>
        <v>76/77LGIL</v>
      </c>
      <c r="AF4356" s="10"/>
      <c r="AG4356" s="10"/>
      <c r="AH4356" s="10"/>
    </row>
    <row r="4357" spans="1:34" x14ac:dyDescent="0.45">
      <c r="A4357" t="s">
        <v>53</v>
      </c>
      <c r="B4357" t="s">
        <v>58</v>
      </c>
      <c r="C4357" t="s">
        <v>271</v>
      </c>
      <c r="D4357">
        <v>714</v>
      </c>
      <c r="E4357" s="11">
        <v>1095537</v>
      </c>
      <c r="F4357" s="5">
        <v>322526</v>
      </c>
      <c r="G4357" s="11">
        <v>0</v>
      </c>
      <c r="H4357" s="11">
        <v>0</v>
      </c>
      <c r="I4357">
        <v>0</v>
      </c>
      <c r="J4357">
        <v>0</v>
      </c>
      <c r="K4357">
        <v>0</v>
      </c>
      <c r="L4357">
        <v>87446</v>
      </c>
      <c r="M4357">
        <v>16</v>
      </c>
      <c r="N4357">
        <v>45</v>
      </c>
      <c r="O4357">
        <v>6</v>
      </c>
      <c r="P4357">
        <v>12</v>
      </c>
      <c r="Q4357">
        <v>0</v>
      </c>
      <c r="R4357">
        <v>247</v>
      </c>
      <c r="S4357">
        <v>0</v>
      </c>
      <c r="T4357">
        <v>129</v>
      </c>
      <c r="U4357">
        <v>216</v>
      </c>
      <c r="V4357">
        <v>-0.7</v>
      </c>
      <c r="W4357">
        <v>0</v>
      </c>
      <c r="X4357">
        <v>0</v>
      </c>
      <c r="Y4357" s="12" t="str">
        <f>IFERROR(VLOOKUP(C4357,[1]Index!$D:$F,3,FALSE),"Non List")</f>
        <v>Non Life Insurance</v>
      </c>
      <c r="Z4357">
        <f>IFERROR(VLOOKUP(C4357,[1]LP!$B:$C,2,FALSE),0)</f>
        <v>855</v>
      </c>
      <c r="AA4357" s="11">
        <f t="shared" si="95"/>
        <v>53.4</v>
      </c>
      <c r="AB4357" s="5">
        <f>IFERROR(VLOOKUP(C4357,[2]Sheet1!$B:$F,5,FALSE),0)</f>
        <v>8078158.4900000002</v>
      </c>
      <c r="AC4357" s="11">
        <v>8</v>
      </c>
      <c r="AD4357" s="11">
        <v>2</v>
      </c>
      <c r="AE4357" s="10" t="str">
        <f t="shared" si="94"/>
        <v>76/77NICL</v>
      </c>
      <c r="AF4357" s="10"/>
      <c r="AG4357" s="10"/>
      <c r="AH4357" s="10"/>
    </row>
    <row r="4358" spans="1:34" x14ac:dyDescent="0.45">
      <c r="A4358" t="s">
        <v>53</v>
      </c>
      <c r="B4358" t="s">
        <v>58</v>
      </c>
      <c r="C4358" t="s">
        <v>272</v>
      </c>
      <c r="D4358">
        <v>880</v>
      </c>
      <c r="E4358" s="11">
        <v>1317432</v>
      </c>
      <c r="F4358" s="5">
        <v>396711</v>
      </c>
      <c r="G4358" s="11">
        <v>0</v>
      </c>
      <c r="H4358" s="11">
        <v>0</v>
      </c>
      <c r="I4358">
        <v>0</v>
      </c>
      <c r="J4358">
        <v>0</v>
      </c>
      <c r="K4358">
        <v>0</v>
      </c>
      <c r="L4358">
        <v>164771</v>
      </c>
      <c r="M4358">
        <v>25</v>
      </c>
      <c r="N4358">
        <v>35</v>
      </c>
      <c r="O4358">
        <v>7</v>
      </c>
      <c r="P4358">
        <v>19</v>
      </c>
      <c r="Q4358">
        <v>0</v>
      </c>
      <c r="R4358">
        <v>238</v>
      </c>
      <c r="S4358">
        <v>0</v>
      </c>
      <c r="T4358">
        <v>130</v>
      </c>
      <c r="U4358">
        <v>271</v>
      </c>
      <c r="V4358">
        <v>-0.69</v>
      </c>
      <c r="W4358">
        <v>0</v>
      </c>
      <c r="X4358">
        <v>0</v>
      </c>
      <c r="Y4358" s="12" t="str">
        <f>IFERROR(VLOOKUP(C4358,[1]Index!$D:$F,3,FALSE),"Non List")</f>
        <v>Non Life Insurance</v>
      </c>
      <c r="Z4358">
        <f>IFERROR(VLOOKUP(C4358,[1]LP!$B:$C,2,FALSE),0)</f>
        <v>812</v>
      </c>
      <c r="AA4358" s="11">
        <f t="shared" si="95"/>
        <v>32.5</v>
      </c>
      <c r="AB4358" s="5">
        <f>IFERROR(VLOOKUP(C4358,[2]Sheet1!$B:$F,5,FALSE),0)</f>
        <v>8049442.4299999997</v>
      </c>
      <c r="AC4358" s="11">
        <v>15.5</v>
      </c>
      <c r="AD4358" s="11">
        <v>0.82</v>
      </c>
      <c r="AE4358" s="10" t="str">
        <f t="shared" si="94"/>
        <v>76/77NIL</v>
      </c>
      <c r="AF4358" s="10"/>
      <c r="AG4358" s="10"/>
      <c r="AH4358" s="10"/>
    </row>
    <row r="4359" spans="1:34" x14ac:dyDescent="0.45">
      <c r="A4359" t="s">
        <v>53</v>
      </c>
      <c r="B4359" t="s">
        <v>58</v>
      </c>
      <c r="C4359" t="s">
        <v>273</v>
      </c>
      <c r="D4359">
        <v>740</v>
      </c>
      <c r="E4359" s="11">
        <v>640406</v>
      </c>
      <c r="F4359" s="5">
        <v>242142</v>
      </c>
      <c r="G4359" s="11">
        <v>0</v>
      </c>
      <c r="H4359" s="11">
        <v>0</v>
      </c>
      <c r="I4359">
        <v>0</v>
      </c>
      <c r="J4359">
        <v>0</v>
      </c>
      <c r="K4359">
        <v>0</v>
      </c>
      <c r="L4359">
        <v>87588</v>
      </c>
      <c r="M4359">
        <v>27</v>
      </c>
      <c r="N4359">
        <v>27</v>
      </c>
      <c r="O4359">
        <v>5</v>
      </c>
      <c r="P4359">
        <v>20</v>
      </c>
      <c r="Q4359">
        <v>0</v>
      </c>
      <c r="R4359">
        <v>145</v>
      </c>
      <c r="S4359">
        <v>0</v>
      </c>
      <c r="T4359">
        <v>138</v>
      </c>
      <c r="U4359">
        <v>291</v>
      </c>
      <c r="V4359">
        <v>-0.61</v>
      </c>
      <c r="W4359">
        <v>0</v>
      </c>
      <c r="X4359">
        <v>0</v>
      </c>
      <c r="Y4359" s="12" t="str">
        <f>IFERROR(VLOOKUP(C4359,[1]Index!$D:$F,3,FALSE),"Non List")</f>
        <v>Non Life Insurance</v>
      </c>
      <c r="Z4359">
        <f>IFERROR(VLOOKUP(C4359,[1]LP!$B:$C,2,FALSE),0)</f>
        <v>778</v>
      </c>
      <c r="AA4359" s="11">
        <f t="shared" si="95"/>
        <v>28.8</v>
      </c>
      <c r="AB4359" s="5">
        <f>IFERROR(VLOOKUP(C4359,[2]Sheet1!$B:$F,5,FALSE),0)</f>
        <v>7543725.6100000003</v>
      </c>
      <c r="AC4359" s="11">
        <v>10</v>
      </c>
      <c r="AD4359" s="11">
        <v>0.52629999999999999</v>
      </c>
      <c r="AE4359" s="10" t="str">
        <f t="shared" si="94"/>
        <v>76/77NLG</v>
      </c>
      <c r="AF4359" s="10"/>
      <c r="AG4359" s="10"/>
      <c r="AH4359" s="10"/>
    </row>
    <row r="4360" spans="1:34" x14ac:dyDescent="0.45">
      <c r="A4360" t="s">
        <v>53</v>
      </c>
      <c r="B4360" t="s">
        <v>58</v>
      </c>
      <c r="C4360" t="s">
        <v>274</v>
      </c>
      <c r="D4360">
        <v>807</v>
      </c>
      <c r="E4360" s="11">
        <v>1074560</v>
      </c>
      <c r="F4360" s="5">
        <v>210236</v>
      </c>
      <c r="G4360" s="11">
        <v>0</v>
      </c>
      <c r="H4360" s="11">
        <v>0</v>
      </c>
      <c r="I4360">
        <v>0</v>
      </c>
      <c r="J4360">
        <v>0</v>
      </c>
      <c r="K4360">
        <v>0</v>
      </c>
      <c r="L4360">
        <v>89394</v>
      </c>
      <c r="M4360">
        <v>17</v>
      </c>
      <c r="N4360">
        <v>49</v>
      </c>
      <c r="O4360">
        <v>7</v>
      </c>
      <c r="P4360">
        <v>14</v>
      </c>
      <c r="Q4360">
        <v>0</v>
      </c>
      <c r="R4360">
        <v>328</v>
      </c>
      <c r="S4360">
        <v>0</v>
      </c>
      <c r="T4360">
        <v>120</v>
      </c>
      <c r="U4360">
        <v>211</v>
      </c>
      <c r="V4360">
        <v>-0.74</v>
      </c>
      <c r="W4360">
        <v>0</v>
      </c>
      <c r="X4360">
        <v>0</v>
      </c>
      <c r="Y4360" s="12" t="str">
        <f>IFERROR(VLOOKUP(C4360,[1]Index!$D:$F,3,FALSE),"Non List")</f>
        <v>zdelist</v>
      </c>
      <c r="Z4360">
        <f>IFERROR(VLOOKUP(C4360,[1]LP!$B:$C,2,FALSE),0)</f>
        <v>0</v>
      </c>
      <c r="AA4360" s="11">
        <f t="shared" si="95"/>
        <v>0</v>
      </c>
      <c r="AB4360" s="5">
        <f>IFERROR(VLOOKUP(C4360,[2]Sheet1!$B:$F,5,FALSE),0)</f>
        <v>0</v>
      </c>
      <c r="AC4360" s="11">
        <v>0</v>
      </c>
      <c r="AD4360" s="11">
        <v>11.05</v>
      </c>
      <c r="AE4360" s="10" t="str">
        <f t="shared" si="94"/>
        <v>76/77PIC</v>
      </c>
      <c r="AF4360" s="10"/>
      <c r="AG4360" s="10"/>
      <c r="AH4360" s="10"/>
    </row>
    <row r="4361" spans="1:34" x14ac:dyDescent="0.45">
      <c r="A4361" t="s">
        <v>53</v>
      </c>
      <c r="B4361" t="s">
        <v>58</v>
      </c>
      <c r="C4361" t="s">
        <v>275</v>
      </c>
      <c r="D4361">
        <v>545</v>
      </c>
      <c r="E4361" s="11">
        <v>641520</v>
      </c>
      <c r="F4361" s="5">
        <v>217011</v>
      </c>
      <c r="G4361" s="11">
        <v>0</v>
      </c>
      <c r="H4361" s="11">
        <v>0</v>
      </c>
      <c r="I4361">
        <v>0</v>
      </c>
      <c r="J4361">
        <v>0</v>
      </c>
      <c r="K4361">
        <v>0</v>
      </c>
      <c r="L4361">
        <v>63961</v>
      </c>
      <c r="M4361">
        <v>20</v>
      </c>
      <c r="N4361">
        <v>27</v>
      </c>
      <c r="O4361">
        <v>4</v>
      </c>
      <c r="P4361">
        <v>15</v>
      </c>
      <c r="Q4361">
        <v>0</v>
      </c>
      <c r="R4361">
        <v>111</v>
      </c>
      <c r="S4361">
        <v>0</v>
      </c>
      <c r="T4361">
        <v>134</v>
      </c>
      <c r="U4361">
        <v>245</v>
      </c>
      <c r="V4361">
        <v>-0.55000000000000004</v>
      </c>
      <c r="W4361">
        <v>0</v>
      </c>
      <c r="X4361">
        <v>0</v>
      </c>
      <c r="Y4361" s="12" t="str">
        <f>IFERROR(VLOOKUP(C4361,[1]Index!$D:$F,3,FALSE),"Non List")</f>
        <v>zdelist</v>
      </c>
      <c r="Z4361">
        <f>IFERROR(VLOOKUP(C4361,[1]LP!$B:$C,2,FALSE),0)</f>
        <v>0</v>
      </c>
      <c r="AA4361" s="11">
        <f t="shared" si="95"/>
        <v>0</v>
      </c>
      <c r="AB4361" s="5">
        <f>IFERROR(VLOOKUP(C4361,[2]Sheet1!$B:$F,5,FALSE),0)</f>
        <v>0</v>
      </c>
      <c r="AC4361" s="11">
        <v>8</v>
      </c>
      <c r="AD4361" s="11">
        <v>0.42</v>
      </c>
      <c r="AE4361" s="10" t="str">
        <f t="shared" si="94"/>
        <v>76/77PICL</v>
      </c>
      <c r="AF4361" s="10"/>
      <c r="AG4361" s="10"/>
      <c r="AH4361" s="10"/>
    </row>
    <row r="4362" spans="1:34" x14ac:dyDescent="0.45">
      <c r="A4362" t="s">
        <v>53</v>
      </c>
      <c r="B4362" t="s">
        <v>58</v>
      </c>
      <c r="C4362" t="s">
        <v>276</v>
      </c>
      <c r="D4362">
        <v>1309</v>
      </c>
      <c r="E4362" s="11">
        <v>1001223</v>
      </c>
      <c r="F4362" s="5">
        <v>281571</v>
      </c>
      <c r="G4362" s="11">
        <v>0</v>
      </c>
      <c r="H4362" s="11">
        <v>0</v>
      </c>
      <c r="I4362">
        <v>0</v>
      </c>
      <c r="J4362">
        <v>0</v>
      </c>
      <c r="K4362">
        <v>0</v>
      </c>
      <c r="L4362">
        <v>103915</v>
      </c>
      <c r="M4362">
        <v>21</v>
      </c>
      <c r="N4362">
        <v>63</v>
      </c>
      <c r="O4362">
        <v>10</v>
      </c>
      <c r="P4362">
        <v>16</v>
      </c>
      <c r="Q4362">
        <v>0</v>
      </c>
      <c r="R4362">
        <v>645</v>
      </c>
      <c r="S4362">
        <v>0</v>
      </c>
      <c r="T4362">
        <v>128</v>
      </c>
      <c r="U4362">
        <v>245</v>
      </c>
      <c r="V4362">
        <v>-0.81</v>
      </c>
      <c r="W4362">
        <v>0</v>
      </c>
      <c r="X4362">
        <v>0</v>
      </c>
      <c r="Y4362" s="12" t="str">
        <f>IFERROR(VLOOKUP(C4362,[1]Index!$D:$F,3,FALSE),"Non List")</f>
        <v>zdelist</v>
      </c>
      <c r="Z4362">
        <f>IFERROR(VLOOKUP(C4362,[1]LP!$B:$C,2,FALSE),0)</f>
        <v>0</v>
      </c>
      <c r="AA4362" s="11">
        <f t="shared" si="95"/>
        <v>0</v>
      </c>
      <c r="AB4362" s="5">
        <f>IFERROR(VLOOKUP(C4362,[2]Sheet1!$B:$F,5,FALSE),0)</f>
        <v>0</v>
      </c>
      <c r="AC4362" s="11">
        <v>11</v>
      </c>
      <c r="AD4362" s="11">
        <v>0.57889999999999997</v>
      </c>
      <c r="AE4362" s="10" t="str">
        <f t="shared" si="94"/>
        <v>76/77SIC</v>
      </c>
      <c r="AF4362" s="10"/>
      <c r="AG4362" s="10"/>
      <c r="AH4362" s="10"/>
    </row>
    <row r="4363" spans="1:34" x14ac:dyDescent="0.45">
      <c r="A4363" t="s">
        <v>53</v>
      </c>
      <c r="B4363" t="s">
        <v>58</v>
      </c>
      <c r="C4363" t="s">
        <v>277</v>
      </c>
      <c r="D4363">
        <v>1139.9000000000001</v>
      </c>
      <c r="E4363" s="11">
        <v>1057311</v>
      </c>
      <c r="F4363" s="5">
        <v>573270</v>
      </c>
      <c r="G4363" s="11">
        <v>0</v>
      </c>
      <c r="H4363" s="11">
        <v>0</v>
      </c>
      <c r="I4363">
        <v>0</v>
      </c>
      <c r="J4363">
        <v>0</v>
      </c>
      <c r="K4363">
        <v>0</v>
      </c>
      <c r="L4363">
        <v>232366</v>
      </c>
      <c r="M4363">
        <v>44</v>
      </c>
      <c r="N4363">
        <v>26</v>
      </c>
      <c r="O4363">
        <v>7</v>
      </c>
      <c r="P4363">
        <v>29</v>
      </c>
      <c r="Q4363">
        <v>0</v>
      </c>
      <c r="R4363">
        <v>192</v>
      </c>
      <c r="S4363">
        <v>0</v>
      </c>
      <c r="T4363">
        <v>154</v>
      </c>
      <c r="U4363">
        <v>390</v>
      </c>
      <c r="V4363">
        <v>-0.66</v>
      </c>
      <c r="W4363">
        <v>0</v>
      </c>
      <c r="X4363">
        <v>0</v>
      </c>
      <c r="Y4363" s="12" t="str">
        <f>IFERROR(VLOOKUP(C4363,[1]Index!$D:$F,3,FALSE),"Non List")</f>
        <v>Non Life Insurance</v>
      </c>
      <c r="Z4363">
        <f>IFERROR(VLOOKUP(C4363,[1]LP!$B:$C,2,FALSE),0)</f>
        <v>719.8</v>
      </c>
      <c r="AA4363" s="11">
        <f t="shared" si="95"/>
        <v>16.399999999999999</v>
      </c>
      <c r="AB4363" s="5">
        <f>IFERROR(VLOOKUP(C4363,[2]Sheet1!$B:$F,5,FALSE),0)</f>
        <v>13009241.279999999</v>
      </c>
      <c r="AC4363" s="11">
        <v>27.768999999999998</v>
      </c>
      <c r="AD4363" s="11">
        <v>1.462</v>
      </c>
      <c r="AE4363" s="10" t="str">
        <f t="shared" si="94"/>
        <v>76/77SICL</v>
      </c>
      <c r="AF4363" s="10"/>
      <c r="AG4363" s="10"/>
      <c r="AH4363" s="10"/>
    </row>
    <row r="4364" spans="1:34" x14ac:dyDescent="0.45">
      <c r="A4364" t="s">
        <v>53</v>
      </c>
      <c r="B4364" t="s">
        <v>58</v>
      </c>
      <c r="C4364" t="s">
        <v>278</v>
      </c>
      <c r="D4364">
        <v>778</v>
      </c>
      <c r="E4364" s="11">
        <v>1000000</v>
      </c>
      <c r="F4364" s="5">
        <v>207540</v>
      </c>
      <c r="G4364" s="11">
        <v>0</v>
      </c>
      <c r="H4364" s="11">
        <v>0</v>
      </c>
      <c r="I4364">
        <v>0</v>
      </c>
      <c r="J4364">
        <v>0</v>
      </c>
      <c r="K4364">
        <v>0</v>
      </c>
      <c r="L4364">
        <v>91604</v>
      </c>
      <c r="M4364">
        <v>18</v>
      </c>
      <c r="N4364">
        <v>42</v>
      </c>
      <c r="O4364">
        <v>6</v>
      </c>
      <c r="P4364">
        <v>15</v>
      </c>
      <c r="Q4364">
        <v>0</v>
      </c>
      <c r="R4364">
        <v>274</v>
      </c>
      <c r="S4364">
        <v>0</v>
      </c>
      <c r="T4364">
        <v>121</v>
      </c>
      <c r="U4364">
        <v>223</v>
      </c>
      <c r="V4364">
        <v>-0.71</v>
      </c>
      <c r="W4364">
        <v>0</v>
      </c>
      <c r="X4364">
        <v>0</v>
      </c>
      <c r="Y4364" s="12" t="str">
        <f>IFERROR(VLOOKUP(C4364,[1]Index!$D:$F,3,FALSE),"Non List")</f>
        <v>zdelist</v>
      </c>
      <c r="Z4364">
        <f>IFERROR(VLOOKUP(C4364,[1]LP!$B:$C,2,FALSE),0)</f>
        <v>0</v>
      </c>
      <c r="AA4364" s="11">
        <f t="shared" si="95"/>
        <v>0</v>
      </c>
      <c r="AB4364" s="5">
        <f>IFERROR(VLOOKUP(C4364,[2]Sheet1!$B:$F,5,FALSE),0)</f>
        <v>0</v>
      </c>
      <c r="AC4364" s="11">
        <v>12</v>
      </c>
      <c r="AD4364" s="11">
        <v>3.7894000000000001</v>
      </c>
      <c r="AE4364" s="10" t="str">
        <f t="shared" si="94"/>
        <v>76/77SIL</v>
      </c>
      <c r="AF4364" s="10"/>
      <c r="AG4364" s="10"/>
      <c r="AH4364" s="10"/>
    </row>
    <row r="4365" spans="1:34" x14ac:dyDescent="0.45">
      <c r="A4365" t="s">
        <v>53</v>
      </c>
      <c r="B4365" t="s">
        <v>58</v>
      </c>
      <c r="C4365" t="s">
        <v>279</v>
      </c>
      <c r="D4365">
        <v>556</v>
      </c>
      <c r="E4365" s="11">
        <v>1028071</v>
      </c>
      <c r="F4365" s="5">
        <v>103292</v>
      </c>
      <c r="G4365" s="11">
        <v>0</v>
      </c>
      <c r="H4365" s="11">
        <v>0</v>
      </c>
      <c r="I4365">
        <v>0</v>
      </c>
      <c r="J4365">
        <v>0</v>
      </c>
      <c r="K4365">
        <v>0</v>
      </c>
      <c r="L4365">
        <v>20259</v>
      </c>
      <c r="M4365">
        <v>4</v>
      </c>
      <c r="N4365">
        <v>141</v>
      </c>
      <c r="O4365">
        <v>5</v>
      </c>
      <c r="P4365">
        <v>4</v>
      </c>
      <c r="Q4365">
        <v>0</v>
      </c>
      <c r="R4365">
        <v>713</v>
      </c>
      <c r="S4365">
        <v>0</v>
      </c>
      <c r="T4365">
        <v>110</v>
      </c>
      <c r="U4365">
        <v>99</v>
      </c>
      <c r="V4365">
        <v>-0.82</v>
      </c>
      <c r="W4365">
        <v>0</v>
      </c>
      <c r="X4365">
        <v>0</v>
      </c>
      <c r="Y4365" s="12" t="str">
        <f>IFERROR(VLOOKUP(C4365,[1]Index!$D:$F,3,FALSE),"Non List")</f>
        <v>zdelist</v>
      </c>
      <c r="Z4365">
        <f>IFERROR(VLOOKUP(C4365,[1]LP!$B:$C,2,FALSE),0)</f>
        <v>0</v>
      </c>
      <c r="AA4365" s="11">
        <f t="shared" si="95"/>
        <v>0</v>
      </c>
      <c r="AB4365" s="5">
        <f>IFERROR(VLOOKUP(C4365,[2]Sheet1!$B:$F,5,FALSE),0)</f>
        <v>0</v>
      </c>
      <c r="AC4365" s="11">
        <v>0</v>
      </c>
      <c r="AD4365" s="11">
        <v>0</v>
      </c>
      <c r="AE4365" s="10" t="str">
        <f t="shared" si="94"/>
        <v>76/77UIC</v>
      </c>
      <c r="AF4365" s="10"/>
      <c r="AG4365" s="10"/>
      <c r="AH4365" s="10"/>
    </row>
    <row r="4366" spans="1:34" x14ac:dyDescent="0.45">
      <c r="A4366" t="s">
        <v>53</v>
      </c>
      <c r="B4366" t="s">
        <v>58</v>
      </c>
      <c r="C4366" t="s">
        <v>280</v>
      </c>
      <c r="D4366">
        <v>658</v>
      </c>
      <c r="E4366" s="11">
        <v>1005076</v>
      </c>
      <c r="F4366" s="5">
        <v>192203</v>
      </c>
      <c r="G4366" s="11">
        <v>0</v>
      </c>
      <c r="H4366" s="11">
        <v>0</v>
      </c>
      <c r="I4366">
        <v>0</v>
      </c>
      <c r="J4366">
        <v>0</v>
      </c>
      <c r="K4366">
        <v>0</v>
      </c>
      <c r="L4366">
        <v>58964</v>
      </c>
      <c r="M4366">
        <v>12</v>
      </c>
      <c r="N4366">
        <v>56</v>
      </c>
      <c r="O4366">
        <v>6</v>
      </c>
      <c r="P4366">
        <v>10</v>
      </c>
      <c r="Q4366">
        <v>0</v>
      </c>
      <c r="R4366">
        <v>310</v>
      </c>
      <c r="S4366">
        <v>0</v>
      </c>
      <c r="T4366">
        <v>119</v>
      </c>
      <c r="U4366">
        <v>177</v>
      </c>
      <c r="V4366">
        <v>-0.73</v>
      </c>
      <c r="W4366">
        <v>0</v>
      </c>
      <c r="X4366">
        <v>0</v>
      </c>
      <c r="Y4366" s="12" t="str">
        <f>IFERROR(VLOOKUP(C4366,[1]Index!$D:$F,3,FALSE),"Non List")</f>
        <v>Non Life Insurance</v>
      </c>
      <c r="Z4366">
        <f>IFERROR(VLOOKUP(C4366,[1]LP!$B:$C,2,FALSE),0)</f>
        <v>798</v>
      </c>
      <c r="AA4366" s="11">
        <f t="shared" si="95"/>
        <v>66.5</v>
      </c>
      <c r="AB4366" s="5">
        <f>IFERROR(VLOOKUP(C4366,[2]Sheet1!$B:$F,5,FALSE),0)</f>
        <v>6743000.0700000003</v>
      </c>
      <c r="AC4366" s="11">
        <v>10</v>
      </c>
      <c r="AD4366" s="11">
        <v>0.53</v>
      </c>
      <c r="AE4366" s="10" t="str">
        <f t="shared" si="94"/>
        <v>76/77PRIN</v>
      </c>
      <c r="AF4366" s="10"/>
      <c r="AG4366" s="10"/>
      <c r="AH4366" s="10"/>
    </row>
    <row r="4367" spans="1:34" x14ac:dyDescent="0.45">
      <c r="A4367" t="s">
        <v>53</v>
      </c>
      <c r="B4367" t="s">
        <v>58</v>
      </c>
      <c r="C4367" t="s">
        <v>281</v>
      </c>
      <c r="D4367">
        <v>16020</v>
      </c>
      <c r="E4367" s="11">
        <v>266639</v>
      </c>
      <c r="F4367" s="5">
        <v>2649064</v>
      </c>
      <c r="G4367" s="11">
        <v>0</v>
      </c>
      <c r="H4367" s="11">
        <v>0</v>
      </c>
      <c r="I4367">
        <v>0</v>
      </c>
      <c r="J4367">
        <v>0</v>
      </c>
      <c r="K4367">
        <v>0</v>
      </c>
      <c r="L4367">
        <v>314473</v>
      </c>
      <c r="M4367">
        <v>236</v>
      </c>
      <c r="N4367">
        <v>68</v>
      </c>
      <c r="O4367">
        <v>15</v>
      </c>
      <c r="P4367">
        <v>22</v>
      </c>
      <c r="Q4367">
        <v>0</v>
      </c>
      <c r="R4367">
        <v>995</v>
      </c>
      <c r="S4367">
        <v>0</v>
      </c>
      <c r="T4367">
        <v>1094</v>
      </c>
      <c r="U4367">
        <v>2409</v>
      </c>
      <c r="V4367">
        <v>-0.85</v>
      </c>
      <c r="W4367">
        <v>0</v>
      </c>
      <c r="X4367">
        <v>0</v>
      </c>
      <c r="Y4367" s="12" t="str">
        <f>IFERROR(VLOOKUP(C4367,[1]Index!$D:$F,3,FALSE),"Non List")</f>
        <v>Non Life Insurance</v>
      </c>
      <c r="Z4367">
        <f>IFERROR(VLOOKUP(C4367,[1]LP!$B:$C,2,FALSE),0)</f>
        <v>13530</v>
      </c>
      <c r="AA4367" s="11">
        <f t="shared" si="95"/>
        <v>57.3</v>
      </c>
      <c r="AB4367" s="5">
        <f>IFERROR(VLOOKUP(C4367,[2]Sheet1!$B:$F,5,FALSE),0)</f>
        <v>327166.13</v>
      </c>
      <c r="AC4367" s="11">
        <v>0</v>
      </c>
      <c r="AD4367" s="11">
        <v>0</v>
      </c>
      <c r="AE4367" s="10" t="str">
        <f t="shared" si="94"/>
        <v>76/77RBCL</v>
      </c>
      <c r="AF4367" s="10"/>
      <c r="AG4367" s="10"/>
      <c r="AH4367" s="10"/>
    </row>
    <row r="4368" spans="1:34" x14ac:dyDescent="0.45">
      <c r="A4368" t="s">
        <v>53</v>
      </c>
      <c r="B4368" t="s">
        <v>58</v>
      </c>
      <c r="C4368" t="s">
        <v>282</v>
      </c>
      <c r="D4368">
        <v>547</v>
      </c>
      <c r="E4368" s="11">
        <v>1020600</v>
      </c>
      <c r="F4368" s="5">
        <v>199038</v>
      </c>
      <c r="G4368" s="11">
        <v>0</v>
      </c>
      <c r="H4368" s="11">
        <v>0</v>
      </c>
      <c r="I4368">
        <v>0</v>
      </c>
      <c r="J4368">
        <v>0</v>
      </c>
      <c r="K4368">
        <v>0</v>
      </c>
      <c r="L4368">
        <v>66587</v>
      </c>
      <c r="M4368">
        <v>13</v>
      </c>
      <c r="N4368">
        <v>42</v>
      </c>
      <c r="O4368">
        <v>5</v>
      </c>
      <c r="P4368">
        <v>11</v>
      </c>
      <c r="Q4368">
        <v>0</v>
      </c>
      <c r="R4368">
        <v>192</v>
      </c>
      <c r="S4368">
        <v>0</v>
      </c>
      <c r="T4368">
        <v>120</v>
      </c>
      <c r="U4368">
        <v>187</v>
      </c>
      <c r="V4368">
        <v>-0.66</v>
      </c>
      <c r="W4368">
        <v>0</v>
      </c>
      <c r="X4368">
        <v>0</v>
      </c>
      <c r="Y4368" s="12" t="str">
        <f>IFERROR(VLOOKUP(C4368,[1]Index!$D:$F,3,FALSE),"Non List")</f>
        <v>Non Life Insurance</v>
      </c>
      <c r="Z4368">
        <f>IFERROR(VLOOKUP(C4368,[1]LP!$B:$C,2,FALSE),0)</f>
        <v>553.5</v>
      </c>
      <c r="AA4368" s="11">
        <f t="shared" si="95"/>
        <v>42.6</v>
      </c>
      <c r="AB4368" s="5">
        <f>IFERROR(VLOOKUP(C4368,[2]Sheet1!$B:$F,5,FALSE),0)</f>
        <v>14843741.5</v>
      </c>
      <c r="AC4368" s="11">
        <v>7</v>
      </c>
      <c r="AD4368" s="11">
        <v>0.37</v>
      </c>
      <c r="AE4368" s="10" t="str">
        <f t="shared" si="94"/>
        <v>76/77IGI</v>
      </c>
      <c r="AF4368" s="10"/>
      <c r="AG4368" s="10"/>
      <c r="AH4368" s="10"/>
    </row>
    <row r="4369" spans="1:34" x14ac:dyDescent="0.45">
      <c r="A4369" t="s">
        <v>53</v>
      </c>
      <c r="B4369" t="s">
        <v>58</v>
      </c>
      <c r="C4369" t="s">
        <v>283</v>
      </c>
      <c r="D4369">
        <v>640</v>
      </c>
      <c r="E4369" s="11">
        <v>700000</v>
      </c>
      <c r="F4369" s="5">
        <v>27995</v>
      </c>
      <c r="G4369" s="11">
        <v>0</v>
      </c>
      <c r="H4369" s="11">
        <v>0</v>
      </c>
      <c r="I4369">
        <v>0</v>
      </c>
      <c r="J4369">
        <v>0</v>
      </c>
      <c r="K4369">
        <v>0</v>
      </c>
      <c r="L4369">
        <v>23182</v>
      </c>
      <c r="M4369">
        <v>7</v>
      </c>
      <c r="N4369">
        <v>97</v>
      </c>
      <c r="O4369">
        <v>6</v>
      </c>
      <c r="P4369">
        <v>6</v>
      </c>
      <c r="Q4369">
        <v>0</v>
      </c>
      <c r="R4369">
        <v>595</v>
      </c>
      <c r="S4369">
        <v>0</v>
      </c>
      <c r="T4369">
        <v>104</v>
      </c>
      <c r="U4369">
        <v>124</v>
      </c>
      <c r="V4369">
        <v>-0.81</v>
      </c>
      <c r="W4369">
        <v>0</v>
      </c>
      <c r="X4369">
        <v>0</v>
      </c>
      <c r="Y4369" s="12" t="str">
        <f>IFERROR(VLOOKUP(C4369,[1]Index!$D:$F,3,FALSE),"Non List")</f>
        <v>zdelist</v>
      </c>
      <c r="Z4369">
        <f>IFERROR(VLOOKUP(C4369,[1]LP!$B:$C,2,FALSE),0)</f>
        <v>0</v>
      </c>
      <c r="AA4369" s="11">
        <f t="shared" si="95"/>
        <v>0</v>
      </c>
      <c r="AB4369" s="5">
        <f>IFERROR(VLOOKUP(C4369,[2]Sheet1!$B:$F,5,FALSE),0)</f>
        <v>0</v>
      </c>
      <c r="AC4369" s="11">
        <v>0</v>
      </c>
      <c r="AD4369" s="11">
        <v>0</v>
      </c>
      <c r="AE4369" s="10" t="str">
        <f t="shared" si="94"/>
        <v>76/77AIL</v>
      </c>
      <c r="AF4369" s="10"/>
      <c r="AG4369" s="10"/>
      <c r="AH4369" s="10"/>
    </row>
    <row r="4370" spans="1:34" x14ac:dyDescent="0.45">
      <c r="A4370" t="s">
        <v>53</v>
      </c>
      <c r="B4370" t="s">
        <v>58</v>
      </c>
      <c r="C4370" t="s">
        <v>284</v>
      </c>
      <c r="D4370">
        <v>543</v>
      </c>
      <c r="E4370" s="11">
        <v>700000</v>
      </c>
      <c r="F4370" s="5">
        <v>32977</v>
      </c>
      <c r="G4370" s="11">
        <v>0</v>
      </c>
      <c r="H4370" s="11">
        <v>0</v>
      </c>
      <c r="I4370">
        <v>0</v>
      </c>
      <c r="J4370">
        <v>0</v>
      </c>
      <c r="K4370">
        <v>0</v>
      </c>
      <c r="L4370">
        <v>18293</v>
      </c>
      <c r="M4370">
        <v>5</v>
      </c>
      <c r="N4370">
        <v>104</v>
      </c>
      <c r="O4370">
        <v>5</v>
      </c>
      <c r="P4370">
        <v>5</v>
      </c>
      <c r="Q4370">
        <v>0</v>
      </c>
      <c r="R4370">
        <v>540</v>
      </c>
      <c r="S4370">
        <v>0</v>
      </c>
      <c r="T4370">
        <v>105</v>
      </c>
      <c r="U4370">
        <v>111</v>
      </c>
      <c r="V4370">
        <v>-0.8</v>
      </c>
      <c r="W4370">
        <v>0</v>
      </c>
      <c r="X4370">
        <v>0</v>
      </c>
      <c r="Y4370" s="12" t="str">
        <f>IFERROR(VLOOKUP(C4370,[1]Index!$D:$F,3,FALSE),"Non List")</f>
        <v>zdelist</v>
      </c>
      <c r="Z4370">
        <f>IFERROR(VLOOKUP(C4370,[1]LP!$B:$C,2,FALSE),0)</f>
        <v>0</v>
      </c>
      <c r="AA4370" s="11">
        <f t="shared" si="95"/>
        <v>0</v>
      </c>
      <c r="AB4370" s="5">
        <f>IFERROR(VLOOKUP(C4370,[2]Sheet1!$B:$F,5,FALSE),0)</f>
        <v>0</v>
      </c>
      <c r="AC4370" s="11">
        <v>0</v>
      </c>
      <c r="AD4370" s="11">
        <v>0</v>
      </c>
      <c r="AE4370" s="10" t="str">
        <f t="shared" si="94"/>
        <v>76/77SGI</v>
      </c>
      <c r="AF4370" s="10"/>
      <c r="AG4370" s="10"/>
      <c r="AH4370" s="10"/>
    </row>
    <row r="4371" spans="1:34" x14ac:dyDescent="0.45">
      <c r="A4371" t="s">
        <v>53</v>
      </c>
      <c r="B4371" t="s">
        <v>58</v>
      </c>
      <c r="C4371" t="s">
        <v>285</v>
      </c>
      <c r="D4371">
        <v>540.20000000000005</v>
      </c>
      <c r="E4371" s="11">
        <v>700000</v>
      </c>
      <c r="F4371" s="5">
        <v>34700</v>
      </c>
      <c r="G4371" s="11">
        <v>0</v>
      </c>
      <c r="H4371" s="11">
        <v>0</v>
      </c>
      <c r="I4371">
        <v>0</v>
      </c>
      <c r="J4371">
        <v>0</v>
      </c>
      <c r="K4371">
        <v>0</v>
      </c>
      <c r="L4371">
        <v>14000</v>
      </c>
      <c r="M4371">
        <v>4</v>
      </c>
      <c r="N4371">
        <v>135</v>
      </c>
      <c r="O4371">
        <v>5</v>
      </c>
      <c r="P4371">
        <v>4</v>
      </c>
      <c r="Q4371">
        <v>0</v>
      </c>
      <c r="R4371">
        <v>696</v>
      </c>
      <c r="S4371">
        <v>0</v>
      </c>
      <c r="T4371">
        <v>105</v>
      </c>
      <c r="U4371">
        <v>97</v>
      </c>
      <c r="V4371">
        <v>-0.82</v>
      </c>
      <c r="W4371">
        <v>0</v>
      </c>
      <c r="X4371">
        <v>0</v>
      </c>
      <c r="Y4371" s="12" t="str">
        <f>IFERROR(VLOOKUP(C4371,[1]Index!$D:$F,3,FALSE),"Non List")</f>
        <v>zdelist</v>
      </c>
      <c r="Z4371">
        <f>IFERROR(VLOOKUP(C4371,[1]LP!$B:$C,2,FALSE),0)</f>
        <v>0</v>
      </c>
      <c r="AA4371" s="11">
        <f t="shared" si="95"/>
        <v>0</v>
      </c>
      <c r="AB4371" s="5">
        <f>IFERROR(VLOOKUP(C4371,[2]Sheet1!$B:$F,5,FALSE),0)</f>
        <v>0</v>
      </c>
      <c r="AC4371" s="11">
        <v>0</v>
      </c>
      <c r="AD4371" s="11">
        <v>0</v>
      </c>
      <c r="AE4371" s="10" t="str">
        <f t="shared" si="94"/>
        <v>76/77GIC</v>
      </c>
      <c r="AF4371" s="10"/>
      <c r="AG4371" s="10"/>
      <c r="AH4371" s="10"/>
    </row>
    <row r="4372" spans="1:34" x14ac:dyDescent="0.45">
      <c r="A4372" t="s">
        <v>54</v>
      </c>
      <c r="B4372" t="s">
        <v>58</v>
      </c>
      <c r="C4372" t="s">
        <v>268</v>
      </c>
      <c r="D4372">
        <v>535</v>
      </c>
      <c r="E4372" s="11">
        <v>1095930</v>
      </c>
      <c r="F4372" s="5">
        <v>207829</v>
      </c>
      <c r="G4372" s="11">
        <v>0</v>
      </c>
      <c r="H4372" s="11">
        <v>0</v>
      </c>
      <c r="I4372">
        <v>0</v>
      </c>
      <c r="J4372">
        <v>0</v>
      </c>
      <c r="K4372">
        <v>0</v>
      </c>
      <c r="L4372">
        <v>133341</v>
      </c>
      <c r="M4372">
        <v>16</v>
      </c>
      <c r="N4372">
        <v>33</v>
      </c>
      <c r="O4372">
        <v>5</v>
      </c>
      <c r="P4372">
        <v>14</v>
      </c>
      <c r="Q4372">
        <v>0</v>
      </c>
      <c r="R4372">
        <v>149</v>
      </c>
      <c r="S4372">
        <v>0</v>
      </c>
      <c r="T4372">
        <v>119</v>
      </c>
      <c r="U4372">
        <v>208</v>
      </c>
      <c r="V4372">
        <v>-0.61</v>
      </c>
      <c r="W4372">
        <v>0</v>
      </c>
      <c r="X4372">
        <v>0</v>
      </c>
      <c r="Y4372" s="12" t="str">
        <f>IFERROR(VLOOKUP(C4372,[1]Index!$D:$F,3,FALSE),"Non List")</f>
        <v>zdelist</v>
      </c>
      <c r="Z4372">
        <f>IFERROR(VLOOKUP(C4372,[1]LP!$B:$C,2,FALSE),0)</f>
        <v>0</v>
      </c>
      <c r="AA4372" s="11">
        <f t="shared" si="95"/>
        <v>0</v>
      </c>
      <c r="AB4372" s="5">
        <f>IFERROR(VLOOKUP(C4372,[2]Sheet1!$B:$F,5,FALSE),0)</f>
        <v>0</v>
      </c>
      <c r="AC4372" s="11">
        <v>8</v>
      </c>
      <c r="AD4372" s="11">
        <v>0.42</v>
      </c>
      <c r="AE4372" s="10" t="str">
        <f t="shared" si="94"/>
        <v>76/77EIC</v>
      </c>
      <c r="AF4372" s="10"/>
      <c r="AG4372" s="10"/>
      <c r="AH4372" s="10"/>
    </row>
    <row r="4373" spans="1:34" x14ac:dyDescent="0.45">
      <c r="A4373" t="s">
        <v>54</v>
      </c>
      <c r="B4373" t="s">
        <v>58</v>
      </c>
      <c r="C4373" t="s">
        <v>269</v>
      </c>
      <c r="D4373">
        <v>571</v>
      </c>
      <c r="E4373" s="11">
        <v>1027200</v>
      </c>
      <c r="F4373" s="5">
        <v>300449</v>
      </c>
      <c r="G4373" s="11">
        <v>0</v>
      </c>
      <c r="H4373" s="11">
        <v>0</v>
      </c>
      <c r="I4373">
        <v>0</v>
      </c>
      <c r="J4373">
        <v>0</v>
      </c>
      <c r="K4373">
        <v>0</v>
      </c>
      <c r="L4373">
        <v>112574</v>
      </c>
      <c r="M4373">
        <v>15</v>
      </c>
      <c r="N4373">
        <v>39</v>
      </c>
      <c r="O4373">
        <v>4</v>
      </c>
      <c r="P4373">
        <v>11</v>
      </c>
      <c r="Q4373">
        <v>0</v>
      </c>
      <c r="R4373">
        <v>173</v>
      </c>
      <c r="S4373">
        <v>0</v>
      </c>
      <c r="T4373">
        <v>129</v>
      </c>
      <c r="U4373">
        <v>206</v>
      </c>
      <c r="V4373">
        <v>-0.64</v>
      </c>
      <c r="W4373">
        <v>0</v>
      </c>
      <c r="X4373">
        <v>0</v>
      </c>
      <c r="Y4373" s="12" t="str">
        <f>IFERROR(VLOOKUP(C4373,[1]Index!$D:$F,3,FALSE),"Non List")</f>
        <v>zdelist</v>
      </c>
      <c r="Z4373">
        <f>IFERROR(VLOOKUP(C4373,[1]LP!$B:$C,2,FALSE),0)</f>
        <v>0</v>
      </c>
      <c r="AA4373" s="11">
        <f t="shared" si="95"/>
        <v>0</v>
      </c>
      <c r="AB4373" s="5">
        <f>IFERROR(VLOOKUP(C4373,[2]Sheet1!$B:$F,5,FALSE),0)</f>
        <v>0</v>
      </c>
      <c r="AC4373" s="11">
        <v>3</v>
      </c>
      <c r="AD4373" s="11">
        <v>3.75</v>
      </c>
      <c r="AE4373" s="10" t="str">
        <f t="shared" si="94"/>
        <v>76/77HGI</v>
      </c>
      <c r="AF4373" s="10"/>
      <c r="AG4373" s="10"/>
      <c r="AH4373" s="10"/>
    </row>
    <row r="4374" spans="1:34" x14ac:dyDescent="0.45">
      <c r="A4374" t="s">
        <v>54</v>
      </c>
      <c r="B4374" t="s">
        <v>58</v>
      </c>
      <c r="C4374" t="s">
        <v>270</v>
      </c>
      <c r="D4374">
        <v>652</v>
      </c>
      <c r="E4374" s="11">
        <v>1046000</v>
      </c>
      <c r="F4374" s="5">
        <v>289300</v>
      </c>
      <c r="G4374" s="11">
        <v>0</v>
      </c>
      <c r="H4374" s="11">
        <v>0</v>
      </c>
      <c r="I4374">
        <v>0</v>
      </c>
      <c r="J4374">
        <v>0</v>
      </c>
      <c r="K4374">
        <v>0</v>
      </c>
      <c r="L4374">
        <v>120400</v>
      </c>
      <c r="M4374">
        <v>15</v>
      </c>
      <c r="N4374">
        <v>42</v>
      </c>
      <c r="O4374">
        <v>5</v>
      </c>
      <c r="P4374">
        <v>12</v>
      </c>
      <c r="Q4374">
        <v>0</v>
      </c>
      <c r="R4374">
        <v>217</v>
      </c>
      <c r="S4374">
        <v>0</v>
      </c>
      <c r="T4374">
        <v>128</v>
      </c>
      <c r="U4374">
        <v>210</v>
      </c>
      <c r="V4374">
        <v>-0.68</v>
      </c>
      <c r="W4374">
        <v>0</v>
      </c>
      <c r="X4374">
        <v>0</v>
      </c>
      <c r="Y4374" s="12" t="str">
        <f>IFERROR(VLOOKUP(C4374,[1]Index!$D:$F,3,FALSE),"Non List")</f>
        <v>zdelist</v>
      </c>
      <c r="Z4374">
        <f>IFERROR(VLOOKUP(C4374,[1]LP!$B:$C,2,FALSE),0)</f>
        <v>0</v>
      </c>
      <c r="AA4374" s="11">
        <f t="shared" si="95"/>
        <v>0</v>
      </c>
      <c r="AB4374" s="5">
        <f>IFERROR(VLOOKUP(C4374,[2]Sheet1!$B:$F,5,FALSE),0)</f>
        <v>0</v>
      </c>
      <c r="AC4374" s="11">
        <v>5</v>
      </c>
      <c r="AD4374" s="11">
        <v>5</v>
      </c>
      <c r="AE4374" s="10" t="str">
        <f t="shared" si="94"/>
        <v>76/77LGIL</v>
      </c>
      <c r="AF4374" s="10"/>
      <c r="AG4374" s="10"/>
      <c r="AH4374" s="10"/>
    </row>
    <row r="4375" spans="1:34" x14ac:dyDescent="0.45">
      <c r="A4375" t="s">
        <v>54</v>
      </c>
      <c r="B4375" t="s">
        <v>58</v>
      </c>
      <c r="C4375" t="s">
        <v>271</v>
      </c>
      <c r="D4375">
        <v>714</v>
      </c>
      <c r="E4375" s="11">
        <v>1095537</v>
      </c>
      <c r="F4375" s="5">
        <v>345845</v>
      </c>
      <c r="G4375" s="11">
        <v>0</v>
      </c>
      <c r="H4375" s="11">
        <v>0</v>
      </c>
      <c r="I4375">
        <v>0</v>
      </c>
      <c r="J4375">
        <v>0</v>
      </c>
      <c r="K4375">
        <v>0</v>
      </c>
      <c r="L4375">
        <v>134085</v>
      </c>
      <c r="M4375">
        <v>16</v>
      </c>
      <c r="N4375">
        <v>44</v>
      </c>
      <c r="O4375">
        <v>5</v>
      </c>
      <c r="P4375">
        <v>12</v>
      </c>
      <c r="Q4375">
        <v>0</v>
      </c>
      <c r="R4375">
        <v>238</v>
      </c>
      <c r="S4375">
        <v>0</v>
      </c>
      <c r="T4375">
        <v>132</v>
      </c>
      <c r="U4375">
        <v>220</v>
      </c>
      <c r="V4375">
        <v>-0.69</v>
      </c>
      <c r="W4375">
        <v>0</v>
      </c>
      <c r="X4375">
        <v>0</v>
      </c>
      <c r="Y4375" s="12" t="str">
        <f>IFERROR(VLOOKUP(C4375,[1]Index!$D:$F,3,FALSE),"Non List")</f>
        <v>Non Life Insurance</v>
      </c>
      <c r="Z4375">
        <f>IFERROR(VLOOKUP(C4375,[1]LP!$B:$C,2,FALSE),0)</f>
        <v>855</v>
      </c>
      <c r="AA4375" s="11">
        <f t="shared" si="95"/>
        <v>53.4</v>
      </c>
      <c r="AB4375" s="5">
        <f>IFERROR(VLOOKUP(C4375,[2]Sheet1!$B:$F,5,FALSE),0)</f>
        <v>8078158.4900000002</v>
      </c>
      <c r="AC4375" s="11">
        <v>8</v>
      </c>
      <c r="AD4375" s="11">
        <v>2</v>
      </c>
      <c r="AE4375" s="10" t="str">
        <f t="shared" si="94"/>
        <v>76/77NICL</v>
      </c>
      <c r="AF4375" s="10"/>
      <c r="AG4375" s="10"/>
      <c r="AH4375" s="10"/>
    </row>
    <row r="4376" spans="1:34" x14ac:dyDescent="0.45">
      <c r="A4376" t="s">
        <v>54</v>
      </c>
      <c r="B4376" t="s">
        <v>58</v>
      </c>
      <c r="C4376" t="s">
        <v>272</v>
      </c>
      <c r="D4376">
        <v>880</v>
      </c>
      <c r="E4376" s="11">
        <v>1317432</v>
      </c>
      <c r="F4376" s="5">
        <v>431042</v>
      </c>
      <c r="G4376" s="11">
        <v>0</v>
      </c>
      <c r="H4376" s="11">
        <v>0</v>
      </c>
      <c r="I4376">
        <v>0</v>
      </c>
      <c r="J4376">
        <v>0</v>
      </c>
      <c r="K4376">
        <v>0</v>
      </c>
      <c r="L4376">
        <v>241063</v>
      </c>
      <c r="M4376">
        <v>24</v>
      </c>
      <c r="N4376">
        <v>36</v>
      </c>
      <c r="O4376">
        <v>7</v>
      </c>
      <c r="P4376">
        <v>18</v>
      </c>
      <c r="Q4376">
        <v>0</v>
      </c>
      <c r="R4376">
        <v>239</v>
      </c>
      <c r="S4376">
        <v>0</v>
      </c>
      <c r="T4376">
        <v>133</v>
      </c>
      <c r="U4376">
        <v>270</v>
      </c>
      <c r="V4376">
        <v>-0.69</v>
      </c>
      <c r="W4376">
        <v>0</v>
      </c>
      <c r="X4376">
        <v>0</v>
      </c>
      <c r="Y4376" s="12" t="str">
        <f>IFERROR(VLOOKUP(C4376,[1]Index!$D:$F,3,FALSE),"Non List")</f>
        <v>Non Life Insurance</v>
      </c>
      <c r="Z4376">
        <f>IFERROR(VLOOKUP(C4376,[1]LP!$B:$C,2,FALSE),0)</f>
        <v>812</v>
      </c>
      <c r="AA4376" s="11">
        <f t="shared" si="95"/>
        <v>33.799999999999997</v>
      </c>
      <c r="AB4376" s="5">
        <f>IFERROR(VLOOKUP(C4376,[2]Sheet1!$B:$F,5,FALSE),0)</f>
        <v>8049442.4299999997</v>
      </c>
      <c r="AC4376" s="11">
        <v>15.5</v>
      </c>
      <c r="AD4376" s="11">
        <v>0.82</v>
      </c>
      <c r="AE4376" s="10" t="str">
        <f t="shared" si="94"/>
        <v>76/77NIL</v>
      </c>
      <c r="AF4376" s="10"/>
      <c r="AG4376" s="10"/>
      <c r="AH4376" s="10"/>
    </row>
    <row r="4377" spans="1:34" x14ac:dyDescent="0.45">
      <c r="A4377" t="s">
        <v>54</v>
      </c>
      <c r="B4377" t="s">
        <v>58</v>
      </c>
      <c r="C4377" t="s">
        <v>273</v>
      </c>
      <c r="D4377">
        <v>740</v>
      </c>
      <c r="E4377" s="11">
        <v>640406</v>
      </c>
      <c r="F4377" s="5">
        <v>277034</v>
      </c>
      <c r="G4377" s="11">
        <v>0</v>
      </c>
      <c r="H4377" s="11">
        <v>0</v>
      </c>
      <c r="I4377">
        <v>0</v>
      </c>
      <c r="J4377">
        <v>0</v>
      </c>
      <c r="K4377">
        <v>0</v>
      </c>
      <c r="L4377">
        <v>190728</v>
      </c>
      <c r="M4377">
        <v>40</v>
      </c>
      <c r="N4377">
        <v>19</v>
      </c>
      <c r="O4377">
        <v>5</v>
      </c>
      <c r="P4377">
        <v>28</v>
      </c>
      <c r="Q4377">
        <v>0</v>
      </c>
      <c r="R4377">
        <v>96</v>
      </c>
      <c r="S4377">
        <v>0</v>
      </c>
      <c r="T4377">
        <v>143</v>
      </c>
      <c r="U4377">
        <v>358</v>
      </c>
      <c r="V4377">
        <v>-0.52</v>
      </c>
      <c r="W4377">
        <v>0</v>
      </c>
      <c r="X4377">
        <v>0</v>
      </c>
      <c r="Y4377" s="12" t="str">
        <f>IFERROR(VLOOKUP(C4377,[1]Index!$D:$F,3,FALSE),"Non List")</f>
        <v>Non Life Insurance</v>
      </c>
      <c r="Z4377">
        <f>IFERROR(VLOOKUP(C4377,[1]LP!$B:$C,2,FALSE),0)</f>
        <v>778</v>
      </c>
      <c r="AA4377" s="11">
        <f t="shared" si="95"/>
        <v>19.5</v>
      </c>
      <c r="AB4377" s="5">
        <f>IFERROR(VLOOKUP(C4377,[2]Sheet1!$B:$F,5,FALSE),0)</f>
        <v>7543725.6100000003</v>
      </c>
      <c r="AC4377" s="11">
        <v>10</v>
      </c>
      <c r="AD4377" s="11">
        <v>0.52629999999999999</v>
      </c>
      <c r="AE4377" s="10" t="str">
        <f t="shared" si="94"/>
        <v>76/77NLG</v>
      </c>
      <c r="AF4377" s="10"/>
      <c r="AG4377" s="10"/>
      <c r="AH4377" s="10"/>
    </row>
    <row r="4378" spans="1:34" x14ac:dyDescent="0.45">
      <c r="A4378" t="s">
        <v>54</v>
      </c>
      <c r="B4378" t="s">
        <v>58</v>
      </c>
      <c r="C4378" t="s">
        <v>274</v>
      </c>
      <c r="D4378">
        <v>807</v>
      </c>
      <c r="E4378" s="11">
        <v>1074560</v>
      </c>
      <c r="F4378" s="5">
        <v>260766</v>
      </c>
      <c r="G4378" s="11">
        <v>0</v>
      </c>
      <c r="H4378" s="11">
        <v>0</v>
      </c>
      <c r="I4378">
        <v>0</v>
      </c>
      <c r="J4378">
        <v>0</v>
      </c>
      <c r="K4378">
        <v>0</v>
      </c>
      <c r="L4378">
        <v>190454</v>
      </c>
      <c r="M4378">
        <v>24</v>
      </c>
      <c r="N4378">
        <v>34</v>
      </c>
      <c r="O4378">
        <v>6</v>
      </c>
      <c r="P4378">
        <v>19</v>
      </c>
      <c r="Q4378">
        <v>0</v>
      </c>
      <c r="R4378">
        <v>222</v>
      </c>
      <c r="S4378">
        <v>0</v>
      </c>
      <c r="T4378">
        <v>124</v>
      </c>
      <c r="U4378">
        <v>257</v>
      </c>
      <c r="V4378">
        <v>-0.68</v>
      </c>
      <c r="W4378">
        <v>0</v>
      </c>
      <c r="X4378">
        <v>0</v>
      </c>
      <c r="Y4378" s="12" t="str">
        <f>IFERROR(VLOOKUP(C4378,[1]Index!$D:$F,3,FALSE),"Non List")</f>
        <v>zdelist</v>
      </c>
      <c r="Z4378">
        <f>IFERROR(VLOOKUP(C4378,[1]LP!$B:$C,2,FALSE),0)</f>
        <v>0</v>
      </c>
      <c r="AA4378" s="11">
        <f t="shared" si="95"/>
        <v>0</v>
      </c>
      <c r="AB4378" s="5">
        <f>IFERROR(VLOOKUP(C4378,[2]Sheet1!$B:$F,5,FALSE),0)</f>
        <v>0</v>
      </c>
      <c r="AC4378" s="11">
        <v>0</v>
      </c>
      <c r="AD4378" s="11">
        <v>11.05</v>
      </c>
      <c r="AE4378" s="10" t="str">
        <f t="shared" si="94"/>
        <v>76/77PIC</v>
      </c>
      <c r="AF4378" s="10"/>
      <c r="AG4378" s="10"/>
      <c r="AH4378" s="10"/>
    </row>
    <row r="4379" spans="1:34" x14ac:dyDescent="0.45">
      <c r="A4379" t="s">
        <v>54</v>
      </c>
      <c r="B4379" t="s">
        <v>58</v>
      </c>
      <c r="C4379" t="s">
        <v>275</v>
      </c>
      <c r="D4379">
        <v>545</v>
      </c>
      <c r="E4379" s="11">
        <v>641520</v>
      </c>
      <c r="F4379" s="5">
        <v>229084</v>
      </c>
      <c r="G4379" s="11">
        <v>0</v>
      </c>
      <c r="H4379" s="11">
        <v>0</v>
      </c>
      <c r="I4379">
        <v>0</v>
      </c>
      <c r="J4379">
        <v>0</v>
      </c>
      <c r="K4379">
        <v>0</v>
      </c>
      <c r="L4379">
        <v>90614</v>
      </c>
      <c r="M4379">
        <v>19</v>
      </c>
      <c r="N4379">
        <v>29</v>
      </c>
      <c r="O4379">
        <v>4</v>
      </c>
      <c r="P4379">
        <v>14</v>
      </c>
      <c r="Q4379">
        <v>0</v>
      </c>
      <c r="R4379">
        <v>116</v>
      </c>
      <c r="S4379">
        <v>0</v>
      </c>
      <c r="T4379">
        <v>136</v>
      </c>
      <c r="U4379">
        <v>240</v>
      </c>
      <c r="V4379">
        <v>-0.56000000000000005</v>
      </c>
      <c r="W4379">
        <v>0</v>
      </c>
      <c r="X4379">
        <v>0</v>
      </c>
      <c r="Y4379" s="12" t="str">
        <f>IFERROR(VLOOKUP(C4379,[1]Index!$D:$F,3,FALSE),"Non List")</f>
        <v>zdelist</v>
      </c>
      <c r="Z4379">
        <f>IFERROR(VLOOKUP(C4379,[1]LP!$B:$C,2,FALSE),0)</f>
        <v>0</v>
      </c>
      <c r="AA4379" s="11">
        <f t="shared" si="95"/>
        <v>0</v>
      </c>
      <c r="AB4379" s="5">
        <f>IFERROR(VLOOKUP(C4379,[2]Sheet1!$B:$F,5,FALSE),0)</f>
        <v>0</v>
      </c>
      <c r="AC4379" s="11">
        <v>8</v>
      </c>
      <c r="AD4379" s="11">
        <v>0.42</v>
      </c>
      <c r="AE4379" s="10" t="str">
        <f t="shared" si="94"/>
        <v>76/77PICL</v>
      </c>
      <c r="AF4379" s="10"/>
      <c r="AG4379" s="10"/>
      <c r="AH4379" s="10"/>
    </row>
    <row r="4380" spans="1:34" x14ac:dyDescent="0.45">
      <c r="A4380" t="s">
        <v>54</v>
      </c>
      <c r="B4380" t="s">
        <v>58</v>
      </c>
      <c r="C4380" t="s">
        <v>276</v>
      </c>
      <c r="D4380">
        <v>1309</v>
      </c>
      <c r="E4380" s="11">
        <v>1001223</v>
      </c>
      <c r="F4380" s="5">
        <v>344764</v>
      </c>
      <c r="G4380" s="11">
        <v>0</v>
      </c>
      <c r="H4380" s="11">
        <v>0</v>
      </c>
      <c r="I4380">
        <v>0</v>
      </c>
      <c r="J4380">
        <v>0</v>
      </c>
      <c r="K4380">
        <v>0</v>
      </c>
      <c r="L4380">
        <v>174130</v>
      </c>
      <c r="M4380">
        <v>23</v>
      </c>
      <c r="N4380">
        <v>56</v>
      </c>
      <c r="O4380">
        <v>10</v>
      </c>
      <c r="P4380">
        <v>17</v>
      </c>
      <c r="Q4380">
        <v>0</v>
      </c>
      <c r="R4380">
        <v>550</v>
      </c>
      <c r="S4380">
        <v>0</v>
      </c>
      <c r="T4380">
        <v>134</v>
      </c>
      <c r="U4380">
        <v>265</v>
      </c>
      <c r="V4380">
        <v>-0.8</v>
      </c>
      <c r="W4380">
        <v>0</v>
      </c>
      <c r="X4380">
        <v>0</v>
      </c>
      <c r="Y4380" s="12" t="str">
        <f>IFERROR(VLOOKUP(C4380,[1]Index!$D:$F,3,FALSE),"Non List")</f>
        <v>zdelist</v>
      </c>
      <c r="Z4380">
        <f>IFERROR(VLOOKUP(C4380,[1]LP!$B:$C,2,FALSE),0)</f>
        <v>0</v>
      </c>
      <c r="AA4380" s="11">
        <f t="shared" si="95"/>
        <v>0</v>
      </c>
      <c r="AB4380" s="5">
        <f>IFERROR(VLOOKUP(C4380,[2]Sheet1!$B:$F,5,FALSE),0)</f>
        <v>0</v>
      </c>
      <c r="AC4380" s="11">
        <v>11</v>
      </c>
      <c r="AD4380" s="11">
        <v>0.57889999999999997</v>
      </c>
      <c r="AE4380" s="10" t="str">
        <f t="shared" si="94"/>
        <v>76/77SIC</v>
      </c>
      <c r="AF4380" s="10"/>
      <c r="AG4380" s="10"/>
      <c r="AH4380" s="10"/>
    </row>
    <row r="4381" spans="1:34" x14ac:dyDescent="0.45">
      <c r="A4381" t="s">
        <v>54</v>
      </c>
      <c r="B4381" t="s">
        <v>58</v>
      </c>
      <c r="C4381" t="s">
        <v>277</v>
      </c>
      <c r="D4381">
        <v>1139.9000000000001</v>
      </c>
      <c r="E4381" s="11">
        <v>1057311</v>
      </c>
      <c r="F4381" s="5">
        <v>637341</v>
      </c>
      <c r="G4381" s="11">
        <v>0</v>
      </c>
      <c r="H4381" s="11">
        <v>0</v>
      </c>
      <c r="I4381">
        <v>0</v>
      </c>
      <c r="J4381">
        <v>0</v>
      </c>
      <c r="K4381">
        <v>0</v>
      </c>
      <c r="L4381">
        <v>360509</v>
      </c>
      <c r="M4381">
        <v>45</v>
      </c>
      <c r="N4381">
        <v>25</v>
      </c>
      <c r="O4381">
        <v>7</v>
      </c>
      <c r="P4381">
        <v>28</v>
      </c>
      <c r="Q4381">
        <v>0</v>
      </c>
      <c r="R4381">
        <v>178</v>
      </c>
      <c r="S4381">
        <v>0</v>
      </c>
      <c r="T4381">
        <v>160</v>
      </c>
      <c r="U4381">
        <v>405</v>
      </c>
      <c r="V4381">
        <v>-0.64</v>
      </c>
      <c r="W4381">
        <v>0</v>
      </c>
      <c r="X4381">
        <v>0</v>
      </c>
      <c r="Y4381" s="12" t="str">
        <f>IFERROR(VLOOKUP(C4381,[1]Index!$D:$F,3,FALSE),"Non List")</f>
        <v>Non Life Insurance</v>
      </c>
      <c r="Z4381">
        <f>IFERROR(VLOOKUP(C4381,[1]LP!$B:$C,2,FALSE),0)</f>
        <v>719.8</v>
      </c>
      <c r="AA4381" s="11">
        <f t="shared" si="95"/>
        <v>16</v>
      </c>
      <c r="AB4381" s="5">
        <f>IFERROR(VLOOKUP(C4381,[2]Sheet1!$B:$F,5,FALSE),0)</f>
        <v>13009241.279999999</v>
      </c>
      <c r="AC4381" s="11">
        <v>27.768999999999998</v>
      </c>
      <c r="AD4381" s="11">
        <v>1.462</v>
      </c>
      <c r="AE4381" s="10" t="str">
        <f t="shared" si="94"/>
        <v>76/77SICL</v>
      </c>
      <c r="AF4381" s="10"/>
      <c r="AG4381" s="10"/>
      <c r="AH4381" s="10"/>
    </row>
    <row r="4382" spans="1:34" x14ac:dyDescent="0.45">
      <c r="A4382" t="s">
        <v>54</v>
      </c>
      <c r="B4382" t="s">
        <v>58</v>
      </c>
      <c r="C4382" t="s">
        <v>278</v>
      </c>
      <c r="D4382">
        <v>778</v>
      </c>
      <c r="E4382" s="11">
        <v>1000000</v>
      </c>
      <c r="F4382" s="5">
        <v>238429</v>
      </c>
      <c r="G4382" s="11">
        <v>0</v>
      </c>
      <c r="H4382" s="11">
        <v>0</v>
      </c>
      <c r="I4382">
        <v>0</v>
      </c>
      <c r="J4382">
        <v>0</v>
      </c>
      <c r="K4382">
        <v>0</v>
      </c>
      <c r="L4382">
        <v>160336</v>
      </c>
      <c r="M4382">
        <v>21</v>
      </c>
      <c r="N4382">
        <v>36</v>
      </c>
      <c r="O4382">
        <v>6</v>
      </c>
      <c r="P4382">
        <v>17</v>
      </c>
      <c r="Q4382">
        <v>0</v>
      </c>
      <c r="R4382">
        <v>229</v>
      </c>
      <c r="S4382">
        <v>0</v>
      </c>
      <c r="T4382">
        <v>124</v>
      </c>
      <c r="U4382">
        <v>244</v>
      </c>
      <c r="V4382">
        <v>-0.69</v>
      </c>
      <c r="W4382">
        <v>0</v>
      </c>
      <c r="X4382">
        <v>0</v>
      </c>
      <c r="Y4382" s="12" t="str">
        <f>IFERROR(VLOOKUP(C4382,[1]Index!$D:$F,3,FALSE),"Non List")</f>
        <v>zdelist</v>
      </c>
      <c r="Z4382">
        <f>IFERROR(VLOOKUP(C4382,[1]LP!$B:$C,2,FALSE),0)</f>
        <v>0</v>
      </c>
      <c r="AA4382" s="11">
        <f t="shared" si="95"/>
        <v>0</v>
      </c>
      <c r="AB4382" s="5">
        <f>IFERROR(VLOOKUP(C4382,[2]Sheet1!$B:$F,5,FALSE),0)</f>
        <v>0</v>
      </c>
      <c r="AC4382" s="11">
        <v>12</v>
      </c>
      <c r="AD4382" s="11">
        <v>3.7894000000000001</v>
      </c>
      <c r="AE4382" s="10" t="str">
        <f t="shared" si="94"/>
        <v>76/77SIL</v>
      </c>
      <c r="AF4382" s="10"/>
      <c r="AG4382" s="10"/>
      <c r="AH4382" s="10"/>
    </row>
    <row r="4383" spans="1:34" x14ac:dyDescent="0.45">
      <c r="A4383" t="s">
        <v>54</v>
      </c>
      <c r="B4383" t="s">
        <v>58</v>
      </c>
      <c r="C4383" t="s">
        <v>279</v>
      </c>
      <c r="D4383">
        <v>556</v>
      </c>
      <c r="E4383" s="11">
        <v>1028160</v>
      </c>
      <c r="F4383" s="5">
        <v>114466</v>
      </c>
      <c r="G4383" s="11">
        <v>0</v>
      </c>
      <c r="H4383" s="11">
        <v>0</v>
      </c>
      <c r="I4383">
        <v>0</v>
      </c>
      <c r="J4383">
        <v>0</v>
      </c>
      <c r="K4383">
        <v>0</v>
      </c>
      <c r="L4383">
        <v>42606</v>
      </c>
      <c r="M4383">
        <v>6</v>
      </c>
      <c r="N4383">
        <v>101</v>
      </c>
      <c r="O4383">
        <v>5</v>
      </c>
      <c r="P4383">
        <v>5</v>
      </c>
      <c r="Q4383">
        <v>0</v>
      </c>
      <c r="R4383">
        <v>504</v>
      </c>
      <c r="S4383">
        <v>0</v>
      </c>
      <c r="T4383">
        <v>111</v>
      </c>
      <c r="U4383">
        <v>117</v>
      </c>
      <c r="V4383">
        <v>-0.79</v>
      </c>
      <c r="W4383">
        <v>0</v>
      </c>
      <c r="X4383">
        <v>0</v>
      </c>
      <c r="Y4383" s="12" t="str">
        <f>IFERROR(VLOOKUP(C4383,[1]Index!$D:$F,3,FALSE),"Non List")</f>
        <v>zdelist</v>
      </c>
      <c r="Z4383">
        <f>IFERROR(VLOOKUP(C4383,[1]LP!$B:$C,2,FALSE),0)</f>
        <v>0</v>
      </c>
      <c r="AA4383" s="11">
        <f t="shared" si="95"/>
        <v>0</v>
      </c>
      <c r="AB4383" s="5">
        <f>IFERROR(VLOOKUP(C4383,[2]Sheet1!$B:$F,5,FALSE),0)</f>
        <v>0</v>
      </c>
      <c r="AC4383" s="11">
        <v>0</v>
      </c>
      <c r="AD4383" s="11">
        <v>0</v>
      </c>
      <c r="AE4383" s="10" t="str">
        <f t="shared" si="94"/>
        <v>76/77UIC</v>
      </c>
      <c r="AF4383" s="10"/>
      <c r="AG4383" s="10"/>
      <c r="AH4383" s="10"/>
    </row>
    <row r="4384" spans="1:34" x14ac:dyDescent="0.45">
      <c r="A4384" t="s">
        <v>54</v>
      </c>
      <c r="B4384" t="s">
        <v>58</v>
      </c>
      <c r="C4384" t="s">
        <v>280</v>
      </c>
      <c r="D4384">
        <v>658</v>
      </c>
      <c r="E4384" s="11">
        <v>1005076</v>
      </c>
      <c r="F4384" s="5">
        <v>230303</v>
      </c>
      <c r="G4384" s="11">
        <v>0</v>
      </c>
      <c r="H4384" s="11">
        <v>0</v>
      </c>
      <c r="I4384">
        <v>0</v>
      </c>
      <c r="J4384">
        <v>0</v>
      </c>
      <c r="K4384">
        <v>0</v>
      </c>
      <c r="L4384">
        <v>152293</v>
      </c>
      <c r="M4384">
        <v>20</v>
      </c>
      <c r="N4384">
        <v>33</v>
      </c>
      <c r="O4384">
        <v>5</v>
      </c>
      <c r="P4384">
        <v>16</v>
      </c>
      <c r="Q4384">
        <v>0</v>
      </c>
      <c r="R4384">
        <v>174</v>
      </c>
      <c r="S4384">
        <v>0</v>
      </c>
      <c r="T4384">
        <v>123</v>
      </c>
      <c r="U4384">
        <v>236</v>
      </c>
      <c r="V4384">
        <v>-0.64</v>
      </c>
      <c r="W4384">
        <v>0</v>
      </c>
      <c r="X4384">
        <v>0</v>
      </c>
      <c r="Y4384" s="12" t="str">
        <f>IFERROR(VLOOKUP(C4384,[1]Index!$D:$F,3,FALSE),"Non List")</f>
        <v>Non Life Insurance</v>
      </c>
      <c r="Z4384">
        <f>IFERROR(VLOOKUP(C4384,[1]LP!$B:$C,2,FALSE),0)</f>
        <v>798</v>
      </c>
      <c r="AA4384" s="11">
        <f t="shared" si="95"/>
        <v>39.9</v>
      </c>
      <c r="AB4384" s="5">
        <f>IFERROR(VLOOKUP(C4384,[2]Sheet1!$B:$F,5,FALSE),0)</f>
        <v>6743000.0700000003</v>
      </c>
      <c r="AC4384" s="11">
        <v>10</v>
      </c>
      <c r="AD4384" s="11">
        <v>0.53</v>
      </c>
      <c r="AE4384" s="10" t="str">
        <f t="shared" si="94"/>
        <v>76/77PRIN</v>
      </c>
      <c r="AF4384" s="10"/>
      <c r="AG4384" s="10"/>
      <c r="AH4384" s="10"/>
    </row>
    <row r="4385" spans="1:34" x14ac:dyDescent="0.45">
      <c r="A4385" t="s">
        <v>54</v>
      </c>
      <c r="B4385" t="s">
        <v>58</v>
      </c>
      <c r="C4385" t="s">
        <v>281</v>
      </c>
      <c r="D4385">
        <v>16020</v>
      </c>
      <c r="E4385" s="11">
        <v>266639</v>
      </c>
      <c r="F4385" s="5">
        <v>2916259</v>
      </c>
      <c r="G4385" s="11">
        <v>0</v>
      </c>
      <c r="H4385" s="11">
        <v>0</v>
      </c>
      <c r="I4385">
        <v>0</v>
      </c>
      <c r="J4385">
        <v>0</v>
      </c>
      <c r="K4385">
        <v>0</v>
      </c>
      <c r="L4385">
        <v>534391</v>
      </c>
      <c r="M4385">
        <v>267</v>
      </c>
      <c r="N4385">
        <v>60</v>
      </c>
      <c r="O4385">
        <v>13</v>
      </c>
      <c r="P4385">
        <v>22</v>
      </c>
      <c r="Q4385">
        <v>0</v>
      </c>
      <c r="R4385">
        <v>805</v>
      </c>
      <c r="S4385">
        <v>0</v>
      </c>
      <c r="T4385">
        <v>1194</v>
      </c>
      <c r="U4385">
        <v>2679</v>
      </c>
      <c r="V4385">
        <v>-0.83</v>
      </c>
      <c r="W4385">
        <v>0</v>
      </c>
      <c r="X4385">
        <v>0</v>
      </c>
      <c r="Y4385" s="12" t="str">
        <f>IFERROR(VLOOKUP(C4385,[1]Index!$D:$F,3,FALSE),"Non List")</f>
        <v>Non Life Insurance</v>
      </c>
      <c r="Z4385">
        <f>IFERROR(VLOOKUP(C4385,[1]LP!$B:$C,2,FALSE),0)</f>
        <v>13530</v>
      </c>
      <c r="AA4385" s="11">
        <f t="shared" si="95"/>
        <v>50.7</v>
      </c>
      <c r="AB4385" s="5">
        <f>IFERROR(VLOOKUP(C4385,[2]Sheet1!$B:$F,5,FALSE),0)</f>
        <v>327166.13</v>
      </c>
      <c r="AC4385" s="11">
        <v>0</v>
      </c>
      <c r="AD4385" s="11">
        <v>0</v>
      </c>
      <c r="AE4385" s="10" t="str">
        <f t="shared" si="94"/>
        <v>76/77RBCL</v>
      </c>
      <c r="AF4385" s="10"/>
      <c r="AG4385" s="10"/>
      <c r="AH4385" s="10"/>
    </row>
    <row r="4386" spans="1:34" x14ac:dyDescent="0.45">
      <c r="A4386" t="s">
        <v>54</v>
      </c>
      <c r="B4386" t="s">
        <v>58</v>
      </c>
      <c r="C4386" t="s">
        <v>282</v>
      </c>
      <c r="D4386">
        <v>547</v>
      </c>
      <c r="E4386" s="11">
        <v>1020600</v>
      </c>
      <c r="F4386" s="5">
        <v>219421</v>
      </c>
      <c r="G4386" s="11">
        <v>0</v>
      </c>
      <c r="H4386" s="11">
        <v>0</v>
      </c>
      <c r="I4386">
        <v>0</v>
      </c>
      <c r="J4386">
        <v>0</v>
      </c>
      <c r="K4386">
        <v>0</v>
      </c>
      <c r="L4386">
        <v>107353</v>
      </c>
      <c r="M4386">
        <v>14</v>
      </c>
      <c r="N4386">
        <v>39</v>
      </c>
      <c r="O4386">
        <v>5</v>
      </c>
      <c r="P4386">
        <v>12</v>
      </c>
      <c r="Q4386">
        <v>0</v>
      </c>
      <c r="R4386">
        <v>176</v>
      </c>
      <c r="S4386">
        <v>0</v>
      </c>
      <c r="T4386">
        <v>122</v>
      </c>
      <c r="U4386">
        <v>196</v>
      </c>
      <c r="V4386">
        <v>-0.64</v>
      </c>
      <c r="W4386">
        <v>0</v>
      </c>
      <c r="X4386">
        <v>0</v>
      </c>
      <c r="Y4386" s="12" t="str">
        <f>IFERROR(VLOOKUP(C4386,[1]Index!$D:$F,3,FALSE),"Non List")</f>
        <v>Non Life Insurance</v>
      </c>
      <c r="Z4386">
        <f>IFERROR(VLOOKUP(C4386,[1]LP!$B:$C,2,FALSE),0)</f>
        <v>553.5</v>
      </c>
      <c r="AA4386" s="11">
        <f t="shared" si="95"/>
        <v>39.5</v>
      </c>
      <c r="AB4386" s="5">
        <f>IFERROR(VLOOKUP(C4386,[2]Sheet1!$B:$F,5,FALSE),0)</f>
        <v>14843741.5</v>
      </c>
      <c r="AC4386" s="11">
        <v>7</v>
      </c>
      <c r="AD4386" s="11">
        <v>0.37</v>
      </c>
      <c r="AE4386" s="10" t="str">
        <f t="shared" si="94"/>
        <v>76/77IGI</v>
      </c>
      <c r="AF4386" s="10"/>
      <c r="AG4386" s="10"/>
      <c r="AH4386" s="10"/>
    </row>
    <row r="4387" spans="1:34" x14ac:dyDescent="0.45">
      <c r="A4387" t="s">
        <v>54</v>
      </c>
      <c r="B4387" t="s">
        <v>58</v>
      </c>
      <c r="C4387" t="s">
        <v>283</v>
      </c>
      <c r="D4387">
        <v>640</v>
      </c>
      <c r="E4387" s="11">
        <v>700000</v>
      </c>
      <c r="F4387" s="5">
        <v>33378</v>
      </c>
      <c r="G4387" s="11">
        <v>0</v>
      </c>
      <c r="H4387" s="11">
        <v>0</v>
      </c>
      <c r="I4387">
        <v>0</v>
      </c>
      <c r="J4387">
        <v>0</v>
      </c>
      <c r="K4387">
        <v>0</v>
      </c>
      <c r="L4387">
        <v>35145</v>
      </c>
      <c r="M4387">
        <v>7</v>
      </c>
      <c r="N4387">
        <v>96</v>
      </c>
      <c r="O4387">
        <v>6</v>
      </c>
      <c r="P4387">
        <v>6</v>
      </c>
      <c r="Q4387">
        <v>0</v>
      </c>
      <c r="R4387">
        <v>585</v>
      </c>
      <c r="S4387">
        <v>0</v>
      </c>
      <c r="T4387">
        <v>105</v>
      </c>
      <c r="U4387">
        <v>126</v>
      </c>
      <c r="V4387">
        <v>-0.8</v>
      </c>
      <c r="W4387">
        <v>0</v>
      </c>
      <c r="X4387">
        <v>0</v>
      </c>
      <c r="Y4387" s="12" t="str">
        <f>IFERROR(VLOOKUP(C4387,[1]Index!$D:$F,3,FALSE),"Non List")</f>
        <v>zdelist</v>
      </c>
      <c r="Z4387">
        <f>IFERROR(VLOOKUP(C4387,[1]LP!$B:$C,2,FALSE),0)</f>
        <v>0</v>
      </c>
      <c r="AA4387" s="11">
        <f t="shared" si="95"/>
        <v>0</v>
      </c>
      <c r="AB4387" s="5">
        <f>IFERROR(VLOOKUP(C4387,[2]Sheet1!$B:$F,5,FALSE),0)</f>
        <v>0</v>
      </c>
      <c r="AC4387" s="11">
        <v>0</v>
      </c>
      <c r="AD4387" s="11">
        <v>0</v>
      </c>
      <c r="AE4387" s="10" t="str">
        <f t="shared" si="94"/>
        <v>76/77AIL</v>
      </c>
      <c r="AF4387" s="10"/>
      <c r="AG4387" s="10"/>
      <c r="AH4387" s="10"/>
    </row>
    <row r="4388" spans="1:34" x14ac:dyDescent="0.45">
      <c r="A4388" t="s">
        <v>54</v>
      </c>
      <c r="B4388" t="s">
        <v>58</v>
      </c>
      <c r="C4388" t="s">
        <v>284</v>
      </c>
      <c r="D4388">
        <v>543</v>
      </c>
      <c r="E4388" s="11">
        <v>700000</v>
      </c>
      <c r="F4388" s="5">
        <v>37771</v>
      </c>
      <c r="G4388" s="11">
        <v>0</v>
      </c>
      <c r="H4388" s="11">
        <v>0</v>
      </c>
      <c r="I4388">
        <v>0</v>
      </c>
      <c r="J4388">
        <v>0</v>
      </c>
      <c r="K4388">
        <v>0</v>
      </c>
      <c r="L4388">
        <v>28947</v>
      </c>
      <c r="M4388">
        <v>6</v>
      </c>
      <c r="N4388">
        <v>99</v>
      </c>
      <c r="O4388">
        <v>5</v>
      </c>
      <c r="P4388">
        <v>5</v>
      </c>
      <c r="Q4388">
        <v>0</v>
      </c>
      <c r="R4388">
        <v>508</v>
      </c>
      <c r="S4388">
        <v>0</v>
      </c>
      <c r="T4388">
        <v>105</v>
      </c>
      <c r="U4388">
        <v>114</v>
      </c>
      <c r="V4388">
        <v>-0.79</v>
      </c>
      <c r="W4388">
        <v>0</v>
      </c>
      <c r="X4388">
        <v>0</v>
      </c>
      <c r="Y4388" s="12" t="str">
        <f>IFERROR(VLOOKUP(C4388,[1]Index!$D:$F,3,FALSE),"Non List")</f>
        <v>zdelist</v>
      </c>
      <c r="Z4388">
        <f>IFERROR(VLOOKUP(C4388,[1]LP!$B:$C,2,FALSE),0)</f>
        <v>0</v>
      </c>
      <c r="AA4388" s="11">
        <f t="shared" si="95"/>
        <v>0</v>
      </c>
      <c r="AB4388" s="5">
        <f>IFERROR(VLOOKUP(C4388,[2]Sheet1!$B:$F,5,FALSE),0)</f>
        <v>0</v>
      </c>
      <c r="AC4388" s="11">
        <v>0</v>
      </c>
      <c r="AD4388" s="11">
        <v>0</v>
      </c>
      <c r="AE4388" s="10" t="str">
        <f t="shared" si="94"/>
        <v>76/77SGI</v>
      </c>
      <c r="AF4388" s="10"/>
      <c r="AG4388" s="10"/>
      <c r="AH4388" s="10"/>
    </row>
    <row r="4389" spans="1:34" x14ac:dyDescent="0.45">
      <c r="A4389" t="s">
        <v>54</v>
      </c>
      <c r="B4389" t="s">
        <v>58</v>
      </c>
      <c r="C4389" t="s">
        <v>285</v>
      </c>
      <c r="D4389">
        <v>540.20000000000005</v>
      </c>
      <c r="E4389" s="11">
        <v>700000</v>
      </c>
      <c r="F4389" s="5">
        <v>37600</v>
      </c>
      <c r="G4389" s="11">
        <v>0</v>
      </c>
      <c r="H4389" s="11">
        <v>0</v>
      </c>
      <c r="I4389">
        <v>0</v>
      </c>
      <c r="J4389">
        <v>0</v>
      </c>
      <c r="K4389">
        <v>0</v>
      </c>
      <c r="L4389">
        <v>30500</v>
      </c>
      <c r="M4389">
        <v>6</v>
      </c>
      <c r="N4389">
        <v>93</v>
      </c>
      <c r="O4389">
        <v>5</v>
      </c>
      <c r="P4389">
        <v>6</v>
      </c>
      <c r="Q4389">
        <v>0</v>
      </c>
      <c r="R4389">
        <v>478</v>
      </c>
      <c r="S4389">
        <v>0</v>
      </c>
      <c r="T4389">
        <v>105</v>
      </c>
      <c r="U4389">
        <v>117</v>
      </c>
      <c r="V4389">
        <v>-0.78</v>
      </c>
      <c r="W4389">
        <v>0</v>
      </c>
      <c r="X4389">
        <v>0</v>
      </c>
      <c r="Y4389" s="12" t="str">
        <f>IFERROR(VLOOKUP(C4389,[1]Index!$D:$F,3,FALSE),"Non List")</f>
        <v>zdelist</v>
      </c>
      <c r="Z4389">
        <f>IFERROR(VLOOKUP(C4389,[1]LP!$B:$C,2,FALSE),0)</f>
        <v>0</v>
      </c>
      <c r="AA4389" s="11">
        <f t="shared" si="95"/>
        <v>0</v>
      </c>
      <c r="AB4389" s="5">
        <f>IFERROR(VLOOKUP(C4389,[2]Sheet1!$B:$F,5,FALSE),0)</f>
        <v>0</v>
      </c>
      <c r="AC4389" s="11">
        <v>0</v>
      </c>
      <c r="AD4389" s="11">
        <v>0</v>
      </c>
      <c r="AE4389" s="10" t="str">
        <f t="shared" si="94"/>
        <v>76/77GIC</v>
      </c>
      <c r="AF4389" s="10"/>
      <c r="AG4389" s="10"/>
      <c r="AH4389" s="10"/>
    </row>
    <row r="4390" spans="1:34" x14ac:dyDescent="0.45">
      <c r="A4390" t="s">
        <v>55</v>
      </c>
      <c r="B4390" t="s">
        <v>58</v>
      </c>
      <c r="C4390" t="s">
        <v>268</v>
      </c>
      <c r="D4390">
        <v>535</v>
      </c>
      <c r="E4390" s="11">
        <v>1095930</v>
      </c>
      <c r="F4390" s="5">
        <v>274574</v>
      </c>
      <c r="G4390" s="11">
        <v>0</v>
      </c>
      <c r="H4390" s="11">
        <v>0</v>
      </c>
      <c r="I4390">
        <v>0</v>
      </c>
      <c r="J4390">
        <v>0</v>
      </c>
      <c r="K4390">
        <v>0</v>
      </c>
      <c r="L4390">
        <v>193138</v>
      </c>
      <c r="M4390">
        <v>18</v>
      </c>
      <c r="N4390">
        <v>30</v>
      </c>
      <c r="O4390">
        <v>4</v>
      </c>
      <c r="P4390">
        <v>14</v>
      </c>
      <c r="Q4390">
        <v>0</v>
      </c>
      <c r="R4390">
        <v>130</v>
      </c>
      <c r="S4390">
        <v>0</v>
      </c>
      <c r="T4390">
        <v>125</v>
      </c>
      <c r="U4390">
        <v>223</v>
      </c>
      <c r="V4390">
        <v>-0.57999999999999996</v>
      </c>
      <c r="W4390">
        <v>0</v>
      </c>
      <c r="X4390">
        <v>0</v>
      </c>
      <c r="Y4390" s="12" t="str">
        <f>IFERROR(VLOOKUP(C4390,[1]Index!$D:$F,3,FALSE),"Non List")</f>
        <v>zdelist</v>
      </c>
      <c r="Z4390">
        <f>IFERROR(VLOOKUP(C4390,[1]LP!$B:$C,2,FALSE),0)</f>
        <v>0</v>
      </c>
      <c r="AA4390" s="11">
        <f t="shared" si="95"/>
        <v>0</v>
      </c>
      <c r="AB4390" s="5">
        <f>IFERROR(VLOOKUP(C4390,[2]Sheet1!$B:$F,5,FALSE),0)</f>
        <v>0</v>
      </c>
      <c r="AC4390" s="11">
        <v>8</v>
      </c>
      <c r="AD4390" s="11">
        <v>0.42</v>
      </c>
      <c r="AE4390" s="10" t="str">
        <f t="shared" si="94"/>
        <v>76/77EIC</v>
      </c>
      <c r="AF4390" s="10"/>
      <c r="AG4390" s="10"/>
      <c r="AH4390" s="10"/>
    </row>
    <row r="4391" spans="1:34" x14ac:dyDescent="0.45">
      <c r="A4391" t="s">
        <v>55</v>
      </c>
      <c r="B4391" t="s">
        <v>58</v>
      </c>
      <c r="C4391" t="s">
        <v>269</v>
      </c>
      <c r="D4391">
        <v>571</v>
      </c>
      <c r="E4391" s="11">
        <v>1068288</v>
      </c>
      <c r="F4391" s="5">
        <v>251749</v>
      </c>
      <c r="G4391" s="11">
        <v>0</v>
      </c>
      <c r="H4391" s="11">
        <v>0</v>
      </c>
      <c r="I4391">
        <v>0</v>
      </c>
      <c r="J4391">
        <v>0</v>
      </c>
      <c r="K4391">
        <v>0</v>
      </c>
      <c r="L4391">
        <v>173069</v>
      </c>
      <c r="M4391">
        <v>16</v>
      </c>
      <c r="N4391">
        <v>35</v>
      </c>
      <c r="O4391">
        <v>5</v>
      </c>
      <c r="P4391">
        <v>13</v>
      </c>
      <c r="Q4391">
        <v>0</v>
      </c>
      <c r="R4391">
        <v>163</v>
      </c>
      <c r="S4391">
        <v>0</v>
      </c>
      <c r="T4391">
        <v>124</v>
      </c>
      <c r="U4391">
        <v>212</v>
      </c>
      <c r="V4391">
        <v>-0.63</v>
      </c>
      <c r="W4391">
        <v>0</v>
      </c>
      <c r="X4391">
        <v>0</v>
      </c>
      <c r="Y4391" s="12" t="str">
        <f>IFERROR(VLOOKUP(C4391,[1]Index!$D:$F,3,FALSE),"Non List")</f>
        <v>zdelist</v>
      </c>
      <c r="Z4391">
        <f>IFERROR(VLOOKUP(C4391,[1]LP!$B:$C,2,FALSE),0)</f>
        <v>0</v>
      </c>
      <c r="AA4391" s="11">
        <f t="shared" si="95"/>
        <v>0</v>
      </c>
      <c r="AB4391" s="5">
        <f>IFERROR(VLOOKUP(C4391,[2]Sheet1!$B:$F,5,FALSE),0)</f>
        <v>0</v>
      </c>
      <c r="AC4391" s="11">
        <v>3</v>
      </c>
      <c r="AD4391" s="11">
        <v>3.75</v>
      </c>
      <c r="AE4391" s="10" t="str">
        <f t="shared" si="94"/>
        <v>76/77HGI</v>
      </c>
      <c r="AF4391" s="10"/>
      <c r="AG4391" s="10"/>
      <c r="AH4391" s="10"/>
    </row>
    <row r="4392" spans="1:34" x14ac:dyDescent="0.45">
      <c r="A4392" t="s">
        <v>55</v>
      </c>
      <c r="B4392" t="s">
        <v>58</v>
      </c>
      <c r="C4392" t="s">
        <v>270</v>
      </c>
      <c r="D4392">
        <v>652</v>
      </c>
      <c r="E4392" s="11">
        <v>1141800</v>
      </c>
      <c r="F4392" s="5">
        <v>241200</v>
      </c>
      <c r="G4392" s="11">
        <v>0</v>
      </c>
      <c r="H4392" s="11">
        <v>0</v>
      </c>
      <c r="I4392">
        <v>0</v>
      </c>
      <c r="J4392">
        <v>0</v>
      </c>
      <c r="K4392">
        <v>0</v>
      </c>
      <c r="L4392">
        <v>204000</v>
      </c>
      <c r="M4392">
        <v>18</v>
      </c>
      <c r="N4392">
        <v>37</v>
      </c>
      <c r="O4392">
        <v>5</v>
      </c>
      <c r="P4392">
        <v>15</v>
      </c>
      <c r="Q4392">
        <v>0</v>
      </c>
      <c r="R4392">
        <v>196</v>
      </c>
      <c r="S4392">
        <v>0</v>
      </c>
      <c r="T4392">
        <v>121</v>
      </c>
      <c r="U4392">
        <v>221</v>
      </c>
      <c r="V4392">
        <v>-0.66</v>
      </c>
      <c r="W4392">
        <v>0</v>
      </c>
      <c r="X4392">
        <v>0</v>
      </c>
      <c r="Y4392" s="12" t="str">
        <f>IFERROR(VLOOKUP(C4392,[1]Index!$D:$F,3,FALSE),"Non List")</f>
        <v>zdelist</v>
      </c>
      <c r="Z4392">
        <f>IFERROR(VLOOKUP(C4392,[1]LP!$B:$C,2,FALSE),0)</f>
        <v>0</v>
      </c>
      <c r="AA4392" s="11">
        <f t="shared" si="95"/>
        <v>0</v>
      </c>
      <c r="AB4392" s="5">
        <f>IFERROR(VLOOKUP(C4392,[2]Sheet1!$B:$F,5,FALSE),0)</f>
        <v>0</v>
      </c>
      <c r="AC4392" s="11">
        <v>5</v>
      </c>
      <c r="AD4392" s="11">
        <v>5</v>
      </c>
      <c r="AE4392" s="10" t="str">
        <f t="shared" si="94"/>
        <v>76/77LGIL</v>
      </c>
      <c r="AF4392" s="10"/>
      <c r="AG4392" s="10"/>
      <c r="AH4392" s="10"/>
    </row>
    <row r="4393" spans="1:34" x14ac:dyDescent="0.45">
      <c r="A4393" t="s">
        <v>55</v>
      </c>
      <c r="B4393" t="s">
        <v>58</v>
      </c>
      <c r="C4393" t="s">
        <v>271</v>
      </c>
      <c r="D4393">
        <v>714</v>
      </c>
      <c r="E4393" s="11">
        <v>1095537</v>
      </c>
      <c r="F4393" s="5">
        <v>399606</v>
      </c>
      <c r="G4393" s="11">
        <v>0</v>
      </c>
      <c r="H4393" s="11">
        <v>0</v>
      </c>
      <c r="I4393">
        <v>0</v>
      </c>
      <c r="J4393">
        <v>0</v>
      </c>
      <c r="K4393">
        <v>0</v>
      </c>
      <c r="L4393">
        <v>236502</v>
      </c>
      <c r="M4393">
        <v>22</v>
      </c>
      <c r="N4393">
        <v>33</v>
      </c>
      <c r="O4393">
        <v>5</v>
      </c>
      <c r="P4393">
        <v>16</v>
      </c>
      <c r="Q4393">
        <v>0</v>
      </c>
      <c r="R4393">
        <v>173</v>
      </c>
      <c r="S4393">
        <v>0</v>
      </c>
      <c r="T4393">
        <v>136</v>
      </c>
      <c r="U4393">
        <v>257</v>
      </c>
      <c r="V4393">
        <v>-0.64</v>
      </c>
      <c r="W4393">
        <v>0</v>
      </c>
      <c r="X4393">
        <v>0</v>
      </c>
      <c r="Y4393" s="12" t="str">
        <f>IFERROR(VLOOKUP(C4393,[1]Index!$D:$F,3,FALSE),"Non List")</f>
        <v>Non Life Insurance</v>
      </c>
      <c r="Z4393">
        <f>IFERROR(VLOOKUP(C4393,[1]LP!$B:$C,2,FALSE),0)</f>
        <v>855</v>
      </c>
      <c r="AA4393" s="11">
        <f t="shared" si="95"/>
        <v>38.9</v>
      </c>
      <c r="AB4393" s="5">
        <f>IFERROR(VLOOKUP(C4393,[2]Sheet1!$B:$F,5,FALSE),0)</f>
        <v>8078158.4900000002</v>
      </c>
      <c r="AC4393" s="11">
        <v>8</v>
      </c>
      <c r="AD4393" s="11">
        <v>2</v>
      </c>
      <c r="AE4393" s="10" t="str">
        <f t="shared" si="94"/>
        <v>76/77NICL</v>
      </c>
      <c r="AF4393" s="10"/>
      <c r="AG4393" s="10"/>
      <c r="AH4393" s="10"/>
    </row>
    <row r="4394" spans="1:34" x14ac:dyDescent="0.45">
      <c r="A4394" t="s">
        <v>55</v>
      </c>
      <c r="B4394" t="s">
        <v>58</v>
      </c>
      <c r="C4394" t="s">
        <v>272</v>
      </c>
      <c r="D4394">
        <v>880</v>
      </c>
      <c r="E4394" s="11">
        <v>1317432</v>
      </c>
      <c r="F4394" s="5">
        <v>524402</v>
      </c>
      <c r="G4394" s="11">
        <v>0</v>
      </c>
      <c r="H4394" s="11">
        <v>0</v>
      </c>
      <c r="I4394">
        <v>0</v>
      </c>
      <c r="J4394">
        <v>0</v>
      </c>
      <c r="K4394">
        <v>0</v>
      </c>
      <c r="L4394">
        <v>448530</v>
      </c>
      <c r="M4394">
        <v>34</v>
      </c>
      <c r="N4394">
        <v>26</v>
      </c>
      <c r="O4394">
        <v>6</v>
      </c>
      <c r="P4394">
        <v>24</v>
      </c>
      <c r="Q4394">
        <v>0</v>
      </c>
      <c r="R4394">
        <v>163</v>
      </c>
      <c r="S4394">
        <v>0</v>
      </c>
      <c r="T4394">
        <v>140</v>
      </c>
      <c r="U4394">
        <v>327</v>
      </c>
      <c r="V4394">
        <v>-0.63</v>
      </c>
      <c r="W4394">
        <v>0</v>
      </c>
      <c r="X4394">
        <v>0</v>
      </c>
      <c r="Y4394" s="12" t="str">
        <f>IFERROR(VLOOKUP(C4394,[1]Index!$D:$F,3,FALSE),"Non List")</f>
        <v>Non Life Insurance</v>
      </c>
      <c r="Z4394">
        <f>IFERROR(VLOOKUP(C4394,[1]LP!$B:$C,2,FALSE),0)</f>
        <v>812</v>
      </c>
      <c r="AA4394" s="11">
        <f t="shared" si="95"/>
        <v>23.9</v>
      </c>
      <c r="AB4394" s="5">
        <f>IFERROR(VLOOKUP(C4394,[2]Sheet1!$B:$F,5,FALSE),0)</f>
        <v>8049442.4299999997</v>
      </c>
      <c r="AC4394" s="11">
        <v>15.5</v>
      </c>
      <c r="AD4394" s="11">
        <v>0.82</v>
      </c>
      <c r="AE4394" s="10" t="str">
        <f t="shared" si="94"/>
        <v>76/77NIL</v>
      </c>
      <c r="AF4394" s="10"/>
      <c r="AG4394" s="10"/>
      <c r="AH4394" s="10"/>
    </row>
    <row r="4395" spans="1:34" x14ac:dyDescent="0.45">
      <c r="A4395" t="s">
        <v>55</v>
      </c>
      <c r="B4395" t="s">
        <v>58</v>
      </c>
      <c r="C4395" t="s">
        <v>273</v>
      </c>
      <c r="D4395">
        <v>740</v>
      </c>
      <c r="E4395" s="11">
        <v>1008542</v>
      </c>
      <c r="F4395" s="5">
        <v>310956</v>
      </c>
      <c r="G4395" s="11">
        <v>0</v>
      </c>
      <c r="H4395" s="11">
        <v>0</v>
      </c>
      <c r="I4395">
        <v>0</v>
      </c>
      <c r="J4395">
        <v>0</v>
      </c>
      <c r="K4395">
        <v>0</v>
      </c>
      <c r="L4395">
        <v>201047</v>
      </c>
      <c r="M4395">
        <v>20</v>
      </c>
      <c r="N4395">
        <v>37</v>
      </c>
      <c r="O4395">
        <v>6</v>
      </c>
      <c r="P4395">
        <v>15</v>
      </c>
      <c r="Q4395">
        <v>0</v>
      </c>
      <c r="R4395">
        <v>210</v>
      </c>
      <c r="S4395">
        <v>0</v>
      </c>
      <c r="T4395">
        <v>131</v>
      </c>
      <c r="U4395">
        <v>242</v>
      </c>
      <c r="V4395">
        <v>-0.67</v>
      </c>
      <c r="W4395">
        <v>0</v>
      </c>
      <c r="X4395">
        <v>0</v>
      </c>
      <c r="Y4395" s="12" t="str">
        <f>IFERROR(VLOOKUP(C4395,[1]Index!$D:$F,3,FALSE),"Non List")</f>
        <v>Non Life Insurance</v>
      </c>
      <c r="Z4395">
        <f>IFERROR(VLOOKUP(C4395,[1]LP!$B:$C,2,FALSE),0)</f>
        <v>778</v>
      </c>
      <c r="AA4395" s="11">
        <f t="shared" si="95"/>
        <v>38.9</v>
      </c>
      <c r="AB4395" s="5">
        <f>IFERROR(VLOOKUP(C4395,[2]Sheet1!$B:$F,5,FALSE),0)</f>
        <v>7543725.6100000003</v>
      </c>
      <c r="AC4395" s="11">
        <v>10</v>
      </c>
      <c r="AD4395" s="11">
        <v>0.52629999999999999</v>
      </c>
      <c r="AE4395" s="10" t="str">
        <f t="shared" si="94"/>
        <v>76/77NLG</v>
      </c>
      <c r="AF4395" s="10"/>
      <c r="AG4395" s="10"/>
      <c r="AH4395" s="10"/>
    </row>
    <row r="4396" spans="1:34" x14ac:dyDescent="0.45">
      <c r="A4396" t="s">
        <v>55</v>
      </c>
      <c r="B4396" t="s">
        <v>58</v>
      </c>
      <c r="C4396" t="s">
        <v>274</v>
      </c>
      <c r="D4396">
        <v>807</v>
      </c>
      <c r="E4396" s="11">
        <v>1074560</v>
      </c>
      <c r="F4396" s="5">
        <v>324782</v>
      </c>
      <c r="G4396" s="11">
        <v>0</v>
      </c>
      <c r="H4396" s="11">
        <v>0</v>
      </c>
      <c r="I4396">
        <v>0</v>
      </c>
      <c r="J4396">
        <v>0</v>
      </c>
      <c r="K4396">
        <v>0</v>
      </c>
      <c r="L4396">
        <v>353870</v>
      </c>
      <c r="M4396">
        <v>33</v>
      </c>
      <c r="N4396">
        <v>25</v>
      </c>
      <c r="O4396">
        <v>6</v>
      </c>
      <c r="P4396">
        <v>25</v>
      </c>
      <c r="Q4396">
        <v>0</v>
      </c>
      <c r="R4396">
        <v>152</v>
      </c>
      <c r="S4396">
        <v>0</v>
      </c>
      <c r="T4396">
        <v>130</v>
      </c>
      <c r="U4396">
        <v>311</v>
      </c>
      <c r="V4396">
        <v>-0.62</v>
      </c>
      <c r="W4396">
        <v>0</v>
      </c>
      <c r="X4396">
        <v>0</v>
      </c>
      <c r="Y4396" s="12" t="str">
        <f>IFERROR(VLOOKUP(C4396,[1]Index!$D:$F,3,FALSE),"Non List")</f>
        <v>zdelist</v>
      </c>
      <c r="Z4396">
        <f>IFERROR(VLOOKUP(C4396,[1]LP!$B:$C,2,FALSE),0)</f>
        <v>0</v>
      </c>
      <c r="AA4396" s="11">
        <f t="shared" si="95"/>
        <v>0</v>
      </c>
      <c r="AB4396" s="5">
        <f>IFERROR(VLOOKUP(C4396,[2]Sheet1!$B:$F,5,FALSE),0)</f>
        <v>0</v>
      </c>
      <c r="AC4396" s="11">
        <v>0</v>
      </c>
      <c r="AD4396" s="11">
        <v>11.05</v>
      </c>
      <c r="AE4396" s="10" t="str">
        <f t="shared" si="94"/>
        <v>76/77PIC</v>
      </c>
      <c r="AF4396" s="10"/>
      <c r="AG4396" s="10"/>
      <c r="AH4396" s="10"/>
    </row>
    <row r="4397" spans="1:34" x14ac:dyDescent="0.45">
      <c r="A4397" t="s">
        <v>55</v>
      </c>
      <c r="B4397" t="s">
        <v>58</v>
      </c>
      <c r="C4397" t="s">
        <v>275</v>
      </c>
      <c r="D4397">
        <v>545</v>
      </c>
      <c r="E4397" s="11">
        <v>1020969</v>
      </c>
      <c r="F4397" s="5">
        <v>252080</v>
      </c>
      <c r="G4397" s="11">
        <v>0</v>
      </c>
      <c r="H4397" s="11">
        <v>0</v>
      </c>
      <c r="I4397">
        <v>0</v>
      </c>
      <c r="J4397">
        <v>0</v>
      </c>
      <c r="K4397">
        <v>0</v>
      </c>
      <c r="L4397">
        <v>141558</v>
      </c>
      <c r="M4397">
        <v>14</v>
      </c>
      <c r="N4397">
        <v>39</v>
      </c>
      <c r="O4397">
        <v>4</v>
      </c>
      <c r="P4397">
        <v>11</v>
      </c>
      <c r="Q4397">
        <v>0</v>
      </c>
      <c r="R4397">
        <v>172</v>
      </c>
      <c r="S4397">
        <v>0</v>
      </c>
      <c r="T4397">
        <v>125</v>
      </c>
      <c r="U4397">
        <v>197</v>
      </c>
      <c r="V4397">
        <v>-0.64</v>
      </c>
      <c r="W4397">
        <v>0</v>
      </c>
      <c r="X4397">
        <v>0</v>
      </c>
      <c r="Y4397" s="12" t="str">
        <f>IFERROR(VLOOKUP(C4397,[1]Index!$D:$F,3,FALSE),"Non List")</f>
        <v>zdelist</v>
      </c>
      <c r="Z4397">
        <f>IFERROR(VLOOKUP(C4397,[1]LP!$B:$C,2,FALSE),0)</f>
        <v>0</v>
      </c>
      <c r="AA4397" s="11">
        <f t="shared" si="95"/>
        <v>0</v>
      </c>
      <c r="AB4397" s="5">
        <f>IFERROR(VLOOKUP(C4397,[2]Sheet1!$B:$F,5,FALSE),0)</f>
        <v>0</v>
      </c>
      <c r="AC4397" s="11">
        <v>8</v>
      </c>
      <c r="AD4397" s="11">
        <v>0.42</v>
      </c>
      <c r="AE4397" s="10" t="str">
        <f t="shared" si="94"/>
        <v>76/77PICL</v>
      </c>
      <c r="AF4397" s="10"/>
      <c r="AG4397" s="10"/>
      <c r="AH4397" s="10"/>
    </row>
    <row r="4398" spans="1:34" x14ac:dyDescent="0.45">
      <c r="A4398" t="s">
        <v>55</v>
      </c>
      <c r="B4398" t="s">
        <v>58</v>
      </c>
      <c r="C4398" t="s">
        <v>276</v>
      </c>
      <c r="D4398">
        <v>1309</v>
      </c>
      <c r="E4398" s="11">
        <v>1001223</v>
      </c>
      <c r="F4398" s="5">
        <v>518603</v>
      </c>
      <c r="G4398" s="11">
        <v>0</v>
      </c>
      <c r="H4398" s="11">
        <v>0</v>
      </c>
      <c r="I4398">
        <v>0</v>
      </c>
      <c r="J4398">
        <v>0</v>
      </c>
      <c r="K4398">
        <v>0</v>
      </c>
      <c r="L4398">
        <v>358246</v>
      </c>
      <c r="M4398">
        <v>36</v>
      </c>
      <c r="N4398">
        <v>37</v>
      </c>
      <c r="O4398">
        <v>9</v>
      </c>
      <c r="P4398">
        <v>24</v>
      </c>
      <c r="Q4398">
        <v>0</v>
      </c>
      <c r="R4398">
        <v>315</v>
      </c>
      <c r="S4398">
        <v>0</v>
      </c>
      <c r="T4398">
        <v>152</v>
      </c>
      <c r="U4398">
        <v>350</v>
      </c>
      <c r="V4398">
        <v>-0.73</v>
      </c>
      <c r="W4398">
        <v>0</v>
      </c>
      <c r="X4398">
        <v>0</v>
      </c>
      <c r="Y4398" s="12" t="str">
        <f>IFERROR(VLOOKUP(C4398,[1]Index!$D:$F,3,FALSE),"Non List")</f>
        <v>zdelist</v>
      </c>
      <c r="Z4398">
        <f>IFERROR(VLOOKUP(C4398,[1]LP!$B:$C,2,FALSE),0)</f>
        <v>0</v>
      </c>
      <c r="AA4398" s="11">
        <f t="shared" si="95"/>
        <v>0</v>
      </c>
      <c r="AB4398" s="5">
        <f>IFERROR(VLOOKUP(C4398,[2]Sheet1!$B:$F,5,FALSE),0)</f>
        <v>0</v>
      </c>
      <c r="AC4398" s="11">
        <v>11</v>
      </c>
      <c r="AD4398" s="11">
        <v>0.57889999999999997</v>
      </c>
      <c r="AE4398" s="10" t="str">
        <f t="shared" si="94"/>
        <v>76/77SIC</v>
      </c>
      <c r="AF4398" s="10"/>
      <c r="AG4398" s="10"/>
      <c r="AH4398" s="10"/>
    </row>
    <row r="4399" spans="1:34" x14ac:dyDescent="0.45">
      <c r="A4399" t="s">
        <v>55</v>
      </c>
      <c r="B4399" t="s">
        <v>58</v>
      </c>
      <c r="C4399" t="s">
        <v>277</v>
      </c>
      <c r="D4399">
        <v>1139.9000000000001</v>
      </c>
      <c r="E4399" s="11">
        <v>1057311</v>
      </c>
      <c r="F4399" s="5">
        <v>836336</v>
      </c>
      <c r="G4399" s="11">
        <v>0</v>
      </c>
      <c r="H4399" s="11">
        <v>0</v>
      </c>
      <c r="I4399">
        <v>0</v>
      </c>
      <c r="J4399">
        <v>0</v>
      </c>
      <c r="K4399">
        <v>0</v>
      </c>
      <c r="L4399">
        <v>450185</v>
      </c>
      <c r="M4399">
        <v>43</v>
      </c>
      <c r="N4399">
        <v>27</v>
      </c>
      <c r="O4399">
        <v>6</v>
      </c>
      <c r="P4399">
        <v>24</v>
      </c>
      <c r="Q4399">
        <v>0</v>
      </c>
      <c r="R4399">
        <v>170</v>
      </c>
      <c r="S4399">
        <v>0</v>
      </c>
      <c r="T4399">
        <v>179</v>
      </c>
      <c r="U4399">
        <v>414</v>
      </c>
      <c r="V4399">
        <v>-0.64</v>
      </c>
      <c r="W4399">
        <v>0</v>
      </c>
      <c r="X4399">
        <v>0</v>
      </c>
      <c r="Y4399" s="12" t="str">
        <f>IFERROR(VLOOKUP(C4399,[1]Index!$D:$F,3,FALSE),"Non List")</f>
        <v>Non Life Insurance</v>
      </c>
      <c r="Z4399">
        <f>IFERROR(VLOOKUP(C4399,[1]LP!$B:$C,2,FALSE),0)</f>
        <v>719.8</v>
      </c>
      <c r="AA4399" s="11">
        <f t="shared" si="95"/>
        <v>16.7</v>
      </c>
      <c r="AB4399" s="5">
        <f>IFERROR(VLOOKUP(C4399,[2]Sheet1!$B:$F,5,FALSE),0)</f>
        <v>13009241.279999999</v>
      </c>
      <c r="AC4399" s="11">
        <v>27.768999999999998</v>
      </c>
      <c r="AD4399" s="11">
        <v>1.462</v>
      </c>
      <c r="AE4399" s="10" t="str">
        <f t="shared" si="94"/>
        <v>76/77SICL</v>
      </c>
      <c r="AF4399" s="10"/>
      <c r="AG4399" s="10"/>
      <c r="AH4399" s="10"/>
    </row>
    <row r="4400" spans="1:34" x14ac:dyDescent="0.45">
      <c r="A4400" t="s">
        <v>55</v>
      </c>
      <c r="B4400" t="s">
        <v>58</v>
      </c>
      <c r="C4400" t="s">
        <v>278</v>
      </c>
      <c r="D4400">
        <v>778</v>
      </c>
      <c r="E4400" s="11">
        <v>1000000</v>
      </c>
      <c r="F4400" s="5">
        <v>301351</v>
      </c>
      <c r="G4400" s="11">
        <v>0</v>
      </c>
      <c r="H4400" s="11">
        <v>0</v>
      </c>
      <c r="I4400">
        <v>0</v>
      </c>
      <c r="J4400">
        <v>0</v>
      </c>
      <c r="K4400">
        <v>0</v>
      </c>
      <c r="L4400">
        <v>300218</v>
      </c>
      <c r="M4400">
        <v>30</v>
      </c>
      <c r="N4400">
        <v>26</v>
      </c>
      <c r="O4400">
        <v>6</v>
      </c>
      <c r="P4400">
        <v>23</v>
      </c>
      <c r="Q4400">
        <v>0</v>
      </c>
      <c r="R4400">
        <v>155</v>
      </c>
      <c r="S4400">
        <v>0</v>
      </c>
      <c r="T4400">
        <v>130</v>
      </c>
      <c r="U4400">
        <v>296</v>
      </c>
      <c r="V4400">
        <v>-0.62</v>
      </c>
      <c r="W4400">
        <v>0</v>
      </c>
      <c r="X4400">
        <v>0</v>
      </c>
      <c r="Y4400" s="12" t="str">
        <f>IFERROR(VLOOKUP(C4400,[1]Index!$D:$F,3,FALSE),"Non List")</f>
        <v>zdelist</v>
      </c>
      <c r="Z4400">
        <f>IFERROR(VLOOKUP(C4400,[1]LP!$B:$C,2,FALSE),0)</f>
        <v>0</v>
      </c>
      <c r="AA4400" s="11">
        <f t="shared" si="95"/>
        <v>0</v>
      </c>
      <c r="AB4400" s="5">
        <f>IFERROR(VLOOKUP(C4400,[2]Sheet1!$B:$F,5,FALSE),0)</f>
        <v>0</v>
      </c>
      <c r="AC4400" s="11">
        <v>12</v>
      </c>
      <c r="AD4400" s="11">
        <v>3.7894000000000001</v>
      </c>
      <c r="AE4400" s="10" t="str">
        <f t="shared" si="94"/>
        <v>76/77SIL</v>
      </c>
      <c r="AF4400" s="10"/>
      <c r="AG4400" s="10"/>
      <c r="AH4400" s="10"/>
    </row>
    <row r="4401" spans="1:34" x14ac:dyDescent="0.45">
      <c r="A4401" t="s">
        <v>55</v>
      </c>
      <c r="B4401" t="s">
        <v>58</v>
      </c>
      <c r="C4401" t="s">
        <v>279</v>
      </c>
      <c r="D4401">
        <v>556</v>
      </c>
      <c r="E4401" s="11">
        <v>1028160</v>
      </c>
      <c r="F4401" s="5">
        <v>75211</v>
      </c>
      <c r="G4401" s="11">
        <v>0</v>
      </c>
      <c r="H4401" s="11">
        <v>0</v>
      </c>
      <c r="I4401">
        <v>0</v>
      </c>
      <c r="J4401">
        <v>0</v>
      </c>
      <c r="K4401">
        <v>0</v>
      </c>
      <c r="L4401">
        <v>34110</v>
      </c>
      <c r="M4401">
        <v>3</v>
      </c>
      <c r="N4401">
        <v>168</v>
      </c>
      <c r="O4401">
        <v>5</v>
      </c>
      <c r="P4401">
        <v>3</v>
      </c>
      <c r="Q4401">
        <v>0</v>
      </c>
      <c r="R4401">
        <v>870</v>
      </c>
      <c r="S4401">
        <v>0</v>
      </c>
      <c r="T4401">
        <v>107</v>
      </c>
      <c r="U4401">
        <v>89</v>
      </c>
      <c r="V4401">
        <v>-0.84</v>
      </c>
      <c r="W4401">
        <v>0</v>
      </c>
      <c r="X4401">
        <v>0</v>
      </c>
      <c r="Y4401" s="12" t="str">
        <f>IFERROR(VLOOKUP(C4401,[1]Index!$D:$F,3,FALSE),"Non List")</f>
        <v>zdelist</v>
      </c>
      <c r="Z4401">
        <f>IFERROR(VLOOKUP(C4401,[1]LP!$B:$C,2,FALSE),0)</f>
        <v>0</v>
      </c>
      <c r="AA4401" s="11">
        <f t="shared" si="95"/>
        <v>0</v>
      </c>
      <c r="AB4401" s="5">
        <f>IFERROR(VLOOKUP(C4401,[2]Sheet1!$B:$F,5,FALSE),0)</f>
        <v>0</v>
      </c>
      <c r="AC4401" s="11">
        <v>0</v>
      </c>
      <c r="AD4401" s="11">
        <v>0</v>
      </c>
      <c r="AE4401" s="10" t="str">
        <f t="shared" si="94"/>
        <v>76/77UIC</v>
      </c>
      <c r="AF4401" s="10"/>
      <c r="AG4401" s="10"/>
      <c r="AH4401" s="10"/>
    </row>
    <row r="4402" spans="1:34" x14ac:dyDescent="0.45">
      <c r="A4402" t="s">
        <v>55</v>
      </c>
      <c r="B4402" t="s">
        <v>58</v>
      </c>
      <c r="C4402" t="s">
        <v>280</v>
      </c>
      <c r="D4402">
        <v>658</v>
      </c>
      <c r="E4402" s="11">
        <v>1056275</v>
      </c>
      <c r="F4402" s="5">
        <v>218606</v>
      </c>
      <c r="G4402" s="11">
        <v>0</v>
      </c>
      <c r="H4402" s="11">
        <v>0</v>
      </c>
      <c r="I4402">
        <v>0</v>
      </c>
      <c r="J4402">
        <v>0</v>
      </c>
      <c r="K4402">
        <v>0</v>
      </c>
      <c r="L4402">
        <v>254037</v>
      </c>
      <c r="M4402">
        <v>24</v>
      </c>
      <c r="N4402">
        <v>27</v>
      </c>
      <c r="O4402">
        <v>5</v>
      </c>
      <c r="P4402">
        <v>20</v>
      </c>
      <c r="Q4402">
        <v>0</v>
      </c>
      <c r="R4402">
        <v>149</v>
      </c>
      <c r="S4402">
        <v>0</v>
      </c>
      <c r="T4402">
        <v>121</v>
      </c>
      <c r="U4402">
        <v>256</v>
      </c>
      <c r="V4402">
        <v>-0.61</v>
      </c>
      <c r="W4402">
        <v>0</v>
      </c>
      <c r="X4402">
        <v>0</v>
      </c>
      <c r="Y4402" s="12" t="str">
        <f>IFERROR(VLOOKUP(C4402,[1]Index!$D:$F,3,FALSE),"Non List")</f>
        <v>Non Life Insurance</v>
      </c>
      <c r="Z4402">
        <f>IFERROR(VLOOKUP(C4402,[1]LP!$B:$C,2,FALSE),0)</f>
        <v>798</v>
      </c>
      <c r="AA4402" s="11">
        <f t="shared" si="95"/>
        <v>33.299999999999997</v>
      </c>
      <c r="AB4402" s="5">
        <f>IFERROR(VLOOKUP(C4402,[2]Sheet1!$B:$F,5,FALSE),0)</f>
        <v>6743000.0700000003</v>
      </c>
      <c r="AC4402" s="11">
        <v>10</v>
      </c>
      <c r="AD4402" s="11">
        <v>0.53</v>
      </c>
      <c r="AE4402" s="10" t="str">
        <f t="shared" si="94"/>
        <v>76/77PRIN</v>
      </c>
      <c r="AF4402" s="10"/>
      <c r="AG4402" s="10"/>
      <c r="AH4402" s="10"/>
    </row>
    <row r="4403" spans="1:34" x14ac:dyDescent="0.45">
      <c r="A4403" t="s">
        <v>55</v>
      </c>
      <c r="B4403" t="s">
        <v>58</v>
      </c>
      <c r="C4403" t="s">
        <v>281</v>
      </c>
      <c r="D4403">
        <v>16020</v>
      </c>
      <c r="E4403" s="11">
        <v>266639</v>
      </c>
      <c r="F4403" s="5">
        <v>2968347</v>
      </c>
      <c r="G4403" s="11">
        <v>0</v>
      </c>
      <c r="H4403" s="11">
        <v>0</v>
      </c>
      <c r="I4403">
        <v>0</v>
      </c>
      <c r="J4403">
        <v>0</v>
      </c>
      <c r="K4403">
        <v>0</v>
      </c>
      <c r="L4403">
        <v>638566</v>
      </c>
      <c r="M4403">
        <v>239</v>
      </c>
      <c r="N4403">
        <v>67</v>
      </c>
      <c r="O4403">
        <v>13</v>
      </c>
      <c r="P4403">
        <v>20</v>
      </c>
      <c r="Q4403">
        <v>0</v>
      </c>
      <c r="R4403">
        <v>883</v>
      </c>
      <c r="S4403">
        <v>0</v>
      </c>
      <c r="T4403">
        <v>1213</v>
      </c>
      <c r="U4403">
        <v>2557</v>
      </c>
      <c r="V4403">
        <v>-0.84</v>
      </c>
      <c r="W4403">
        <v>0</v>
      </c>
      <c r="X4403">
        <v>0</v>
      </c>
      <c r="Y4403" s="12" t="str">
        <f>IFERROR(VLOOKUP(C4403,[1]Index!$D:$F,3,FALSE),"Non List")</f>
        <v>Non Life Insurance</v>
      </c>
      <c r="Z4403">
        <f>IFERROR(VLOOKUP(C4403,[1]LP!$B:$C,2,FALSE),0)</f>
        <v>13530</v>
      </c>
      <c r="AA4403" s="11">
        <f t="shared" si="95"/>
        <v>56.6</v>
      </c>
      <c r="AB4403" s="5">
        <f>IFERROR(VLOOKUP(C4403,[2]Sheet1!$B:$F,5,FALSE),0)</f>
        <v>327166.13</v>
      </c>
      <c r="AC4403" s="11">
        <v>0</v>
      </c>
      <c r="AD4403" s="11">
        <v>0</v>
      </c>
      <c r="AE4403" s="10" t="str">
        <f t="shared" si="94"/>
        <v>76/77RBCL</v>
      </c>
      <c r="AF4403" s="10"/>
      <c r="AG4403" s="10"/>
      <c r="AH4403" s="10"/>
    </row>
    <row r="4404" spans="1:34" x14ac:dyDescent="0.45">
      <c r="A4404" t="s">
        <v>55</v>
      </c>
      <c r="B4404" t="s">
        <v>58</v>
      </c>
      <c r="C4404" t="s">
        <v>282</v>
      </c>
      <c r="D4404">
        <v>550</v>
      </c>
      <c r="E4404" s="11">
        <v>1081836</v>
      </c>
      <c r="F4404" s="5">
        <v>209636</v>
      </c>
      <c r="G4404" s="11">
        <v>0</v>
      </c>
      <c r="H4404" s="11">
        <v>0</v>
      </c>
      <c r="I4404">
        <v>0</v>
      </c>
      <c r="J4404">
        <v>0</v>
      </c>
      <c r="K4404">
        <v>0</v>
      </c>
      <c r="L4404">
        <v>210256</v>
      </c>
      <c r="M4404">
        <v>19</v>
      </c>
      <c r="N4404">
        <v>28</v>
      </c>
      <c r="O4404">
        <v>5</v>
      </c>
      <c r="P4404">
        <v>16</v>
      </c>
      <c r="Q4404">
        <v>0</v>
      </c>
      <c r="R4404">
        <v>131</v>
      </c>
      <c r="S4404">
        <v>0</v>
      </c>
      <c r="T4404">
        <v>119</v>
      </c>
      <c r="U4404">
        <v>228</v>
      </c>
      <c r="V4404">
        <v>-0.57999999999999996</v>
      </c>
      <c r="W4404">
        <v>0</v>
      </c>
      <c r="X4404">
        <v>0</v>
      </c>
      <c r="Y4404" s="12" t="str">
        <f>IFERROR(VLOOKUP(C4404,[1]Index!$D:$F,3,FALSE),"Non List")</f>
        <v>Non Life Insurance</v>
      </c>
      <c r="Z4404">
        <f>IFERROR(VLOOKUP(C4404,[1]LP!$B:$C,2,FALSE),0)</f>
        <v>553.5</v>
      </c>
      <c r="AA4404" s="11">
        <f t="shared" si="95"/>
        <v>29.1</v>
      </c>
      <c r="AB4404" s="5">
        <f>IFERROR(VLOOKUP(C4404,[2]Sheet1!$B:$F,5,FALSE),0)</f>
        <v>14843741.5</v>
      </c>
      <c r="AC4404" s="11">
        <v>7</v>
      </c>
      <c r="AD4404" s="11">
        <v>0.37</v>
      </c>
      <c r="AE4404" s="10" t="str">
        <f t="shared" si="94"/>
        <v>76/77IGI</v>
      </c>
      <c r="AF4404" s="10"/>
      <c r="AG4404" s="10"/>
      <c r="AH4404" s="10"/>
    </row>
    <row r="4405" spans="1:34" x14ac:dyDescent="0.45">
      <c r="A4405" t="s">
        <v>55</v>
      </c>
      <c r="B4405" t="s">
        <v>58</v>
      </c>
      <c r="C4405" t="s">
        <v>283</v>
      </c>
      <c r="D4405">
        <v>640</v>
      </c>
      <c r="E4405" s="11">
        <v>715000</v>
      </c>
      <c r="F4405" s="5">
        <v>45496</v>
      </c>
      <c r="G4405" s="11">
        <v>0</v>
      </c>
      <c r="H4405" s="11">
        <v>0</v>
      </c>
      <c r="I4405">
        <v>0</v>
      </c>
      <c r="J4405">
        <v>0</v>
      </c>
      <c r="K4405">
        <v>0</v>
      </c>
      <c r="L4405">
        <v>62073</v>
      </c>
      <c r="M4405">
        <v>9</v>
      </c>
      <c r="N4405">
        <v>74</v>
      </c>
      <c r="O4405">
        <v>6</v>
      </c>
      <c r="P4405">
        <v>8</v>
      </c>
      <c r="Q4405">
        <v>0</v>
      </c>
      <c r="R4405">
        <v>444</v>
      </c>
      <c r="S4405">
        <v>0</v>
      </c>
      <c r="T4405">
        <v>106</v>
      </c>
      <c r="U4405">
        <v>144</v>
      </c>
      <c r="V4405">
        <v>-0.77</v>
      </c>
      <c r="W4405">
        <v>0</v>
      </c>
      <c r="X4405">
        <v>0</v>
      </c>
      <c r="Y4405" s="12" t="str">
        <f>IFERROR(VLOOKUP(C4405,[1]Index!$D:$F,3,FALSE),"Non List")</f>
        <v>zdelist</v>
      </c>
      <c r="Z4405">
        <f>IFERROR(VLOOKUP(C4405,[1]LP!$B:$C,2,FALSE),0)</f>
        <v>0</v>
      </c>
      <c r="AA4405" s="11">
        <f t="shared" si="95"/>
        <v>0</v>
      </c>
      <c r="AB4405" s="5">
        <f>IFERROR(VLOOKUP(C4405,[2]Sheet1!$B:$F,5,FALSE),0)</f>
        <v>0</v>
      </c>
      <c r="AC4405" s="11">
        <v>0</v>
      </c>
      <c r="AD4405" s="11">
        <v>0</v>
      </c>
      <c r="AE4405" s="10" t="str">
        <f t="shared" si="94"/>
        <v>76/77AIL</v>
      </c>
      <c r="AF4405" s="10"/>
      <c r="AG4405" s="10"/>
      <c r="AH4405" s="10"/>
    </row>
    <row r="4406" spans="1:34" x14ac:dyDescent="0.45">
      <c r="A4406" t="s">
        <v>55</v>
      </c>
      <c r="B4406" t="s">
        <v>58</v>
      </c>
      <c r="C4406" t="s">
        <v>284</v>
      </c>
      <c r="D4406">
        <v>542.5</v>
      </c>
      <c r="E4406" s="11">
        <v>700000</v>
      </c>
      <c r="F4406" s="5">
        <v>49883</v>
      </c>
      <c r="G4406" s="11">
        <v>0</v>
      </c>
      <c r="H4406" s="11">
        <v>0</v>
      </c>
      <c r="I4406">
        <v>0</v>
      </c>
      <c r="J4406">
        <v>0</v>
      </c>
      <c r="K4406">
        <v>0</v>
      </c>
      <c r="L4406">
        <v>55629</v>
      </c>
      <c r="M4406">
        <v>8</v>
      </c>
      <c r="N4406">
        <v>68</v>
      </c>
      <c r="O4406">
        <v>5</v>
      </c>
      <c r="P4406">
        <v>7</v>
      </c>
      <c r="Q4406">
        <v>0</v>
      </c>
      <c r="R4406">
        <v>346</v>
      </c>
      <c r="S4406">
        <v>0</v>
      </c>
      <c r="T4406">
        <v>107</v>
      </c>
      <c r="U4406">
        <v>138</v>
      </c>
      <c r="V4406">
        <v>-0.75</v>
      </c>
      <c r="W4406">
        <v>0</v>
      </c>
      <c r="X4406">
        <v>0</v>
      </c>
      <c r="Y4406" s="12" t="str">
        <f>IFERROR(VLOOKUP(C4406,[1]Index!$D:$F,3,FALSE),"Non List")</f>
        <v>zdelist</v>
      </c>
      <c r="Z4406">
        <f>IFERROR(VLOOKUP(C4406,[1]LP!$B:$C,2,FALSE),0)</f>
        <v>0</v>
      </c>
      <c r="AA4406" s="11">
        <f t="shared" si="95"/>
        <v>0</v>
      </c>
      <c r="AB4406" s="5">
        <f>IFERROR(VLOOKUP(C4406,[2]Sheet1!$B:$F,5,FALSE),0)</f>
        <v>0</v>
      </c>
      <c r="AC4406" s="11">
        <v>0</v>
      </c>
      <c r="AD4406" s="11">
        <v>0</v>
      </c>
      <c r="AE4406" s="10" t="str">
        <f t="shared" si="94"/>
        <v>76/77SGI</v>
      </c>
      <c r="AF4406" s="10"/>
      <c r="AG4406" s="10"/>
      <c r="AH4406" s="10"/>
    </row>
    <row r="4407" spans="1:34" x14ac:dyDescent="0.45">
      <c r="A4407" t="s">
        <v>55</v>
      </c>
      <c r="B4407" t="s">
        <v>58</v>
      </c>
      <c r="C4407" t="s">
        <v>285</v>
      </c>
      <c r="D4407">
        <v>540.20000000000005</v>
      </c>
      <c r="E4407" s="11">
        <v>700000</v>
      </c>
      <c r="F4407" s="5">
        <v>46600</v>
      </c>
      <c r="G4407" s="11">
        <v>0</v>
      </c>
      <c r="H4407" s="11">
        <v>0</v>
      </c>
      <c r="I4407">
        <v>0</v>
      </c>
      <c r="J4407">
        <v>0</v>
      </c>
      <c r="K4407">
        <v>0</v>
      </c>
      <c r="L4407">
        <v>50600</v>
      </c>
      <c r="M4407">
        <v>7</v>
      </c>
      <c r="N4407">
        <v>75</v>
      </c>
      <c r="O4407">
        <v>5</v>
      </c>
      <c r="P4407">
        <v>7</v>
      </c>
      <c r="Q4407">
        <v>0</v>
      </c>
      <c r="R4407">
        <v>379</v>
      </c>
      <c r="S4407">
        <v>0</v>
      </c>
      <c r="T4407">
        <v>107</v>
      </c>
      <c r="U4407">
        <v>132</v>
      </c>
      <c r="V4407">
        <v>-0.76</v>
      </c>
      <c r="W4407">
        <v>0</v>
      </c>
      <c r="X4407">
        <v>0</v>
      </c>
      <c r="Y4407" s="12" t="str">
        <f>IFERROR(VLOOKUP(C4407,[1]Index!$D:$F,3,FALSE),"Non List")</f>
        <v>zdelist</v>
      </c>
      <c r="Z4407">
        <f>IFERROR(VLOOKUP(C4407,[1]LP!$B:$C,2,FALSE),0)</f>
        <v>0</v>
      </c>
      <c r="AA4407" s="11">
        <f t="shared" si="95"/>
        <v>0</v>
      </c>
      <c r="AB4407" s="5">
        <f>IFERROR(VLOOKUP(C4407,[2]Sheet1!$B:$F,5,FALSE),0)</f>
        <v>0</v>
      </c>
      <c r="AC4407" s="11">
        <v>0</v>
      </c>
      <c r="AD4407" s="11">
        <v>0</v>
      </c>
      <c r="AE4407" s="10" t="str">
        <f t="shared" si="94"/>
        <v>76/77GIC</v>
      </c>
      <c r="AF4407" s="10"/>
      <c r="AG4407" s="10"/>
      <c r="AH4407" s="10"/>
    </row>
    <row r="4408" spans="1:34" x14ac:dyDescent="0.45">
      <c r="A4408" t="s">
        <v>24</v>
      </c>
      <c r="B4408" t="s">
        <v>59</v>
      </c>
      <c r="C4408" t="s">
        <v>268</v>
      </c>
      <c r="D4408">
        <v>535</v>
      </c>
      <c r="E4408" s="11">
        <v>1095930</v>
      </c>
      <c r="F4408" s="5">
        <v>289844</v>
      </c>
      <c r="G4408" s="11">
        <v>0</v>
      </c>
      <c r="H4408" s="11">
        <v>0</v>
      </c>
      <c r="I4408">
        <v>0</v>
      </c>
      <c r="J4408">
        <v>0</v>
      </c>
      <c r="K4408">
        <v>0</v>
      </c>
      <c r="L4408">
        <v>30540</v>
      </c>
      <c r="M4408">
        <v>11</v>
      </c>
      <c r="N4408">
        <v>48</v>
      </c>
      <c r="O4408">
        <v>4</v>
      </c>
      <c r="P4408">
        <v>9</v>
      </c>
      <c r="Q4408">
        <v>0</v>
      </c>
      <c r="R4408">
        <v>204</v>
      </c>
      <c r="S4408">
        <v>0</v>
      </c>
      <c r="T4408">
        <v>126</v>
      </c>
      <c r="U4408">
        <v>178</v>
      </c>
      <c r="V4408">
        <v>-0.67</v>
      </c>
      <c r="W4408">
        <v>0</v>
      </c>
      <c r="X4408">
        <v>0</v>
      </c>
      <c r="Y4408" s="12" t="str">
        <f>IFERROR(VLOOKUP(C4408,[1]Index!$D:$F,3,FALSE),"Non List")</f>
        <v>zdelist</v>
      </c>
      <c r="Z4408">
        <f>IFERROR(VLOOKUP(C4408,[1]LP!$B:$C,2,FALSE),0)</f>
        <v>0</v>
      </c>
      <c r="AA4408" s="11">
        <f t="shared" si="95"/>
        <v>0</v>
      </c>
      <c r="AB4408" s="5">
        <f>IFERROR(VLOOKUP(C4408,[2]Sheet1!$B:$F,5,FALSE),0)</f>
        <v>0</v>
      </c>
      <c r="AC4408" s="11">
        <v>6</v>
      </c>
      <c r="AD4408" s="11">
        <v>0.31580000000000003</v>
      </c>
      <c r="AE4408" s="10" t="str">
        <f t="shared" si="94"/>
        <v>77/78EIC</v>
      </c>
      <c r="AF4408" s="10"/>
      <c r="AG4408" s="10"/>
      <c r="AH4408" s="10"/>
    </row>
    <row r="4409" spans="1:34" x14ac:dyDescent="0.45">
      <c r="A4409" t="s">
        <v>24</v>
      </c>
      <c r="B4409" t="s">
        <v>59</v>
      </c>
      <c r="C4409" t="s">
        <v>269</v>
      </c>
      <c r="D4409">
        <v>571</v>
      </c>
      <c r="E4409" s="11">
        <v>1068288</v>
      </c>
      <c r="F4409" s="5">
        <v>252077</v>
      </c>
      <c r="G4409" s="11">
        <v>0</v>
      </c>
      <c r="H4409" s="11">
        <v>0</v>
      </c>
      <c r="I4409">
        <v>0</v>
      </c>
      <c r="J4409">
        <v>0</v>
      </c>
      <c r="K4409">
        <v>0</v>
      </c>
      <c r="L4409">
        <v>26288</v>
      </c>
      <c r="M4409">
        <v>10</v>
      </c>
      <c r="N4409">
        <v>58</v>
      </c>
      <c r="O4409">
        <v>5</v>
      </c>
      <c r="P4409">
        <v>8</v>
      </c>
      <c r="Q4409">
        <v>0</v>
      </c>
      <c r="R4409">
        <v>268</v>
      </c>
      <c r="S4409">
        <v>0</v>
      </c>
      <c r="T4409">
        <v>124</v>
      </c>
      <c r="U4409">
        <v>165</v>
      </c>
      <c r="V4409">
        <v>-0.71</v>
      </c>
      <c r="W4409">
        <v>0</v>
      </c>
      <c r="X4409">
        <v>0</v>
      </c>
      <c r="Y4409" s="12" t="str">
        <f>IFERROR(VLOOKUP(C4409,[1]Index!$D:$F,3,FALSE),"Non List")</f>
        <v>zdelist</v>
      </c>
      <c r="Z4409">
        <f>IFERROR(VLOOKUP(C4409,[1]LP!$B:$C,2,FALSE),0)</f>
        <v>0</v>
      </c>
      <c r="AA4409" s="11">
        <f t="shared" si="95"/>
        <v>0</v>
      </c>
      <c r="AB4409" s="5">
        <f>IFERROR(VLOOKUP(C4409,[2]Sheet1!$B:$F,5,FALSE),0)</f>
        <v>0</v>
      </c>
      <c r="AC4409" s="11">
        <v>6.65</v>
      </c>
      <c r="AD4409" s="11">
        <v>0.35</v>
      </c>
      <c r="AE4409" s="10" t="str">
        <f t="shared" si="94"/>
        <v>77/78HGI</v>
      </c>
      <c r="AF4409" s="10"/>
      <c r="AG4409" s="10"/>
      <c r="AH4409" s="10"/>
    </row>
    <row r="4410" spans="1:34" x14ac:dyDescent="0.45">
      <c r="A4410" t="s">
        <v>24</v>
      </c>
      <c r="B4410" t="s">
        <v>59</v>
      </c>
      <c r="C4410" t="s">
        <v>270</v>
      </c>
      <c r="D4410">
        <v>652</v>
      </c>
      <c r="E4410" s="11">
        <v>1141800</v>
      </c>
      <c r="F4410" s="5">
        <v>260500</v>
      </c>
      <c r="G4410" s="11">
        <v>0</v>
      </c>
      <c r="H4410" s="11">
        <v>0</v>
      </c>
      <c r="I4410">
        <v>0</v>
      </c>
      <c r="J4410">
        <v>0</v>
      </c>
      <c r="K4410">
        <v>0</v>
      </c>
      <c r="L4410">
        <v>42900</v>
      </c>
      <c r="M4410">
        <v>15</v>
      </c>
      <c r="N4410">
        <v>43</v>
      </c>
      <c r="O4410">
        <v>5</v>
      </c>
      <c r="P4410">
        <v>12</v>
      </c>
      <c r="Q4410">
        <v>0</v>
      </c>
      <c r="R4410">
        <v>231</v>
      </c>
      <c r="S4410">
        <v>0</v>
      </c>
      <c r="T4410">
        <v>123</v>
      </c>
      <c r="U4410">
        <v>204</v>
      </c>
      <c r="V4410">
        <v>-0.69</v>
      </c>
      <c r="W4410">
        <v>0</v>
      </c>
      <c r="X4410">
        <v>0</v>
      </c>
      <c r="Y4410" s="12" t="str">
        <f>IFERROR(VLOOKUP(C4410,[1]Index!$D:$F,3,FALSE),"Non List")</f>
        <v>zdelist</v>
      </c>
      <c r="Z4410">
        <f>IFERROR(VLOOKUP(C4410,[1]LP!$B:$C,2,FALSE),0)</f>
        <v>0</v>
      </c>
      <c r="AA4410" s="11">
        <f t="shared" si="95"/>
        <v>0</v>
      </c>
      <c r="AB4410" s="5">
        <f>IFERROR(VLOOKUP(C4410,[2]Sheet1!$B:$F,5,FALSE),0)</f>
        <v>0</v>
      </c>
      <c r="AC4410" s="11">
        <v>9.5</v>
      </c>
      <c r="AD4410" s="11">
        <v>0.5</v>
      </c>
      <c r="AE4410" s="10" t="str">
        <f t="shared" si="94"/>
        <v>77/78LGIL</v>
      </c>
      <c r="AF4410" s="10"/>
      <c r="AG4410" s="10"/>
      <c r="AH4410" s="10"/>
    </row>
    <row r="4411" spans="1:34" x14ac:dyDescent="0.45">
      <c r="A4411" t="s">
        <v>24</v>
      </c>
      <c r="B4411" t="s">
        <v>59</v>
      </c>
      <c r="C4411" t="s">
        <v>271</v>
      </c>
      <c r="D4411">
        <v>714</v>
      </c>
      <c r="E4411" s="11">
        <v>1150313</v>
      </c>
      <c r="F4411" s="5">
        <v>389280</v>
      </c>
      <c r="G4411" s="11">
        <v>0</v>
      </c>
      <c r="H4411" s="11">
        <v>0</v>
      </c>
      <c r="I4411">
        <v>0</v>
      </c>
      <c r="J4411">
        <v>0</v>
      </c>
      <c r="K4411">
        <v>0</v>
      </c>
      <c r="L4411">
        <v>54542</v>
      </c>
      <c r="M4411">
        <v>19</v>
      </c>
      <c r="N4411">
        <v>38</v>
      </c>
      <c r="O4411">
        <v>5</v>
      </c>
      <c r="P4411">
        <v>14</v>
      </c>
      <c r="Q4411">
        <v>0</v>
      </c>
      <c r="R4411">
        <v>201</v>
      </c>
      <c r="S4411">
        <v>0</v>
      </c>
      <c r="T4411">
        <v>134</v>
      </c>
      <c r="U4411">
        <v>239</v>
      </c>
      <c r="V4411">
        <v>-0.67</v>
      </c>
      <c r="W4411">
        <v>0</v>
      </c>
      <c r="X4411">
        <v>0</v>
      </c>
      <c r="Y4411" s="12" t="str">
        <f>IFERROR(VLOOKUP(C4411,[1]Index!$D:$F,3,FALSE),"Non List")</f>
        <v>Non Life Insurance</v>
      </c>
      <c r="Z4411">
        <f>IFERROR(VLOOKUP(C4411,[1]LP!$B:$C,2,FALSE),0)</f>
        <v>855</v>
      </c>
      <c r="AA4411" s="11">
        <f t="shared" si="95"/>
        <v>45</v>
      </c>
      <c r="AB4411" s="5">
        <f>IFERROR(VLOOKUP(C4411,[2]Sheet1!$B:$F,5,FALSE),0)</f>
        <v>8078158.4900000002</v>
      </c>
      <c r="AC4411" s="11">
        <v>11</v>
      </c>
      <c r="AD4411" s="11">
        <v>0.57889999999999997</v>
      </c>
      <c r="AE4411" s="10" t="str">
        <f t="shared" si="94"/>
        <v>77/78NICL</v>
      </c>
      <c r="AF4411" s="10"/>
      <c r="AG4411" s="10"/>
      <c r="AH4411" s="10"/>
    </row>
    <row r="4412" spans="1:34" x14ac:dyDescent="0.45">
      <c r="A4412" t="s">
        <v>24</v>
      </c>
      <c r="B4412" t="s">
        <v>59</v>
      </c>
      <c r="C4412" t="s">
        <v>272</v>
      </c>
      <c r="D4412">
        <v>880</v>
      </c>
      <c r="E4412" s="11">
        <v>1317432</v>
      </c>
      <c r="F4412" s="5">
        <v>580408</v>
      </c>
      <c r="G4412" s="11">
        <v>0</v>
      </c>
      <c r="H4412" s="11">
        <v>0</v>
      </c>
      <c r="I4412">
        <v>0</v>
      </c>
      <c r="J4412">
        <v>0</v>
      </c>
      <c r="K4412">
        <v>0</v>
      </c>
      <c r="L4412">
        <v>124458</v>
      </c>
      <c r="M4412">
        <v>38</v>
      </c>
      <c r="N4412">
        <v>23</v>
      </c>
      <c r="O4412">
        <v>6</v>
      </c>
      <c r="P4412">
        <v>26</v>
      </c>
      <c r="Q4412">
        <v>0</v>
      </c>
      <c r="R4412">
        <v>142</v>
      </c>
      <c r="S4412">
        <v>0</v>
      </c>
      <c r="T4412">
        <v>144</v>
      </c>
      <c r="U4412">
        <v>350</v>
      </c>
      <c r="V4412">
        <v>-0.6</v>
      </c>
      <c r="W4412">
        <v>0</v>
      </c>
      <c r="X4412">
        <v>0</v>
      </c>
      <c r="Y4412" s="12" t="str">
        <f>IFERROR(VLOOKUP(C4412,[1]Index!$D:$F,3,FALSE),"Non List")</f>
        <v>Non Life Insurance</v>
      </c>
      <c r="Z4412">
        <f>IFERROR(VLOOKUP(C4412,[1]LP!$B:$C,2,FALSE),0)</f>
        <v>812</v>
      </c>
      <c r="AA4412" s="11">
        <f t="shared" si="95"/>
        <v>21.4</v>
      </c>
      <c r="AB4412" s="5">
        <f>IFERROR(VLOOKUP(C4412,[2]Sheet1!$B:$F,5,FALSE),0)</f>
        <v>8049442.4299999997</v>
      </c>
      <c r="AC4412" s="11">
        <v>15</v>
      </c>
      <c r="AD4412" s="11">
        <v>0.79</v>
      </c>
      <c r="AE4412" s="10" t="str">
        <f t="shared" si="94"/>
        <v>77/78NIL</v>
      </c>
      <c r="AF4412" s="10"/>
      <c r="AG4412" s="10"/>
      <c r="AH4412" s="10"/>
    </row>
    <row r="4413" spans="1:34" x14ac:dyDescent="0.45">
      <c r="A4413" t="s">
        <v>24</v>
      </c>
      <c r="B4413" t="s">
        <v>59</v>
      </c>
      <c r="C4413" t="s">
        <v>273</v>
      </c>
      <c r="D4413">
        <v>740</v>
      </c>
      <c r="E4413" s="11">
        <v>1024650</v>
      </c>
      <c r="F4413" s="5">
        <v>384465</v>
      </c>
      <c r="G4413" s="11">
        <v>0</v>
      </c>
      <c r="H4413" s="11">
        <v>0</v>
      </c>
      <c r="I4413">
        <v>0</v>
      </c>
      <c r="J4413">
        <v>0</v>
      </c>
      <c r="K4413">
        <v>0</v>
      </c>
      <c r="L4413">
        <v>61341</v>
      </c>
      <c r="M4413">
        <v>24</v>
      </c>
      <c r="N4413">
        <v>31</v>
      </c>
      <c r="O4413">
        <v>5</v>
      </c>
      <c r="P4413">
        <v>17</v>
      </c>
      <c r="Q4413">
        <v>0</v>
      </c>
      <c r="R4413">
        <v>166</v>
      </c>
      <c r="S4413">
        <v>0</v>
      </c>
      <c r="T4413">
        <v>138</v>
      </c>
      <c r="U4413">
        <v>272</v>
      </c>
      <c r="V4413">
        <v>-0.63</v>
      </c>
      <c r="W4413">
        <v>0</v>
      </c>
      <c r="X4413">
        <v>0</v>
      </c>
      <c r="Y4413" s="12" t="str">
        <f>IFERROR(VLOOKUP(C4413,[1]Index!$D:$F,3,FALSE),"Non List")</f>
        <v>Non Life Insurance</v>
      </c>
      <c r="Z4413">
        <f>IFERROR(VLOOKUP(C4413,[1]LP!$B:$C,2,FALSE),0)</f>
        <v>778</v>
      </c>
      <c r="AA4413" s="11">
        <f t="shared" si="95"/>
        <v>32.4</v>
      </c>
      <c r="AB4413" s="5">
        <f>IFERROR(VLOOKUP(C4413,[2]Sheet1!$B:$F,5,FALSE),0)</f>
        <v>7543725.6100000003</v>
      </c>
      <c r="AC4413" s="11">
        <v>10</v>
      </c>
      <c r="AD4413" s="11">
        <v>0.52629999999999999</v>
      </c>
      <c r="AE4413" s="10" t="str">
        <f t="shared" si="94"/>
        <v>77/78NLG</v>
      </c>
      <c r="AF4413" s="10"/>
      <c r="AG4413" s="10"/>
      <c r="AH4413" s="10"/>
    </row>
    <row r="4414" spans="1:34" x14ac:dyDescent="0.45">
      <c r="A4414" t="s">
        <v>24</v>
      </c>
      <c r="B4414" t="s">
        <v>59</v>
      </c>
      <c r="C4414" t="s">
        <v>274</v>
      </c>
      <c r="D4414">
        <v>807</v>
      </c>
      <c r="E4414" s="11">
        <v>1074560</v>
      </c>
      <c r="F4414" s="5">
        <v>360345</v>
      </c>
      <c r="G4414" s="11">
        <v>0</v>
      </c>
      <c r="H4414" s="11">
        <v>0</v>
      </c>
      <c r="I4414">
        <v>0</v>
      </c>
      <c r="J4414">
        <v>0</v>
      </c>
      <c r="K4414">
        <v>0</v>
      </c>
      <c r="L4414">
        <v>79029</v>
      </c>
      <c r="M4414">
        <v>29</v>
      </c>
      <c r="N4414">
        <v>27</v>
      </c>
      <c r="O4414">
        <v>6</v>
      </c>
      <c r="P4414">
        <v>22</v>
      </c>
      <c r="Q4414">
        <v>0</v>
      </c>
      <c r="R4414">
        <v>166</v>
      </c>
      <c r="S4414">
        <v>0</v>
      </c>
      <c r="T4414">
        <v>134</v>
      </c>
      <c r="U4414">
        <v>297</v>
      </c>
      <c r="V4414">
        <v>-0.63</v>
      </c>
      <c r="W4414">
        <v>0</v>
      </c>
      <c r="X4414">
        <v>0</v>
      </c>
      <c r="Y4414" s="12" t="str">
        <f>IFERROR(VLOOKUP(C4414,[1]Index!$D:$F,3,FALSE),"Non List")</f>
        <v>zdelist</v>
      </c>
      <c r="Z4414">
        <f>IFERROR(VLOOKUP(C4414,[1]LP!$B:$C,2,FALSE),0)</f>
        <v>0</v>
      </c>
      <c r="AA4414" s="11">
        <f t="shared" si="95"/>
        <v>0</v>
      </c>
      <c r="AB4414" s="5">
        <f>IFERROR(VLOOKUP(C4414,[2]Sheet1!$B:$F,5,FALSE),0)</f>
        <v>0</v>
      </c>
      <c r="AC4414" s="11">
        <v>14.25</v>
      </c>
      <c r="AD4414" s="11">
        <v>0.75</v>
      </c>
      <c r="AE4414" s="10" t="str">
        <f t="shared" ref="AE4414:AE4477" si="96">B4414&amp;C4414</f>
        <v>77/78PIC</v>
      </c>
      <c r="AF4414" s="10"/>
      <c r="AG4414" s="10"/>
      <c r="AH4414" s="10"/>
    </row>
    <row r="4415" spans="1:34" x14ac:dyDescent="0.45">
      <c r="A4415" t="s">
        <v>24</v>
      </c>
      <c r="B4415" t="s">
        <v>59</v>
      </c>
      <c r="C4415" t="s">
        <v>275</v>
      </c>
      <c r="D4415">
        <v>545</v>
      </c>
      <c r="E4415" s="11">
        <v>1026432</v>
      </c>
      <c r="F4415" s="5">
        <v>225069</v>
      </c>
      <c r="G4415" s="11">
        <v>0</v>
      </c>
      <c r="H4415" s="11">
        <v>0</v>
      </c>
      <c r="I4415">
        <v>0</v>
      </c>
      <c r="J4415">
        <v>0</v>
      </c>
      <c r="K4415">
        <v>0</v>
      </c>
      <c r="L4415">
        <v>40710</v>
      </c>
      <c r="M4415">
        <v>16</v>
      </c>
      <c r="N4415">
        <v>34</v>
      </c>
      <c r="O4415">
        <v>4</v>
      </c>
      <c r="P4415">
        <v>13</v>
      </c>
      <c r="Q4415">
        <v>0</v>
      </c>
      <c r="R4415">
        <v>154</v>
      </c>
      <c r="S4415">
        <v>0</v>
      </c>
      <c r="T4415">
        <v>122</v>
      </c>
      <c r="U4415">
        <v>208</v>
      </c>
      <c r="V4415">
        <v>-0.62</v>
      </c>
      <c r="W4415">
        <v>0</v>
      </c>
      <c r="X4415">
        <v>0</v>
      </c>
      <c r="Y4415" s="12" t="str">
        <f>IFERROR(VLOOKUP(C4415,[1]Index!$D:$F,3,FALSE),"Non List")</f>
        <v>zdelist</v>
      </c>
      <c r="Z4415">
        <f>IFERROR(VLOOKUP(C4415,[1]LP!$B:$C,2,FALSE),0)</f>
        <v>0</v>
      </c>
      <c r="AA4415" s="11">
        <f t="shared" si="95"/>
        <v>0</v>
      </c>
      <c r="AB4415" s="5">
        <f>IFERROR(VLOOKUP(C4415,[2]Sheet1!$B:$F,5,FALSE),0)</f>
        <v>0</v>
      </c>
      <c r="AC4415" s="11">
        <v>7</v>
      </c>
      <c r="AD4415" s="11">
        <v>0.36799999999999999</v>
      </c>
      <c r="AE4415" s="10" t="str">
        <f t="shared" si="96"/>
        <v>77/78PICL</v>
      </c>
      <c r="AF4415" s="10"/>
      <c r="AG4415" s="10"/>
      <c r="AH4415" s="10"/>
    </row>
    <row r="4416" spans="1:34" x14ac:dyDescent="0.45">
      <c r="A4416" t="s">
        <v>24</v>
      </c>
      <c r="B4416" t="s">
        <v>59</v>
      </c>
      <c r="C4416" t="s">
        <v>276</v>
      </c>
      <c r="D4416">
        <v>1309</v>
      </c>
      <c r="E4416" s="11">
        <v>1001223</v>
      </c>
      <c r="F4416" s="5">
        <v>552075</v>
      </c>
      <c r="G4416" s="11">
        <v>0</v>
      </c>
      <c r="H4416" s="11">
        <v>0</v>
      </c>
      <c r="I4416">
        <v>0</v>
      </c>
      <c r="J4416">
        <v>0</v>
      </c>
      <c r="K4416">
        <v>0</v>
      </c>
      <c r="L4416">
        <v>55649</v>
      </c>
      <c r="M4416">
        <v>22</v>
      </c>
      <c r="N4416">
        <v>59</v>
      </c>
      <c r="O4416">
        <v>8</v>
      </c>
      <c r="P4416">
        <v>14</v>
      </c>
      <c r="Q4416">
        <v>0</v>
      </c>
      <c r="R4416">
        <v>498</v>
      </c>
      <c r="S4416">
        <v>0</v>
      </c>
      <c r="T4416">
        <v>155</v>
      </c>
      <c r="U4416">
        <v>278</v>
      </c>
      <c r="V4416">
        <v>-0.79</v>
      </c>
      <c r="W4416">
        <v>0</v>
      </c>
      <c r="X4416">
        <v>0</v>
      </c>
      <c r="Y4416" s="12" t="str">
        <f>IFERROR(VLOOKUP(C4416,[1]Index!$D:$F,3,FALSE),"Non List")</f>
        <v>zdelist</v>
      </c>
      <c r="Z4416">
        <f>IFERROR(VLOOKUP(C4416,[1]LP!$B:$C,2,FALSE),0)</f>
        <v>0</v>
      </c>
      <c r="AA4416" s="11">
        <f t="shared" si="95"/>
        <v>0</v>
      </c>
      <c r="AB4416" s="5">
        <f>IFERROR(VLOOKUP(C4416,[2]Sheet1!$B:$F,5,FALSE),0)</f>
        <v>0</v>
      </c>
      <c r="AC4416" s="11">
        <v>20</v>
      </c>
      <c r="AD4416" s="11">
        <v>1.0526</v>
      </c>
      <c r="AE4416" s="10" t="str">
        <f t="shared" si="96"/>
        <v>77/78SIC</v>
      </c>
      <c r="AF4416" s="10"/>
      <c r="AG4416" s="10"/>
      <c r="AH4416" s="10"/>
    </row>
    <row r="4417" spans="1:34" x14ac:dyDescent="0.45">
      <c r="A4417" t="s">
        <v>24</v>
      </c>
      <c r="B4417" t="s">
        <v>59</v>
      </c>
      <c r="C4417" t="s">
        <v>277</v>
      </c>
      <c r="D4417">
        <v>1139.9000000000001</v>
      </c>
      <c r="E4417" s="11">
        <v>1374504</v>
      </c>
      <c r="F4417" s="5">
        <v>897488</v>
      </c>
      <c r="G4417" s="11">
        <v>0</v>
      </c>
      <c r="H4417" s="11">
        <v>0</v>
      </c>
      <c r="I4417">
        <v>0</v>
      </c>
      <c r="J4417">
        <v>0</v>
      </c>
      <c r="K4417">
        <v>0</v>
      </c>
      <c r="L4417">
        <v>122303</v>
      </c>
      <c r="M4417">
        <v>36</v>
      </c>
      <c r="N4417">
        <v>32</v>
      </c>
      <c r="O4417">
        <v>7</v>
      </c>
      <c r="P4417">
        <v>22</v>
      </c>
      <c r="Q4417">
        <v>0</v>
      </c>
      <c r="R4417">
        <v>221</v>
      </c>
      <c r="S4417">
        <v>0</v>
      </c>
      <c r="T4417">
        <v>165</v>
      </c>
      <c r="U4417">
        <v>364</v>
      </c>
      <c r="V4417">
        <v>-0.68</v>
      </c>
      <c r="W4417">
        <v>0</v>
      </c>
      <c r="X4417">
        <v>0</v>
      </c>
      <c r="Y4417" s="12" t="str">
        <f>IFERROR(VLOOKUP(C4417,[1]Index!$D:$F,3,FALSE),"Non List")</f>
        <v>Non Life Insurance</v>
      </c>
      <c r="Z4417">
        <f>IFERROR(VLOOKUP(C4417,[1]LP!$B:$C,2,FALSE),0)</f>
        <v>719.8</v>
      </c>
      <c r="AA4417" s="11">
        <f t="shared" si="95"/>
        <v>20</v>
      </c>
      <c r="AB4417" s="5">
        <f>IFERROR(VLOOKUP(C4417,[2]Sheet1!$B:$F,5,FALSE),0)</f>
        <v>13009241.279999999</v>
      </c>
      <c r="AC4417" s="11">
        <v>0</v>
      </c>
      <c r="AD4417" s="11">
        <v>0</v>
      </c>
      <c r="AE4417" s="10" t="str">
        <f t="shared" si="96"/>
        <v>77/78SICL</v>
      </c>
      <c r="AF4417" s="10"/>
      <c r="AG4417" s="10"/>
      <c r="AH4417" s="10"/>
    </row>
    <row r="4418" spans="1:34" x14ac:dyDescent="0.45">
      <c r="A4418" t="s">
        <v>24</v>
      </c>
      <c r="B4418" t="s">
        <v>59</v>
      </c>
      <c r="C4418" t="s">
        <v>278</v>
      </c>
      <c r="D4418">
        <v>778</v>
      </c>
      <c r="E4418" s="11">
        <v>1000000</v>
      </c>
      <c r="F4418" s="5">
        <v>340051</v>
      </c>
      <c r="G4418" s="11">
        <v>0</v>
      </c>
      <c r="H4418" s="11">
        <v>0</v>
      </c>
      <c r="I4418">
        <v>0</v>
      </c>
      <c r="J4418">
        <v>0</v>
      </c>
      <c r="K4418">
        <v>0</v>
      </c>
      <c r="L4418">
        <v>50718</v>
      </c>
      <c r="M4418">
        <v>20</v>
      </c>
      <c r="N4418">
        <v>38</v>
      </c>
      <c r="O4418">
        <v>6</v>
      </c>
      <c r="P4418">
        <v>15</v>
      </c>
      <c r="Q4418">
        <v>0</v>
      </c>
      <c r="R4418">
        <v>223</v>
      </c>
      <c r="S4418">
        <v>0</v>
      </c>
      <c r="T4418">
        <v>134</v>
      </c>
      <c r="U4418">
        <v>247</v>
      </c>
      <c r="V4418">
        <v>-0.68</v>
      </c>
      <c r="W4418">
        <v>0</v>
      </c>
      <c r="X4418">
        <v>0</v>
      </c>
      <c r="Y4418" s="12" t="str">
        <f>IFERROR(VLOOKUP(C4418,[1]Index!$D:$F,3,FALSE),"Non List")</f>
        <v>zdelist</v>
      </c>
      <c r="Z4418">
        <f>IFERROR(VLOOKUP(C4418,[1]LP!$B:$C,2,FALSE),0)</f>
        <v>0</v>
      </c>
      <c r="AA4418" s="11">
        <f t="shared" si="95"/>
        <v>0</v>
      </c>
      <c r="AB4418" s="5">
        <f>IFERROR(VLOOKUP(C4418,[2]Sheet1!$B:$F,5,FALSE),0)</f>
        <v>0</v>
      </c>
      <c r="AC4418" s="11">
        <v>15</v>
      </c>
      <c r="AD4418" s="11">
        <v>0.78949999999999998</v>
      </c>
      <c r="AE4418" s="10" t="str">
        <f t="shared" si="96"/>
        <v>77/78SIL</v>
      </c>
      <c r="AF4418" s="10"/>
      <c r="AG4418" s="10"/>
      <c r="AH4418" s="10"/>
    </row>
    <row r="4419" spans="1:34" x14ac:dyDescent="0.45">
      <c r="A4419" t="s">
        <v>24</v>
      </c>
      <c r="B4419" t="s">
        <v>59</v>
      </c>
      <c r="C4419" t="s">
        <v>279</v>
      </c>
      <c r="D4419">
        <v>556</v>
      </c>
      <c r="E4419" s="11">
        <v>1028160</v>
      </c>
      <c r="F4419" s="5">
        <v>79297</v>
      </c>
      <c r="G4419" s="11">
        <v>0</v>
      </c>
      <c r="H4419" s="11">
        <v>0</v>
      </c>
      <c r="I4419">
        <v>0</v>
      </c>
      <c r="J4419">
        <v>0</v>
      </c>
      <c r="K4419">
        <v>0</v>
      </c>
      <c r="L4419">
        <v>10687</v>
      </c>
      <c r="M4419">
        <v>4</v>
      </c>
      <c r="N4419">
        <v>135</v>
      </c>
      <c r="O4419">
        <v>5</v>
      </c>
      <c r="P4419">
        <v>4</v>
      </c>
      <c r="Q4419">
        <v>0</v>
      </c>
      <c r="R4419">
        <v>696</v>
      </c>
      <c r="S4419">
        <v>0</v>
      </c>
      <c r="T4419">
        <v>108</v>
      </c>
      <c r="U4419">
        <v>100</v>
      </c>
      <c r="V4419">
        <v>-0.82</v>
      </c>
      <c r="W4419">
        <v>0</v>
      </c>
      <c r="X4419">
        <v>0</v>
      </c>
      <c r="Y4419" s="12" t="str">
        <f>IFERROR(VLOOKUP(C4419,[1]Index!$D:$F,3,FALSE),"Non List")</f>
        <v>zdelist</v>
      </c>
      <c r="Z4419">
        <f>IFERROR(VLOOKUP(C4419,[1]LP!$B:$C,2,FALSE),0)</f>
        <v>0</v>
      </c>
      <c r="AA4419" s="11">
        <f t="shared" ref="AA4419:AA4482" si="97">ROUND(IFERROR(Z4419/M4419,0),1)</f>
        <v>0</v>
      </c>
      <c r="AB4419" s="5">
        <f>IFERROR(VLOOKUP(C4419,[2]Sheet1!$B:$F,5,FALSE),0)</f>
        <v>0</v>
      </c>
      <c r="AC4419" s="11">
        <v>0</v>
      </c>
      <c r="AD4419" s="11">
        <v>0</v>
      </c>
      <c r="AE4419" s="10" t="str">
        <f t="shared" si="96"/>
        <v>77/78UIC</v>
      </c>
      <c r="AF4419" s="10"/>
      <c r="AG4419" s="10"/>
      <c r="AH4419" s="10"/>
    </row>
    <row r="4420" spans="1:34" x14ac:dyDescent="0.45">
      <c r="A4420" t="s">
        <v>24</v>
      </c>
      <c r="B4420" t="s">
        <v>59</v>
      </c>
      <c r="C4420" t="s">
        <v>280</v>
      </c>
      <c r="D4420">
        <v>658</v>
      </c>
      <c r="E4420" s="11">
        <v>1056275</v>
      </c>
      <c r="F4420" s="5">
        <v>235408</v>
      </c>
      <c r="G4420" s="11">
        <v>0</v>
      </c>
      <c r="H4420" s="11">
        <v>0</v>
      </c>
      <c r="I4420">
        <v>0</v>
      </c>
      <c r="J4420">
        <v>0</v>
      </c>
      <c r="K4420">
        <v>0</v>
      </c>
      <c r="L4420">
        <v>56362</v>
      </c>
      <c r="M4420">
        <v>21</v>
      </c>
      <c r="N4420">
        <v>31</v>
      </c>
      <c r="O4420">
        <v>5</v>
      </c>
      <c r="P4420">
        <v>17</v>
      </c>
      <c r="Q4420">
        <v>0</v>
      </c>
      <c r="R4420">
        <v>166</v>
      </c>
      <c r="S4420">
        <v>0</v>
      </c>
      <c r="T4420">
        <v>122</v>
      </c>
      <c r="U4420">
        <v>242</v>
      </c>
      <c r="V4420">
        <v>-0.63</v>
      </c>
      <c r="W4420">
        <v>0</v>
      </c>
      <c r="X4420">
        <v>0</v>
      </c>
      <c r="Y4420" s="12" t="str">
        <f>IFERROR(VLOOKUP(C4420,[1]Index!$D:$F,3,FALSE),"Non List")</f>
        <v>Non Life Insurance</v>
      </c>
      <c r="Z4420">
        <f>IFERROR(VLOOKUP(C4420,[1]LP!$B:$C,2,FALSE),0)</f>
        <v>798</v>
      </c>
      <c r="AA4420" s="11">
        <f t="shared" si="97"/>
        <v>38</v>
      </c>
      <c r="AB4420" s="5">
        <f>IFERROR(VLOOKUP(C4420,[2]Sheet1!$B:$F,5,FALSE),0)</f>
        <v>6743000.0700000003</v>
      </c>
      <c r="AC4420" s="11">
        <v>11</v>
      </c>
      <c r="AD4420" s="11">
        <v>0.57999999999999996</v>
      </c>
      <c r="AE4420" s="10" t="str">
        <f t="shared" si="96"/>
        <v>77/78PRIN</v>
      </c>
      <c r="AF4420" s="10"/>
      <c r="AG4420" s="10"/>
      <c r="AH4420" s="10"/>
    </row>
    <row r="4421" spans="1:34" x14ac:dyDescent="0.45">
      <c r="A4421" t="s">
        <v>24</v>
      </c>
      <c r="B4421" t="s">
        <v>59</v>
      </c>
      <c r="C4421" t="s">
        <v>281</v>
      </c>
      <c r="D4421">
        <v>16020</v>
      </c>
      <c r="E4421" s="11">
        <v>266639</v>
      </c>
      <c r="F4421" s="5">
        <v>2994243</v>
      </c>
      <c r="G4421" s="11">
        <v>0</v>
      </c>
      <c r="H4421" s="11">
        <v>0</v>
      </c>
      <c r="I4421">
        <v>0</v>
      </c>
      <c r="J4421">
        <v>0</v>
      </c>
      <c r="K4421">
        <v>0</v>
      </c>
      <c r="L4421">
        <v>51793</v>
      </c>
      <c r="M4421">
        <v>78</v>
      </c>
      <c r="N4421">
        <v>206</v>
      </c>
      <c r="O4421">
        <v>13</v>
      </c>
      <c r="P4421">
        <v>6</v>
      </c>
      <c r="Q4421">
        <v>0</v>
      </c>
      <c r="R4421">
        <v>2702</v>
      </c>
      <c r="S4421">
        <v>0</v>
      </c>
      <c r="T4421">
        <v>1223</v>
      </c>
      <c r="U4421">
        <v>1462</v>
      </c>
      <c r="V4421">
        <v>-0.91</v>
      </c>
      <c r="W4421">
        <v>0</v>
      </c>
      <c r="X4421">
        <v>0</v>
      </c>
      <c r="Y4421" s="12" t="str">
        <f>IFERROR(VLOOKUP(C4421,[1]Index!$D:$F,3,FALSE),"Non List")</f>
        <v>Non Life Insurance</v>
      </c>
      <c r="Z4421">
        <f>IFERROR(VLOOKUP(C4421,[1]LP!$B:$C,2,FALSE),0)</f>
        <v>13530</v>
      </c>
      <c r="AA4421" s="11">
        <f t="shared" si="97"/>
        <v>173.5</v>
      </c>
      <c r="AB4421" s="5">
        <f>IFERROR(VLOOKUP(C4421,[2]Sheet1!$B:$F,5,FALSE),0)</f>
        <v>327166.13</v>
      </c>
      <c r="AC4421" s="11">
        <v>0</v>
      </c>
      <c r="AD4421" s="11">
        <v>0</v>
      </c>
      <c r="AE4421" s="10" t="str">
        <f t="shared" si="96"/>
        <v>77/78RBCL</v>
      </c>
      <c r="AF4421" s="10"/>
      <c r="AG4421" s="10"/>
      <c r="AH4421" s="10"/>
    </row>
    <row r="4422" spans="1:34" x14ac:dyDescent="0.45">
      <c r="A4422" t="s">
        <v>24</v>
      </c>
      <c r="B4422" t="s">
        <v>59</v>
      </c>
      <c r="C4422" t="s">
        <v>282</v>
      </c>
      <c r="D4422">
        <v>550</v>
      </c>
      <c r="E4422" s="11">
        <v>1081836</v>
      </c>
      <c r="F4422" s="5">
        <v>227850</v>
      </c>
      <c r="G4422" s="11">
        <v>0</v>
      </c>
      <c r="H4422" s="11">
        <v>0</v>
      </c>
      <c r="I4422">
        <v>0</v>
      </c>
      <c r="J4422">
        <v>0</v>
      </c>
      <c r="K4422">
        <v>0</v>
      </c>
      <c r="L4422">
        <v>35461</v>
      </c>
      <c r="M4422">
        <v>13</v>
      </c>
      <c r="N4422">
        <v>42</v>
      </c>
      <c r="O4422">
        <v>5</v>
      </c>
      <c r="P4422">
        <v>11</v>
      </c>
      <c r="Q4422">
        <v>0</v>
      </c>
      <c r="R4422">
        <v>191</v>
      </c>
      <c r="S4422">
        <v>0</v>
      </c>
      <c r="T4422">
        <v>121</v>
      </c>
      <c r="U4422">
        <v>189</v>
      </c>
      <c r="V4422">
        <v>-0.66</v>
      </c>
      <c r="W4422">
        <v>0</v>
      </c>
      <c r="X4422">
        <v>0</v>
      </c>
      <c r="Y4422" s="12" t="str">
        <f>IFERROR(VLOOKUP(C4422,[1]Index!$D:$F,3,FALSE),"Non List")</f>
        <v>Non Life Insurance</v>
      </c>
      <c r="Z4422">
        <f>IFERROR(VLOOKUP(C4422,[1]LP!$B:$C,2,FALSE),0)</f>
        <v>553.5</v>
      </c>
      <c r="AA4422" s="11">
        <f t="shared" si="97"/>
        <v>42.6</v>
      </c>
      <c r="AB4422" s="5">
        <f>IFERROR(VLOOKUP(C4422,[2]Sheet1!$B:$F,5,FALSE),0)</f>
        <v>14843741.5</v>
      </c>
      <c r="AC4422" s="11">
        <v>7</v>
      </c>
      <c r="AD4422" s="11">
        <v>0.37</v>
      </c>
      <c r="AE4422" s="10" t="str">
        <f t="shared" si="96"/>
        <v>77/78IGI</v>
      </c>
      <c r="AF4422" s="10"/>
      <c r="AG4422" s="10"/>
      <c r="AH4422" s="10"/>
    </row>
    <row r="4423" spans="1:34" x14ac:dyDescent="0.45">
      <c r="A4423" t="s">
        <v>24</v>
      </c>
      <c r="B4423" t="s">
        <v>59</v>
      </c>
      <c r="C4423" t="s">
        <v>283</v>
      </c>
      <c r="D4423">
        <v>640</v>
      </c>
      <c r="E4423" s="11">
        <v>1000000</v>
      </c>
      <c r="F4423" s="5">
        <v>69370</v>
      </c>
      <c r="G4423" s="11">
        <v>0</v>
      </c>
      <c r="H4423" s="11">
        <v>0</v>
      </c>
      <c r="I4423">
        <v>0</v>
      </c>
      <c r="J4423">
        <v>0</v>
      </c>
      <c r="K4423">
        <v>0</v>
      </c>
      <c r="L4423">
        <v>53054</v>
      </c>
      <c r="M4423">
        <v>21</v>
      </c>
      <c r="N4423">
        <v>30</v>
      </c>
      <c r="O4423">
        <v>6</v>
      </c>
      <c r="P4423">
        <v>20</v>
      </c>
      <c r="Q4423">
        <v>0</v>
      </c>
      <c r="R4423">
        <v>181</v>
      </c>
      <c r="S4423">
        <v>0</v>
      </c>
      <c r="T4423">
        <v>107</v>
      </c>
      <c r="U4423">
        <v>226</v>
      </c>
      <c r="V4423">
        <v>-0.65</v>
      </c>
      <c r="W4423">
        <v>0</v>
      </c>
      <c r="X4423">
        <v>0</v>
      </c>
      <c r="Y4423" s="12" t="str">
        <f>IFERROR(VLOOKUP(C4423,[1]Index!$D:$F,3,FALSE),"Non List")</f>
        <v>zdelist</v>
      </c>
      <c r="Z4423">
        <f>IFERROR(VLOOKUP(C4423,[1]LP!$B:$C,2,FALSE),0)</f>
        <v>0</v>
      </c>
      <c r="AA4423" s="11">
        <f t="shared" si="97"/>
        <v>0</v>
      </c>
      <c r="AB4423" s="5">
        <f>IFERROR(VLOOKUP(C4423,[2]Sheet1!$B:$F,5,FALSE),0)</f>
        <v>0</v>
      </c>
      <c r="AC4423" s="11">
        <v>0</v>
      </c>
      <c r="AD4423" s="11">
        <v>0</v>
      </c>
      <c r="AE4423" s="10" t="str">
        <f t="shared" si="96"/>
        <v>77/78AIL</v>
      </c>
      <c r="AF4423" s="10"/>
      <c r="AG4423" s="10"/>
      <c r="AH4423" s="10"/>
    </row>
    <row r="4424" spans="1:34" x14ac:dyDescent="0.45">
      <c r="A4424" t="s">
        <v>24</v>
      </c>
      <c r="B4424" t="s">
        <v>59</v>
      </c>
      <c r="C4424" t="s">
        <v>284</v>
      </c>
      <c r="D4424">
        <v>542.5</v>
      </c>
      <c r="E4424" s="11">
        <v>700000</v>
      </c>
      <c r="F4424" s="5">
        <v>56428</v>
      </c>
      <c r="G4424" s="11">
        <v>0</v>
      </c>
      <c r="H4424" s="11">
        <v>0</v>
      </c>
      <c r="I4424">
        <v>0</v>
      </c>
      <c r="J4424">
        <v>0</v>
      </c>
      <c r="K4424">
        <v>0</v>
      </c>
      <c r="L4424">
        <v>15667</v>
      </c>
      <c r="M4424">
        <v>9</v>
      </c>
      <c r="N4424">
        <v>61</v>
      </c>
      <c r="O4424">
        <v>5</v>
      </c>
      <c r="P4424">
        <v>8</v>
      </c>
      <c r="Q4424">
        <v>0</v>
      </c>
      <c r="R4424">
        <v>305</v>
      </c>
      <c r="S4424">
        <v>0</v>
      </c>
      <c r="T4424">
        <v>108</v>
      </c>
      <c r="U4424">
        <v>147</v>
      </c>
      <c r="V4424">
        <v>-0.73</v>
      </c>
      <c r="W4424">
        <v>0</v>
      </c>
      <c r="X4424">
        <v>0</v>
      </c>
      <c r="Y4424" s="12" t="str">
        <f>IFERROR(VLOOKUP(C4424,[1]Index!$D:$F,3,FALSE),"Non List")</f>
        <v>zdelist</v>
      </c>
      <c r="Z4424">
        <f>IFERROR(VLOOKUP(C4424,[1]LP!$B:$C,2,FALSE),0)</f>
        <v>0</v>
      </c>
      <c r="AA4424" s="11">
        <f t="shared" si="97"/>
        <v>0</v>
      </c>
      <c r="AB4424" s="5">
        <f>IFERROR(VLOOKUP(C4424,[2]Sheet1!$B:$F,5,FALSE),0)</f>
        <v>0</v>
      </c>
      <c r="AC4424" s="11">
        <v>0</v>
      </c>
      <c r="AD4424" s="11">
        <v>0</v>
      </c>
      <c r="AE4424" s="10" t="str">
        <f t="shared" si="96"/>
        <v>77/78SGI</v>
      </c>
      <c r="AF4424" s="10"/>
      <c r="AG4424" s="10"/>
      <c r="AH4424" s="10"/>
    </row>
    <row r="4425" spans="1:34" x14ac:dyDescent="0.45">
      <c r="A4425" t="s">
        <v>24</v>
      </c>
      <c r="B4425" t="s">
        <v>59</v>
      </c>
      <c r="C4425" t="s">
        <v>285</v>
      </c>
      <c r="D4425">
        <v>540.20000000000005</v>
      </c>
      <c r="E4425" s="11">
        <v>1000000</v>
      </c>
      <c r="F4425" s="5">
        <v>57286</v>
      </c>
      <c r="G4425" s="11">
        <v>0</v>
      </c>
      <c r="H4425" s="11">
        <v>0</v>
      </c>
      <c r="I4425">
        <v>0</v>
      </c>
      <c r="J4425">
        <v>0</v>
      </c>
      <c r="K4425">
        <v>0</v>
      </c>
      <c r="L4425">
        <v>23785</v>
      </c>
      <c r="M4425">
        <v>9</v>
      </c>
      <c r="N4425">
        <v>57</v>
      </c>
      <c r="O4425">
        <v>5</v>
      </c>
      <c r="P4425">
        <v>9</v>
      </c>
      <c r="Q4425">
        <v>0</v>
      </c>
      <c r="R4425">
        <v>291</v>
      </c>
      <c r="S4425">
        <v>0</v>
      </c>
      <c r="T4425">
        <v>106</v>
      </c>
      <c r="U4425">
        <v>150</v>
      </c>
      <c r="V4425">
        <v>-0.72</v>
      </c>
      <c r="W4425">
        <v>0</v>
      </c>
      <c r="X4425">
        <v>0</v>
      </c>
      <c r="Y4425" s="12" t="str">
        <f>IFERROR(VLOOKUP(C4425,[1]Index!$D:$F,3,FALSE),"Non List")</f>
        <v>zdelist</v>
      </c>
      <c r="Z4425">
        <f>IFERROR(VLOOKUP(C4425,[1]LP!$B:$C,2,FALSE),0)</f>
        <v>0</v>
      </c>
      <c r="AA4425" s="11">
        <f t="shared" si="97"/>
        <v>0</v>
      </c>
      <c r="AB4425" s="5">
        <f>IFERROR(VLOOKUP(C4425,[2]Sheet1!$B:$F,5,FALSE),0)</f>
        <v>0</v>
      </c>
      <c r="AC4425" s="11">
        <v>0</v>
      </c>
      <c r="AD4425" s="11">
        <v>0</v>
      </c>
      <c r="AE4425" s="10" t="str">
        <f t="shared" si="96"/>
        <v>77/78GIC</v>
      </c>
      <c r="AF4425" s="10"/>
      <c r="AG4425" s="10"/>
      <c r="AH4425" s="10"/>
    </row>
    <row r="4426" spans="1:34" x14ac:dyDescent="0.45">
      <c r="A4426" t="s">
        <v>53</v>
      </c>
      <c r="B4426" t="s">
        <v>59</v>
      </c>
      <c r="C4426" t="s">
        <v>268</v>
      </c>
      <c r="D4426">
        <v>535</v>
      </c>
      <c r="E4426" s="11">
        <v>1095930</v>
      </c>
      <c r="F4426" s="5">
        <v>311712</v>
      </c>
      <c r="G4426" s="11">
        <v>0</v>
      </c>
      <c r="H4426" s="11">
        <v>0</v>
      </c>
      <c r="I4426">
        <v>0</v>
      </c>
      <c r="J4426">
        <v>0</v>
      </c>
      <c r="K4426">
        <v>0</v>
      </c>
      <c r="L4426">
        <v>74276</v>
      </c>
      <c r="M4426">
        <v>14</v>
      </c>
      <c r="N4426">
        <v>40</v>
      </c>
      <c r="O4426">
        <v>4</v>
      </c>
      <c r="P4426">
        <v>11</v>
      </c>
      <c r="Q4426">
        <v>0</v>
      </c>
      <c r="R4426">
        <v>165</v>
      </c>
      <c r="S4426">
        <v>0</v>
      </c>
      <c r="T4426">
        <v>128</v>
      </c>
      <c r="U4426">
        <v>198</v>
      </c>
      <c r="V4426">
        <v>-0.63</v>
      </c>
      <c r="W4426">
        <v>0</v>
      </c>
      <c r="X4426">
        <v>0</v>
      </c>
      <c r="Y4426" s="12" t="str">
        <f>IFERROR(VLOOKUP(C4426,[1]Index!$D:$F,3,FALSE),"Non List")</f>
        <v>zdelist</v>
      </c>
      <c r="Z4426">
        <f>IFERROR(VLOOKUP(C4426,[1]LP!$B:$C,2,FALSE),0)</f>
        <v>0</v>
      </c>
      <c r="AA4426" s="11">
        <f t="shared" si="97"/>
        <v>0</v>
      </c>
      <c r="AB4426" s="5">
        <f>IFERROR(VLOOKUP(C4426,[2]Sheet1!$B:$F,5,FALSE),0)</f>
        <v>0</v>
      </c>
      <c r="AC4426" s="11">
        <v>6</v>
      </c>
      <c r="AD4426" s="11">
        <v>0.31580000000000003</v>
      </c>
      <c r="AE4426" s="10" t="str">
        <f t="shared" si="96"/>
        <v>77/78EIC</v>
      </c>
      <c r="AF4426" s="10"/>
      <c r="AG4426" s="10"/>
      <c r="AH4426" s="10"/>
    </row>
    <row r="4427" spans="1:34" x14ac:dyDescent="0.45">
      <c r="A4427" t="s">
        <v>53</v>
      </c>
      <c r="B4427" t="s">
        <v>59</v>
      </c>
      <c r="C4427" t="s">
        <v>269</v>
      </c>
      <c r="D4427">
        <v>571</v>
      </c>
      <c r="E4427" s="11">
        <v>1068288</v>
      </c>
      <c r="F4427" s="5">
        <v>273135</v>
      </c>
      <c r="G4427" s="11">
        <v>0</v>
      </c>
      <c r="H4427" s="11">
        <v>0</v>
      </c>
      <c r="I4427">
        <v>0</v>
      </c>
      <c r="J4427">
        <v>0</v>
      </c>
      <c r="K4427">
        <v>0</v>
      </c>
      <c r="L4427">
        <v>61170</v>
      </c>
      <c r="M4427">
        <v>11</v>
      </c>
      <c r="N4427">
        <v>50</v>
      </c>
      <c r="O4427">
        <v>5</v>
      </c>
      <c r="P4427">
        <v>9</v>
      </c>
      <c r="Q4427">
        <v>0</v>
      </c>
      <c r="R4427">
        <v>227</v>
      </c>
      <c r="S4427">
        <v>0</v>
      </c>
      <c r="T4427">
        <v>126</v>
      </c>
      <c r="U4427">
        <v>180</v>
      </c>
      <c r="V4427">
        <v>-0.69</v>
      </c>
      <c r="W4427">
        <v>0</v>
      </c>
      <c r="X4427">
        <v>0</v>
      </c>
      <c r="Y4427" s="12" t="str">
        <f>IFERROR(VLOOKUP(C4427,[1]Index!$D:$F,3,FALSE),"Non List")</f>
        <v>zdelist</v>
      </c>
      <c r="Z4427">
        <f>IFERROR(VLOOKUP(C4427,[1]LP!$B:$C,2,FALSE),0)</f>
        <v>0</v>
      </c>
      <c r="AA4427" s="11">
        <f t="shared" si="97"/>
        <v>0</v>
      </c>
      <c r="AB4427" s="5">
        <f>IFERROR(VLOOKUP(C4427,[2]Sheet1!$B:$F,5,FALSE),0)</f>
        <v>0</v>
      </c>
      <c r="AC4427" s="11">
        <v>6.65</v>
      </c>
      <c r="AD4427" s="11">
        <v>0.35</v>
      </c>
      <c r="AE4427" s="10" t="str">
        <f t="shared" si="96"/>
        <v>77/78HGI</v>
      </c>
      <c r="AF4427" s="10"/>
      <c r="AG4427" s="10"/>
      <c r="AH4427" s="10"/>
    </row>
    <row r="4428" spans="1:34" x14ac:dyDescent="0.45">
      <c r="A4428" t="s">
        <v>53</v>
      </c>
      <c r="B4428" t="s">
        <v>59</v>
      </c>
      <c r="C4428" t="s">
        <v>270</v>
      </c>
      <c r="D4428">
        <v>652</v>
      </c>
      <c r="E4428" s="11">
        <v>1141800</v>
      </c>
      <c r="F4428" s="5">
        <v>287300</v>
      </c>
      <c r="G4428" s="11">
        <v>0</v>
      </c>
      <c r="H4428" s="11">
        <v>0</v>
      </c>
      <c r="I4428">
        <v>0</v>
      </c>
      <c r="J4428">
        <v>0</v>
      </c>
      <c r="K4428">
        <v>0</v>
      </c>
      <c r="L4428">
        <v>102500</v>
      </c>
      <c r="M4428">
        <v>18</v>
      </c>
      <c r="N4428">
        <v>36</v>
      </c>
      <c r="O4428">
        <v>5</v>
      </c>
      <c r="P4428">
        <v>14</v>
      </c>
      <c r="Q4428">
        <v>0</v>
      </c>
      <c r="R4428">
        <v>189</v>
      </c>
      <c r="S4428">
        <v>0</v>
      </c>
      <c r="T4428">
        <v>125</v>
      </c>
      <c r="U4428">
        <v>225</v>
      </c>
      <c r="V4428">
        <v>-0.66</v>
      </c>
      <c r="W4428">
        <v>0</v>
      </c>
      <c r="X4428">
        <v>0</v>
      </c>
      <c r="Y4428" s="12" t="str">
        <f>IFERROR(VLOOKUP(C4428,[1]Index!$D:$F,3,FALSE),"Non List")</f>
        <v>zdelist</v>
      </c>
      <c r="Z4428">
        <f>IFERROR(VLOOKUP(C4428,[1]LP!$B:$C,2,FALSE),0)</f>
        <v>0</v>
      </c>
      <c r="AA4428" s="11">
        <f t="shared" si="97"/>
        <v>0</v>
      </c>
      <c r="AB4428" s="5">
        <f>IFERROR(VLOOKUP(C4428,[2]Sheet1!$B:$F,5,FALSE),0)</f>
        <v>0</v>
      </c>
      <c r="AC4428" s="11">
        <v>9.5</v>
      </c>
      <c r="AD4428" s="11">
        <v>0.5</v>
      </c>
      <c r="AE4428" s="10" t="str">
        <f t="shared" si="96"/>
        <v>77/78LGIL</v>
      </c>
      <c r="AF4428" s="10"/>
      <c r="AG4428" s="10"/>
      <c r="AH4428" s="10"/>
    </row>
    <row r="4429" spans="1:34" x14ac:dyDescent="0.45">
      <c r="A4429" t="s">
        <v>53</v>
      </c>
      <c r="B4429" t="s">
        <v>59</v>
      </c>
      <c r="C4429" t="s">
        <v>271</v>
      </c>
      <c r="D4429">
        <v>714</v>
      </c>
      <c r="E4429" s="11">
        <v>1150313</v>
      </c>
      <c r="F4429" s="5">
        <v>390265</v>
      </c>
      <c r="G4429" s="11">
        <v>0</v>
      </c>
      <c r="H4429" s="11">
        <v>0</v>
      </c>
      <c r="I4429">
        <v>0</v>
      </c>
      <c r="J4429">
        <v>0</v>
      </c>
      <c r="K4429">
        <v>0</v>
      </c>
      <c r="L4429">
        <v>102657</v>
      </c>
      <c r="M4429">
        <v>18</v>
      </c>
      <c r="N4429">
        <v>40</v>
      </c>
      <c r="O4429">
        <v>5</v>
      </c>
      <c r="P4429">
        <v>13</v>
      </c>
      <c r="Q4429">
        <v>0</v>
      </c>
      <c r="R4429">
        <v>213</v>
      </c>
      <c r="S4429">
        <v>0</v>
      </c>
      <c r="T4429">
        <v>134</v>
      </c>
      <c r="U4429">
        <v>232</v>
      </c>
      <c r="V4429">
        <v>-0.68</v>
      </c>
      <c r="W4429">
        <v>0</v>
      </c>
      <c r="X4429">
        <v>0</v>
      </c>
      <c r="Y4429" s="12" t="str">
        <f>IFERROR(VLOOKUP(C4429,[1]Index!$D:$F,3,FALSE),"Non List")</f>
        <v>Non Life Insurance</v>
      </c>
      <c r="Z4429">
        <f>IFERROR(VLOOKUP(C4429,[1]LP!$B:$C,2,FALSE),0)</f>
        <v>855</v>
      </c>
      <c r="AA4429" s="11">
        <f t="shared" si="97"/>
        <v>47.5</v>
      </c>
      <c r="AB4429" s="5">
        <f>IFERROR(VLOOKUP(C4429,[2]Sheet1!$B:$F,5,FALSE),0)</f>
        <v>8078158.4900000002</v>
      </c>
      <c r="AC4429" s="11">
        <v>11</v>
      </c>
      <c r="AD4429" s="11">
        <v>0.57889999999999997</v>
      </c>
      <c r="AE4429" s="10" t="str">
        <f t="shared" si="96"/>
        <v>77/78NICL</v>
      </c>
      <c r="AF4429" s="10"/>
      <c r="AG4429" s="10"/>
      <c r="AH4429" s="10"/>
    </row>
    <row r="4430" spans="1:34" x14ac:dyDescent="0.45">
      <c r="A4430" t="s">
        <v>53</v>
      </c>
      <c r="B4430" t="s">
        <v>59</v>
      </c>
      <c r="C4430" t="s">
        <v>272</v>
      </c>
      <c r="D4430">
        <v>880</v>
      </c>
      <c r="E4430" s="11">
        <v>1317432</v>
      </c>
      <c r="F4430" s="5">
        <v>643204</v>
      </c>
      <c r="G4430" s="11">
        <v>0</v>
      </c>
      <c r="H4430" s="11">
        <v>0</v>
      </c>
      <c r="I4430">
        <v>0</v>
      </c>
      <c r="J4430">
        <v>0</v>
      </c>
      <c r="K4430">
        <v>0</v>
      </c>
      <c r="L4430">
        <v>264004</v>
      </c>
      <c r="M4430">
        <v>40</v>
      </c>
      <c r="N4430">
        <v>22</v>
      </c>
      <c r="O4430">
        <v>6</v>
      </c>
      <c r="P4430">
        <v>27</v>
      </c>
      <c r="Q4430">
        <v>0</v>
      </c>
      <c r="R4430">
        <v>130</v>
      </c>
      <c r="S4430">
        <v>0</v>
      </c>
      <c r="T4430">
        <v>149</v>
      </c>
      <c r="U4430">
        <v>366</v>
      </c>
      <c r="V4430">
        <v>-0.57999999999999996</v>
      </c>
      <c r="W4430">
        <v>0</v>
      </c>
      <c r="X4430">
        <v>0</v>
      </c>
      <c r="Y4430" s="12" t="str">
        <f>IFERROR(VLOOKUP(C4430,[1]Index!$D:$F,3,FALSE),"Non List")</f>
        <v>Non Life Insurance</v>
      </c>
      <c r="Z4430">
        <f>IFERROR(VLOOKUP(C4430,[1]LP!$B:$C,2,FALSE),0)</f>
        <v>812</v>
      </c>
      <c r="AA4430" s="11">
        <f t="shared" si="97"/>
        <v>20.3</v>
      </c>
      <c r="AB4430" s="5">
        <f>IFERROR(VLOOKUP(C4430,[2]Sheet1!$B:$F,5,FALSE),0)</f>
        <v>8049442.4299999997</v>
      </c>
      <c r="AC4430" s="11">
        <v>15</v>
      </c>
      <c r="AD4430" s="11">
        <v>0.79</v>
      </c>
      <c r="AE4430" s="10" t="str">
        <f t="shared" si="96"/>
        <v>77/78NIL</v>
      </c>
      <c r="AF4430" s="10"/>
      <c r="AG4430" s="10"/>
      <c r="AH4430" s="10"/>
    </row>
    <row r="4431" spans="1:34" x14ac:dyDescent="0.45">
      <c r="A4431" t="s">
        <v>53</v>
      </c>
      <c r="B4431" t="s">
        <v>59</v>
      </c>
      <c r="C4431" t="s">
        <v>273</v>
      </c>
      <c r="D4431">
        <v>740</v>
      </c>
      <c r="E4431" s="11">
        <v>1024650</v>
      </c>
      <c r="F4431" s="5">
        <v>430778</v>
      </c>
      <c r="G4431" s="11">
        <v>0</v>
      </c>
      <c r="H4431" s="11">
        <v>0</v>
      </c>
      <c r="I4431">
        <v>0</v>
      </c>
      <c r="J4431">
        <v>0</v>
      </c>
      <c r="K4431">
        <v>0</v>
      </c>
      <c r="L4431">
        <v>153967</v>
      </c>
      <c r="M4431">
        <v>30</v>
      </c>
      <c r="N4431">
        <v>25</v>
      </c>
      <c r="O4431">
        <v>5</v>
      </c>
      <c r="P4431">
        <v>21</v>
      </c>
      <c r="Q4431">
        <v>0</v>
      </c>
      <c r="R4431">
        <v>128</v>
      </c>
      <c r="S4431">
        <v>0</v>
      </c>
      <c r="T4431">
        <v>142</v>
      </c>
      <c r="U4431">
        <v>310</v>
      </c>
      <c r="V4431">
        <v>-0.57999999999999996</v>
      </c>
      <c r="W4431">
        <v>0</v>
      </c>
      <c r="X4431">
        <v>0</v>
      </c>
      <c r="Y4431" s="12" t="str">
        <f>IFERROR(VLOOKUP(C4431,[1]Index!$D:$F,3,FALSE),"Non List")</f>
        <v>Non Life Insurance</v>
      </c>
      <c r="Z4431">
        <f>IFERROR(VLOOKUP(C4431,[1]LP!$B:$C,2,FALSE),0)</f>
        <v>778</v>
      </c>
      <c r="AA4431" s="11">
        <f t="shared" si="97"/>
        <v>25.9</v>
      </c>
      <c r="AB4431" s="5">
        <f>IFERROR(VLOOKUP(C4431,[2]Sheet1!$B:$F,5,FALSE),0)</f>
        <v>7543725.6100000003</v>
      </c>
      <c r="AC4431" s="11">
        <v>10</v>
      </c>
      <c r="AD4431" s="11">
        <v>0.52629999999999999</v>
      </c>
      <c r="AE4431" s="10" t="str">
        <f t="shared" si="96"/>
        <v>77/78NLG</v>
      </c>
      <c r="AF4431" s="10"/>
      <c r="AG4431" s="10"/>
      <c r="AH4431" s="10"/>
    </row>
    <row r="4432" spans="1:34" x14ac:dyDescent="0.45">
      <c r="A4432" t="s">
        <v>53</v>
      </c>
      <c r="B4432" t="s">
        <v>59</v>
      </c>
      <c r="C4432" t="s">
        <v>274</v>
      </c>
      <c r="D4432">
        <v>807</v>
      </c>
      <c r="E4432" s="11">
        <v>1074560</v>
      </c>
      <c r="F4432" s="5">
        <v>287719</v>
      </c>
      <c r="G4432" s="11">
        <v>0</v>
      </c>
      <c r="H4432" s="11">
        <v>0</v>
      </c>
      <c r="I4432">
        <v>0</v>
      </c>
      <c r="J4432">
        <v>0</v>
      </c>
      <c r="K4432">
        <v>0</v>
      </c>
      <c r="L4432">
        <v>186922</v>
      </c>
      <c r="M4432">
        <v>35</v>
      </c>
      <c r="N4432">
        <v>23</v>
      </c>
      <c r="O4432">
        <v>6</v>
      </c>
      <c r="P4432">
        <v>27</v>
      </c>
      <c r="Q4432">
        <v>0</v>
      </c>
      <c r="R4432">
        <v>148</v>
      </c>
      <c r="S4432">
        <v>0</v>
      </c>
      <c r="T4432">
        <v>127</v>
      </c>
      <c r="U4432">
        <v>315</v>
      </c>
      <c r="V4432">
        <v>-0.61</v>
      </c>
      <c r="W4432">
        <v>0</v>
      </c>
      <c r="X4432">
        <v>0</v>
      </c>
      <c r="Y4432" s="12" t="str">
        <f>IFERROR(VLOOKUP(C4432,[1]Index!$D:$F,3,FALSE),"Non List")</f>
        <v>zdelist</v>
      </c>
      <c r="Z4432">
        <f>IFERROR(VLOOKUP(C4432,[1]LP!$B:$C,2,FALSE),0)</f>
        <v>0</v>
      </c>
      <c r="AA4432" s="11">
        <f t="shared" si="97"/>
        <v>0</v>
      </c>
      <c r="AB4432" s="5">
        <f>IFERROR(VLOOKUP(C4432,[2]Sheet1!$B:$F,5,FALSE),0)</f>
        <v>0</v>
      </c>
      <c r="AC4432" s="11">
        <v>14.25</v>
      </c>
      <c r="AD4432" s="11">
        <v>0.75</v>
      </c>
      <c r="AE4432" s="10" t="str">
        <f t="shared" si="96"/>
        <v>77/78PIC</v>
      </c>
      <c r="AF4432" s="10"/>
      <c r="AG4432" s="10"/>
      <c r="AH4432" s="10"/>
    </row>
    <row r="4433" spans="1:34" x14ac:dyDescent="0.45">
      <c r="A4433" t="s">
        <v>53</v>
      </c>
      <c r="B4433" t="s">
        <v>59</v>
      </c>
      <c r="C4433" t="s">
        <v>275</v>
      </c>
      <c r="D4433">
        <v>545</v>
      </c>
      <c r="E4433" s="11">
        <v>1026432</v>
      </c>
      <c r="F4433" s="5">
        <v>239850</v>
      </c>
      <c r="G4433" s="11">
        <v>0</v>
      </c>
      <c r="H4433" s="11">
        <v>0</v>
      </c>
      <c r="I4433">
        <v>0</v>
      </c>
      <c r="J4433">
        <v>0</v>
      </c>
      <c r="K4433">
        <v>0</v>
      </c>
      <c r="L4433">
        <v>73558</v>
      </c>
      <c r="M4433">
        <v>14</v>
      </c>
      <c r="N4433">
        <v>38</v>
      </c>
      <c r="O4433">
        <v>4</v>
      </c>
      <c r="P4433">
        <v>12</v>
      </c>
      <c r="Q4433">
        <v>0</v>
      </c>
      <c r="R4433">
        <v>168</v>
      </c>
      <c r="S4433">
        <v>0</v>
      </c>
      <c r="T4433">
        <v>123</v>
      </c>
      <c r="U4433">
        <v>199</v>
      </c>
      <c r="V4433">
        <v>-0.63</v>
      </c>
      <c r="W4433">
        <v>0</v>
      </c>
      <c r="X4433">
        <v>0</v>
      </c>
      <c r="Y4433" s="12" t="str">
        <f>IFERROR(VLOOKUP(C4433,[1]Index!$D:$F,3,FALSE),"Non List")</f>
        <v>zdelist</v>
      </c>
      <c r="Z4433">
        <f>IFERROR(VLOOKUP(C4433,[1]LP!$B:$C,2,FALSE),0)</f>
        <v>0</v>
      </c>
      <c r="AA4433" s="11">
        <f t="shared" si="97"/>
        <v>0</v>
      </c>
      <c r="AB4433" s="5">
        <f>IFERROR(VLOOKUP(C4433,[2]Sheet1!$B:$F,5,FALSE),0)</f>
        <v>0</v>
      </c>
      <c r="AC4433" s="11">
        <v>7</v>
      </c>
      <c r="AD4433" s="11">
        <v>0.36799999999999999</v>
      </c>
      <c r="AE4433" s="10" t="str">
        <f t="shared" si="96"/>
        <v>77/78PICL</v>
      </c>
      <c r="AF4433" s="10"/>
      <c r="AG4433" s="10"/>
      <c r="AH4433" s="10"/>
    </row>
    <row r="4434" spans="1:34" x14ac:dyDescent="0.45">
      <c r="A4434" t="s">
        <v>53</v>
      </c>
      <c r="B4434" t="s">
        <v>59</v>
      </c>
      <c r="C4434" t="s">
        <v>276</v>
      </c>
      <c r="D4434">
        <v>1309</v>
      </c>
      <c r="E4434" s="11">
        <v>1001223</v>
      </c>
      <c r="F4434" s="5">
        <v>435279</v>
      </c>
      <c r="G4434" s="11">
        <v>0</v>
      </c>
      <c r="H4434" s="11">
        <v>0</v>
      </c>
      <c r="I4434">
        <v>0</v>
      </c>
      <c r="J4434">
        <v>0</v>
      </c>
      <c r="K4434">
        <v>0</v>
      </c>
      <c r="L4434">
        <v>177267</v>
      </c>
      <c r="M4434">
        <v>35</v>
      </c>
      <c r="N4434">
        <v>37</v>
      </c>
      <c r="O4434">
        <v>9</v>
      </c>
      <c r="P4434">
        <v>25</v>
      </c>
      <c r="Q4434">
        <v>0</v>
      </c>
      <c r="R4434">
        <v>337</v>
      </c>
      <c r="S4434">
        <v>0</v>
      </c>
      <c r="T4434">
        <v>143</v>
      </c>
      <c r="U4434">
        <v>338</v>
      </c>
      <c r="V4434">
        <v>-0.74</v>
      </c>
      <c r="W4434">
        <v>0</v>
      </c>
      <c r="X4434">
        <v>0</v>
      </c>
      <c r="Y4434" s="12" t="str">
        <f>IFERROR(VLOOKUP(C4434,[1]Index!$D:$F,3,FALSE),"Non List")</f>
        <v>zdelist</v>
      </c>
      <c r="Z4434">
        <f>IFERROR(VLOOKUP(C4434,[1]LP!$B:$C,2,FALSE),0)</f>
        <v>0</v>
      </c>
      <c r="AA4434" s="11">
        <f t="shared" si="97"/>
        <v>0</v>
      </c>
      <c r="AB4434" s="5">
        <f>IFERROR(VLOOKUP(C4434,[2]Sheet1!$B:$F,5,FALSE),0)</f>
        <v>0</v>
      </c>
      <c r="AC4434" s="11">
        <v>20</v>
      </c>
      <c r="AD4434" s="11">
        <v>1.0526</v>
      </c>
      <c r="AE4434" s="10" t="str">
        <f t="shared" si="96"/>
        <v>77/78SIC</v>
      </c>
      <c r="AF4434" s="10"/>
      <c r="AG4434" s="10"/>
      <c r="AH4434" s="10"/>
    </row>
    <row r="4435" spans="1:34" x14ac:dyDescent="0.45">
      <c r="A4435" t="s">
        <v>53</v>
      </c>
      <c r="B4435" t="s">
        <v>59</v>
      </c>
      <c r="C4435" t="s">
        <v>277</v>
      </c>
      <c r="D4435">
        <v>1139.9000000000001</v>
      </c>
      <c r="E4435" s="11">
        <v>1374504</v>
      </c>
      <c r="F4435" s="5">
        <v>940736</v>
      </c>
      <c r="G4435" s="11">
        <v>0</v>
      </c>
      <c r="H4435" s="11">
        <v>0</v>
      </c>
      <c r="I4435">
        <v>0</v>
      </c>
      <c r="J4435">
        <v>0</v>
      </c>
      <c r="K4435">
        <v>0</v>
      </c>
      <c r="L4435">
        <v>241410</v>
      </c>
      <c r="M4435">
        <v>35</v>
      </c>
      <c r="N4435">
        <v>32</v>
      </c>
      <c r="O4435">
        <v>7</v>
      </c>
      <c r="P4435">
        <v>21</v>
      </c>
      <c r="Q4435">
        <v>0</v>
      </c>
      <c r="R4435">
        <v>220</v>
      </c>
      <c r="S4435">
        <v>0</v>
      </c>
      <c r="T4435">
        <v>168</v>
      </c>
      <c r="U4435">
        <v>365</v>
      </c>
      <c r="V4435">
        <v>-0.68</v>
      </c>
      <c r="W4435">
        <v>0</v>
      </c>
      <c r="X4435">
        <v>0</v>
      </c>
      <c r="Y4435" s="12" t="str">
        <f>IFERROR(VLOOKUP(C4435,[1]Index!$D:$F,3,FALSE),"Non List")</f>
        <v>Non Life Insurance</v>
      </c>
      <c r="Z4435">
        <f>IFERROR(VLOOKUP(C4435,[1]LP!$B:$C,2,FALSE),0)</f>
        <v>719.8</v>
      </c>
      <c r="AA4435" s="11">
        <f t="shared" si="97"/>
        <v>20.6</v>
      </c>
      <c r="AB4435" s="5">
        <f>IFERROR(VLOOKUP(C4435,[2]Sheet1!$B:$F,5,FALSE),0)</f>
        <v>13009241.279999999</v>
      </c>
      <c r="AC4435" s="11">
        <v>0</v>
      </c>
      <c r="AD4435" s="11">
        <v>0</v>
      </c>
      <c r="AE4435" s="10" t="str">
        <f t="shared" si="96"/>
        <v>77/78SICL</v>
      </c>
      <c r="AF4435" s="10"/>
      <c r="AG4435" s="10"/>
      <c r="AH4435" s="10"/>
    </row>
    <row r="4436" spans="1:34" x14ac:dyDescent="0.45">
      <c r="A4436" t="s">
        <v>53</v>
      </c>
      <c r="B4436" t="s">
        <v>59</v>
      </c>
      <c r="C4436" t="s">
        <v>278</v>
      </c>
      <c r="D4436">
        <v>778</v>
      </c>
      <c r="E4436" s="11">
        <v>1000000</v>
      </c>
      <c r="F4436" s="5">
        <v>377299</v>
      </c>
      <c r="G4436" s="11">
        <v>0</v>
      </c>
      <c r="H4436" s="11">
        <v>0</v>
      </c>
      <c r="I4436">
        <v>0</v>
      </c>
      <c r="J4436">
        <v>0</v>
      </c>
      <c r="K4436">
        <v>0</v>
      </c>
      <c r="L4436">
        <v>136960</v>
      </c>
      <c r="M4436">
        <v>27</v>
      </c>
      <c r="N4436">
        <v>28</v>
      </c>
      <c r="O4436">
        <v>6</v>
      </c>
      <c r="P4436">
        <v>20</v>
      </c>
      <c r="Q4436">
        <v>0</v>
      </c>
      <c r="R4436">
        <v>161</v>
      </c>
      <c r="S4436">
        <v>0</v>
      </c>
      <c r="T4436">
        <v>138</v>
      </c>
      <c r="U4436">
        <v>291</v>
      </c>
      <c r="V4436">
        <v>-0.63</v>
      </c>
      <c r="W4436">
        <v>0</v>
      </c>
      <c r="X4436">
        <v>0</v>
      </c>
      <c r="Y4436" s="12" t="str">
        <f>IFERROR(VLOOKUP(C4436,[1]Index!$D:$F,3,FALSE),"Non List")</f>
        <v>zdelist</v>
      </c>
      <c r="Z4436">
        <f>IFERROR(VLOOKUP(C4436,[1]LP!$B:$C,2,FALSE),0)</f>
        <v>0</v>
      </c>
      <c r="AA4436" s="11">
        <f t="shared" si="97"/>
        <v>0</v>
      </c>
      <c r="AB4436" s="5">
        <f>IFERROR(VLOOKUP(C4436,[2]Sheet1!$B:$F,5,FALSE),0)</f>
        <v>0</v>
      </c>
      <c r="AC4436" s="11">
        <v>15</v>
      </c>
      <c r="AD4436" s="11">
        <v>0.78949999999999998</v>
      </c>
      <c r="AE4436" s="10" t="str">
        <f t="shared" si="96"/>
        <v>77/78SIL</v>
      </c>
      <c r="AF4436" s="10"/>
      <c r="AG4436" s="10"/>
      <c r="AH4436" s="10"/>
    </row>
    <row r="4437" spans="1:34" x14ac:dyDescent="0.45">
      <c r="A4437" t="s">
        <v>53</v>
      </c>
      <c r="B4437" t="s">
        <v>59</v>
      </c>
      <c r="C4437" t="s">
        <v>279</v>
      </c>
      <c r="D4437">
        <v>556</v>
      </c>
      <c r="E4437" s="11">
        <v>1028160</v>
      </c>
      <c r="F4437" s="5">
        <v>98148</v>
      </c>
      <c r="G4437" s="11">
        <v>0</v>
      </c>
      <c r="H4437" s="11">
        <v>0</v>
      </c>
      <c r="I4437">
        <v>0</v>
      </c>
      <c r="J4437">
        <v>0</v>
      </c>
      <c r="K4437">
        <v>0</v>
      </c>
      <c r="L4437">
        <v>27490</v>
      </c>
      <c r="M4437">
        <v>5</v>
      </c>
      <c r="N4437">
        <v>104</v>
      </c>
      <c r="O4437">
        <v>5</v>
      </c>
      <c r="P4437">
        <v>5</v>
      </c>
      <c r="Q4437">
        <v>0</v>
      </c>
      <c r="R4437">
        <v>529</v>
      </c>
      <c r="S4437">
        <v>0</v>
      </c>
      <c r="T4437">
        <v>110</v>
      </c>
      <c r="U4437">
        <v>115</v>
      </c>
      <c r="V4437">
        <v>-0.79</v>
      </c>
      <c r="W4437">
        <v>0</v>
      </c>
      <c r="X4437">
        <v>0</v>
      </c>
      <c r="Y4437" s="12" t="str">
        <f>IFERROR(VLOOKUP(C4437,[1]Index!$D:$F,3,FALSE),"Non List")</f>
        <v>zdelist</v>
      </c>
      <c r="Z4437">
        <f>IFERROR(VLOOKUP(C4437,[1]LP!$B:$C,2,FALSE),0)</f>
        <v>0</v>
      </c>
      <c r="AA4437" s="11">
        <f t="shared" si="97"/>
        <v>0</v>
      </c>
      <c r="AB4437" s="5">
        <f>IFERROR(VLOOKUP(C4437,[2]Sheet1!$B:$F,5,FALSE),0)</f>
        <v>0</v>
      </c>
      <c r="AC4437" s="11">
        <v>0</v>
      </c>
      <c r="AD4437" s="11">
        <v>0</v>
      </c>
      <c r="AE4437" s="10" t="str">
        <f t="shared" si="96"/>
        <v>77/78UIC</v>
      </c>
      <c r="AF4437" s="10"/>
      <c r="AG4437" s="10"/>
      <c r="AH4437" s="10"/>
    </row>
    <row r="4438" spans="1:34" x14ac:dyDescent="0.45">
      <c r="A4438" t="s">
        <v>53</v>
      </c>
      <c r="B4438" t="s">
        <v>59</v>
      </c>
      <c r="C4438" t="s">
        <v>280</v>
      </c>
      <c r="D4438">
        <v>658</v>
      </c>
      <c r="E4438" s="11">
        <v>1056275</v>
      </c>
      <c r="F4438" s="5">
        <v>256813</v>
      </c>
      <c r="G4438" s="11">
        <v>0</v>
      </c>
      <c r="H4438" s="11">
        <v>0</v>
      </c>
      <c r="I4438">
        <v>0</v>
      </c>
      <c r="J4438">
        <v>0</v>
      </c>
      <c r="K4438">
        <v>0</v>
      </c>
      <c r="L4438">
        <v>84949</v>
      </c>
      <c r="M4438">
        <v>16</v>
      </c>
      <c r="N4438">
        <v>41</v>
      </c>
      <c r="O4438">
        <v>5</v>
      </c>
      <c r="P4438">
        <v>13</v>
      </c>
      <c r="Q4438">
        <v>0</v>
      </c>
      <c r="R4438">
        <v>216</v>
      </c>
      <c r="S4438">
        <v>0</v>
      </c>
      <c r="T4438">
        <v>124</v>
      </c>
      <c r="U4438">
        <v>212</v>
      </c>
      <c r="V4438">
        <v>-0.68</v>
      </c>
      <c r="W4438">
        <v>0</v>
      </c>
      <c r="X4438">
        <v>0</v>
      </c>
      <c r="Y4438" s="12" t="str">
        <f>IFERROR(VLOOKUP(C4438,[1]Index!$D:$F,3,FALSE),"Non List")</f>
        <v>Non Life Insurance</v>
      </c>
      <c r="Z4438">
        <f>IFERROR(VLOOKUP(C4438,[1]LP!$B:$C,2,FALSE),0)</f>
        <v>798</v>
      </c>
      <c r="AA4438" s="11">
        <f t="shared" si="97"/>
        <v>49.9</v>
      </c>
      <c r="AB4438" s="5">
        <f>IFERROR(VLOOKUP(C4438,[2]Sheet1!$B:$F,5,FALSE),0)</f>
        <v>6743000.0700000003</v>
      </c>
      <c r="AC4438" s="11">
        <v>11</v>
      </c>
      <c r="AD4438" s="11">
        <v>0.57999999999999996</v>
      </c>
      <c r="AE4438" s="10" t="str">
        <f t="shared" si="96"/>
        <v>77/78PRIN</v>
      </c>
      <c r="AF4438" s="10"/>
      <c r="AG4438" s="10"/>
      <c r="AH4438" s="10"/>
    </row>
    <row r="4439" spans="1:34" x14ac:dyDescent="0.45">
      <c r="A4439" t="s">
        <v>53</v>
      </c>
      <c r="B4439" t="s">
        <v>59</v>
      </c>
      <c r="C4439" t="s">
        <v>281</v>
      </c>
      <c r="D4439">
        <v>16020</v>
      </c>
      <c r="E4439" s="11">
        <v>266639</v>
      </c>
      <c r="F4439" s="5">
        <v>3037047</v>
      </c>
      <c r="G4439" s="11">
        <v>0</v>
      </c>
      <c r="H4439" s="11">
        <v>0</v>
      </c>
      <c r="I4439">
        <v>0</v>
      </c>
      <c r="J4439">
        <v>0</v>
      </c>
      <c r="K4439">
        <v>0</v>
      </c>
      <c r="L4439">
        <v>137402</v>
      </c>
      <c r="M4439">
        <v>103</v>
      </c>
      <c r="N4439">
        <v>155</v>
      </c>
      <c r="O4439">
        <v>13</v>
      </c>
      <c r="P4439">
        <v>8</v>
      </c>
      <c r="Q4439">
        <v>0</v>
      </c>
      <c r="R4439">
        <v>2010</v>
      </c>
      <c r="S4439">
        <v>0</v>
      </c>
      <c r="T4439">
        <v>1239</v>
      </c>
      <c r="U4439">
        <v>1695</v>
      </c>
      <c r="V4439">
        <v>-0.89</v>
      </c>
      <c r="W4439">
        <v>0</v>
      </c>
      <c r="X4439">
        <v>0</v>
      </c>
      <c r="Y4439" s="12" t="str">
        <f>IFERROR(VLOOKUP(C4439,[1]Index!$D:$F,3,FALSE),"Non List")</f>
        <v>Non Life Insurance</v>
      </c>
      <c r="Z4439">
        <f>IFERROR(VLOOKUP(C4439,[1]LP!$B:$C,2,FALSE),0)</f>
        <v>13530</v>
      </c>
      <c r="AA4439" s="11">
        <f t="shared" si="97"/>
        <v>131.4</v>
      </c>
      <c r="AB4439" s="5">
        <f>IFERROR(VLOOKUP(C4439,[2]Sheet1!$B:$F,5,FALSE),0)</f>
        <v>327166.13</v>
      </c>
      <c r="AC4439" s="11">
        <v>0</v>
      </c>
      <c r="AD4439" s="11">
        <v>0</v>
      </c>
      <c r="AE4439" s="10" t="str">
        <f t="shared" si="96"/>
        <v>77/78RBCL</v>
      </c>
      <c r="AF4439" s="10"/>
      <c r="AG4439" s="10"/>
      <c r="AH4439" s="10"/>
    </row>
    <row r="4440" spans="1:34" x14ac:dyDescent="0.45">
      <c r="A4440" t="s">
        <v>53</v>
      </c>
      <c r="B4440" t="s">
        <v>59</v>
      </c>
      <c r="C4440" t="s">
        <v>282</v>
      </c>
      <c r="D4440">
        <v>550</v>
      </c>
      <c r="E4440" s="11">
        <v>1081836</v>
      </c>
      <c r="F4440" s="5">
        <v>288789</v>
      </c>
      <c r="G4440" s="11">
        <v>0</v>
      </c>
      <c r="H4440" s="11">
        <v>0</v>
      </c>
      <c r="I4440">
        <v>0</v>
      </c>
      <c r="J4440">
        <v>0</v>
      </c>
      <c r="K4440">
        <v>0</v>
      </c>
      <c r="L4440">
        <v>150265</v>
      </c>
      <c r="M4440">
        <v>28</v>
      </c>
      <c r="N4440">
        <v>20</v>
      </c>
      <c r="O4440">
        <v>4</v>
      </c>
      <c r="P4440">
        <v>22</v>
      </c>
      <c r="Q4440">
        <v>0</v>
      </c>
      <c r="R4440">
        <v>86</v>
      </c>
      <c r="S4440">
        <v>0</v>
      </c>
      <c r="T4440">
        <v>127</v>
      </c>
      <c r="U4440">
        <v>281</v>
      </c>
      <c r="V4440">
        <v>-0.49</v>
      </c>
      <c r="W4440">
        <v>0</v>
      </c>
      <c r="X4440">
        <v>0</v>
      </c>
      <c r="Y4440" s="12" t="str">
        <f>IFERROR(VLOOKUP(C4440,[1]Index!$D:$F,3,FALSE),"Non List")</f>
        <v>Non Life Insurance</v>
      </c>
      <c r="Z4440">
        <f>IFERROR(VLOOKUP(C4440,[1]LP!$B:$C,2,FALSE),0)</f>
        <v>553.5</v>
      </c>
      <c r="AA4440" s="11">
        <f t="shared" si="97"/>
        <v>19.8</v>
      </c>
      <c r="AB4440" s="5">
        <f>IFERROR(VLOOKUP(C4440,[2]Sheet1!$B:$F,5,FALSE),0)</f>
        <v>14843741.5</v>
      </c>
      <c r="AC4440" s="11">
        <v>7</v>
      </c>
      <c r="AD4440" s="11">
        <v>0.37</v>
      </c>
      <c r="AE4440" s="10" t="str">
        <f t="shared" si="96"/>
        <v>77/78IGI</v>
      </c>
      <c r="AF4440" s="10"/>
      <c r="AG4440" s="10"/>
      <c r="AH4440" s="10"/>
    </row>
    <row r="4441" spans="1:34" x14ac:dyDescent="0.45">
      <c r="A4441" t="s">
        <v>53</v>
      </c>
      <c r="B4441" t="s">
        <v>59</v>
      </c>
      <c r="C4441" t="s">
        <v>283</v>
      </c>
      <c r="D4441">
        <v>640</v>
      </c>
      <c r="E4441" s="11">
        <v>1000000</v>
      </c>
      <c r="F4441" s="5">
        <v>66324</v>
      </c>
      <c r="G4441" s="11">
        <v>0</v>
      </c>
      <c r="H4441" s="11">
        <v>0</v>
      </c>
      <c r="I4441">
        <v>0</v>
      </c>
      <c r="J4441">
        <v>0</v>
      </c>
      <c r="K4441">
        <v>0</v>
      </c>
      <c r="L4441">
        <v>40683</v>
      </c>
      <c r="M4441">
        <v>8</v>
      </c>
      <c r="N4441">
        <v>79</v>
      </c>
      <c r="O4441">
        <v>6</v>
      </c>
      <c r="P4441">
        <v>8</v>
      </c>
      <c r="Q4441">
        <v>0</v>
      </c>
      <c r="R4441">
        <v>473</v>
      </c>
      <c r="S4441">
        <v>0</v>
      </c>
      <c r="T4441">
        <v>107</v>
      </c>
      <c r="U4441">
        <v>140</v>
      </c>
      <c r="V4441">
        <v>-0.78</v>
      </c>
      <c r="W4441">
        <v>0</v>
      </c>
      <c r="X4441">
        <v>0</v>
      </c>
      <c r="Y4441" s="12" t="str">
        <f>IFERROR(VLOOKUP(C4441,[1]Index!$D:$F,3,FALSE),"Non List")</f>
        <v>zdelist</v>
      </c>
      <c r="Z4441">
        <f>IFERROR(VLOOKUP(C4441,[1]LP!$B:$C,2,FALSE),0)</f>
        <v>0</v>
      </c>
      <c r="AA4441" s="11">
        <f t="shared" si="97"/>
        <v>0</v>
      </c>
      <c r="AB4441" s="5">
        <f>IFERROR(VLOOKUP(C4441,[2]Sheet1!$B:$F,5,FALSE),0)</f>
        <v>0</v>
      </c>
      <c r="AC4441" s="11">
        <v>0</v>
      </c>
      <c r="AD4441" s="11">
        <v>0</v>
      </c>
      <c r="AE4441" s="10" t="str">
        <f t="shared" si="96"/>
        <v>77/78AIL</v>
      </c>
      <c r="AF4441" s="10"/>
      <c r="AG4441" s="10"/>
      <c r="AH4441" s="10"/>
    </row>
    <row r="4442" spans="1:34" x14ac:dyDescent="0.45">
      <c r="A4442" t="s">
        <v>53</v>
      </c>
      <c r="B4442" t="s">
        <v>59</v>
      </c>
      <c r="C4442" t="s">
        <v>284</v>
      </c>
      <c r="D4442">
        <v>542.5</v>
      </c>
      <c r="E4442" s="11">
        <v>1000000</v>
      </c>
      <c r="F4442" s="5">
        <v>63137</v>
      </c>
      <c r="G4442" s="11">
        <v>0</v>
      </c>
      <c r="H4442" s="11">
        <v>0</v>
      </c>
      <c r="I4442">
        <v>0</v>
      </c>
      <c r="J4442">
        <v>0</v>
      </c>
      <c r="K4442">
        <v>0</v>
      </c>
      <c r="L4442">
        <v>29687</v>
      </c>
      <c r="M4442">
        <v>6</v>
      </c>
      <c r="N4442">
        <v>92</v>
      </c>
      <c r="O4442">
        <v>5</v>
      </c>
      <c r="P4442">
        <v>6</v>
      </c>
      <c r="Q4442">
        <v>0</v>
      </c>
      <c r="R4442">
        <v>467</v>
      </c>
      <c r="S4442">
        <v>0</v>
      </c>
      <c r="T4442">
        <v>106</v>
      </c>
      <c r="U4442">
        <v>119</v>
      </c>
      <c r="V4442">
        <v>-0.78</v>
      </c>
      <c r="W4442">
        <v>0</v>
      </c>
      <c r="X4442">
        <v>0</v>
      </c>
      <c r="Y4442" s="12" t="str">
        <f>IFERROR(VLOOKUP(C4442,[1]Index!$D:$F,3,FALSE),"Non List")</f>
        <v>zdelist</v>
      </c>
      <c r="Z4442">
        <f>IFERROR(VLOOKUP(C4442,[1]LP!$B:$C,2,FALSE),0)</f>
        <v>0</v>
      </c>
      <c r="AA4442" s="11">
        <f t="shared" si="97"/>
        <v>0</v>
      </c>
      <c r="AB4442" s="5">
        <f>IFERROR(VLOOKUP(C4442,[2]Sheet1!$B:$F,5,FALSE),0)</f>
        <v>0</v>
      </c>
      <c r="AC4442" s="11">
        <v>0</v>
      </c>
      <c r="AD4442" s="11">
        <v>0</v>
      </c>
      <c r="AE4442" s="10" t="str">
        <f t="shared" si="96"/>
        <v>77/78SGI</v>
      </c>
      <c r="AF4442" s="10"/>
      <c r="AG4442" s="10"/>
      <c r="AH4442" s="10"/>
    </row>
    <row r="4443" spans="1:34" x14ac:dyDescent="0.45">
      <c r="A4443" t="s">
        <v>53</v>
      </c>
      <c r="B4443" t="s">
        <v>59</v>
      </c>
      <c r="C4443" t="s">
        <v>285</v>
      </c>
      <c r="D4443">
        <v>540.20000000000005</v>
      </c>
      <c r="E4443" s="11">
        <v>1000000</v>
      </c>
      <c r="F4443" s="5">
        <v>66242</v>
      </c>
      <c r="G4443" s="11">
        <v>0</v>
      </c>
      <c r="H4443" s="11">
        <v>0</v>
      </c>
      <c r="I4443">
        <v>0</v>
      </c>
      <c r="J4443">
        <v>0</v>
      </c>
      <c r="K4443">
        <v>0</v>
      </c>
      <c r="L4443">
        <v>36419</v>
      </c>
      <c r="M4443">
        <v>7</v>
      </c>
      <c r="N4443">
        <v>74</v>
      </c>
      <c r="O4443">
        <v>5</v>
      </c>
      <c r="P4443">
        <v>7</v>
      </c>
      <c r="Q4443">
        <v>0</v>
      </c>
      <c r="R4443">
        <v>376</v>
      </c>
      <c r="S4443">
        <v>0</v>
      </c>
      <c r="T4443">
        <v>107</v>
      </c>
      <c r="U4443">
        <v>132</v>
      </c>
      <c r="V4443">
        <v>-0.76</v>
      </c>
      <c r="W4443">
        <v>0</v>
      </c>
      <c r="X4443">
        <v>0</v>
      </c>
      <c r="Y4443" s="12" t="str">
        <f>IFERROR(VLOOKUP(C4443,[1]Index!$D:$F,3,FALSE),"Non List")</f>
        <v>zdelist</v>
      </c>
      <c r="Z4443">
        <f>IFERROR(VLOOKUP(C4443,[1]LP!$B:$C,2,FALSE),0)</f>
        <v>0</v>
      </c>
      <c r="AA4443" s="11">
        <f t="shared" si="97"/>
        <v>0</v>
      </c>
      <c r="AB4443" s="5">
        <f>IFERROR(VLOOKUP(C4443,[2]Sheet1!$B:$F,5,FALSE),0)</f>
        <v>0</v>
      </c>
      <c r="AC4443" s="11">
        <v>0</v>
      </c>
      <c r="AD4443" s="11">
        <v>0</v>
      </c>
      <c r="AE4443" s="10" t="str">
        <f t="shared" si="96"/>
        <v>77/78GIC</v>
      </c>
      <c r="AF4443" s="10"/>
      <c r="AG4443" s="10"/>
      <c r="AH4443" s="10"/>
    </row>
    <row r="4444" spans="1:34" x14ac:dyDescent="0.45">
      <c r="A4444" t="s">
        <v>54</v>
      </c>
      <c r="B4444" t="s">
        <v>59</v>
      </c>
      <c r="C4444" t="s">
        <v>268</v>
      </c>
      <c r="D4444">
        <v>535</v>
      </c>
      <c r="E4444" s="11">
        <v>1183604</v>
      </c>
      <c r="F4444" s="5">
        <v>348718</v>
      </c>
      <c r="G4444" s="11">
        <v>0</v>
      </c>
      <c r="H4444" s="11">
        <v>0</v>
      </c>
      <c r="I4444">
        <v>0</v>
      </c>
      <c r="J4444">
        <v>0</v>
      </c>
      <c r="K4444">
        <v>0</v>
      </c>
      <c r="L4444">
        <v>148286</v>
      </c>
      <c r="M4444">
        <v>17</v>
      </c>
      <c r="N4444">
        <v>32</v>
      </c>
      <c r="O4444">
        <v>4</v>
      </c>
      <c r="P4444">
        <v>13</v>
      </c>
      <c r="Q4444">
        <v>0</v>
      </c>
      <c r="R4444">
        <v>132</v>
      </c>
      <c r="S4444">
        <v>0</v>
      </c>
      <c r="T4444">
        <v>129</v>
      </c>
      <c r="U4444">
        <v>220</v>
      </c>
      <c r="V4444">
        <v>-0.59</v>
      </c>
      <c r="W4444">
        <v>0</v>
      </c>
      <c r="X4444">
        <v>0</v>
      </c>
      <c r="Y4444" s="12" t="str">
        <f>IFERROR(VLOOKUP(C4444,[1]Index!$D:$F,3,FALSE),"Non List")</f>
        <v>zdelist</v>
      </c>
      <c r="Z4444">
        <f>IFERROR(VLOOKUP(C4444,[1]LP!$B:$C,2,FALSE),0)</f>
        <v>0</v>
      </c>
      <c r="AA4444" s="11">
        <f t="shared" si="97"/>
        <v>0</v>
      </c>
      <c r="AB4444" s="5">
        <f>IFERROR(VLOOKUP(C4444,[2]Sheet1!$B:$F,5,FALSE),0)</f>
        <v>0</v>
      </c>
      <c r="AC4444" s="11">
        <v>6</v>
      </c>
      <c r="AD4444" s="11">
        <v>0.31580000000000003</v>
      </c>
      <c r="AE4444" s="10" t="str">
        <f t="shared" si="96"/>
        <v>77/78EIC</v>
      </c>
      <c r="AF4444" s="10"/>
      <c r="AG4444" s="10"/>
      <c r="AH4444" s="10"/>
    </row>
    <row r="4445" spans="1:34" x14ac:dyDescent="0.45">
      <c r="A4445" t="s">
        <v>54</v>
      </c>
      <c r="B4445" t="s">
        <v>59</v>
      </c>
      <c r="C4445" t="s">
        <v>269</v>
      </c>
      <c r="D4445">
        <v>571</v>
      </c>
      <c r="E4445" s="11">
        <v>1068288</v>
      </c>
      <c r="F4445" s="5">
        <v>286630</v>
      </c>
      <c r="G4445" s="11">
        <v>0</v>
      </c>
      <c r="H4445" s="11">
        <v>0</v>
      </c>
      <c r="I4445">
        <v>0</v>
      </c>
      <c r="J4445">
        <v>0</v>
      </c>
      <c r="K4445">
        <v>0</v>
      </c>
      <c r="L4445">
        <v>91034</v>
      </c>
      <c r="M4445">
        <v>11</v>
      </c>
      <c r="N4445">
        <v>50</v>
      </c>
      <c r="O4445">
        <v>5</v>
      </c>
      <c r="P4445">
        <v>9</v>
      </c>
      <c r="Q4445">
        <v>0</v>
      </c>
      <c r="R4445">
        <v>226</v>
      </c>
      <c r="S4445">
        <v>0</v>
      </c>
      <c r="T4445">
        <v>127</v>
      </c>
      <c r="U4445">
        <v>180</v>
      </c>
      <c r="V4445">
        <v>-0.68</v>
      </c>
      <c r="W4445">
        <v>0</v>
      </c>
      <c r="X4445">
        <v>0</v>
      </c>
      <c r="Y4445" s="12" t="str">
        <f>IFERROR(VLOOKUP(C4445,[1]Index!$D:$F,3,FALSE),"Non List")</f>
        <v>zdelist</v>
      </c>
      <c r="Z4445">
        <f>IFERROR(VLOOKUP(C4445,[1]LP!$B:$C,2,FALSE),0)</f>
        <v>0</v>
      </c>
      <c r="AA4445" s="11">
        <f t="shared" si="97"/>
        <v>0</v>
      </c>
      <c r="AB4445" s="5">
        <f>IFERROR(VLOOKUP(C4445,[2]Sheet1!$B:$F,5,FALSE),0)</f>
        <v>0</v>
      </c>
      <c r="AC4445" s="11">
        <v>6.65</v>
      </c>
      <c r="AD4445" s="11">
        <v>0.35</v>
      </c>
      <c r="AE4445" s="10" t="str">
        <f t="shared" si="96"/>
        <v>77/78HGI</v>
      </c>
      <c r="AF4445" s="10"/>
      <c r="AG4445" s="10"/>
      <c r="AH4445" s="10"/>
    </row>
    <row r="4446" spans="1:34" x14ac:dyDescent="0.45">
      <c r="A4446" t="s">
        <v>54</v>
      </c>
      <c r="B4446" t="s">
        <v>59</v>
      </c>
      <c r="C4446" t="s">
        <v>270</v>
      </c>
      <c r="D4446">
        <v>652</v>
      </c>
      <c r="E4446" s="11">
        <v>1141800</v>
      </c>
      <c r="F4446" s="5">
        <v>303100</v>
      </c>
      <c r="G4446" s="11">
        <v>0</v>
      </c>
      <c r="H4446" s="11">
        <v>0</v>
      </c>
      <c r="I4446">
        <v>0</v>
      </c>
      <c r="J4446">
        <v>0</v>
      </c>
      <c r="K4446">
        <v>0</v>
      </c>
      <c r="L4446">
        <v>137700</v>
      </c>
      <c r="M4446">
        <v>16</v>
      </c>
      <c r="N4446">
        <v>41</v>
      </c>
      <c r="O4446">
        <v>5</v>
      </c>
      <c r="P4446">
        <v>13</v>
      </c>
      <c r="Q4446">
        <v>0</v>
      </c>
      <c r="R4446">
        <v>209</v>
      </c>
      <c r="S4446">
        <v>0</v>
      </c>
      <c r="T4446">
        <v>127</v>
      </c>
      <c r="U4446">
        <v>214</v>
      </c>
      <c r="V4446">
        <v>-0.67</v>
      </c>
      <c r="W4446">
        <v>0</v>
      </c>
      <c r="X4446">
        <v>0</v>
      </c>
      <c r="Y4446" s="12" t="str">
        <f>IFERROR(VLOOKUP(C4446,[1]Index!$D:$F,3,FALSE),"Non List")</f>
        <v>zdelist</v>
      </c>
      <c r="Z4446">
        <f>IFERROR(VLOOKUP(C4446,[1]LP!$B:$C,2,FALSE),0)</f>
        <v>0</v>
      </c>
      <c r="AA4446" s="11">
        <f t="shared" si="97"/>
        <v>0</v>
      </c>
      <c r="AB4446" s="5">
        <f>IFERROR(VLOOKUP(C4446,[2]Sheet1!$B:$F,5,FALSE),0)</f>
        <v>0</v>
      </c>
      <c r="AC4446" s="11">
        <v>9.5</v>
      </c>
      <c r="AD4446" s="11">
        <v>0.5</v>
      </c>
      <c r="AE4446" s="10" t="str">
        <f t="shared" si="96"/>
        <v>77/78LGIL</v>
      </c>
      <c r="AF4446" s="10"/>
      <c r="AG4446" s="10"/>
      <c r="AH4446" s="10"/>
    </row>
    <row r="4447" spans="1:34" x14ac:dyDescent="0.45">
      <c r="A4447" t="s">
        <v>54</v>
      </c>
      <c r="B4447" t="s">
        <v>59</v>
      </c>
      <c r="C4447" t="s">
        <v>271</v>
      </c>
      <c r="D4447">
        <v>714</v>
      </c>
      <c r="E4447" s="11">
        <v>1242339</v>
      </c>
      <c r="F4447" s="5">
        <v>401735</v>
      </c>
      <c r="G4447" s="11">
        <v>0</v>
      </c>
      <c r="H4447" s="11">
        <v>0</v>
      </c>
      <c r="I4447">
        <v>0</v>
      </c>
      <c r="J4447">
        <v>0</v>
      </c>
      <c r="K4447">
        <v>0</v>
      </c>
      <c r="L4447">
        <v>170122</v>
      </c>
      <c r="M4447">
        <v>18</v>
      </c>
      <c r="N4447">
        <v>39</v>
      </c>
      <c r="O4447">
        <v>5</v>
      </c>
      <c r="P4447">
        <v>14</v>
      </c>
      <c r="Q4447">
        <v>0</v>
      </c>
      <c r="R4447">
        <v>211</v>
      </c>
      <c r="S4447">
        <v>0</v>
      </c>
      <c r="T4447">
        <v>132</v>
      </c>
      <c r="U4447">
        <v>233</v>
      </c>
      <c r="V4447">
        <v>-0.67</v>
      </c>
      <c r="W4447">
        <v>0</v>
      </c>
      <c r="X4447">
        <v>0</v>
      </c>
      <c r="Y4447" s="12" t="str">
        <f>IFERROR(VLOOKUP(C4447,[1]Index!$D:$F,3,FALSE),"Non List")</f>
        <v>Non Life Insurance</v>
      </c>
      <c r="Z4447">
        <f>IFERROR(VLOOKUP(C4447,[1]LP!$B:$C,2,FALSE),0)</f>
        <v>855</v>
      </c>
      <c r="AA4447" s="11">
        <f t="shared" si="97"/>
        <v>47.5</v>
      </c>
      <c r="AB4447" s="5">
        <f>IFERROR(VLOOKUP(C4447,[2]Sheet1!$B:$F,5,FALSE),0)</f>
        <v>8078158.4900000002</v>
      </c>
      <c r="AC4447" s="11">
        <v>11</v>
      </c>
      <c r="AD4447" s="11">
        <v>0.57889999999999997</v>
      </c>
      <c r="AE4447" s="10" t="str">
        <f t="shared" si="96"/>
        <v>77/78NICL</v>
      </c>
      <c r="AF4447" s="10"/>
      <c r="AG4447" s="10"/>
      <c r="AH4447" s="10"/>
    </row>
    <row r="4448" spans="1:34" x14ac:dyDescent="0.45">
      <c r="A4448" t="s">
        <v>54</v>
      </c>
      <c r="B4448" t="s">
        <v>59</v>
      </c>
      <c r="C4448" t="s">
        <v>272</v>
      </c>
      <c r="D4448">
        <v>880</v>
      </c>
      <c r="E4448" s="11">
        <v>1317432</v>
      </c>
      <c r="F4448" s="5">
        <v>682317</v>
      </c>
      <c r="G4448" s="11">
        <v>0</v>
      </c>
      <c r="H4448" s="11">
        <v>0</v>
      </c>
      <c r="I4448">
        <v>0</v>
      </c>
      <c r="J4448">
        <v>0</v>
      </c>
      <c r="K4448">
        <v>0</v>
      </c>
      <c r="L4448">
        <v>350922</v>
      </c>
      <c r="M4448">
        <v>36</v>
      </c>
      <c r="N4448">
        <v>25</v>
      </c>
      <c r="O4448">
        <v>6</v>
      </c>
      <c r="P4448">
        <v>23</v>
      </c>
      <c r="Q4448">
        <v>0</v>
      </c>
      <c r="R4448">
        <v>144</v>
      </c>
      <c r="S4448">
        <v>0</v>
      </c>
      <c r="T4448">
        <v>152</v>
      </c>
      <c r="U4448">
        <v>348</v>
      </c>
      <c r="V4448">
        <v>-0.6</v>
      </c>
      <c r="W4448">
        <v>0</v>
      </c>
      <c r="X4448">
        <v>0</v>
      </c>
      <c r="Y4448" s="12" t="str">
        <f>IFERROR(VLOOKUP(C4448,[1]Index!$D:$F,3,FALSE),"Non List")</f>
        <v>Non Life Insurance</v>
      </c>
      <c r="Z4448">
        <f>IFERROR(VLOOKUP(C4448,[1]LP!$B:$C,2,FALSE),0)</f>
        <v>812</v>
      </c>
      <c r="AA4448" s="11">
        <f t="shared" si="97"/>
        <v>22.6</v>
      </c>
      <c r="AB4448" s="5">
        <f>IFERROR(VLOOKUP(C4448,[2]Sheet1!$B:$F,5,FALSE),0)</f>
        <v>8049442.4299999997</v>
      </c>
      <c r="AC4448" s="11">
        <v>15</v>
      </c>
      <c r="AD4448" s="11">
        <v>0.79</v>
      </c>
      <c r="AE4448" s="10" t="str">
        <f t="shared" si="96"/>
        <v>77/78NIL</v>
      </c>
      <c r="AF4448" s="10"/>
      <c r="AG4448" s="10"/>
      <c r="AH4448" s="10"/>
    </row>
    <row r="4449" spans="1:34" x14ac:dyDescent="0.45">
      <c r="A4449" t="s">
        <v>54</v>
      </c>
      <c r="B4449" t="s">
        <v>59</v>
      </c>
      <c r="C4449" t="s">
        <v>273</v>
      </c>
      <c r="D4449">
        <v>740</v>
      </c>
      <c r="E4449" s="11">
        <v>1096376</v>
      </c>
      <c r="F4449" s="5">
        <v>422857</v>
      </c>
      <c r="G4449" s="11">
        <v>0</v>
      </c>
      <c r="H4449" s="11">
        <v>0</v>
      </c>
      <c r="I4449">
        <v>0</v>
      </c>
      <c r="J4449">
        <v>0</v>
      </c>
      <c r="K4449">
        <v>0</v>
      </c>
      <c r="L4449">
        <v>212803</v>
      </c>
      <c r="M4449">
        <v>26</v>
      </c>
      <c r="N4449">
        <v>29</v>
      </c>
      <c r="O4449">
        <v>5</v>
      </c>
      <c r="P4449">
        <v>19</v>
      </c>
      <c r="Q4449">
        <v>0</v>
      </c>
      <c r="R4449">
        <v>153</v>
      </c>
      <c r="S4449">
        <v>0</v>
      </c>
      <c r="T4449">
        <v>139</v>
      </c>
      <c r="U4449">
        <v>284</v>
      </c>
      <c r="V4449">
        <v>-0.62</v>
      </c>
      <c r="W4449">
        <v>0</v>
      </c>
      <c r="X4449">
        <v>0</v>
      </c>
      <c r="Y4449" s="12" t="str">
        <f>IFERROR(VLOOKUP(C4449,[1]Index!$D:$F,3,FALSE),"Non List")</f>
        <v>Non Life Insurance</v>
      </c>
      <c r="Z4449">
        <f>IFERROR(VLOOKUP(C4449,[1]LP!$B:$C,2,FALSE),0)</f>
        <v>778</v>
      </c>
      <c r="AA4449" s="11">
        <f t="shared" si="97"/>
        <v>29.9</v>
      </c>
      <c r="AB4449" s="5">
        <f>IFERROR(VLOOKUP(C4449,[2]Sheet1!$B:$F,5,FALSE),0)</f>
        <v>7543725.6100000003</v>
      </c>
      <c r="AC4449" s="11">
        <v>10</v>
      </c>
      <c r="AD4449" s="11">
        <v>0.52629999999999999</v>
      </c>
      <c r="AE4449" s="10" t="str">
        <f t="shared" si="96"/>
        <v>77/78NLG</v>
      </c>
      <c r="AF4449" s="10"/>
      <c r="AG4449" s="10"/>
      <c r="AH4449" s="10"/>
    </row>
    <row r="4450" spans="1:34" x14ac:dyDescent="0.45">
      <c r="A4450" t="s">
        <v>54</v>
      </c>
      <c r="B4450" t="s">
        <v>59</v>
      </c>
      <c r="C4450" t="s">
        <v>274</v>
      </c>
      <c r="D4450">
        <v>807</v>
      </c>
      <c r="E4450" s="11">
        <v>1074560</v>
      </c>
      <c r="F4450" s="5">
        <v>333932</v>
      </c>
      <c r="G4450" s="11">
        <v>0</v>
      </c>
      <c r="H4450" s="11">
        <v>0</v>
      </c>
      <c r="I4450">
        <v>0</v>
      </c>
      <c r="J4450">
        <v>0</v>
      </c>
      <c r="K4450">
        <v>0</v>
      </c>
      <c r="L4450">
        <v>289620</v>
      </c>
      <c r="M4450">
        <v>36</v>
      </c>
      <c r="N4450">
        <v>22</v>
      </c>
      <c r="O4450">
        <v>6</v>
      </c>
      <c r="P4450">
        <v>27</v>
      </c>
      <c r="Q4450">
        <v>0</v>
      </c>
      <c r="R4450">
        <v>138</v>
      </c>
      <c r="S4450">
        <v>0</v>
      </c>
      <c r="T4450">
        <v>131</v>
      </c>
      <c r="U4450">
        <v>326</v>
      </c>
      <c r="V4450">
        <v>-0.6</v>
      </c>
      <c r="W4450">
        <v>0</v>
      </c>
      <c r="X4450">
        <v>0</v>
      </c>
      <c r="Y4450" s="12" t="str">
        <f>IFERROR(VLOOKUP(C4450,[1]Index!$D:$F,3,FALSE),"Non List")</f>
        <v>zdelist</v>
      </c>
      <c r="Z4450">
        <f>IFERROR(VLOOKUP(C4450,[1]LP!$B:$C,2,FALSE),0)</f>
        <v>0</v>
      </c>
      <c r="AA4450" s="11">
        <f t="shared" si="97"/>
        <v>0</v>
      </c>
      <c r="AB4450" s="5">
        <f>IFERROR(VLOOKUP(C4450,[2]Sheet1!$B:$F,5,FALSE),0)</f>
        <v>0</v>
      </c>
      <c r="AC4450" s="11">
        <v>14.25</v>
      </c>
      <c r="AD4450" s="11">
        <v>0.75</v>
      </c>
      <c r="AE4450" s="10" t="str">
        <f t="shared" si="96"/>
        <v>77/78PIC</v>
      </c>
      <c r="AF4450" s="10"/>
      <c r="AG4450" s="10"/>
      <c r="AH4450" s="10"/>
    </row>
    <row r="4451" spans="1:34" x14ac:dyDescent="0.45">
      <c r="A4451" t="s">
        <v>54</v>
      </c>
      <c r="B4451" t="s">
        <v>59</v>
      </c>
      <c r="C4451" t="s">
        <v>275</v>
      </c>
      <c r="D4451">
        <v>545</v>
      </c>
      <c r="E4451" s="11">
        <v>1026432</v>
      </c>
      <c r="F4451" s="5">
        <v>261451</v>
      </c>
      <c r="G4451" s="11">
        <v>0</v>
      </c>
      <c r="H4451" s="11">
        <v>0</v>
      </c>
      <c r="I4451">
        <v>0</v>
      </c>
      <c r="J4451">
        <v>0</v>
      </c>
      <c r="K4451">
        <v>0</v>
      </c>
      <c r="L4451">
        <v>127311</v>
      </c>
      <c r="M4451">
        <v>17</v>
      </c>
      <c r="N4451">
        <v>33</v>
      </c>
      <c r="O4451">
        <v>4</v>
      </c>
      <c r="P4451">
        <v>13</v>
      </c>
      <c r="Q4451">
        <v>0</v>
      </c>
      <c r="R4451">
        <v>143</v>
      </c>
      <c r="S4451">
        <v>0</v>
      </c>
      <c r="T4451">
        <v>125</v>
      </c>
      <c r="U4451">
        <v>216</v>
      </c>
      <c r="V4451">
        <v>-0.6</v>
      </c>
      <c r="W4451">
        <v>0</v>
      </c>
      <c r="X4451">
        <v>0</v>
      </c>
      <c r="Y4451" s="12" t="str">
        <f>IFERROR(VLOOKUP(C4451,[1]Index!$D:$F,3,FALSE),"Non List")</f>
        <v>zdelist</v>
      </c>
      <c r="Z4451">
        <f>IFERROR(VLOOKUP(C4451,[1]LP!$B:$C,2,FALSE),0)</f>
        <v>0</v>
      </c>
      <c r="AA4451" s="11">
        <f t="shared" si="97"/>
        <v>0</v>
      </c>
      <c r="AB4451" s="5">
        <f>IFERROR(VLOOKUP(C4451,[2]Sheet1!$B:$F,5,FALSE),0)</f>
        <v>0</v>
      </c>
      <c r="AC4451" s="11">
        <v>7</v>
      </c>
      <c r="AD4451" s="11">
        <v>0.36799999999999999</v>
      </c>
      <c r="AE4451" s="10" t="str">
        <f t="shared" si="96"/>
        <v>77/78PICL</v>
      </c>
      <c r="AF4451" s="10"/>
      <c r="AG4451" s="10"/>
      <c r="AH4451" s="10"/>
    </row>
    <row r="4452" spans="1:34" x14ac:dyDescent="0.45">
      <c r="A4452" t="s">
        <v>54</v>
      </c>
      <c r="B4452" t="s">
        <v>59</v>
      </c>
      <c r="C4452" t="s">
        <v>276</v>
      </c>
      <c r="D4452">
        <v>1309</v>
      </c>
      <c r="E4452" s="11">
        <v>1001223</v>
      </c>
      <c r="F4452" s="5">
        <v>483449</v>
      </c>
      <c r="G4452" s="11">
        <v>0</v>
      </c>
      <c r="H4452" s="11">
        <v>0</v>
      </c>
      <c r="I4452">
        <v>0</v>
      </c>
      <c r="J4452">
        <v>0</v>
      </c>
      <c r="K4452">
        <v>0</v>
      </c>
      <c r="L4452">
        <v>285461</v>
      </c>
      <c r="M4452">
        <v>38</v>
      </c>
      <c r="N4452">
        <v>34</v>
      </c>
      <c r="O4452">
        <v>9</v>
      </c>
      <c r="P4452">
        <v>26</v>
      </c>
      <c r="Q4452">
        <v>0</v>
      </c>
      <c r="R4452">
        <v>304</v>
      </c>
      <c r="S4452">
        <v>0</v>
      </c>
      <c r="T4452">
        <v>148</v>
      </c>
      <c r="U4452">
        <v>356</v>
      </c>
      <c r="V4452">
        <v>-0.73</v>
      </c>
      <c r="W4452">
        <v>0</v>
      </c>
      <c r="X4452">
        <v>0</v>
      </c>
      <c r="Y4452" s="12" t="str">
        <f>IFERROR(VLOOKUP(C4452,[1]Index!$D:$F,3,FALSE),"Non List")</f>
        <v>zdelist</v>
      </c>
      <c r="Z4452">
        <f>IFERROR(VLOOKUP(C4452,[1]LP!$B:$C,2,FALSE),0)</f>
        <v>0</v>
      </c>
      <c r="AA4452" s="11">
        <f t="shared" si="97"/>
        <v>0</v>
      </c>
      <c r="AB4452" s="5">
        <f>IFERROR(VLOOKUP(C4452,[2]Sheet1!$B:$F,5,FALSE),0)</f>
        <v>0</v>
      </c>
      <c r="AC4452" s="11">
        <v>20</v>
      </c>
      <c r="AD4452" s="11">
        <v>1.0526</v>
      </c>
      <c r="AE4452" s="10" t="str">
        <f t="shared" si="96"/>
        <v>77/78SIC</v>
      </c>
      <c r="AF4452" s="10"/>
      <c r="AG4452" s="10"/>
      <c r="AH4452" s="10"/>
    </row>
    <row r="4453" spans="1:34" x14ac:dyDescent="0.45">
      <c r="A4453" t="s">
        <v>54</v>
      </c>
      <c r="B4453" t="s">
        <v>59</v>
      </c>
      <c r="C4453" t="s">
        <v>277</v>
      </c>
      <c r="D4453">
        <v>1139.9000000000001</v>
      </c>
      <c r="E4453" s="11">
        <v>1758524</v>
      </c>
      <c r="F4453" s="5">
        <v>617671</v>
      </c>
      <c r="G4453" s="11">
        <v>0</v>
      </c>
      <c r="H4453" s="11">
        <v>0</v>
      </c>
      <c r="I4453">
        <v>0</v>
      </c>
      <c r="J4453">
        <v>0</v>
      </c>
      <c r="K4453">
        <v>0</v>
      </c>
      <c r="L4453">
        <v>363321</v>
      </c>
      <c r="M4453">
        <v>28</v>
      </c>
      <c r="N4453">
        <v>41</v>
      </c>
      <c r="O4453">
        <v>8</v>
      </c>
      <c r="P4453">
        <v>20</v>
      </c>
      <c r="Q4453">
        <v>0</v>
      </c>
      <c r="R4453">
        <v>349</v>
      </c>
      <c r="S4453">
        <v>0</v>
      </c>
      <c r="T4453">
        <v>135</v>
      </c>
      <c r="U4453">
        <v>289</v>
      </c>
      <c r="V4453">
        <v>-0.75</v>
      </c>
      <c r="W4453">
        <v>0</v>
      </c>
      <c r="X4453">
        <v>0</v>
      </c>
      <c r="Y4453" s="12" t="str">
        <f>IFERROR(VLOOKUP(C4453,[1]Index!$D:$F,3,FALSE),"Non List")</f>
        <v>Non Life Insurance</v>
      </c>
      <c r="Z4453">
        <f>IFERROR(VLOOKUP(C4453,[1]LP!$B:$C,2,FALSE),0)</f>
        <v>719.8</v>
      </c>
      <c r="AA4453" s="11">
        <f t="shared" si="97"/>
        <v>25.7</v>
      </c>
      <c r="AB4453" s="5">
        <f>IFERROR(VLOOKUP(C4453,[2]Sheet1!$B:$F,5,FALSE),0)</f>
        <v>13009241.279999999</v>
      </c>
      <c r="AC4453" s="11">
        <v>0</v>
      </c>
      <c r="AD4453" s="11">
        <v>0</v>
      </c>
      <c r="AE4453" s="10" t="str">
        <f t="shared" si="96"/>
        <v>77/78SICL</v>
      </c>
      <c r="AF4453" s="10"/>
      <c r="AG4453" s="10"/>
      <c r="AH4453" s="10"/>
    </row>
    <row r="4454" spans="1:34" x14ac:dyDescent="0.45">
      <c r="A4454" t="s">
        <v>54</v>
      </c>
      <c r="B4454" t="s">
        <v>59</v>
      </c>
      <c r="C4454" t="s">
        <v>278</v>
      </c>
      <c r="D4454">
        <v>778</v>
      </c>
      <c r="E4454" s="11">
        <v>1000000</v>
      </c>
      <c r="F4454" s="5">
        <v>393266</v>
      </c>
      <c r="G4454" s="11">
        <v>0</v>
      </c>
      <c r="H4454" s="11">
        <v>0</v>
      </c>
      <c r="I4454">
        <v>0</v>
      </c>
      <c r="J4454">
        <v>0</v>
      </c>
      <c r="K4454">
        <v>0</v>
      </c>
      <c r="L4454">
        <v>170074</v>
      </c>
      <c r="M4454">
        <v>23</v>
      </c>
      <c r="N4454">
        <v>34</v>
      </c>
      <c r="O4454">
        <v>6</v>
      </c>
      <c r="P4454">
        <v>16</v>
      </c>
      <c r="Q4454">
        <v>0</v>
      </c>
      <c r="R4454">
        <v>192</v>
      </c>
      <c r="S4454">
        <v>0</v>
      </c>
      <c r="T4454">
        <v>139</v>
      </c>
      <c r="U4454">
        <v>267</v>
      </c>
      <c r="V4454">
        <v>-0.66</v>
      </c>
      <c r="W4454">
        <v>0</v>
      </c>
      <c r="X4454">
        <v>0</v>
      </c>
      <c r="Y4454" s="12" t="str">
        <f>IFERROR(VLOOKUP(C4454,[1]Index!$D:$F,3,FALSE),"Non List")</f>
        <v>zdelist</v>
      </c>
      <c r="Z4454">
        <f>IFERROR(VLOOKUP(C4454,[1]LP!$B:$C,2,FALSE),0)</f>
        <v>0</v>
      </c>
      <c r="AA4454" s="11">
        <f t="shared" si="97"/>
        <v>0</v>
      </c>
      <c r="AB4454" s="5">
        <f>IFERROR(VLOOKUP(C4454,[2]Sheet1!$B:$F,5,FALSE),0)</f>
        <v>0</v>
      </c>
      <c r="AC4454" s="11">
        <v>15</v>
      </c>
      <c r="AD4454" s="11">
        <v>0.78949999999999998</v>
      </c>
      <c r="AE4454" s="10" t="str">
        <f t="shared" si="96"/>
        <v>77/78SIL</v>
      </c>
      <c r="AF4454" s="10"/>
      <c r="AG4454" s="10"/>
      <c r="AH4454" s="10"/>
    </row>
    <row r="4455" spans="1:34" x14ac:dyDescent="0.45">
      <c r="A4455" t="s">
        <v>54</v>
      </c>
      <c r="B4455" t="s">
        <v>59</v>
      </c>
      <c r="C4455" t="s">
        <v>279</v>
      </c>
      <c r="D4455">
        <v>556</v>
      </c>
      <c r="E4455" s="11">
        <v>1028160</v>
      </c>
      <c r="F4455" s="5">
        <v>111872</v>
      </c>
      <c r="G4455" s="11">
        <v>0</v>
      </c>
      <c r="H4455" s="11">
        <v>0</v>
      </c>
      <c r="I4455">
        <v>0</v>
      </c>
      <c r="J4455">
        <v>0</v>
      </c>
      <c r="K4455">
        <v>0</v>
      </c>
      <c r="L4455">
        <v>52756</v>
      </c>
      <c r="M4455">
        <v>7</v>
      </c>
      <c r="N4455">
        <v>81</v>
      </c>
      <c r="O4455">
        <v>5</v>
      </c>
      <c r="P4455">
        <v>6</v>
      </c>
      <c r="Q4455">
        <v>0</v>
      </c>
      <c r="R4455">
        <v>407</v>
      </c>
      <c r="S4455">
        <v>0</v>
      </c>
      <c r="T4455">
        <v>111</v>
      </c>
      <c r="U4455">
        <v>131</v>
      </c>
      <c r="V4455">
        <v>-0.77</v>
      </c>
      <c r="W4455">
        <v>0</v>
      </c>
      <c r="X4455">
        <v>0</v>
      </c>
      <c r="Y4455" s="12" t="str">
        <f>IFERROR(VLOOKUP(C4455,[1]Index!$D:$F,3,FALSE),"Non List")</f>
        <v>zdelist</v>
      </c>
      <c r="Z4455">
        <f>IFERROR(VLOOKUP(C4455,[1]LP!$B:$C,2,FALSE),0)</f>
        <v>0</v>
      </c>
      <c r="AA4455" s="11">
        <f t="shared" si="97"/>
        <v>0</v>
      </c>
      <c r="AB4455" s="5">
        <f>IFERROR(VLOOKUP(C4455,[2]Sheet1!$B:$F,5,FALSE),0)</f>
        <v>0</v>
      </c>
      <c r="AC4455" s="11">
        <v>0</v>
      </c>
      <c r="AD4455" s="11">
        <v>0</v>
      </c>
      <c r="AE4455" s="10" t="str">
        <f t="shared" si="96"/>
        <v>77/78UIC</v>
      </c>
      <c r="AF4455" s="10"/>
      <c r="AG4455" s="10"/>
      <c r="AH4455" s="10"/>
    </row>
    <row r="4456" spans="1:34" x14ac:dyDescent="0.45">
      <c r="A4456" t="s">
        <v>54</v>
      </c>
      <c r="B4456" t="s">
        <v>59</v>
      </c>
      <c r="C4456" t="s">
        <v>280</v>
      </c>
      <c r="D4456">
        <v>658</v>
      </c>
      <c r="E4456" s="11">
        <v>1056275</v>
      </c>
      <c r="F4456" s="5">
        <v>289313</v>
      </c>
      <c r="G4456" s="11">
        <v>0</v>
      </c>
      <c r="H4456" s="11">
        <v>0</v>
      </c>
      <c r="I4456">
        <v>0</v>
      </c>
      <c r="J4456">
        <v>0</v>
      </c>
      <c r="K4456">
        <v>0</v>
      </c>
      <c r="L4456">
        <v>159835</v>
      </c>
      <c r="M4456">
        <v>20</v>
      </c>
      <c r="N4456">
        <v>33</v>
      </c>
      <c r="O4456">
        <v>5</v>
      </c>
      <c r="P4456">
        <v>16</v>
      </c>
      <c r="Q4456">
        <v>0</v>
      </c>
      <c r="R4456">
        <v>169</v>
      </c>
      <c r="S4456">
        <v>0</v>
      </c>
      <c r="T4456">
        <v>127</v>
      </c>
      <c r="U4456">
        <v>240</v>
      </c>
      <c r="V4456">
        <v>-0.63</v>
      </c>
      <c r="W4456">
        <v>0</v>
      </c>
      <c r="X4456">
        <v>0</v>
      </c>
      <c r="Y4456" s="12" t="str">
        <f>IFERROR(VLOOKUP(C4456,[1]Index!$D:$F,3,FALSE),"Non List")</f>
        <v>Non Life Insurance</v>
      </c>
      <c r="Z4456">
        <f>IFERROR(VLOOKUP(C4456,[1]LP!$B:$C,2,FALSE),0)</f>
        <v>798</v>
      </c>
      <c r="AA4456" s="11">
        <f t="shared" si="97"/>
        <v>39.9</v>
      </c>
      <c r="AB4456" s="5">
        <f>IFERROR(VLOOKUP(C4456,[2]Sheet1!$B:$F,5,FALSE),0)</f>
        <v>6743000.0700000003</v>
      </c>
      <c r="AC4456" s="11">
        <v>11</v>
      </c>
      <c r="AD4456" s="11">
        <v>0.57999999999999996</v>
      </c>
      <c r="AE4456" s="10" t="str">
        <f t="shared" si="96"/>
        <v>77/78PRIN</v>
      </c>
      <c r="AF4456" s="10"/>
      <c r="AG4456" s="10"/>
      <c r="AH4456" s="10"/>
    </row>
    <row r="4457" spans="1:34" x14ac:dyDescent="0.45">
      <c r="A4457" t="s">
        <v>54</v>
      </c>
      <c r="B4457" t="s">
        <v>59</v>
      </c>
      <c r="C4457" t="s">
        <v>281</v>
      </c>
      <c r="D4457">
        <v>16020</v>
      </c>
      <c r="E4457" s="11">
        <v>266639</v>
      </c>
      <c r="F4457" s="5">
        <v>3103353</v>
      </c>
      <c r="G4457" s="11">
        <v>0</v>
      </c>
      <c r="H4457" s="11">
        <v>0</v>
      </c>
      <c r="I4457">
        <v>0</v>
      </c>
      <c r="J4457">
        <v>0</v>
      </c>
      <c r="K4457">
        <v>0</v>
      </c>
      <c r="L4457">
        <v>270011</v>
      </c>
      <c r="M4457">
        <v>135</v>
      </c>
      <c r="N4457">
        <v>119</v>
      </c>
      <c r="O4457">
        <v>13</v>
      </c>
      <c r="P4457">
        <v>11</v>
      </c>
      <c r="Q4457">
        <v>0</v>
      </c>
      <c r="R4457">
        <v>1504</v>
      </c>
      <c r="S4457">
        <v>0</v>
      </c>
      <c r="T4457">
        <v>1264</v>
      </c>
      <c r="U4457">
        <v>1959</v>
      </c>
      <c r="V4457">
        <v>-0.88</v>
      </c>
      <c r="W4457">
        <v>0</v>
      </c>
      <c r="X4457">
        <v>0</v>
      </c>
      <c r="Y4457" s="12" t="str">
        <f>IFERROR(VLOOKUP(C4457,[1]Index!$D:$F,3,FALSE),"Non List")</f>
        <v>Non Life Insurance</v>
      </c>
      <c r="Z4457">
        <f>IFERROR(VLOOKUP(C4457,[1]LP!$B:$C,2,FALSE),0)</f>
        <v>13530</v>
      </c>
      <c r="AA4457" s="11">
        <f t="shared" si="97"/>
        <v>100.2</v>
      </c>
      <c r="AB4457" s="5">
        <f>IFERROR(VLOOKUP(C4457,[2]Sheet1!$B:$F,5,FALSE),0)</f>
        <v>327166.13</v>
      </c>
      <c r="AC4457" s="11">
        <v>0</v>
      </c>
      <c r="AD4457" s="11">
        <v>0</v>
      </c>
      <c r="AE4457" s="10" t="str">
        <f t="shared" si="96"/>
        <v>77/78RBCL</v>
      </c>
      <c r="AF4457" s="10"/>
      <c r="AG4457" s="10"/>
      <c r="AH4457" s="10"/>
    </row>
    <row r="4458" spans="1:34" x14ac:dyDescent="0.45">
      <c r="A4458" t="s">
        <v>54</v>
      </c>
      <c r="B4458" t="s">
        <v>59</v>
      </c>
      <c r="C4458" t="s">
        <v>282</v>
      </c>
      <c r="D4458">
        <v>550</v>
      </c>
      <c r="E4458" s="11">
        <v>1157565</v>
      </c>
      <c r="F4458" s="5">
        <v>302687</v>
      </c>
      <c r="G4458" s="11">
        <v>0</v>
      </c>
      <c r="H4458" s="11">
        <v>0</v>
      </c>
      <c r="I4458">
        <v>0</v>
      </c>
      <c r="J4458">
        <v>0</v>
      </c>
      <c r="K4458">
        <v>0</v>
      </c>
      <c r="L4458">
        <v>188541</v>
      </c>
      <c r="M4458">
        <v>22</v>
      </c>
      <c r="N4458">
        <v>25</v>
      </c>
      <c r="O4458">
        <v>4</v>
      </c>
      <c r="P4458">
        <v>17</v>
      </c>
      <c r="Q4458">
        <v>0</v>
      </c>
      <c r="R4458">
        <v>110</v>
      </c>
      <c r="S4458">
        <v>0</v>
      </c>
      <c r="T4458">
        <v>126</v>
      </c>
      <c r="U4458">
        <v>248</v>
      </c>
      <c r="V4458">
        <v>-0.55000000000000004</v>
      </c>
      <c r="W4458">
        <v>0</v>
      </c>
      <c r="X4458">
        <v>0</v>
      </c>
      <c r="Y4458" s="12" t="str">
        <f>IFERROR(VLOOKUP(C4458,[1]Index!$D:$F,3,FALSE),"Non List")</f>
        <v>Non Life Insurance</v>
      </c>
      <c r="Z4458">
        <f>IFERROR(VLOOKUP(C4458,[1]LP!$B:$C,2,FALSE),0)</f>
        <v>553.5</v>
      </c>
      <c r="AA4458" s="11">
        <f t="shared" si="97"/>
        <v>25.2</v>
      </c>
      <c r="AB4458" s="5">
        <f>IFERROR(VLOOKUP(C4458,[2]Sheet1!$B:$F,5,FALSE),0)</f>
        <v>14843741.5</v>
      </c>
      <c r="AC4458" s="11">
        <v>7</v>
      </c>
      <c r="AD4458" s="11">
        <v>0.37</v>
      </c>
      <c r="AE4458" s="10" t="str">
        <f t="shared" si="96"/>
        <v>77/78IGI</v>
      </c>
      <c r="AF4458" s="10"/>
      <c r="AG4458" s="10"/>
      <c r="AH4458" s="10"/>
    </row>
    <row r="4459" spans="1:34" x14ac:dyDescent="0.45">
      <c r="A4459" t="s">
        <v>54</v>
      </c>
      <c r="B4459" t="s">
        <v>59</v>
      </c>
      <c r="C4459" t="s">
        <v>283</v>
      </c>
      <c r="D4459">
        <v>640</v>
      </c>
      <c r="E4459" s="11">
        <v>1000000</v>
      </c>
      <c r="F4459" s="5">
        <v>75515</v>
      </c>
      <c r="G4459" s="11">
        <v>0</v>
      </c>
      <c r="H4459" s="11">
        <v>0</v>
      </c>
      <c r="I4459">
        <v>0</v>
      </c>
      <c r="J4459">
        <v>0</v>
      </c>
      <c r="K4459">
        <v>0</v>
      </c>
      <c r="L4459">
        <v>61106</v>
      </c>
      <c r="M4459">
        <v>8</v>
      </c>
      <c r="N4459">
        <v>79</v>
      </c>
      <c r="O4459">
        <v>6</v>
      </c>
      <c r="P4459">
        <v>8</v>
      </c>
      <c r="Q4459">
        <v>0</v>
      </c>
      <c r="R4459">
        <v>467</v>
      </c>
      <c r="S4459">
        <v>0</v>
      </c>
      <c r="T4459">
        <v>108</v>
      </c>
      <c r="U4459">
        <v>140</v>
      </c>
      <c r="V4459">
        <v>-0.78</v>
      </c>
      <c r="W4459">
        <v>0</v>
      </c>
      <c r="X4459">
        <v>0</v>
      </c>
      <c r="Y4459" s="12" t="str">
        <f>IFERROR(VLOOKUP(C4459,[1]Index!$D:$F,3,FALSE),"Non List")</f>
        <v>zdelist</v>
      </c>
      <c r="Z4459">
        <f>IFERROR(VLOOKUP(C4459,[1]LP!$B:$C,2,FALSE),0)</f>
        <v>0</v>
      </c>
      <c r="AA4459" s="11">
        <f t="shared" si="97"/>
        <v>0</v>
      </c>
      <c r="AB4459" s="5">
        <f>IFERROR(VLOOKUP(C4459,[2]Sheet1!$B:$F,5,FALSE),0)</f>
        <v>0</v>
      </c>
      <c r="AC4459" s="11">
        <v>0</v>
      </c>
      <c r="AD4459" s="11">
        <v>0</v>
      </c>
      <c r="AE4459" s="10" t="str">
        <f t="shared" si="96"/>
        <v>77/78AIL</v>
      </c>
      <c r="AF4459" s="10"/>
      <c r="AG4459" s="10"/>
      <c r="AH4459" s="10"/>
    </row>
    <row r="4460" spans="1:34" x14ac:dyDescent="0.45">
      <c r="A4460" t="s">
        <v>54</v>
      </c>
      <c r="B4460" t="s">
        <v>59</v>
      </c>
      <c r="C4460" t="s">
        <v>284</v>
      </c>
      <c r="D4460">
        <v>542.5</v>
      </c>
      <c r="E4460" s="11">
        <v>1000000</v>
      </c>
      <c r="F4460" s="5">
        <v>75955</v>
      </c>
      <c r="G4460" s="11">
        <v>0</v>
      </c>
      <c r="H4460" s="11">
        <v>0</v>
      </c>
      <c r="I4460">
        <v>0</v>
      </c>
      <c r="J4460">
        <v>0</v>
      </c>
      <c r="K4460">
        <v>0</v>
      </c>
      <c r="L4460">
        <v>58170</v>
      </c>
      <c r="M4460">
        <v>8</v>
      </c>
      <c r="N4460">
        <v>70</v>
      </c>
      <c r="O4460">
        <v>5</v>
      </c>
      <c r="P4460">
        <v>7</v>
      </c>
      <c r="Q4460">
        <v>0</v>
      </c>
      <c r="R4460">
        <v>353</v>
      </c>
      <c r="S4460">
        <v>0</v>
      </c>
      <c r="T4460">
        <v>108</v>
      </c>
      <c r="U4460">
        <v>137</v>
      </c>
      <c r="V4460">
        <v>-0.75</v>
      </c>
      <c r="W4460">
        <v>0</v>
      </c>
      <c r="X4460">
        <v>0</v>
      </c>
      <c r="Y4460" s="12" t="str">
        <f>IFERROR(VLOOKUP(C4460,[1]Index!$D:$F,3,FALSE),"Non List")</f>
        <v>zdelist</v>
      </c>
      <c r="Z4460">
        <f>IFERROR(VLOOKUP(C4460,[1]LP!$B:$C,2,FALSE),0)</f>
        <v>0</v>
      </c>
      <c r="AA4460" s="11">
        <f t="shared" si="97"/>
        <v>0</v>
      </c>
      <c r="AB4460" s="5">
        <f>IFERROR(VLOOKUP(C4460,[2]Sheet1!$B:$F,5,FALSE),0)</f>
        <v>0</v>
      </c>
      <c r="AC4460" s="11">
        <v>0</v>
      </c>
      <c r="AD4460" s="11">
        <v>0</v>
      </c>
      <c r="AE4460" s="10" t="str">
        <f t="shared" si="96"/>
        <v>77/78SGI</v>
      </c>
      <c r="AF4460" s="10"/>
      <c r="AG4460" s="10"/>
      <c r="AH4460" s="10"/>
    </row>
    <row r="4461" spans="1:34" x14ac:dyDescent="0.45">
      <c r="A4461" t="s">
        <v>54</v>
      </c>
      <c r="B4461" t="s">
        <v>59</v>
      </c>
      <c r="C4461" t="s">
        <v>285</v>
      </c>
      <c r="D4461">
        <v>540.20000000000005</v>
      </c>
      <c r="E4461" s="11">
        <v>1000000</v>
      </c>
      <c r="F4461" s="5">
        <v>75644</v>
      </c>
      <c r="G4461" s="11">
        <v>0</v>
      </c>
      <c r="H4461" s="11">
        <v>0</v>
      </c>
      <c r="I4461">
        <v>0</v>
      </c>
      <c r="J4461">
        <v>0</v>
      </c>
      <c r="K4461">
        <v>0</v>
      </c>
      <c r="L4461">
        <v>63687</v>
      </c>
      <c r="M4461">
        <v>8</v>
      </c>
      <c r="N4461">
        <v>64</v>
      </c>
      <c r="O4461">
        <v>5</v>
      </c>
      <c r="P4461">
        <v>8</v>
      </c>
      <c r="Q4461">
        <v>0</v>
      </c>
      <c r="R4461">
        <v>320</v>
      </c>
      <c r="S4461">
        <v>0</v>
      </c>
      <c r="T4461">
        <v>108</v>
      </c>
      <c r="U4461">
        <v>143</v>
      </c>
      <c r="V4461">
        <v>-0.73</v>
      </c>
      <c r="W4461">
        <v>0</v>
      </c>
      <c r="X4461">
        <v>0</v>
      </c>
      <c r="Y4461" s="12" t="str">
        <f>IFERROR(VLOOKUP(C4461,[1]Index!$D:$F,3,FALSE),"Non List")</f>
        <v>zdelist</v>
      </c>
      <c r="Z4461">
        <f>IFERROR(VLOOKUP(C4461,[1]LP!$B:$C,2,FALSE),0)</f>
        <v>0</v>
      </c>
      <c r="AA4461" s="11">
        <f t="shared" si="97"/>
        <v>0</v>
      </c>
      <c r="AB4461" s="5">
        <f>IFERROR(VLOOKUP(C4461,[2]Sheet1!$B:$F,5,FALSE),0)</f>
        <v>0</v>
      </c>
      <c r="AC4461" s="11">
        <v>0</v>
      </c>
      <c r="AD4461" s="11">
        <v>0</v>
      </c>
      <c r="AE4461" s="10" t="str">
        <f t="shared" si="96"/>
        <v>77/78GIC</v>
      </c>
      <c r="AF4461" s="10"/>
      <c r="AG4461" s="10"/>
      <c r="AH4461" s="10"/>
    </row>
    <row r="4462" spans="1:34" x14ac:dyDescent="0.45">
      <c r="A4462" t="s">
        <v>55</v>
      </c>
      <c r="B4462" t="s">
        <v>59</v>
      </c>
      <c r="C4462" t="s">
        <v>268</v>
      </c>
      <c r="D4462">
        <v>535</v>
      </c>
      <c r="E4462" s="11">
        <v>1183604</v>
      </c>
      <c r="F4462" s="5">
        <v>383376</v>
      </c>
      <c r="G4462" s="11">
        <v>0</v>
      </c>
      <c r="H4462" s="11">
        <v>0</v>
      </c>
      <c r="I4462">
        <v>0</v>
      </c>
      <c r="J4462">
        <v>0</v>
      </c>
      <c r="K4462">
        <v>0</v>
      </c>
      <c r="L4462">
        <v>203872</v>
      </c>
      <c r="M4462">
        <v>17</v>
      </c>
      <c r="N4462">
        <v>31</v>
      </c>
      <c r="O4462">
        <v>4</v>
      </c>
      <c r="P4462">
        <v>13</v>
      </c>
      <c r="Q4462">
        <v>0</v>
      </c>
      <c r="R4462">
        <v>126</v>
      </c>
      <c r="S4462">
        <v>0</v>
      </c>
      <c r="T4462">
        <v>132</v>
      </c>
      <c r="U4462">
        <v>226</v>
      </c>
      <c r="V4462">
        <v>-0.57999999999999996</v>
      </c>
      <c r="W4462">
        <v>0</v>
      </c>
      <c r="X4462">
        <v>0</v>
      </c>
      <c r="Y4462" s="12" t="str">
        <f>IFERROR(VLOOKUP(C4462,[1]Index!$D:$F,3,FALSE),"Non List")</f>
        <v>zdelist</v>
      </c>
      <c r="Z4462">
        <f>IFERROR(VLOOKUP(C4462,[1]LP!$B:$C,2,FALSE),0)</f>
        <v>0</v>
      </c>
      <c r="AA4462" s="11">
        <f t="shared" si="97"/>
        <v>0</v>
      </c>
      <c r="AB4462" s="5">
        <f>IFERROR(VLOOKUP(C4462,[2]Sheet1!$B:$F,5,FALSE),0)</f>
        <v>0</v>
      </c>
      <c r="AC4462" s="11">
        <v>6</v>
      </c>
      <c r="AD4462" s="11">
        <v>0.31580000000000003</v>
      </c>
      <c r="AE4462" s="10" t="str">
        <f t="shared" si="96"/>
        <v>77/78EIC</v>
      </c>
      <c r="AF4462" s="10"/>
      <c r="AG4462" s="10"/>
      <c r="AH4462" s="10"/>
    </row>
    <row r="4463" spans="1:34" x14ac:dyDescent="0.45">
      <c r="A4463" t="s">
        <v>55</v>
      </c>
      <c r="B4463" t="s">
        <v>59</v>
      </c>
      <c r="C4463" t="s">
        <v>269</v>
      </c>
      <c r="D4463">
        <v>571</v>
      </c>
      <c r="E4463" s="11">
        <v>1100337</v>
      </c>
      <c r="F4463" s="5">
        <v>246790</v>
      </c>
      <c r="G4463" s="11">
        <v>0</v>
      </c>
      <c r="H4463" s="11">
        <v>0</v>
      </c>
      <c r="I4463">
        <v>0</v>
      </c>
      <c r="J4463">
        <v>0</v>
      </c>
      <c r="K4463">
        <v>0</v>
      </c>
      <c r="L4463">
        <v>155567</v>
      </c>
      <c r="M4463">
        <v>14</v>
      </c>
      <c r="N4463">
        <v>40</v>
      </c>
      <c r="O4463">
        <v>5</v>
      </c>
      <c r="P4463">
        <v>12</v>
      </c>
      <c r="Q4463">
        <v>0</v>
      </c>
      <c r="R4463">
        <v>188</v>
      </c>
      <c r="S4463">
        <v>0</v>
      </c>
      <c r="T4463">
        <v>122</v>
      </c>
      <c r="U4463">
        <v>197</v>
      </c>
      <c r="V4463">
        <v>-0.65</v>
      </c>
      <c r="W4463">
        <v>0</v>
      </c>
      <c r="X4463">
        <v>0</v>
      </c>
      <c r="Y4463" s="12" t="str">
        <f>IFERROR(VLOOKUP(C4463,[1]Index!$D:$F,3,FALSE),"Non List")</f>
        <v>zdelist</v>
      </c>
      <c r="Z4463">
        <f>IFERROR(VLOOKUP(C4463,[1]LP!$B:$C,2,FALSE),0)</f>
        <v>0</v>
      </c>
      <c r="AA4463" s="11">
        <f t="shared" si="97"/>
        <v>0</v>
      </c>
      <c r="AB4463" s="5">
        <f>IFERROR(VLOOKUP(C4463,[2]Sheet1!$B:$F,5,FALSE),0)</f>
        <v>0</v>
      </c>
      <c r="AC4463" s="11">
        <v>6.65</v>
      </c>
      <c r="AD4463" s="11">
        <v>0.35</v>
      </c>
      <c r="AE4463" s="10" t="str">
        <f t="shared" si="96"/>
        <v>77/78HGI</v>
      </c>
      <c r="AF4463" s="10"/>
      <c r="AG4463" s="10"/>
      <c r="AH4463" s="10"/>
    </row>
    <row r="4464" spans="1:34" x14ac:dyDescent="0.45">
      <c r="A4464" t="s">
        <v>55</v>
      </c>
      <c r="B4464" t="s">
        <v>59</v>
      </c>
      <c r="C4464" t="s">
        <v>270</v>
      </c>
      <c r="D4464">
        <v>652</v>
      </c>
      <c r="E4464" s="11">
        <v>1198900</v>
      </c>
      <c r="F4464" s="5">
        <v>237500</v>
      </c>
      <c r="G4464" s="11">
        <v>0</v>
      </c>
      <c r="H4464" s="11">
        <v>0</v>
      </c>
      <c r="I4464">
        <v>0</v>
      </c>
      <c r="J4464">
        <v>0</v>
      </c>
      <c r="K4464">
        <v>0</v>
      </c>
      <c r="L4464">
        <v>172400</v>
      </c>
      <c r="M4464">
        <v>14</v>
      </c>
      <c r="N4464">
        <v>45</v>
      </c>
      <c r="O4464">
        <v>5</v>
      </c>
      <c r="P4464">
        <v>12</v>
      </c>
      <c r="Q4464">
        <v>0</v>
      </c>
      <c r="R4464">
        <v>247</v>
      </c>
      <c r="S4464">
        <v>0</v>
      </c>
      <c r="T4464">
        <v>120</v>
      </c>
      <c r="U4464">
        <v>197</v>
      </c>
      <c r="V4464">
        <v>-0.7</v>
      </c>
      <c r="W4464">
        <v>0</v>
      </c>
      <c r="X4464">
        <v>0</v>
      </c>
      <c r="Y4464" s="12" t="str">
        <f>IFERROR(VLOOKUP(C4464,[1]Index!$D:$F,3,FALSE),"Non List")</f>
        <v>zdelist</v>
      </c>
      <c r="Z4464">
        <f>IFERROR(VLOOKUP(C4464,[1]LP!$B:$C,2,FALSE),0)</f>
        <v>0</v>
      </c>
      <c r="AA4464" s="11">
        <f t="shared" si="97"/>
        <v>0</v>
      </c>
      <c r="AB4464" s="5">
        <f>IFERROR(VLOOKUP(C4464,[2]Sheet1!$B:$F,5,FALSE),0)</f>
        <v>0</v>
      </c>
      <c r="AC4464" s="11">
        <v>9.5</v>
      </c>
      <c r="AD4464" s="11">
        <v>0.5</v>
      </c>
      <c r="AE4464" s="10" t="str">
        <f t="shared" si="96"/>
        <v>77/78LGIL</v>
      </c>
      <c r="AF4464" s="10"/>
      <c r="AG4464" s="10"/>
      <c r="AH4464" s="10"/>
    </row>
    <row r="4465" spans="1:34" x14ac:dyDescent="0.45">
      <c r="A4465" t="s">
        <v>55</v>
      </c>
      <c r="B4465" t="s">
        <v>59</v>
      </c>
      <c r="C4465" t="s">
        <v>271</v>
      </c>
      <c r="D4465">
        <v>714</v>
      </c>
      <c r="E4465" s="11">
        <v>1242339</v>
      </c>
      <c r="F4465" s="5">
        <v>420600</v>
      </c>
      <c r="G4465" s="11">
        <v>0</v>
      </c>
      <c r="H4465" s="11">
        <v>0</v>
      </c>
      <c r="I4465">
        <v>0</v>
      </c>
      <c r="J4465">
        <v>0</v>
      </c>
      <c r="K4465">
        <v>0</v>
      </c>
      <c r="L4465">
        <v>348779</v>
      </c>
      <c r="M4465">
        <v>28</v>
      </c>
      <c r="N4465">
        <v>25</v>
      </c>
      <c r="O4465">
        <v>5</v>
      </c>
      <c r="P4465">
        <v>21</v>
      </c>
      <c r="Q4465">
        <v>0</v>
      </c>
      <c r="R4465">
        <v>136</v>
      </c>
      <c r="S4465">
        <v>0</v>
      </c>
      <c r="T4465">
        <v>134</v>
      </c>
      <c r="U4465">
        <v>291</v>
      </c>
      <c r="V4465">
        <v>-0.59</v>
      </c>
      <c r="W4465">
        <v>0</v>
      </c>
      <c r="X4465">
        <v>0</v>
      </c>
      <c r="Y4465" s="12" t="str">
        <f>IFERROR(VLOOKUP(C4465,[1]Index!$D:$F,3,FALSE),"Non List")</f>
        <v>Non Life Insurance</v>
      </c>
      <c r="Z4465">
        <f>IFERROR(VLOOKUP(C4465,[1]LP!$B:$C,2,FALSE),0)</f>
        <v>855</v>
      </c>
      <c r="AA4465" s="11">
        <f t="shared" si="97"/>
        <v>30.5</v>
      </c>
      <c r="AB4465" s="5">
        <f>IFERROR(VLOOKUP(C4465,[2]Sheet1!$B:$F,5,FALSE),0)</f>
        <v>8078158.4900000002</v>
      </c>
      <c r="AC4465" s="11">
        <v>11</v>
      </c>
      <c r="AD4465" s="11">
        <v>0.57889999999999997</v>
      </c>
      <c r="AE4465" s="10" t="str">
        <f t="shared" si="96"/>
        <v>77/78NICL</v>
      </c>
      <c r="AF4465" s="10"/>
      <c r="AG4465" s="10"/>
      <c r="AH4465" s="10"/>
    </row>
    <row r="4466" spans="1:34" x14ac:dyDescent="0.45">
      <c r="A4466" t="s">
        <v>55</v>
      </c>
      <c r="B4466" t="s">
        <v>59</v>
      </c>
      <c r="C4466" t="s">
        <v>272</v>
      </c>
      <c r="D4466">
        <v>880</v>
      </c>
      <c r="E4466" s="11">
        <v>1317432</v>
      </c>
      <c r="F4466" s="5">
        <v>700583</v>
      </c>
      <c r="G4466" s="11">
        <v>0</v>
      </c>
      <c r="H4466" s="11">
        <v>0</v>
      </c>
      <c r="I4466">
        <v>0</v>
      </c>
      <c r="J4466">
        <v>0</v>
      </c>
      <c r="K4466">
        <v>0</v>
      </c>
      <c r="L4466">
        <v>540634</v>
      </c>
      <c r="M4466">
        <v>41</v>
      </c>
      <c r="N4466">
        <v>21</v>
      </c>
      <c r="O4466">
        <v>6</v>
      </c>
      <c r="P4466">
        <v>27</v>
      </c>
      <c r="Q4466">
        <v>0</v>
      </c>
      <c r="R4466">
        <v>123</v>
      </c>
      <c r="S4466">
        <v>0</v>
      </c>
      <c r="T4466">
        <v>153</v>
      </c>
      <c r="U4466">
        <v>376</v>
      </c>
      <c r="V4466">
        <v>-0.56999999999999995</v>
      </c>
      <c r="W4466">
        <v>0</v>
      </c>
      <c r="X4466">
        <v>0</v>
      </c>
      <c r="Y4466" s="12" t="str">
        <f>IFERROR(VLOOKUP(C4466,[1]Index!$D:$F,3,FALSE),"Non List")</f>
        <v>Non Life Insurance</v>
      </c>
      <c r="Z4466">
        <f>IFERROR(VLOOKUP(C4466,[1]LP!$B:$C,2,FALSE),0)</f>
        <v>812</v>
      </c>
      <c r="AA4466" s="11">
        <f t="shared" si="97"/>
        <v>19.8</v>
      </c>
      <c r="AB4466" s="5">
        <f>IFERROR(VLOOKUP(C4466,[2]Sheet1!$B:$F,5,FALSE),0)</f>
        <v>8049442.4299999997</v>
      </c>
      <c r="AC4466" s="11">
        <v>15</v>
      </c>
      <c r="AD4466" s="11">
        <v>0.79</v>
      </c>
      <c r="AE4466" s="10" t="str">
        <f t="shared" si="96"/>
        <v>77/78NIL</v>
      </c>
      <c r="AF4466" s="10"/>
      <c r="AG4466" s="10"/>
      <c r="AH4466" s="10"/>
    </row>
    <row r="4467" spans="1:34" x14ac:dyDescent="0.45">
      <c r="A4467" t="s">
        <v>55</v>
      </c>
      <c r="B4467" t="s">
        <v>59</v>
      </c>
      <c r="C4467" t="s">
        <v>273</v>
      </c>
      <c r="D4467">
        <v>740</v>
      </c>
      <c r="E4467" s="11">
        <v>1096376</v>
      </c>
      <c r="F4467" s="5">
        <v>466823</v>
      </c>
      <c r="G4467" s="11">
        <v>0</v>
      </c>
      <c r="H4467" s="11">
        <v>0</v>
      </c>
      <c r="I4467">
        <v>0</v>
      </c>
      <c r="J4467">
        <v>0</v>
      </c>
      <c r="K4467">
        <v>0</v>
      </c>
      <c r="L4467">
        <v>252276</v>
      </c>
      <c r="M4467">
        <v>23</v>
      </c>
      <c r="N4467">
        <v>32</v>
      </c>
      <c r="O4467">
        <v>5</v>
      </c>
      <c r="P4467">
        <v>16</v>
      </c>
      <c r="Q4467">
        <v>0</v>
      </c>
      <c r="R4467">
        <v>167</v>
      </c>
      <c r="S4467">
        <v>0</v>
      </c>
      <c r="T4467">
        <v>143</v>
      </c>
      <c r="U4467">
        <v>272</v>
      </c>
      <c r="V4467">
        <v>-0.63</v>
      </c>
      <c r="W4467">
        <v>0</v>
      </c>
      <c r="X4467">
        <v>0</v>
      </c>
      <c r="Y4467" s="12" t="str">
        <f>IFERROR(VLOOKUP(C4467,[1]Index!$D:$F,3,FALSE),"Non List")</f>
        <v>Non Life Insurance</v>
      </c>
      <c r="Z4467">
        <f>IFERROR(VLOOKUP(C4467,[1]LP!$B:$C,2,FALSE),0)</f>
        <v>778</v>
      </c>
      <c r="AA4467" s="11">
        <f t="shared" si="97"/>
        <v>33.799999999999997</v>
      </c>
      <c r="AB4467" s="5">
        <f>IFERROR(VLOOKUP(C4467,[2]Sheet1!$B:$F,5,FALSE),0)</f>
        <v>7543725.6100000003</v>
      </c>
      <c r="AC4467" s="11">
        <v>10</v>
      </c>
      <c r="AD4467" s="11">
        <v>0.52629999999999999</v>
      </c>
      <c r="AE4467" s="10" t="str">
        <f t="shared" si="96"/>
        <v>77/78NLG</v>
      </c>
      <c r="AF4467" s="10"/>
      <c r="AG4467" s="10"/>
      <c r="AH4467" s="10"/>
    </row>
    <row r="4468" spans="1:34" x14ac:dyDescent="0.45">
      <c r="A4468" t="s">
        <v>55</v>
      </c>
      <c r="B4468" t="s">
        <v>59</v>
      </c>
      <c r="C4468" t="s">
        <v>274</v>
      </c>
      <c r="D4468">
        <v>806</v>
      </c>
      <c r="E4468" s="11">
        <v>1074560</v>
      </c>
      <c r="F4468" s="5">
        <v>409109</v>
      </c>
      <c r="G4468" s="11">
        <v>0</v>
      </c>
      <c r="H4468" s="11">
        <v>0</v>
      </c>
      <c r="I4468">
        <v>0</v>
      </c>
      <c r="J4468">
        <v>0</v>
      </c>
      <c r="K4468">
        <v>0</v>
      </c>
      <c r="L4468">
        <v>373703</v>
      </c>
      <c r="M4468">
        <v>35</v>
      </c>
      <c r="N4468">
        <v>23</v>
      </c>
      <c r="O4468">
        <v>6</v>
      </c>
      <c r="P4468">
        <v>25</v>
      </c>
      <c r="Q4468">
        <v>0</v>
      </c>
      <c r="R4468">
        <v>135</v>
      </c>
      <c r="S4468">
        <v>0</v>
      </c>
      <c r="T4468">
        <v>138</v>
      </c>
      <c r="U4468">
        <v>329</v>
      </c>
      <c r="V4468">
        <v>-0.59</v>
      </c>
      <c r="W4468">
        <v>0</v>
      </c>
      <c r="X4468">
        <v>0</v>
      </c>
      <c r="Y4468" s="12" t="str">
        <f>IFERROR(VLOOKUP(C4468,[1]Index!$D:$F,3,FALSE),"Non List")</f>
        <v>zdelist</v>
      </c>
      <c r="Z4468">
        <f>IFERROR(VLOOKUP(C4468,[1]LP!$B:$C,2,FALSE),0)</f>
        <v>0</v>
      </c>
      <c r="AA4468" s="11">
        <f t="shared" si="97"/>
        <v>0</v>
      </c>
      <c r="AB4468" s="5">
        <f>IFERROR(VLOOKUP(C4468,[2]Sheet1!$B:$F,5,FALSE),0)</f>
        <v>0</v>
      </c>
      <c r="AC4468" s="11">
        <v>14.25</v>
      </c>
      <c r="AD4468" s="11">
        <v>0.75</v>
      </c>
      <c r="AE4468" s="10" t="str">
        <f t="shared" si="96"/>
        <v>77/78PIC</v>
      </c>
      <c r="AF4468" s="10"/>
      <c r="AG4468" s="10"/>
      <c r="AH4468" s="10"/>
    </row>
    <row r="4469" spans="1:34" x14ac:dyDescent="0.45">
      <c r="A4469" t="s">
        <v>55</v>
      </c>
      <c r="B4469" t="s">
        <v>59</v>
      </c>
      <c r="C4469" t="s">
        <v>275</v>
      </c>
      <c r="D4469">
        <v>545</v>
      </c>
      <c r="E4469" s="11">
        <v>1026432</v>
      </c>
      <c r="F4469" s="5">
        <v>258769</v>
      </c>
      <c r="G4469" s="11">
        <v>0</v>
      </c>
      <c r="H4469" s="11">
        <v>0</v>
      </c>
      <c r="I4469">
        <v>0</v>
      </c>
      <c r="J4469">
        <v>0</v>
      </c>
      <c r="K4469">
        <v>0</v>
      </c>
      <c r="L4469">
        <v>176912</v>
      </c>
      <c r="M4469">
        <v>17</v>
      </c>
      <c r="N4469">
        <v>32</v>
      </c>
      <c r="O4469">
        <v>4</v>
      </c>
      <c r="P4469">
        <v>14</v>
      </c>
      <c r="Q4469">
        <v>0</v>
      </c>
      <c r="R4469">
        <v>138</v>
      </c>
      <c r="S4469">
        <v>0</v>
      </c>
      <c r="T4469">
        <v>125</v>
      </c>
      <c r="U4469">
        <v>220</v>
      </c>
      <c r="V4469">
        <v>-0.6</v>
      </c>
      <c r="W4469">
        <v>0</v>
      </c>
      <c r="X4469">
        <v>0</v>
      </c>
      <c r="Y4469" s="12" t="str">
        <f>IFERROR(VLOOKUP(C4469,[1]Index!$D:$F,3,FALSE),"Non List")</f>
        <v>zdelist</v>
      </c>
      <c r="Z4469">
        <f>IFERROR(VLOOKUP(C4469,[1]LP!$B:$C,2,FALSE),0)</f>
        <v>0</v>
      </c>
      <c r="AA4469" s="11">
        <f t="shared" si="97"/>
        <v>0</v>
      </c>
      <c r="AB4469" s="5">
        <f>IFERROR(VLOOKUP(C4469,[2]Sheet1!$B:$F,5,FALSE),0)</f>
        <v>0</v>
      </c>
      <c r="AC4469" s="11">
        <v>7</v>
      </c>
      <c r="AD4469" s="11">
        <v>0.36799999999999999</v>
      </c>
      <c r="AE4469" s="10" t="str">
        <f t="shared" si="96"/>
        <v>77/78PICL</v>
      </c>
      <c r="AF4469" s="10"/>
      <c r="AG4469" s="10"/>
      <c r="AH4469" s="10"/>
    </row>
    <row r="4470" spans="1:34" x14ac:dyDescent="0.45">
      <c r="A4470" t="s">
        <v>55</v>
      </c>
      <c r="B4470" t="s">
        <v>59</v>
      </c>
      <c r="C4470" t="s">
        <v>276</v>
      </c>
      <c r="D4470">
        <v>1309</v>
      </c>
      <c r="E4470" s="11">
        <v>1111357</v>
      </c>
      <c r="F4470" s="5">
        <v>480551</v>
      </c>
      <c r="G4470" s="11">
        <v>0</v>
      </c>
      <c r="H4470" s="11">
        <v>0</v>
      </c>
      <c r="I4470">
        <v>0</v>
      </c>
      <c r="J4470">
        <v>0</v>
      </c>
      <c r="K4470">
        <v>0</v>
      </c>
      <c r="L4470">
        <v>451590</v>
      </c>
      <c r="M4470">
        <v>41</v>
      </c>
      <c r="N4470">
        <v>32</v>
      </c>
      <c r="O4470">
        <v>9</v>
      </c>
      <c r="P4470">
        <v>28</v>
      </c>
      <c r="Q4470">
        <v>0</v>
      </c>
      <c r="R4470">
        <v>294</v>
      </c>
      <c r="S4470">
        <v>0</v>
      </c>
      <c r="T4470">
        <v>143</v>
      </c>
      <c r="U4470">
        <v>362</v>
      </c>
      <c r="V4470">
        <v>-0.72</v>
      </c>
      <c r="W4470">
        <v>0</v>
      </c>
      <c r="X4470">
        <v>0</v>
      </c>
      <c r="Y4470" s="12" t="str">
        <f>IFERROR(VLOOKUP(C4470,[1]Index!$D:$F,3,FALSE),"Non List")</f>
        <v>zdelist</v>
      </c>
      <c r="Z4470">
        <f>IFERROR(VLOOKUP(C4470,[1]LP!$B:$C,2,FALSE),0)</f>
        <v>0</v>
      </c>
      <c r="AA4470" s="11">
        <f t="shared" si="97"/>
        <v>0</v>
      </c>
      <c r="AB4470" s="5">
        <f>IFERROR(VLOOKUP(C4470,[2]Sheet1!$B:$F,5,FALSE),0)</f>
        <v>0</v>
      </c>
      <c r="AC4470" s="11">
        <v>20</v>
      </c>
      <c r="AD4470" s="11">
        <v>1.0526</v>
      </c>
      <c r="AE4470" s="10" t="str">
        <f t="shared" si="96"/>
        <v>77/78SIC</v>
      </c>
      <c r="AF4470" s="10"/>
      <c r="AG4470" s="10"/>
      <c r="AH4470" s="10"/>
    </row>
    <row r="4471" spans="1:34" x14ac:dyDescent="0.45">
      <c r="A4471" t="s">
        <v>55</v>
      </c>
      <c r="B4471" t="s">
        <v>59</v>
      </c>
      <c r="C4471" t="s">
        <v>277</v>
      </c>
      <c r="D4471">
        <v>1139.9000000000001</v>
      </c>
      <c r="E4471" s="11">
        <v>1758524</v>
      </c>
      <c r="F4471" s="5">
        <v>572046</v>
      </c>
      <c r="G4471" s="11">
        <v>0</v>
      </c>
      <c r="H4471" s="11">
        <v>0</v>
      </c>
      <c r="I4471">
        <v>0</v>
      </c>
      <c r="J4471">
        <v>0</v>
      </c>
      <c r="K4471">
        <v>0</v>
      </c>
      <c r="L4471">
        <v>475737</v>
      </c>
      <c r="M4471">
        <v>27</v>
      </c>
      <c r="N4471">
        <v>42</v>
      </c>
      <c r="O4471">
        <v>9</v>
      </c>
      <c r="P4471">
        <v>20</v>
      </c>
      <c r="Q4471">
        <v>0</v>
      </c>
      <c r="R4471">
        <v>362</v>
      </c>
      <c r="S4471">
        <v>0</v>
      </c>
      <c r="T4471">
        <v>133</v>
      </c>
      <c r="U4471">
        <v>284</v>
      </c>
      <c r="V4471">
        <v>-0.75</v>
      </c>
      <c r="W4471">
        <v>0</v>
      </c>
      <c r="X4471">
        <v>0</v>
      </c>
      <c r="Y4471" s="12" t="str">
        <f>IFERROR(VLOOKUP(C4471,[1]Index!$D:$F,3,FALSE),"Non List")</f>
        <v>Non Life Insurance</v>
      </c>
      <c r="Z4471">
        <f>IFERROR(VLOOKUP(C4471,[1]LP!$B:$C,2,FALSE),0)</f>
        <v>719.8</v>
      </c>
      <c r="AA4471" s="11">
        <f t="shared" si="97"/>
        <v>26.7</v>
      </c>
      <c r="AB4471" s="5">
        <f>IFERROR(VLOOKUP(C4471,[2]Sheet1!$B:$F,5,FALSE),0)</f>
        <v>13009241.279999999</v>
      </c>
      <c r="AC4471" s="11">
        <v>0</v>
      </c>
      <c r="AD4471" s="11">
        <v>0</v>
      </c>
      <c r="AE4471" s="10" t="str">
        <f t="shared" si="96"/>
        <v>77/78SICL</v>
      </c>
      <c r="AF4471" s="10"/>
      <c r="AG4471" s="10"/>
      <c r="AH4471" s="10"/>
    </row>
    <row r="4472" spans="1:34" x14ac:dyDescent="0.45">
      <c r="A4472" t="s">
        <v>55</v>
      </c>
      <c r="B4472" t="s">
        <v>59</v>
      </c>
      <c r="C4472" t="s">
        <v>278</v>
      </c>
      <c r="D4472">
        <v>778</v>
      </c>
      <c r="E4472" s="11">
        <v>1120000</v>
      </c>
      <c r="F4472" s="5">
        <v>330733</v>
      </c>
      <c r="G4472" s="11">
        <v>0</v>
      </c>
      <c r="H4472" s="11">
        <v>0</v>
      </c>
      <c r="I4472">
        <v>0</v>
      </c>
      <c r="J4472">
        <v>0</v>
      </c>
      <c r="K4472">
        <v>0</v>
      </c>
      <c r="L4472">
        <v>302356</v>
      </c>
      <c r="M4472">
        <v>27</v>
      </c>
      <c r="N4472">
        <v>29</v>
      </c>
      <c r="O4472">
        <v>6</v>
      </c>
      <c r="P4472">
        <v>21</v>
      </c>
      <c r="Q4472">
        <v>0</v>
      </c>
      <c r="R4472">
        <v>173</v>
      </c>
      <c r="S4472">
        <v>0</v>
      </c>
      <c r="T4472">
        <v>130</v>
      </c>
      <c r="U4472">
        <v>280</v>
      </c>
      <c r="V4472">
        <v>-0.64</v>
      </c>
      <c r="W4472">
        <v>0</v>
      </c>
      <c r="X4472">
        <v>0</v>
      </c>
      <c r="Y4472" s="12" t="str">
        <f>IFERROR(VLOOKUP(C4472,[1]Index!$D:$F,3,FALSE),"Non List")</f>
        <v>zdelist</v>
      </c>
      <c r="Z4472">
        <f>IFERROR(VLOOKUP(C4472,[1]LP!$B:$C,2,FALSE),0)</f>
        <v>0</v>
      </c>
      <c r="AA4472" s="11">
        <f t="shared" si="97"/>
        <v>0</v>
      </c>
      <c r="AB4472" s="5">
        <f>IFERROR(VLOOKUP(C4472,[2]Sheet1!$B:$F,5,FALSE),0)</f>
        <v>0</v>
      </c>
      <c r="AC4472" s="11">
        <v>15</v>
      </c>
      <c r="AD4472" s="11">
        <v>0.78949999999999998</v>
      </c>
      <c r="AE4472" s="10" t="str">
        <f t="shared" si="96"/>
        <v>77/78SIL</v>
      </c>
      <c r="AF4472" s="10"/>
      <c r="AG4472" s="10"/>
      <c r="AH4472" s="10"/>
    </row>
    <row r="4473" spans="1:34" x14ac:dyDescent="0.45">
      <c r="A4473" t="s">
        <v>55</v>
      </c>
      <c r="B4473" t="s">
        <v>59</v>
      </c>
      <c r="C4473" t="s">
        <v>279</v>
      </c>
      <c r="D4473">
        <v>556</v>
      </c>
      <c r="E4473" s="11">
        <v>1028160</v>
      </c>
      <c r="F4473" s="5">
        <v>110634</v>
      </c>
      <c r="G4473" s="11">
        <v>0</v>
      </c>
      <c r="H4473" s="11">
        <v>0</v>
      </c>
      <c r="I4473">
        <v>0</v>
      </c>
      <c r="J4473">
        <v>0</v>
      </c>
      <c r="K4473">
        <v>0</v>
      </c>
      <c r="L4473">
        <v>75232</v>
      </c>
      <c r="M4473">
        <v>7</v>
      </c>
      <c r="N4473">
        <v>76</v>
      </c>
      <c r="O4473">
        <v>5</v>
      </c>
      <c r="P4473">
        <v>7</v>
      </c>
      <c r="Q4473">
        <v>0</v>
      </c>
      <c r="R4473">
        <v>382</v>
      </c>
      <c r="S4473">
        <v>0</v>
      </c>
      <c r="T4473">
        <v>111</v>
      </c>
      <c r="U4473">
        <v>135</v>
      </c>
      <c r="V4473">
        <v>-0.76</v>
      </c>
      <c r="W4473">
        <v>0</v>
      </c>
      <c r="X4473">
        <v>0</v>
      </c>
      <c r="Y4473" s="12" t="str">
        <f>IFERROR(VLOOKUP(C4473,[1]Index!$D:$F,3,FALSE),"Non List")</f>
        <v>zdelist</v>
      </c>
      <c r="Z4473">
        <f>IFERROR(VLOOKUP(C4473,[1]LP!$B:$C,2,FALSE),0)</f>
        <v>0</v>
      </c>
      <c r="AA4473" s="11">
        <f t="shared" si="97"/>
        <v>0</v>
      </c>
      <c r="AB4473" s="5">
        <f>IFERROR(VLOOKUP(C4473,[2]Sheet1!$B:$F,5,FALSE),0)</f>
        <v>0</v>
      </c>
      <c r="AC4473" s="11">
        <v>0</v>
      </c>
      <c r="AD4473" s="11">
        <v>0</v>
      </c>
      <c r="AE4473" s="10" t="str">
        <f t="shared" si="96"/>
        <v>77/78UIC</v>
      </c>
      <c r="AF4473" s="10"/>
      <c r="AG4473" s="10"/>
      <c r="AH4473" s="10"/>
    </row>
    <row r="4474" spans="1:34" x14ac:dyDescent="0.45">
      <c r="A4474" t="s">
        <v>55</v>
      </c>
      <c r="B4474" t="s">
        <v>59</v>
      </c>
      <c r="C4474" t="s">
        <v>280</v>
      </c>
      <c r="D4474">
        <v>655.4</v>
      </c>
      <c r="E4474" s="11">
        <v>1161902</v>
      </c>
      <c r="F4474" s="5">
        <v>241039</v>
      </c>
      <c r="G4474" s="11">
        <v>0</v>
      </c>
      <c r="H4474" s="11">
        <v>0</v>
      </c>
      <c r="I4474">
        <v>0</v>
      </c>
      <c r="J4474">
        <v>0</v>
      </c>
      <c r="K4474">
        <v>0</v>
      </c>
      <c r="L4474">
        <v>266625</v>
      </c>
      <c r="M4474">
        <v>23</v>
      </c>
      <c r="N4474">
        <v>29</v>
      </c>
      <c r="O4474">
        <v>5</v>
      </c>
      <c r="P4474">
        <v>19</v>
      </c>
      <c r="Q4474">
        <v>0</v>
      </c>
      <c r="R4474">
        <v>155</v>
      </c>
      <c r="S4474">
        <v>0</v>
      </c>
      <c r="T4474">
        <v>121</v>
      </c>
      <c r="U4474">
        <v>250</v>
      </c>
      <c r="V4474">
        <v>-0.62</v>
      </c>
      <c r="W4474">
        <v>0</v>
      </c>
      <c r="X4474">
        <v>0</v>
      </c>
      <c r="Y4474" s="12" t="str">
        <f>IFERROR(VLOOKUP(C4474,[1]Index!$D:$F,3,FALSE),"Non List")</f>
        <v>Non Life Insurance</v>
      </c>
      <c r="Z4474">
        <f>IFERROR(VLOOKUP(C4474,[1]LP!$B:$C,2,FALSE),0)</f>
        <v>798</v>
      </c>
      <c r="AA4474" s="11">
        <f t="shared" si="97"/>
        <v>34.700000000000003</v>
      </c>
      <c r="AB4474" s="5">
        <f>IFERROR(VLOOKUP(C4474,[2]Sheet1!$B:$F,5,FALSE),0)</f>
        <v>6743000.0700000003</v>
      </c>
      <c r="AC4474" s="11">
        <v>11</v>
      </c>
      <c r="AD4474" s="11">
        <v>0.57999999999999996</v>
      </c>
      <c r="AE4474" s="10" t="str">
        <f t="shared" si="96"/>
        <v>77/78PRIN</v>
      </c>
      <c r="AF4474" s="10"/>
      <c r="AG4474" s="10"/>
      <c r="AH4474" s="10"/>
    </row>
    <row r="4475" spans="1:34" x14ac:dyDescent="0.45">
      <c r="A4475" t="s">
        <v>55</v>
      </c>
      <c r="B4475" t="s">
        <v>59</v>
      </c>
      <c r="C4475" t="s">
        <v>281</v>
      </c>
      <c r="D4475">
        <v>16020</v>
      </c>
      <c r="E4475" s="11">
        <v>266639</v>
      </c>
      <c r="F4475" s="5">
        <v>3148511</v>
      </c>
      <c r="G4475" s="11">
        <v>0</v>
      </c>
      <c r="H4475" s="11">
        <v>0</v>
      </c>
      <c r="I4475">
        <v>0</v>
      </c>
      <c r="J4475">
        <v>0</v>
      </c>
      <c r="K4475">
        <v>0</v>
      </c>
      <c r="L4475">
        <v>360328</v>
      </c>
      <c r="M4475">
        <v>135</v>
      </c>
      <c r="N4475">
        <v>119</v>
      </c>
      <c r="O4475">
        <v>13</v>
      </c>
      <c r="P4475">
        <v>11</v>
      </c>
      <c r="Q4475">
        <v>0</v>
      </c>
      <c r="R4475">
        <v>1483</v>
      </c>
      <c r="S4475">
        <v>0</v>
      </c>
      <c r="T4475">
        <v>1281</v>
      </c>
      <c r="U4475">
        <v>1973</v>
      </c>
      <c r="V4475">
        <v>-0.88</v>
      </c>
      <c r="W4475">
        <v>0</v>
      </c>
      <c r="X4475">
        <v>0</v>
      </c>
      <c r="Y4475" s="12" t="str">
        <f>IFERROR(VLOOKUP(C4475,[1]Index!$D:$F,3,FALSE),"Non List")</f>
        <v>Non Life Insurance</v>
      </c>
      <c r="Z4475">
        <f>IFERROR(VLOOKUP(C4475,[1]LP!$B:$C,2,FALSE),0)</f>
        <v>13530</v>
      </c>
      <c r="AA4475" s="11">
        <f t="shared" si="97"/>
        <v>100.2</v>
      </c>
      <c r="AB4475" s="5">
        <f>IFERROR(VLOOKUP(C4475,[2]Sheet1!$B:$F,5,FALSE),0)</f>
        <v>327166.13</v>
      </c>
      <c r="AC4475" s="11">
        <v>0</v>
      </c>
      <c r="AD4475" s="11">
        <v>0</v>
      </c>
      <c r="AE4475" s="10" t="str">
        <f t="shared" si="96"/>
        <v>77/78RBCL</v>
      </c>
      <c r="AF4475" s="10"/>
      <c r="AG4475" s="10"/>
      <c r="AH4475" s="10"/>
    </row>
    <row r="4476" spans="1:34" x14ac:dyDescent="0.45">
      <c r="A4476" t="s">
        <v>55</v>
      </c>
      <c r="B4476" t="s">
        <v>59</v>
      </c>
      <c r="C4476" t="s">
        <v>282</v>
      </c>
      <c r="D4476">
        <v>550</v>
      </c>
      <c r="E4476" s="11">
        <v>1157586</v>
      </c>
      <c r="F4476" s="5">
        <v>249986</v>
      </c>
      <c r="G4476" s="11">
        <v>0</v>
      </c>
      <c r="H4476" s="11">
        <v>0</v>
      </c>
      <c r="I4476">
        <v>0</v>
      </c>
      <c r="J4476">
        <v>0</v>
      </c>
      <c r="K4476">
        <v>0</v>
      </c>
      <c r="L4476">
        <v>234640</v>
      </c>
      <c r="M4476">
        <v>20</v>
      </c>
      <c r="N4476">
        <v>27</v>
      </c>
      <c r="O4476">
        <v>5</v>
      </c>
      <c r="P4476">
        <v>17</v>
      </c>
      <c r="Q4476">
        <v>0</v>
      </c>
      <c r="R4476">
        <v>123</v>
      </c>
      <c r="S4476">
        <v>0</v>
      </c>
      <c r="T4476">
        <v>122</v>
      </c>
      <c r="U4476">
        <v>235</v>
      </c>
      <c r="V4476">
        <v>-0.56999999999999995</v>
      </c>
      <c r="W4476">
        <v>0</v>
      </c>
      <c r="X4476">
        <v>0</v>
      </c>
      <c r="Y4476" s="12" t="str">
        <f>IFERROR(VLOOKUP(C4476,[1]Index!$D:$F,3,FALSE),"Non List")</f>
        <v>Non Life Insurance</v>
      </c>
      <c r="Z4476">
        <f>IFERROR(VLOOKUP(C4476,[1]LP!$B:$C,2,FALSE),0)</f>
        <v>553.5</v>
      </c>
      <c r="AA4476" s="11">
        <f t="shared" si="97"/>
        <v>27.7</v>
      </c>
      <c r="AB4476" s="5">
        <f>IFERROR(VLOOKUP(C4476,[2]Sheet1!$B:$F,5,FALSE),0)</f>
        <v>14843741.5</v>
      </c>
      <c r="AC4476" s="11">
        <v>7</v>
      </c>
      <c r="AD4476" s="11">
        <v>0.37</v>
      </c>
      <c r="AE4476" s="10" t="str">
        <f t="shared" si="96"/>
        <v>77/78IGI</v>
      </c>
      <c r="AF4476" s="10"/>
      <c r="AG4476" s="10"/>
      <c r="AH4476" s="10"/>
    </row>
    <row r="4477" spans="1:34" x14ac:dyDescent="0.45">
      <c r="A4477" t="s">
        <v>55</v>
      </c>
      <c r="B4477" t="s">
        <v>59</v>
      </c>
      <c r="C4477" t="s">
        <v>283</v>
      </c>
      <c r="D4477">
        <v>640</v>
      </c>
      <c r="E4477" s="11">
        <v>1000000</v>
      </c>
      <c r="F4477" s="5">
        <v>90889</v>
      </c>
      <c r="G4477" s="11">
        <v>0</v>
      </c>
      <c r="H4477" s="11">
        <v>0</v>
      </c>
      <c r="I4477">
        <v>0</v>
      </c>
      <c r="J4477">
        <v>0</v>
      </c>
      <c r="K4477">
        <v>0</v>
      </c>
      <c r="L4477">
        <v>95268</v>
      </c>
      <c r="M4477">
        <v>10</v>
      </c>
      <c r="N4477">
        <v>67</v>
      </c>
      <c r="O4477">
        <v>6</v>
      </c>
      <c r="P4477">
        <v>9</v>
      </c>
      <c r="Q4477">
        <v>0</v>
      </c>
      <c r="R4477">
        <v>395</v>
      </c>
      <c r="S4477">
        <v>0</v>
      </c>
      <c r="T4477">
        <v>109</v>
      </c>
      <c r="U4477">
        <v>153</v>
      </c>
      <c r="V4477">
        <v>-0.76</v>
      </c>
      <c r="W4477">
        <v>0</v>
      </c>
      <c r="X4477">
        <v>0</v>
      </c>
      <c r="Y4477" s="12" t="str">
        <f>IFERROR(VLOOKUP(C4477,[1]Index!$D:$F,3,FALSE),"Non List")</f>
        <v>zdelist</v>
      </c>
      <c r="Z4477">
        <f>IFERROR(VLOOKUP(C4477,[1]LP!$B:$C,2,FALSE),0)</f>
        <v>0</v>
      </c>
      <c r="AA4477" s="11">
        <f t="shared" si="97"/>
        <v>0</v>
      </c>
      <c r="AB4477" s="5">
        <f>IFERROR(VLOOKUP(C4477,[2]Sheet1!$B:$F,5,FALSE),0)</f>
        <v>0</v>
      </c>
      <c r="AC4477" s="11">
        <v>0</v>
      </c>
      <c r="AD4477" s="11">
        <v>0</v>
      </c>
      <c r="AE4477" s="10" t="str">
        <f t="shared" si="96"/>
        <v>77/78AIL</v>
      </c>
      <c r="AF4477" s="10"/>
      <c r="AG4477" s="10"/>
      <c r="AH4477" s="10"/>
    </row>
    <row r="4478" spans="1:34" x14ac:dyDescent="0.45">
      <c r="A4478" t="s">
        <v>55</v>
      </c>
      <c r="B4478" t="s">
        <v>59</v>
      </c>
      <c r="C4478" t="s">
        <v>284</v>
      </c>
      <c r="D4478">
        <v>542.5</v>
      </c>
      <c r="E4478" s="11">
        <v>1000000</v>
      </c>
      <c r="F4478" s="5">
        <v>88587</v>
      </c>
      <c r="G4478" s="11">
        <v>0</v>
      </c>
      <c r="H4478" s="11">
        <v>0</v>
      </c>
      <c r="I4478">
        <v>0</v>
      </c>
      <c r="J4478">
        <v>0</v>
      </c>
      <c r="K4478">
        <v>0</v>
      </c>
      <c r="L4478">
        <v>86239</v>
      </c>
      <c r="M4478">
        <v>9</v>
      </c>
      <c r="N4478">
        <v>63</v>
      </c>
      <c r="O4478">
        <v>5</v>
      </c>
      <c r="P4478">
        <v>8</v>
      </c>
      <c r="Q4478">
        <v>0</v>
      </c>
      <c r="R4478">
        <v>313</v>
      </c>
      <c r="S4478">
        <v>0</v>
      </c>
      <c r="T4478">
        <v>109</v>
      </c>
      <c r="U4478">
        <v>145</v>
      </c>
      <c r="V4478">
        <v>-0.73</v>
      </c>
      <c r="W4478">
        <v>0</v>
      </c>
      <c r="X4478">
        <v>0</v>
      </c>
      <c r="Y4478" s="12" t="str">
        <f>IFERROR(VLOOKUP(C4478,[1]Index!$D:$F,3,FALSE),"Non List")</f>
        <v>zdelist</v>
      </c>
      <c r="Z4478">
        <f>IFERROR(VLOOKUP(C4478,[1]LP!$B:$C,2,FALSE),0)</f>
        <v>0</v>
      </c>
      <c r="AA4478" s="11">
        <f t="shared" si="97"/>
        <v>0</v>
      </c>
      <c r="AB4478" s="5">
        <f>IFERROR(VLOOKUP(C4478,[2]Sheet1!$B:$F,5,FALSE),0)</f>
        <v>0</v>
      </c>
      <c r="AC4478" s="11">
        <v>0</v>
      </c>
      <c r="AD4478" s="11">
        <v>0</v>
      </c>
      <c r="AE4478" s="10" t="str">
        <f t="shared" ref="AE4478:AE4541" si="98">B4478&amp;C4478</f>
        <v>77/78SGI</v>
      </c>
      <c r="AF4478" s="10"/>
      <c r="AG4478" s="10"/>
      <c r="AH4478" s="10"/>
    </row>
    <row r="4479" spans="1:34" x14ac:dyDescent="0.45">
      <c r="A4479" t="s">
        <v>55</v>
      </c>
      <c r="B4479" t="s">
        <v>59</v>
      </c>
      <c r="C4479" t="s">
        <v>285</v>
      </c>
      <c r="D4479">
        <v>540.20000000000005</v>
      </c>
      <c r="E4479" s="11">
        <v>1000000</v>
      </c>
      <c r="F4479" s="5">
        <v>87500</v>
      </c>
      <c r="G4479" s="11">
        <v>0</v>
      </c>
      <c r="H4479" s="11">
        <v>0</v>
      </c>
      <c r="I4479">
        <v>0</v>
      </c>
      <c r="J4479">
        <v>0</v>
      </c>
      <c r="K4479">
        <v>0</v>
      </c>
      <c r="L4479">
        <v>90032</v>
      </c>
      <c r="M4479">
        <v>9</v>
      </c>
      <c r="N4479">
        <v>60</v>
      </c>
      <c r="O4479">
        <v>5</v>
      </c>
      <c r="P4479">
        <v>8</v>
      </c>
      <c r="Q4479">
        <v>0</v>
      </c>
      <c r="R4479">
        <v>298</v>
      </c>
      <c r="S4479">
        <v>0</v>
      </c>
      <c r="T4479">
        <v>109</v>
      </c>
      <c r="U4479">
        <v>148</v>
      </c>
      <c r="V4479">
        <v>-0.73</v>
      </c>
      <c r="W4479">
        <v>0</v>
      </c>
      <c r="X4479">
        <v>0</v>
      </c>
      <c r="Y4479" s="12" t="str">
        <f>IFERROR(VLOOKUP(C4479,[1]Index!$D:$F,3,FALSE),"Non List")</f>
        <v>zdelist</v>
      </c>
      <c r="Z4479">
        <f>IFERROR(VLOOKUP(C4479,[1]LP!$B:$C,2,FALSE),0)</f>
        <v>0</v>
      </c>
      <c r="AA4479" s="11">
        <f t="shared" si="97"/>
        <v>0</v>
      </c>
      <c r="AB4479" s="5">
        <f>IFERROR(VLOOKUP(C4479,[2]Sheet1!$B:$F,5,FALSE),0)</f>
        <v>0</v>
      </c>
      <c r="AC4479" s="11">
        <v>0</v>
      </c>
      <c r="AD4479" s="11">
        <v>0</v>
      </c>
      <c r="AE4479" s="10" t="str">
        <f t="shared" si="98"/>
        <v>77/78GIC</v>
      </c>
      <c r="AF4479" s="10"/>
      <c r="AG4479" s="10"/>
      <c r="AH4479" s="10"/>
    </row>
    <row r="4480" spans="1:34" x14ac:dyDescent="0.45">
      <c r="A4480" t="s">
        <v>24</v>
      </c>
      <c r="B4480" t="s">
        <v>60</v>
      </c>
      <c r="C4480" t="s">
        <v>268</v>
      </c>
      <c r="D4480">
        <v>535</v>
      </c>
      <c r="E4480" s="11">
        <v>1183604</v>
      </c>
      <c r="F4480" s="5">
        <v>398857</v>
      </c>
      <c r="G4480" s="11">
        <v>0</v>
      </c>
      <c r="H4480" s="11">
        <v>0</v>
      </c>
      <c r="I4480">
        <v>0</v>
      </c>
      <c r="J4480">
        <v>0</v>
      </c>
      <c r="K4480">
        <v>0</v>
      </c>
      <c r="L4480">
        <v>30963</v>
      </c>
      <c r="M4480">
        <v>10</v>
      </c>
      <c r="N4480">
        <v>51</v>
      </c>
      <c r="O4480">
        <v>4</v>
      </c>
      <c r="P4480">
        <v>8</v>
      </c>
      <c r="Q4480">
        <v>0</v>
      </c>
      <c r="R4480">
        <v>205</v>
      </c>
      <c r="S4480">
        <v>0</v>
      </c>
      <c r="T4480">
        <v>134</v>
      </c>
      <c r="U4480">
        <v>177</v>
      </c>
      <c r="V4480">
        <v>-0.67</v>
      </c>
      <c r="W4480">
        <v>0</v>
      </c>
      <c r="X4480">
        <v>0</v>
      </c>
      <c r="Y4480" s="12" t="str">
        <f>IFERROR(VLOOKUP(C4480,[1]Index!$D:$F,3,FALSE),"Non List")</f>
        <v>zdelist</v>
      </c>
      <c r="Z4480">
        <f>IFERROR(VLOOKUP(C4480,[1]LP!$B:$C,2,FALSE),0)</f>
        <v>0</v>
      </c>
      <c r="AA4480" s="11">
        <f t="shared" si="97"/>
        <v>0</v>
      </c>
      <c r="AB4480" s="5">
        <f>IFERROR(VLOOKUP(C4480,[2]Sheet1!$B:$F,5,FALSE),0)</f>
        <v>0</v>
      </c>
      <c r="AC4480" s="11">
        <v>0</v>
      </c>
      <c r="AD4480" s="11">
        <v>0</v>
      </c>
      <c r="AE4480" s="10" t="str">
        <f t="shared" si="98"/>
        <v>78/79EIC</v>
      </c>
      <c r="AF4480" s="10"/>
      <c r="AG4480" s="10"/>
      <c r="AH4480" s="10"/>
    </row>
    <row r="4481" spans="1:34" x14ac:dyDescent="0.45">
      <c r="A4481" t="s">
        <v>24</v>
      </c>
      <c r="B4481" t="s">
        <v>60</v>
      </c>
      <c r="C4481" t="s">
        <v>269</v>
      </c>
      <c r="D4481">
        <v>571</v>
      </c>
      <c r="E4481" s="11">
        <v>1100337</v>
      </c>
      <c r="F4481" s="5">
        <v>385804</v>
      </c>
      <c r="G4481" s="11">
        <v>0</v>
      </c>
      <c r="H4481" s="11">
        <v>0</v>
      </c>
      <c r="I4481">
        <v>0</v>
      </c>
      <c r="J4481">
        <v>0</v>
      </c>
      <c r="K4481">
        <v>0</v>
      </c>
      <c r="L4481">
        <v>26938</v>
      </c>
      <c r="M4481">
        <v>10</v>
      </c>
      <c r="N4481">
        <v>59</v>
      </c>
      <c r="O4481">
        <v>4</v>
      </c>
      <c r="P4481">
        <v>7</v>
      </c>
      <c r="Q4481">
        <v>0</v>
      </c>
      <c r="R4481">
        <v>247</v>
      </c>
      <c r="S4481">
        <v>0</v>
      </c>
      <c r="T4481">
        <v>135</v>
      </c>
      <c r="U4481">
        <v>172</v>
      </c>
      <c r="V4481">
        <v>-0.7</v>
      </c>
      <c r="W4481">
        <v>0</v>
      </c>
      <c r="X4481">
        <v>0</v>
      </c>
      <c r="Y4481" s="12" t="str">
        <f>IFERROR(VLOOKUP(C4481,[1]Index!$D:$F,3,FALSE),"Non List")</f>
        <v>zdelist</v>
      </c>
      <c r="Z4481">
        <f>IFERROR(VLOOKUP(C4481,[1]LP!$B:$C,2,FALSE),0)</f>
        <v>0</v>
      </c>
      <c r="AA4481" s="11">
        <f t="shared" si="97"/>
        <v>0</v>
      </c>
      <c r="AB4481" s="5">
        <f>IFERROR(VLOOKUP(C4481,[2]Sheet1!$B:$F,5,FALSE),0)</f>
        <v>0</v>
      </c>
      <c r="AC4481" s="11">
        <v>0</v>
      </c>
      <c r="AD4481" s="11">
        <v>0</v>
      </c>
      <c r="AE4481" s="10" t="str">
        <f t="shared" si="98"/>
        <v>78/79HGI</v>
      </c>
      <c r="AF4481" s="10"/>
      <c r="AG4481" s="10"/>
      <c r="AH4481" s="10"/>
    </row>
    <row r="4482" spans="1:34" x14ac:dyDescent="0.45">
      <c r="A4482" t="s">
        <v>24</v>
      </c>
      <c r="B4482" t="s">
        <v>60</v>
      </c>
      <c r="C4482" t="s">
        <v>270</v>
      </c>
      <c r="D4482">
        <v>652</v>
      </c>
      <c r="E4482" s="11">
        <v>1198900</v>
      </c>
      <c r="F4482" s="5">
        <v>343700</v>
      </c>
      <c r="G4482" s="11">
        <v>0</v>
      </c>
      <c r="H4482" s="11">
        <v>0</v>
      </c>
      <c r="I4482">
        <v>0</v>
      </c>
      <c r="J4482">
        <v>0</v>
      </c>
      <c r="K4482">
        <v>0</v>
      </c>
      <c r="L4482">
        <v>43200</v>
      </c>
      <c r="M4482">
        <v>14</v>
      </c>
      <c r="N4482">
        <v>45</v>
      </c>
      <c r="O4482">
        <v>5</v>
      </c>
      <c r="P4482">
        <v>11</v>
      </c>
      <c r="Q4482">
        <v>0</v>
      </c>
      <c r="R4482">
        <v>230</v>
      </c>
      <c r="S4482">
        <v>0</v>
      </c>
      <c r="T4482">
        <v>129</v>
      </c>
      <c r="U4482">
        <v>204</v>
      </c>
      <c r="V4482">
        <v>-0.69</v>
      </c>
      <c r="W4482">
        <v>0</v>
      </c>
      <c r="X4482">
        <v>0</v>
      </c>
      <c r="Y4482" s="12" t="str">
        <f>IFERROR(VLOOKUP(C4482,[1]Index!$D:$F,3,FALSE),"Non List")</f>
        <v>zdelist</v>
      </c>
      <c r="Z4482">
        <f>IFERROR(VLOOKUP(C4482,[1]LP!$B:$C,2,FALSE),0)</f>
        <v>0</v>
      </c>
      <c r="AA4482" s="11">
        <f t="shared" si="97"/>
        <v>0</v>
      </c>
      <c r="AB4482" s="5">
        <f>IFERROR(VLOOKUP(C4482,[2]Sheet1!$B:$F,5,FALSE),0)</f>
        <v>0</v>
      </c>
      <c r="AC4482" s="11">
        <v>6.99</v>
      </c>
      <c r="AD4482" s="11">
        <v>0.3679</v>
      </c>
      <c r="AE4482" s="10" t="str">
        <f t="shared" si="98"/>
        <v>78/79LGIL</v>
      </c>
      <c r="AF4482" s="10"/>
      <c r="AG4482" s="10"/>
      <c r="AH4482" s="10"/>
    </row>
    <row r="4483" spans="1:34" x14ac:dyDescent="0.45">
      <c r="A4483" t="s">
        <v>24</v>
      </c>
      <c r="B4483" t="s">
        <v>60</v>
      </c>
      <c r="C4483" t="s">
        <v>271</v>
      </c>
      <c r="D4483">
        <v>714</v>
      </c>
      <c r="E4483" s="11">
        <v>1242339</v>
      </c>
      <c r="F4483" s="5">
        <v>450265</v>
      </c>
      <c r="G4483" s="11">
        <v>0</v>
      </c>
      <c r="H4483" s="11">
        <v>0</v>
      </c>
      <c r="I4483">
        <v>0</v>
      </c>
      <c r="J4483">
        <v>0</v>
      </c>
      <c r="K4483">
        <v>0</v>
      </c>
      <c r="L4483">
        <v>59510</v>
      </c>
      <c r="M4483">
        <v>19</v>
      </c>
      <c r="N4483">
        <v>37</v>
      </c>
      <c r="O4483">
        <v>5</v>
      </c>
      <c r="P4483">
        <v>14</v>
      </c>
      <c r="Q4483">
        <v>0</v>
      </c>
      <c r="R4483">
        <v>195</v>
      </c>
      <c r="S4483">
        <v>0</v>
      </c>
      <c r="T4483">
        <v>136</v>
      </c>
      <c r="U4483">
        <v>242</v>
      </c>
      <c r="V4483">
        <v>-0.66</v>
      </c>
      <c r="W4483">
        <v>0</v>
      </c>
      <c r="X4483">
        <v>0</v>
      </c>
      <c r="Y4483" s="12" t="str">
        <f>IFERROR(VLOOKUP(C4483,[1]Index!$D:$F,3,FALSE),"Non List")</f>
        <v>Non Life Insurance</v>
      </c>
      <c r="Z4483">
        <f>IFERROR(VLOOKUP(C4483,[1]LP!$B:$C,2,FALSE),0)</f>
        <v>855</v>
      </c>
      <c r="AA4483" s="11">
        <f t="shared" ref="AA4483:AA4546" si="99">ROUND(IFERROR(Z4483/M4483,0),1)</f>
        <v>45</v>
      </c>
      <c r="AB4483" s="5">
        <f>IFERROR(VLOOKUP(C4483,[2]Sheet1!$B:$F,5,FALSE),0)</f>
        <v>8078158.4900000002</v>
      </c>
      <c r="AC4483" s="11">
        <v>8</v>
      </c>
      <c r="AD4483" s="11">
        <v>0.42109999999999997</v>
      </c>
      <c r="AE4483" s="10" t="str">
        <f t="shared" si="98"/>
        <v>78/79NICL</v>
      </c>
      <c r="AF4483" s="10"/>
      <c r="AG4483" s="10"/>
      <c r="AH4483" s="10"/>
    </row>
    <row r="4484" spans="1:34" x14ac:dyDescent="0.45">
      <c r="A4484" t="s">
        <v>24</v>
      </c>
      <c r="B4484" t="s">
        <v>60</v>
      </c>
      <c r="C4484" t="s">
        <v>272</v>
      </c>
      <c r="D4484">
        <v>880</v>
      </c>
      <c r="E4484" s="11">
        <v>1317432</v>
      </c>
      <c r="F4484" s="5">
        <v>732968</v>
      </c>
      <c r="G4484" s="11">
        <v>0</v>
      </c>
      <c r="H4484" s="11">
        <v>0</v>
      </c>
      <c r="I4484">
        <v>0</v>
      </c>
      <c r="J4484">
        <v>0</v>
      </c>
      <c r="K4484">
        <v>0</v>
      </c>
      <c r="L4484">
        <v>71965</v>
      </c>
      <c r="M4484">
        <v>22</v>
      </c>
      <c r="N4484">
        <v>40</v>
      </c>
      <c r="O4484">
        <v>6</v>
      </c>
      <c r="P4484">
        <v>14</v>
      </c>
      <c r="Q4484">
        <v>0</v>
      </c>
      <c r="R4484">
        <v>228</v>
      </c>
      <c r="S4484">
        <v>0</v>
      </c>
      <c r="T4484">
        <v>156</v>
      </c>
      <c r="U4484">
        <v>277</v>
      </c>
      <c r="V4484">
        <v>-0.69</v>
      </c>
      <c r="W4484">
        <v>0</v>
      </c>
      <c r="X4484">
        <v>0</v>
      </c>
      <c r="Y4484" s="12" t="str">
        <f>IFERROR(VLOOKUP(C4484,[1]Index!$D:$F,3,FALSE),"Non List")</f>
        <v>Non Life Insurance</v>
      </c>
      <c r="Z4484">
        <f>IFERROR(VLOOKUP(C4484,[1]LP!$B:$C,2,FALSE),0)</f>
        <v>812</v>
      </c>
      <c r="AA4484" s="11">
        <f t="shared" si="99"/>
        <v>36.9</v>
      </c>
      <c r="AB4484" s="5">
        <f>IFERROR(VLOOKUP(C4484,[2]Sheet1!$B:$F,5,FALSE),0)</f>
        <v>8049442.4299999997</v>
      </c>
      <c r="AC4484" s="11">
        <v>15</v>
      </c>
      <c r="AD4484" s="11">
        <v>0.79</v>
      </c>
      <c r="AE4484" s="10" t="str">
        <f t="shared" si="98"/>
        <v>78/79NIL</v>
      </c>
      <c r="AF4484" s="10"/>
      <c r="AG4484" s="10"/>
      <c r="AH4484" s="10"/>
    </row>
    <row r="4485" spans="1:34" x14ac:dyDescent="0.45">
      <c r="A4485" t="s">
        <v>24</v>
      </c>
      <c r="B4485" t="s">
        <v>60</v>
      </c>
      <c r="C4485" t="s">
        <v>273</v>
      </c>
      <c r="D4485">
        <v>740</v>
      </c>
      <c r="E4485" s="11">
        <v>1096376</v>
      </c>
      <c r="F4485" s="5">
        <v>459078</v>
      </c>
      <c r="G4485" s="11">
        <v>0</v>
      </c>
      <c r="H4485" s="11">
        <v>0</v>
      </c>
      <c r="I4485">
        <v>0</v>
      </c>
      <c r="J4485">
        <v>0</v>
      </c>
      <c r="K4485">
        <v>0</v>
      </c>
      <c r="L4485">
        <v>58260</v>
      </c>
      <c r="M4485">
        <v>21</v>
      </c>
      <c r="N4485">
        <v>35</v>
      </c>
      <c r="O4485">
        <v>5</v>
      </c>
      <c r="P4485">
        <v>15</v>
      </c>
      <c r="Q4485">
        <v>0</v>
      </c>
      <c r="R4485">
        <v>182</v>
      </c>
      <c r="S4485">
        <v>0</v>
      </c>
      <c r="T4485">
        <v>142</v>
      </c>
      <c r="U4485">
        <v>260</v>
      </c>
      <c r="V4485">
        <v>-0.65</v>
      </c>
      <c r="W4485">
        <v>0</v>
      </c>
      <c r="X4485">
        <v>0</v>
      </c>
      <c r="Y4485" s="12" t="str">
        <f>IFERROR(VLOOKUP(C4485,[1]Index!$D:$F,3,FALSE),"Non List")</f>
        <v>Non Life Insurance</v>
      </c>
      <c r="Z4485">
        <f>IFERROR(VLOOKUP(C4485,[1]LP!$B:$C,2,FALSE),0)</f>
        <v>778</v>
      </c>
      <c r="AA4485" s="11">
        <f t="shared" si="99"/>
        <v>37</v>
      </c>
      <c r="AB4485" s="5">
        <f>IFERROR(VLOOKUP(C4485,[2]Sheet1!$B:$F,5,FALSE),0)</f>
        <v>7543725.6100000003</v>
      </c>
      <c r="AC4485" s="11">
        <v>10</v>
      </c>
      <c r="AD4485" s="11">
        <v>0.52629999999999999</v>
      </c>
      <c r="AE4485" s="10" t="str">
        <f t="shared" si="98"/>
        <v>78/79NLG</v>
      </c>
      <c r="AF4485" s="10"/>
      <c r="AG4485" s="10"/>
      <c r="AH4485" s="10"/>
    </row>
    <row r="4486" spans="1:34" x14ac:dyDescent="0.45">
      <c r="A4486" t="s">
        <v>24</v>
      </c>
      <c r="B4486" t="s">
        <v>60</v>
      </c>
      <c r="C4486" t="s">
        <v>274</v>
      </c>
      <c r="D4486">
        <v>806</v>
      </c>
      <c r="E4486" s="11">
        <v>1074560</v>
      </c>
      <c r="F4486" s="5">
        <v>433177</v>
      </c>
      <c r="G4486" s="11">
        <v>0</v>
      </c>
      <c r="H4486" s="11">
        <v>0</v>
      </c>
      <c r="I4486">
        <v>0</v>
      </c>
      <c r="J4486">
        <v>0</v>
      </c>
      <c r="K4486">
        <v>0</v>
      </c>
      <c r="L4486">
        <v>81526</v>
      </c>
      <c r="M4486">
        <v>30</v>
      </c>
      <c r="N4486">
        <v>27</v>
      </c>
      <c r="O4486">
        <v>6</v>
      </c>
      <c r="P4486">
        <v>22</v>
      </c>
      <c r="Q4486">
        <v>0</v>
      </c>
      <c r="R4486">
        <v>153</v>
      </c>
      <c r="S4486">
        <v>0</v>
      </c>
      <c r="T4486">
        <v>140</v>
      </c>
      <c r="U4486">
        <v>309</v>
      </c>
      <c r="V4486">
        <v>-0.62</v>
      </c>
      <c r="W4486">
        <v>0</v>
      </c>
      <c r="X4486">
        <v>0</v>
      </c>
      <c r="Y4486" s="12" t="str">
        <f>IFERROR(VLOOKUP(C4486,[1]Index!$D:$F,3,FALSE),"Non List")</f>
        <v>zdelist</v>
      </c>
      <c r="Z4486">
        <f>IFERROR(VLOOKUP(C4486,[1]LP!$B:$C,2,FALSE),0)</f>
        <v>0</v>
      </c>
      <c r="AA4486" s="11">
        <f t="shared" si="99"/>
        <v>0</v>
      </c>
      <c r="AB4486" s="5">
        <f>IFERROR(VLOOKUP(C4486,[2]Sheet1!$B:$F,5,FALSE),0)</f>
        <v>0</v>
      </c>
      <c r="AC4486" s="11">
        <v>14.25</v>
      </c>
      <c r="AD4486" s="11">
        <v>0.75</v>
      </c>
      <c r="AE4486" s="10" t="str">
        <f t="shared" si="98"/>
        <v>78/79PIC</v>
      </c>
      <c r="AF4486" s="10"/>
      <c r="AG4486" s="10"/>
      <c r="AH4486" s="10"/>
    </row>
    <row r="4487" spans="1:34" x14ac:dyDescent="0.45">
      <c r="A4487" t="s">
        <v>24</v>
      </c>
      <c r="B4487" t="s">
        <v>60</v>
      </c>
      <c r="C4487" t="s">
        <v>275</v>
      </c>
      <c r="D4487">
        <v>545</v>
      </c>
      <c r="E4487" s="11">
        <v>1108547</v>
      </c>
      <c r="F4487" s="5">
        <v>286603</v>
      </c>
      <c r="G4487" s="11">
        <v>0</v>
      </c>
      <c r="H4487" s="11">
        <v>0</v>
      </c>
      <c r="I4487">
        <v>0</v>
      </c>
      <c r="J4487">
        <v>0</v>
      </c>
      <c r="K4487">
        <v>0</v>
      </c>
      <c r="L4487">
        <v>36509</v>
      </c>
      <c r="M4487">
        <v>13</v>
      </c>
      <c r="N4487">
        <v>41</v>
      </c>
      <c r="O4487">
        <v>4</v>
      </c>
      <c r="P4487">
        <v>10</v>
      </c>
      <c r="Q4487">
        <v>0</v>
      </c>
      <c r="R4487">
        <v>179</v>
      </c>
      <c r="S4487">
        <v>0</v>
      </c>
      <c r="T4487">
        <v>126</v>
      </c>
      <c r="U4487">
        <v>193</v>
      </c>
      <c r="V4487">
        <v>-0.65</v>
      </c>
      <c r="W4487">
        <v>0</v>
      </c>
      <c r="X4487">
        <v>0</v>
      </c>
      <c r="Y4487" s="12" t="str">
        <f>IFERROR(VLOOKUP(C4487,[1]Index!$D:$F,3,FALSE),"Non List")</f>
        <v>zdelist</v>
      </c>
      <c r="Z4487">
        <f>IFERROR(VLOOKUP(C4487,[1]LP!$B:$C,2,FALSE),0)</f>
        <v>0</v>
      </c>
      <c r="AA4487" s="11">
        <f t="shared" si="99"/>
        <v>0</v>
      </c>
      <c r="AB4487" s="5">
        <f>IFERROR(VLOOKUP(C4487,[2]Sheet1!$B:$F,5,FALSE),0)</f>
        <v>0</v>
      </c>
      <c r="AC4487" s="11">
        <v>3.3250000000000002</v>
      </c>
      <c r="AD4487" s="11">
        <v>0.17499999999999999</v>
      </c>
      <c r="AE4487" s="10" t="str">
        <f t="shared" si="98"/>
        <v>78/79PICL</v>
      </c>
      <c r="AF4487" s="10"/>
      <c r="AG4487" s="10"/>
      <c r="AH4487" s="10"/>
    </row>
    <row r="4488" spans="1:34" x14ac:dyDescent="0.45">
      <c r="A4488" t="s">
        <v>24</v>
      </c>
      <c r="B4488" t="s">
        <v>60</v>
      </c>
      <c r="C4488" t="s">
        <v>276</v>
      </c>
      <c r="D4488">
        <v>1309</v>
      </c>
      <c r="E4488" s="11">
        <v>1111357</v>
      </c>
      <c r="F4488" s="5">
        <v>506275</v>
      </c>
      <c r="G4488" s="11">
        <v>0</v>
      </c>
      <c r="H4488" s="11">
        <v>0</v>
      </c>
      <c r="I4488">
        <v>0</v>
      </c>
      <c r="J4488">
        <v>0</v>
      </c>
      <c r="K4488">
        <v>0</v>
      </c>
      <c r="L4488">
        <v>61701</v>
      </c>
      <c r="M4488">
        <v>22</v>
      </c>
      <c r="N4488">
        <v>59</v>
      </c>
      <c r="O4488">
        <v>9</v>
      </c>
      <c r="P4488">
        <v>15</v>
      </c>
      <c r="Q4488">
        <v>0</v>
      </c>
      <c r="R4488">
        <v>530</v>
      </c>
      <c r="S4488">
        <v>0</v>
      </c>
      <c r="T4488">
        <v>146</v>
      </c>
      <c r="U4488">
        <v>270</v>
      </c>
      <c r="V4488">
        <v>-0.79</v>
      </c>
      <c r="W4488">
        <v>0</v>
      </c>
      <c r="X4488">
        <v>0</v>
      </c>
      <c r="Y4488" s="12" t="str">
        <f>IFERROR(VLOOKUP(C4488,[1]Index!$D:$F,3,FALSE),"Non List")</f>
        <v>zdelist</v>
      </c>
      <c r="Z4488">
        <f>IFERROR(VLOOKUP(C4488,[1]LP!$B:$C,2,FALSE),0)</f>
        <v>0</v>
      </c>
      <c r="AA4488" s="11">
        <f t="shared" si="99"/>
        <v>0</v>
      </c>
      <c r="AB4488" s="5">
        <f>IFERROR(VLOOKUP(C4488,[2]Sheet1!$B:$F,5,FALSE),0)</f>
        <v>0</v>
      </c>
      <c r="AC4488" s="11">
        <v>12.4</v>
      </c>
      <c r="AD4488" s="11">
        <v>0.65790000000000004</v>
      </c>
      <c r="AE4488" s="10" t="str">
        <f t="shared" si="98"/>
        <v>78/79SIC</v>
      </c>
      <c r="AF4488" s="10"/>
      <c r="AG4488" s="10"/>
      <c r="AH4488" s="10"/>
    </row>
    <row r="4489" spans="1:34" x14ac:dyDescent="0.45">
      <c r="A4489" t="s">
        <v>24</v>
      </c>
      <c r="B4489" t="s">
        <v>60</v>
      </c>
      <c r="C4489" t="s">
        <v>277</v>
      </c>
      <c r="D4489">
        <v>1139.9000000000001</v>
      </c>
      <c r="E4489" s="11">
        <v>1758524</v>
      </c>
      <c r="F4489" s="5">
        <v>638872</v>
      </c>
      <c r="G4489" s="11">
        <v>0</v>
      </c>
      <c r="H4489" s="11">
        <v>0</v>
      </c>
      <c r="I4489">
        <v>0</v>
      </c>
      <c r="J4489">
        <v>0</v>
      </c>
      <c r="K4489">
        <v>0</v>
      </c>
      <c r="L4489">
        <v>133652</v>
      </c>
      <c r="M4489">
        <v>30</v>
      </c>
      <c r="N4489">
        <v>38</v>
      </c>
      <c r="O4489">
        <v>8</v>
      </c>
      <c r="P4489">
        <v>22</v>
      </c>
      <c r="Q4489">
        <v>0</v>
      </c>
      <c r="R4489">
        <v>314</v>
      </c>
      <c r="S4489">
        <v>0</v>
      </c>
      <c r="T4489">
        <v>136</v>
      </c>
      <c r="U4489">
        <v>305</v>
      </c>
      <c r="V4489">
        <v>-0.73</v>
      </c>
      <c r="W4489">
        <v>0</v>
      </c>
      <c r="X4489">
        <v>0</v>
      </c>
      <c r="Y4489" s="12" t="str">
        <f>IFERROR(VLOOKUP(C4489,[1]Index!$D:$F,3,FALSE),"Non List")</f>
        <v>Non Life Insurance</v>
      </c>
      <c r="Z4489">
        <f>IFERROR(VLOOKUP(C4489,[1]LP!$B:$C,2,FALSE),0)</f>
        <v>719.8</v>
      </c>
      <c r="AA4489" s="11">
        <f t="shared" si="99"/>
        <v>24</v>
      </c>
      <c r="AB4489" s="5">
        <f>IFERROR(VLOOKUP(C4489,[2]Sheet1!$B:$F,5,FALSE),0)</f>
        <v>13009241.279999999</v>
      </c>
      <c r="AC4489" s="11">
        <v>16</v>
      </c>
      <c r="AD4489" s="11">
        <v>0.84209999999999996</v>
      </c>
      <c r="AE4489" s="10" t="str">
        <f t="shared" si="98"/>
        <v>78/79SICL</v>
      </c>
      <c r="AF4489" s="10"/>
      <c r="AG4489" s="10"/>
      <c r="AH4489" s="10"/>
    </row>
    <row r="4490" spans="1:34" x14ac:dyDescent="0.45">
      <c r="A4490" t="s">
        <v>24</v>
      </c>
      <c r="B4490" t="s">
        <v>60</v>
      </c>
      <c r="C4490" t="s">
        <v>278</v>
      </c>
      <c r="D4490">
        <v>778</v>
      </c>
      <c r="E4490" s="11">
        <v>1120000</v>
      </c>
      <c r="F4490" s="5">
        <v>367564</v>
      </c>
      <c r="G4490" s="11">
        <v>0</v>
      </c>
      <c r="H4490" s="11">
        <v>0</v>
      </c>
      <c r="I4490">
        <v>0</v>
      </c>
      <c r="J4490">
        <v>0</v>
      </c>
      <c r="K4490">
        <v>0</v>
      </c>
      <c r="L4490">
        <v>54344</v>
      </c>
      <c r="M4490">
        <v>19</v>
      </c>
      <c r="N4490">
        <v>40</v>
      </c>
      <c r="O4490">
        <v>6</v>
      </c>
      <c r="P4490">
        <v>15</v>
      </c>
      <c r="Q4490">
        <v>0</v>
      </c>
      <c r="R4490">
        <v>235</v>
      </c>
      <c r="S4490">
        <v>0</v>
      </c>
      <c r="T4490">
        <v>133</v>
      </c>
      <c r="U4490">
        <v>241</v>
      </c>
      <c r="V4490">
        <v>-0.69</v>
      </c>
      <c r="W4490">
        <v>0</v>
      </c>
      <c r="X4490">
        <v>0</v>
      </c>
      <c r="Y4490" s="12" t="str">
        <f>IFERROR(VLOOKUP(C4490,[1]Index!$D:$F,3,FALSE),"Non List")</f>
        <v>zdelist</v>
      </c>
      <c r="Z4490">
        <f>IFERROR(VLOOKUP(C4490,[1]LP!$B:$C,2,FALSE),0)</f>
        <v>0</v>
      </c>
      <c r="AA4490" s="11">
        <f t="shared" si="99"/>
        <v>0</v>
      </c>
      <c r="AB4490" s="5">
        <f>IFERROR(VLOOKUP(C4490,[2]Sheet1!$B:$F,5,FALSE),0)</f>
        <v>0</v>
      </c>
      <c r="AC4490" s="11">
        <v>9</v>
      </c>
      <c r="AD4490" s="11">
        <v>0.47370000000000001</v>
      </c>
      <c r="AE4490" s="10" t="str">
        <f t="shared" si="98"/>
        <v>78/79SIL</v>
      </c>
      <c r="AF4490" s="10"/>
      <c r="AG4490" s="10"/>
      <c r="AH4490" s="10"/>
    </row>
    <row r="4491" spans="1:34" x14ac:dyDescent="0.45">
      <c r="A4491" t="s">
        <v>24</v>
      </c>
      <c r="B4491" t="s">
        <v>60</v>
      </c>
      <c r="C4491" t="s">
        <v>279</v>
      </c>
      <c r="D4491">
        <v>556</v>
      </c>
      <c r="E4491" s="11">
        <v>1028160</v>
      </c>
      <c r="F4491" s="5">
        <v>117786</v>
      </c>
      <c r="G4491" s="11">
        <v>0</v>
      </c>
      <c r="H4491" s="11">
        <v>0</v>
      </c>
      <c r="I4491">
        <v>0</v>
      </c>
      <c r="J4491">
        <v>0</v>
      </c>
      <c r="K4491">
        <v>0</v>
      </c>
      <c r="L4491">
        <v>11938</v>
      </c>
      <c r="M4491">
        <v>5</v>
      </c>
      <c r="N4491">
        <v>120</v>
      </c>
      <c r="O4491">
        <v>5</v>
      </c>
      <c r="P4491">
        <v>4</v>
      </c>
      <c r="Q4491">
        <v>0</v>
      </c>
      <c r="R4491">
        <v>598</v>
      </c>
      <c r="S4491">
        <v>0</v>
      </c>
      <c r="T4491">
        <v>111</v>
      </c>
      <c r="U4491">
        <v>108</v>
      </c>
      <c r="V4491">
        <v>-0.81</v>
      </c>
      <c r="W4491">
        <v>0</v>
      </c>
      <c r="X4491">
        <v>0</v>
      </c>
      <c r="Y4491" s="12" t="str">
        <f>IFERROR(VLOOKUP(C4491,[1]Index!$D:$F,3,FALSE),"Non List")</f>
        <v>zdelist</v>
      </c>
      <c r="Z4491">
        <f>IFERROR(VLOOKUP(C4491,[1]LP!$B:$C,2,FALSE),0)</f>
        <v>0</v>
      </c>
      <c r="AA4491" s="11">
        <f t="shared" si="99"/>
        <v>0</v>
      </c>
      <c r="AB4491" s="5">
        <f>IFERROR(VLOOKUP(C4491,[2]Sheet1!$B:$F,5,FALSE),0)</f>
        <v>0</v>
      </c>
      <c r="AC4491" s="11">
        <v>5</v>
      </c>
      <c r="AD4491" s="11">
        <v>0.26319999999999999</v>
      </c>
      <c r="AE4491" s="10" t="str">
        <f t="shared" si="98"/>
        <v>78/79UIC</v>
      </c>
      <c r="AF4491" s="10"/>
      <c r="AG4491" s="10"/>
      <c r="AH4491" s="10"/>
    </row>
    <row r="4492" spans="1:34" x14ac:dyDescent="0.45">
      <c r="A4492" t="s">
        <v>24</v>
      </c>
      <c r="B4492" t="s">
        <v>60</v>
      </c>
      <c r="C4492" t="s">
        <v>280</v>
      </c>
      <c r="D4492">
        <v>655.4</v>
      </c>
      <c r="E4492" s="11">
        <v>1161902</v>
      </c>
      <c r="F4492" s="5">
        <v>258374</v>
      </c>
      <c r="G4492" s="11">
        <v>0</v>
      </c>
      <c r="H4492" s="11">
        <v>0</v>
      </c>
      <c r="I4492">
        <v>0</v>
      </c>
      <c r="J4492">
        <v>0</v>
      </c>
      <c r="K4492">
        <v>0</v>
      </c>
      <c r="L4492">
        <v>65477</v>
      </c>
      <c r="M4492">
        <v>23</v>
      </c>
      <c r="N4492">
        <v>29</v>
      </c>
      <c r="O4492">
        <v>5</v>
      </c>
      <c r="P4492">
        <v>18</v>
      </c>
      <c r="Q4492">
        <v>0</v>
      </c>
      <c r="R4492">
        <v>156</v>
      </c>
      <c r="S4492">
        <v>0</v>
      </c>
      <c r="T4492">
        <v>122</v>
      </c>
      <c r="U4492">
        <v>249</v>
      </c>
      <c r="V4492">
        <v>-0.62</v>
      </c>
      <c r="W4492">
        <v>0</v>
      </c>
      <c r="X4492">
        <v>0</v>
      </c>
      <c r="Y4492" s="12" t="str">
        <f>IFERROR(VLOOKUP(C4492,[1]Index!$D:$F,3,FALSE),"Non List")</f>
        <v>Non Life Insurance</v>
      </c>
      <c r="Z4492">
        <f>IFERROR(VLOOKUP(C4492,[1]LP!$B:$C,2,FALSE),0)</f>
        <v>798</v>
      </c>
      <c r="AA4492" s="11">
        <f t="shared" si="99"/>
        <v>34.700000000000003</v>
      </c>
      <c r="AB4492" s="5">
        <f>IFERROR(VLOOKUP(C4492,[2]Sheet1!$B:$F,5,FALSE),0)</f>
        <v>6743000.0700000003</v>
      </c>
      <c r="AC4492" s="11">
        <v>6.7</v>
      </c>
      <c r="AD4492" s="11">
        <v>0.35</v>
      </c>
      <c r="AE4492" s="10" t="str">
        <f t="shared" si="98"/>
        <v>78/79PRIN</v>
      </c>
      <c r="AF4492" s="10"/>
      <c r="AG4492" s="10"/>
      <c r="AH4492" s="10"/>
    </row>
    <row r="4493" spans="1:34" x14ac:dyDescent="0.45">
      <c r="A4493" t="s">
        <v>24</v>
      </c>
      <c r="B4493" t="s">
        <v>60</v>
      </c>
      <c r="C4493" t="s">
        <v>281</v>
      </c>
      <c r="D4493">
        <v>16020</v>
      </c>
      <c r="E4493" s="11">
        <v>266639</v>
      </c>
      <c r="F4493" s="5">
        <v>3179555</v>
      </c>
      <c r="G4493" s="11">
        <v>0</v>
      </c>
      <c r="H4493" s="11">
        <v>0</v>
      </c>
      <c r="I4493">
        <v>0</v>
      </c>
      <c r="J4493">
        <v>0</v>
      </c>
      <c r="K4493">
        <v>0</v>
      </c>
      <c r="L4493">
        <v>62087</v>
      </c>
      <c r="M4493">
        <v>93</v>
      </c>
      <c r="N4493">
        <v>172</v>
      </c>
      <c r="O4493">
        <v>12</v>
      </c>
      <c r="P4493">
        <v>7</v>
      </c>
      <c r="Q4493">
        <v>0</v>
      </c>
      <c r="R4493">
        <v>2132</v>
      </c>
      <c r="S4493">
        <v>0</v>
      </c>
      <c r="T4493">
        <v>1292</v>
      </c>
      <c r="U4493">
        <v>1646</v>
      </c>
      <c r="V4493">
        <v>-0.9</v>
      </c>
      <c r="W4493">
        <v>0</v>
      </c>
      <c r="X4493">
        <v>0</v>
      </c>
      <c r="Y4493" s="12" t="str">
        <f>IFERROR(VLOOKUP(C4493,[1]Index!$D:$F,3,FALSE),"Non List")</f>
        <v>Non Life Insurance</v>
      </c>
      <c r="Z4493">
        <f>IFERROR(VLOOKUP(C4493,[1]LP!$B:$C,2,FALSE),0)</f>
        <v>13530</v>
      </c>
      <c r="AA4493" s="11">
        <f t="shared" si="99"/>
        <v>145.5</v>
      </c>
      <c r="AB4493" s="5">
        <f>IFERROR(VLOOKUP(C4493,[2]Sheet1!$B:$F,5,FALSE),0)</f>
        <v>327166.13</v>
      </c>
      <c r="AC4493" s="11">
        <v>0</v>
      </c>
      <c r="AD4493" s="11">
        <v>0</v>
      </c>
      <c r="AE4493" s="10" t="str">
        <f t="shared" si="98"/>
        <v>78/79RBCL</v>
      </c>
      <c r="AF4493" s="10"/>
      <c r="AG4493" s="10"/>
      <c r="AH4493" s="10"/>
    </row>
    <row r="4494" spans="1:34" x14ac:dyDescent="0.45">
      <c r="A4494" t="s">
        <v>24</v>
      </c>
      <c r="B4494" t="s">
        <v>60</v>
      </c>
      <c r="C4494" t="s">
        <v>282</v>
      </c>
      <c r="D4494">
        <v>550</v>
      </c>
      <c r="E4494" s="11">
        <v>1157586</v>
      </c>
      <c r="F4494" s="5">
        <v>258374</v>
      </c>
      <c r="G4494" s="11">
        <v>0</v>
      </c>
      <c r="H4494" s="11">
        <v>0</v>
      </c>
      <c r="I4494">
        <v>0</v>
      </c>
      <c r="J4494">
        <v>0</v>
      </c>
      <c r="K4494">
        <v>0</v>
      </c>
      <c r="L4494">
        <v>43548</v>
      </c>
      <c r="M4494">
        <v>15</v>
      </c>
      <c r="N4494">
        <v>37</v>
      </c>
      <c r="O4494">
        <v>5</v>
      </c>
      <c r="P4494">
        <v>12</v>
      </c>
      <c r="Q4494">
        <v>0</v>
      </c>
      <c r="R4494">
        <v>165</v>
      </c>
      <c r="S4494">
        <v>0</v>
      </c>
      <c r="T4494">
        <v>122</v>
      </c>
      <c r="U4494">
        <v>203</v>
      </c>
      <c r="V4494">
        <v>-0.63</v>
      </c>
      <c r="W4494">
        <v>0</v>
      </c>
      <c r="X4494">
        <v>0</v>
      </c>
      <c r="Y4494" s="12" t="str">
        <f>IFERROR(VLOOKUP(C4494,[1]Index!$D:$F,3,FALSE),"Non List")</f>
        <v>Non Life Insurance</v>
      </c>
      <c r="Z4494">
        <f>IFERROR(VLOOKUP(C4494,[1]LP!$B:$C,2,FALSE),0)</f>
        <v>553.5</v>
      </c>
      <c r="AA4494" s="11">
        <f t="shared" si="99"/>
        <v>36.9</v>
      </c>
      <c r="AB4494" s="5">
        <f>IFERROR(VLOOKUP(C4494,[2]Sheet1!$B:$F,5,FALSE),0)</f>
        <v>14843741.5</v>
      </c>
      <c r="AC4494" s="11">
        <v>6</v>
      </c>
      <c r="AD4494" s="11">
        <v>0.32</v>
      </c>
      <c r="AE4494" s="10" t="str">
        <f t="shared" si="98"/>
        <v>78/79IGI</v>
      </c>
      <c r="AF4494" s="10"/>
      <c r="AG4494" s="10"/>
      <c r="AH4494" s="10"/>
    </row>
    <row r="4495" spans="1:34" x14ac:dyDescent="0.45">
      <c r="A4495" t="s">
        <v>24</v>
      </c>
      <c r="B4495" t="s">
        <v>60</v>
      </c>
      <c r="C4495" t="s">
        <v>283</v>
      </c>
      <c r="D4495">
        <v>640</v>
      </c>
      <c r="E4495" s="11">
        <v>1000000</v>
      </c>
      <c r="F4495" s="5">
        <v>101507</v>
      </c>
      <c r="G4495" s="11">
        <v>0</v>
      </c>
      <c r="H4495" s="11">
        <v>0</v>
      </c>
      <c r="I4495">
        <v>0</v>
      </c>
      <c r="J4495">
        <v>0</v>
      </c>
      <c r="K4495">
        <v>0</v>
      </c>
      <c r="L4495">
        <v>11018</v>
      </c>
      <c r="M4495">
        <v>4</v>
      </c>
      <c r="N4495">
        <v>145</v>
      </c>
      <c r="O4495">
        <v>6</v>
      </c>
      <c r="P4495">
        <v>4</v>
      </c>
      <c r="Q4495">
        <v>0</v>
      </c>
      <c r="R4495">
        <v>845</v>
      </c>
      <c r="S4495">
        <v>0</v>
      </c>
      <c r="T4495">
        <v>110</v>
      </c>
      <c r="U4495">
        <v>104</v>
      </c>
      <c r="V4495">
        <v>-0.84</v>
      </c>
      <c r="W4495">
        <v>0</v>
      </c>
      <c r="X4495">
        <v>0</v>
      </c>
      <c r="Y4495" s="12" t="str">
        <f>IFERROR(VLOOKUP(C4495,[1]Index!$D:$F,3,FALSE),"Non List")</f>
        <v>zdelist</v>
      </c>
      <c r="Z4495">
        <f>IFERROR(VLOOKUP(C4495,[1]LP!$B:$C,2,FALSE),0)</f>
        <v>0</v>
      </c>
      <c r="AA4495" s="11">
        <f t="shared" si="99"/>
        <v>0</v>
      </c>
      <c r="AB4495" s="5">
        <f>IFERROR(VLOOKUP(C4495,[2]Sheet1!$B:$F,5,FALSE),0)</f>
        <v>0</v>
      </c>
      <c r="AC4495" s="11">
        <v>0</v>
      </c>
      <c r="AD4495" s="11">
        <v>0</v>
      </c>
      <c r="AE4495" s="10" t="str">
        <f t="shared" si="98"/>
        <v>78/79AIL</v>
      </c>
      <c r="AF4495" s="10"/>
      <c r="AG4495" s="10"/>
      <c r="AH4495" s="10"/>
    </row>
    <row r="4496" spans="1:34" x14ac:dyDescent="0.45">
      <c r="A4496" t="s">
        <v>24</v>
      </c>
      <c r="B4496" t="s">
        <v>60</v>
      </c>
      <c r="C4496" t="s">
        <v>284</v>
      </c>
      <c r="D4496">
        <v>542.5</v>
      </c>
      <c r="E4496" s="11">
        <v>1000000</v>
      </c>
      <c r="F4496" s="5">
        <v>96658</v>
      </c>
      <c r="G4496" s="11">
        <v>0</v>
      </c>
      <c r="H4496" s="11">
        <v>0</v>
      </c>
      <c r="I4496">
        <v>0</v>
      </c>
      <c r="J4496">
        <v>0</v>
      </c>
      <c r="K4496">
        <v>0</v>
      </c>
      <c r="L4496">
        <v>24347</v>
      </c>
      <c r="M4496">
        <v>10</v>
      </c>
      <c r="N4496">
        <v>56</v>
      </c>
      <c r="O4496">
        <v>5</v>
      </c>
      <c r="P4496">
        <v>9</v>
      </c>
      <c r="Q4496">
        <v>0</v>
      </c>
      <c r="R4496">
        <v>276</v>
      </c>
      <c r="S4496">
        <v>0</v>
      </c>
      <c r="T4496">
        <v>110</v>
      </c>
      <c r="U4496">
        <v>155</v>
      </c>
      <c r="V4496">
        <v>-0.71</v>
      </c>
      <c r="W4496">
        <v>0</v>
      </c>
      <c r="X4496">
        <v>0</v>
      </c>
      <c r="Y4496" s="12" t="str">
        <f>IFERROR(VLOOKUP(C4496,[1]Index!$D:$F,3,FALSE),"Non List")</f>
        <v>zdelist</v>
      </c>
      <c r="Z4496">
        <f>IFERROR(VLOOKUP(C4496,[1]LP!$B:$C,2,FALSE),0)</f>
        <v>0</v>
      </c>
      <c r="AA4496" s="11">
        <f t="shared" si="99"/>
        <v>0</v>
      </c>
      <c r="AB4496" s="5">
        <f>IFERROR(VLOOKUP(C4496,[2]Sheet1!$B:$F,5,FALSE),0)</f>
        <v>0</v>
      </c>
      <c r="AC4496" s="11">
        <v>0</v>
      </c>
      <c r="AD4496" s="11">
        <v>0</v>
      </c>
      <c r="AE4496" s="10" t="str">
        <f t="shared" si="98"/>
        <v>78/79SGI</v>
      </c>
      <c r="AF4496" s="10"/>
      <c r="AG4496" s="10"/>
      <c r="AH4496" s="10"/>
    </row>
    <row r="4497" spans="1:34" x14ac:dyDescent="0.45">
      <c r="A4497" t="s">
        <v>24</v>
      </c>
      <c r="B4497" t="s">
        <v>60</v>
      </c>
      <c r="C4497" t="s">
        <v>285</v>
      </c>
      <c r="D4497">
        <v>540.20000000000005</v>
      </c>
      <c r="E4497" s="11">
        <v>1000000</v>
      </c>
      <c r="F4497" s="5">
        <v>104759</v>
      </c>
      <c r="G4497" s="11">
        <v>0</v>
      </c>
      <c r="H4497" s="11">
        <v>0</v>
      </c>
      <c r="I4497">
        <v>0</v>
      </c>
      <c r="J4497">
        <v>0</v>
      </c>
      <c r="K4497">
        <v>0</v>
      </c>
      <c r="L4497">
        <v>38354</v>
      </c>
      <c r="M4497">
        <v>15</v>
      </c>
      <c r="N4497">
        <v>35</v>
      </c>
      <c r="O4497">
        <v>5</v>
      </c>
      <c r="P4497">
        <v>14</v>
      </c>
      <c r="Q4497">
        <v>0</v>
      </c>
      <c r="R4497">
        <v>172</v>
      </c>
      <c r="S4497">
        <v>0</v>
      </c>
      <c r="T4497">
        <v>110</v>
      </c>
      <c r="U4497">
        <v>195</v>
      </c>
      <c r="V4497">
        <v>-0.64</v>
      </c>
      <c r="W4497">
        <v>0</v>
      </c>
      <c r="X4497">
        <v>0</v>
      </c>
      <c r="Y4497" s="12" t="str">
        <f>IFERROR(VLOOKUP(C4497,[1]Index!$D:$F,3,FALSE),"Non List")</f>
        <v>zdelist</v>
      </c>
      <c r="Z4497">
        <f>IFERROR(VLOOKUP(C4497,[1]LP!$B:$C,2,FALSE),0)</f>
        <v>0</v>
      </c>
      <c r="AA4497" s="11">
        <f t="shared" si="99"/>
        <v>0</v>
      </c>
      <c r="AB4497" s="5">
        <f>IFERROR(VLOOKUP(C4497,[2]Sheet1!$B:$F,5,FALSE),0)</f>
        <v>0</v>
      </c>
      <c r="AC4497" s="11">
        <v>0</v>
      </c>
      <c r="AD4497" s="11">
        <v>0</v>
      </c>
      <c r="AE4497" s="10" t="str">
        <f t="shared" si="98"/>
        <v>78/79GIC</v>
      </c>
      <c r="AF4497" s="10"/>
      <c r="AG4497" s="10"/>
      <c r="AH4497" s="10"/>
    </row>
    <row r="4498" spans="1:34" x14ac:dyDescent="0.45">
      <c r="A4498" t="s">
        <v>53</v>
      </c>
      <c r="B4498" t="s">
        <v>60</v>
      </c>
      <c r="C4498" t="s">
        <v>268</v>
      </c>
      <c r="D4498">
        <v>535</v>
      </c>
      <c r="E4498" s="11">
        <v>1254620</v>
      </c>
      <c r="F4498" s="5">
        <v>413384</v>
      </c>
      <c r="G4498" s="11">
        <v>0</v>
      </c>
      <c r="H4498" s="11">
        <v>0</v>
      </c>
      <c r="I4498">
        <v>0</v>
      </c>
      <c r="J4498">
        <v>0</v>
      </c>
      <c r="K4498">
        <v>0</v>
      </c>
      <c r="L4498">
        <v>60015</v>
      </c>
      <c r="M4498">
        <v>10</v>
      </c>
      <c r="N4498">
        <v>56</v>
      </c>
      <c r="O4498">
        <v>4</v>
      </c>
      <c r="P4498">
        <v>7</v>
      </c>
      <c r="Q4498">
        <v>0</v>
      </c>
      <c r="R4498">
        <v>225</v>
      </c>
      <c r="S4498">
        <v>0</v>
      </c>
      <c r="T4498">
        <v>133</v>
      </c>
      <c r="U4498">
        <v>169</v>
      </c>
      <c r="V4498">
        <v>-0.68</v>
      </c>
      <c r="W4498">
        <v>0</v>
      </c>
      <c r="X4498">
        <v>0</v>
      </c>
      <c r="Y4498" s="12" t="str">
        <f>IFERROR(VLOOKUP(C4498,[1]Index!$D:$F,3,FALSE),"Non List")</f>
        <v>zdelist</v>
      </c>
      <c r="Z4498">
        <f>IFERROR(VLOOKUP(C4498,[1]LP!$B:$C,2,FALSE),0)</f>
        <v>0</v>
      </c>
      <c r="AA4498" s="11">
        <f t="shared" si="99"/>
        <v>0</v>
      </c>
      <c r="AB4498" s="5">
        <f>IFERROR(VLOOKUP(C4498,[2]Sheet1!$B:$F,5,FALSE),0)</f>
        <v>0</v>
      </c>
      <c r="AC4498" s="11">
        <v>0</v>
      </c>
      <c r="AD4498" s="11">
        <v>0</v>
      </c>
      <c r="AE4498" s="10" t="str">
        <f t="shared" si="98"/>
        <v>78/79EIC</v>
      </c>
      <c r="AF4498" s="10"/>
      <c r="AG4498" s="10"/>
      <c r="AH4498" s="10"/>
    </row>
    <row r="4499" spans="1:34" x14ac:dyDescent="0.45">
      <c r="A4499" t="s">
        <v>53</v>
      </c>
      <c r="B4499" t="s">
        <v>60</v>
      </c>
      <c r="C4499" t="s">
        <v>269</v>
      </c>
      <c r="D4499">
        <v>571</v>
      </c>
      <c r="E4499" s="11">
        <v>1173509</v>
      </c>
      <c r="F4499" s="5">
        <v>202129</v>
      </c>
      <c r="G4499" s="11">
        <v>0</v>
      </c>
      <c r="H4499" s="11">
        <v>0</v>
      </c>
      <c r="I4499">
        <v>0</v>
      </c>
      <c r="J4499">
        <v>0</v>
      </c>
      <c r="K4499">
        <v>0</v>
      </c>
      <c r="L4499">
        <v>52220</v>
      </c>
      <c r="M4499">
        <v>9</v>
      </c>
      <c r="N4499">
        <v>64</v>
      </c>
      <c r="O4499">
        <v>5</v>
      </c>
      <c r="P4499">
        <v>8</v>
      </c>
      <c r="Q4499">
        <v>0</v>
      </c>
      <c r="R4499">
        <v>313</v>
      </c>
      <c r="S4499">
        <v>0</v>
      </c>
      <c r="T4499">
        <v>117</v>
      </c>
      <c r="U4499">
        <v>153</v>
      </c>
      <c r="V4499">
        <v>-0.73</v>
      </c>
      <c r="W4499">
        <v>0</v>
      </c>
      <c r="X4499">
        <v>0</v>
      </c>
      <c r="Y4499" s="12" t="str">
        <f>IFERROR(VLOOKUP(C4499,[1]Index!$D:$F,3,FALSE),"Non List")</f>
        <v>zdelist</v>
      </c>
      <c r="Z4499">
        <f>IFERROR(VLOOKUP(C4499,[1]LP!$B:$C,2,FALSE),0)</f>
        <v>0</v>
      </c>
      <c r="AA4499" s="11">
        <f t="shared" si="99"/>
        <v>0</v>
      </c>
      <c r="AB4499" s="5">
        <f>IFERROR(VLOOKUP(C4499,[2]Sheet1!$B:$F,5,FALSE),0)</f>
        <v>0</v>
      </c>
      <c r="AC4499" s="11">
        <v>0</v>
      </c>
      <c r="AD4499" s="11">
        <v>0</v>
      </c>
      <c r="AE4499" s="10" t="str">
        <f t="shared" si="98"/>
        <v>78/79HGI</v>
      </c>
      <c r="AF4499" s="10"/>
      <c r="AG4499" s="10"/>
      <c r="AH4499" s="10"/>
    </row>
    <row r="4500" spans="1:34" x14ac:dyDescent="0.45">
      <c r="A4500" t="s">
        <v>53</v>
      </c>
      <c r="B4500" t="s">
        <v>60</v>
      </c>
      <c r="C4500" t="s">
        <v>270</v>
      </c>
      <c r="D4500">
        <v>652</v>
      </c>
      <c r="E4500" s="11">
        <v>1198900</v>
      </c>
      <c r="F4500" s="5">
        <v>315400</v>
      </c>
      <c r="G4500" s="11">
        <v>0</v>
      </c>
      <c r="H4500" s="11">
        <v>0</v>
      </c>
      <c r="I4500">
        <v>0</v>
      </c>
      <c r="J4500">
        <v>0</v>
      </c>
      <c r="K4500">
        <v>0</v>
      </c>
      <c r="L4500">
        <v>103800</v>
      </c>
      <c r="M4500">
        <v>17</v>
      </c>
      <c r="N4500">
        <v>38</v>
      </c>
      <c r="O4500">
        <v>5</v>
      </c>
      <c r="P4500">
        <v>14</v>
      </c>
      <c r="Q4500">
        <v>0</v>
      </c>
      <c r="R4500">
        <v>194</v>
      </c>
      <c r="S4500">
        <v>0</v>
      </c>
      <c r="T4500">
        <v>126</v>
      </c>
      <c r="U4500">
        <v>222</v>
      </c>
      <c r="V4500">
        <v>-0.66</v>
      </c>
      <c r="W4500">
        <v>0</v>
      </c>
      <c r="X4500">
        <v>0</v>
      </c>
      <c r="Y4500" s="12" t="str">
        <f>IFERROR(VLOOKUP(C4500,[1]Index!$D:$F,3,FALSE),"Non List")</f>
        <v>zdelist</v>
      </c>
      <c r="Z4500">
        <f>IFERROR(VLOOKUP(C4500,[1]LP!$B:$C,2,FALSE),0)</f>
        <v>0</v>
      </c>
      <c r="AA4500" s="11">
        <f t="shared" si="99"/>
        <v>0</v>
      </c>
      <c r="AB4500" s="5">
        <f>IFERROR(VLOOKUP(C4500,[2]Sheet1!$B:$F,5,FALSE),0)</f>
        <v>0</v>
      </c>
      <c r="AC4500" s="11">
        <v>6.99</v>
      </c>
      <c r="AD4500" s="11">
        <v>0.3679</v>
      </c>
      <c r="AE4500" s="10" t="str">
        <f t="shared" si="98"/>
        <v>78/79LGIL</v>
      </c>
      <c r="AF4500" s="10"/>
      <c r="AG4500" s="10"/>
      <c r="AH4500" s="10"/>
    </row>
    <row r="4501" spans="1:34" x14ac:dyDescent="0.45">
      <c r="A4501" t="s">
        <v>53</v>
      </c>
      <c r="B4501" t="s">
        <v>60</v>
      </c>
      <c r="C4501" t="s">
        <v>271</v>
      </c>
      <c r="D4501">
        <v>714</v>
      </c>
      <c r="E4501" s="11">
        <v>1242339</v>
      </c>
      <c r="F4501" s="5">
        <v>453232</v>
      </c>
      <c r="G4501" s="11">
        <v>0</v>
      </c>
      <c r="H4501" s="11">
        <v>0</v>
      </c>
      <c r="I4501">
        <v>0</v>
      </c>
      <c r="J4501">
        <v>0</v>
      </c>
      <c r="K4501">
        <v>0</v>
      </c>
      <c r="L4501">
        <v>103815</v>
      </c>
      <c r="M4501">
        <v>17</v>
      </c>
      <c r="N4501">
        <v>43</v>
      </c>
      <c r="O4501">
        <v>5</v>
      </c>
      <c r="P4501">
        <v>12</v>
      </c>
      <c r="Q4501">
        <v>0</v>
      </c>
      <c r="R4501">
        <v>224</v>
      </c>
      <c r="S4501">
        <v>0</v>
      </c>
      <c r="T4501">
        <v>136</v>
      </c>
      <c r="U4501">
        <v>226</v>
      </c>
      <c r="V4501">
        <v>-0.68</v>
      </c>
      <c r="W4501">
        <v>0</v>
      </c>
      <c r="X4501">
        <v>0</v>
      </c>
      <c r="Y4501" s="12" t="str">
        <f>IFERROR(VLOOKUP(C4501,[1]Index!$D:$F,3,FALSE),"Non List")</f>
        <v>Non Life Insurance</v>
      </c>
      <c r="Z4501">
        <f>IFERROR(VLOOKUP(C4501,[1]LP!$B:$C,2,FALSE),0)</f>
        <v>855</v>
      </c>
      <c r="AA4501" s="11">
        <f t="shared" si="99"/>
        <v>50.3</v>
      </c>
      <c r="AB4501" s="5">
        <f>IFERROR(VLOOKUP(C4501,[2]Sheet1!$B:$F,5,FALSE),0)</f>
        <v>8078158.4900000002</v>
      </c>
      <c r="AC4501" s="11">
        <v>8</v>
      </c>
      <c r="AD4501" s="11">
        <v>0.42109999999999997</v>
      </c>
      <c r="AE4501" s="10" t="str">
        <f t="shared" si="98"/>
        <v>78/79NICL</v>
      </c>
      <c r="AF4501" s="10"/>
      <c r="AG4501" s="10"/>
      <c r="AH4501" s="10"/>
    </row>
    <row r="4502" spans="1:34" x14ac:dyDescent="0.45">
      <c r="A4502" t="s">
        <v>53</v>
      </c>
      <c r="B4502" t="s">
        <v>60</v>
      </c>
      <c r="C4502" t="s">
        <v>272</v>
      </c>
      <c r="D4502">
        <v>880</v>
      </c>
      <c r="E4502" s="11">
        <v>1749879</v>
      </c>
      <c r="F4502" s="5">
        <v>535664</v>
      </c>
      <c r="G4502" s="11">
        <v>0</v>
      </c>
      <c r="H4502" s="11">
        <v>0</v>
      </c>
      <c r="I4502">
        <v>0</v>
      </c>
      <c r="J4502">
        <v>0</v>
      </c>
      <c r="K4502">
        <v>0</v>
      </c>
      <c r="L4502">
        <v>150223</v>
      </c>
      <c r="M4502">
        <v>17</v>
      </c>
      <c r="N4502">
        <v>51</v>
      </c>
      <c r="O4502">
        <v>7</v>
      </c>
      <c r="P4502">
        <v>13</v>
      </c>
      <c r="Q4502">
        <v>0</v>
      </c>
      <c r="R4502">
        <v>346</v>
      </c>
      <c r="S4502">
        <v>0</v>
      </c>
      <c r="T4502">
        <v>131</v>
      </c>
      <c r="U4502">
        <v>225</v>
      </c>
      <c r="V4502">
        <v>-0.74</v>
      </c>
      <c r="W4502">
        <v>0</v>
      </c>
      <c r="X4502">
        <v>0</v>
      </c>
      <c r="Y4502" s="12" t="str">
        <f>IFERROR(VLOOKUP(C4502,[1]Index!$D:$F,3,FALSE),"Non List")</f>
        <v>Non Life Insurance</v>
      </c>
      <c r="Z4502">
        <f>IFERROR(VLOOKUP(C4502,[1]LP!$B:$C,2,FALSE),0)</f>
        <v>812</v>
      </c>
      <c r="AA4502" s="11">
        <f t="shared" si="99"/>
        <v>47.8</v>
      </c>
      <c r="AB4502" s="5">
        <f>IFERROR(VLOOKUP(C4502,[2]Sheet1!$B:$F,5,FALSE),0)</f>
        <v>8049442.4299999997</v>
      </c>
      <c r="AC4502" s="11">
        <v>15</v>
      </c>
      <c r="AD4502" s="11">
        <v>0.79</v>
      </c>
      <c r="AE4502" s="10" t="str">
        <f t="shared" si="98"/>
        <v>78/79NIL</v>
      </c>
      <c r="AF4502" s="10"/>
      <c r="AG4502" s="10"/>
      <c r="AH4502" s="10"/>
    </row>
    <row r="4503" spans="1:34" x14ac:dyDescent="0.45">
      <c r="A4503" t="s">
        <v>53</v>
      </c>
      <c r="B4503" t="s">
        <v>60</v>
      </c>
      <c r="C4503" t="s">
        <v>273</v>
      </c>
      <c r="D4503">
        <v>740</v>
      </c>
      <c r="E4503" s="11">
        <v>1326614</v>
      </c>
      <c r="F4503" s="5">
        <v>365983</v>
      </c>
      <c r="G4503" s="11">
        <v>0</v>
      </c>
      <c r="H4503" s="11">
        <v>0</v>
      </c>
      <c r="I4503">
        <v>0</v>
      </c>
      <c r="J4503">
        <v>0</v>
      </c>
      <c r="K4503">
        <v>0</v>
      </c>
      <c r="L4503">
        <v>102924</v>
      </c>
      <c r="M4503">
        <v>16</v>
      </c>
      <c r="N4503">
        <v>48</v>
      </c>
      <c r="O4503">
        <v>6</v>
      </c>
      <c r="P4503">
        <v>12</v>
      </c>
      <c r="Q4503">
        <v>0</v>
      </c>
      <c r="R4503">
        <v>277</v>
      </c>
      <c r="S4503">
        <v>0</v>
      </c>
      <c r="T4503">
        <v>128</v>
      </c>
      <c r="U4503">
        <v>211</v>
      </c>
      <c r="V4503">
        <v>-0.71</v>
      </c>
      <c r="W4503">
        <v>0</v>
      </c>
      <c r="X4503">
        <v>0</v>
      </c>
      <c r="Y4503" s="12" t="str">
        <f>IFERROR(VLOOKUP(C4503,[1]Index!$D:$F,3,FALSE),"Non List")</f>
        <v>Non Life Insurance</v>
      </c>
      <c r="Z4503">
        <f>IFERROR(VLOOKUP(C4503,[1]LP!$B:$C,2,FALSE),0)</f>
        <v>778</v>
      </c>
      <c r="AA4503" s="11">
        <f t="shared" si="99"/>
        <v>48.6</v>
      </c>
      <c r="AB4503" s="5">
        <f>IFERROR(VLOOKUP(C4503,[2]Sheet1!$B:$F,5,FALSE),0)</f>
        <v>7543725.6100000003</v>
      </c>
      <c r="AC4503" s="11">
        <v>10</v>
      </c>
      <c r="AD4503" s="11">
        <v>0.52629999999999999</v>
      </c>
      <c r="AE4503" s="10" t="str">
        <f t="shared" si="98"/>
        <v>78/79NLG</v>
      </c>
      <c r="AF4503" s="10"/>
      <c r="AG4503" s="10"/>
      <c r="AH4503" s="10"/>
    </row>
    <row r="4504" spans="1:34" x14ac:dyDescent="0.45">
      <c r="A4504" t="s">
        <v>53</v>
      </c>
      <c r="B4504" t="s">
        <v>60</v>
      </c>
      <c r="C4504" t="s">
        <v>274</v>
      </c>
      <c r="D4504">
        <v>806</v>
      </c>
      <c r="E4504" s="11">
        <v>1227685</v>
      </c>
      <c r="F4504" s="5">
        <v>466536</v>
      </c>
      <c r="G4504" s="11">
        <v>0</v>
      </c>
      <c r="H4504" s="11">
        <v>0</v>
      </c>
      <c r="I4504">
        <v>0</v>
      </c>
      <c r="J4504">
        <v>0</v>
      </c>
      <c r="K4504">
        <v>0</v>
      </c>
      <c r="L4504">
        <v>155659</v>
      </c>
      <c r="M4504">
        <v>25</v>
      </c>
      <c r="N4504">
        <v>32</v>
      </c>
      <c r="O4504">
        <v>6</v>
      </c>
      <c r="P4504">
        <v>18</v>
      </c>
      <c r="Q4504">
        <v>0</v>
      </c>
      <c r="R4504">
        <v>186</v>
      </c>
      <c r="S4504">
        <v>0</v>
      </c>
      <c r="T4504">
        <v>138</v>
      </c>
      <c r="U4504">
        <v>281</v>
      </c>
      <c r="V4504">
        <v>-0.65</v>
      </c>
      <c r="W4504">
        <v>0</v>
      </c>
      <c r="X4504">
        <v>0</v>
      </c>
      <c r="Y4504" s="12" t="str">
        <f>IFERROR(VLOOKUP(C4504,[1]Index!$D:$F,3,FALSE),"Non List")</f>
        <v>zdelist</v>
      </c>
      <c r="Z4504">
        <f>IFERROR(VLOOKUP(C4504,[1]LP!$B:$C,2,FALSE),0)</f>
        <v>0</v>
      </c>
      <c r="AA4504" s="11">
        <f t="shared" si="99"/>
        <v>0</v>
      </c>
      <c r="AB4504" s="5">
        <f>IFERROR(VLOOKUP(C4504,[2]Sheet1!$B:$F,5,FALSE),0)</f>
        <v>0</v>
      </c>
      <c r="AC4504" s="11">
        <v>14.25</v>
      </c>
      <c r="AD4504" s="11">
        <v>0.75</v>
      </c>
      <c r="AE4504" s="10" t="str">
        <f t="shared" si="98"/>
        <v>78/79PIC</v>
      </c>
      <c r="AF4504" s="10"/>
      <c r="AG4504" s="10"/>
      <c r="AH4504" s="10"/>
    </row>
    <row r="4505" spans="1:34" x14ac:dyDescent="0.45">
      <c r="A4505" t="s">
        <v>53</v>
      </c>
      <c r="B4505" t="s">
        <v>60</v>
      </c>
      <c r="C4505" t="s">
        <v>275</v>
      </c>
      <c r="D4505">
        <v>545</v>
      </c>
      <c r="E4505" s="11">
        <v>1186145</v>
      </c>
      <c r="F4505" s="5">
        <v>302029</v>
      </c>
      <c r="G4505" s="11">
        <v>0</v>
      </c>
      <c r="H4505" s="11">
        <v>0</v>
      </c>
      <c r="I4505">
        <v>0</v>
      </c>
      <c r="J4505">
        <v>0</v>
      </c>
      <c r="K4505">
        <v>0</v>
      </c>
      <c r="L4505">
        <v>70788</v>
      </c>
      <c r="M4505">
        <v>12</v>
      </c>
      <c r="N4505">
        <v>46</v>
      </c>
      <c r="O4505">
        <v>4</v>
      </c>
      <c r="P4505">
        <v>10</v>
      </c>
      <c r="Q4505">
        <v>0</v>
      </c>
      <c r="R4505">
        <v>198</v>
      </c>
      <c r="S4505">
        <v>0</v>
      </c>
      <c r="T4505">
        <v>125</v>
      </c>
      <c r="U4505">
        <v>183</v>
      </c>
      <c r="V4505">
        <v>-0.66</v>
      </c>
      <c r="W4505">
        <v>0</v>
      </c>
      <c r="X4505">
        <v>0</v>
      </c>
      <c r="Y4505" s="12" t="str">
        <f>IFERROR(VLOOKUP(C4505,[1]Index!$D:$F,3,FALSE),"Non List")</f>
        <v>zdelist</v>
      </c>
      <c r="Z4505">
        <f>IFERROR(VLOOKUP(C4505,[1]LP!$B:$C,2,FALSE),0)</f>
        <v>0</v>
      </c>
      <c r="AA4505" s="11">
        <f t="shared" si="99"/>
        <v>0</v>
      </c>
      <c r="AB4505" s="5">
        <f>IFERROR(VLOOKUP(C4505,[2]Sheet1!$B:$F,5,FALSE),0)</f>
        <v>0</v>
      </c>
      <c r="AC4505" s="11">
        <v>3.3250000000000002</v>
      </c>
      <c r="AD4505" s="11">
        <v>0.17499999999999999</v>
      </c>
      <c r="AE4505" s="10" t="str">
        <f t="shared" si="98"/>
        <v>78/79PICL</v>
      </c>
      <c r="AF4505" s="10"/>
      <c r="AG4505" s="10"/>
      <c r="AH4505" s="10"/>
    </row>
    <row r="4506" spans="1:34" x14ac:dyDescent="0.45">
      <c r="A4506" t="s">
        <v>53</v>
      </c>
      <c r="B4506" t="s">
        <v>60</v>
      </c>
      <c r="C4506" t="s">
        <v>276</v>
      </c>
      <c r="D4506">
        <v>1309</v>
      </c>
      <c r="E4506" s="11">
        <v>1111357</v>
      </c>
      <c r="F4506" s="5">
        <v>554339</v>
      </c>
      <c r="G4506" s="11">
        <v>0</v>
      </c>
      <c r="H4506" s="11">
        <v>0</v>
      </c>
      <c r="I4506">
        <v>0</v>
      </c>
      <c r="J4506">
        <v>0</v>
      </c>
      <c r="K4506">
        <v>0</v>
      </c>
      <c r="L4506">
        <v>177700</v>
      </c>
      <c r="M4506">
        <v>32</v>
      </c>
      <c r="N4506">
        <v>41</v>
      </c>
      <c r="O4506">
        <v>9</v>
      </c>
      <c r="P4506">
        <v>21</v>
      </c>
      <c r="Q4506">
        <v>0</v>
      </c>
      <c r="R4506">
        <v>358</v>
      </c>
      <c r="S4506">
        <v>0</v>
      </c>
      <c r="T4506">
        <v>150</v>
      </c>
      <c r="U4506">
        <v>328</v>
      </c>
      <c r="V4506">
        <v>-0.75</v>
      </c>
      <c r="W4506">
        <v>0</v>
      </c>
      <c r="X4506">
        <v>0</v>
      </c>
      <c r="Y4506" s="12" t="str">
        <f>IFERROR(VLOOKUP(C4506,[1]Index!$D:$F,3,FALSE),"Non List")</f>
        <v>zdelist</v>
      </c>
      <c r="Z4506">
        <f>IFERROR(VLOOKUP(C4506,[1]LP!$B:$C,2,FALSE),0)</f>
        <v>0</v>
      </c>
      <c r="AA4506" s="11">
        <f t="shared" si="99"/>
        <v>0</v>
      </c>
      <c r="AB4506" s="5">
        <f>IFERROR(VLOOKUP(C4506,[2]Sheet1!$B:$F,5,FALSE),0)</f>
        <v>0</v>
      </c>
      <c r="AC4506" s="11">
        <v>12.4</v>
      </c>
      <c r="AD4506" s="11">
        <v>0.65790000000000004</v>
      </c>
      <c r="AE4506" s="10" t="str">
        <f t="shared" si="98"/>
        <v>78/79SIC</v>
      </c>
      <c r="AF4506" s="10"/>
      <c r="AG4506" s="10"/>
      <c r="AH4506" s="10"/>
    </row>
    <row r="4507" spans="1:34" x14ac:dyDescent="0.45">
      <c r="A4507" t="s">
        <v>53</v>
      </c>
      <c r="B4507" t="s">
        <v>60</v>
      </c>
      <c r="C4507" t="s">
        <v>277</v>
      </c>
      <c r="D4507">
        <v>1139.9000000000001</v>
      </c>
      <c r="E4507" s="11">
        <v>2286081</v>
      </c>
      <c r="F4507" s="5">
        <v>693551</v>
      </c>
      <c r="G4507" s="11">
        <v>0</v>
      </c>
      <c r="H4507" s="11">
        <v>0</v>
      </c>
      <c r="I4507">
        <v>0</v>
      </c>
      <c r="J4507">
        <v>0</v>
      </c>
      <c r="K4507">
        <v>0</v>
      </c>
      <c r="L4507">
        <v>243011</v>
      </c>
      <c r="M4507">
        <v>21</v>
      </c>
      <c r="N4507">
        <v>54</v>
      </c>
      <c r="O4507">
        <v>9</v>
      </c>
      <c r="P4507">
        <v>16</v>
      </c>
      <c r="Q4507">
        <v>0</v>
      </c>
      <c r="R4507">
        <v>469</v>
      </c>
      <c r="S4507">
        <v>0</v>
      </c>
      <c r="T4507">
        <v>130</v>
      </c>
      <c r="U4507">
        <v>250</v>
      </c>
      <c r="V4507">
        <v>-0.78</v>
      </c>
      <c r="W4507">
        <v>0</v>
      </c>
      <c r="X4507">
        <v>0</v>
      </c>
      <c r="Y4507" s="12" t="str">
        <f>IFERROR(VLOOKUP(C4507,[1]Index!$D:$F,3,FALSE),"Non List")</f>
        <v>Non Life Insurance</v>
      </c>
      <c r="Z4507">
        <f>IFERROR(VLOOKUP(C4507,[1]LP!$B:$C,2,FALSE),0)</f>
        <v>719.8</v>
      </c>
      <c r="AA4507" s="11">
        <f t="shared" si="99"/>
        <v>34.299999999999997</v>
      </c>
      <c r="AB4507" s="5">
        <f>IFERROR(VLOOKUP(C4507,[2]Sheet1!$B:$F,5,FALSE),0)</f>
        <v>13009241.279999999</v>
      </c>
      <c r="AC4507" s="11">
        <v>16</v>
      </c>
      <c r="AD4507" s="11">
        <v>0.84209999999999996</v>
      </c>
      <c r="AE4507" s="10" t="str">
        <f t="shared" si="98"/>
        <v>78/79SICL</v>
      </c>
      <c r="AF4507" s="10"/>
      <c r="AG4507" s="10"/>
      <c r="AH4507" s="10"/>
    </row>
    <row r="4508" spans="1:34" x14ac:dyDescent="0.45">
      <c r="A4508" t="s">
        <v>53</v>
      </c>
      <c r="B4508" t="s">
        <v>60</v>
      </c>
      <c r="C4508" t="s">
        <v>278</v>
      </c>
      <c r="D4508">
        <v>778</v>
      </c>
      <c r="E4508" s="11">
        <v>1288000</v>
      </c>
      <c r="F4508" s="5">
        <v>406446</v>
      </c>
      <c r="G4508" s="11">
        <v>0</v>
      </c>
      <c r="H4508" s="11">
        <v>0</v>
      </c>
      <c r="I4508">
        <v>0</v>
      </c>
      <c r="J4508">
        <v>0</v>
      </c>
      <c r="K4508">
        <v>0</v>
      </c>
      <c r="L4508">
        <v>141154</v>
      </c>
      <c r="M4508">
        <v>22</v>
      </c>
      <c r="N4508">
        <v>36</v>
      </c>
      <c r="O4508">
        <v>6</v>
      </c>
      <c r="P4508">
        <v>17</v>
      </c>
      <c r="Q4508">
        <v>0</v>
      </c>
      <c r="R4508">
        <v>210</v>
      </c>
      <c r="S4508">
        <v>0</v>
      </c>
      <c r="T4508">
        <v>132</v>
      </c>
      <c r="U4508">
        <v>255</v>
      </c>
      <c r="V4508">
        <v>-0.67</v>
      </c>
      <c r="W4508">
        <v>0</v>
      </c>
      <c r="X4508">
        <v>0</v>
      </c>
      <c r="Y4508" s="12" t="str">
        <f>IFERROR(VLOOKUP(C4508,[1]Index!$D:$F,3,FALSE),"Non List")</f>
        <v>zdelist</v>
      </c>
      <c r="Z4508">
        <f>IFERROR(VLOOKUP(C4508,[1]LP!$B:$C,2,FALSE),0)</f>
        <v>0</v>
      </c>
      <c r="AA4508" s="11">
        <f t="shared" si="99"/>
        <v>0</v>
      </c>
      <c r="AB4508" s="5">
        <f>IFERROR(VLOOKUP(C4508,[2]Sheet1!$B:$F,5,FALSE),0)</f>
        <v>0</v>
      </c>
      <c r="AC4508" s="11">
        <v>9</v>
      </c>
      <c r="AD4508" s="11">
        <v>0.47370000000000001</v>
      </c>
      <c r="AE4508" s="10" t="str">
        <f t="shared" si="98"/>
        <v>78/79SIL</v>
      </c>
      <c r="AF4508" s="10"/>
      <c r="AG4508" s="10"/>
      <c r="AH4508" s="10"/>
    </row>
    <row r="4509" spans="1:34" x14ac:dyDescent="0.45">
      <c r="A4509" t="s">
        <v>53</v>
      </c>
      <c r="B4509" t="s">
        <v>60</v>
      </c>
      <c r="C4509" t="s">
        <v>279</v>
      </c>
      <c r="D4509">
        <v>556</v>
      </c>
      <c r="E4509" s="11">
        <v>1028160</v>
      </c>
      <c r="F4509" s="5">
        <v>158030</v>
      </c>
      <c r="G4509" s="11">
        <v>0</v>
      </c>
      <c r="H4509" s="11">
        <v>0</v>
      </c>
      <c r="I4509">
        <v>0</v>
      </c>
      <c r="J4509">
        <v>0</v>
      </c>
      <c r="K4509">
        <v>0</v>
      </c>
      <c r="L4509">
        <v>60058</v>
      </c>
      <c r="M4509">
        <v>12</v>
      </c>
      <c r="N4509">
        <v>48</v>
      </c>
      <c r="O4509">
        <v>5</v>
      </c>
      <c r="P4509">
        <v>10</v>
      </c>
      <c r="Q4509">
        <v>0</v>
      </c>
      <c r="R4509">
        <v>229</v>
      </c>
      <c r="S4509">
        <v>0</v>
      </c>
      <c r="T4509">
        <v>115</v>
      </c>
      <c r="U4509">
        <v>174</v>
      </c>
      <c r="V4509">
        <v>-0.69</v>
      </c>
      <c r="W4509">
        <v>0</v>
      </c>
      <c r="X4509">
        <v>0</v>
      </c>
      <c r="Y4509" s="12" t="str">
        <f>IFERROR(VLOOKUP(C4509,[1]Index!$D:$F,3,FALSE),"Non List")</f>
        <v>zdelist</v>
      </c>
      <c r="Z4509">
        <f>IFERROR(VLOOKUP(C4509,[1]LP!$B:$C,2,FALSE),0)</f>
        <v>0</v>
      </c>
      <c r="AA4509" s="11">
        <f t="shared" si="99"/>
        <v>0</v>
      </c>
      <c r="AB4509" s="5">
        <f>IFERROR(VLOOKUP(C4509,[2]Sheet1!$B:$F,5,FALSE),0)</f>
        <v>0</v>
      </c>
      <c r="AC4509" s="11">
        <v>5</v>
      </c>
      <c r="AD4509" s="11">
        <v>0.26319999999999999</v>
      </c>
      <c r="AE4509" s="10" t="str">
        <f t="shared" si="98"/>
        <v>78/79UIC</v>
      </c>
      <c r="AF4509" s="10"/>
      <c r="AG4509" s="10"/>
      <c r="AH4509" s="10"/>
    </row>
    <row r="4510" spans="1:34" x14ac:dyDescent="0.45">
      <c r="A4510" t="s">
        <v>53</v>
      </c>
      <c r="B4510" t="s">
        <v>60</v>
      </c>
      <c r="C4510" t="s">
        <v>280</v>
      </c>
      <c r="D4510">
        <v>655.4</v>
      </c>
      <c r="E4510" s="11">
        <v>1289711</v>
      </c>
      <c r="F4510" s="5">
        <v>322277</v>
      </c>
      <c r="G4510" s="11">
        <v>0</v>
      </c>
      <c r="H4510" s="11">
        <v>0</v>
      </c>
      <c r="I4510">
        <v>0</v>
      </c>
      <c r="J4510">
        <v>0</v>
      </c>
      <c r="K4510">
        <v>0</v>
      </c>
      <c r="L4510">
        <v>90840</v>
      </c>
      <c r="M4510">
        <v>14</v>
      </c>
      <c r="N4510">
        <v>47</v>
      </c>
      <c r="O4510">
        <v>5</v>
      </c>
      <c r="P4510">
        <v>11</v>
      </c>
      <c r="Q4510">
        <v>0</v>
      </c>
      <c r="R4510">
        <v>244</v>
      </c>
      <c r="S4510">
        <v>0</v>
      </c>
      <c r="T4510">
        <v>125</v>
      </c>
      <c r="U4510">
        <v>199</v>
      </c>
      <c r="V4510">
        <v>-0.7</v>
      </c>
      <c r="W4510">
        <v>0</v>
      </c>
      <c r="X4510">
        <v>0</v>
      </c>
      <c r="Y4510" s="12" t="str">
        <f>IFERROR(VLOOKUP(C4510,[1]Index!$D:$F,3,FALSE),"Non List")</f>
        <v>Non Life Insurance</v>
      </c>
      <c r="Z4510">
        <f>IFERROR(VLOOKUP(C4510,[1]LP!$B:$C,2,FALSE),0)</f>
        <v>798</v>
      </c>
      <c r="AA4510" s="11">
        <f t="shared" si="99"/>
        <v>57</v>
      </c>
      <c r="AB4510" s="5">
        <f>IFERROR(VLOOKUP(C4510,[2]Sheet1!$B:$F,5,FALSE),0)</f>
        <v>6743000.0700000003</v>
      </c>
      <c r="AC4510" s="11">
        <v>6.7</v>
      </c>
      <c r="AD4510" s="11">
        <v>0.35</v>
      </c>
      <c r="AE4510" s="10" t="str">
        <f t="shared" si="98"/>
        <v>78/79PRIN</v>
      </c>
      <c r="AF4510" s="10"/>
      <c r="AG4510" s="10"/>
      <c r="AH4510" s="10"/>
    </row>
    <row r="4511" spans="1:34" x14ac:dyDescent="0.45">
      <c r="A4511" t="s">
        <v>53</v>
      </c>
      <c r="B4511" t="s">
        <v>60</v>
      </c>
      <c r="C4511" t="s">
        <v>281</v>
      </c>
      <c r="D4511">
        <v>16020</v>
      </c>
      <c r="E4511" s="11">
        <v>266639</v>
      </c>
      <c r="F4511" s="5">
        <v>3245670</v>
      </c>
      <c r="G4511" s="11">
        <v>0</v>
      </c>
      <c r="H4511" s="11">
        <v>0</v>
      </c>
      <c r="I4511">
        <v>0</v>
      </c>
      <c r="J4511">
        <v>0</v>
      </c>
      <c r="K4511">
        <v>0</v>
      </c>
      <c r="L4511">
        <v>194316</v>
      </c>
      <c r="M4511">
        <v>146</v>
      </c>
      <c r="N4511">
        <v>110</v>
      </c>
      <c r="O4511">
        <v>12</v>
      </c>
      <c r="P4511">
        <v>11</v>
      </c>
      <c r="Q4511">
        <v>0</v>
      </c>
      <c r="R4511">
        <v>1337</v>
      </c>
      <c r="S4511">
        <v>0</v>
      </c>
      <c r="T4511">
        <v>1317</v>
      </c>
      <c r="U4511">
        <v>2078</v>
      </c>
      <c r="V4511">
        <v>-0.87</v>
      </c>
      <c r="W4511">
        <v>0</v>
      </c>
      <c r="X4511">
        <v>0</v>
      </c>
      <c r="Y4511" s="12" t="str">
        <f>IFERROR(VLOOKUP(C4511,[1]Index!$D:$F,3,FALSE),"Non List")</f>
        <v>Non Life Insurance</v>
      </c>
      <c r="Z4511">
        <f>IFERROR(VLOOKUP(C4511,[1]LP!$B:$C,2,FALSE),0)</f>
        <v>13530</v>
      </c>
      <c r="AA4511" s="11">
        <f t="shared" si="99"/>
        <v>92.7</v>
      </c>
      <c r="AB4511" s="5">
        <f>IFERROR(VLOOKUP(C4511,[2]Sheet1!$B:$F,5,FALSE),0)</f>
        <v>327166.13</v>
      </c>
      <c r="AC4511" s="11">
        <v>0</v>
      </c>
      <c r="AD4511" s="11">
        <v>0</v>
      </c>
      <c r="AE4511" s="10" t="str">
        <f t="shared" si="98"/>
        <v>78/79RBCL</v>
      </c>
      <c r="AF4511" s="10"/>
      <c r="AG4511" s="10"/>
      <c r="AH4511" s="10"/>
    </row>
    <row r="4512" spans="1:34" x14ac:dyDescent="0.45">
      <c r="A4512" t="s">
        <v>53</v>
      </c>
      <c r="B4512" t="s">
        <v>60</v>
      </c>
      <c r="C4512" t="s">
        <v>282</v>
      </c>
      <c r="D4512">
        <v>550</v>
      </c>
      <c r="E4512" s="11">
        <v>1734064</v>
      </c>
      <c r="F4512" s="5">
        <v>304246</v>
      </c>
      <c r="G4512" s="11">
        <v>0</v>
      </c>
      <c r="H4512" s="11">
        <v>0</v>
      </c>
      <c r="I4512">
        <v>0</v>
      </c>
      <c r="J4512">
        <v>0</v>
      </c>
      <c r="K4512">
        <v>0</v>
      </c>
      <c r="L4512">
        <v>121369</v>
      </c>
      <c r="M4512">
        <v>14</v>
      </c>
      <c r="N4512">
        <v>39</v>
      </c>
      <c r="O4512">
        <v>5</v>
      </c>
      <c r="P4512">
        <v>12</v>
      </c>
      <c r="Q4512">
        <v>0</v>
      </c>
      <c r="R4512">
        <v>184</v>
      </c>
      <c r="S4512">
        <v>0</v>
      </c>
      <c r="T4512">
        <v>118</v>
      </c>
      <c r="U4512">
        <v>192</v>
      </c>
      <c r="V4512">
        <v>-0.65</v>
      </c>
      <c r="W4512">
        <v>0</v>
      </c>
      <c r="X4512">
        <v>0</v>
      </c>
      <c r="Y4512" s="12" t="str">
        <f>IFERROR(VLOOKUP(C4512,[1]Index!$D:$F,3,FALSE),"Non List")</f>
        <v>Non Life Insurance</v>
      </c>
      <c r="Z4512">
        <f>IFERROR(VLOOKUP(C4512,[1]LP!$B:$C,2,FALSE),0)</f>
        <v>553.5</v>
      </c>
      <c r="AA4512" s="11">
        <f t="shared" si="99"/>
        <v>39.5</v>
      </c>
      <c r="AB4512" s="5">
        <f>IFERROR(VLOOKUP(C4512,[2]Sheet1!$B:$F,5,FALSE),0)</f>
        <v>14843741.5</v>
      </c>
      <c r="AC4512" s="11">
        <v>6</v>
      </c>
      <c r="AD4512" s="11">
        <v>0.32</v>
      </c>
      <c r="AE4512" s="10" t="str">
        <f t="shared" si="98"/>
        <v>78/79IGI</v>
      </c>
      <c r="AF4512" s="10"/>
      <c r="AG4512" s="10"/>
      <c r="AH4512" s="10"/>
    </row>
    <row r="4513" spans="1:34" x14ac:dyDescent="0.45">
      <c r="A4513" t="s">
        <v>53</v>
      </c>
      <c r="B4513" t="s">
        <v>60</v>
      </c>
      <c r="C4513" t="s">
        <v>283</v>
      </c>
      <c r="D4513">
        <v>640</v>
      </c>
      <c r="E4513" s="11">
        <v>1000000</v>
      </c>
      <c r="F4513" s="5">
        <v>118023</v>
      </c>
      <c r="G4513" s="11">
        <v>0</v>
      </c>
      <c r="H4513" s="11">
        <v>0</v>
      </c>
      <c r="I4513">
        <v>0</v>
      </c>
      <c r="J4513">
        <v>0</v>
      </c>
      <c r="K4513">
        <v>0</v>
      </c>
      <c r="L4513">
        <v>46340</v>
      </c>
      <c r="M4513">
        <v>9</v>
      </c>
      <c r="N4513">
        <v>69</v>
      </c>
      <c r="O4513">
        <v>6</v>
      </c>
      <c r="P4513">
        <v>8</v>
      </c>
      <c r="Q4513">
        <v>0</v>
      </c>
      <c r="R4513">
        <v>395</v>
      </c>
      <c r="S4513">
        <v>0</v>
      </c>
      <c r="T4513">
        <v>112</v>
      </c>
      <c r="U4513">
        <v>153</v>
      </c>
      <c r="V4513">
        <v>-0.76</v>
      </c>
      <c r="W4513">
        <v>0</v>
      </c>
      <c r="X4513">
        <v>0</v>
      </c>
      <c r="Y4513" s="12" t="str">
        <f>IFERROR(VLOOKUP(C4513,[1]Index!$D:$F,3,FALSE),"Non List")</f>
        <v>zdelist</v>
      </c>
      <c r="Z4513">
        <f>IFERROR(VLOOKUP(C4513,[1]LP!$B:$C,2,FALSE),0)</f>
        <v>0</v>
      </c>
      <c r="AA4513" s="11">
        <f t="shared" si="99"/>
        <v>0</v>
      </c>
      <c r="AB4513" s="5">
        <f>IFERROR(VLOOKUP(C4513,[2]Sheet1!$B:$F,5,FALSE),0)</f>
        <v>0</v>
      </c>
      <c r="AC4513" s="11">
        <v>0</v>
      </c>
      <c r="AD4513" s="11">
        <v>0</v>
      </c>
      <c r="AE4513" s="10" t="str">
        <f t="shared" si="98"/>
        <v>78/79AIL</v>
      </c>
      <c r="AF4513" s="10"/>
      <c r="AG4513" s="10"/>
      <c r="AH4513" s="10"/>
    </row>
    <row r="4514" spans="1:34" x14ac:dyDescent="0.45">
      <c r="A4514" t="s">
        <v>53</v>
      </c>
      <c r="B4514" t="s">
        <v>60</v>
      </c>
      <c r="C4514" t="s">
        <v>284</v>
      </c>
      <c r="D4514">
        <v>542.5</v>
      </c>
      <c r="E4514" s="11">
        <v>1000000</v>
      </c>
      <c r="F4514" s="5">
        <v>111804</v>
      </c>
      <c r="G4514" s="11">
        <v>0</v>
      </c>
      <c r="H4514" s="11">
        <v>0</v>
      </c>
      <c r="I4514">
        <v>0</v>
      </c>
      <c r="J4514">
        <v>0</v>
      </c>
      <c r="K4514">
        <v>0</v>
      </c>
      <c r="L4514">
        <v>58078</v>
      </c>
      <c r="M4514">
        <v>12</v>
      </c>
      <c r="N4514">
        <v>47</v>
      </c>
      <c r="O4514">
        <v>5</v>
      </c>
      <c r="P4514">
        <v>10</v>
      </c>
      <c r="Q4514">
        <v>0</v>
      </c>
      <c r="R4514">
        <v>228</v>
      </c>
      <c r="S4514">
        <v>0</v>
      </c>
      <c r="T4514">
        <v>111</v>
      </c>
      <c r="U4514">
        <v>170</v>
      </c>
      <c r="V4514">
        <v>-0.69</v>
      </c>
      <c r="W4514">
        <v>0</v>
      </c>
      <c r="X4514">
        <v>0</v>
      </c>
      <c r="Y4514" s="12" t="str">
        <f>IFERROR(VLOOKUP(C4514,[1]Index!$D:$F,3,FALSE),"Non List")</f>
        <v>zdelist</v>
      </c>
      <c r="Z4514">
        <f>IFERROR(VLOOKUP(C4514,[1]LP!$B:$C,2,FALSE),0)</f>
        <v>0</v>
      </c>
      <c r="AA4514" s="11">
        <f t="shared" si="99"/>
        <v>0</v>
      </c>
      <c r="AB4514" s="5">
        <f>IFERROR(VLOOKUP(C4514,[2]Sheet1!$B:$F,5,FALSE),0)</f>
        <v>0</v>
      </c>
      <c r="AC4514" s="11">
        <v>0</v>
      </c>
      <c r="AD4514" s="11">
        <v>0</v>
      </c>
      <c r="AE4514" s="10" t="str">
        <f t="shared" si="98"/>
        <v>78/79SGI</v>
      </c>
      <c r="AF4514" s="10"/>
      <c r="AG4514" s="10"/>
      <c r="AH4514" s="10"/>
    </row>
    <row r="4515" spans="1:34" x14ac:dyDescent="0.45">
      <c r="A4515" t="s">
        <v>53</v>
      </c>
      <c r="B4515" t="s">
        <v>60</v>
      </c>
      <c r="C4515" t="s">
        <v>285</v>
      </c>
      <c r="D4515">
        <v>540.20000000000005</v>
      </c>
      <c r="E4515" s="11">
        <v>1000000</v>
      </c>
      <c r="F4515" s="5">
        <v>130357</v>
      </c>
      <c r="G4515" s="11">
        <v>0</v>
      </c>
      <c r="H4515" s="11">
        <v>0</v>
      </c>
      <c r="I4515">
        <v>0</v>
      </c>
      <c r="J4515">
        <v>0</v>
      </c>
      <c r="K4515">
        <v>0</v>
      </c>
      <c r="L4515">
        <v>56886</v>
      </c>
      <c r="M4515">
        <v>11</v>
      </c>
      <c r="N4515">
        <v>48</v>
      </c>
      <c r="O4515">
        <v>5</v>
      </c>
      <c r="P4515">
        <v>10</v>
      </c>
      <c r="Q4515">
        <v>0</v>
      </c>
      <c r="R4515">
        <v>227</v>
      </c>
      <c r="S4515">
        <v>0</v>
      </c>
      <c r="T4515">
        <v>113</v>
      </c>
      <c r="U4515">
        <v>170</v>
      </c>
      <c r="V4515">
        <v>-0.69</v>
      </c>
      <c r="W4515">
        <v>0</v>
      </c>
      <c r="X4515">
        <v>0</v>
      </c>
      <c r="Y4515" s="12" t="str">
        <f>IFERROR(VLOOKUP(C4515,[1]Index!$D:$F,3,FALSE),"Non List")</f>
        <v>zdelist</v>
      </c>
      <c r="Z4515">
        <f>IFERROR(VLOOKUP(C4515,[1]LP!$B:$C,2,FALSE),0)</f>
        <v>0</v>
      </c>
      <c r="AA4515" s="11">
        <f t="shared" si="99"/>
        <v>0</v>
      </c>
      <c r="AB4515" s="5">
        <f>IFERROR(VLOOKUP(C4515,[2]Sheet1!$B:$F,5,FALSE),0)</f>
        <v>0</v>
      </c>
      <c r="AC4515" s="11">
        <v>0</v>
      </c>
      <c r="AD4515" s="11">
        <v>0</v>
      </c>
      <c r="AE4515" s="10" t="str">
        <f t="shared" si="98"/>
        <v>78/79GIC</v>
      </c>
      <c r="AF4515" s="10"/>
      <c r="AG4515" s="10"/>
      <c r="AH4515" s="10"/>
    </row>
    <row r="4516" spans="1:34" x14ac:dyDescent="0.45">
      <c r="A4516" t="s">
        <v>54</v>
      </c>
      <c r="B4516" t="s">
        <v>60</v>
      </c>
      <c r="C4516" t="s">
        <v>256</v>
      </c>
      <c r="D4516">
        <v>629</v>
      </c>
      <c r="E4516" s="11">
        <v>2513451</v>
      </c>
      <c r="F4516" s="5">
        <v>428266</v>
      </c>
      <c r="G4516" s="11">
        <v>0</v>
      </c>
      <c r="H4516" s="11">
        <v>0</v>
      </c>
      <c r="I4516">
        <v>0</v>
      </c>
      <c r="J4516">
        <v>0</v>
      </c>
      <c r="K4516">
        <v>0</v>
      </c>
      <c r="L4516">
        <v>184055</v>
      </c>
      <c r="M4516">
        <v>10</v>
      </c>
      <c r="N4516">
        <v>64</v>
      </c>
      <c r="O4516">
        <v>5</v>
      </c>
      <c r="P4516">
        <v>8</v>
      </c>
      <c r="Q4516">
        <v>0</v>
      </c>
      <c r="R4516">
        <v>346</v>
      </c>
      <c r="S4516">
        <v>0</v>
      </c>
      <c r="T4516">
        <v>117</v>
      </c>
      <c r="U4516">
        <v>160</v>
      </c>
      <c r="V4516">
        <v>-0.75</v>
      </c>
      <c r="W4516">
        <v>0</v>
      </c>
      <c r="X4516">
        <v>0</v>
      </c>
      <c r="Y4516" s="12" t="str">
        <f>IFERROR(VLOOKUP(C4516,[1]Index!$D:$F,3,FALSE),"Non List")</f>
        <v>Life Insurance</v>
      </c>
      <c r="Z4516">
        <f>IFERROR(VLOOKUP(C4516,[1]LP!$B:$C,2,FALSE),0)</f>
        <v>602.5</v>
      </c>
      <c r="AA4516" s="11">
        <f t="shared" si="99"/>
        <v>60.3</v>
      </c>
      <c r="AB4516" s="5">
        <f>IFERROR(VLOOKUP(C4516,[2]Sheet1!$B:$F,5,FALSE),0)</f>
        <v>16659197.9</v>
      </c>
      <c r="AC4516" s="11">
        <v>8.5</v>
      </c>
      <c r="AD4516" s="11">
        <v>0.44500000000000001</v>
      </c>
      <c r="AE4516" s="10" t="str">
        <f t="shared" si="98"/>
        <v>78/79ALICL</v>
      </c>
      <c r="AF4516" s="10"/>
      <c r="AG4516" s="10"/>
      <c r="AH4516" s="10"/>
    </row>
    <row r="4517" spans="1:34" x14ac:dyDescent="0.45">
      <c r="A4517" t="s">
        <v>54</v>
      </c>
      <c r="B4517" t="s">
        <v>60</v>
      </c>
      <c r="C4517" t="s">
        <v>257</v>
      </c>
      <c r="D4517">
        <v>401</v>
      </c>
      <c r="E4517" s="11">
        <v>2084250</v>
      </c>
      <c r="F4517" s="5">
        <v>548266</v>
      </c>
      <c r="G4517" s="11">
        <v>0</v>
      </c>
      <c r="H4517" s="11">
        <v>0</v>
      </c>
      <c r="I4517">
        <v>0</v>
      </c>
      <c r="J4517">
        <v>0</v>
      </c>
      <c r="K4517">
        <v>0</v>
      </c>
      <c r="L4517">
        <v>131604</v>
      </c>
      <c r="M4517">
        <v>8</v>
      </c>
      <c r="N4517">
        <v>48</v>
      </c>
      <c r="O4517">
        <v>3</v>
      </c>
      <c r="P4517">
        <v>7</v>
      </c>
      <c r="Q4517">
        <v>0</v>
      </c>
      <c r="R4517">
        <v>151</v>
      </c>
      <c r="S4517">
        <v>0</v>
      </c>
      <c r="T4517">
        <v>126</v>
      </c>
      <c r="U4517">
        <v>155</v>
      </c>
      <c r="V4517">
        <v>-0.61</v>
      </c>
      <c r="W4517">
        <v>0</v>
      </c>
      <c r="X4517">
        <v>0</v>
      </c>
      <c r="Y4517" s="12" t="str">
        <f>IFERROR(VLOOKUP(C4517,[1]Index!$D:$F,3,FALSE),"Non List")</f>
        <v>zdelist</v>
      </c>
      <c r="Z4517">
        <f>IFERROR(VLOOKUP(C4517,[1]LP!$B:$C,2,FALSE),0)</f>
        <v>0</v>
      </c>
      <c r="AA4517" s="11">
        <f t="shared" si="99"/>
        <v>0</v>
      </c>
      <c r="AB4517" s="5">
        <f>IFERROR(VLOOKUP(C4517,[2]Sheet1!$B:$F,5,FALSE),0)</f>
        <v>0</v>
      </c>
      <c r="AC4517" s="11">
        <v>0</v>
      </c>
      <c r="AD4517" s="11">
        <v>0</v>
      </c>
      <c r="AE4517" s="10" t="str">
        <f t="shared" si="98"/>
        <v>78/79GLICL</v>
      </c>
      <c r="AF4517" s="10"/>
      <c r="AG4517" s="10"/>
      <c r="AH4517" s="10"/>
    </row>
    <row r="4518" spans="1:34" x14ac:dyDescent="0.45">
      <c r="A4518" t="s">
        <v>54</v>
      </c>
      <c r="B4518" t="s">
        <v>60</v>
      </c>
      <c r="C4518" t="s">
        <v>258</v>
      </c>
      <c r="D4518">
        <v>1336</v>
      </c>
      <c r="E4518" s="11">
        <v>2653200</v>
      </c>
      <c r="F4518" s="5">
        <v>709000</v>
      </c>
      <c r="G4518" s="11">
        <v>0</v>
      </c>
      <c r="H4518" s="11">
        <v>0</v>
      </c>
      <c r="I4518">
        <v>0</v>
      </c>
      <c r="J4518">
        <v>0</v>
      </c>
      <c r="K4518">
        <v>0</v>
      </c>
      <c r="L4518">
        <v>6002</v>
      </c>
      <c r="M4518">
        <v>0</v>
      </c>
      <c r="N4518">
        <v>4607</v>
      </c>
      <c r="O4518">
        <v>11</v>
      </c>
      <c r="P4518">
        <v>0</v>
      </c>
      <c r="Q4518">
        <v>0</v>
      </c>
      <c r="R4518">
        <v>48557</v>
      </c>
      <c r="S4518">
        <v>0</v>
      </c>
      <c r="T4518">
        <v>127</v>
      </c>
      <c r="U4518">
        <v>29</v>
      </c>
      <c r="V4518">
        <v>-0.98</v>
      </c>
      <c r="W4518">
        <v>0</v>
      </c>
      <c r="X4518">
        <v>0</v>
      </c>
      <c r="Y4518" s="12" t="str">
        <f>IFERROR(VLOOKUP(C4518,[1]Index!$D:$F,3,FALSE),"Non List")</f>
        <v>Life Insurance</v>
      </c>
      <c r="Z4518">
        <f>IFERROR(VLOOKUP(C4518,[1]LP!$B:$C,2,FALSE),0)</f>
        <v>1372</v>
      </c>
      <c r="AA4518" s="11">
        <f t="shared" si="99"/>
        <v>0</v>
      </c>
      <c r="AB4518" s="5">
        <f>IFERROR(VLOOKUP(C4518,[2]Sheet1!$B:$F,5,FALSE),0)</f>
        <v>7959600</v>
      </c>
      <c r="AC4518" s="11">
        <v>0</v>
      </c>
      <c r="AD4518" s="11">
        <v>0</v>
      </c>
      <c r="AE4518" s="10" t="str">
        <f t="shared" si="98"/>
        <v>78/79LICN</v>
      </c>
      <c r="AF4518" s="10"/>
      <c r="AG4518" s="10"/>
      <c r="AH4518" s="10"/>
    </row>
    <row r="4519" spans="1:34" x14ac:dyDescent="0.45">
      <c r="A4519" t="s">
        <v>54</v>
      </c>
      <c r="B4519" t="s">
        <v>60</v>
      </c>
      <c r="C4519" t="s">
        <v>259</v>
      </c>
      <c r="D4519">
        <v>649.9</v>
      </c>
      <c r="E4519" s="11">
        <v>8207967</v>
      </c>
      <c r="F4519" s="5">
        <v>444965</v>
      </c>
      <c r="G4519" s="11">
        <v>0</v>
      </c>
      <c r="H4519" s="11">
        <v>0</v>
      </c>
      <c r="I4519">
        <v>0</v>
      </c>
      <c r="J4519">
        <v>0</v>
      </c>
      <c r="K4519">
        <v>0</v>
      </c>
      <c r="L4519">
        <v>-194562</v>
      </c>
      <c r="M4519">
        <v>-3</v>
      </c>
      <c r="N4519">
        <v>-206</v>
      </c>
      <c r="O4519">
        <v>6</v>
      </c>
      <c r="P4519">
        <v>-3</v>
      </c>
      <c r="Q4519">
        <v>0</v>
      </c>
      <c r="R4519">
        <v>-1267</v>
      </c>
      <c r="S4519">
        <v>0</v>
      </c>
      <c r="T4519">
        <v>105</v>
      </c>
      <c r="U4519">
        <v>0</v>
      </c>
      <c r="V4519">
        <v>0</v>
      </c>
      <c r="W4519">
        <v>0</v>
      </c>
      <c r="X4519">
        <v>0</v>
      </c>
      <c r="Y4519" s="12" t="str">
        <f>IFERROR(VLOOKUP(C4519,[1]Index!$D:$F,3,FALSE),"Non List")</f>
        <v>Life Insurance</v>
      </c>
      <c r="Z4519">
        <f>IFERROR(VLOOKUP(C4519,[1]LP!$B:$C,2,FALSE),0)</f>
        <v>609</v>
      </c>
      <c r="AA4519" s="11">
        <f t="shared" si="99"/>
        <v>-203</v>
      </c>
      <c r="AB4519" s="5">
        <f>IFERROR(VLOOKUP(C4519,[2]Sheet1!$B:$F,5,FALSE),0)</f>
        <v>40219036.039999999</v>
      </c>
      <c r="AC4519" s="11">
        <v>0</v>
      </c>
      <c r="AD4519" s="11">
        <v>0</v>
      </c>
      <c r="AE4519" s="10" t="str">
        <f t="shared" si="98"/>
        <v>78/79NLIC</v>
      </c>
      <c r="AF4519" s="10"/>
      <c r="AG4519" s="10"/>
      <c r="AH4519" s="10"/>
    </row>
    <row r="4520" spans="1:34" x14ac:dyDescent="0.45">
      <c r="A4520" t="s">
        <v>54</v>
      </c>
      <c r="B4520" t="s">
        <v>60</v>
      </c>
      <c r="C4520" t="s">
        <v>260</v>
      </c>
      <c r="D4520">
        <v>560.5</v>
      </c>
      <c r="E4520" s="11">
        <v>4035158</v>
      </c>
      <c r="F4520" s="5">
        <v>529219</v>
      </c>
      <c r="G4520" s="11">
        <v>0</v>
      </c>
      <c r="H4520" s="11">
        <v>0</v>
      </c>
      <c r="I4520">
        <v>0</v>
      </c>
      <c r="J4520">
        <v>0</v>
      </c>
      <c r="K4520">
        <v>0</v>
      </c>
      <c r="L4520">
        <v>255609</v>
      </c>
      <c r="M4520">
        <v>8</v>
      </c>
      <c r="N4520">
        <v>66</v>
      </c>
      <c r="O4520">
        <v>5</v>
      </c>
      <c r="P4520">
        <v>7</v>
      </c>
      <c r="Q4520">
        <v>0</v>
      </c>
      <c r="R4520">
        <v>329</v>
      </c>
      <c r="S4520">
        <v>0</v>
      </c>
      <c r="T4520">
        <v>113</v>
      </c>
      <c r="U4520">
        <v>147</v>
      </c>
      <c r="V4520">
        <v>-0.74</v>
      </c>
      <c r="W4520">
        <v>0</v>
      </c>
      <c r="X4520">
        <v>0</v>
      </c>
      <c r="Y4520" s="12" t="str">
        <f>IFERROR(VLOOKUP(C4520,[1]Index!$D:$F,3,FALSE),"Non List")</f>
        <v>Life Insurance</v>
      </c>
      <c r="Z4520">
        <f>IFERROR(VLOOKUP(C4520,[1]LP!$B:$C,2,FALSE),0)</f>
        <v>570</v>
      </c>
      <c r="AA4520" s="11">
        <f t="shared" si="99"/>
        <v>71.3</v>
      </c>
      <c r="AB4520" s="5">
        <f>IFERROR(VLOOKUP(C4520,[2]Sheet1!$B:$F,5,FALSE),0)</f>
        <v>17540832.440000001</v>
      </c>
      <c r="AC4520" s="11">
        <v>8</v>
      </c>
      <c r="AD4520" s="11">
        <v>6.5</v>
      </c>
      <c r="AE4520" s="10" t="str">
        <f t="shared" si="98"/>
        <v>78/79NLICL</v>
      </c>
      <c r="AF4520" s="10"/>
      <c r="AG4520" s="10"/>
      <c r="AH4520" s="10"/>
    </row>
    <row r="4521" spans="1:34" x14ac:dyDescent="0.45">
      <c r="A4521" t="s">
        <v>54</v>
      </c>
      <c r="B4521" t="s">
        <v>60</v>
      </c>
      <c r="C4521" t="s">
        <v>261</v>
      </c>
      <c r="D4521">
        <v>410</v>
      </c>
      <c r="E4521" s="11">
        <v>2779616</v>
      </c>
      <c r="F4521" s="5">
        <v>505488</v>
      </c>
      <c r="G4521" s="11">
        <v>0</v>
      </c>
      <c r="H4521" s="11">
        <v>0</v>
      </c>
      <c r="I4521">
        <v>0</v>
      </c>
      <c r="J4521">
        <v>0</v>
      </c>
      <c r="K4521">
        <v>0</v>
      </c>
      <c r="L4521">
        <v>189543</v>
      </c>
      <c r="M4521">
        <v>9</v>
      </c>
      <c r="N4521">
        <v>45</v>
      </c>
      <c r="O4521">
        <v>3</v>
      </c>
      <c r="P4521">
        <v>8</v>
      </c>
      <c r="Q4521">
        <v>0</v>
      </c>
      <c r="R4521">
        <v>157</v>
      </c>
      <c r="S4521">
        <v>0</v>
      </c>
      <c r="T4521">
        <v>118</v>
      </c>
      <c r="U4521">
        <v>155</v>
      </c>
      <c r="V4521">
        <v>-0.62</v>
      </c>
      <c r="W4521">
        <v>0</v>
      </c>
      <c r="X4521">
        <v>0</v>
      </c>
      <c r="Y4521" s="12" t="str">
        <f>IFERROR(VLOOKUP(C4521,[1]Index!$D:$F,3,FALSE),"Non List")</f>
        <v>zdelist</v>
      </c>
      <c r="Z4521">
        <f>IFERROR(VLOOKUP(C4521,[1]LP!$B:$C,2,FALSE),0)</f>
        <v>0</v>
      </c>
      <c r="AA4521" s="11">
        <f t="shared" si="99"/>
        <v>0</v>
      </c>
      <c r="AB4521" s="5">
        <f>IFERROR(VLOOKUP(C4521,[2]Sheet1!$B:$F,5,FALSE),0)</f>
        <v>0</v>
      </c>
      <c r="AC4521" s="11">
        <v>0</v>
      </c>
      <c r="AD4521" s="11">
        <v>0</v>
      </c>
      <c r="AE4521" s="10" t="str">
        <f t="shared" si="98"/>
        <v>78/79PLIC</v>
      </c>
      <c r="AF4521" s="10"/>
      <c r="AG4521" s="10"/>
      <c r="AH4521" s="10"/>
    </row>
    <row r="4522" spans="1:34" x14ac:dyDescent="0.45">
      <c r="A4522" t="s">
        <v>54</v>
      </c>
      <c r="B4522" t="s">
        <v>60</v>
      </c>
      <c r="C4522" t="s">
        <v>262</v>
      </c>
      <c r="D4522">
        <v>387</v>
      </c>
      <c r="E4522" s="11">
        <v>2550282</v>
      </c>
      <c r="F4522" s="5">
        <v>594687</v>
      </c>
      <c r="G4522" s="11">
        <v>0</v>
      </c>
      <c r="H4522" s="11">
        <v>0</v>
      </c>
      <c r="I4522">
        <v>0</v>
      </c>
      <c r="J4522">
        <v>0</v>
      </c>
      <c r="K4522">
        <v>0</v>
      </c>
      <c r="L4522">
        <v>150695</v>
      </c>
      <c r="M4522">
        <v>8</v>
      </c>
      <c r="N4522">
        <v>49</v>
      </c>
      <c r="O4522">
        <v>3</v>
      </c>
      <c r="P4522">
        <v>6</v>
      </c>
      <c r="Q4522">
        <v>0</v>
      </c>
      <c r="R4522">
        <v>154</v>
      </c>
      <c r="S4522">
        <v>0</v>
      </c>
      <c r="T4522">
        <v>123</v>
      </c>
      <c r="U4522">
        <v>148</v>
      </c>
      <c r="V4522">
        <v>-0.62</v>
      </c>
      <c r="W4522">
        <v>0</v>
      </c>
      <c r="X4522">
        <v>0</v>
      </c>
      <c r="Y4522" s="12" t="str">
        <f>IFERROR(VLOOKUP(C4522,[1]Index!$D:$F,3,FALSE),"Non List")</f>
        <v>zdelist</v>
      </c>
      <c r="Z4522">
        <f>IFERROR(VLOOKUP(C4522,[1]LP!$B:$C,2,FALSE),0)</f>
        <v>0</v>
      </c>
      <c r="AA4522" s="11">
        <f t="shared" si="99"/>
        <v>0</v>
      </c>
      <c r="AB4522" s="5">
        <f>IFERROR(VLOOKUP(C4522,[2]Sheet1!$B:$F,5,FALSE),0)</f>
        <v>0</v>
      </c>
      <c r="AC4522" s="11">
        <v>0</v>
      </c>
      <c r="AD4522" s="11">
        <v>0</v>
      </c>
      <c r="AE4522" s="10" t="str">
        <f t="shared" si="98"/>
        <v>78/79SLICL</v>
      </c>
      <c r="AF4522" s="10"/>
      <c r="AG4522" s="10"/>
      <c r="AH4522" s="10"/>
    </row>
    <row r="4523" spans="1:34" x14ac:dyDescent="0.45">
      <c r="A4523" t="s">
        <v>54</v>
      </c>
      <c r="B4523" t="s">
        <v>60</v>
      </c>
      <c r="C4523" t="s">
        <v>265</v>
      </c>
      <c r="D4523">
        <v>396.8</v>
      </c>
      <c r="E4523" s="11">
        <v>2000000</v>
      </c>
      <c r="F4523" s="5">
        <v>368198</v>
      </c>
      <c r="G4523" s="11">
        <v>0</v>
      </c>
      <c r="H4523" s="11">
        <v>0</v>
      </c>
      <c r="I4523">
        <v>0</v>
      </c>
      <c r="J4523">
        <v>0</v>
      </c>
      <c r="K4523">
        <v>0</v>
      </c>
      <c r="L4523">
        <v>133815</v>
      </c>
      <c r="M4523">
        <v>9</v>
      </c>
      <c r="N4523">
        <v>44</v>
      </c>
      <c r="O4523">
        <v>3</v>
      </c>
      <c r="P4523">
        <v>8</v>
      </c>
      <c r="Q4523">
        <v>0</v>
      </c>
      <c r="R4523">
        <v>149</v>
      </c>
      <c r="S4523">
        <v>0</v>
      </c>
      <c r="T4523">
        <v>118</v>
      </c>
      <c r="U4523">
        <v>154</v>
      </c>
      <c r="V4523">
        <v>-0.61</v>
      </c>
      <c r="W4523">
        <v>0</v>
      </c>
      <c r="X4523">
        <v>0</v>
      </c>
      <c r="Y4523" s="12" t="str">
        <f>IFERROR(VLOOKUP(C4523,[1]Index!$D:$F,3,FALSE),"Non List")</f>
        <v>zdelist</v>
      </c>
      <c r="Z4523">
        <f>IFERROR(VLOOKUP(C4523,[1]LP!$B:$C,2,FALSE),0)</f>
        <v>0</v>
      </c>
      <c r="AA4523" s="11">
        <f t="shared" si="99"/>
        <v>0</v>
      </c>
      <c r="AB4523" s="5">
        <f>IFERROR(VLOOKUP(C4523,[2]Sheet1!$B:$F,5,FALSE),0)</f>
        <v>0</v>
      </c>
      <c r="AC4523" s="11">
        <v>0</v>
      </c>
      <c r="AD4523" s="11">
        <v>0</v>
      </c>
      <c r="AE4523" s="10" t="str">
        <f t="shared" si="98"/>
        <v>78/79SLI</v>
      </c>
      <c r="AF4523" s="10"/>
      <c r="AG4523" s="10"/>
      <c r="AH4523" s="10"/>
    </row>
    <row r="4524" spans="1:34" x14ac:dyDescent="0.45">
      <c r="A4524" t="s">
        <v>54</v>
      </c>
      <c r="B4524" t="s">
        <v>60</v>
      </c>
      <c r="C4524" t="s">
        <v>263</v>
      </c>
      <c r="D4524">
        <v>351.9</v>
      </c>
      <c r="E4524" s="11">
        <v>2420000</v>
      </c>
      <c r="F4524" s="5">
        <v>566848</v>
      </c>
      <c r="G4524" s="11">
        <v>0</v>
      </c>
      <c r="H4524" s="11">
        <v>0</v>
      </c>
      <c r="I4524">
        <v>0</v>
      </c>
      <c r="J4524">
        <v>0</v>
      </c>
      <c r="K4524">
        <v>0</v>
      </c>
      <c r="L4524">
        <v>206509</v>
      </c>
      <c r="M4524">
        <v>11</v>
      </c>
      <c r="N4524">
        <v>31</v>
      </c>
      <c r="O4524">
        <v>3</v>
      </c>
      <c r="P4524">
        <v>9</v>
      </c>
      <c r="Q4524">
        <v>0</v>
      </c>
      <c r="R4524">
        <v>88</v>
      </c>
      <c r="S4524">
        <v>0</v>
      </c>
      <c r="T4524">
        <v>123</v>
      </c>
      <c r="U4524">
        <v>178</v>
      </c>
      <c r="V4524">
        <v>-0.5</v>
      </c>
      <c r="W4524">
        <v>0</v>
      </c>
      <c r="X4524">
        <v>0</v>
      </c>
      <c r="Y4524" s="12" t="str">
        <f>IFERROR(VLOOKUP(C4524,[1]Index!$D:$F,3,FALSE),"Non List")</f>
        <v>zdelist</v>
      </c>
      <c r="Z4524">
        <f>IFERROR(VLOOKUP(C4524,[1]LP!$B:$C,2,FALSE),0)</f>
        <v>0</v>
      </c>
      <c r="AA4524" s="11">
        <f t="shared" si="99"/>
        <v>0</v>
      </c>
      <c r="AB4524" s="5">
        <f>IFERROR(VLOOKUP(C4524,[2]Sheet1!$B:$F,5,FALSE),0)</f>
        <v>0</v>
      </c>
      <c r="AC4524" s="11">
        <v>0</v>
      </c>
      <c r="AD4524" s="11">
        <v>0</v>
      </c>
      <c r="AE4524" s="10" t="str">
        <f t="shared" si="98"/>
        <v>78/79JLI</v>
      </c>
      <c r="AF4524" s="10"/>
      <c r="AG4524" s="10"/>
      <c r="AH4524" s="10"/>
    </row>
    <row r="4525" spans="1:34" x14ac:dyDescent="0.45">
      <c r="A4525" t="s">
        <v>54</v>
      </c>
      <c r="B4525" t="s">
        <v>60</v>
      </c>
      <c r="C4525" t="s">
        <v>267</v>
      </c>
      <c r="D4525">
        <v>402</v>
      </c>
      <c r="E4525" s="11">
        <v>2150000</v>
      </c>
      <c r="F4525" s="5">
        <v>1092727</v>
      </c>
      <c r="G4525" s="11">
        <v>0</v>
      </c>
      <c r="H4525" s="11">
        <v>0</v>
      </c>
      <c r="I4525">
        <v>0</v>
      </c>
      <c r="J4525">
        <v>0</v>
      </c>
      <c r="K4525">
        <v>0</v>
      </c>
      <c r="L4525">
        <v>27274</v>
      </c>
      <c r="M4525">
        <v>2</v>
      </c>
      <c r="N4525">
        <v>239</v>
      </c>
      <c r="O4525">
        <v>3</v>
      </c>
      <c r="P4525">
        <v>1</v>
      </c>
      <c r="Q4525">
        <v>0</v>
      </c>
      <c r="R4525">
        <v>639</v>
      </c>
      <c r="S4525">
        <v>0</v>
      </c>
      <c r="T4525">
        <v>151</v>
      </c>
      <c r="U4525">
        <v>76</v>
      </c>
      <c r="V4525">
        <v>-0.81</v>
      </c>
      <c r="W4525">
        <v>0</v>
      </c>
      <c r="X4525">
        <v>0</v>
      </c>
      <c r="Y4525" s="12" t="str">
        <f>IFERROR(VLOOKUP(C4525,[1]Index!$D:$F,3,FALSE),"Non List")</f>
        <v>zdelist</v>
      </c>
      <c r="Z4525">
        <f>IFERROR(VLOOKUP(C4525,[1]LP!$B:$C,2,FALSE),0)</f>
        <v>0</v>
      </c>
      <c r="AA4525" s="11">
        <f t="shared" si="99"/>
        <v>0</v>
      </c>
      <c r="AB4525" s="5">
        <f>IFERROR(VLOOKUP(C4525,[2]Sheet1!$B:$F,5,FALSE),0)</f>
        <v>0</v>
      </c>
      <c r="AC4525" s="11">
        <v>0</v>
      </c>
      <c r="AD4525" s="11">
        <v>0</v>
      </c>
      <c r="AE4525" s="10" t="str">
        <f t="shared" si="98"/>
        <v>78/79ULI</v>
      </c>
      <c r="AF4525" s="10"/>
      <c r="AG4525" s="10"/>
      <c r="AH4525" s="10"/>
    </row>
    <row r="4526" spans="1:34" x14ac:dyDescent="0.45">
      <c r="A4526" t="s">
        <v>54</v>
      </c>
      <c r="B4526" t="s">
        <v>60</v>
      </c>
      <c r="C4526" t="s">
        <v>264</v>
      </c>
      <c r="D4526">
        <v>387</v>
      </c>
      <c r="E4526" s="11">
        <v>2100000</v>
      </c>
      <c r="F4526" s="5">
        <v>213728</v>
      </c>
      <c r="G4526" s="11">
        <v>0</v>
      </c>
      <c r="H4526" s="11">
        <v>0</v>
      </c>
      <c r="I4526">
        <v>0</v>
      </c>
      <c r="J4526">
        <v>0</v>
      </c>
      <c r="K4526">
        <v>0</v>
      </c>
      <c r="L4526">
        <v>120483</v>
      </c>
      <c r="M4526">
        <v>8</v>
      </c>
      <c r="N4526">
        <v>51</v>
      </c>
      <c r="O4526">
        <v>4</v>
      </c>
      <c r="P4526">
        <v>7</v>
      </c>
      <c r="Q4526">
        <v>0</v>
      </c>
      <c r="R4526">
        <v>178</v>
      </c>
      <c r="S4526">
        <v>0</v>
      </c>
      <c r="T4526">
        <v>110</v>
      </c>
      <c r="U4526">
        <v>138</v>
      </c>
      <c r="V4526">
        <v>-0.64</v>
      </c>
      <c r="W4526">
        <v>0</v>
      </c>
      <c r="X4526">
        <v>0</v>
      </c>
      <c r="Y4526" s="12" t="str">
        <f>IFERROR(VLOOKUP(C4526,[1]Index!$D:$F,3,FALSE),"Non List")</f>
        <v>zdelist</v>
      </c>
      <c r="Z4526">
        <f>IFERROR(VLOOKUP(C4526,[1]LP!$B:$C,2,FALSE),0)</f>
        <v>0</v>
      </c>
      <c r="AA4526" s="11">
        <f t="shared" si="99"/>
        <v>0</v>
      </c>
      <c r="AB4526" s="5">
        <f>IFERROR(VLOOKUP(C4526,[2]Sheet1!$B:$F,5,FALSE),0)</f>
        <v>0</v>
      </c>
      <c r="AC4526" s="11">
        <v>0</v>
      </c>
      <c r="AD4526" s="11">
        <v>0</v>
      </c>
      <c r="AE4526" s="10" t="str">
        <f t="shared" si="98"/>
        <v>78/79RLI</v>
      </c>
      <c r="AF4526" s="10"/>
      <c r="AG4526" s="10"/>
      <c r="AH4526" s="10"/>
    </row>
    <row r="4527" spans="1:34" x14ac:dyDescent="0.45">
      <c r="A4527" t="s">
        <v>54</v>
      </c>
      <c r="B4527" t="s">
        <v>60</v>
      </c>
      <c r="C4527" t="s">
        <v>266</v>
      </c>
      <c r="D4527">
        <v>424</v>
      </c>
      <c r="E4527" s="11">
        <v>2000000</v>
      </c>
      <c r="F4527" s="5">
        <v>455440</v>
      </c>
      <c r="G4527" s="11">
        <v>0</v>
      </c>
      <c r="H4527" s="11">
        <v>0</v>
      </c>
      <c r="I4527">
        <v>0</v>
      </c>
      <c r="J4527">
        <v>0</v>
      </c>
      <c r="K4527">
        <v>0</v>
      </c>
      <c r="L4527">
        <v>101334</v>
      </c>
      <c r="M4527">
        <v>7</v>
      </c>
      <c r="N4527">
        <v>63</v>
      </c>
      <c r="O4527">
        <v>3</v>
      </c>
      <c r="P4527">
        <v>6</v>
      </c>
      <c r="Q4527">
        <v>0</v>
      </c>
      <c r="R4527">
        <v>217</v>
      </c>
      <c r="S4527">
        <v>0</v>
      </c>
      <c r="T4527">
        <v>123</v>
      </c>
      <c r="U4527">
        <v>137</v>
      </c>
      <c r="V4527">
        <v>-0.68</v>
      </c>
      <c r="W4527">
        <v>0</v>
      </c>
      <c r="X4527">
        <v>0</v>
      </c>
      <c r="Y4527" s="12" t="str">
        <f>IFERROR(VLOOKUP(C4527,[1]Index!$D:$F,3,FALSE),"Non List")</f>
        <v>zdelist</v>
      </c>
      <c r="Z4527">
        <f>IFERROR(VLOOKUP(C4527,[1]LP!$B:$C,2,FALSE),0)</f>
        <v>0</v>
      </c>
      <c r="AA4527" s="11">
        <f t="shared" si="99"/>
        <v>0</v>
      </c>
      <c r="AB4527" s="5">
        <f>IFERROR(VLOOKUP(C4527,[2]Sheet1!$B:$F,5,FALSE),0)</f>
        <v>0</v>
      </c>
      <c r="AC4527" s="11">
        <v>0</v>
      </c>
      <c r="AD4527" s="11">
        <v>0</v>
      </c>
      <c r="AE4527" s="10" t="str">
        <f t="shared" si="98"/>
        <v>78/79PLI</v>
      </c>
      <c r="AF4527" s="10"/>
      <c r="AG4527" s="10"/>
      <c r="AH4527" s="10"/>
    </row>
    <row r="4528" spans="1:34" x14ac:dyDescent="0.45">
      <c r="A4528" t="s">
        <v>55</v>
      </c>
      <c r="B4528" t="s">
        <v>60</v>
      </c>
      <c r="C4528" t="s">
        <v>256</v>
      </c>
      <c r="D4528">
        <v>629</v>
      </c>
      <c r="E4528" s="11">
        <v>2908111</v>
      </c>
      <c r="F4528" s="5">
        <v>583659</v>
      </c>
      <c r="G4528" s="11">
        <v>0</v>
      </c>
      <c r="H4528" s="11">
        <v>0</v>
      </c>
      <c r="I4528">
        <v>0</v>
      </c>
      <c r="J4528">
        <v>0</v>
      </c>
      <c r="K4528">
        <v>0</v>
      </c>
      <c r="L4528">
        <v>169436</v>
      </c>
      <c r="M4528">
        <v>6</v>
      </c>
      <c r="N4528">
        <v>108</v>
      </c>
      <c r="O4528">
        <v>5</v>
      </c>
      <c r="P4528">
        <v>5</v>
      </c>
      <c r="Q4528">
        <v>0</v>
      </c>
      <c r="R4528">
        <v>566</v>
      </c>
      <c r="S4528">
        <v>0</v>
      </c>
      <c r="T4528">
        <v>120</v>
      </c>
      <c r="U4528">
        <v>125</v>
      </c>
      <c r="V4528">
        <v>-0.8</v>
      </c>
      <c r="W4528">
        <v>0</v>
      </c>
      <c r="X4528">
        <v>0</v>
      </c>
      <c r="Y4528" s="12" t="str">
        <f>IFERROR(VLOOKUP(C4528,[1]Index!$D:$F,3,FALSE),"Non List")</f>
        <v>Life Insurance</v>
      </c>
      <c r="Z4528">
        <f>IFERROR(VLOOKUP(C4528,[1]LP!$B:$C,2,FALSE),0)</f>
        <v>602.5</v>
      </c>
      <c r="AA4528" s="11">
        <f t="shared" si="99"/>
        <v>100.4</v>
      </c>
      <c r="AB4528" s="5">
        <f>IFERROR(VLOOKUP(C4528,[2]Sheet1!$B:$F,5,FALSE),0)</f>
        <v>16659197.9</v>
      </c>
      <c r="AC4528" s="11">
        <v>8.5</v>
      </c>
      <c r="AD4528" s="11">
        <v>0.44500000000000001</v>
      </c>
      <c r="AE4528" s="10" t="str">
        <f t="shared" si="98"/>
        <v>78/79ALICL</v>
      </c>
      <c r="AF4528" s="10"/>
      <c r="AG4528" s="10"/>
      <c r="AH4528" s="10"/>
    </row>
    <row r="4529" spans="1:34" x14ac:dyDescent="0.45">
      <c r="A4529" t="s">
        <v>55</v>
      </c>
      <c r="B4529" t="s">
        <v>60</v>
      </c>
      <c r="C4529" t="s">
        <v>257</v>
      </c>
      <c r="D4529">
        <v>401</v>
      </c>
      <c r="E4529" s="11">
        <v>2239370</v>
      </c>
      <c r="F4529" s="5">
        <v>587420</v>
      </c>
      <c r="G4529" s="11">
        <v>0</v>
      </c>
      <c r="H4529" s="11">
        <v>0</v>
      </c>
      <c r="I4529">
        <v>0</v>
      </c>
      <c r="J4529">
        <v>0</v>
      </c>
      <c r="K4529">
        <v>0</v>
      </c>
      <c r="L4529">
        <v>175107</v>
      </c>
      <c r="M4529">
        <v>8</v>
      </c>
      <c r="N4529">
        <v>51</v>
      </c>
      <c r="O4529">
        <v>3</v>
      </c>
      <c r="P4529">
        <v>6</v>
      </c>
      <c r="Q4529">
        <v>0</v>
      </c>
      <c r="R4529">
        <v>163</v>
      </c>
      <c r="S4529">
        <v>0</v>
      </c>
      <c r="T4529">
        <v>126</v>
      </c>
      <c r="U4529">
        <v>149</v>
      </c>
      <c r="V4529">
        <v>-0.63</v>
      </c>
      <c r="W4529">
        <v>0</v>
      </c>
      <c r="X4529">
        <v>0</v>
      </c>
      <c r="Y4529" s="12" t="str">
        <f>IFERROR(VLOOKUP(C4529,[1]Index!$D:$F,3,FALSE),"Non List")</f>
        <v>zdelist</v>
      </c>
      <c r="Z4529">
        <f>IFERROR(VLOOKUP(C4529,[1]LP!$B:$C,2,FALSE),0)</f>
        <v>0</v>
      </c>
      <c r="AA4529" s="11">
        <f t="shared" si="99"/>
        <v>0</v>
      </c>
      <c r="AB4529" s="5">
        <f>IFERROR(VLOOKUP(C4529,[2]Sheet1!$B:$F,5,FALSE),0)</f>
        <v>0</v>
      </c>
      <c r="AC4529" s="11">
        <v>0</v>
      </c>
      <c r="AD4529" s="11">
        <v>0</v>
      </c>
      <c r="AE4529" s="10" t="str">
        <f t="shared" si="98"/>
        <v>78/79GLICL</v>
      </c>
      <c r="AF4529" s="10"/>
      <c r="AG4529" s="10"/>
      <c r="AH4529" s="10"/>
    </row>
    <row r="4530" spans="1:34" x14ac:dyDescent="0.45">
      <c r="A4530" t="s">
        <v>55</v>
      </c>
      <c r="B4530" t="s">
        <v>60</v>
      </c>
      <c r="C4530" t="s">
        <v>258</v>
      </c>
      <c r="D4530">
        <v>1336</v>
      </c>
      <c r="E4530" s="11">
        <v>2653200</v>
      </c>
      <c r="F4530" s="5">
        <v>615519</v>
      </c>
      <c r="G4530" s="11">
        <v>0</v>
      </c>
      <c r="H4530" s="11">
        <v>0</v>
      </c>
      <c r="I4530">
        <v>0</v>
      </c>
      <c r="J4530">
        <v>0</v>
      </c>
      <c r="K4530">
        <v>0</v>
      </c>
      <c r="L4530">
        <v>-87480</v>
      </c>
      <c r="M4530">
        <v>-3</v>
      </c>
      <c r="N4530">
        <v>-406</v>
      </c>
      <c r="O4530">
        <v>11</v>
      </c>
      <c r="P4530">
        <v>-3</v>
      </c>
      <c r="Q4530">
        <v>0</v>
      </c>
      <c r="R4530">
        <v>-4402</v>
      </c>
      <c r="S4530">
        <v>0</v>
      </c>
      <c r="T4530">
        <v>123</v>
      </c>
      <c r="U4530">
        <v>0</v>
      </c>
      <c r="V4530">
        <v>0</v>
      </c>
      <c r="W4530">
        <v>0</v>
      </c>
      <c r="X4530">
        <v>0</v>
      </c>
      <c r="Y4530" s="12" t="str">
        <f>IFERROR(VLOOKUP(C4530,[1]Index!$D:$F,3,FALSE),"Non List")</f>
        <v>Life Insurance</v>
      </c>
      <c r="Z4530">
        <f>IFERROR(VLOOKUP(C4530,[1]LP!$B:$C,2,FALSE),0)</f>
        <v>1372</v>
      </c>
      <c r="AA4530" s="11">
        <f t="shared" si="99"/>
        <v>-457.3</v>
      </c>
      <c r="AB4530" s="5">
        <f>IFERROR(VLOOKUP(C4530,[2]Sheet1!$B:$F,5,FALSE),0)</f>
        <v>7959600</v>
      </c>
      <c r="AC4530" s="11">
        <v>0</v>
      </c>
      <c r="AD4530" s="11">
        <v>0</v>
      </c>
      <c r="AE4530" s="10" t="str">
        <f t="shared" si="98"/>
        <v>78/79LICN</v>
      </c>
      <c r="AF4530" s="10"/>
      <c r="AG4530" s="10"/>
      <c r="AH4530" s="10"/>
    </row>
    <row r="4531" spans="1:34" x14ac:dyDescent="0.45">
      <c r="A4531" t="s">
        <v>55</v>
      </c>
      <c r="B4531" t="s">
        <v>60</v>
      </c>
      <c r="C4531" t="s">
        <v>259</v>
      </c>
      <c r="D4531">
        <v>649.9</v>
      </c>
      <c r="E4531" s="11">
        <v>8207967</v>
      </c>
      <c r="F4531" s="5">
        <v>288370</v>
      </c>
      <c r="G4531" s="11">
        <v>0</v>
      </c>
      <c r="H4531" s="11">
        <v>0</v>
      </c>
      <c r="I4531">
        <v>0</v>
      </c>
      <c r="J4531">
        <v>0</v>
      </c>
      <c r="K4531">
        <v>0</v>
      </c>
      <c r="L4531">
        <v>-352738</v>
      </c>
      <c r="M4531">
        <v>-4</v>
      </c>
      <c r="N4531">
        <v>-151</v>
      </c>
      <c r="O4531">
        <v>6</v>
      </c>
      <c r="P4531">
        <v>-4</v>
      </c>
      <c r="Q4531">
        <v>0</v>
      </c>
      <c r="R4531">
        <v>-951</v>
      </c>
      <c r="S4531">
        <v>0</v>
      </c>
      <c r="T4531">
        <v>104</v>
      </c>
      <c r="U4531">
        <v>0</v>
      </c>
      <c r="V4531">
        <v>0</v>
      </c>
      <c r="W4531">
        <v>0</v>
      </c>
      <c r="X4531">
        <v>0</v>
      </c>
      <c r="Y4531" s="12" t="str">
        <f>IFERROR(VLOOKUP(C4531,[1]Index!$D:$F,3,FALSE),"Non List")</f>
        <v>Life Insurance</v>
      </c>
      <c r="Z4531">
        <f>IFERROR(VLOOKUP(C4531,[1]LP!$B:$C,2,FALSE),0)</f>
        <v>609</v>
      </c>
      <c r="AA4531" s="11">
        <f t="shared" si="99"/>
        <v>-152.30000000000001</v>
      </c>
      <c r="AB4531" s="5">
        <f>IFERROR(VLOOKUP(C4531,[2]Sheet1!$B:$F,5,FALSE),0)</f>
        <v>40219036.039999999</v>
      </c>
      <c r="AC4531" s="11">
        <v>0</v>
      </c>
      <c r="AD4531" s="11">
        <v>0</v>
      </c>
      <c r="AE4531" s="10" t="str">
        <f t="shared" si="98"/>
        <v>78/79NLIC</v>
      </c>
      <c r="AF4531" s="10"/>
      <c r="AG4531" s="10"/>
      <c r="AH4531" s="10"/>
    </row>
    <row r="4532" spans="1:34" x14ac:dyDescent="0.45">
      <c r="A4532" t="s">
        <v>55</v>
      </c>
      <c r="B4532" t="s">
        <v>60</v>
      </c>
      <c r="C4532" t="s">
        <v>260</v>
      </c>
      <c r="D4532">
        <v>560.5</v>
      </c>
      <c r="E4532" s="11">
        <v>4035158</v>
      </c>
      <c r="F4532" s="5">
        <v>667175</v>
      </c>
      <c r="G4532" s="11">
        <v>0</v>
      </c>
      <c r="H4532" s="11">
        <v>0</v>
      </c>
      <c r="I4532">
        <v>0</v>
      </c>
      <c r="J4532">
        <v>0</v>
      </c>
      <c r="K4532">
        <v>0</v>
      </c>
      <c r="L4532">
        <v>408894</v>
      </c>
      <c r="M4532">
        <v>10</v>
      </c>
      <c r="N4532">
        <v>55</v>
      </c>
      <c r="O4532">
        <v>5</v>
      </c>
      <c r="P4532">
        <v>9</v>
      </c>
      <c r="Q4532">
        <v>0</v>
      </c>
      <c r="R4532">
        <v>266</v>
      </c>
      <c r="S4532">
        <v>0</v>
      </c>
      <c r="T4532">
        <v>117</v>
      </c>
      <c r="U4532">
        <v>163</v>
      </c>
      <c r="V4532">
        <v>-0.71</v>
      </c>
      <c r="W4532">
        <v>0</v>
      </c>
      <c r="X4532">
        <v>0</v>
      </c>
      <c r="Y4532" s="12" t="str">
        <f>IFERROR(VLOOKUP(C4532,[1]Index!$D:$F,3,FALSE),"Non List")</f>
        <v>Life Insurance</v>
      </c>
      <c r="Z4532">
        <f>IFERROR(VLOOKUP(C4532,[1]LP!$B:$C,2,FALSE),0)</f>
        <v>570</v>
      </c>
      <c r="AA4532" s="11">
        <f t="shared" si="99"/>
        <v>57</v>
      </c>
      <c r="AB4532" s="5">
        <f>IFERROR(VLOOKUP(C4532,[2]Sheet1!$B:$F,5,FALSE),0)</f>
        <v>17540832.440000001</v>
      </c>
      <c r="AC4532" s="11">
        <v>8</v>
      </c>
      <c r="AD4532" s="11">
        <v>6.5</v>
      </c>
      <c r="AE4532" s="10" t="str">
        <f t="shared" si="98"/>
        <v>78/79NLICL</v>
      </c>
      <c r="AF4532" s="10"/>
      <c r="AG4532" s="10"/>
      <c r="AH4532" s="10"/>
    </row>
    <row r="4533" spans="1:34" x14ac:dyDescent="0.45">
      <c r="A4533" t="s">
        <v>55</v>
      </c>
      <c r="B4533" t="s">
        <v>60</v>
      </c>
      <c r="C4533" t="s">
        <v>261</v>
      </c>
      <c r="D4533">
        <v>410</v>
      </c>
      <c r="E4533" s="11">
        <v>2779616</v>
      </c>
      <c r="F4533" s="5">
        <v>532978</v>
      </c>
      <c r="G4533" s="11">
        <v>0</v>
      </c>
      <c r="H4533" s="11">
        <v>0</v>
      </c>
      <c r="I4533">
        <v>0</v>
      </c>
      <c r="J4533">
        <v>0</v>
      </c>
      <c r="K4533">
        <v>0</v>
      </c>
      <c r="L4533">
        <v>220088</v>
      </c>
      <c r="M4533">
        <v>8</v>
      </c>
      <c r="N4533">
        <v>52</v>
      </c>
      <c r="O4533">
        <v>3</v>
      </c>
      <c r="P4533">
        <v>7</v>
      </c>
      <c r="Q4533">
        <v>0</v>
      </c>
      <c r="R4533">
        <v>178</v>
      </c>
      <c r="S4533">
        <v>0</v>
      </c>
      <c r="T4533">
        <v>119</v>
      </c>
      <c r="U4533">
        <v>146</v>
      </c>
      <c r="V4533">
        <v>-0.64</v>
      </c>
      <c r="W4533">
        <v>0</v>
      </c>
      <c r="X4533">
        <v>0</v>
      </c>
      <c r="Y4533" s="12" t="str">
        <f>IFERROR(VLOOKUP(C4533,[1]Index!$D:$F,3,FALSE),"Non List")</f>
        <v>zdelist</v>
      </c>
      <c r="Z4533">
        <f>IFERROR(VLOOKUP(C4533,[1]LP!$B:$C,2,FALSE),0)</f>
        <v>0</v>
      </c>
      <c r="AA4533" s="11">
        <f t="shared" si="99"/>
        <v>0</v>
      </c>
      <c r="AB4533" s="5">
        <f>IFERROR(VLOOKUP(C4533,[2]Sheet1!$B:$F,5,FALSE),0)</f>
        <v>0</v>
      </c>
      <c r="AC4533" s="11">
        <v>0</v>
      </c>
      <c r="AD4533" s="11">
        <v>0</v>
      </c>
      <c r="AE4533" s="10" t="str">
        <f t="shared" si="98"/>
        <v>78/79PLIC</v>
      </c>
      <c r="AF4533" s="10"/>
      <c r="AG4533" s="10"/>
      <c r="AH4533" s="10"/>
    </row>
    <row r="4534" spans="1:34" x14ac:dyDescent="0.45">
      <c r="A4534" t="s">
        <v>55</v>
      </c>
      <c r="B4534" t="s">
        <v>60</v>
      </c>
      <c r="C4534" t="s">
        <v>262</v>
      </c>
      <c r="D4534">
        <v>387</v>
      </c>
      <c r="E4534" s="11">
        <v>2550282</v>
      </c>
      <c r="F4534" s="5">
        <v>665602</v>
      </c>
      <c r="G4534" s="11">
        <v>0</v>
      </c>
      <c r="H4534" s="11">
        <v>0</v>
      </c>
      <c r="I4534">
        <v>0</v>
      </c>
      <c r="J4534">
        <v>0</v>
      </c>
      <c r="K4534">
        <v>0</v>
      </c>
      <c r="L4534">
        <v>134545</v>
      </c>
      <c r="M4534">
        <v>5</v>
      </c>
      <c r="N4534">
        <v>73</v>
      </c>
      <c r="O4534">
        <v>3</v>
      </c>
      <c r="P4534">
        <v>4</v>
      </c>
      <c r="Q4534">
        <v>0</v>
      </c>
      <c r="R4534">
        <v>225</v>
      </c>
      <c r="S4534">
        <v>0</v>
      </c>
      <c r="T4534">
        <v>126</v>
      </c>
      <c r="U4534">
        <v>122</v>
      </c>
      <c r="V4534">
        <v>-0.68</v>
      </c>
      <c r="W4534">
        <v>0</v>
      </c>
      <c r="X4534">
        <v>0</v>
      </c>
      <c r="Y4534" s="12" t="str">
        <f>IFERROR(VLOOKUP(C4534,[1]Index!$D:$F,3,FALSE),"Non List")</f>
        <v>zdelist</v>
      </c>
      <c r="Z4534">
        <f>IFERROR(VLOOKUP(C4534,[1]LP!$B:$C,2,FALSE),0)</f>
        <v>0</v>
      </c>
      <c r="AA4534" s="11">
        <f t="shared" si="99"/>
        <v>0</v>
      </c>
      <c r="AB4534" s="5">
        <f>IFERROR(VLOOKUP(C4534,[2]Sheet1!$B:$F,5,FALSE),0)</f>
        <v>0</v>
      </c>
      <c r="AC4534" s="11">
        <v>0</v>
      </c>
      <c r="AD4534" s="11">
        <v>0</v>
      </c>
      <c r="AE4534" s="10" t="str">
        <f t="shared" si="98"/>
        <v>78/79SLICL</v>
      </c>
      <c r="AF4534" s="10"/>
      <c r="AG4534" s="10"/>
      <c r="AH4534" s="10"/>
    </row>
    <row r="4535" spans="1:34" x14ac:dyDescent="0.45">
      <c r="A4535" t="s">
        <v>55</v>
      </c>
      <c r="B4535" t="s">
        <v>60</v>
      </c>
      <c r="C4535" t="s">
        <v>265</v>
      </c>
      <c r="D4535">
        <v>396.8</v>
      </c>
      <c r="E4535" s="11">
        <v>2084000</v>
      </c>
      <c r="F4535" s="5">
        <v>391887</v>
      </c>
      <c r="G4535" s="11">
        <v>0</v>
      </c>
      <c r="H4535" s="11">
        <v>0</v>
      </c>
      <c r="I4535">
        <v>0</v>
      </c>
      <c r="J4535">
        <v>0</v>
      </c>
      <c r="K4535">
        <v>0</v>
      </c>
      <c r="L4535">
        <v>159114</v>
      </c>
      <c r="M4535">
        <v>8</v>
      </c>
      <c r="N4535">
        <v>52</v>
      </c>
      <c r="O4535">
        <v>3</v>
      </c>
      <c r="P4535">
        <v>6</v>
      </c>
      <c r="Q4535">
        <v>0</v>
      </c>
      <c r="R4535">
        <v>174</v>
      </c>
      <c r="S4535">
        <v>0</v>
      </c>
      <c r="T4535">
        <v>119</v>
      </c>
      <c r="U4535">
        <v>143</v>
      </c>
      <c r="V4535">
        <v>-0.64</v>
      </c>
      <c r="W4535">
        <v>0</v>
      </c>
      <c r="X4535">
        <v>0</v>
      </c>
      <c r="Y4535" s="12" t="str">
        <f>IFERROR(VLOOKUP(C4535,[1]Index!$D:$F,3,FALSE),"Non List")</f>
        <v>zdelist</v>
      </c>
      <c r="Z4535">
        <f>IFERROR(VLOOKUP(C4535,[1]LP!$B:$C,2,FALSE),0)</f>
        <v>0</v>
      </c>
      <c r="AA4535" s="11">
        <f t="shared" si="99"/>
        <v>0</v>
      </c>
      <c r="AB4535" s="5">
        <f>IFERROR(VLOOKUP(C4535,[2]Sheet1!$B:$F,5,FALSE),0)</f>
        <v>0</v>
      </c>
      <c r="AC4535" s="11">
        <v>0</v>
      </c>
      <c r="AD4535" s="11">
        <v>0</v>
      </c>
      <c r="AE4535" s="10" t="str">
        <f t="shared" si="98"/>
        <v>78/79SLI</v>
      </c>
      <c r="AF4535" s="10"/>
      <c r="AG4535" s="10"/>
      <c r="AH4535" s="10"/>
    </row>
    <row r="4536" spans="1:34" x14ac:dyDescent="0.45">
      <c r="A4536" t="s">
        <v>55</v>
      </c>
      <c r="B4536" t="s">
        <v>60</v>
      </c>
      <c r="C4536" t="s">
        <v>263</v>
      </c>
      <c r="D4536">
        <v>351.9</v>
      </c>
      <c r="E4536" s="11">
        <v>2420000</v>
      </c>
      <c r="F4536" s="5">
        <v>775083</v>
      </c>
      <c r="G4536" s="11">
        <v>0</v>
      </c>
      <c r="H4536" s="11">
        <v>0</v>
      </c>
      <c r="I4536">
        <v>0</v>
      </c>
      <c r="J4536">
        <v>0</v>
      </c>
      <c r="K4536">
        <v>0</v>
      </c>
      <c r="L4536">
        <v>239197</v>
      </c>
      <c r="M4536">
        <v>10</v>
      </c>
      <c r="N4536">
        <v>36</v>
      </c>
      <c r="O4536">
        <v>3</v>
      </c>
      <c r="P4536">
        <v>7</v>
      </c>
      <c r="Q4536">
        <v>0</v>
      </c>
      <c r="R4536">
        <v>95</v>
      </c>
      <c r="S4536">
        <v>0</v>
      </c>
      <c r="T4536">
        <v>132</v>
      </c>
      <c r="U4536">
        <v>171</v>
      </c>
      <c r="V4536">
        <v>-0.51</v>
      </c>
      <c r="W4536">
        <v>0</v>
      </c>
      <c r="X4536">
        <v>0</v>
      </c>
      <c r="Y4536" s="12" t="str">
        <f>IFERROR(VLOOKUP(C4536,[1]Index!$D:$F,3,FALSE),"Non List")</f>
        <v>zdelist</v>
      </c>
      <c r="Z4536">
        <f>IFERROR(VLOOKUP(C4536,[1]LP!$B:$C,2,FALSE),0)</f>
        <v>0</v>
      </c>
      <c r="AA4536" s="11">
        <f t="shared" si="99"/>
        <v>0</v>
      </c>
      <c r="AB4536" s="5">
        <f>IFERROR(VLOOKUP(C4536,[2]Sheet1!$B:$F,5,FALSE),0)</f>
        <v>0</v>
      </c>
      <c r="AC4536" s="11">
        <v>0</v>
      </c>
      <c r="AD4536" s="11">
        <v>0</v>
      </c>
      <c r="AE4536" s="10" t="str">
        <f t="shared" si="98"/>
        <v>78/79JLI</v>
      </c>
      <c r="AF4536" s="10"/>
      <c r="AG4536" s="10"/>
      <c r="AH4536" s="10"/>
    </row>
    <row r="4537" spans="1:34" x14ac:dyDescent="0.45">
      <c r="A4537" t="s">
        <v>55</v>
      </c>
      <c r="B4537" t="s">
        <v>60</v>
      </c>
      <c r="C4537" t="s">
        <v>267</v>
      </c>
      <c r="D4537">
        <v>402</v>
      </c>
      <c r="E4537" s="11">
        <v>2150000</v>
      </c>
      <c r="F4537" s="5">
        <v>1079642</v>
      </c>
      <c r="G4537" s="11">
        <v>0</v>
      </c>
      <c r="H4537" s="11">
        <v>0</v>
      </c>
      <c r="I4537">
        <v>0</v>
      </c>
      <c r="J4537">
        <v>0</v>
      </c>
      <c r="K4537">
        <v>0</v>
      </c>
      <c r="L4537">
        <v>12735</v>
      </c>
      <c r="M4537">
        <v>1</v>
      </c>
      <c r="N4537">
        <v>681</v>
      </c>
      <c r="O4537">
        <v>3</v>
      </c>
      <c r="P4537">
        <v>0</v>
      </c>
      <c r="Q4537">
        <v>0</v>
      </c>
      <c r="R4537">
        <v>1826</v>
      </c>
      <c r="S4537">
        <v>0</v>
      </c>
      <c r="T4537">
        <v>150</v>
      </c>
      <c r="U4537">
        <v>45</v>
      </c>
      <c r="V4537">
        <v>-0.89</v>
      </c>
      <c r="W4537">
        <v>0</v>
      </c>
      <c r="X4537">
        <v>0</v>
      </c>
      <c r="Y4537" s="12" t="str">
        <f>IFERROR(VLOOKUP(C4537,[1]Index!$D:$F,3,FALSE),"Non List")</f>
        <v>zdelist</v>
      </c>
      <c r="Z4537">
        <f>IFERROR(VLOOKUP(C4537,[1]LP!$B:$C,2,FALSE),0)</f>
        <v>0</v>
      </c>
      <c r="AA4537" s="11">
        <f t="shared" si="99"/>
        <v>0</v>
      </c>
      <c r="AB4537" s="5">
        <f>IFERROR(VLOOKUP(C4537,[2]Sheet1!$B:$F,5,FALSE),0)</f>
        <v>0</v>
      </c>
      <c r="AC4537" s="11">
        <v>0</v>
      </c>
      <c r="AD4537" s="11">
        <v>0</v>
      </c>
      <c r="AE4537" s="10" t="str">
        <f t="shared" si="98"/>
        <v>78/79ULI</v>
      </c>
      <c r="AF4537" s="10"/>
      <c r="AG4537" s="10"/>
      <c r="AH4537" s="10"/>
    </row>
    <row r="4538" spans="1:34" x14ac:dyDescent="0.45">
      <c r="A4538" t="s">
        <v>55</v>
      </c>
      <c r="B4538" t="s">
        <v>60</v>
      </c>
      <c r="C4538" t="s">
        <v>264</v>
      </c>
      <c r="D4538">
        <v>387</v>
      </c>
      <c r="E4538" s="11">
        <v>2100000</v>
      </c>
      <c r="F4538" s="5">
        <v>215210</v>
      </c>
      <c r="G4538" s="11">
        <v>0</v>
      </c>
      <c r="H4538" s="11">
        <v>0</v>
      </c>
      <c r="I4538">
        <v>0</v>
      </c>
      <c r="J4538">
        <v>0</v>
      </c>
      <c r="K4538">
        <v>0</v>
      </c>
      <c r="L4538">
        <v>122129</v>
      </c>
      <c r="M4538">
        <v>6</v>
      </c>
      <c r="N4538">
        <v>67</v>
      </c>
      <c r="O4538">
        <v>4</v>
      </c>
      <c r="P4538">
        <v>5</v>
      </c>
      <c r="Q4538">
        <v>0</v>
      </c>
      <c r="R4538">
        <v>234</v>
      </c>
      <c r="S4538">
        <v>0</v>
      </c>
      <c r="T4538">
        <v>110</v>
      </c>
      <c r="U4538">
        <v>120</v>
      </c>
      <c r="V4538">
        <v>-0.69</v>
      </c>
      <c r="W4538">
        <v>0</v>
      </c>
      <c r="X4538">
        <v>0</v>
      </c>
      <c r="Y4538" s="12" t="str">
        <f>IFERROR(VLOOKUP(C4538,[1]Index!$D:$F,3,FALSE),"Non List")</f>
        <v>zdelist</v>
      </c>
      <c r="Z4538">
        <f>IFERROR(VLOOKUP(C4538,[1]LP!$B:$C,2,FALSE),0)</f>
        <v>0</v>
      </c>
      <c r="AA4538" s="11">
        <f t="shared" si="99"/>
        <v>0</v>
      </c>
      <c r="AB4538" s="5">
        <f>IFERROR(VLOOKUP(C4538,[2]Sheet1!$B:$F,5,FALSE),0)</f>
        <v>0</v>
      </c>
      <c r="AC4538" s="11">
        <v>0</v>
      </c>
      <c r="AD4538" s="11">
        <v>0</v>
      </c>
      <c r="AE4538" s="10" t="str">
        <f t="shared" si="98"/>
        <v>78/79RLI</v>
      </c>
      <c r="AF4538" s="10"/>
      <c r="AG4538" s="10"/>
      <c r="AH4538" s="10"/>
    </row>
    <row r="4539" spans="1:34" x14ac:dyDescent="0.45">
      <c r="A4539" t="s">
        <v>55</v>
      </c>
      <c r="B4539" t="s">
        <v>60</v>
      </c>
      <c r="C4539" t="s">
        <v>266</v>
      </c>
      <c r="D4539">
        <v>424</v>
      </c>
      <c r="E4539" s="11">
        <v>2000000</v>
      </c>
      <c r="F4539" s="5">
        <v>429614</v>
      </c>
      <c r="G4539" s="11">
        <v>0</v>
      </c>
      <c r="H4539" s="11">
        <v>0</v>
      </c>
      <c r="I4539">
        <v>0</v>
      </c>
      <c r="J4539">
        <v>0</v>
      </c>
      <c r="K4539">
        <v>0</v>
      </c>
      <c r="L4539">
        <v>72638</v>
      </c>
      <c r="M4539">
        <v>4</v>
      </c>
      <c r="N4539">
        <v>117</v>
      </c>
      <c r="O4539">
        <v>3</v>
      </c>
      <c r="P4539">
        <v>3</v>
      </c>
      <c r="Q4539">
        <v>0</v>
      </c>
      <c r="R4539">
        <v>408</v>
      </c>
      <c r="S4539">
        <v>0</v>
      </c>
      <c r="T4539">
        <v>121</v>
      </c>
      <c r="U4539">
        <v>100</v>
      </c>
      <c r="V4539">
        <v>-0.77</v>
      </c>
      <c r="W4539">
        <v>0</v>
      </c>
      <c r="X4539">
        <v>0</v>
      </c>
      <c r="Y4539" s="12" t="str">
        <f>IFERROR(VLOOKUP(C4539,[1]Index!$D:$F,3,FALSE),"Non List")</f>
        <v>zdelist</v>
      </c>
      <c r="Z4539">
        <f>IFERROR(VLOOKUP(C4539,[1]LP!$B:$C,2,FALSE),0)</f>
        <v>0</v>
      </c>
      <c r="AA4539" s="11">
        <f t="shared" si="99"/>
        <v>0</v>
      </c>
      <c r="AB4539" s="5">
        <f>IFERROR(VLOOKUP(C4539,[2]Sheet1!$B:$F,5,FALSE),0)</f>
        <v>0</v>
      </c>
      <c r="AC4539" s="11">
        <v>0</v>
      </c>
      <c r="AD4539" s="11">
        <v>0</v>
      </c>
      <c r="AE4539" s="10" t="str">
        <f t="shared" si="98"/>
        <v>78/79PLI</v>
      </c>
      <c r="AF4539" s="10"/>
      <c r="AG4539" s="10"/>
      <c r="AH4539" s="10"/>
    </row>
    <row r="4540" spans="1:34" x14ac:dyDescent="0.45">
      <c r="A4540" t="s">
        <v>24</v>
      </c>
      <c r="B4540" t="s">
        <v>181</v>
      </c>
      <c r="C4540" t="s">
        <v>256</v>
      </c>
      <c r="D4540">
        <v>629</v>
      </c>
      <c r="E4540" s="11">
        <v>2539835</v>
      </c>
      <c r="F4540" s="5">
        <v>689027</v>
      </c>
      <c r="G4540" s="11">
        <v>0</v>
      </c>
      <c r="H4540" s="11">
        <v>0</v>
      </c>
      <c r="I4540">
        <v>0</v>
      </c>
      <c r="J4540">
        <v>0</v>
      </c>
      <c r="K4540">
        <v>0</v>
      </c>
      <c r="L4540">
        <v>117077</v>
      </c>
      <c r="M4540">
        <v>18</v>
      </c>
      <c r="N4540">
        <v>34</v>
      </c>
      <c r="O4540">
        <v>5</v>
      </c>
      <c r="P4540">
        <v>15</v>
      </c>
      <c r="Q4540">
        <v>0</v>
      </c>
      <c r="R4540">
        <v>169</v>
      </c>
      <c r="S4540">
        <v>0</v>
      </c>
      <c r="T4540">
        <v>127</v>
      </c>
      <c r="U4540">
        <v>229</v>
      </c>
      <c r="V4540">
        <v>-0.64</v>
      </c>
      <c r="W4540">
        <v>0</v>
      </c>
      <c r="X4540">
        <v>0</v>
      </c>
      <c r="Y4540" s="12" t="str">
        <f>IFERROR(VLOOKUP(C4540,[1]Index!$D:$F,3,FALSE),"Non List")</f>
        <v>Life Insurance</v>
      </c>
      <c r="Z4540">
        <f>IFERROR(VLOOKUP(C4540,[1]LP!$B:$C,2,FALSE),0)</f>
        <v>602.5</v>
      </c>
      <c r="AA4540" s="11">
        <f t="shared" si="99"/>
        <v>33.5</v>
      </c>
      <c r="AB4540" s="5">
        <f>IFERROR(VLOOKUP(C4540,[2]Sheet1!$B:$F,5,FALSE),0)</f>
        <v>16659197.9</v>
      </c>
      <c r="AC4540" s="11">
        <f>IFERROR(VLOOKUP(AE4540,[3]Sheet2!$M:$O,2,FALSE),0)</f>
        <v>0.4078</v>
      </c>
      <c r="AD4540" s="11">
        <f>IFERROR(VLOOKUP(AE4540,[3]Sheet2!$M:$O,3,FALSE),0)</f>
        <v>4.75</v>
      </c>
      <c r="AE4540" s="10" t="str">
        <f t="shared" si="98"/>
        <v>79/80ALICL</v>
      </c>
      <c r="AF4540" s="10"/>
      <c r="AG4540" s="10"/>
      <c r="AH4540" s="10"/>
    </row>
    <row r="4541" spans="1:34" x14ac:dyDescent="0.45">
      <c r="A4541" t="s">
        <v>24</v>
      </c>
      <c r="B4541" t="s">
        <v>181</v>
      </c>
      <c r="C4541" t="s">
        <v>257</v>
      </c>
      <c r="D4541">
        <v>401</v>
      </c>
      <c r="E4541" s="11">
        <v>2084250</v>
      </c>
      <c r="F4541" s="5">
        <v>644570</v>
      </c>
      <c r="G4541" s="11">
        <v>0</v>
      </c>
      <c r="H4541" s="11">
        <v>0</v>
      </c>
      <c r="I4541">
        <v>0</v>
      </c>
      <c r="J4541">
        <v>0</v>
      </c>
      <c r="K4541">
        <v>0</v>
      </c>
      <c r="L4541">
        <v>63501</v>
      </c>
      <c r="M4541">
        <v>12</v>
      </c>
      <c r="N4541">
        <v>33</v>
      </c>
      <c r="O4541">
        <v>3</v>
      </c>
      <c r="P4541">
        <v>9</v>
      </c>
      <c r="Q4541">
        <v>0</v>
      </c>
      <c r="R4541">
        <v>101</v>
      </c>
      <c r="S4541">
        <v>0</v>
      </c>
      <c r="T4541">
        <v>131</v>
      </c>
      <c r="U4541">
        <v>189</v>
      </c>
      <c r="V4541">
        <v>-0.53</v>
      </c>
      <c r="W4541">
        <v>0</v>
      </c>
      <c r="X4541">
        <v>0</v>
      </c>
      <c r="Y4541" s="12" t="str">
        <f>IFERROR(VLOOKUP(C4541,[1]Index!$D:$F,3,FALSE),"Non List")</f>
        <v>zdelist</v>
      </c>
      <c r="Z4541">
        <f>IFERROR(VLOOKUP(C4541,[1]LP!$B:$C,2,FALSE),0)</f>
        <v>0</v>
      </c>
      <c r="AA4541" s="11">
        <f t="shared" si="99"/>
        <v>0</v>
      </c>
      <c r="AB4541" s="5">
        <f>IFERROR(VLOOKUP(C4541,[2]Sheet1!$B:$F,5,FALSE),0)</f>
        <v>0</v>
      </c>
      <c r="AC4541" s="11">
        <f>IFERROR(VLOOKUP(AE4541,[3]Sheet2!$M:$O,2,FALSE),0)</f>
        <v>0</v>
      </c>
      <c r="AD4541" s="11">
        <f>IFERROR(VLOOKUP(AE4541,[3]Sheet2!$M:$O,3,FALSE),0)</f>
        <v>0</v>
      </c>
      <c r="AE4541" s="10" t="str">
        <f t="shared" si="98"/>
        <v>79/80GLICL</v>
      </c>
      <c r="AF4541" s="10"/>
      <c r="AG4541" s="10"/>
      <c r="AH4541" s="10"/>
    </row>
    <row r="4542" spans="1:34" x14ac:dyDescent="0.45">
      <c r="A4542" t="s">
        <v>24</v>
      </c>
      <c r="B4542" t="s">
        <v>181</v>
      </c>
      <c r="C4542" t="s">
        <v>258</v>
      </c>
      <c r="D4542">
        <v>1336</v>
      </c>
      <c r="E4542" s="11">
        <v>2653200</v>
      </c>
      <c r="F4542" s="5">
        <v>609732</v>
      </c>
      <c r="G4542" s="11">
        <v>0</v>
      </c>
      <c r="H4542" s="11">
        <v>0</v>
      </c>
      <c r="I4542">
        <v>0</v>
      </c>
      <c r="J4542">
        <v>0</v>
      </c>
      <c r="K4542">
        <v>0</v>
      </c>
      <c r="L4542">
        <v>-5930</v>
      </c>
      <c r="M4542">
        <v>-1</v>
      </c>
      <c r="N4542">
        <v>-1518</v>
      </c>
      <c r="O4542">
        <v>11</v>
      </c>
      <c r="P4542">
        <v>-1</v>
      </c>
      <c r="Q4542">
        <v>0</v>
      </c>
      <c r="R4542">
        <v>-16487</v>
      </c>
      <c r="S4542">
        <v>0</v>
      </c>
      <c r="T4542">
        <v>123</v>
      </c>
      <c r="U4542">
        <v>0</v>
      </c>
      <c r="V4542">
        <v>0</v>
      </c>
      <c r="W4542">
        <v>0</v>
      </c>
      <c r="X4542">
        <v>0</v>
      </c>
      <c r="Y4542" s="12" t="str">
        <f>IFERROR(VLOOKUP(C4542,[1]Index!$D:$F,3,FALSE),"Non List")</f>
        <v>Life Insurance</v>
      </c>
      <c r="Z4542">
        <f>IFERROR(VLOOKUP(C4542,[1]LP!$B:$C,2,FALSE),0)</f>
        <v>1372</v>
      </c>
      <c r="AA4542" s="11">
        <f t="shared" si="99"/>
        <v>-1372</v>
      </c>
      <c r="AB4542" s="5">
        <f>IFERROR(VLOOKUP(C4542,[2]Sheet1!$B:$F,5,FALSE),0)</f>
        <v>7959600</v>
      </c>
      <c r="AC4542" s="11">
        <f>IFERROR(VLOOKUP(AE4542,[3]Sheet2!$M:$O,2,FALSE),0)</f>
        <v>0</v>
      </c>
      <c r="AD4542" s="11">
        <f>IFERROR(VLOOKUP(AE4542,[3]Sheet2!$M:$O,3,FALSE),0)</f>
        <v>0</v>
      </c>
      <c r="AE4542" s="10" t="str">
        <f t="shared" ref="AE4542:AE4605" si="100">B4542&amp;C4542</f>
        <v>79/80LICN</v>
      </c>
      <c r="AF4542" s="10"/>
      <c r="AG4542" s="10"/>
      <c r="AH4542" s="10"/>
    </row>
    <row r="4543" spans="1:34" x14ac:dyDescent="0.45">
      <c r="A4543" t="s">
        <v>24</v>
      </c>
      <c r="B4543" t="s">
        <v>181</v>
      </c>
      <c r="C4543" t="s">
        <v>259</v>
      </c>
      <c r="D4543">
        <v>649.9</v>
      </c>
      <c r="E4543" s="11">
        <v>8207967</v>
      </c>
      <c r="F4543" s="5">
        <v>1991832</v>
      </c>
      <c r="G4543" s="11">
        <v>0</v>
      </c>
      <c r="H4543" s="11">
        <v>0</v>
      </c>
      <c r="I4543">
        <v>0</v>
      </c>
      <c r="J4543">
        <v>0</v>
      </c>
      <c r="K4543">
        <v>0</v>
      </c>
      <c r="L4543">
        <v>175701</v>
      </c>
      <c r="M4543">
        <v>9</v>
      </c>
      <c r="N4543">
        <v>76</v>
      </c>
      <c r="O4543">
        <v>5</v>
      </c>
      <c r="P4543">
        <v>7</v>
      </c>
      <c r="Q4543">
        <v>0</v>
      </c>
      <c r="R4543">
        <v>397</v>
      </c>
      <c r="S4543">
        <v>0</v>
      </c>
      <c r="T4543">
        <v>124</v>
      </c>
      <c r="U4543">
        <v>155</v>
      </c>
      <c r="V4543">
        <v>-0.76</v>
      </c>
      <c r="W4543">
        <v>0</v>
      </c>
      <c r="X4543">
        <v>0</v>
      </c>
      <c r="Y4543" s="12" t="str">
        <f>IFERROR(VLOOKUP(C4543,[1]Index!$D:$F,3,FALSE),"Non List")</f>
        <v>Life Insurance</v>
      </c>
      <c r="Z4543">
        <f>IFERROR(VLOOKUP(C4543,[1]LP!$B:$C,2,FALSE),0)</f>
        <v>609</v>
      </c>
      <c r="AA4543" s="11">
        <f t="shared" si="99"/>
        <v>67.7</v>
      </c>
      <c r="AB4543" s="5">
        <f>IFERROR(VLOOKUP(C4543,[2]Sheet1!$B:$F,5,FALSE),0)</f>
        <v>40219036.039999999</v>
      </c>
      <c r="AC4543" s="11">
        <f>IFERROR(VLOOKUP(AE4543,[3]Sheet2!$M:$O,2,FALSE),0)</f>
        <v>0</v>
      </c>
      <c r="AD4543" s="11">
        <f>IFERROR(VLOOKUP(AE4543,[3]Sheet2!$M:$O,3,FALSE),0)</f>
        <v>0</v>
      </c>
      <c r="AE4543" s="10" t="str">
        <f t="shared" si="100"/>
        <v>79/80NLIC</v>
      </c>
      <c r="AF4543" s="10"/>
      <c r="AG4543" s="10"/>
      <c r="AH4543" s="10"/>
    </row>
    <row r="4544" spans="1:34" x14ac:dyDescent="0.45">
      <c r="A4544" t="s">
        <v>24</v>
      </c>
      <c r="B4544" t="s">
        <v>181</v>
      </c>
      <c r="C4544" t="s">
        <v>260</v>
      </c>
      <c r="D4544">
        <v>560.5</v>
      </c>
      <c r="E4544" s="11">
        <v>4640432</v>
      </c>
      <c r="F4544" s="5">
        <v>772573</v>
      </c>
      <c r="G4544" s="11">
        <v>0</v>
      </c>
      <c r="H4544" s="11">
        <v>0</v>
      </c>
      <c r="I4544">
        <v>0</v>
      </c>
      <c r="J4544">
        <v>0</v>
      </c>
      <c r="K4544">
        <v>0</v>
      </c>
      <c r="L4544">
        <v>117109</v>
      </c>
      <c r="M4544">
        <v>10</v>
      </c>
      <c r="N4544">
        <v>56</v>
      </c>
      <c r="O4544">
        <v>5</v>
      </c>
      <c r="P4544">
        <v>9</v>
      </c>
      <c r="Q4544">
        <v>0</v>
      </c>
      <c r="R4544">
        <v>267</v>
      </c>
      <c r="S4544">
        <v>0</v>
      </c>
      <c r="T4544">
        <v>117</v>
      </c>
      <c r="U4544">
        <v>163</v>
      </c>
      <c r="V4544">
        <v>-0.71</v>
      </c>
      <c r="W4544">
        <v>0</v>
      </c>
      <c r="X4544">
        <v>0</v>
      </c>
      <c r="Y4544" s="12" t="str">
        <f>IFERROR(VLOOKUP(C4544,[1]Index!$D:$F,3,FALSE),"Non List")</f>
        <v>Life Insurance</v>
      </c>
      <c r="Z4544">
        <f>IFERROR(VLOOKUP(C4544,[1]LP!$B:$C,2,FALSE),0)</f>
        <v>570</v>
      </c>
      <c r="AA4544" s="11">
        <f t="shared" si="99"/>
        <v>57</v>
      </c>
      <c r="AB4544" s="5">
        <f>IFERROR(VLOOKUP(C4544,[2]Sheet1!$B:$F,5,FALSE),0)</f>
        <v>17540832.440000001</v>
      </c>
      <c r="AC4544" s="11">
        <f>IFERROR(VLOOKUP(AE4544,[3]Sheet2!$M:$O,2,FALSE),0)</f>
        <v>0</v>
      </c>
      <c r="AD4544" s="11">
        <f>IFERROR(VLOOKUP(AE4544,[3]Sheet2!$M:$O,3,FALSE),0)</f>
        <v>0</v>
      </c>
      <c r="AE4544" s="10" t="str">
        <f t="shared" si="100"/>
        <v>79/80NLICL</v>
      </c>
      <c r="AF4544" s="10"/>
      <c r="AG4544" s="10"/>
      <c r="AH4544" s="10"/>
    </row>
    <row r="4545" spans="1:34" x14ac:dyDescent="0.45">
      <c r="A4545" t="s">
        <v>24</v>
      </c>
      <c r="B4545" t="s">
        <v>181</v>
      </c>
      <c r="C4545" t="s">
        <v>261</v>
      </c>
      <c r="D4545">
        <v>410</v>
      </c>
      <c r="E4545" s="11">
        <v>3140966</v>
      </c>
      <c r="F4545" s="5">
        <v>599329</v>
      </c>
      <c r="G4545" s="11">
        <v>0</v>
      </c>
      <c r="H4545" s="11">
        <v>0</v>
      </c>
      <c r="I4545">
        <v>0</v>
      </c>
      <c r="J4545">
        <v>0</v>
      </c>
      <c r="K4545">
        <v>0</v>
      </c>
      <c r="L4545">
        <v>52556</v>
      </c>
      <c r="M4545">
        <v>7</v>
      </c>
      <c r="N4545">
        <v>61</v>
      </c>
      <c r="O4545">
        <v>3</v>
      </c>
      <c r="P4545">
        <v>6</v>
      </c>
      <c r="Q4545">
        <v>0</v>
      </c>
      <c r="R4545">
        <v>211</v>
      </c>
      <c r="S4545">
        <v>0</v>
      </c>
      <c r="T4545">
        <v>119</v>
      </c>
      <c r="U4545">
        <v>134</v>
      </c>
      <c r="V4545">
        <v>-0.67</v>
      </c>
      <c r="W4545">
        <v>0</v>
      </c>
      <c r="X4545">
        <v>0</v>
      </c>
      <c r="Y4545" s="12" t="str">
        <f>IFERROR(VLOOKUP(C4545,[1]Index!$D:$F,3,FALSE),"Non List")</f>
        <v>zdelist</v>
      </c>
      <c r="Z4545">
        <f>IFERROR(VLOOKUP(C4545,[1]LP!$B:$C,2,FALSE),0)</f>
        <v>0</v>
      </c>
      <c r="AA4545" s="11">
        <f t="shared" si="99"/>
        <v>0</v>
      </c>
      <c r="AB4545" s="5">
        <f>IFERROR(VLOOKUP(C4545,[2]Sheet1!$B:$F,5,FALSE),0)</f>
        <v>0</v>
      </c>
      <c r="AC4545" s="11">
        <f>IFERROR(VLOOKUP(AE4545,[3]Sheet2!$M:$O,2,FALSE),0)</f>
        <v>0</v>
      </c>
      <c r="AD4545" s="11">
        <f>IFERROR(VLOOKUP(AE4545,[3]Sheet2!$M:$O,3,FALSE),0)</f>
        <v>0</v>
      </c>
      <c r="AE4545" s="10" t="str">
        <f t="shared" si="100"/>
        <v>79/80PLIC</v>
      </c>
      <c r="AF4545" s="10"/>
      <c r="AG4545" s="10"/>
      <c r="AH4545" s="10"/>
    </row>
    <row r="4546" spans="1:34" x14ac:dyDescent="0.45">
      <c r="A4546" t="s">
        <v>24</v>
      </c>
      <c r="B4546" t="s">
        <v>181</v>
      </c>
      <c r="C4546" t="s">
        <v>262</v>
      </c>
      <c r="D4546">
        <v>387</v>
      </c>
      <c r="E4546" s="11">
        <v>2550282</v>
      </c>
      <c r="F4546" s="5">
        <v>712257</v>
      </c>
      <c r="G4546" s="11">
        <v>0</v>
      </c>
      <c r="H4546" s="11">
        <v>0</v>
      </c>
      <c r="I4546">
        <v>0</v>
      </c>
      <c r="J4546">
        <v>0</v>
      </c>
      <c r="K4546">
        <v>0</v>
      </c>
      <c r="L4546">
        <v>207353</v>
      </c>
      <c r="M4546">
        <v>33</v>
      </c>
      <c r="N4546">
        <v>12</v>
      </c>
      <c r="O4546">
        <v>3</v>
      </c>
      <c r="P4546">
        <v>25</v>
      </c>
      <c r="Q4546">
        <v>0</v>
      </c>
      <c r="R4546">
        <v>36</v>
      </c>
      <c r="S4546">
        <v>0</v>
      </c>
      <c r="T4546">
        <v>128</v>
      </c>
      <c r="U4546">
        <v>306</v>
      </c>
      <c r="V4546">
        <v>-0.21</v>
      </c>
      <c r="W4546">
        <v>0</v>
      </c>
      <c r="X4546">
        <v>0</v>
      </c>
      <c r="Y4546" s="12" t="str">
        <f>IFERROR(VLOOKUP(C4546,[1]Index!$D:$F,3,FALSE),"Non List")</f>
        <v>zdelist</v>
      </c>
      <c r="Z4546">
        <f>IFERROR(VLOOKUP(C4546,[1]LP!$B:$C,2,FALSE),0)</f>
        <v>0</v>
      </c>
      <c r="AA4546" s="11">
        <f t="shared" si="99"/>
        <v>0</v>
      </c>
      <c r="AB4546" s="5">
        <f>IFERROR(VLOOKUP(C4546,[2]Sheet1!$B:$F,5,FALSE),0)</f>
        <v>0</v>
      </c>
      <c r="AC4546" s="11">
        <f>IFERROR(VLOOKUP(AE4546,[3]Sheet2!$M:$O,2,FALSE),0)</f>
        <v>0</v>
      </c>
      <c r="AD4546" s="11">
        <f>IFERROR(VLOOKUP(AE4546,[3]Sheet2!$M:$O,3,FALSE),0)</f>
        <v>0</v>
      </c>
      <c r="AE4546" s="10" t="str">
        <f t="shared" si="100"/>
        <v>79/80SLICL</v>
      </c>
      <c r="AF4546" s="10"/>
      <c r="AG4546" s="10"/>
      <c r="AH4546" s="10"/>
    </row>
    <row r="4547" spans="1:34" x14ac:dyDescent="0.45">
      <c r="A4547" t="s">
        <v>24</v>
      </c>
      <c r="B4547" t="s">
        <v>181</v>
      </c>
      <c r="C4547" t="s">
        <v>265</v>
      </c>
      <c r="D4547">
        <v>396.8</v>
      </c>
      <c r="E4547" s="11">
        <v>2000000</v>
      </c>
      <c r="F4547" s="5">
        <v>300385</v>
      </c>
      <c r="G4547" s="11">
        <v>0</v>
      </c>
      <c r="H4547" s="11">
        <v>0</v>
      </c>
      <c r="I4547">
        <v>0</v>
      </c>
      <c r="J4547">
        <v>0</v>
      </c>
      <c r="K4547">
        <v>0</v>
      </c>
      <c r="L4547">
        <v>50684</v>
      </c>
      <c r="M4547">
        <v>10</v>
      </c>
      <c r="N4547">
        <v>39</v>
      </c>
      <c r="O4547">
        <v>3</v>
      </c>
      <c r="P4547">
        <v>9</v>
      </c>
      <c r="Q4547">
        <v>0</v>
      </c>
      <c r="R4547">
        <v>135</v>
      </c>
      <c r="S4547">
        <v>0</v>
      </c>
      <c r="T4547">
        <v>115</v>
      </c>
      <c r="U4547">
        <v>162</v>
      </c>
      <c r="V4547">
        <v>-0.59</v>
      </c>
      <c r="W4547">
        <v>0</v>
      </c>
      <c r="X4547">
        <v>0</v>
      </c>
      <c r="Y4547" s="12" t="str">
        <f>IFERROR(VLOOKUP(C4547,[1]Index!$D:$F,3,FALSE),"Non List")</f>
        <v>zdelist</v>
      </c>
      <c r="Z4547">
        <f>IFERROR(VLOOKUP(C4547,[1]LP!$B:$C,2,FALSE),0)</f>
        <v>0</v>
      </c>
      <c r="AA4547" s="11">
        <f t="shared" ref="AA4547:AA4610" si="101">ROUND(IFERROR(Z4547/M4547,0),1)</f>
        <v>0</v>
      </c>
      <c r="AB4547" s="5">
        <f>IFERROR(VLOOKUP(C4547,[2]Sheet1!$B:$F,5,FALSE),0)</f>
        <v>0</v>
      </c>
      <c r="AC4547" s="11">
        <f>IFERROR(VLOOKUP(AE4547,[3]Sheet2!$M:$O,2,FALSE),0)</f>
        <v>0</v>
      </c>
      <c r="AD4547" s="11">
        <f>IFERROR(VLOOKUP(AE4547,[3]Sheet2!$M:$O,3,FALSE),0)</f>
        <v>0</v>
      </c>
      <c r="AE4547" s="10" t="str">
        <f t="shared" si="100"/>
        <v>79/80SLI</v>
      </c>
      <c r="AF4547" s="10"/>
      <c r="AG4547" s="10"/>
      <c r="AH4547" s="10"/>
    </row>
    <row r="4548" spans="1:34" x14ac:dyDescent="0.45">
      <c r="A4548" t="s">
        <v>24</v>
      </c>
      <c r="B4548" t="s">
        <v>181</v>
      </c>
      <c r="C4548" t="s">
        <v>263</v>
      </c>
      <c r="D4548">
        <v>351.9</v>
      </c>
      <c r="E4548" s="11">
        <v>2420000</v>
      </c>
      <c r="F4548" s="5">
        <v>1035792</v>
      </c>
      <c r="G4548" s="11">
        <v>0</v>
      </c>
      <c r="H4548" s="11">
        <v>0</v>
      </c>
      <c r="I4548">
        <v>0</v>
      </c>
      <c r="J4548">
        <v>0</v>
      </c>
      <c r="K4548">
        <v>0</v>
      </c>
      <c r="L4548">
        <v>215272</v>
      </c>
      <c r="M4548">
        <v>36</v>
      </c>
      <c r="N4548">
        <v>10</v>
      </c>
      <c r="O4548">
        <v>2</v>
      </c>
      <c r="P4548">
        <v>25</v>
      </c>
      <c r="Q4548">
        <v>0</v>
      </c>
      <c r="R4548">
        <v>24</v>
      </c>
      <c r="S4548">
        <v>0</v>
      </c>
      <c r="T4548">
        <v>143</v>
      </c>
      <c r="U4548">
        <v>338</v>
      </c>
      <c r="V4548">
        <v>-0.04</v>
      </c>
      <c r="W4548">
        <v>0</v>
      </c>
      <c r="X4548">
        <v>0</v>
      </c>
      <c r="Y4548" s="12" t="str">
        <f>IFERROR(VLOOKUP(C4548,[1]Index!$D:$F,3,FALSE),"Non List")</f>
        <v>zdelist</v>
      </c>
      <c r="Z4548">
        <f>IFERROR(VLOOKUP(C4548,[1]LP!$B:$C,2,FALSE),0)</f>
        <v>0</v>
      </c>
      <c r="AA4548" s="11">
        <f t="shared" si="101"/>
        <v>0</v>
      </c>
      <c r="AB4548" s="5">
        <f>IFERROR(VLOOKUP(C4548,[2]Sheet1!$B:$F,5,FALSE),0)</f>
        <v>0</v>
      </c>
      <c r="AC4548" s="11">
        <f>IFERROR(VLOOKUP(AE4548,[3]Sheet2!$M:$O,2,FALSE),0)</f>
        <v>0</v>
      </c>
      <c r="AD4548" s="11">
        <f>IFERROR(VLOOKUP(AE4548,[3]Sheet2!$M:$O,3,FALSE),0)</f>
        <v>0</v>
      </c>
      <c r="AE4548" s="10" t="str">
        <f t="shared" si="100"/>
        <v>79/80JLI</v>
      </c>
      <c r="AF4548" s="10"/>
      <c r="AG4548" s="10"/>
      <c r="AH4548" s="10"/>
    </row>
    <row r="4549" spans="1:34" x14ac:dyDescent="0.45">
      <c r="A4549" t="s">
        <v>24</v>
      </c>
      <c r="B4549" t="s">
        <v>181</v>
      </c>
      <c r="C4549" t="s">
        <v>267</v>
      </c>
      <c r="D4549">
        <v>402</v>
      </c>
      <c r="E4549" s="11">
        <v>2150000</v>
      </c>
      <c r="F4549" s="5">
        <v>1333043</v>
      </c>
      <c r="G4549" s="11">
        <v>0</v>
      </c>
      <c r="H4549" s="11">
        <v>0</v>
      </c>
      <c r="I4549">
        <v>0</v>
      </c>
      <c r="J4549">
        <v>0</v>
      </c>
      <c r="K4549">
        <v>0</v>
      </c>
      <c r="L4549">
        <v>27832</v>
      </c>
      <c r="M4549">
        <v>5</v>
      </c>
      <c r="N4549">
        <v>78</v>
      </c>
      <c r="O4549">
        <v>2</v>
      </c>
      <c r="P4549">
        <v>3</v>
      </c>
      <c r="Q4549">
        <v>0</v>
      </c>
      <c r="R4549">
        <v>193</v>
      </c>
      <c r="S4549">
        <v>0</v>
      </c>
      <c r="T4549">
        <v>162</v>
      </c>
      <c r="U4549">
        <v>137</v>
      </c>
      <c r="V4549">
        <v>-0.66</v>
      </c>
      <c r="W4549">
        <v>0</v>
      </c>
      <c r="X4549">
        <v>0</v>
      </c>
      <c r="Y4549" s="12" t="str">
        <f>IFERROR(VLOOKUP(C4549,[1]Index!$D:$F,3,FALSE),"Non List")</f>
        <v>zdelist</v>
      </c>
      <c r="Z4549">
        <f>IFERROR(VLOOKUP(C4549,[1]LP!$B:$C,2,FALSE),0)</f>
        <v>0</v>
      </c>
      <c r="AA4549" s="11">
        <f t="shared" si="101"/>
        <v>0</v>
      </c>
      <c r="AB4549" s="5">
        <f>IFERROR(VLOOKUP(C4549,[2]Sheet1!$B:$F,5,FALSE),0)</f>
        <v>0</v>
      </c>
      <c r="AC4549" s="11">
        <f>IFERROR(VLOOKUP(AE4549,[3]Sheet2!$M:$O,2,FALSE),0)</f>
        <v>0</v>
      </c>
      <c r="AD4549" s="11">
        <f>IFERROR(VLOOKUP(AE4549,[3]Sheet2!$M:$O,3,FALSE),0)</f>
        <v>0</v>
      </c>
      <c r="AE4549" s="10" t="str">
        <f t="shared" si="100"/>
        <v>79/80ULI</v>
      </c>
      <c r="AF4549" s="10"/>
      <c r="AG4549" s="10"/>
      <c r="AH4549" s="10"/>
    </row>
    <row r="4550" spans="1:34" x14ac:dyDescent="0.45">
      <c r="A4550" t="s">
        <v>24</v>
      </c>
      <c r="B4550" t="s">
        <v>181</v>
      </c>
      <c r="C4550" t="s">
        <v>264</v>
      </c>
      <c r="D4550">
        <v>387</v>
      </c>
      <c r="E4550" s="11">
        <v>2100000</v>
      </c>
      <c r="F4550" s="5">
        <v>369515</v>
      </c>
      <c r="G4550" s="11">
        <v>0</v>
      </c>
      <c r="H4550" s="11">
        <v>0</v>
      </c>
      <c r="I4550">
        <v>0</v>
      </c>
      <c r="J4550">
        <v>0</v>
      </c>
      <c r="K4550">
        <v>0</v>
      </c>
      <c r="L4550">
        <v>131781</v>
      </c>
      <c r="M4550">
        <v>25</v>
      </c>
      <c r="N4550">
        <v>15</v>
      </c>
      <c r="O4550">
        <v>3</v>
      </c>
      <c r="P4550">
        <v>21</v>
      </c>
      <c r="Q4550">
        <v>0</v>
      </c>
      <c r="R4550">
        <v>51</v>
      </c>
      <c r="S4550">
        <v>0</v>
      </c>
      <c r="T4550">
        <v>118</v>
      </c>
      <c r="U4550">
        <v>258</v>
      </c>
      <c r="V4550">
        <v>-0.33</v>
      </c>
      <c r="W4550">
        <v>0</v>
      </c>
      <c r="X4550">
        <v>0</v>
      </c>
      <c r="Y4550" s="12" t="str">
        <f>IFERROR(VLOOKUP(C4550,[1]Index!$D:$F,3,FALSE),"Non List")</f>
        <v>zdelist</v>
      </c>
      <c r="Z4550">
        <f>IFERROR(VLOOKUP(C4550,[1]LP!$B:$C,2,FALSE),0)</f>
        <v>0</v>
      </c>
      <c r="AA4550" s="11">
        <f t="shared" si="101"/>
        <v>0</v>
      </c>
      <c r="AB4550" s="5">
        <f>IFERROR(VLOOKUP(C4550,[2]Sheet1!$B:$F,5,FALSE),0)</f>
        <v>0</v>
      </c>
      <c r="AC4550" s="11">
        <f>IFERROR(VLOOKUP(AE4550,[3]Sheet2!$M:$O,2,FALSE),0)</f>
        <v>0</v>
      </c>
      <c r="AD4550" s="11">
        <f>IFERROR(VLOOKUP(AE4550,[3]Sheet2!$M:$O,3,FALSE),0)</f>
        <v>0</v>
      </c>
      <c r="AE4550" s="10" t="str">
        <f t="shared" si="100"/>
        <v>79/80RLI</v>
      </c>
      <c r="AF4550" s="10"/>
      <c r="AG4550" s="10"/>
      <c r="AH4550" s="10"/>
    </row>
    <row r="4551" spans="1:34" x14ac:dyDescent="0.45">
      <c r="A4551" t="s">
        <v>24</v>
      </c>
      <c r="B4551" t="s">
        <v>181</v>
      </c>
      <c r="C4551" t="s">
        <v>266</v>
      </c>
      <c r="D4551">
        <v>424</v>
      </c>
      <c r="E4551" s="11">
        <v>2000000</v>
      </c>
      <c r="F4551" s="5">
        <v>527508</v>
      </c>
      <c r="G4551" s="11">
        <v>0</v>
      </c>
      <c r="H4551" s="11">
        <v>0</v>
      </c>
      <c r="I4551">
        <v>0</v>
      </c>
      <c r="J4551">
        <v>0</v>
      </c>
      <c r="K4551">
        <v>0</v>
      </c>
      <c r="L4551">
        <v>33969</v>
      </c>
      <c r="M4551">
        <v>7</v>
      </c>
      <c r="N4551">
        <v>63</v>
      </c>
      <c r="O4551">
        <v>3</v>
      </c>
      <c r="P4551">
        <v>5</v>
      </c>
      <c r="Q4551">
        <v>0</v>
      </c>
      <c r="R4551">
        <v>211</v>
      </c>
      <c r="S4551">
        <v>0</v>
      </c>
      <c r="T4551">
        <v>126</v>
      </c>
      <c r="U4551">
        <v>139</v>
      </c>
      <c r="V4551">
        <v>-0.67</v>
      </c>
      <c r="W4551">
        <v>0</v>
      </c>
      <c r="X4551">
        <v>0</v>
      </c>
      <c r="Y4551" s="12" t="str">
        <f>IFERROR(VLOOKUP(C4551,[1]Index!$D:$F,3,FALSE),"Non List")</f>
        <v>zdelist</v>
      </c>
      <c r="Z4551">
        <f>IFERROR(VLOOKUP(C4551,[1]LP!$B:$C,2,FALSE),0)</f>
        <v>0</v>
      </c>
      <c r="AA4551" s="11">
        <f t="shared" si="101"/>
        <v>0</v>
      </c>
      <c r="AB4551" s="5">
        <f>IFERROR(VLOOKUP(C4551,[2]Sheet1!$B:$F,5,FALSE),0)</f>
        <v>0</v>
      </c>
      <c r="AC4551" s="11">
        <f>IFERROR(VLOOKUP(AE4551,[3]Sheet2!$M:$O,2,FALSE),0)</f>
        <v>0</v>
      </c>
      <c r="AD4551" s="11">
        <f>IFERROR(VLOOKUP(AE4551,[3]Sheet2!$M:$O,3,FALSE),0)</f>
        <v>0</v>
      </c>
      <c r="AE4551" s="10" t="str">
        <f t="shared" si="100"/>
        <v>79/80PLI</v>
      </c>
      <c r="AF4551" s="10"/>
      <c r="AG4551" s="10"/>
      <c r="AH4551" s="10"/>
    </row>
    <row r="4552" spans="1:34" x14ac:dyDescent="0.45">
      <c r="A4552" t="s">
        <v>24</v>
      </c>
      <c r="B4552" t="s">
        <v>181</v>
      </c>
      <c r="C4552" t="s">
        <v>286</v>
      </c>
      <c r="D4552">
        <v>442.1</v>
      </c>
      <c r="E4552" s="11">
        <v>2550282</v>
      </c>
      <c r="F4552" s="5">
        <v>712257</v>
      </c>
      <c r="G4552" s="11">
        <v>0</v>
      </c>
      <c r="H4552" s="11">
        <v>0</v>
      </c>
      <c r="I4552">
        <v>0</v>
      </c>
      <c r="J4552">
        <v>0</v>
      </c>
      <c r="K4552">
        <v>0</v>
      </c>
      <c r="L4552">
        <v>207353</v>
      </c>
      <c r="M4552">
        <v>33</v>
      </c>
      <c r="N4552">
        <v>14</v>
      </c>
      <c r="O4552">
        <v>3</v>
      </c>
      <c r="P4552">
        <v>25</v>
      </c>
      <c r="Q4552">
        <v>0</v>
      </c>
      <c r="R4552">
        <v>47</v>
      </c>
      <c r="S4552">
        <v>0</v>
      </c>
      <c r="T4552">
        <v>128</v>
      </c>
      <c r="U4552">
        <v>306</v>
      </c>
      <c r="V4552">
        <v>-0.31</v>
      </c>
      <c r="W4552">
        <v>0</v>
      </c>
      <c r="X4552">
        <v>0</v>
      </c>
      <c r="Y4552" s="12" t="str">
        <f>IFERROR(VLOOKUP(C4552,[1]Index!$D:$F,3,FALSE),"Non List")</f>
        <v>Life Insurance</v>
      </c>
      <c r="Z4552">
        <f>IFERROR(VLOOKUP(C4552,[1]LP!$B:$C,2,FALSE),0)</f>
        <v>432</v>
      </c>
      <c r="AA4552" s="11">
        <f t="shared" si="101"/>
        <v>13.1</v>
      </c>
      <c r="AB4552" s="5">
        <f>IFERROR(VLOOKUP(C4552,[2]Sheet1!$B:$F,5,FALSE),0)</f>
        <v>22273303.289999999</v>
      </c>
      <c r="AC4552" s="11">
        <f>IFERROR(VLOOKUP(AE4552,[3]Sheet2!$M:$O,2,FALSE),0)</f>
        <v>24.74</v>
      </c>
      <c r="AD4552" s="11">
        <f>IFERROR(VLOOKUP(AE4552,[3]Sheet2!$M:$O,3,FALSE),0)</f>
        <v>0</v>
      </c>
      <c r="AE4552" s="10" t="str">
        <f t="shared" si="100"/>
        <v>79/80SJLIC</v>
      </c>
      <c r="AF4552" s="10"/>
      <c r="AG4552" s="10"/>
      <c r="AH4552" s="10"/>
    </row>
    <row r="4553" spans="1:34" x14ac:dyDescent="0.45">
      <c r="A4553" t="s">
        <v>53</v>
      </c>
      <c r="B4553" t="s">
        <v>181</v>
      </c>
      <c r="C4553" t="s">
        <v>256</v>
      </c>
      <c r="D4553">
        <v>629</v>
      </c>
      <c r="E4553" s="11">
        <v>2908111</v>
      </c>
      <c r="F4553" s="5">
        <v>533388</v>
      </c>
      <c r="G4553" s="11">
        <v>0</v>
      </c>
      <c r="H4553" s="11">
        <v>0</v>
      </c>
      <c r="I4553">
        <v>0</v>
      </c>
      <c r="J4553">
        <v>0</v>
      </c>
      <c r="K4553">
        <v>0</v>
      </c>
      <c r="L4553">
        <v>191280</v>
      </c>
      <c r="M4553">
        <v>13</v>
      </c>
      <c r="N4553">
        <v>48</v>
      </c>
      <c r="O4553">
        <v>5</v>
      </c>
      <c r="P4553">
        <v>11</v>
      </c>
      <c r="Q4553">
        <v>0</v>
      </c>
      <c r="R4553">
        <v>255</v>
      </c>
      <c r="S4553">
        <v>0</v>
      </c>
      <c r="T4553">
        <v>118</v>
      </c>
      <c r="U4553">
        <v>187</v>
      </c>
      <c r="V4553">
        <v>-0.7</v>
      </c>
      <c r="W4553">
        <v>0</v>
      </c>
      <c r="X4553">
        <v>0</v>
      </c>
      <c r="Y4553" s="12" t="str">
        <f>IFERROR(VLOOKUP(C4553,[1]Index!$D:$F,3,FALSE),"Non List")</f>
        <v>Life Insurance</v>
      </c>
      <c r="Z4553">
        <f>IFERROR(VLOOKUP(C4553,[1]LP!$B:$C,2,FALSE),0)</f>
        <v>602.5</v>
      </c>
      <c r="AA4553" s="11">
        <f t="shared" si="101"/>
        <v>46.3</v>
      </c>
      <c r="AB4553" s="5">
        <f>IFERROR(VLOOKUP(C4553,[2]Sheet1!$B:$F,5,FALSE),0)</f>
        <v>16659197.9</v>
      </c>
      <c r="AC4553" s="11">
        <f>IFERROR(VLOOKUP(AE4553,[3]Sheet2!$M:$O,2,FALSE),0)</f>
        <v>0.4078</v>
      </c>
      <c r="AD4553" s="11">
        <f>IFERROR(VLOOKUP(AE4553,[3]Sheet2!$M:$O,3,FALSE),0)</f>
        <v>4.75</v>
      </c>
      <c r="AE4553" s="10" t="str">
        <f t="shared" si="100"/>
        <v>79/80ALICL</v>
      </c>
      <c r="AF4553" s="10"/>
      <c r="AG4553" s="10"/>
      <c r="AH4553" s="10"/>
    </row>
    <row r="4554" spans="1:34" x14ac:dyDescent="0.45">
      <c r="A4554" t="s">
        <v>53</v>
      </c>
      <c r="B4554" t="s">
        <v>181</v>
      </c>
      <c r="C4554" t="s">
        <v>257</v>
      </c>
      <c r="D4554">
        <v>401</v>
      </c>
      <c r="E4554" s="11">
        <v>2239370</v>
      </c>
      <c r="F4554" s="5">
        <v>547103</v>
      </c>
      <c r="G4554" s="11">
        <v>0</v>
      </c>
      <c r="H4554" s="11">
        <v>0</v>
      </c>
      <c r="I4554">
        <v>0</v>
      </c>
      <c r="J4554">
        <v>0</v>
      </c>
      <c r="K4554">
        <v>0</v>
      </c>
      <c r="L4554">
        <v>127558</v>
      </c>
      <c r="M4554">
        <v>11</v>
      </c>
      <c r="N4554">
        <v>35</v>
      </c>
      <c r="O4554">
        <v>3</v>
      </c>
      <c r="P4554">
        <v>9</v>
      </c>
      <c r="Q4554">
        <v>0</v>
      </c>
      <c r="R4554">
        <v>113</v>
      </c>
      <c r="S4554">
        <v>0</v>
      </c>
      <c r="T4554">
        <v>124</v>
      </c>
      <c r="U4554">
        <v>178</v>
      </c>
      <c r="V4554">
        <v>-0.55000000000000004</v>
      </c>
      <c r="W4554">
        <v>0</v>
      </c>
      <c r="X4554">
        <v>0</v>
      </c>
      <c r="Y4554" s="12" t="str">
        <f>IFERROR(VLOOKUP(C4554,[1]Index!$D:$F,3,FALSE),"Non List")</f>
        <v>zdelist</v>
      </c>
      <c r="Z4554">
        <f>IFERROR(VLOOKUP(C4554,[1]LP!$B:$C,2,FALSE),0)</f>
        <v>0</v>
      </c>
      <c r="AA4554" s="11">
        <f t="shared" si="101"/>
        <v>0</v>
      </c>
      <c r="AB4554" s="5">
        <f>IFERROR(VLOOKUP(C4554,[2]Sheet1!$B:$F,5,FALSE),0)</f>
        <v>0</v>
      </c>
      <c r="AC4554" s="11">
        <f>IFERROR(VLOOKUP(AE4554,[3]Sheet2!$M:$O,2,FALSE),0)</f>
        <v>0</v>
      </c>
      <c r="AD4554" s="11">
        <f>IFERROR(VLOOKUP(AE4554,[3]Sheet2!$M:$O,3,FALSE),0)</f>
        <v>0</v>
      </c>
      <c r="AE4554" s="10" t="str">
        <f t="shared" si="100"/>
        <v>79/80GLICL</v>
      </c>
      <c r="AF4554" s="10"/>
      <c r="AG4554" s="10"/>
      <c r="AH4554" s="10"/>
    </row>
    <row r="4555" spans="1:34" x14ac:dyDescent="0.45">
      <c r="A4555" t="s">
        <v>53</v>
      </c>
      <c r="B4555" t="s">
        <v>181</v>
      </c>
      <c r="C4555" t="s">
        <v>258</v>
      </c>
      <c r="D4555">
        <v>1336</v>
      </c>
      <c r="E4555" s="11">
        <v>2653200</v>
      </c>
      <c r="F4555" s="5">
        <v>713428</v>
      </c>
      <c r="G4555" s="11">
        <v>0</v>
      </c>
      <c r="H4555" s="11">
        <v>0</v>
      </c>
      <c r="I4555">
        <v>0</v>
      </c>
      <c r="J4555">
        <v>0</v>
      </c>
      <c r="K4555">
        <v>0</v>
      </c>
      <c r="L4555">
        <v>98754</v>
      </c>
      <c r="M4555">
        <v>7</v>
      </c>
      <c r="N4555">
        <v>180</v>
      </c>
      <c r="O4555">
        <v>11</v>
      </c>
      <c r="P4555">
        <v>6</v>
      </c>
      <c r="Q4555">
        <v>0</v>
      </c>
      <c r="R4555">
        <v>1891</v>
      </c>
      <c r="S4555">
        <v>0</v>
      </c>
      <c r="T4555">
        <v>127</v>
      </c>
      <c r="U4555">
        <v>146</v>
      </c>
      <c r="V4555">
        <v>-0.89</v>
      </c>
      <c r="W4555">
        <v>0</v>
      </c>
      <c r="X4555">
        <v>0</v>
      </c>
      <c r="Y4555" s="12" t="str">
        <f>IFERROR(VLOOKUP(C4555,[1]Index!$D:$F,3,FALSE),"Non List")</f>
        <v>Life Insurance</v>
      </c>
      <c r="Z4555">
        <f>IFERROR(VLOOKUP(C4555,[1]LP!$B:$C,2,FALSE),0)</f>
        <v>1372</v>
      </c>
      <c r="AA4555" s="11">
        <f t="shared" si="101"/>
        <v>196</v>
      </c>
      <c r="AB4555" s="5">
        <f>IFERROR(VLOOKUP(C4555,[2]Sheet1!$B:$F,5,FALSE),0)</f>
        <v>7959600</v>
      </c>
      <c r="AC4555" s="11">
        <f>IFERROR(VLOOKUP(AE4555,[3]Sheet2!$M:$O,2,FALSE),0)</f>
        <v>0</v>
      </c>
      <c r="AD4555" s="11">
        <f>IFERROR(VLOOKUP(AE4555,[3]Sheet2!$M:$O,3,FALSE),0)</f>
        <v>0</v>
      </c>
      <c r="AE4555" s="10" t="str">
        <f t="shared" si="100"/>
        <v>79/80LICN</v>
      </c>
      <c r="AF4555" s="10"/>
      <c r="AG4555" s="10"/>
      <c r="AH4555" s="10"/>
    </row>
    <row r="4556" spans="1:34" x14ac:dyDescent="0.45">
      <c r="A4556" t="s">
        <v>53</v>
      </c>
      <c r="B4556" t="s">
        <v>181</v>
      </c>
      <c r="C4556" t="s">
        <v>259</v>
      </c>
      <c r="D4556">
        <v>649.9</v>
      </c>
      <c r="E4556" s="11">
        <v>8207967</v>
      </c>
      <c r="F4556" s="5">
        <v>480449</v>
      </c>
      <c r="G4556" s="11">
        <v>0</v>
      </c>
      <c r="H4556" s="11">
        <v>0</v>
      </c>
      <c r="I4556">
        <v>0</v>
      </c>
      <c r="J4556">
        <v>0</v>
      </c>
      <c r="K4556">
        <v>0</v>
      </c>
      <c r="L4556">
        <v>440161</v>
      </c>
      <c r="M4556">
        <v>11</v>
      </c>
      <c r="N4556">
        <v>61</v>
      </c>
      <c r="O4556">
        <v>6</v>
      </c>
      <c r="P4556">
        <v>10</v>
      </c>
      <c r="Q4556">
        <v>0</v>
      </c>
      <c r="R4556">
        <v>372</v>
      </c>
      <c r="S4556">
        <v>0</v>
      </c>
      <c r="T4556">
        <v>106</v>
      </c>
      <c r="U4556">
        <v>160</v>
      </c>
      <c r="V4556">
        <v>-0.75</v>
      </c>
      <c r="W4556">
        <v>0</v>
      </c>
      <c r="X4556">
        <v>0</v>
      </c>
      <c r="Y4556" s="12" t="str">
        <f>IFERROR(VLOOKUP(C4556,[1]Index!$D:$F,3,FALSE),"Non List")</f>
        <v>Life Insurance</v>
      </c>
      <c r="Z4556">
        <f>IFERROR(VLOOKUP(C4556,[1]LP!$B:$C,2,FALSE),0)</f>
        <v>609</v>
      </c>
      <c r="AA4556" s="11">
        <f t="shared" si="101"/>
        <v>55.4</v>
      </c>
      <c r="AB4556" s="5">
        <f>IFERROR(VLOOKUP(C4556,[2]Sheet1!$B:$F,5,FALSE),0)</f>
        <v>40219036.039999999</v>
      </c>
      <c r="AC4556" s="11">
        <f>IFERROR(VLOOKUP(AE4556,[3]Sheet2!$M:$O,2,FALSE),0)</f>
        <v>0</v>
      </c>
      <c r="AD4556" s="11">
        <f>IFERROR(VLOOKUP(AE4556,[3]Sheet2!$M:$O,3,FALSE),0)</f>
        <v>0</v>
      </c>
      <c r="AE4556" s="10" t="str">
        <f t="shared" si="100"/>
        <v>79/80NLIC</v>
      </c>
      <c r="AF4556" s="10"/>
      <c r="AG4556" s="10"/>
      <c r="AH4556" s="10"/>
    </row>
    <row r="4557" spans="1:34" x14ac:dyDescent="0.45">
      <c r="A4557" t="s">
        <v>53</v>
      </c>
      <c r="B4557" t="s">
        <v>181</v>
      </c>
      <c r="C4557" t="s">
        <v>260</v>
      </c>
      <c r="D4557">
        <v>560.5</v>
      </c>
      <c r="E4557" s="11">
        <v>4640432</v>
      </c>
      <c r="F4557" s="5">
        <v>266539</v>
      </c>
      <c r="G4557" s="11">
        <v>0</v>
      </c>
      <c r="H4557" s="11">
        <v>0</v>
      </c>
      <c r="I4557">
        <v>0</v>
      </c>
      <c r="J4557">
        <v>0</v>
      </c>
      <c r="K4557">
        <v>0</v>
      </c>
      <c r="L4557">
        <v>227376</v>
      </c>
      <c r="M4557">
        <v>10</v>
      </c>
      <c r="N4557">
        <v>57</v>
      </c>
      <c r="O4557">
        <v>5</v>
      </c>
      <c r="P4557">
        <v>9</v>
      </c>
      <c r="Q4557">
        <v>0</v>
      </c>
      <c r="R4557">
        <v>304</v>
      </c>
      <c r="S4557">
        <v>0</v>
      </c>
      <c r="T4557">
        <v>106</v>
      </c>
      <c r="U4557">
        <v>153</v>
      </c>
      <c r="V4557">
        <v>-0.73</v>
      </c>
      <c r="W4557">
        <v>0</v>
      </c>
      <c r="X4557">
        <v>0</v>
      </c>
      <c r="Y4557" s="12" t="str">
        <f>IFERROR(VLOOKUP(C4557,[1]Index!$D:$F,3,FALSE),"Non List")</f>
        <v>Life Insurance</v>
      </c>
      <c r="Z4557">
        <f>IFERROR(VLOOKUP(C4557,[1]LP!$B:$C,2,FALSE),0)</f>
        <v>570</v>
      </c>
      <c r="AA4557" s="11">
        <f t="shared" si="101"/>
        <v>57</v>
      </c>
      <c r="AB4557" s="5">
        <f>IFERROR(VLOOKUP(C4557,[2]Sheet1!$B:$F,5,FALSE),0)</f>
        <v>17540832.440000001</v>
      </c>
      <c r="AC4557" s="11">
        <f>IFERROR(VLOOKUP(AE4557,[3]Sheet2!$M:$O,2,FALSE),0)</f>
        <v>0</v>
      </c>
      <c r="AD4557" s="11">
        <f>IFERROR(VLOOKUP(AE4557,[3]Sheet2!$M:$O,3,FALSE),0)</f>
        <v>0</v>
      </c>
      <c r="AE4557" s="10" t="str">
        <f t="shared" si="100"/>
        <v>79/80NLICL</v>
      </c>
      <c r="AF4557" s="10"/>
      <c r="AG4557" s="10"/>
      <c r="AH4557" s="10"/>
    </row>
    <row r="4558" spans="1:34" x14ac:dyDescent="0.45">
      <c r="A4558" t="s">
        <v>53</v>
      </c>
      <c r="B4558" t="s">
        <v>181</v>
      </c>
      <c r="C4558" t="s">
        <v>261</v>
      </c>
      <c r="D4558">
        <v>410</v>
      </c>
      <c r="E4558" s="11">
        <v>3140966</v>
      </c>
      <c r="F4558" s="5">
        <v>292295</v>
      </c>
      <c r="G4558" s="11">
        <v>0</v>
      </c>
      <c r="H4558" s="11">
        <v>0</v>
      </c>
      <c r="I4558">
        <v>0</v>
      </c>
      <c r="J4558">
        <v>0</v>
      </c>
      <c r="K4558">
        <v>0</v>
      </c>
      <c r="L4558">
        <v>174741</v>
      </c>
      <c r="M4558">
        <v>11</v>
      </c>
      <c r="N4558">
        <v>37</v>
      </c>
      <c r="O4558">
        <v>4</v>
      </c>
      <c r="P4558">
        <v>10</v>
      </c>
      <c r="Q4558">
        <v>0</v>
      </c>
      <c r="R4558">
        <v>138</v>
      </c>
      <c r="S4558">
        <v>0</v>
      </c>
      <c r="T4558">
        <v>109</v>
      </c>
      <c r="U4558">
        <v>165</v>
      </c>
      <c r="V4558">
        <v>-0.6</v>
      </c>
      <c r="W4558">
        <v>0</v>
      </c>
      <c r="X4558">
        <v>0</v>
      </c>
      <c r="Y4558" s="12" t="str">
        <f>IFERROR(VLOOKUP(C4558,[1]Index!$D:$F,3,FALSE),"Non List")</f>
        <v>zdelist</v>
      </c>
      <c r="Z4558">
        <f>IFERROR(VLOOKUP(C4558,[1]LP!$B:$C,2,FALSE),0)</f>
        <v>0</v>
      </c>
      <c r="AA4558" s="11">
        <f t="shared" si="101"/>
        <v>0</v>
      </c>
      <c r="AB4558" s="5">
        <f>IFERROR(VLOOKUP(C4558,[2]Sheet1!$B:$F,5,FALSE),0)</f>
        <v>0</v>
      </c>
      <c r="AC4558" s="11">
        <f>IFERROR(VLOOKUP(AE4558,[3]Sheet2!$M:$O,2,FALSE),0)</f>
        <v>0</v>
      </c>
      <c r="AD4558" s="11">
        <f>IFERROR(VLOOKUP(AE4558,[3]Sheet2!$M:$O,3,FALSE),0)</f>
        <v>0</v>
      </c>
      <c r="AE4558" s="10" t="str">
        <f t="shared" si="100"/>
        <v>79/80PLIC</v>
      </c>
      <c r="AF4558" s="10"/>
      <c r="AG4558" s="10"/>
      <c r="AH4558" s="10"/>
    </row>
    <row r="4559" spans="1:34" x14ac:dyDescent="0.45">
      <c r="A4559" t="s">
        <v>53</v>
      </c>
      <c r="B4559" t="s">
        <v>181</v>
      </c>
      <c r="C4559" t="s">
        <v>265</v>
      </c>
      <c r="D4559">
        <v>396.8</v>
      </c>
      <c r="E4559" s="11">
        <v>2000000</v>
      </c>
      <c r="F4559" s="5">
        <v>359003</v>
      </c>
      <c r="G4559" s="11">
        <v>0</v>
      </c>
      <c r="H4559" s="11">
        <v>0</v>
      </c>
      <c r="I4559">
        <v>0</v>
      </c>
      <c r="J4559">
        <v>0</v>
      </c>
      <c r="K4559">
        <v>0</v>
      </c>
      <c r="L4559">
        <v>116185</v>
      </c>
      <c r="M4559">
        <v>12</v>
      </c>
      <c r="N4559">
        <v>34</v>
      </c>
      <c r="O4559">
        <v>3</v>
      </c>
      <c r="P4559">
        <v>10</v>
      </c>
      <c r="Q4559">
        <v>0</v>
      </c>
      <c r="R4559">
        <v>115</v>
      </c>
      <c r="S4559">
        <v>0</v>
      </c>
      <c r="T4559">
        <v>118</v>
      </c>
      <c r="U4559">
        <v>175</v>
      </c>
      <c r="V4559">
        <v>-0.56000000000000005</v>
      </c>
      <c r="W4559">
        <v>0</v>
      </c>
      <c r="X4559">
        <v>0</v>
      </c>
      <c r="Y4559" s="12" t="str">
        <f>IFERROR(VLOOKUP(C4559,[1]Index!$D:$F,3,FALSE),"Non List")</f>
        <v>zdelist</v>
      </c>
      <c r="Z4559">
        <f>IFERROR(VLOOKUP(C4559,[1]LP!$B:$C,2,FALSE),0)</f>
        <v>0</v>
      </c>
      <c r="AA4559" s="11">
        <f t="shared" si="101"/>
        <v>0</v>
      </c>
      <c r="AB4559" s="5">
        <f>IFERROR(VLOOKUP(C4559,[2]Sheet1!$B:$F,5,FALSE),0)</f>
        <v>0</v>
      </c>
      <c r="AC4559" s="11">
        <f>IFERROR(VLOOKUP(AE4559,[3]Sheet2!$M:$O,2,FALSE),0)</f>
        <v>0</v>
      </c>
      <c r="AD4559" s="11">
        <f>IFERROR(VLOOKUP(AE4559,[3]Sheet2!$M:$O,3,FALSE),0)</f>
        <v>0</v>
      </c>
      <c r="AE4559" s="10" t="str">
        <f t="shared" si="100"/>
        <v>79/80SLI</v>
      </c>
      <c r="AF4559" s="10"/>
      <c r="AG4559" s="10"/>
      <c r="AH4559" s="10"/>
    </row>
    <row r="4560" spans="1:34" x14ac:dyDescent="0.45">
      <c r="A4560" t="s">
        <v>53</v>
      </c>
      <c r="B4560" t="s">
        <v>181</v>
      </c>
      <c r="C4560" t="s">
        <v>263</v>
      </c>
      <c r="D4560">
        <v>351.9</v>
      </c>
      <c r="E4560" s="11">
        <v>2420000</v>
      </c>
      <c r="F4560" s="5">
        <v>1162746</v>
      </c>
      <c r="G4560" s="11">
        <v>0</v>
      </c>
      <c r="H4560" s="11">
        <v>0</v>
      </c>
      <c r="I4560">
        <v>0</v>
      </c>
      <c r="J4560">
        <v>0</v>
      </c>
      <c r="K4560">
        <v>0</v>
      </c>
      <c r="L4560">
        <v>276894</v>
      </c>
      <c r="M4560">
        <v>23</v>
      </c>
      <c r="N4560">
        <v>15</v>
      </c>
      <c r="O4560">
        <v>2</v>
      </c>
      <c r="P4560">
        <v>15</v>
      </c>
      <c r="Q4560">
        <v>0</v>
      </c>
      <c r="R4560">
        <v>37</v>
      </c>
      <c r="S4560">
        <v>0</v>
      </c>
      <c r="T4560">
        <v>148</v>
      </c>
      <c r="U4560">
        <v>276</v>
      </c>
      <c r="V4560">
        <v>-0.22</v>
      </c>
      <c r="W4560">
        <v>0</v>
      </c>
      <c r="X4560">
        <v>0</v>
      </c>
      <c r="Y4560" s="12" t="str">
        <f>IFERROR(VLOOKUP(C4560,[1]Index!$D:$F,3,FALSE),"Non List")</f>
        <v>zdelist</v>
      </c>
      <c r="Z4560">
        <f>IFERROR(VLOOKUP(C4560,[1]LP!$B:$C,2,FALSE),0)</f>
        <v>0</v>
      </c>
      <c r="AA4560" s="11">
        <f t="shared" si="101"/>
        <v>0</v>
      </c>
      <c r="AB4560" s="5">
        <f>IFERROR(VLOOKUP(C4560,[2]Sheet1!$B:$F,5,FALSE),0)</f>
        <v>0</v>
      </c>
      <c r="AC4560" s="11">
        <f>IFERROR(VLOOKUP(AE4560,[3]Sheet2!$M:$O,2,FALSE),0)</f>
        <v>0</v>
      </c>
      <c r="AD4560" s="11">
        <f>IFERROR(VLOOKUP(AE4560,[3]Sheet2!$M:$O,3,FALSE),0)</f>
        <v>0</v>
      </c>
      <c r="AE4560" s="10" t="str">
        <f t="shared" si="100"/>
        <v>79/80JLI</v>
      </c>
      <c r="AF4560" s="10"/>
      <c r="AG4560" s="10"/>
      <c r="AH4560" s="10"/>
    </row>
    <row r="4561" spans="1:34" x14ac:dyDescent="0.45">
      <c r="A4561" t="s">
        <v>53</v>
      </c>
      <c r="B4561" t="s">
        <v>181</v>
      </c>
      <c r="C4561" t="s">
        <v>267</v>
      </c>
      <c r="D4561">
        <v>402</v>
      </c>
      <c r="E4561" s="11">
        <v>2342855</v>
      </c>
      <c r="F4561" s="5">
        <v>273238</v>
      </c>
      <c r="G4561" s="11">
        <v>0</v>
      </c>
      <c r="H4561" s="11">
        <v>0</v>
      </c>
      <c r="I4561">
        <v>0</v>
      </c>
      <c r="J4561">
        <v>0</v>
      </c>
      <c r="K4561">
        <v>0</v>
      </c>
      <c r="L4561">
        <v>104617</v>
      </c>
      <c r="M4561">
        <v>9</v>
      </c>
      <c r="N4561">
        <v>45</v>
      </c>
      <c r="O4561">
        <v>4</v>
      </c>
      <c r="P4561">
        <v>8</v>
      </c>
      <c r="Q4561">
        <v>0</v>
      </c>
      <c r="R4561">
        <v>162</v>
      </c>
      <c r="S4561">
        <v>0</v>
      </c>
      <c r="T4561">
        <v>112</v>
      </c>
      <c r="U4561">
        <v>150</v>
      </c>
      <c r="V4561">
        <v>-0.63</v>
      </c>
      <c r="W4561">
        <v>0</v>
      </c>
      <c r="X4561">
        <v>0</v>
      </c>
      <c r="Y4561" s="12" t="str">
        <f>IFERROR(VLOOKUP(C4561,[1]Index!$D:$F,3,FALSE),"Non List")</f>
        <v>zdelist</v>
      </c>
      <c r="Z4561">
        <f>IFERROR(VLOOKUP(C4561,[1]LP!$B:$C,2,FALSE),0)</f>
        <v>0</v>
      </c>
      <c r="AA4561" s="11">
        <f t="shared" si="101"/>
        <v>0</v>
      </c>
      <c r="AB4561" s="5">
        <f>IFERROR(VLOOKUP(C4561,[2]Sheet1!$B:$F,5,FALSE),0)</f>
        <v>0</v>
      </c>
      <c r="AC4561" s="11">
        <f>IFERROR(VLOOKUP(AE4561,[3]Sheet2!$M:$O,2,FALSE),0)</f>
        <v>0</v>
      </c>
      <c r="AD4561" s="11">
        <f>IFERROR(VLOOKUP(AE4561,[3]Sheet2!$M:$O,3,FALSE),0)</f>
        <v>0</v>
      </c>
      <c r="AE4561" s="10" t="str">
        <f t="shared" si="100"/>
        <v>79/80ULI</v>
      </c>
      <c r="AF4561" s="10"/>
      <c r="AG4561" s="10"/>
      <c r="AH4561" s="10"/>
    </row>
    <row r="4562" spans="1:34" x14ac:dyDescent="0.45">
      <c r="A4562" t="s">
        <v>53</v>
      </c>
      <c r="B4562" t="s">
        <v>181</v>
      </c>
      <c r="C4562" t="s">
        <v>264</v>
      </c>
      <c r="D4562">
        <v>387</v>
      </c>
      <c r="E4562" s="11">
        <v>2100000</v>
      </c>
      <c r="F4562" s="5">
        <v>399412</v>
      </c>
      <c r="G4562" s="11">
        <v>0</v>
      </c>
      <c r="H4562" s="11">
        <v>0</v>
      </c>
      <c r="I4562">
        <v>0</v>
      </c>
      <c r="J4562">
        <v>0</v>
      </c>
      <c r="K4562">
        <v>0</v>
      </c>
      <c r="L4562">
        <v>166783</v>
      </c>
      <c r="M4562">
        <v>16</v>
      </c>
      <c r="N4562">
        <v>24</v>
      </c>
      <c r="O4562">
        <v>3</v>
      </c>
      <c r="P4562">
        <v>13</v>
      </c>
      <c r="Q4562">
        <v>0</v>
      </c>
      <c r="R4562">
        <v>79</v>
      </c>
      <c r="S4562">
        <v>0</v>
      </c>
      <c r="T4562">
        <v>119</v>
      </c>
      <c r="U4562">
        <v>206</v>
      </c>
      <c r="V4562">
        <v>-0.47</v>
      </c>
      <c r="W4562">
        <v>0</v>
      </c>
      <c r="X4562">
        <v>0</v>
      </c>
      <c r="Y4562" s="12" t="str">
        <f>IFERROR(VLOOKUP(C4562,[1]Index!$D:$F,3,FALSE),"Non List")</f>
        <v>zdelist</v>
      </c>
      <c r="Z4562">
        <f>IFERROR(VLOOKUP(C4562,[1]LP!$B:$C,2,FALSE),0)</f>
        <v>0</v>
      </c>
      <c r="AA4562" s="11">
        <f t="shared" si="101"/>
        <v>0</v>
      </c>
      <c r="AB4562" s="5">
        <f>IFERROR(VLOOKUP(C4562,[2]Sheet1!$B:$F,5,FALSE),0)</f>
        <v>0</v>
      </c>
      <c r="AC4562" s="11">
        <f>IFERROR(VLOOKUP(AE4562,[3]Sheet2!$M:$O,2,FALSE),0)</f>
        <v>0</v>
      </c>
      <c r="AD4562" s="11">
        <f>IFERROR(VLOOKUP(AE4562,[3]Sheet2!$M:$O,3,FALSE),0)</f>
        <v>0</v>
      </c>
      <c r="AE4562" s="10" t="str">
        <f t="shared" si="100"/>
        <v>79/80RLI</v>
      </c>
      <c r="AF4562" s="10"/>
      <c r="AG4562" s="10"/>
      <c r="AH4562" s="10"/>
    </row>
    <row r="4563" spans="1:34" x14ac:dyDescent="0.45">
      <c r="A4563" t="s">
        <v>53</v>
      </c>
      <c r="B4563" t="s">
        <v>181</v>
      </c>
      <c r="C4563" t="s">
        <v>266</v>
      </c>
      <c r="D4563">
        <v>424</v>
      </c>
      <c r="E4563" s="11">
        <v>2000000</v>
      </c>
      <c r="F4563" s="5">
        <v>597997</v>
      </c>
      <c r="G4563" s="11">
        <v>0</v>
      </c>
      <c r="H4563" s="11">
        <v>0</v>
      </c>
      <c r="I4563">
        <v>0</v>
      </c>
      <c r="J4563">
        <v>0</v>
      </c>
      <c r="K4563">
        <v>0</v>
      </c>
      <c r="L4563">
        <v>128270</v>
      </c>
      <c r="M4563">
        <v>13</v>
      </c>
      <c r="N4563">
        <v>33</v>
      </c>
      <c r="O4563">
        <v>3</v>
      </c>
      <c r="P4563">
        <v>10</v>
      </c>
      <c r="Q4563">
        <v>0</v>
      </c>
      <c r="R4563">
        <v>108</v>
      </c>
      <c r="S4563">
        <v>0</v>
      </c>
      <c r="T4563">
        <v>130</v>
      </c>
      <c r="U4563">
        <v>194</v>
      </c>
      <c r="V4563">
        <v>-0.54</v>
      </c>
      <c r="W4563">
        <v>0</v>
      </c>
      <c r="X4563">
        <v>0</v>
      </c>
      <c r="Y4563" s="12" t="str">
        <f>IFERROR(VLOOKUP(C4563,[1]Index!$D:$F,3,FALSE),"Non List")</f>
        <v>zdelist</v>
      </c>
      <c r="Z4563">
        <f>IFERROR(VLOOKUP(C4563,[1]LP!$B:$C,2,FALSE),0)</f>
        <v>0</v>
      </c>
      <c r="AA4563" s="11">
        <f t="shared" si="101"/>
        <v>0</v>
      </c>
      <c r="AB4563" s="5">
        <f>IFERROR(VLOOKUP(C4563,[2]Sheet1!$B:$F,5,FALSE),0)</f>
        <v>0</v>
      </c>
      <c r="AC4563" s="11">
        <f>IFERROR(VLOOKUP(AE4563,[3]Sheet2!$M:$O,2,FALSE),0)</f>
        <v>0</v>
      </c>
      <c r="AD4563" s="11">
        <f>IFERROR(VLOOKUP(AE4563,[3]Sheet2!$M:$O,3,FALSE),0)</f>
        <v>0</v>
      </c>
      <c r="AE4563" s="10" t="str">
        <f t="shared" si="100"/>
        <v>79/80PLI</v>
      </c>
      <c r="AF4563" s="10"/>
      <c r="AG4563" s="10"/>
      <c r="AH4563" s="10"/>
    </row>
    <row r="4564" spans="1:34" x14ac:dyDescent="0.45">
      <c r="A4564" t="s">
        <v>53</v>
      </c>
      <c r="B4564" t="s">
        <v>181</v>
      </c>
      <c r="C4564" t="s">
        <v>286</v>
      </c>
      <c r="D4564">
        <v>442.1</v>
      </c>
      <c r="E4564" s="11">
        <v>4545572</v>
      </c>
      <c r="F4564" s="5">
        <v>2583877</v>
      </c>
      <c r="G4564" s="11">
        <v>0</v>
      </c>
      <c r="H4564" s="11">
        <v>0</v>
      </c>
      <c r="I4564">
        <v>0</v>
      </c>
      <c r="J4564">
        <v>0</v>
      </c>
      <c r="K4564">
        <v>0</v>
      </c>
      <c r="L4564">
        <v>284194</v>
      </c>
      <c r="M4564">
        <v>13</v>
      </c>
      <c r="N4564">
        <v>35</v>
      </c>
      <c r="O4564">
        <v>3</v>
      </c>
      <c r="P4564">
        <v>8</v>
      </c>
      <c r="Q4564">
        <v>0</v>
      </c>
      <c r="R4564">
        <v>100</v>
      </c>
      <c r="S4564">
        <v>0</v>
      </c>
      <c r="T4564">
        <v>157</v>
      </c>
      <c r="U4564">
        <v>210</v>
      </c>
      <c r="V4564">
        <v>-0.52</v>
      </c>
      <c r="W4564">
        <v>0</v>
      </c>
      <c r="X4564">
        <v>0</v>
      </c>
      <c r="Y4564" s="12" t="str">
        <f>IFERROR(VLOOKUP(C4564,[1]Index!$D:$F,3,FALSE),"Non List")</f>
        <v>Life Insurance</v>
      </c>
      <c r="Z4564">
        <f>IFERROR(VLOOKUP(C4564,[1]LP!$B:$C,2,FALSE),0)</f>
        <v>432</v>
      </c>
      <c r="AA4564" s="11">
        <f t="shared" si="101"/>
        <v>33.200000000000003</v>
      </c>
      <c r="AB4564" s="5">
        <f>IFERROR(VLOOKUP(C4564,[2]Sheet1!$B:$F,5,FALSE),0)</f>
        <v>22273303.289999999</v>
      </c>
      <c r="AC4564" s="11">
        <f>IFERROR(VLOOKUP(AE4564,[3]Sheet2!$M:$O,2,FALSE),0)</f>
        <v>24.74</v>
      </c>
      <c r="AD4564" s="11">
        <f>IFERROR(VLOOKUP(AE4564,[3]Sheet2!$M:$O,3,FALSE),0)</f>
        <v>0</v>
      </c>
      <c r="AE4564" s="10" t="str">
        <f t="shared" si="100"/>
        <v>79/80SJLIC</v>
      </c>
      <c r="AF4564" s="10"/>
      <c r="AG4564" s="10"/>
      <c r="AH4564" s="10"/>
    </row>
    <row r="4565" spans="1:34" x14ac:dyDescent="0.45">
      <c r="A4565" t="s">
        <v>54</v>
      </c>
      <c r="B4565" t="s">
        <v>60</v>
      </c>
      <c r="C4565" t="s">
        <v>268</v>
      </c>
      <c r="D4565">
        <v>500</v>
      </c>
      <c r="E4565" s="11">
        <v>1254620</v>
      </c>
      <c r="F4565" s="5">
        <v>330981</v>
      </c>
      <c r="G4565" s="11">
        <v>0</v>
      </c>
      <c r="H4565" s="11">
        <v>0</v>
      </c>
      <c r="I4565">
        <v>0</v>
      </c>
      <c r="J4565">
        <v>0</v>
      </c>
      <c r="K4565">
        <v>0</v>
      </c>
      <c r="L4565">
        <v>109424</v>
      </c>
      <c r="M4565">
        <v>12</v>
      </c>
      <c r="N4565">
        <v>43</v>
      </c>
      <c r="O4565">
        <v>4</v>
      </c>
      <c r="P4565">
        <v>9</v>
      </c>
      <c r="Q4565">
        <v>0</v>
      </c>
      <c r="R4565">
        <v>170</v>
      </c>
      <c r="S4565">
        <v>0</v>
      </c>
      <c r="T4565">
        <v>126</v>
      </c>
      <c r="U4565">
        <v>182</v>
      </c>
      <c r="V4565">
        <v>-0.64</v>
      </c>
      <c r="W4565">
        <v>0</v>
      </c>
      <c r="X4565">
        <v>0</v>
      </c>
      <c r="Y4565" s="12" t="str">
        <f>IFERROR(VLOOKUP(C4565,[1]Index!$D:$F,3,FALSE),"Non List")</f>
        <v>zdelist</v>
      </c>
      <c r="Z4565">
        <f>IFERROR(VLOOKUP(C4565,[1]LP!$B:$C,2,FALSE),0)</f>
        <v>0</v>
      </c>
      <c r="AA4565" s="11">
        <f t="shared" si="101"/>
        <v>0</v>
      </c>
      <c r="AB4565" s="5">
        <f>IFERROR(VLOOKUP(C4565,[2]Sheet1!$B:$F,5,FALSE),0)</f>
        <v>0</v>
      </c>
      <c r="AC4565" s="11">
        <v>0</v>
      </c>
      <c r="AD4565" s="11">
        <v>0</v>
      </c>
      <c r="AE4565" s="10" t="str">
        <f t="shared" si="100"/>
        <v>78/79EIC</v>
      </c>
      <c r="AF4565" s="10"/>
      <c r="AG4565" s="10"/>
      <c r="AH4565" s="10"/>
    </row>
    <row r="4566" spans="1:34" x14ac:dyDescent="0.45">
      <c r="A4566" t="s">
        <v>54</v>
      </c>
      <c r="B4566" t="s">
        <v>60</v>
      </c>
      <c r="C4566" t="s">
        <v>269</v>
      </c>
      <c r="D4566">
        <v>520</v>
      </c>
      <c r="E4566" s="11">
        <v>1173509</v>
      </c>
      <c r="F4566" s="5">
        <v>229536</v>
      </c>
      <c r="G4566" s="11">
        <v>0</v>
      </c>
      <c r="H4566" s="11">
        <v>0</v>
      </c>
      <c r="I4566">
        <v>0</v>
      </c>
      <c r="J4566">
        <v>0</v>
      </c>
      <c r="K4566">
        <v>0</v>
      </c>
      <c r="L4566">
        <v>106980</v>
      </c>
      <c r="M4566">
        <v>12</v>
      </c>
      <c r="N4566">
        <v>43</v>
      </c>
      <c r="O4566">
        <v>4</v>
      </c>
      <c r="P4566">
        <v>10</v>
      </c>
      <c r="Q4566">
        <v>0</v>
      </c>
      <c r="R4566">
        <v>186</v>
      </c>
      <c r="S4566">
        <v>0</v>
      </c>
      <c r="T4566">
        <v>120</v>
      </c>
      <c r="U4566">
        <v>181</v>
      </c>
      <c r="V4566">
        <v>-0.65</v>
      </c>
      <c r="W4566">
        <v>0</v>
      </c>
      <c r="X4566">
        <v>0</v>
      </c>
      <c r="Y4566" s="12" t="str">
        <f>IFERROR(VLOOKUP(C4566,[1]Index!$D:$F,3,FALSE),"Non List")</f>
        <v>zdelist</v>
      </c>
      <c r="Z4566">
        <f>IFERROR(VLOOKUP(C4566,[1]LP!$B:$C,2,FALSE),0)</f>
        <v>0</v>
      </c>
      <c r="AA4566" s="11">
        <f t="shared" si="101"/>
        <v>0</v>
      </c>
      <c r="AB4566" s="5">
        <f>IFERROR(VLOOKUP(C4566,[2]Sheet1!$B:$F,5,FALSE),0)</f>
        <v>0</v>
      </c>
      <c r="AC4566" s="11">
        <v>0</v>
      </c>
      <c r="AD4566" s="11">
        <v>0</v>
      </c>
      <c r="AE4566" s="10" t="str">
        <f t="shared" si="100"/>
        <v>78/79HGI</v>
      </c>
      <c r="AF4566" s="10"/>
      <c r="AG4566" s="10"/>
      <c r="AH4566" s="10"/>
    </row>
    <row r="4567" spans="1:34" x14ac:dyDescent="0.45">
      <c r="A4567" t="s">
        <v>54</v>
      </c>
      <c r="B4567" t="s">
        <v>60</v>
      </c>
      <c r="C4567" t="s">
        <v>270</v>
      </c>
      <c r="D4567">
        <v>509.9</v>
      </c>
      <c r="E4567" s="11">
        <v>1198900</v>
      </c>
      <c r="F4567" s="5">
        <v>311700</v>
      </c>
      <c r="G4567" s="11">
        <v>0</v>
      </c>
      <c r="H4567" s="11">
        <v>0</v>
      </c>
      <c r="I4567">
        <v>0</v>
      </c>
      <c r="J4567">
        <v>0</v>
      </c>
      <c r="K4567">
        <v>0</v>
      </c>
      <c r="L4567">
        <v>95500</v>
      </c>
      <c r="M4567">
        <v>11</v>
      </c>
      <c r="N4567">
        <v>48</v>
      </c>
      <c r="O4567">
        <v>4</v>
      </c>
      <c r="P4567">
        <v>8</v>
      </c>
      <c r="Q4567">
        <v>0</v>
      </c>
      <c r="R4567">
        <v>195</v>
      </c>
      <c r="S4567">
        <v>0</v>
      </c>
      <c r="T4567">
        <v>126</v>
      </c>
      <c r="U4567">
        <v>173</v>
      </c>
      <c r="V4567">
        <v>-0.66</v>
      </c>
      <c r="W4567">
        <v>0</v>
      </c>
      <c r="X4567">
        <v>0</v>
      </c>
      <c r="Y4567" s="12" t="str">
        <f>IFERROR(VLOOKUP(C4567,[1]Index!$D:$F,3,FALSE),"Non List")</f>
        <v>zdelist</v>
      </c>
      <c r="Z4567">
        <f>IFERROR(VLOOKUP(C4567,[1]LP!$B:$C,2,FALSE),0)</f>
        <v>0</v>
      </c>
      <c r="AA4567" s="11">
        <f t="shared" si="101"/>
        <v>0</v>
      </c>
      <c r="AB4567" s="5">
        <f>IFERROR(VLOOKUP(C4567,[2]Sheet1!$B:$F,5,FALSE),0)</f>
        <v>0</v>
      </c>
      <c r="AC4567" s="11">
        <v>6.99</v>
      </c>
      <c r="AD4567" s="11">
        <v>0.3679</v>
      </c>
      <c r="AE4567" s="10" t="str">
        <f t="shared" si="100"/>
        <v>78/79LGIL</v>
      </c>
      <c r="AF4567" s="10"/>
      <c r="AG4567" s="10"/>
      <c r="AH4567" s="10"/>
    </row>
    <row r="4568" spans="1:34" x14ac:dyDescent="0.45">
      <c r="A4568" t="s">
        <v>54</v>
      </c>
      <c r="B4568" t="s">
        <v>60</v>
      </c>
      <c r="C4568" t="s">
        <v>271</v>
      </c>
      <c r="D4568">
        <v>512</v>
      </c>
      <c r="E4568" s="11">
        <v>1378996</v>
      </c>
      <c r="F4568" s="5">
        <v>431322</v>
      </c>
      <c r="G4568" s="11">
        <v>0</v>
      </c>
      <c r="H4568" s="11">
        <v>0</v>
      </c>
      <c r="I4568">
        <v>0</v>
      </c>
      <c r="J4568">
        <v>0</v>
      </c>
      <c r="K4568">
        <v>0</v>
      </c>
      <c r="L4568">
        <v>179463</v>
      </c>
      <c r="M4568">
        <v>17</v>
      </c>
      <c r="N4568">
        <v>30</v>
      </c>
      <c r="O4568">
        <v>4</v>
      </c>
      <c r="P4568">
        <v>13</v>
      </c>
      <c r="Q4568">
        <v>0</v>
      </c>
      <c r="R4568">
        <v>115</v>
      </c>
      <c r="S4568">
        <v>0</v>
      </c>
      <c r="T4568">
        <v>131</v>
      </c>
      <c r="U4568">
        <v>226</v>
      </c>
      <c r="V4568">
        <v>-0.56000000000000005</v>
      </c>
      <c r="W4568">
        <v>0</v>
      </c>
      <c r="X4568">
        <v>0</v>
      </c>
      <c r="Y4568" s="12" t="str">
        <f>IFERROR(VLOOKUP(C4568,[1]Index!$D:$F,3,FALSE),"Non List")</f>
        <v>Non Life Insurance</v>
      </c>
      <c r="Z4568">
        <f>IFERROR(VLOOKUP(C4568,[1]LP!$B:$C,2,FALSE),0)</f>
        <v>855</v>
      </c>
      <c r="AA4568" s="11">
        <f t="shared" si="101"/>
        <v>50.3</v>
      </c>
      <c r="AB4568" s="5">
        <f>IFERROR(VLOOKUP(C4568,[2]Sheet1!$B:$F,5,FALSE),0)</f>
        <v>8078158.4900000002</v>
      </c>
      <c r="AC4568" s="11">
        <v>8</v>
      </c>
      <c r="AD4568" s="11">
        <v>0.42109999999999997</v>
      </c>
      <c r="AE4568" s="10" t="str">
        <f t="shared" si="100"/>
        <v>78/79NICL</v>
      </c>
      <c r="AF4568" s="10"/>
      <c r="AG4568" s="10"/>
      <c r="AH4568" s="10"/>
    </row>
    <row r="4569" spans="1:34" x14ac:dyDescent="0.45">
      <c r="A4569" t="s">
        <v>54</v>
      </c>
      <c r="B4569" t="s">
        <v>60</v>
      </c>
      <c r="C4569" t="s">
        <v>272</v>
      </c>
      <c r="D4569">
        <v>775</v>
      </c>
      <c r="E4569" s="11">
        <v>1521634</v>
      </c>
      <c r="F4569" s="5">
        <v>622251</v>
      </c>
      <c r="G4569" s="11">
        <v>0</v>
      </c>
      <c r="H4569" s="11">
        <v>0</v>
      </c>
      <c r="I4569">
        <v>0</v>
      </c>
      <c r="J4569">
        <v>0</v>
      </c>
      <c r="K4569">
        <v>0</v>
      </c>
      <c r="L4569">
        <v>342639</v>
      </c>
      <c r="M4569">
        <v>30</v>
      </c>
      <c r="N4569">
        <v>26</v>
      </c>
      <c r="O4569">
        <v>6</v>
      </c>
      <c r="P4569">
        <v>21</v>
      </c>
      <c r="Q4569">
        <v>0</v>
      </c>
      <c r="R4569">
        <v>142</v>
      </c>
      <c r="S4569">
        <v>0</v>
      </c>
      <c r="T4569">
        <v>141</v>
      </c>
      <c r="U4569">
        <v>308</v>
      </c>
      <c r="V4569">
        <v>-0.6</v>
      </c>
      <c r="W4569">
        <v>0</v>
      </c>
      <c r="X4569">
        <v>0</v>
      </c>
      <c r="Y4569" s="12" t="str">
        <f>IFERROR(VLOOKUP(C4569,[1]Index!$D:$F,3,FALSE),"Non List")</f>
        <v>Non Life Insurance</v>
      </c>
      <c r="Z4569">
        <f>IFERROR(VLOOKUP(C4569,[1]LP!$B:$C,2,FALSE),0)</f>
        <v>812</v>
      </c>
      <c r="AA4569" s="11">
        <f t="shared" si="101"/>
        <v>27.1</v>
      </c>
      <c r="AB4569" s="5">
        <f>IFERROR(VLOOKUP(C4569,[2]Sheet1!$B:$F,5,FALSE),0)</f>
        <v>8049442.4299999997</v>
      </c>
      <c r="AC4569" s="11">
        <v>15</v>
      </c>
      <c r="AD4569" s="11">
        <v>0.79</v>
      </c>
      <c r="AE4569" s="10" t="str">
        <f t="shared" si="100"/>
        <v>78/79NIL</v>
      </c>
      <c r="AF4569" s="10"/>
      <c r="AG4569" s="10"/>
      <c r="AH4569" s="10"/>
    </row>
    <row r="4570" spans="1:34" x14ac:dyDescent="0.45">
      <c r="A4570" t="s">
        <v>54</v>
      </c>
      <c r="B4570" t="s">
        <v>60</v>
      </c>
      <c r="C4570" t="s">
        <v>273</v>
      </c>
      <c r="D4570">
        <v>665</v>
      </c>
      <c r="E4570" s="11">
        <v>1206013</v>
      </c>
      <c r="F4570" s="5">
        <v>399892</v>
      </c>
      <c r="G4570" s="11">
        <v>0</v>
      </c>
      <c r="H4570" s="11">
        <v>0</v>
      </c>
      <c r="I4570">
        <v>0</v>
      </c>
      <c r="J4570">
        <v>0</v>
      </c>
      <c r="K4570">
        <v>0</v>
      </c>
      <c r="L4570">
        <v>170740</v>
      </c>
      <c r="M4570">
        <v>19</v>
      </c>
      <c r="N4570">
        <v>35</v>
      </c>
      <c r="O4570">
        <v>5</v>
      </c>
      <c r="P4570">
        <v>14</v>
      </c>
      <c r="Q4570">
        <v>0</v>
      </c>
      <c r="R4570">
        <v>176</v>
      </c>
      <c r="S4570">
        <v>0</v>
      </c>
      <c r="T4570">
        <v>133</v>
      </c>
      <c r="U4570">
        <v>238</v>
      </c>
      <c r="V4570">
        <v>-0.64</v>
      </c>
      <c r="W4570">
        <v>0</v>
      </c>
      <c r="X4570">
        <v>0</v>
      </c>
      <c r="Y4570" s="12" t="str">
        <f>IFERROR(VLOOKUP(C4570,[1]Index!$D:$F,3,FALSE),"Non List")</f>
        <v>Non Life Insurance</v>
      </c>
      <c r="Z4570">
        <f>IFERROR(VLOOKUP(C4570,[1]LP!$B:$C,2,FALSE),0)</f>
        <v>778</v>
      </c>
      <c r="AA4570" s="11">
        <f t="shared" si="101"/>
        <v>40.9</v>
      </c>
      <c r="AB4570" s="5">
        <f>IFERROR(VLOOKUP(C4570,[2]Sheet1!$B:$F,5,FALSE),0)</f>
        <v>7543725.6100000003</v>
      </c>
      <c r="AC4570" s="11">
        <v>10</v>
      </c>
      <c r="AD4570" s="11">
        <v>0.52629999999999999</v>
      </c>
      <c r="AE4570" s="10" t="str">
        <f t="shared" si="100"/>
        <v>78/79NLG</v>
      </c>
      <c r="AF4570" s="10"/>
      <c r="AG4570" s="10"/>
      <c r="AH4570" s="10"/>
    </row>
    <row r="4571" spans="1:34" x14ac:dyDescent="0.45">
      <c r="A4571" t="s">
        <v>54</v>
      </c>
      <c r="B4571" t="s">
        <v>60</v>
      </c>
      <c r="C4571" t="s">
        <v>274</v>
      </c>
      <c r="D4571">
        <v>624</v>
      </c>
      <c r="E4571" s="11">
        <v>1227685</v>
      </c>
      <c r="F4571" s="5">
        <v>357776</v>
      </c>
      <c r="G4571" s="11">
        <v>0</v>
      </c>
      <c r="H4571" s="11">
        <v>0</v>
      </c>
      <c r="I4571">
        <v>0</v>
      </c>
      <c r="J4571">
        <v>0</v>
      </c>
      <c r="K4571">
        <v>0</v>
      </c>
      <c r="L4571">
        <v>254245</v>
      </c>
      <c r="M4571">
        <v>28</v>
      </c>
      <c r="N4571">
        <v>23</v>
      </c>
      <c r="O4571">
        <v>5</v>
      </c>
      <c r="P4571">
        <v>21</v>
      </c>
      <c r="Q4571">
        <v>0</v>
      </c>
      <c r="R4571">
        <v>109</v>
      </c>
      <c r="S4571">
        <v>0</v>
      </c>
      <c r="T4571">
        <v>129</v>
      </c>
      <c r="U4571">
        <v>283</v>
      </c>
      <c r="V4571">
        <v>-0.55000000000000004</v>
      </c>
      <c r="W4571">
        <v>0</v>
      </c>
      <c r="X4571">
        <v>0</v>
      </c>
      <c r="Y4571" s="12" t="str">
        <f>IFERROR(VLOOKUP(C4571,[1]Index!$D:$F,3,FALSE),"Non List")</f>
        <v>zdelist</v>
      </c>
      <c r="Z4571">
        <f>IFERROR(VLOOKUP(C4571,[1]LP!$B:$C,2,FALSE),0)</f>
        <v>0</v>
      </c>
      <c r="AA4571" s="11">
        <f t="shared" si="101"/>
        <v>0</v>
      </c>
      <c r="AB4571" s="5">
        <f>IFERROR(VLOOKUP(C4571,[2]Sheet1!$B:$F,5,FALSE),0)</f>
        <v>0</v>
      </c>
      <c r="AC4571" s="11">
        <v>14.25</v>
      </c>
      <c r="AD4571" s="11">
        <v>0.75</v>
      </c>
      <c r="AE4571" s="10" t="str">
        <f t="shared" si="100"/>
        <v>78/79PIC</v>
      </c>
      <c r="AF4571" s="10"/>
      <c r="AG4571" s="10"/>
      <c r="AH4571" s="10"/>
    </row>
    <row r="4572" spans="1:34" x14ac:dyDescent="0.45">
      <c r="A4572" t="s">
        <v>54</v>
      </c>
      <c r="B4572" t="s">
        <v>60</v>
      </c>
      <c r="C4572" t="s">
        <v>275</v>
      </c>
      <c r="D4572">
        <v>390.2</v>
      </c>
      <c r="E4572" s="11">
        <v>1186145</v>
      </c>
      <c r="F4572" s="5">
        <v>315594</v>
      </c>
      <c r="G4572" s="11">
        <v>0</v>
      </c>
      <c r="H4572" s="11">
        <v>0</v>
      </c>
      <c r="I4572">
        <v>0</v>
      </c>
      <c r="J4572">
        <v>0</v>
      </c>
      <c r="K4572">
        <v>0</v>
      </c>
      <c r="L4572">
        <v>113627</v>
      </c>
      <c r="M4572">
        <v>13</v>
      </c>
      <c r="N4572">
        <v>31</v>
      </c>
      <c r="O4572">
        <v>3</v>
      </c>
      <c r="P4572">
        <v>10</v>
      </c>
      <c r="Q4572">
        <v>0</v>
      </c>
      <c r="R4572">
        <v>94</v>
      </c>
      <c r="S4572">
        <v>0</v>
      </c>
      <c r="T4572">
        <v>127</v>
      </c>
      <c r="U4572">
        <v>191</v>
      </c>
      <c r="V4572">
        <v>-0.51</v>
      </c>
      <c r="W4572">
        <v>0</v>
      </c>
      <c r="X4572">
        <v>0</v>
      </c>
      <c r="Y4572" s="12" t="str">
        <f>IFERROR(VLOOKUP(C4572,[1]Index!$D:$F,3,FALSE),"Non List")</f>
        <v>zdelist</v>
      </c>
      <c r="Z4572">
        <f>IFERROR(VLOOKUP(C4572,[1]LP!$B:$C,2,FALSE),0)</f>
        <v>0</v>
      </c>
      <c r="AA4572" s="11">
        <f t="shared" si="101"/>
        <v>0</v>
      </c>
      <c r="AB4572" s="5">
        <f>IFERROR(VLOOKUP(C4572,[2]Sheet1!$B:$F,5,FALSE),0)</f>
        <v>0</v>
      </c>
      <c r="AC4572" s="11">
        <v>3.3250000000000002</v>
      </c>
      <c r="AD4572" s="11">
        <v>0.17499999999999999</v>
      </c>
      <c r="AE4572" s="10" t="str">
        <f t="shared" si="100"/>
        <v>78/79PICL</v>
      </c>
      <c r="AF4572" s="10"/>
      <c r="AG4572" s="10"/>
      <c r="AH4572" s="10"/>
    </row>
    <row r="4573" spans="1:34" x14ac:dyDescent="0.45">
      <c r="A4573" t="s">
        <v>54</v>
      </c>
      <c r="B4573" t="s">
        <v>60</v>
      </c>
      <c r="C4573" t="s">
        <v>276</v>
      </c>
      <c r="D4573">
        <v>666</v>
      </c>
      <c r="E4573" s="11">
        <v>1333628</v>
      </c>
      <c r="F4573" s="5">
        <v>608649</v>
      </c>
      <c r="G4573" s="11">
        <v>0</v>
      </c>
      <c r="H4573" s="11">
        <v>0</v>
      </c>
      <c r="I4573">
        <v>0</v>
      </c>
      <c r="J4573">
        <v>0</v>
      </c>
      <c r="K4573">
        <v>0</v>
      </c>
      <c r="L4573">
        <v>287184</v>
      </c>
      <c r="M4573">
        <v>29</v>
      </c>
      <c r="N4573">
        <v>23</v>
      </c>
      <c r="O4573">
        <v>5</v>
      </c>
      <c r="P4573">
        <v>20</v>
      </c>
      <c r="Q4573">
        <v>0</v>
      </c>
      <c r="R4573">
        <v>106</v>
      </c>
      <c r="S4573">
        <v>0</v>
      </c>
      <c r="T4573">
        <v>146</v>
      </c>
      <c r="U4573">
        <v>307</v>
      </c>
      <c r="V4573">
        <v>-0.54</v>
      </c>
      <c r="W4573">
        <v>0</v>
      </c>
      <c r="X4573">
        <v>0</v>
      </c>
      <c r="Y4573" s="12" t="str">
        <f>IFERROR(VLOOKUP(C4573,[1]Index!$D:$F,3,FALSE),"Non List")</f>
        <v>zdelist</v>
      </c>
      <c r="Z4573">
        <f>IFERROR(VLOOKUP(C4573,[1]LP!$B:$C,2,FALSE),0)</f>
        <v>0</v>
      </c>
      <c r="AA4573" s="11">
        <f t="shared" si="101"/>
        <v>0</v>
      </c>
      <c r="AB4573" s="5">
        <f>IFERROR(VLOOKUP(C4573,[2]Sheet1!$B:$F,5,FALSE),0)</f>
        <v>0</v>
      </c>
      <c r="AC4573" s="11">
        <v>12.4</v>
      </c>
      <c r="AD4573" s="11">
        <v>0.65790000000000004</v>
      </c>
      <c r="AE4573" s="10" t="str">
        <f t="shared" si="100"/>
        <v>78/79SIC</v>
      </c>
      <c r="AF4573" s="10"/>
      <c r="AG4573" s="10"/>
      <c r="AH4573" s="10"/>
    </row>
    <row r="4574" spans="1:34" x14ac:dyDescent="0.45">
      <c r="A4574" t="s">
        <v>54</v>
      </c>
      <c r="B4574" t="s">
        <v>60</v>
      </c>
      <c r="C4574" t="s">
        <v>277</v>
      </c>
      <c r="D4574">
        <v>750</v>
      </c>
      <c r="E4574" s="11">
        <v>1758524</v>
      </c>
      <c r="F4574" s="5">
        <v>755587</v>
      </c>
      <c r="G4574" s="11">
        <v>0</v>
      </c>
      <c r="H4574" s="11">
        <v>0</v>
      </c>
      <c r="I4574">
        <v>0</v>
      </c>
      <c r="J4574">
        <v>0</v>
      </c>
      <c r="K4574">
        <v>0</v>
      </c>
      <c r="L4574">
        <v>367083</v>
      </c>
      <c r="M4574">
        <v>28</v>
      </c>
      <c r="N4574">
        <v>27</v>
      </c>
      <c r="O4574">
        <v>5</v>
      </c>
      <c r="P4574">
        <v>19</v>
      </c>
      <c r="Q4574">
        <v>0</v>
      </c>
      <c r="R4574">
        <v>141</v>
      </c>
      <c r="S4574">
        <v>0</v>
      </c>
      <c r="T4574">
        <v>143</v>
      </c>
      <c r="U4574">
        <v>299</v>
      </c>
      <c r="V4574">
        <v>-0.6</v>
      </c>
      <c r="W4574">
        <v>0</v>
      </c>
      <c r="X4574">
        <v>0</v>
      </c>
      <c r="Y4574" s="12" t="str">
        <f>IFERROR(VLOOKUP(C4574,[1]Index!$D:$F,3,FALSE),"Non List")</f>
        <v>Non Life Insurance</v>
      </c>
      <c r="Z4574">
        <f>IFERROR(VLOOKUP(C4574,[1]LP!$B:$C,2,FALSE),0)</f>
        <v>719.8</v>
      </c>
      <c r="AA4574" s="11">
        <f t="shared" si="101"/>
        <v>25.7</v>
      </c>
      <c r="AB4574" s="5">
        <f>IFERROR(VLOOKUP(C4574,[2]Sheet1!$B:$F,5,FALSE),0)</f>
        <v>13009241.279999999</v>
      </c>
      <c r="AC4574" s="11">
        <v>16</v>
      </c>
      <c r="AD4574" s="11">
        <v>0.84209999999999996</v>
      </c>
      <c r="AE4574" s="10" t="str">
        <f t="shared" si="100"/>
        <v>78/79SICL</v>
      </c>
      <c r="AF4574" s="10"/>
      <c r="AG4574" s="10"/>
      <c r="AH4574" s="10"/>
    </row>
    <row r="4575" spans="1:34" x14ac:dyDescent="0.45">
      <c r="A4575" t="s">
        <v>54</v>
      </c>
      <c r="B4575" t="s">
        <v>60</v>
      </c>
      <c r="C4575" t="s">
        <v>278</v>
      </c>
      <c r="D4575">
        <v>651.20000000000005</v>
      </c>
      <c r="E4575" s="11">
        <v>1288000</v>
      </c>
      <c r="F4575" s="5">
        <v>253934</v>
      </c>
      <c r="G4575" s="11">
        <v>0</v>
      </c>
      <c r="H4575" s="11">
        <v>0</v>
      </c>
      <c r="I4575">
        <v>0</v>
      </c>
      <c r="J4575">
        <v>0</v>
      </c>
      <c r="K4575">
        <v>0</v>
      </c>
      <c r="L4575">
        <v>173453</v>
      </c>
      <c r="M4575">
        <v>18</v>
      </c>
      <c r="N4575">
        <v>36</v>
      </c>
      <c r="O4575">
        <v>5</v>
      </c>
      <c r="P4575">
        <v>15</v>
      </c>
      <c r="Q4575">
        <v>0</v>
      </c>
      <c r="R4575">
        <v>197</v>
      </c>
      <c r="S4575">
        <v>0</v>
      </c>
      <c r="T4575">
        <v>120</v>
      </c>
      <c r="U4575">
        <v>220</v>
      </c>
      <c r="V4575">
        <v>-0.66</v>
      </c>
      <c r="W4575">
        <v>0</v>
      </c>
      <c r="X4575">
        <v>0</v>
      </c>
      <c r="Y4575" s="12" t="str">
        <f>IFERROR(VLOOKUP(C4575,[1]Index!$D:$F,3,FALSE),"Non List")</f>
        <v>zdelist</v>
      </c>
      <c r="Z4575">
        <f>IFERROR(VLOOKUP(C4575,[1]LP!$B:$C,2,FALSE),0)</f>
        <v>0</v>
      </c>
      <c r="AA4575" s="11">
        <f t="shared" si="101"/>
        <v>0</v>
      </c>
      <c r="AB4575" s="5">
        <f>IFERROR(VLOOKUP(C4575,[2]Sheet1!$B:$F,5,FALSE),0)</f>
        <v>0</v>
      </c>
      <c r="AC4575" s="11">
        <v>9</v>
      </c>
      <c r="AD4575" s="11">
        <v>0.47370000000000001</v>
      </c>
      <c r="AE4575" s="10" t="str">
        <f t="shared" si="100"/>
        <v>78/79SIL</v>
      </c>
      <c r="AF4575" s="10"/>
      <c r="AG4575" s="10"/>
      <c r="AH4575" s="10"/>
    </row>
    <row r="4576" spans="1:34" x14ac:dyDescent="0.45">
      <c r="A4576" t="s">
        <v>54</v>
      </c>
      <c r="B4576" t="s">
        <v>60</v>
      </c>
      <c r="C4576" t="s">
        <v>279</v>
      </c>
      <c r="D4576">
        <v>433</v>
      </c>
      <c r="E4576" s="11">
        <v>1028160</v>
      </c>
      <c r="F4576" s="5">
        <v>177057</v>
      </c>
      <c r="G4576" s="11">
        <v>0</v>
      </c>
      <c r="H4576" s="11">
        <v>0</v>
      </c>
      <c r="I4576">
        <v>0</v>
      </c>
      <c r="J4576">
        <v>0</v>
      </c>
      <c r="K4576">
        <v>0</v>
      </c>
      <c r="L4576">
        <v>102339</v>
      </c>
      <c r="M4576">
        <v>13</v>
      </c>
      <c r="N4576">
        <v>33</v>
      </c>
      <c r="O4576">
        <v>4</v>
      </c>
      <c r="P4576">
        <v>11</v>
      </c>
      <c r="Q4576">
        <v>0</v>
      </c>
      <c r="R4576">
        <v>120</v>
      </c>
      <c r="S4576">
        <v>0</v>
      </c>
      <c r="T4576">
        <v>117</v>
      </c>
      <c r="U4576">
        <v>187</v>
      </c>
      <c r="V4576">
        <v>-0.56999999999999995</v>
      </c>
      <c r="W4576">
        <v>0</v>
      </c>
      <c r="X4576">
        <v>0</v>
      </c>
      <c r="Y4576" s="12" t="str">
        <f>IFERROR(VLOOKUP(C4576,[1]Index!$D:$F,3,FALSE),"Non List")</f>
        <v>zdelist</v>
      </c>
      <c r="Z4576">
        <f>IFERROR(VLOOKUP(C4576,[1]LP!$B:$C,2,FALSE),0)</f>
        <v>0</v>
      </c>
      <c r="AA4576" s="11">
        <f t="shared" si="101"/>
        <v>0</v>
      </c>
      <c r="AB4576" s="5">
        <f>IFERROR(VLOOKUP(C4576,[2]Sheet1!$B:$F,5,FALSE),0)</f>
        <v>0</v>
      </c>
      <c r="AC4576" s="11">
        <v>5</v>
      </c>
      <c r="AD4576" s="11">
        <v>0.26319999999999999</v>
      </c>
      <c r="AE4576" s="10" t="str">
        <f t="shared" si="100"/>
        <v>78/79UIC</v>
      </c>
      <c r="AF4576" s="10"/>
      <c r="AG4576" s="10"/>
      <c r="AH4576" s="10"/>
    </row>
    <row r="4577" spans="1:34" x14ac:dyDescent="0.45">
      <c r="A4577" t="s">
        <v>54</v>
      </c>
      <c r="B4577" t="s">
        <v>60</v>
      </c>
      <c r="C4577" t="s">
        <v>280</v>
      </c>
      <c r="D4577">
        <v>485</v>
      </c>
      <c r="E4577" s="11">
        <v>1289711</v>
      </c>
      <c r="F4577" s="5">
        <v>323197</v>
      </c>
      <c r="G4577" s="11">
        <v>0</v>
      </c>
      <c r="H4577" s="11">
        <v>0</v>
      </c>
      <c r="I4577">
        <v>0</v>
      </c>
      <c r="J4577">
        <v>0</v>
      </c>
      <c r="K4577">
        <v>0</v>
      </c>
      <c r="L4577">
        <v>162079</v>
      </c>
      <c r="M4577">
        <v>17</v>
      </c>
      <c r="N4577">
        <v>29</v>
      </c>
      <c r="O4577">
        <v>4</v>
      </c>
      <c r="P4577">
        <v>13</v>
      </c>
      <c r="Q4577">
        <v>0</v>
      </c>
      <c r="R4577">
        <v>112</v>
      </c>
      <c r="S4577">
        <v>0</v>
      </c>
      <c r="T4577">
        <v>125</v>
      </c>
      <c r="U4577">
        <v>217</v>
      </c>
      <c r="V4577">
        <v>-0.55000000000000004</v>
      </c>
      <c r="W4577">
        <v>0</v>
      </c>
      <c r="X4577">
        <v>0</v>
      </c>
      <c r="Y4577" s="12" t="str">
        <f>IFERROR(VLOOKUP(C4577,[1]Index!$D:$F,3,FALSE),"Non List")</f>
        <v>Non Life Insurance</v>
      </c>
      <c r="Z4577">
        <f>IFERROR(VLOOKUP(C4577,[1]LP!$B:$C,2,FALSE),0)</f>
        <v>798</v>
      </c>
      <c r="AA4577" s="11">
        <f t="shared" si="101"/>
        <v>46.9</v>
      </c>
      <c r="AB4577" s="5">
        <f>IFERROR(VLOOKUP(C4577,[2]Sheet1!$B:$F,5,FALSE),0)</f>
        <v>6743000.0700000003</v>
      </c>
      <c r="AC4577" s="11">
        <v>6.7</v>
      </c>
      <c r="AD4577" s="11">
        <v>0.35</v>
      </c>
      <c r="AE4577" s="10" t="str">
        <f t="shared" si="100"/>
        <v>78/79PRIN</v>
      </c>
      <c r="AF4577" s="10"/>
      <c r="AG4577" s="10"/>
      <c r="AH4577" s="10"/>
    </row>
    <row r="4578" spans="1:34" x14ac:dyDescent="0.45">
      <c r="A4578" t="s">
        <v>54</v>
      </c>
      <c r="B4578" t="s">
        <v>60</v>
      </c>
      <c r="C4578" t="s">
        <v>281</v>
      </c>
      <c r="D4578">
        <v>12605</v>
      </c>
      <c r="E4578" s="11">
        <v>266639</v>
      </c>
      <c r="F4578" s="5">
        <v>3319856</v>
      </c>
      <c r="G4578" s="11">
        <v>0</v>
      </c>
      <c r="H4578" s="11">
        <v>0</v>
      </c>
      <c r="I4578">
        <v>0</v>
      </c>
      <c r="J4578">
        <v>0</v>
      </c>
      <c r="K4578">
        <v>0</v>
      </c>
      <c r="L4578">
        <v>342688</v>
      </c>
      <c r="M4578">
        <v>171</v>
      </c>
      <c r="N4578">
        <v>74</v>
      </c>
      <c r="O4578">
        <v>9</v>
      </c>
      <c r="P4578">
        <v>13</v>
      </c>
      <c r="Q4578">
        <v>0</v>
      </c>
      <c r="R4578">
        <v>689</v>
      </c>
      <c r="S4578">
        <v>0</v>
      </c>
      <c r="T4578">
        <v>1345</v>
      </c>
      <c r="U4578">
        <v>2277</v>
      </c>
      <c r="V4578">
        <v>-0.82</v>
      </c>
      <c r="W4578">
        <v>0</v>
      </c>
      <c r="X4578">
        <v>0</v>
      </c>
      <c r="Y4578" s="12" t="str">
        <f>IFERROR(VLOOKUP(C4578,[1]Index!$D:$F,3,FALSE),"Non List")</f>
        <v>Non Life Insurance</v>
      </c>
      <c r="Z4578">
        <f>IFERROR(VLOOKUP(C4578,[1]LP!$B:$C,2,FALSE),0)</f>
        <v>13530</v>
      </c>
      <c r="AA4578" s="11">
        <f t="shared" si="101"/>
        <v>79.099999999999994</v>
      </c>
      <c r="AB4578" s="5">
        <f>IFERROR(VLOOKUP(C4578,[2]Sheet1!$B:$F,5,FALSE),0)</f>
        <v>327166.13</v>
      </c>
      <c r="AC4578" s="11">
        <v>0</v>
      </c>
      <c r="AD4578" s="11">
        <v>0</v>
      </c>
      <c r="AE4578" s="10" t="str">
        <f t="shared" si="100"/>
        <v>78/79RBCL</v>
      </c>
      <c r="AF4578" s="10"/>
      <c r="AG4578" s="10"/>
      <c r="AH4578" s="10"/>
    </row>
    <row r="4579" spans="1:34" x14ac:dyDescent="0.45">
      <c r="A4579" t="s">
        <v>54</v>
      </c>
      <c r="B4579" t="s">
        <v>60</v>
      </c>
      <c r="C4579" t="s">
        <v>282</v>
      </c>
      <c r="D4579">
        <v>385.1</v>
      </c>
      <c r="E4579" s="11">
        <v>1734064</v>
      </c>
      <c r="F4579" s="5">
        <v>323989</v>
      </c>
      <c r="G4579" s="11">
        <v>0</v>
      </c>
      <c r="H4579" s="11">
        <v>0</v>
      </c>
      <c r="I4579">
        <v>0</v>
      </c>
      <c r="J4579">
        <v>0</v>
      </c>
      <c r="K4579">
        <v>0</v>
      </c>
      <c r="L4579">
        <v>168106</v>
      </c>
      <c r="M4579">
        <v>13</v>
      </c>
      <c r="N4579">
        <v>30</v>
      </c>
      <c r="O4579">
        <v>3</v>
      </c>
      <c r="P4579">
        <v>11</v>
      </c>
      <c r="Q4579">
        <v>0</v>
      </c>
      <c r="R4579">
        <v>97</v>
      </c>
      <c r="S4579">
        <v>0</v>
      </c>
      <c r="T4579">
        <v>119</v>
      </c>
      <c r="U4579">
        <v>186</v>
      </c>
      <c r="V4579">
        <v>-0.52</v>
      </c>
      <c r="W4579">
        <v>0</v>
      </c>
      <c r="X4579">
        <v>0</v>
      </c>
      <c r="Y4579" s="12" t="str">
        <f>IFERROR(VLOOKUP(C4579,[1]Index!$D:$F,3,FALSE),"Non List")</f>
        <v>Non Life Insurance</v>
      </c>
      <c r="Z4579">
        <f>IFERROR(VLOOKUP(C4579,[1]LP!$B:$C,2,FALSE),0)</f>
        <v>553.5</v>
      </c>
      <c r="AA4579" s="11">
        <f t="shared" si="101"/>
        <v>42.6</v>
      </c>
      <c r="AB4579" s="5">
        <f>IFERROR(VLOOKUP(C4579,[2]Sheet1!$B:$F,5,FALSE),0)</f>
        <v>14843741.5</v>
      </c>
      <c r="AC4579" s="11">
        <v>6</v>
      </c>
      <c r="AD4579" s="11">
        <v>0.32</v>
      </c>
      <c r="AE4579" s="10" t="str">
        <f t="shared" si="100"/>
        <v>78/79IGI</v>
      </c>
      <c r="AF4579" s="10"/>
      <c r="AG4579" s="10"/>
      <c r="AH4579" s="10"/>
    </row>
    <row r="4580" spans="1:34" x14ac:dyDescent="0.45">
      <c r="A4580" t="s">
        <v>54</v>
      </c>
      <c r="B4580" t="s">
        <v>60</v>
      </c>
      <c r="C4580" t="s">
        <v>283</v>
      </c>
      <c r="D4580">
        <v>462</v>
      </c>
      <c r="E4580" s="11">
        <v>1000000</v>
      </c>
      <c r="F4580" s="5">
        <v>139532</v>
      </c>
      <c r="G4580" s="11">
        <v>0</v>
      </c>
      <c r="H4580" s="11">
        <v>0</v>
      </c>
      <c r="I4580">
        <v>0</v>
      </c>
      <c r="J4580">
        <v>0</v>
      </c>
      <c r="K4580">
        <v>0</v>
      </c>
      <c r="L4580">
        <v>94138</v>
      </c>
      <c r="M4580">
        <v>13</v>
      </c>
      <c r="N4580">
        <v>37</v>
      </c>
      <c r="O4580">
        <v>4</v>
      </c>
      <c r="P4580">
        <v>11</v>
      </c>
      <c r="Q4580">
        <v>0</v>
      </c>
      <c r="R4580">
        <v>149</v>
      </c>
      <c r="S4580">
        <v>0</v>
      </c>
      <c r="T4580">
        <v>114</v>
      </c>
      <c r="U4580">
        <v>179</v>
      </c>
      <c r="V4580">
        <v>-0.61</v>
      </c>
      <c r="W4580">
        <v>0</v>
      </c>
      <c r="X4580">
        <v>0</v>
      </c>
      <c r="Y4580" s="12" t="str">
        <f>IFERROR(VLOOKUP(C4580,[1]Index!$D:$F,3,FALSE),"Non List")</f>
        <v>zdelist</v>
      </c>
      <c r="Z4580">
        <f>IFERROR(VLOOKUP(C4580,[1]LP!$B:$C,2,FALSE),0)</f>
        <v>0</v>
      </c>
      <c r="AA4580" s="11">
        <f t="shared" si="101"/>
        <v>0</v>
      </c>
      <c r="AB4580" s="5">
        <f>IFERROR(VLOOKUP(C4580,[2]Sheet1!$B:$F,5,FALSE),0)</f>
        <v>0</v>
      </c>
      <c r="AC4580" s="11">
        <v>0</v>
      </c>
      <c r="AD4580" s="11">
        <v>0</v>
      </c>
      <c r="AE4580" s="10" t="str">
        <f t="shared" si="100"/>
        <v>78/79AIL</v>
      </c>
      <c r="AF4580" s="10"/>
      <c r="AG4580" s="10"/>
      <c r="AH4580" s="10"/>
    </row>
    <row r="4581" spans="1:34" x14ac:dyDescent="0.45">
      <c r="A4581" t="s">
        <v>54</v>
      </c>
      <c r="B4581" t="s">
        <v>60</v>
      </c>
      <c r="C4581" t="s">
        <v>284</v>
      </c>
      <c r="D4581">
        <v>365</v>
      </c>
      <c r="E4581" s="11">
        <v>1000000</v>
      </c>
      <c r="F4581" s="5">
        <v>132929</v>
      </c>
      <c r="G4581" s="11">
        <v>0</v>
      </c>
      <c r="H4581" s="11">
        <v>0</v>
      </c>
      <c r="I4581">
        <v>0</v>
      </c>
      <c r="J4581">
        <v>0</v>
      </c>
      <c r="K4581">
        <v>0</v>
      </c>
      <c r="L4581">
        <v>105018</v>
      </c>
      <c r="M4581">
        <v>14</v>
      </c>
      <c r="N4581">
        <v>26</v>
      </c>
      <c r="O4581">
        <v>3</v>
      </c>
      <c r="P4581">
        <v>12</v>
      </c>
      <c r="Q4581">
        <v>0</v>
      </c>
      <c r="R4581">
        <v>84</v>
      </c>
      <c r="S4581">
        <v>0</v>
      </c>
      <c r="T4581">
        <v>113</v>
      </c>
      <c r="U4581">
        <v>189</v>
      </c>
      <c r="V4581">
        <v>-0.48</v>
      </c>
      <c r="W4581">
        <v>0</v>
      </c>
      <c r="X4581">
        <v>0</v>
      </c>
      <c r="Y4581" s="12" t="str">
        <f>IFERROR(VLOOKUP(C4581,[1]Index!$D:$F,3,FALSE),"Non List")</f>
        <v>zdelist</v>
      </c>
      <c r="Z4581">
        <f>IFERROR(VLOOKUP(C4581,[1]LP!$B:$C,2,FALSE),0)</f>
        <v>0</v>
      </c>
      <c r="AA4581" s="11">
        <f t="shared" si="101"/>
        <v>0</v>
      </c>
      <c r="AB4581" s="5">
        <f>IFERROR(VLOOKUP(C4581,[2]Sheet1!$B:$F,5,FALSE),0)</f>
        <v>0</v>
      </c>
      <c r="AC4581" s="11">
        <v>0</v>
      </c>
      <c r="AD4581" s="11">
        <v>0</v>
      </c>
      <c r="AE4581" s="10" t="str">
        <f t="shared" si="100"/>
        <v>78/79SGI</v>
      </c>
      <c r="AF4581" s="10"/>
      <c r="AG4581" s="10"/>
      <c r="AH4581" s="10"/>
    </row>
    <row r="4582" spans="1:34" x14ac:dyDescent="0.45">
      <c r="A4582" t="s">
        <v>54</v>
      </c>
      <c r="B4582" t="s">
        <v>60</v>
      </c>
      <c r="C4582" t="s">
        <v>285</v>
      </c>
      <c r="D4582">
        <v>370</v>
      </c>
      <c r="E4582" s="11">
        <v>1000000</v>
      </c>
      <c r="F4582" s="5">
        <v>167460</v>
      </c>
      <c r="G4582" s="11">
        <v>0</v>
      </c>
      <c r="H4582" s="11">
        <v>0</v>
      </c>
      <c r="I4582">
        <v>0</v>
      </c>
      <c r="J4582">
        <v>0</v>
      </c>
      <c r="K4582">
        <v>0</v>
      </c>
      <c r="L4582">
        <v>82452</v>
      </c>
      <c r="M4582">
        <v>11</v>
      </c>
      <c r="N4582">
        <v>34</v>
      </c>
      <c r="O4582">
        <v>3</v>
      </c>
      <c r="P4582">
        <v>9</v>
      </c>
      <c r="Q4582">
        <v>0</v>
      </c>
      <c r="R4582">
        <v>107</v>
      </c>
      <c r="S4582">
        <v>0</v>
      </c>
      <c r="T4582">
        <v>117</v>
      </c>
      <c r="U4582">
        <v>170</v>
      </c>
      <c r="V4582">
        <v>-0.54</v>
      </c>
      <c r="W4582">
        <v>0</v>
      </c>
      <c r="X4582">
        <v>0</v>
      </c>
      <c r="Y4582" s="12" t="str">
        <f>IFERROR(VLOOKUP(C4582,[1]Index!$D:$F,3,FALSE),"Non List")</f>
        <v>zdelist</v>
      </c>
      <c r="Z4582">
        <f>IFERROR(VLOOKUP(C4582,[1]LP!$B:$C,2,FALSE),0)</f>
        <v>0</v>
      </c>
      <c r="AA4582" s="11">
        <f t="shared" si="101"/>
        <v>0</v>
      </c>
      <c r="AB4582" s="5">
        <f>IFERROR(VLOOKUP(C4582,[2]Sheet1!$B:$F,5,FALSE),0)</f>
        <v>0</v>
      </c>
      <c r="AC4582" s="11">
        <v>0</v>
      </c>
      <c r="AD4582" s="11">
        <v>0</v>
      </c>
      <c r="AE4582" s="10" t="str">
        <f t="shared" si="100"/>
        <v>78/79GIC</v>
      </c>
      <c r="AF4582" s="10"/>
      <c r="AG4582" s="10"/>
      <c r="AH4582" s="10"/>
    </row>
    <row r="4583" spans="1:34" x14ac:dyDescent="0.45">
      <c r="A4583" t="s">
        <v>55</v>
      </c>
      <c r="B4583" t="s">
        <v>60</v>
      </c>
      <c r="C4583" t="s">
        <v>268</v>
      </c>
      <c r="D4583">
        <v>500</v>
      </c>
      <c r="E4583" s="11">
        <v>1254621</v>
      </c>
      <c r="F4583" s="5">
        <v>218134</v>
      </c>
      <c r="G4583" s="11">
        <v>0</v>
      </c>
      <c r="H4583" s="11">
        <v>0</v>
      </c>
      <c r="I4583">
        <v>0</v>
      </c>
      <c r="J4583">
        <v>0</v>
      </c>
      <c r="K4583">
        <v>0</v>
      </c>
      <c r="L4583">
        <v>70553</v>
      </c>
      <c r="M4583">
        <v>6</v>
      </c>
      <c r="N4583">
        <v>89</v>
      </c>
      <c r="O4583">
        <v>4</v>
      </c>
      <c r="P4583">
        <v>5</v>
      </c>
      <c r="Q4583">
        <v>0</v>
      </c>
      <c r="R4583">
        <v>379</v>
      </c>
      <c r="S4583">
        <v>0</v>
      </c>
      <c r="T4583">
        <v>117</v>
      </c>
      <c r="U4583">
        <v>122</v>
      </c>
      <c r="V4583">
        <v>-0.76</v>
      </c>
      <c r="W4583">
        <v>0</v>
      </c>
      <c r="X4583">
        <v>0</v>
      </c>
      <c r="Y4583" s="12" t="str">
        <f>IFERROR(VLOOKUP(C4583,[1]Index!$D:$F,3,FALSE),"Non List")</f>
        <v>zdelist</v>
      </c>
      <c r="Z4583">
        <f>IFERROR(VLOOKUP(C4583,[1]LP!$B:$C,2,FALSE),0)</f>
        <v>0</v>
      </c>
      <c r="AA4583" s="11">
        <f t="shared" si="101"/>
        <v>0</v>
      </c>
      <c r="AB4583" s="5">
        <f>IFERROR(VLOOKUP(C4583,[2]Sheet1!$B:$F,5,FALSE),0)</f>
        <v>0</v>
      </c>
      <c r="AC4583" s="11">
        <v>0</v>
      </c>
      <c r="AD4583" s="11">
        <v>0</v>
      </c>
      <c r="AE4583" s="10" t="str">
        <f t="shared" si="100"/>
        <v>78/79EIC</v>
      </c>
      <c r="AF4583" s="10"/>
      <c r="AG4583" s="10"/>
      <c r="AH4583" s="10"/>
    </row>
    <row r="4584" spans="1:34" x14ac:dyDescent="0.45">
      <c r="A4584" t="s">
        <v>55</v>
      </c>
      <c r="B4584" t="s">
        <v>60</v>
      </c>
      <c r="C4584" t="s">
        <v>269</v>
      </c>
      <c r="D4584">
        <v>520</v>
      </c>
      <c r="E4584" s="11">
        <v>1173509</v>
      </c>
      <c r="F4584" s="5">
        <v>242630</v>
      </c>
      <c r="G4584" s="11">
        <v>0</v>
      </c>
      <c r="H4584" s="11">
        <v>0</v>
      </c>
      <c r="I4584">
        <v>0</v>
      </c>
      <c r="J4584">
        <v>0</v>
      </c>
      <c r="K4584">
        <v>0</v>
      </c>
      <c r="L4584">
        <v>147964</v>
      </c>
      <c r="M4584">
        <v>13</v>
      </c>
      <c r="N4584">
        <v>41</v>
      </c>
      <c r="O4584">
        <v>4</v>
      </c>
      <c r="P4584">
        <v>10</v>
      </c>
      <c r="Q4584">
        <v>0</v>
      </c>
      <c r="R4584">
        <v>178</v>
      </c>
      <c r="S4584">
        <v>0</v>
      </c>
      <c r="T4584">
        <v>121</v>
      </c>
      <c r="U4584">
        <v>185</v>
      </c>
      <c r="V4584">
        <v>-0.64</v>
      </c>
      <c r="W4584">
        <v>0</v>
      </c>
      <c r="X4584">
        <v>0</v>
      </c>
      <c r="Y4584" s="12" t="str">
        <f>IFERROR(VLOOKUP(C4584,[1]Index!$D:$F,3,FALSE),"Non List")</f>
        <v>zdelist</v>
      </c>
      <c r="Z4584">
        <f>IFERROR(VLOOKUP(C4584,[1]LP!$B:$C,2,FALSE),0)</f>
        <v>0</v>
      </c>
      <c r="AA4584" s="11">
        <f t="shared" si="101"/>
        <v>0</v>
      </c>
      <c r="AB4584" s="5">
        <f>IFERROR(VLOOKUP(C4584,[2]Sheet1!$B:$F,5,FALSE),0)</f>
        <v>0</v>
      </c>
      <c r="AC4584" s="11">
        <v>0</v>
      </c>
      <c r="AD4584" s="11">
        <v>0</v>
      </c>
      <c r="AE4584" s="10" t="str">
        <f t="shared" si="100"/>
        <v>78/79HGI</v>
      </c>
      <c r="AF4584" s="10"/>
      <c r="AG4584" s="10"/>
      <c r="AH4584" s="10"/>
    </row>
    <row r="4585" spans="1:34" x14ac:dyDescent="0.45">
      <c r="A4585" t="s">
        <v>55</v>
      </c>
      <c r="B4585" t="s">
        <v>60</v>
      </c>
      <c r="C4585" t="s">
        <v>270</v>
      </c>
      <c r="D4585">
        <v>509.9</v>
      </c>
      <c r="E4585" s="11">
        <v>1312780</v>
      </c>
      <c r="F4585" s="5">
        <v>153000</v>
      </c>
      <c r="G4585" s="11">
        <v>0</v>
      </c>
      <c r="H4585" s="11">
        <v>0</v>
      </c>
      <c r="I4585">
        <v>0</v>
      </c>
      <c r="J4585">
        <v>0</v>
      </c>
      <c r="K4585">
        <v>0</v>
      </c>
      <c r="L4585">
        <v>187400</v>
      </c>
      <c r="M4585">
        <v>14</v>
      </c>
      <c r="N4585">
        <v>36</v>
      </c>
      <c r="O4585">
        <v>5</v>
      </c>
      <c r="P4585">
        <v>13</v>
      </c>
      <c r="Q4585">
        <v>0</v>
      </c>
      <c r="R4585">
        <v>163</v>
      </c>
      <c r="S4585">
        <v>0</v>
      </c>
      <c r="T4585">
        <v>112</v>
      </c>
      <c r="U4585">
        <v>189</v>
      </c>
      <c r="V4585">
        <v>-0.63</v>
      </c>
      <c r="W4585">
        <v>0</v>
      </c>
      <c r="X4585">
        <v>0</v>
      </c>
      <c r="Y4585" s="12" t="str">
        <f>IFERROR(VLOOKUP(C4585,[1]Index!$D:$F,3,FALSE),"Non List")</f>
        <v>zdelist</v>
      </c>
      <c r="Z4585">
        <f>IFERROR(VLOOKUP(C4585,[1]LP!$B:$C,2,FALSE),0)</f>
        <v>0</v>
      </c>
      <c r="AA4585" s="11">
        <f t="shared" si="101"/>
        <v>0</v>
      </c>
      <c r="AB4585" s="5">
        <f>IFERROR(VLOOKUP(C4585,[2]Sheet1!$B:$F,5,FALSE),0)</f>
        <v>0</v>
      </c>
      <c r="AC4585" s="11">
        <v>6.99</v>
      </c>
      <c r="AD4585" s="11">
        <v>0.3679</v>
      </c>
      <c r="AE4585" s="10" t="str">
        <f t="shared" si="100"/>
        <v>78/79LGIL</v>
      </c>
      <c r="AF4585" s="10"/>
      <c r="AG4585" s="10"/>
      <c r="AH4585" s="10"/>
    </row>
    <row r="4586" spans="1:34" x14ac:dyDescent="0.45">
      <c r="A4586" t="s">
        <v>55</v>
      </c>
      <c r="B4586" t="s">
        <v>60</v>
      </c>
      <c r="C4586" t="s">
        <v>271</v>
      </c>
      <c r="D4586">
        <v>512</v>
      </c>
      <c r="E4586" s="11">
        <v>1378996</v>
      </c>
      <c r="F4586" s="5">
        <v>394863</v>
      </c>
      <c r="G4586" s="11">
        <v>0</v>
      </c>
      <c r="H4586" s="11">
        <v>0</v>
      </c>
      <c r="I4586">
        <v>0</v>
      </c>
      <c r="J4586">
        <v>0</v>
      </c>
      <c r="K4586">
        <v>0</v>
      </c>
      <c r="L4586">
        <v>328960</v>
      </c>
      <c r="M4586">
        <v>24</v>
      </c>
      <c r="N4586">
        <v>21</v>
      </c>
      <c r="O4586">
        <v>4</v>
      </c>
      <c r="P4586">
        <v>19</v>
      </c>
      <c r="Q4586">
        <v>0</v>
      </c>
      <c r="R4586">
        <v>85</v>
      </c>
      <c r="S4586">
        <v>0</v>
      </c>
      <c r="T4586">
        <v>129</v>
      </c>
      <c r="U4586">
        <v>263</v>
      </c>
      <c r="V4586">
        <v>-0.49</v>
      </c>
      <c r="W4586">
        <v>0</v>
      </c>
      <c r="X4586">
        <v>0</v>
      </c>
      <c r="Y4586" s="12" t="str">
        <f>IFERROR(VLOOKUP(C4586,[1]Index!$D:$F,3,FALSE),"Non List")</f>
        <v>Non Life Insurance</v>
      </c>
      <c r="Z4586">
        <f>IFERROR(VLOOKUP(C4586,[1]LP!$B:$C,2,FALSE),0)</f>
        <v>855</v>
      </c>
      <c r="AA4586" s="11">
        <f t="shared" si="101"/>
        <v>35.6</v>
      </c>
      <c r="AB4586" s="5">
        <f>IFERROR(VLOOKUP(C4586,[2]Sheet1!$B:$F,5,FALSE),0)</f>
        <v>8078158.4900000002</v>
      </c>
      <c r="AC4586" s="11">
        <v>8</v>
      </c>
      <c r="AD4586" s="11">
        <v>0.42109999999999997</v>
      </c>
      <c r="AE4586" s="10" t="str">
        <f t="shared" si="100"/>
        <v>78/79NICL</v>
      </c>
      <c r="AF4586" s="10"/>
      <c r="AG4586" s="10"/>
      <c r="AH4586" s="10"/>
    </row>
    <row r="4587" spans="1:34" x14ac:dyDescent="0.45">
      <c r="A4587" t="s">
        <v>55</v>
      </c>
      <c r="B4587" t="s">
        <v>60</v>
      </c>
      <c r="C4587" t="s">
        <v>272</v>
      </c>
      <c r="D4587">
        <v>775</v>
      </c>
      <c r="E4587" s="11">
        <v>1749879</v>
      </c>
      <c r="F4587" s="5">
        <v>487375</v>
      </c>
      <c r="G4587" s="11">
        <v>0</v>
      </c>
      <c r="H4587" s="11">
        <v>0</v>
      </c>
      <c r="I4587">
        <v>0</v>
      </c>
      <c r="J4587">
        <v>0</v>
      </c>
      <c r="K4587">
        <v>0</v>
      </c>
      <c r="L4587">
        <v>550128</v>
      </c>
      <c r="M4587">
        <v>31</v>
      </c>
      <c r="N4587">
        <v>25</v>
      </c>
      <c r="O4587">
        <v>6</v>
      </c>
      <c r="P4587">
        <v>25</v>
      </c>
      <c r="Q4587">
        <v>0</v>
      </c>
      <c r="R4587">
        <v>149</v>
      </c>
      <c r="S4587">
        <v>0</v>
      </c>
      <c r="T4587">
        <v>128</v>
      </c>
      <c r="U4587">
        <v>301</v>
      </c>
      <c r="V4587">
        <v>-0.61</v>
      </c>
      <c r="W4587">
        <v>0</v>
      </c>
      <c r="X4587">
        <v>0</v>
      </c>
      <c r="Y4587" s="12" t="str">
        <f>IFERROR(VLOOKUP(C4587,[1]Index!$D:$F,3,FALSE),"Non List")</f>
        <v>Non Life Insurance</v>
      </c>
      <c r="Z4587">
        <f>IFERROR(VLOOKUP(C4587,[1]LP!$B:$C,2,FALSE),0)</f>
        <v>812</v>
      </c>
      <c r="AA4587" s="11">
        <f t="shared" si="101"/>
        <v>26.2</v>
      </c>
      <c r="AB4587" s="5">
        <f>IFERROR(VLOOKUP(C4587,[2]Sheet1!$B:$F,5,FALSE),0)</f>
        <v>8049442.4299999997</v>
      </c>
      <c r="AC4587" s="11">
        <v>15</v>
      </c>
      <c r="AD4587" s="11">
        <v>0.79</v>
      </c>
      <c r="AE4587" s="10" t="str">
        <f t="shared" si="100"/>
        <v>78/79NIL</v>
      </c>
      <c r="AF4587" s="10"/>
      <c r="AG4587" s="10"/>
      <c r="AH4587" s="10"/>
    </row>
    <row r="4588" spans="1:34" x14ac:dyDescent="0.45">
      <c r="A4588" t="s">
        <v>55</v>
      </c>
      <c r="B4588" t="s">
        <v>60</v>
      </c>
      <c r="C4588" t="s">
        <v>273</v>
      </c>
      <c r="D4588">
        <v>665</v>
      </c>
      <c r="E4588" s="11">
        <v>1326614</v>
      </c>
      <c r="F4588" s="5">
        <v>311185</v>
      </c>
      <c r="G4588" s="11">
        <v>0</v>
      </c>
      <c r="H4588" s="11">
        <v>0</v>
      </c>
      <c r="I4588">
        <v>0</v>
      </c>
      <c r="J4588">
        <v>0</v>
      </c>
      <c r="K4588">
        <v>0</v>
      </c>
      <c r="L4588">
        <v>234532</v>
      </c>
      <c r="M4588">
        <v>18</v>
      </c>
      <c r="N4588">
        <v>38</v>
      </c>
      <c r="O4588">
        <v>5</v>
      </c>
      <c r="P4588">
        <v>14</v>
      </c>
      <c r="Q4588">
        <v>0</v>
      </c>
      <c r="R4588">
        <v>203</v>
      </c>
      <c r="S4588">
        <v>0</v>
      </c>
      <c r="T4588">
        <v>123</v>
      </c>
      <c r="U4588">
        <v>222</v>
      </c>
      <c r="V4588">
        <v>-0.67</v>
      </c>
      <c r="W4588">
        <v>0</v>
      </c>
      <c r="X4588">
        <v>0</v>
      </c>
      <c r="Y4588" s="12" t="str">
        <f>IFERROR(VLOOKUP(C4588,[1]Index!$D:$F,3,FALSE),"Non List")</f>
        <v>Non Life Insurance</v>
      </c>
      <c r="Z4588">
        <f>IFERROR(VLOOKUP(C4588,[1]LP!$B:$C,2,FALSE),0)</f>
        <v>778</v>
      </c>
      <c r="AA4588" s="11">
        <f t="shared" si="101"/>
        <v>43.2</v>
      </c>
      <c r="AB4588" s="5">
        <f>IFERROR(VLOOKUP(C4588,[2]Sheet1!$B:$F,5,FALSE),0)</f>
        <v>7543725.6100000003</v>
      </c>
      <c r="AC4588" s="11">
        <v>10</v>
      </c>
      <c r="AD4588" s="11">
        <v>0.52629999999999999</v>
      </c>
      <c r="AE4588" s="10" t="str">
        <f t="shared" si="100"/>
        <v>78/79NLG</v>
      </c>
      <c r="AF4588" s="10"/>
      <c r="AG4588" s="10"/>
      <c r="AH4588" s="10"/>
    </row>
    <row r="4589" spans="1:34" x14ac:dyDescent="0.45">
      <c r="A4589" t="s">
        <v>55</v>
      </c>
      <c r="B4589" t="s">
        <v>60</v>
      </c>
      <c r="C4589" t="s">
        <v>274</v>
      </c>
      <c r="D4589">
        <v>624</v>
      </c>
      <c r="E4589" s="11">
        <v>1227685</v>
      </c>
      <c r="F4589" s="5">
        <v>397514</v>
      </c>
      <c r="G4589" s="11">
        <v>0</v>
      </c>
      <c r="H4589" s="11">
        <v>0</v>
      </c>
      <c r="I4589">
        <v>0</v>
      </c>
      <c r="J4589">
        <v>0</v>
      </c>
      <c r="K4589">
        <v>0</v>
      </c>
      <c r="L4589">
        <v>360470</v>
      </c>
      <c r="M4589">
        <v>29</v>
      </c>
      <c r="N4589">
        <v>21</v>
      </c>
      <c r="O4589">
        <v>5</v>
      </c>
      <c r="P4589">
        <v>22</v>
      </c>
      <c r="Q4589">
        <v>0</v>
      </c>
      <c r="R4589">
        <v>100</v>
      </c>
      <c r="S4589">
        <v>0</v>
      </c>
      <c r="T4589">
        <v>132</v>
      </c>
      <c r="U4589">
        <v>296</v>
      </c>
      <c r="V4589">
        <v>-0.53</v>
      </c>
      <c r="W4589">
        <v>0</v>
      </c>
      <c r="X4589">
        <v>0</v>
      </c>
      <c r="Y4589" s="12" t="str">
        <f>IFERROR(VLOOKUP(C4589,[1]Index!$D:$F,3,FALSE),"Non List")</f>
        <v>zdelist</v>
      </c>
      <c r="Z4589">
        <f>IFERROR(VLOOKUP(C4589,[1]LP!$B:$C,2,FALSE),0)</f>
        <v>0</v>
      </c>
      <c r="AA4589" s="11">
        <f t="shared" si="101"/>
        <v>0</v>
      </c>
      <c r="AB4589" s="5">
        <f>IFERROR(VLOOKUP(C4589,[2]Sheet1!$B:$F,5,FALSE),0)</f>
        <v>0</v>
      </c>
      <c r="AC4589" s="11">
        <v>14.25</v>
      </c>
      <c r="AD4589" s="11">
        <v>0.75</v>
      </c>
      <c r="AE4589" s="10" t="str">
        <f t="shared" si="100"/>
        <v>78/79PIC</v>
      </c>
      <c r="AF4589" s="10"/>
      <c r="AG4589" s="10"/>
      <c r="AH4589" s="10"/>
    </row>
    <row r="4590" spans="1:34" x14ac:dyDescent="0.45">
      <c r="A4590" t="s">
        <v>55</v>
      </c>
      <c r="B4590" t="s">
        <v>60</v>
      </c>
      <c r="C4590" t="s">
        <v>275</v>
      </c>
      <c r="D4590">
        <v>390.2</v>
      </c>
      <c r="E4590" s="11">
        <v>1186145</v>
      </c>
      <c r="F4590" s="5">
        <v>256406</v>
      </c>
      <c r="G4590" s="11">
        <v>0</v>
      </c>
      <c r="H4590" s="11">
        <v>0</v>
      </c>
      <c r="I4590">
        <v>0</v>
      </c>
      <c r="J4590">
        <v>0</v>
      </c>
      <c r="K4590">
        <v>0</v>
      </c>
      <c r="L4590">
        <v>157183</v>
      </c>
      <c r="M4590">
        <v>13</v>
      </c>
      <c r="N4590">
        <v>29</v>
      </c>
      <c r="O4590">
        <v>3</v>
      </c>
      <c r="P4590">
        <v>11</v>
      </c>
      <c r="Q4590">
        <v>0</v>
      </c>
      <c r="R4590">
        <v>95</v>
      </c>
      <c r="S4590">
        <v>0</v>
      </c>
      <c r="T4590">
        <v>122</v>
      </c>
      <c r="U4590">
        <v>190</v>
      </c>
      <c r="V4590">
        <v>-0.51</v>
      </c>
      <c r="W4590">
        <v>0</v>
      </c>
      <c r="X4590">
        <v>0</v>
      </c>
      <c r="Y4590" s="12" t="str">
        <f>IFERROR(VLOOKUP(C4590,[1]Index!$D:$F,3,FALSE),"Non List")</f>
        <v>zdelist</v>
      </c>
      <c r="Z4590">
        <f>IFERROR(VLOOKUP(C4590,[1]LP!$B:$C,2,FALSE),0)</f>
        <v>0</v>
      </c>
      <c r="AA4590" s="11">
        <f t="shared" si="101"/>
        <v>0</v>
      </c>
      <c r="AB4590" s="5">
        <f>IFERROR(VLOOKUP(C4590,[2]Sheet1!$B:$F,5,FALSE),0)</f>
        <v>0</v>
      </c>
      <c r="AC4590" s="11">
        <v>3.3250000000000002</v>
      </c>
      <c r="AD4590" s="11">
        <v>0.17499999999999999</v>
      </c>
      <c r="AE4590" s="10" t="str">
        <f t="shared" si="100"/>
        <v>78/79PICL</v>
      </c>
      <c r="AF4590" s="10"/>
      <c r="AG4590" s="10"/>
      <c r="AH4590" s="10"/>
    </row>
    <row r="4591" spans="1:34" x14ac:dyDescent="0.45">
      <c r="A4591" t="s">
        <v>55</v>
      </c>
      <c r="B4591" t="s">
        <v>60</v>
      </c>
      <c r="C4591" t="s">
        <v>276</v>
      </c>
      <c r="D4591">
        <v>666</v>
      </c>
      <c r="E4591" s="11">
        <v>1333629</v>
      </c>
      <c r="F4591" s="5">
        <v>469523</v>
      </c>
      <c r="G4591" s="11">
        <v>0</v>
      </c>
      <c r="H4591" s="11">
        <v>0</v>
      </c>
      <c r="I4591">
        <v>0</v>
      </c>
      <c r="J4591">
        <v>0</v>
      </c>
      <c r="K4591">
        <v>0</v>
      </c>
      <c r="L4591">
        <v>402278</v>
      </c>
      <c r="M4591">
        <v>30</v>
      </c>
      <c r="N4591">
        <v>22</v>
      </c>
      <c r="O4591">
        <v>5</v>
      </c>
      <c r="P4591">
        <v>22</v>
      </c>
      <c r="Q4591">
        <v>0</v>
      </c>
      <c r="R4591">
        <v>109</v>
      </c>
      <c r="S4591">
        <v>0</v>
      </c>
      <c r="T4591">
        <v>135</v>
      </c>
      <c r="U4591">
        <v>303</v>
      </c>
      <c r="V4591">
        <v>-0.55000000000000004</v>
      </c>
      <c r="W4591">
        <v>0</v>
      </c>
      <c r="X4591">
        <v>0</v>
      </c>
      <c r="Y4591" s="12" t="str">
        <f>IFERROR(VLOOKUP(C4591,[1]Index!$D:$F,3,FALSE),"Non List")</f>
        <v>zdelist</v>
      </c>
      <c r="Z4591">
        <f>IFERROR(VLOOKUP(C4591,[1]LP!$B:$C,2,FALSE),0)</f>
        <v>0</v>
      </c>
      <c r="AA4591" s="11">
        <f t="shared" si="101"/>
        <v>0</v>
      </c>
      <c r="AB4591" s="5">
        <f>IFERROR(VLOOKUP(C4591,[2]Sheet1!$B:$F,5,FALSE),0)</f>
        <v>0</v>
      </c>
      <c r="AC4591" s="11">
        <v>12.4</v>
      </c>
      <c r="AD4591" s="11">
        <v>0.65790000000000004</v>
      </c>
      <c r="AE4591" s="10" t="str">
        <f t="shared" si="100"/>
        <v>78/79SIC</v>
      </c>
      <c r="AF4591" s="10"/>
      <c r="AG4591" s="10"/>
      <c r="AH4591" s="10"/>
    </row>
    <row r="4592" spans="1:34" x14ac:dyDescent="0.45">
      <c r="A4592" t="s">
        <v>55</v>
      </c>
      <c r="B4592" t="s">
        <v>60</v>
      </c>
      <c r="C4592" t="s">
        <v>277</v>
      </c>
      <c r="D4592">
        <v>750</v>
      </c>
      <c r="E4592" s="11">
        <v>2286081</v>
      </c>
      <c r="F4592" s="5">
        <v>870723</v>
      </c>
      <c r="G4592" s="11">
        <v>0</v>
      </c>
      <c r="H4592" s="11">
        <v>0</v>
      </c>
      <c r="I4592">
        <v>0</v>
      </c>
      <c r="J4592">
        <v>0</v>
      </c>
      <c r="K4592">
        <v>0</v>
      </c>
      <c r="L4592">
        <v>401439</v>
      </c>
      <c r="M4592">
        <v>18</v>
      </c>
      <c r="N4592">
        <v>43</v>
      </c>
      <c r="O4592">
        <v>5</v>
      </c>
      <c r="P4592">
        <v>13</v>
      </c>
      <c r="Q4592">
        <v>0</v>
      </c>
      <c r="R4592">
        <v>232</v>
      </c>
      <c r="S4592">
        <v>0</v>
      </c>
      <c r="T4592">
        <v>138</v>
      </c>
      <c r="U4592">
        <v>234</v>
      </c>
      <c r="V4592">
        <v>-0.69</v>
      </c>
      <c r="W4592">
        <v>0</v>
      </c>
      <c r="X4592">
        <v>0</v>
      </c>
      <c r="Y4592" s="12" t="str">
        <f>IFERROR(VLOOKUP(C4592,[1]Index!$D:$F,3,FALSE),"Non List")</f>
        <v>Non Life Insurance</v>
      </c>
      <c r="Z4592">
        <f>IFERROR(VLOOKUP(C4592,[1]LP!$B:$C,2,FALSE),0)</f>
        <v>719.8</v>
      </c>
      <c r="AA4592" s="11">
        <f t="shared" si="101"/>
        <v>40</v>
      </c>
      <c r="AB4592" s="5">
        <f>IFERROR(VLOOKUP(C4592,[2]Sheet1!$B:$F,5,FALSE),0)</f>
        <v>13009241.279999999</v>
      </c>
      <c r="AC4592" s="11">
        <v>16</v>
      </c>
      <c r="AD4592" s="11">
        <v>0.84209999999999996</v>
      </c>
      <c r="AE4592" s="10" t="str">
        <f t="shared" si="100"/>
        <v>78/79SICL</v>
      </c>
      <c r="AF4592" s="10"/>
      <c r="AG4592" s="10"/>
      <c r="AH4592" s="10"/>
    </row>
    <row r="4593" spans="1:34" x14ac:dyDescent="0.45">
      <c r="A4593" t="s">
        <v>55</v>
      </c>
      <c r="B4593" t="s">
        <v>60</v>
      </c>
      <c r="C4593" t="s">
        <v>278</v>
      </c>
      <c r="D4593">
        <v>651.20000000000005</v>
      </c>
      <c r="E4593" s="11">
        <v>1288000</v>
      </c>
      <c r="F4593" s="5">
        <v>312617</v>
      </c>
      <c r="G4593" s="11">
        <v>0</v>
      </c>
      <c r="H4593" s="11">
        <v>0</v>
      </c>
      <c r="I4593">
        <v>0</v>
      </c>
      <c r="J4593">
        <v>0</v>
      </c>
      <c r="K4593">
        <v>0</v>
      </c>
      <c r="L4593">
        <v>321071</v>
      </c>
      <c r="M4593">
        <v>25</v>
      </c>
      <c r="N4593">
        <v>26</v>
      </c>
      <c r="O4593">
        <v>5</v>
      </c>
      <c r="P4593">
        <v>20</v>
      </c>
      <c r="Q4593">
        <v>0</v>
      </c>
      <c r="R4593">
        <v>137</v>
      </c>
      <c r="S4593">
        <v>0</v>
      </c>
      <c r="T4593">
        <v>124</v>
      </c>
      <c r="U4593">
        <v>264</v>
      </c>
      <c r="V4593">
        <v>-0.59</v>
      </c>
      <c r="W4593">
        <v>0</v>
      </c>
      <c r="X4593">
        <v>0</v>
      </c>
      <c r="Y4593" s="12" t="str">
        <f>IFERROR(VLOOKUP(C4593,[1]Index!$D:$F,3,FALSE),"Non List")</f>
        <v>zdelist</v>
      </c>
      <c r="Z4593">
        <f>IFERROR(VLOOKUP(C4593,[1]LP!$B:$C,2,FALSE),0)</f>
        <v>0</v>
      </c>
      <c r="AA4593" s="11">
        <f t="shared" si="101"/>
        <v>0</v>
      </c>
      <c r="AB4593" s="5">
        <f>IFERROR(VLOOKUP(C4593,[2]Sheet1!$B:$F,5,FALSE),0)</f>
        <v>0</v>
      </c>
      <c r="AC4593" s="11">
        <v>9</v>
      </c>
      <c r="AD4593" s="11">
        <v>0.47370000000000001</v>
      </c>
      <c r="AE4593" s="10" t="str">
        <f t="shared" si="100"/>
        <v>78/79SIL</v>
      </c>
      <c r="AF4593" s="10"/>
      <c r="AG4593" s="10"/>
      <c r="AH4593" s="10"/>
    </row>
    <row r="4594" spans="1:34" x14ac:dyDescent="0.45">
      <c r="A4594" t="s">
        <v>55</v>
      </c>
      <c r="B4594" t="s">
        <v>60</v>
      </c>
      <c r="C4594" t="s">
        <v>279</v>
      </c>
      <c r="D4594">
        <v>433</v>
      </c>
      <c r="E4594" s="11">
        <v>1028160</v>
      </c>
      <c r="F4594" s="5">
        <v>193828</v>
      </c>
      <c r="G4594" s="11">
        <v>0</v>
      </c>
      <c r="H4594" s="11">
        <v>0</v>
      </c>
      <c r="I4594">
        <v>0</v>
      </c>
      <c r="J4594">
        <v>0</v>
      </c>
      <c r="K4594">
        <v>0</v>
      </c>
      <c r="L4594">
        <v>139611</v>
      </c>
      <c r="M4594">
        <v>14</v>
      </c>
      <c r="N4594">
        <v>32</v>
      </c>
      <c r="O4594">
        <v>4</v>
      </c>
      <c r="P4594">
        <v>11</v>
      </c>
      <c r="Q4594">
        <v>0</v>
      </c>
      <c r="R4594">
        <v>116</v>
      </c>
      <c r="S4594">
        <v>0</v>
      </c>
      <c r="T4594">
        <v>119</v>
      </c>
      <c r="U4594">
        <v>190</v>
      </c>
      <c r="V4594">
        <v>-0.56000000000000005</v>
      </c>
      <c r="W4594">
        <v>0</v>
      </c>
      <c r="X4594">
        <v>0</v>
      </c>
      <c r="Y4594" s="12" t="str">
        <f>IFERROR(VLOOKUP(C4594,[1]Index!$D:$F,3,FALSE),"Non List")</f>
        <v>zdelist</v>
      </c>
      <c r="Z4594">
        <f>IFERROR(VLOOKUP(C4594,[1]LP!$B:$C,2,FALSE),0)</f>
        <v>0</v>
      </c>
      <c r="AA4594" s="11">
        <f t="shared" si="101"/>
        <v>0</v>
      </c>
      <c r="AB4594" s="5">
        <f>IFERROR(VLOOKUP(C4594,[2]Sheet1!$B:$F,5,FALSE),0)</f>
        <v>0</v>
      </c>
      <c r="AC4594" s="11">
        <v>5</v>
      </c>
      <c r="AD4594" s="11">
        <v>0.26319999999999999</v>
      </c>
      <c r="AE4594" s="10" t="str">
        <f t="shared" si="100"/>
        <v>78/79UIC</v>
      </c>
      <c r="AF4594" s="10"/>
      <c r="AG4594" s="10"/>
      <c r="AH4594" s="10"/>
    </row>
    <row r="4595" spans="1:34" x14ac:dyDescent="0.45">
      <c r="A4595" t="s">
        <v>55</v>
      </c>
      <c r="B4595" t="s">
        <v>60</v>
      </c>
      <c r="C4595" t="s">
        <v>280</v>
      </c>
      <c r="D4595">
        <v>485</v>
      </c>
      <c r="E4595" s="11">
        <v>1289712</v>
      </c>
      <c r="F4595" s="5">
        <v>229392</v>
      </c>
      <c r="G4595" s="11">
        <v>0</v>
      </c>
      <c r="H4595" s="11">
        <v>0</v>
      </c>
      <c r="I4595">
        <v>0</v>
      </c>
      <c r="J4595">
        <v>0</v>
      </c>
      <c r="K4595">
        <v>0</v>
      </c>
      <c r="L4595">
        <v>237645</v>
      </c>
      <c r="M4595">
        <v>18</v>
      </c>
      <c r="N4595">
        <v>26</v>
      </c>
      <c r="O4595">
        <v>4</v>
      </c>
      <c r="P4595">
        <v>16</v>
      </c>
      <c r="Q4595">
        <v>0</v>
      </c>
      <c r="R4595">
        <v>108</v>
      </c>
      <c r="S4595">
        <v>0</v>
      </c>
      <c r="T4595">
        <v>118</v>
      </c>
      <c r="U4595">
        <v>221</v>
      </c>
      <c r="V4595">
        <v>-0.54</v>
      </c>
      <c r="W4595">
        <v>0</v>
      </c>
      <c r="X4595">
        <v>0</v>
      </c>
      <c r="Y4595" s="12" t="str">
        <f>IFERROR(VLOOKUP(C4595,[1]Index!$D:$F,3,FALSE),"Non List")</f>
        <v>Non Life Insurance</v>
      </c>
      <c r="Z4595">
        <f>IFERROR(VLOOKUP(C4595,[1]LP!$B:$C,2,FALSE),0)</f>
        <v>798</v>
      </c>
      <c r="AA4595" s="11">
        <f t="shared" si="101"/>
        <v>44.3</v>
      </c>
      <c r="AB4595" s="5">
        <f>IFERROR(VLOOKUP(C4595,[2]Sheet1!$B:$F,5,FALSE),0)</f>
        <v>6743000.0700000003</v>
      </c>
      <c r="AC4595" s="11">
        <v>6.7</v>
      </c>
      <c r="AD4595" s="11">
        <v>0.35</v>
      </c>
      <c r="AE4595" s="10" t="str">
        <f t="shared" si="100"/>
        <v>78/79PRIN</v>
      </c>
      <c r="AF4595" s="10"/>
      <c r="AG4595" s="10"/>
      <c r="AH4595" s="10"/>
    </row>
    <row r="4596" spans="1:34" x14ac:dyDescent="0.45">
      <c r="A4596" t="s">
        <v>55</v>
      </c>
      <c r="B4596" t="s">
        <v>60</v>
      </c>
      <c r="C4596" t="s">
        <v>281</v>
      </c>
      <c r="D4596">
        <v>12605</v>
      </c>
      <c r="E4596" s="11">
        <v>266639</v>
      </c>
      <c r="F4596" s="5">
        <v>3385259</v>
      </c>
      <c r="G4596" s="11">
        <v>0</v>
      </c>
      <c r="H4596" s="11">
        <v>0</v>
      </c>
      <c r="I4596">
        <v>0</v>
      </c>
      <c r="J4596">
        <v>0</v>
      </c>
      <c r="K4596">
        <v>0</v>
      </c>
      <c r="L4596">
        <v>473494</v>
      </c>
      <c r="M4596">
        <v>178</v>
      </c>
      <c r="N4596">
        <v>71</v>
      </c>
      <c r="O4596">
        <v>9</v>
      </c>
      <c r="P4596">
        <v>13</v>
      </c>
      <c r="Q4596">
        <v>0</v>
      </c>
      <c r="R4596">
        <v>653</v>
      </c>
      <c r="S4596">
        <v>0</v>
      </c>
      <c r="T4596">
        <v>1370</v>
      </c>
      <c r="U4596">
        <v>2339</v>
      </c>
      <c r="V4596">
        <v>-0.81</v>
      </c>
      <c r="W4596">
        <v>0</v>
      </c>
      <c r="X4596">
        <v>0</v>
      </c>
      <c r="Y4596" s="12" t="str">
        <f>IFERROR(VLOOKUP(C4596,[1]Index!$D:$F,3,FALSE),"Non List")</f>
        <v>Non Life Insurance</v>
      </c>
      <c r="Z4596">
        <f>IFERROR(VLOOKUP(C4596,[1]LP!$B:$C,2,FALSE),0)</f>
        <v>13530</v>
      </c>
      <c r="AA4596" s="11">
        <f t="shared" si="101"/>
        <v>76</v>
      </c>
      <c r="AB4596" s="5">
        <f>IFERROR(VLOOKUP(C4596,[2]Sheet1!$B:$F,5,FALSE),0)</f>
        <v>327166.13</v>
      </c>
      <c r="AC4596" s="11">
        <v>0</v>
      </c>
      <c r="AD4596" s="11">
        <v>0</v>
      </c>
      <c r="AE4596" s="10" t="str">
        <f t="shared" si="100"/>
        <v>78/79RBCL</v>
      </c>
      <c r="AF4596" s="10"/>
      <c r="AG4596" s="10"/>
      <c r="AH4596" s="10"/>
    </row>
    <row r="4597" spans="1:34" x14ac:dyDescent="0.45">
      <c r="A4597" t="s">
        <v>55</v>
      </c>
      <c r="B4597" t="s">
        <v>60</v>
      </c>
      <c r="C4597" t="s">
        <v>282</v>
      </c>
      <c r="D4597">
        <v>385.1</v>
      </c>
      <c r="E4597" s="11">
        <v>1734064</v>
      </c>
      <c r="F4597" s="5">
        <v>278434</v>
      </c>
      <c r="G4597" s="11">
        <v>0</v>
      </c>
      <c r="H4597" s="11">
        <v>0</v>
      </c>
      <c r="I4597">
        <v>0</v>
      </c>
      <c r="J4597">
        <v>0</v>
      </c>
      <c r="K4597">
        <v>0</v>
      </c>
      <c r="L4597">
        <v>171264</v>
      </c>
      <c r="M4597">
        <v>10</v>
      </c>
      <c r="N4597">
        <v>39</v>
      </c>
      <c r="O4597">
        <v>3</v>
      </c>
      <c r="P4597">
        <v>9</v>
      </c>
      <c r="Q4597">
        <v>0</v>
      </c>
      <c r="R4597">
        <v>130</v>
      </c>
      <c r="S4597">
        <v>0</v>
      </c>
      <c r="T4597">
        <v>116</v>
      </c>
      <c r="U4597">
        <v>161</v>
      </c>
      <c r="V4597">
        <v>-0.57999999999999996</v>
      </c>
      <c r="W4597">
        <v>0</v>
      </c>
      <c r="X4597">
        <v>0</v>
      </c>
      <c r="Y4597" s="12" t="str">
        <f>IFERROR(VLOOKUP(C4597,[1]Index!$D:$F,3,FALSE),"Non List")</f>
        <v>Non Life Insurance</v>
      </c>
      <c r="Z4597">
        <f>IFERROR(VLOOKUP(C4597,[1]LP!$B:$C,2,FALSE),0)</f>
        <v>553.5</v>
      </c>
      <c r="AA4597" s="11">
        <f t="shared" si="101"/>
        <v>55.4</v>
      </c>
      <c r="AB4597" s="5">
        <f>IFERROR(VLOOKUP(C4597,[2]Sheet1!$B:$F,5,FALSE),0)</f>
        <v>14843741.5</v>
      </c>
      <c r="AC4597" s="11">
        <v>6</v>
      </c>
      <c r="AD4597" s="11">
        <v>0.32</v>
      </c>
      <c r="AE4597" s="10" t="str">
        <f t="shared" si="100"/>
        <v>78/79IGI</v>
      </c>
      <c r="AF4597" s="10"/>
      <c r="AG4597" s="10"/>
      <c r="AH4597" s="10"/>
    </row>
    <row r="4598" spans="1:34" x14ac:dyDescent="0.45">
      <c r="A4598" t="s">
        <v>55</v>
      </c>
      <c r="B4598" t="s">
        <v>60</v>
      </c>
      <c r="C4598" t="s">
        <v>283</v>
      </c>
      <c r="D4598">
        <v>462</v>
      </c>
      <c r="E4598" s="11">
        <v>1000000</v>
      </c>
      <c r="F4598" s="5">
        <v>150700</v>
      </c>
      <c r="G4598" s="11">
        <v>0</v>
      </c>
      <c r="H4598" s="11">
        <v>0</v>
      </c>
      <c r="I4598">
        <v>0</v>
      </c>
      <c r="J4598">
        <v>0</v>
      </c>
      <c r="K4598">
        <v>0</v>
      </c>
      <c r="L4598">
        <v>118956</v>
      </c>
      <c r="M4598">
        <v>12</v>
      </c>
      <c r="N4598">
        <v>39</v>
      </c>
      <c r="O4598">
        <v>4</v>
      </c>
      <c r="P4598">
        <v>10</v>
      </c>
      <c r="Q4598">
        <v>0</v>
      </c>
      <c r="R4598">
        <v>156</v>
      </c>
      <c r="S4598">
        <v>0</v>
      </c>
      <c r="T4598">
        <v>115</v>
      </c>
      <c r="U4598">
        <v>175</v>
      </c>
      <c r="V4598">
        <v>-0.62</v>
      </c>
      <c r="W4598">
        <v>0</v>
      </c>
      <c r="X4598">
        <v>0</v>
      </c>
      <c r="Y4598" s="12" t="str">
        <f>IFERROR(VLOOKUP(C4598,[1]Index!$D:$F,3,FALSE),"Non List")</f>
        <v>zdelist</v>
      </c>
      <c r="Z4598">
        <f>IFERROR(VLOOKUP(C4598,[1]LP!$B:$C,2,FALSE),0)</f>
        <v>0</v>
      </c>
      <c r="AA4598" s="11">
        <f t="shared" si="101"/>
        <v>0</v>
      </c>
      <c r="AB4598" s="5">
        <f>IFERROR(VLOOKUP(C4598,[2]Sheet1!$B:$F,5,FALSE),0)</f>
        <v>0</v>
      </c>
      <c r="AC4598" s="11">
        <v>0</v>
      </c>
      <c r="AD4598" s="11">
        <v>0</v>
      </c>
      <c r="AE4598" s="10" t="str">
        <f t="shared" si="100"/>
        <v>78/79AIL</v>
      </c>
      <c r="AF4598" s="10"/>
      <c r="AG4598" s="10"/>
      <c r="AH4598" s="10"/>
    </row>
    <row r="4599" spans="1:34" x14ac:dyDescent="0.45">
      <c r="A4599" t="s">
        <v>55</v>
      </c>
      <c r="B4599" t="s">
        <v>60</v>
      </c>
      <c r="C4599" t="s">
        <v>284</v>
      </c>
      <c r="D4599">
        <v>365</v>
      </c>
      <c r="E4599" s="11">
        <v>1000000</v>
      </c>
      <c r="F4599" s="5">
        <v>151418</v>
      </c>
      <c r="G4599" s="11">
        <v>0</v>
      </c>
      <c r="H4599" s="11">
        <v>0</v>
      </c>
      <c r="I4599">
        <v>0</v>
      </c>
      <c r="J4599">
        <v>0</v>
      </c>
      <c r="K4599">
        <v>0</v>
      </c>
      <c r="L4599">
        <v>144905</v>
      </c>
      <c r="M4599">
        <v>14</v>
      </c>
      <c r="N4599">
        <v>25</v>
      </c>
      <c r="O4599">
        <v>3</v>
      </c>
      <c r="P4599">
        <v>13</v>
      </c>
      <c r="Q4599">
        <v>0</v>
      </c>
      <c r="R4599">
        <v>80</v>
      </c>
      <c r="S4599">
        <v>0</v>
      </c>
      <c r="T4599">
        <v>115</v>
      </c>
      <c r="U4599">
        <v>194</v>
      </c>
      <c r="V4599">
        <v>-0.47</v>
      </c>
      <c r="W4599">
        <v>0</v>
      </c>
      <c r="X4599">
        <v>0</v>
      </c>
      <c r="Y4599" s="12" t="str">
        <f>IFERROR(VLOOKUP(C4599,[1]Index!$D:$F,3,FALSE),"Non List")</f>
        <v>zdelist</v>
      </c>
      <c r="Z4599">
        <f>IFERROR(VLOOKUP(C4599,[1]LP!$B:$C,2,FALSE),0)</f>
        <v>0</v>
      </c>
      <c r="AA4599" s="11">
        <f t="shared" si="101"/>
        <v>0</v>
      </c>
      <c r="AB4599" s="5">
        <f>IFERROR(VLOOKUP(C4599,[2]Sheet1!$B:$F,5,FALSE),0)</f>
        <v>0</v>
      </c>
      <c r="AC4599" s="11">
        <v>0</v>
      </c>
      <c r="AD4599" s="11">
        <v>0</v>
      </c>
      <c r="AE4599" s="10" t="str">
        <f t="shared" si="100"/>
        <v>78/79SGI</v>
      </c>
      <c r="AF4599" s="10"/>
      <c r="AG4599" s="10"/>
      <c r="AH4599" s="10"/>
    </row>
    <row r="4600" spans="1:34" x14ac:dyDescent="0.45">
      <c r="A4600" t="s">
        <v>55</v>
      </c>
      <c r="B4600" t="s">
        <v>60</v>
      </c>
      <c r="C4600" t="s">
        <v>285</v>
      </c>
      <c r="D4600">
        <v>370</v>
      </c>
      <c r="E4600" s="11">
        <v>1000000</v>
      </c>
      <c r="F4600" s="5">
        <v>217902</v>
      </c>
      <c r="G4600" s="11">
        <v>0</v>
      </c>
      <c r="H4600" s="11">
        <v>0</v>
      </c>
      <c r="I4600">
        <v>0</v>
      </c>
      <c r="J4600">
        <v>0</v>
      </c>
      <c r="K4600">
        <v>0</v>
      </c>
      <c r="L4600">
        <v>112092</v>
      </c>
      <c r="M4600">
        <v>11</v>
      </c>
      <c r="N4600">
        <v>33</v>
      </c>
      <c r="O4600">
        <v>3</v>
      </c>
      <c r="P4600">
        <v>9</v>
      </c>
      <c r="Q4600">
        <v>0</v>
      </c>
      <c r="R4600">
        <v>100</v>
      </c>
      <c r="S4600">
        <v>0</v>
      </c>
      <c r="T4600">
        <v>122</v>
      </c>
      <c r="U4600">
        <v>175</v>
      </c>
      <c r="V4600">
        <v>-0.53</v>
      </c>
      <c r="W4600">
        <v>0</v>
      </c>
      <c r="X4600">
        <v>0</v>
      </c>
      <c r="Y4600" s="12" t="str">
        <f>IFERROR(VLOOKUP(C4600,[1]Index!$D:$F,3,FALSE),"Non List")</f>
        <v>zdelist</v>
      </c>
      <c r="Z4600">
        <f>IFERROR(VLOOKUP(C4600,[1]LP!$B:$C,2,FALSE),0)</f>
        <v>0</v>
      </c>
      <c r="AA4600" s="11">
        <f t="shared" si="101"/>
        <v>0</v>
      </c>
      <c r="AB4600" s="5">
        <f>IFERROR(VLOOKUP(C4600,[2]Sheet1!$B:$F,5,FALSE),0)</f>
        <v>0</v>
      </c>
      <c r="AC4600" s="11">
        <v>0</v>
      </c>
      <c r="AD4600" s="11">
        <v>0</v>
      </c>
      <c r="AE4600" s="10" t="str">
        <f t="shared" si="100"/>
        <v>78/79GIC</v>
      </c>
      <c r="AF4600" s="10"/>
      <c r="AG4600" s="10"/>
      <c r="AH4600" s="10"/>
    </row>
    <row r="4601" spans="1:34" x14ac:dyDescent="0.45">
      <c r="A4601" t="s">
        <v>24</v>
      </c>
      <c r="B4601" t="s">
        <v>181</v>
      </c>
      <c r="C4601" t="s">
        <v>270</v>
      </c>
      <c r="D4601">
        <v>509.9</v>
      </c>
      <c r="E4601" s="11">
        <v>1404565</v>
      </c>
      <c r="F4601" s="5">
        <v>194300</v>
      </c>
      <c r="G4601" s="11">
        <v>0</v>
      </c>
      <c r="H4601" s="11">
        <v>0</v>
      </c>
      <c r="I4601">
        <v>0</v>
      </c>
      <c r="J4601">
        <v>0</v>
      </c>
      <c r="K4601">
        <v>0</v>
      </c>
      <c r="L4601">
        <v>55200</v>
      </c>
      <c r="M4601">
        <v>16</v>
      </c>
      <c r="N4601">
        <v>32</v>
      </c>
      <c r="O4601">
        <v>4</v>
      </c>
      <c r="P4601">
        <v>14</v>
      </c>
      <c r="Q4601">
        <v>0</v>
      </c>
      <c r="R4601">
        <v>145</v>
      </c>
      <c r="S4601">
        <v>0</v>
      </c>
      <c r="T4601">
        <v>114</v>
      </c>
      <c r="U4601">
        <v>201</v>
      </c>
      <c r="V4601">
        <v>-0.61</v>
      </c>
      <c r="W4601">
        <v>0</v>
      </c>
      <c r="X4601">
        <v>0</v>
      </c>
      <c r="Y4601" s="12" t="str">
        <f>IFERROR(VLOOKUP(C4601,[1]Index!$D:$F,3,FALSE),"Non List")</f>
        <v>zdelist</v>
      </c>
      <c r="Z4601">
        <f>IFERROR(VLOOKUP(C4601,[1]LP!$B:$C,2,FALSE),0)</f>
        <v>0</v>
      </c>
      <c r="AA4601" s="11">
        <f t="shared" si="101"/>
        <v>0</v>
      </c>
      <c r="AB4601" s="5">
        <f>IFERROR(VLOOKUP(C4601,[2]Sheet1!$B:$F,5,FALSE),0)</f>
        <v>0</v>
      </c>
      <c r="AC4601" s="11">
        <f>IFERROR(VLOOKUP(AE4601,[3]Sheet2!$M:$O,2,FALSE),0)</f>
        <v>0</v>
      </c>
      <c r="AD4601" s="11">
        <f>IFERROR(VLOOKUP(AE4601,[3]Sheet2!$M:$O,3,FALSE),0)</f>
        <v>0</v>
      </c>
      <c r="AE4601" s="10" t="str">
        <f t="shared" si="100"/>
        <v>79/80LGIL</v>
      </c>
      <c r="AF4601" s="10"/>
      <c r="AG4601" s="10"/>
      <c r="AH4601" s="10"/>
    </row>
    <row r="4602" spans="1:34" x14ac:dyDescent="0.45">
      <c r="A4602" t="s">
        <v>24</v>
      </c>
      <c r="B4602" t="s">
        <v>181</v>
      </c>
      <c r="C4602" t="s">
        <v>271</v>
      </c>
      <c r="D4602">
        <v>512</v>
      </c>
      <c r="E4602" s="11">
        <v>1489316</v>
      </c>
      <c r="F4602" s="5">
        <v>437737</v>
      </c>
      <c r="G4602" s="11">
        <v>0</v>
      </c>
      <c r="H4602" s="11">
        <v>0</v>
      </c>
      <c r="I4602">
        <v>0</v>
      </c>
      <c r="J4602">
        <v>0</v>
      </c>
      <c r="K4602">
        <v>0</v>
      </c>
      <c r="L4602">
        <v>70313</v>
      </c>
      <c r="M4602">
        <v>19</v>
      </c>
      <c r="N4602">
        <v>27</v>
      </c>
      <c r="O4602">
        <v>4</v>
      </c>
      <c r="P4602">
        <v>15</v>
      </c>
      <c r="Q4602">
        <v>0</v>
      </c>
      <c r="R4602">
        <v>107</v>
      </c>
      <c r="S4602">
        <v>0</v>
      </c>
      <c r="T4602">
        <v>129</v>
      </c>
      <c r="U4602">
        <v>234</v>
      </c>
      <c r="V4602">
        <v>-0.54</v>
      </c>
      <c r="W4602">
        <v>0</v>
      </c>
      <c r="X4602">
        <v>0</v>
      </c>
      <c r="Y4602" s="12" t="str">
        <f>IFERROR(VLOOKUP(C4602,[1]Index!$D:$F,3,FALSE),"Non List")</f>
        <v>Non Life Insurance</v>
      </c>
      <c r="Z4602">
        <f>IFERROR(VLOOKUP(C4602,[1]LP!$B:$C,2,FALSE),0)</f>
        <v>855</v>
      </c>
      <c r="AA4602" s="11">
        <f t="shared" si="101"/>
        <v>45</v>
      </c>
      <c r="AB4602" s="5">
        <f>IFERROR(VLOOKUP(C4602,[2]Sheet1!$B:$F,5,FALSE),0)</f>
        <v>8078158.4900000002</v>
      </c>
      <c r="AC4602" s="11">
        <f>IFERROR(VLOOKUP(AE4602,[3]Sheet2!$M:$O,2,FALSE),0)</f>
        <v>0.52629999999999999</v>
      </c>
      <c r="AD4602" s="11">
        <f>IFERROR(VLOOKUP(AE4602,[3]Sheet2!$M:$O,3,FALSE),0)</f>
        <v>10</v>
      </c>
      <c r="AE4602" s="10" t="str">
        <f t="shared" si="100"/>
        <v>79/80NICL</v>
      </c>
      <c r="AF4602" s="10"/>
      <c r="AG4602" s="10"/>
      <c r="AH4602" s="10"/>
    </row>
    <row r="4603" spans="1:34" x14ac:dyDescent="0.45">
      <c r="A4603" t="s">
        <v>24</v>
      </c>
      <c r="B4603" t="s">
        <v>181</v>
      </c>
      <c r="C4603" t="s">
        <v>272</v>
      </c>
      <c r="D4603">
        <v>775</v>
      </c>
      <c r="E4603" s="11">
        <v>2012361</v>
      </c>
      <c r="F4603" s="5">
        <v>519725</v>
      </c>
      <c r="G4603" s="11">
        <v>0</v>
      </c>
      <c r="H4603" s="11">
        <v>0</v>
      </c>
      <c r="I4603">
        <v>0</v>
      </c>
      <c r="J4603">
        <v>0</v>
      </c>
      <c r="K4603">
        <v>0</v>
      </c>
      <c r="L4603">
        <v>67188</v>
      </c>
      <c r="M4603">
        <v>13</v>
      </c>
      <c r="N4603">
        <v>58</v>
      </c>
      <c r="O4603">
        <v>6</v>
      </c>
      <c r="P4603">
        <v>11</v>
      </c>
      <c r="Q4603">
        <v>0</v>
      </c>
      <c r="R4603">
        <v>358</v>
      </c>
      <c r="S4603">
        <v>0</v>
      </c>
      <c r="T4603">
        <v>126</v>
      </c>
      <c r="U4603">
        <v>194</v>
      </c>
      <c r="V4603">
        <v>-0.75</v>
      </c>
      <c r="W4603">
        <v>0</v>
      </c>
      <c r="X4603">
        <v>0</v>
      </c>
      <c r="Y4603" s="12" t="str">
        <f>IFERROR(VLOOKUP(C4603,[1]Index!$D:$F,3,FALSE),"Non List")</f>
        <v>Non Life Insurance</v>
      </c>
      <c r="Z4603">
        <f>IFERROR(VLOOKUP(C4603,[1]LP!$B:$C,2,FALSE),0)</f>
        <v>812</v>
      </c>
      <c r="AA4603" s="11">
        <f t="shared" si="101"/>
        <v>62.5</v>
      </c>
      <c r="AB4603" s="5">
        <f>IFERROR(VLOOKUP(C4603,[2]Sheet1!$B:$F,5,FALSE),0)</f>
        <v>8049442.4299999997</v>
      </c>
      <c r="AC4603" s="11">
        <f>IFERROR(VLOOKUP(AE4603,[3]Sheet2!$M:$O,2,FALSE),0)</f>
        <v>0</v>
      </c>
      <c r="AD4603" s="11">
        <f>IFERROR(VLOOKUP(AE4603,[3]Sheet2!$M:$O,3,FALSE),0)</f>
        <v>0</v>
      </c>
      <c r="AE4603" s="10" t="str">
        <f t="shared" si="100"/>
        <v>79/80NIL</v>
      </c>
      <c r="AF4603" s="10"/>
      <c r="AG4603" s="10"/>
      <c r="AH4603" s="10"/>
    </row>
    <row r="4604" spans="1:34" x14ac:dyDescent="0.45">
      <c r="A4604" t="s">
        <v>24</v>
      </c>
      <c r="B4604" t="s">
        <v>181</v>
      </c>
      <c r="C4604" t="s">
        <v>273</v>
      </c>
      <c r="D4604">
        <v>665</v>
      </c>
      <c r="E4604" s="11">
        <v>1326614</v>
      </c>
      <c r="F4604" s="5">
        <v>322677</v>
      </c>
      <c r="G4604" s="11">
        <v>0</v>
      </c>
      <c r="H4604" s="11">
        <v>0</v>
      </c>
      <c r="I4604">
        <v>0</v>
      </c>
      <c r="J4604">
        <v>0</v>
      </c>
      <c r="K4604">
        <v>0</v>
      </c>
      <c r="L4604">
        <v>54658</v>
      </c>
      <c r="M4604">
        <v>16</v>
      </c>
      <c r="N4604">
        <v>40</v>
      </c>
      <c r="O4604">
        <v>5</v>
      </c>
      <c r="P4604">
        <v>13</v>
      </c>
      <c r="Q4604">
        <v>0</v>
      </c>
      <c r="R4604">
        <v>216</v>
      </c>
      <c r="S4604">
        <v>0</v>
      </c>
      <c r="T4604">
        <v>124</v>
      </c>
      <c r="U4604">
        <v>215</v>
      </c>
      <c r="V4604">
        <v>-0.68</v>
      </c>
      <c r="W4604">
        <v>0</v>
      </c>
      <c r="X4604">
        <v>0</v>
      </c>
      <c r="Y4604" s="12" t="str">
        <f>IFERROR(VLOOKUP(C4604,[1]Index!$D:$F,3,FALSE),"Non List")</f>
        <v>Non Life Insurance</v>
      </c>
      <c r="Z4604">
        <f>IFERROR(VLOOKUP(C4604,[1]LP!$B:$C,2,FALSE),0)</f>
        <v>778</v>
      </c>
      <c r="AA4604" s="11">
        <f t="shared" si="101"/>
        <v>48.6</v>
      </c>
      <c r="AB4604" s="5">
        <f>IFERROR(VLOOKUP(C4604,[2]Sheet1!$B:$F,5,FALSE),0)</f>
        <v>7543725.6100000003</v>
      </c>
      <c r="AC4604" s="11">
        <f>IFERROR(VLOOKUP(AE4604,[3]Sheet2!$M:$O,2,FALSE),0)</f>
        <v>0.28949999999999998</v>
      </c>
      <c r="AD4604" s="11">
        <f>IFERROR(VLOOKUP(AE4604,[3]Sheet2!$M:$O,3,FALSE),0)</f>
        <v>5.5</v>
      </c>
      <c r="AE4604" s="10" t="str">
        <f t="shared" si="100"/>
        <v>79/80NLG</v>
      </c>
      <c r="AF4604" s="10"/>
      <c r="AG4604" s="10"/>
      <c r="AH4604" s="10"/>
    </row>
    <row r="4605" spans="1:34" x14ac:dyDescent="0.45">
      <c r="A4605" t="s">
        <v>24</v>
      </c>
      <c r="B4605" t="s">
        <v>181</v>
      </c>
      <c r="C4605" t="s">
        <v>274</v>
      </c>
      <c r="D4605">
        <v>624</v>
      </c>
      <c r="E4605" s="11">
        <v>1402630</v>
      </c>
      <c r="F4605" s="5">
        <v>423506</v>
      </c>
      <c r="G4605" s="11">
        <v>0</v>
      </c>
      <c r="H4605" s="11">
        <v>0</v>
      </c>
      <c r="I4605">
        <v>0</v>
      </c>
      <c r="J4605">
        <v>0</v>
      </c>
      <c r="K4605">
        <v>0</v>
      </c>
      <c r="L4605">
        <v>77955</v>
      </c>
      <c r="M4605">
        <v>22</v>
      </c>
      <c r="N4605">
        <v>28</v>
      </c>
      <c r="O4605">
        <v>5</v>
      </c>
      <c r="P4605">
        <v>17</v>
      </c>
      <c r="Q4605">
        <v>0</v>
      </c>
      <c r="R4605">
        <v>135</v>
      </c>
      <c r="S4605">
        <v>0</v>
      </c>
      <c r="T4605">
        <v>130</v>
      </c>
      <c r="U4605">
        <v>255</v>
      </c>
      <c r="V4605">
        <v>-0.59</v>
      </c>
      <c r="W4605">
        <v>0</v>
      </c>
      <c r="X4605">
        <v>0</v>
      </c>
      <c r="Y4605" s="12" t="str">
        <f>IFERROR(VLOOKUP(C4605,[1]Index!$D:$F,3,FALSE),"Non List")</f>
        <v>zdelist</v>
      </c>
      <c r="Z4605">
        <f>IFERROR(VLOOKUP(C4605,[1]LP!$B:$C,2,FALSE),0)</f>
        <v>0</v>
      </c>
      <c r="AA4605" s="11">
        <f t="shared" si="101"/>
        <v>0</v>
      </c>
      <c r="AB4605" s="5">
        <f>IFERROR(VLOOKUP(C4605,[2]Sheet1!$B:$F,5,FALSE),0)</f>
        <v>0</v>
      </c>
      <c r="AC4605" s="11">
        <f>IFERROR(VLOOKUP(AE4605,[3]Sheet2!$M:$O,2,FALSE),0)</f>
        <v>0</v>
      </c>
      <c r="AD4605" s="11">
        <f>IFERROR(VLOOKUP(AE4605,[3]Sheet2!$M:$O,3,FALSE),0)</f>
        <v>0</v>
      </c>
      <c r="AE4605" s="10" t="str">
        <f t="shared" si="100"/>
        <v>79/80PIC</v>
      </c>
      <c r="AF4605" s="10"/>
      <c r="AG4605" s="10"/>
      <c r="AH4605" s="10"/>
    </row>
    <row r="4606" spans="1:34" x14ac:dyDescent="0.45">
      <c r="A4606" t="s">
        <v>24</v>
      </c>
      <c r="B4606" t="s">
        <v>181</v>
      </c>
      <c r="C4606" t="s">
        <v>275</v>
      </c>
      <c r="D4606">
        <v>390.2</v>
      </c>
      <c r="E4606" s="11">
        <v>1186145</v>
      </c>
      <c r="F4606" s="5">
        <v>276330</v>
      </c>
      <c r="G4606" s="11">
        <v>0</v>
      </c>
      <c r="H4606" s="11">
        <v>0</v>
      </c>
      <c r="I4606">
        <v>0</v>
      </c>
      <c r="J4606">
        <v>0</v>
      </c>
      <c r="K4606">
        <v>0</v>
      </c>
      <c r="L4606">
        <v>36673</v>
      </c>
      <c r="M4606">
        <v>12</v>
      </c>
      <c r="N4606">
        <v>32</v>
      </c>
      <c r="O4606">
        <v>3</v>
      </c>
      <c r="P4606">
        <v>10</v>
      </c>
      <c r="Q4606">
        <v>0</v>
      </c>
      <c r="R4606">
        <v>100</v>
      </c>
      <c r="S4606">
        <v>0</v>
      </c>
      <c r="T4606">
        <v>123</v>
      </c>
      <c r="U4606">
        <v>185</v>
      </c>
      <c r="V4606">
        <v>-0.53</v>
      </c>
      <c r="W4606">
        <v>0</v>
      </c>
      <c r="X4606">
        <v>0</v>
      </c>
      <c r="Y4606" s="12" t="str">
        <f>IFERROR(VLOOKUP(C4606,[1]Index!$D:$F,3,FALSE),"Non List")</f>
        <v>zdelist</v>
      </c>
      <c r="Z4606">
        <f>IFERROR(VLOOKUP(C4606,[1]LP!$B:$C,2,FALSE),0)</f>
        <v>0</v>
      </c>
      <c r="AA4606" s="11">
        <f t="shared" si="101"/>
        <v>0</v>
      </c>
      <c r="AB4606" s="5">
        <f>IFERROR(VLOOKUP(C4606,[2]Sheet1!$B:$F,5,FALSE),0)</f>
        <v>0</v>
      </c>
      <c r="AC4606" s="11">
        <f>IFERROR(VLOOKUP(AE4606,[3]Sheet2!$M:$O,2,FALSE),0)</f>
        <v>0</v>
      </c>
      <c r="AD4606" s="11">
        <f>IFERROR(VLOOKUP(AE4606,[3]Sheet2!$M:$O,3,FALSE),0)</f>
        <v>0</v>
      </c>
      <c r="AE4606" s="10" t="str">
        <f t="shared" ref="AE4606:AE4669" si="102">B4606&amp;C4606</f>
        <v>79/80PICL</v>
      </c>
      <c r="AF4606" s="10"/>
      <c r="AG4606" s="10"/>
      <c r="AH4606" s="10"/>
    </row>
    <row r="4607" spans="1:34" x14ac:dyDescent="0.45">
      <c r="A4607" t="s">
        <v>24</v>
      </c>
      <c r="B4607" t="s">
        <v>181</v>
      </c>
      <c r="C4607" t="s">
        <v>276</v>
      </c>
      <c r="D4607">
        <v>666</v>
      </c>
      <c r="E4607" s="11">
        <v>1333629</v>
      </c>
      <c r="F4607" s="5">
        <v>447096</v>
      </c>
      <c r="G4607" s="11">
        <v>0</v>
      </c>
      <c r="H4607" s="11">
        <v>0</v>
      </c>
      <c r="I4607">
        <v>0</v>
      </c>
      <c r="J4607">
        <v>0</v>
      </c>
      <c r="K4607">
        <v>0</v>
      </c>
      <c r="L4607">
        <v>32531</v>
      </c>
      <c r="M4607">
        <v>10</v>
      </c>
      <c r="N4607">
        <v>69</v>
      </c>
      <c r="O4607">
        <v>5</v>
      </c>
      <c r="P4607">
        <v>7</v>
      </c>
      <c r="Q4607">
        <v>0</v>
      </c>
      <c r="R4607">
        <v>342</v>
      </c>
      <c r="S4607">
        <v>0</v>
      </c>
      <c r="T4607">
        <v>134</v>
      </c>
      <c r="U4607">
        <v>171</v>
      </c>
      <c r="V4607">
        <v>-0.74</v>
      </c>
      <c r="W4607">
        <v>0</v>
      </c>
      <c r="X4607">
        <v>0</v>
      </c>
      <c r="Y4607" s="12" t="str">
        <f>IFERROR(VLOOKUP(C4607,[1]Index!$D:$F,3,FALSE),"Non List")</f>
        <v>zdelist</v>
      </c>
      <c r="Z4607">
        <f>IFERROR(VLOOKUP(C4607,[1]LP!$B:$C,2,FALSE),0)</f>
        <v>0</v>
      </c>
      <c r="AA4607" s="11">
        <f t="shared" si="101"/>
        <v>0</v>
      </c>
      <c r="AB4607" s="5">
        <f>IFERROR(VLOOKUP(C4607,[2]Sheet1!$B:$F,5,FALSE),0)</f>
        <v>0</v>
      </c>
      <c r="AC4607" s="11">
        <f>IFERROR(VLOOKUP(AE4607,[3]Sheet2!$M:$O,2,FALSE),0)</f>
        <v>0</v>
      </c>
      <c r="AD4607" s="11">
        <f>IFERROR(VLOOKUP(AE4607,[3]Sheet2!$M:$O,3,FALSE),0)</f>
        <v>0</v>
      </c>
      <c r="AE4607" s="10" t="str">
        <f t="shared" si="102"/>
        <v>79/80SIC</v>
      </c>
      <c r="AF4607" s="10"/>
      <c r="AG4607" s="10"/>
      <c r="AH4607" s="10"/>
    </row>
    <row r="4608" spans="1:34" x14ac:dyDescent="0.45">
      <c r="A4608" t="s">
        <v>24</v>
      </c>
      <c r="B4608" t="s">
        <v>181</v>
      </c>
      <c r="C4608" t="s">
        <v>277</v>
      </c>
      <c r="D4608">
        <v>750</v>
      </c>
      <c r="E4608" s="11">
        <v>2286081</v>
      </c>
      <c r="F4608" s="5">
        <v>918099</v>
      </c>
      <c r="G4608" s="11">
        <v>0</v>
      </c>
      <c r="H4608" s="11">
        <v>0</v>
      </c>
      <c r="I4608">
        <v>0</v>
      </c>
      <c r="J4608">
        <v>0</v>
      </c>
      <c r="K4608">
        <v>0</v>
      </c>
      <c r="L4608">
        <v>134897</v>
      </c>
      <c r="M4608">
        <v>24</v>
      </c>
      <c r="N4608">
        <v>32</v>
      </c>
      <c r="O4608">
        <v>5</v>
      </c>
      <c r="P4608">
        <v>17</v>
      </c>
      <c r="Q4608">
        <v>0</v>
      </c>
      <c r="R4608">
        <v>170</v>
      </c>
      <c r="S4608">
        <v>0</v>
      </c>
      <c r="T4608">
        <v>140</v>
      </c>
      <c r="U4608">
        <v>273</v>
      </c>
      <c r="V4608">
        <v>-0.64</v>
      </c>
      <c r="W4608">
        <v>0</v>
      </c>
      <c r="X4608">
        <v>0</v>
      </c>
      <c r="Y4608" s="12" t="str">
        <f>IFERROR(VLOOKUP(C4608,[1]Index!$D:$F,3,FALSE),"Non List")</f>
        <v>Non Life Insurance</v>
      </c>
      <c r="Z4608">
        <f>IFERROR(VLOOKUP(C4608,[1]LP!$B:$C,2,FALSE),0)</f>
        <v>719.8</v>
      </c>
      <c r="AA4608" s="11">
        <f t="shared" si="101"/>
        <v>30</v>
      </c>
      <c r="AB4608" s="5">
        <f>IFERROR(VLOOKUP(C4608,[2]Sheet1!$B:$F,5,FALSE),0)</f>
        <v>13009241.279999999</v>
      </c>
      <c r="AC4608" s="11">
        <f>IFERROR(VLOOKUP(AE4608,[3]Sheet2!$M:$O,2,FALSE),0)</f>
        <v>0</v>
      </c>
      <c r="AD4608" s="11">
        <f>IFERROR(VLOOKUP(AE4608,[3]Sheet2!$M:$O,3,FALSE),0)</f>
        <v>0</v>
      </c>
      <c r="AE4608" s="10" t="str">
        <f t="shared" si="102"/>
        <v>79/80SICL</v>
      </c>
      <c r="AF4608" s="10"/>
      <c r="AG4608" s="10"/>
      <c r="AH4608" s="10"/>
    </row>
    <row r="4609" spans="1:34" x14ac:dyDescent="0.45">
      <c r="A4609" t="s">
        <v>24</v>
      </c>
      <c r="B4609" t="s">
        <v>181</v>
      </c>
      <c r="C4609" t="s">
        <v>278</v>
      </c>
      <c r="D4609">
        <v>651.20000000000005</v>
      </c>
      <c r="E4609" s="11">
        <v>1403920</v>
      </c>
      <c r="F4609" s="5">
        <v>242732</v>
      </c>
      <c r="G4609" s="11">
        <v>0</v>
      </c>
      <c r="H4609" s="11">
        <v>0</v>
      </c>
      <c r="I4609">
        <v>0</v>
      </c>
      <c r="J4609">
        <v>0</v>
      </c>
      <c r="K4609">
        <v>0</v>
      </c>
      <c r="L4609">
        <v>51275</v>
      </c>
      <c r="M4609">
        <v>15</v>
      </c>
      <c r="N4609">
        <v>45</v>
      </c>
      <c r="O4609">
        <v>6</v>
      </c>
      <c r="P4609">
        <v>12</v>
      </c>
      <c r="Q4609">
        <v>0</v>
      </c>
      <c r="R4609">
        <v>248</v>
      </c>
      <c r="S4609">
        <v>0</v>
      </c>
      <c r="T4609">
        <v>117</v>
      </c>
      <c r="U4609">
        <v>196</v>
      </c>
      <c r="V4609">
        <v>-0.7</v>
      </c>
      <c r="W4609">
        <v>0</v>
      </c>
      <c r="X4609">
        <v>0</v>
      </c>
      <c r="Y4609" s="12" t="str">
        <f>IFERROR(VLOOKUP(C4609,[1]Index!$D:$F,3,FALSE),"Non List")</f>
        <v>zdelist</v>
      </c>
      <c r="Z4609">
        <f>IFERROR(VLOOKUP(C4609,[1]LP!$B:$C,2,FALSE),0)</f>
        <v>0</v>
      </c>
      <c r="AA4609" s="11">
        <f t="shared" si="101"/>
        <v>0</v>
      </c>
      <c r="AB4609" s="5">
        <f>IFERROR(VLOOKUP(C4609,[2]Sheet1!$B:$F,5,FALSE),0)</f>
        <v>0</v>
      </c>
      <c r="AC4609" s="11">
        <f>IFERROR(VLOOKUP(AE4609,[3]Sheet2!$M:$O,2,FALSE),0)</f>
        <v>0</v>
      </c>
      <c r="AD4609" s="11">
        <f>IFERROR(VLOOKUP(AE4609,[3]Sheet2!$M:$O,3,FALSE),0)</f>
        <v>0</v>
      </c>
      <c r="AE4609" s="10" t="str">
        <f t="shared" si="102"/>
        <v>79/80SIL</v>
      </c>
      <c r="AF4609" s="10"/>
      <c r="AG4609" s="10"/>
      <c r="AH4609" s="10"/>
    </row>
    <row r="4610" spans="1:34" x14ac:dyDescent="0.45">
      <c r="A4610" t="s">
        <v>24</v>
      </c>
      <c r="B4610" t="s">
        <v>181</v>
      </c>
      <c r="C4610" t="s">
        <v>279</v>
      </c>
      <c r="D4610">
        <v>433</v>
      </c>
      <c r="E4610" s="11">
        <v>1028160</v>
      </c>
      <c r="F4610" s="5">
        <v>214500</v>
      </c>
      <c r="G4610" s="11">
        <v>0</v>
      </c>
      <c r="H4610" s="11">
        <v>0</v>
      </c>
      <c r="I4610">
        <v>0</v>
      </c>
      <c r="J4610">
        <v>0</v>
      </c>
      <c r="K4610">
        <v>0</v>
      </c>
      <c r="L4610">
        <v>22692</v>
      </c>
      <c r="M4610">
        <v>9</v>
      </c>
      <c r="N4610">
        <v>49</v>
      </c>
      <c r="O4610">
        <v>4</v>
      </c>
      <c r="P4610">
        <v>7</v>
      </c>
      <c r="Q4610">
        <v>0</v>
      </c>
      <c r="R4610">
        <v>176</v>
      </c>
      <c r="S4610">
        <v>0</v>
      </c>
      <c r="T4610">
        <v>121</v>
      </c>
      <c r="U4610">
        <v>155</v>
      </c>
      <c r="V4610">
        <v>-0.64</v>
      </c>
      <c r="W4610">
        <v>0</v>
      </c>
      <c r="X4610">
        <v>0</v>
      </c>
      <c r="Y4610" s="12" t="str">
        <f>IFERROR(VLOOKUP(C4610,[1]Index!$D:$F,3,FALSE),"Non List")</f>
        <v>zdelist</v>
      </c>
      <c r="Z4610">
        <f>IFERROR(VLOOKUP(C4610,[1]LP!$B:$C,2,FALSE),0)</f>
        <v>0</v>
      </c>
      <c r="AA4610" s="11">
        <f t="shared" si="101"/>
        <v>0</v>
      </c>
      <c r="AB4610" s="5">
        <f>IFERROR(VLOOKUP(C4610,[2]Sheet1!$B:$F,5,FALSE),0)</f>
        <v>0</v>
      </c>
      <c r="AC4610" s="11">
        <f>IFERROR(VLOOKUP(AE4610,[3]Sheet2!$M:$O,2,FALSE),0)</f>
        <v>0</v>
      </c>
      <c r="AD4610" s="11">
        <f>IFERROR(VLOOKUP(AE4610,[3]Sheet2!$M:$O,3,FALSE),0)</f>
        <v>0</v>
      </c>
      <c r="AE4610" s="10" t="str">
        <f t="shared" si="102"/>
        <v>79/80UIC</v>
      </c>
      <c r="AF4610" s="10"/>
      <c r="AG4610" s="10"/>
      <c r="AH4610" s="10"/>
    </row>
    <row r="4611" spans="1:34" x14ac:dyDescent="0.45">
      <c r="A4611" t="s">
        <v>24</v>
      </c>
      <c r="B4611" t="s">
        <v>181</v>
      </c>
      <c r="C4611" t="s">
        <v>280</v>
      </c>
      <c r="D4611">
        <v>485</v>
      </c>
      <c r="E4611" s="11">
        <v>1289712</v>
      </c>
      <c r="F4611" s="5">
        <v>233805</v>
      </c>
      <c r="G4611" s="11">
        <v>0</v>
      </c>
      <c r="H4611" s="11">
        <v>0</v>
      </c>
      <c r="I4611">
        <v>0</v>
      </c>
      <c r="J4611">
        <v>0</v>
      </c>
      <c r="K4611">
        <v>0</v>
      </c>
      <c r="L4611">
        <v>70412</v>
      </c>
      <c r="M4611">
        <v>22</v>
      </c>
      <c r="N4611">
        <v>22</v>
      </c>
      <c r="O4611">
        <v>4</v>
      </c>
      <c r="P4611">
        <v>18</v>
      </c>
      <c r="Q4611">
        <v>0</v>
      </c>
      <c r="R4611">
        <v>91</v>
      </c>
      <c r="S4611">
        <v>0</v>
      </c>
      <c r="T4611">
        <v>118</v>
      </c>
      <c r="U4611">
        <v>241</v>
      </c>
      <c r="V4611">
        <v>-0.5</v>
      </c>
      <c r="W4611">
        <v>0</v>
      </c>
      <c r="X4611">
        <v>0</v>
      </c>
      <c r="Y4611" s="12" t="str">
        <f>IFERROR(VLOOKUP(C4611,[1]Index!$D:$F,3,FALSE),"Non List")</f>
        <v>Non Life Insurance</v>
      </c>
      <c r="Z4611">
        <f>IFERROR(VLOOKUP(C4611,[1]LP!$B:$C,2,FALSE),0)</f>
        <v>798</v>
      </c>
      <c r="AA4611" s="11">
        <f t="shared" ref="AA4611:AA4674" si="103">ROUND(IFERROR(Z4611/M4611,0),1)</f>
        <v>36.299999999999997</v>
      </c>
      <c r="AB4611" s="5">
        <f>IFERROR(VLOOKUP(C4611,[2]Sheet1!$B:$F,5,FALSE),0)</f>
        <v>6743000.0700000003</v>
      </c>
      <c r="AC4611" s="11">
        <f>IFERROR(VLOOKUP(AE4611,[3]Sheet2!$M:$O,2,FALSE),0)</f>
        <v>0.25</v>
      </c>
      <c r="AD4611" s="11">
        <f>IFERROR(VLOOKUP(AE4611,[3]Sheet2!$M:$O,3,FALSE),0)</f>
        <v>4.75</v>
      </c>
      <c r="AE4611" s="10" t="str">
        <f t="shared" si="102"/>
        <v>79/80PRIN</v>
      </c>
      <c r="AF4611" s="10"/>
      <c r="AG4611" s="10"/>
      <c r="AH4611" s="10"/>
    </row>
    <row r="4612" spans="1:34" x14ac:dyDescent="0.45">
      <c r="A4612" t="s">
        <v>24</v>
      </c>
      <c r="B4612" t="s">
        <v>181</v>
      </c>
      <c r="C4612" t="s">
        <v>281</v>
      </c>
      <c r="D4612">
        <v>12605</v>
      </c>
      <c r="E4612" s="11">
        <v>266639</v>
      </c>
      <c r="F4612" s="5">
        <v>3412189</v>
      </c>
      <c r="G4612" s="11">
        <v>0</v>
      </c>
      <c r="H4612" s="11">
        <v>0</v>
      </c>
      <c r="I4612">
        <v>0</v>
      </c>
      <c r="J4612">
        <v>0</v>
      </c>
      <c r="K4612">
        <v>0</v>
      </c>
      <c r="L4612">
        <v>53860</v>
      </c>
      <c r="M4612">
        <v>81</v>
      </c>
      <c r="N4612">
        <v>156</v>
      </c>
      <c r="O4612">
        <v>9</v>
      </c>
      <c r="P4612">
        <v>6</v>
      </c>
      <c r="Q4612">
        <v>0</v>
      </c>
      <c r="R4612">
        <v>1427</v>
      </c>
      <c r="S4612">
        <v>0</v>
      </c>
      <c r="T4612">
        <v>1380</v>
      </c>
      <c r="U4612">
        <v>1583</v>
      </c>
      <c r="V4612">
        <v>-0.87</v>
      </c>
      <c r="W4612">
        <v>0</v>
      </c>
      <c r="X4612">
        <v>0</v>
      </c>
      <c r="Y4612" s="12" t="str">
        <f>IFERROR(VLOOKUP(C4612,[1]Index!$D:$F,3,FALSE),"Non List")</f>
        <v>Non Life Insurance</v>
      </c>
      <c r="Z4612">
        <f>IFERROR(VLOOKUP(C4612,[1]LP!$B:$C,2,FALSE),0)</f>
        <v>13530</v>
      </c>
      <c r="AA4612" s="11">
        <f t="shared" si="103"/>
        <v>167</v>
      </c>
      <c r="AB4612" s="5">
        <f>IFERROR(VLOOKUP(C4612,[2]Sheet1!$B:$F,5,FALSE),0)</f>
        <v>327166.13</v>
      </c>
      <c r="AC4612" s="11">
        <f>IFERROR(VLOOKUP(AE4612,[3]Sheet2!$M:$O,2,FALSE),0)</f>
        <v>0</v>
      </c>
      <c r="AD4612" s="11">
        <f>IFERROR(VLOOKUP(AE4612,[3]Sheet2!$M:$O,3,FALSE),0)</f>
        <v>0</v>
      </c>
      <c r="AE4612" s="10" t="str">
        <f t="shared" si="102"/>
        <v>79/80RBCL</v>
      </c>
      <c r="AF4612" s="10"/>
      <c r="AG4612" s="10"/>
      <c r="AH4612" s="10"/>
    </row>
    <row r="4613" spans="1:34" x14ac:dyDescent="0.45">
      <c r="A4613" t="s">
        <v>24</v>
      </c>
      <c r="B4613" t="s">
        <v>181</v>
      </c>
      <c r="C4613" t="s">
        <v>282</v>
      </c>
      <c r="D4613">
        <v>385.1</v>
      </c>
      <c r="E4613" s="11">
        <v>1803750</v>
      </c>
      <c r="F4613" s="5">
        <v>293042</v>
      </c>
      <c r="G4613" s="11">
        <v>0</v>
      </c>
      <c r="H4613" s="11">
        <v>0</v>
      </c>
      <c r="I4613">
        <v>0</v>
      </c>
      <c r="J4613">
        <v>0</v>
      </c>
      <c r="K4613">
        <v>0</v>
      </c>
      <c r="L4613">
        <v>50382</v>
      </c>
      <c r="M4613">
        <v>11</v>
      </c>
      <c r="N4613">
        <v>35</v>
      </c>
      <c r="O4613">
        <v>3</v>
      </c>
      <c r="P4613">
        <v>10</v>
      </c>
      <c r="Q4613">
        <v>0</v>
      </c>
      <c r="R4613">
        <v>114</v>
      </c>
      <c r="S4613">
        <v>0</v>
      </c>
      <c r="T4613">
        <v>116</v>
      </c>
      <c r="U4613">
        <v>171</v>
      </c>
      <c r="V4613">
        <v>-0.56000000000000005</v>
      </c>
      <c r="W4613">
        <v>0</v>
      </c>
      <c r="X4613">
        <v>0</v>
      </c>
      <c r="Y4613" s="12" t="str">
        <f>IFERROR(VLOOKUP(C4613,[1]Index!$D:$F,3,FALSE),"Non List")</f>
        <v>Non Life Insurance</v>
      </c>
      <c r="Z4613">
        <f>IFERROR(VLOOKUP(C4613,[1]LP!$B:$C,2,FALSE),0)</f>
        <v>553.5</v>
      </c>
      <c r="AA4613" s="11">
        <f t="shared" si="103"/>
        <v>50.3</v>
      </c>
      <c r="AB4613" s="5">
        <f>IFERROR(VLOOKUP(C4613,[2]Sheet1!$B:$F,5,FALSE),0)</f>
        <v>14843741.5</v>
      </c>
      <c r="AC4613" s="11">
        <f>IFERROR(VLOOKUP(AE4613,[3]Sheet2!$M:$O,2,FALSE),0)</f>
        <v>0</v>
      </c>
      <c r="AD4613" s="11">
        <f>IFERROR(VLOOKUP(AE4613,[3]Sheet2!$M:$O,3,FALSE),0)</f>
        <v>0</v>
      </c>
      <c r="AE4613" s="10" t="str">
        <f t="shared" si="102"/>
        <v>79/80IGI</v>
      </c>
      <c r="AF4613" s="10"/>
      <c r="AG4613" s="10"/>
      <c r="AH4613" s="10"/>
    </row>
    <row r="4614" spans="1:34" x14ac:dyDescent="0.45">
      <c r="A4614" t="s">
        <v>24</v>
      </c>
      <c r="B4614" t="s">
        <v>181</v>
      </c>
      <c r="C4614" t="s">
        <v>283</v>
      </c>
      <c r="D4614">
        <v>462</v>
      </c>
      <c r="E4614" s="11">
        <v>1000000</v>
      </c>
      <c r="F4614" s="5">
        <v>163116</v>
      </c>
      <c r="G4614" s="11">
        <v>0</v>
      </c>
      <c r="H4614" s="11">
        <v>0</v>
      </c>
      <c r="I4614">
        <v>0</v>
      </c>
      <c r="J4614">
        <v>0</v>
      </c>
      <c r="K4614">
        <v>0</v>
      </c>
      <c r="L4614">
        <v>12753</v>
      </c>
      <c r="M4614">
        <v>5</v>
      </c>
      <c r="N4614">
        <v>91</v>
      </c>
      <c r="O4614">
        <v>4</v>
      </c>
      <c r="P4614">
        <v>4</v>
      </c>
      <c r="Q4614">
        <v>0</v>
      </c>
      <c r="R4614">
        <v>361</v>
      </c>
      <c r="S4614">
        <v>0</v>
      </c>
      <c r="T4614">
        <v>116</v>
      </c>
      <c r="U4614">
        <v>115</v>
      </c>
      <c r="V4614">
        <v>-0.75</v>
      </c>
      <c r="W4614">
        <v>0</v>
      </c>
      <c r="X4614">
        <v>0</v>
      </c>
      <c r="Y4614" s="12" t="str">
        <f>IFERROR(VLOOKUP(C4614,[1]Index!$D:$F,3,FALSE),"Non List")</f>
        <v>zdelist</v>
      </c>
      <c r="Z4614">
        <f>IFERROR(VLOOKUP(C4614,[1]LP!$B:$C,2,FALSE),0)</f>
        <v>0</v>
      </c>
      <c r="AA4614" s="11">
        <f t="shared" si="103"/>
        <v>0</v>
      </c>
      <c r="AB4614" s="5">
        <f>IFERROR(VLOOKUP(C4614,[2]Sheet1!$B:$F,5,FALSE),0)</f>
        <v>0</v>
      </c>
      <c r="AC4614" s="11">
        <f>IFERROR(VLOOKUP(AE4614,[3]Sheet2!$M:$O,2,FALSE),0)</f>
        <v>0</v>
      </c>
      <c r="AD4614" s="11">
        <f>IFERROR(VLOOKUP(AE4614,[3]Sheet2!$M:$O,3,FALSE),0)</f>
        <v>0</v>
      </c>
      <c r="AE4614" s="10" t="str">
        <f t="shared" si="102"/>
        <v>79/80AIL</v>
      </c>
      <c r="AF4614" s="10"/>
      <c r="AG4614" s="10"/>
      <c r="AH4614" s="10"/>
    </row>
    <row r="4615" spans="1:34" x14ac:dyDescent="0.45">
      <c r="A4615" t="s">
        <v>24</v>
      </c>
      <c r="B4615" t="s">
        <v>181</v>
      </c>
      <c r="C4615" t="s">
        <v>284</v>
      </c>
      <c r="D4615">
        <v>365</v>
      </c>
      <c r="E4615" s="11">
        <v>1000000</v>
      </c>
      <c r="F4615" s="5">
        <v>171371</v>
      </c>
      <c r="G4615" s="11">
        <v>0</v>
      </c>
      <c r="H4615" s="11">
        <v>0</v>
      </c>
      <c r="I4615">
        <v>0</v>
      </c>
      <c r="J4615">
        <v>0</v>
      </c>
      <c r="K4615">
        <v>0</v>
      </c>
      <c r="L4615">
        <v>41393</v>
      </c>
      <c r="M4615">
        <v>17</v>
      </c>
      <c r="N4615">
        <v>22</v>
      </c>
      <c r="O4615">
        <v>3</v>
      </c>
      <c r="P4615">
        <v>14</v>
      </c>
      <c r="Q4615">
        <v>0</v>
      </c>
      <c r="R4615">
        <v>69</v>
      </c>
      <c r="S4615">
        <v>0</v>
      </c>
      <c r="T4615">
        <v>117</v>
      </c>
      <c r="U4615">
        <v>209</v>
      </c>
      <c r="V4615">
        <v>-0.43</v>
      </c>
      <c r="W4615">
        <v>0</v>
      </c>
      <c r="X4615">
        <v>0</v>
      </c>
      <c r="Y4615" s="12" t="str">
        <f>IFERROR(VLOOKUP(C4615,[1]Index!$D:$F,3,FALSE),"Non List")</f>
        <v>zdelist</v>
      </c>
      <c r="Z4615">
        <f>IFERROR(VLOOKUP(C4615,[1]LP!$B:$C,2,FALSE),0)</f>
        <v>0</v>
      </c>
      <c r="AA4615" s="11">
        <f t="shared" si="103"/>
        <v>0</v>
      </c>
      <c r="AB4615" s="5">
        <f>IFERROR(VLOOKUP(C4615,[2]Sheet1!$B:$F,5,FALSE),0)</f>
        <v>0</v>
      </c>
      <c r="AC4615" s="11">
        <f>IFERROR(VLOOKUP(AE4615,[3]Sheet2!$M:$O,2,FALSE),0)</f>
        <v>0</v>
      </c>
      <c r="AD4615" s="11">
        <f>IFERROR(VLOOKUP(AE4615,[3]Sheet2!$M:$O,3,FALSE),0)</f>
        <v>0</v>
      </c>
      <c r="AE4615" s="10" t="str">
        <f t="shared" si="102"/>
        <v>79/80SGI</v>
      </c>
      <c r="AF4615" s="10"/>
      <c r="AG4615" s="10"/>
      <c r="AH4615" s="10"/>
    </row>
    <row r="4616" spans="1:34" x14ac:dyDescent="0.45">
      <c r="A4616" t="s">
        <v>24</v>
      </c>
      <c r="B4616" t="s">
        <v>181</v>
      </c>
      <c r="C4616" t="s">
        <v>285</v>
      </c>
      <c r="D4616">
        <v>370</v>
      </c>
      <c r="E4616" s="11">
        <v>1000000</v>
      </c>
      <c r="F4616" s="5">
        <v>130622</v>
      </c>
      <c r="G4616" s="11">
        <v>0</v>
      </c>
      <c r="H4616" s="11">
        <v>0</v>
      </c>
      <c r="I4616">
        <v>0</v>
      </c>
      <c r="J4616">
        <v>0</v>
      </c>
      <c r="K4616">
        <v>0</v>
      </c>
      <c r="L4616">
        <v>18878</v>
      </c>
      <c r="M4616">
        <v>8</v>
      </c>
      <c r="N4616">
        <v>49</v>
      </c>
      <c r="O4616">
        <v>3</v>
      </c>
      <c r="P4616">
        <v>7</v>
      </c>
      <c r="Q4616">
        <v>0</v>
      </c>
      <c r="R4616">
        <v>161</v>
      </c>
      <c r="S4616">
        <v>0</v>
      </c>
      <c r="T4616">
        <v>113</v>
      </c>
      <c r="U4616">
        <v>138</v>
      </c>
      <c r="V4616">
        <v>-0.63</v>
      </c>
      <c r="W4616">
        <v>0</v>
      </c>
      <c r="X4616">
        <v>0</v>
      </c>
      <c r="Y4616" s="12" t="str">
        <f>IFERROR(VLOOKUP(C4616,[1]Index!$D:$F,3,FALSE),"Non List")</f>
        <v>zdelist</v>
      </c>
      <c r="Z4616">
        <f>IFERROR(VLOOKUP(C4616,[1]LP!$B:$C,2,FALSE),0)</f>
        <v>0</v>
      </c>
      <c r="AA4616" s="11">
        <f t="shared" si="103"/>
        <v>0</v>
      </c>
      <c r="AB4616" s="5">
        <f>IFERROR(VLOOKUP(C4616,[2]Sheet1!$B:$F,5,FALSE),0)</f>
        <v>0</v>
      </c>
      <c r="AC4616" s="11">
        <f>IFERROR(VLOOKUP(AE4616,[3]Sheet2!$M:$O,2,FALSE),0)</f>
        <v>0</v>
      </c>
      <c r="AD4616" s="11">
        <f>IFERROR(VLOOKUP(AE4616,[3]Sheet2!$M:$O,3,FALSE),0)</f>
        <v>0</v>
      </c>
      <c r="AE4616" s="10" t="str">
        <f t="shared" si="102"/>
        <v>79/80GIC</v>
      </c>
      <c r="AF4616" s="10"/>
      <c r="AG4616" s="10"/>
      <c r="AH4616" s="10"/>
    </row>
    <row r="4617" spans="1:34" x14ac:dyDescent="0.45">
      <c r="A4617" t="s">
        <v>24</v>
      </c>
      <c r="B4617" t="s">
        <v>181</v>
      </c>
      <c r="C4617" t="s">
        <v>287</v>
      </c>
      <c r="D4617">
        <v>420.1</v>
      </c>
      <c r="E4617" s="11">
        <v>2239937</v>
      </c>
      <c r="F4617" s="5">
        <v>594013</v>
      </c>
      <c r="G4617" s="11">
        <v>0</v>
      </c>
      <c r="H4617" s="11">
        <v>0</v>
      </c>
      <c r="I4617">
        <v>0</v>
      </c>
      <c r="J4617">
        <v>0</v>
      </c>
      <c r="K4617">
        <v>0</v>
      </c>
      <c r="L4617">
        <v>37882</v>
      </c>
      <c r="M4617">
        <v>7</v>
      </c>
      <c r="N4617">
        <v>62</v>
      </c>
      <c r="O4617">
        <v>3</v>
      </c>
      <c r="P4617">
        <v>5</v>
      </c>
      <c r="Q4617">
        <v>0</v>
      </c>
      <c r="R4617">
        <v>206</v>
      </c>
      <c r="S4617">
        <v>0</v>
      </c>
      <c r="T4617">
        <v>127</v>
      </c>
      <c r="U4617">
        <v>139</v>
      </c>
      <c r="V4617">
        <v>-0.67</v>
      </c>
      <c r="W4617">
        <v>0</v>
      </c>
      <c r="X4617">
        <v>0</v>
      </c>
      <c r="Y4617" s="12" t="str">
        <f>IFERROR(VLOOKUP(C4617,[1]Index!$D:$F,3,FALSE),"Non List")</f>
        <v>Non Life Insurance</v>
      </c>
      <c r="Z4617">
        <f>IFERROR(VLOOKUP(C4617,[1]LP!$B:$C,2,FALSE),0)</f>
        <v>625</v>
      </c>
      <c r="AA4617" s="11">
        <f t="shared" si="103"/>
        <v>89.3</v>
      </c>
      <c r="AB4617" s="5">
        <f>IFERROR(VLOOKUP(C4617,[2]Sheet1!$B:$F,5,FALSE),0)</f>
        <v>12250773.029999999</v>
      </c>
      <c r="AC4617" s="11">
        <f>IFERROR(VLOOKUP(AE4617,[3]Sheet2!$M:$O,2,FALSE),0)</f>
        <v>6.37</v>
      </c>
      <c r="AD4617" s="11">
        <f>IFERROR(VLOOKUP(AE4617,[3]Sheet2!$M:$O,3,FALSE),0)</f>
        <v>8.6300000000000008</v>
      </c>
      <c r="AE4617" s="10" t="str">
        <f t="shared" si="102"/>
        <v>79/80HEI</v>
      </c>
      <c r="AF4617" s="10"/>
      <c r="AG4617" s="10"/>
      <c r="AH4617" s="10"/>
    </row>
    <row r="4618" spans="1:34" x14ac:dyDescent="0.45">
      <c r="A4618" t="s">
        <v>24</v>
      </c>
      <c r="B4618" t="s">
        <v>181</v>
      </c>
      <c r="C4618" t="s">
        <v>288</v>
      </c>
      <c r="D4618">
        <v>456</v>
      </c>
      <c r="E4618" s="11">
        <v>1000000</v>
      </c>
      <c r="F4618" s="5">
        <v>171371</v>
      </c>
      <c r="G4618" s="11">
        <v>0</v>
      </c>
      <c r="H4618" s="11">
        <v>0</v>
      </c>
      <c r="I4618">
        <v>0</v>
      </c>
      <c r="J4618">
        <v>0</v>
      </c>
      <c r="K4618">
        <v>0</v>
      </c>
      <c r="L4618">
        <v>41393</v>
      </c>
      <c r="M4618">
        <v>17</v>
      </c>
      <c r="N4618">
        <v>28</v>
      </c>
      <c r="O4618">
        <v>4</v>
      </c>
      <c r="P4618">
        <v>14</v>
      </c>
      <c r="Q4618">
        <v>0</v>
      </c>
      <c r="R4618">
        <v>107</v>
      </c>
      <c r="S4618">
        <v>0</v>
      </c>
      <c r="T4618">
        <v>117</v>
      </c>
      <c r="U4618">
        <v>209</v>
      </c>
      <c r="V4618">
        <v>-0.54</v>
      </c>
      <c r="W4618">
        <v>0</v>
      </c>
      <c r="X4618">
        <v>0</v>
      </c>
      <c r="Y4618" s="12" t="str">
        <f>IFERROR(VLOOKUP(C4618,[1]Index!$D:$F,3,FALSE),"Non List")</f>
        <v>Non Life Insurance</v>
      </c>
      <c r="Z4618">
        <f>IFERROR(VLOOKUP(C4618,[1]LP!$B:$C,2,FALSE),0)</f>
        <v>554</v>
      </c>
      <c r="AA4618" s="11">
        <f t="shared" si="103"/>
        <v>32.6</v>
      </c>
      <c r="AB4618" s="5">
        <f>IFERROR(VLOOKUP(C4618,[2]Sheet1!$B:$F,5,FALSE),0)</f>
        <v>9800000</v>
      </c>
      <c r="AC4618" s="11">
        <f>IFERROR(VLOOKUP(AE4618,[3]Sheet2!$M:$O,2,FALSE),0)</f>
        <v>0</v>
      </c>
      <c r="AD4618" s="11">
        <f>IFERROR(VLOOKUP(AE4618,[3]Sheet2!$M:$O,3,FALSE),0)</f>
        <v>0</v>
      </c>
      <c r="AE4618" s="10" t="str">
        <f t="shared" si="102"/>
        <v>79/80SGIC</v>
      </c>
      <c r="AF4618" s="10"/>
      <c r="AG4618" s="10"/>
      <c r="AH4618" s="10"/>
    </row>
    <row r="4619" spans="1:34" x14ac:dyDescent="0.45">
      <c r="A4619" t="s">
        <v>53</v>
      </c>
      <c r="B4619" t="s">
        <v>181</v>
      </c>
      <c r="C4619" t="s">
        <v>270</v>
      </c>
      <c r="D4619">
        <v>509.9</v>
      </c>
      <c r="E4619" s="11">
        <v>1312800</v>
      </c>
      <c r="F4619" s="5">
        <v>253700</v>
      </c>
      <c r="G4619" s="11">
        <v>0</v>
      </c>
      <c r="H4619" s="11">
        <v>0</v>
      </c>
      <c r="I4619">
        <v>0</v>
      </c>
      <c r="J4619">
        <v>0</v>
      </c>
      <c r="K4619">
        <v>0</v>
      </c>
      <c r="L4619">
        <v>105000</v>
      </c>
      <c r="M4619">
        <v>16</v>
      </c>
      <c r="N4619">
        <v>32</v>
      </c>
      <c r="O4619">
        <v>4</v>
      </c>
      <c r="P4619">
        <v>13</v>
      </c>
      <c r="Q4619">
        <v>0</v>
      </c>
      <c r="R4619">
        <v>136</v>
      </c>
      <c r="S4619">
        <v>0</v>
      </c>
      <c r="T4619">
        <v>119</v>
      </c>
      <c r="U4619">
        <v>207</v>
      </c>
      <c r="V4619">
        <v>-0.59</v>
      </c>
      <c r="W4619">
        <v>0</v>
      </c>
      <c r="X4619">
        <v>0</v>
      </c>
      <c r="Y4619" s="12" t="str">
        <f>IFERROR(VLOOKUP(C4619,[1]Index!$D:$F,3,FALSE),"Non List")</f>
        <v>zdelist</v>
      </c>
      <c r="Z4619">
        <f>IFERROR(VLOOKUP(C4619,[1]LP!$B:$C,2,FALSE),0)</f>
        <v>0</v>
      </c>
      <c r="AA4619" s="11">
        <f t="shared" si="103"/>
        <v>0</v>
      </c>
      <c r="AB4619" s="5">
        <f>IFERROR(VLOOKUP(C4619,[2]Sheet1!$B:$F,5,FALSE),0)</f>
        <v>0</v>
      </c>
      <c r="AC4619" s="11">
        <f>IFERROR(VLOOKUP(AE4619,[3]Sheet2!$M:$O,2,FALSE),0)</f>
        <v>0</v>
      </c>
      <c r="AD4619" s="11">
        <f>IFERROR(VLOOKUP(AE4619,[3]Sheet2!$M:$O,3,FALSE),0)</f>
        <v>0</v>
      </c>
      <c r="AE4619" s="10" t="str">
        <f t="shared" si="102"/>
        <v>79/80LGIL</v>
      </c>
      <c r="AF4619" s="10"/>
      <c r="AG4619" s="10"/>
      <c r="AH4619" s="10"/>
    </row>
    <row r="4620" spans="1:34" x14ac:dyDescent="0.45">
      <c r="A4620" t="s">
        <v>53</v>
      </c>
      <c r="B4620" t="s">
        <v>181</v>
      </c>
      <c r="C4620" t="s">
        <v>271</v>
      </c>
      <c r="D4620">
        <v>512</v>
      </c>
      <c r="E4620" s="11">
        <v>1378996</v>
      </c>
      <c r="F4620" s="5">
        <v>477781</v>
      </c>
      <c r="G4620" s="11">
        <v>0</v>
      </c>
      <c r="H4620" s="11">
        <v>0</v>
      </c>
      <c r="I4620">
        <v>0</v>
      </c>
      <c r="J4620">
        <v>0</v>
      </c>
      <c r="K4620">
        <v>0</v>
      </c>
      <c r="L4620">
        <v>153277</v>
      </c>
      <c r="M4620">
        <v>22</v>
      </c>
      <c r="N4620">
        <v>23</v>
      </c>
      <c r="O4620">
        <v>4</v>
      </c>
      <c r="P4620">
        <v>17</v>
      </c>
      <c r="Q4620">
        <v>0</v>
      </c>
      <c r="R4620">
        <v>88</v>
      </c>
      <c r="S4620">
        <v>0</v>
      </c>
      <c r="T4620">
        <v>135</v>
      </c>
      <c r="U4620">
        <v>259</v>
      </c>
      <c r="V4620">
        <v>-0.49</v>
      </c>
      <c r="W4620">
        <v>0</v>
      </c>
      <c r="X4620">
        <v>0</v>
      </c>
      <c r="Y4620" s="12" t="str">
        <f>IFERROR(VLOOKUP(C4620,[1]Index!$D:$F,3,FALSE),"Non List")</f>
        <v>Non Life Insurance</v>
      </c>
      <c r="Z4620">
        <f>IFERROR(VLOOKUP(C4620,[1]LP!$B:$C,2,FALSE),0)</f>
        <v>855</v>
      </c>
      <c r="AA4620" s="11">
        <f t="shared" si="103"/>
        <v>38.9</v>
      </c>
      <c r="AB4620" s="5">
        <f>IFERROR(VLOOKUP(C4620,[2]Sheet1!$B:$F,5,FALSE),0)</f>
        <v>8078158.4900000002</v>
      </c>
      <c r="AC4620" s="11">
        <f>IFERROR(VLOOKUP(AE4620,[3]Sheet2!$M:$O,2,FALSE),0)</f>
        <v>0.52629999999999999</v>
      </c>
      <c r="AD4620" s="11">
        <f>IFERROR(VLOOKUP(AE4620,[3]Sheet2!$M:$O,3,FALSE),0)</f>
        <v>10</v>
      </c>
      <c r="AE4620" s="10" t="str">
        <f t="shared" si="102"/>
        <v>79/80NICL</v>
      </c>
      <c r="AF4620" s="10"/>
      <c r="AG4620" s="10"/>
      <c r="AH4620" s="10"/>
    </row>
    <row r="4621" spans="1:34" x14ac:dyDescent="0.45">
      <c r="A4621" t="s">
        <v>53</v>
      </c>
      <c r="B4621" t="s">
        <v>181</v>
      </c>
      <c r="C4621" t="s">
        <v>272</v>
      </c>
      <c r="D4621">
        <v>775</v>
      </c>
      <c r="E4621" s="11">
        <v>2012361</v>
      </c>
      <c r="F4621" s="5">
        <v>321654</v>
      </c>
      <c r="G4621" s="11">
        <v>0</v>
      </c>
      <c r="H4621" s="11">
        <v>0</v>
      </c>
      <c r="I4621">
        <v>0</v>
      </c>
      <c r="J4621">
        <v>0</v>
      </c>
      <c r="K4621">
        <v>0</v>
      </c>
      <c r="L4621">
        <v>176064</v>
      </c>
      <c r="M4621">
        <v>17</v>
      </c>
      <c r="N4621">
        <v>44</v>
      </c>
      <c r="O4621">
        <v>7</v>
      </c>
      <c r="P4621">
        <v>15</v>
      </c>
      <c r="Q4621">
        <v>0</v>
      </c>
      <c r="R4621">
        <v>296</v>
      </c>
      <c r="S4621">
        <v>0</v>
      </c>
      <c r="T4621">
        <v>116</v>
      </c>
      <c r="U4621">
        <v>214</v>
      </c>
      <c r="V4621">
        <v>-0.72</v>
      </c>
      <c r="W4621">
        <v>0</v>
      </c>
      <c r="X4621">
        <v>0</v>
      </c>
      <c r="Y4621" s="12" t="str">
        <f>IFERROR(VLOOKUP(C4621,[1]Index!$D:$F,3,FALSE),"Non List")</f>
        <v>Non Life Insurance</v>
      </c>
      <c r="Z4621">
        <f>IFERROR(VLOOKUP(C4621,[1]LP!$B:$C,2,FALSE),0)</f>
        <v>812</v>
      </c>
      <c r="AA4621" s="11">
        <f t="shared" si="103"/>
        <v>47.8</v>
      </c>
      <c r="AB4621" s="5">
        <f>IFERROR(VLOOKUP(C4621,[2]Sheet1!$B:$F,5,FALSE),0)</f>
        <v>8049442.4299999997</v>
      </c>
      <c r="AC4621" s="11">
        <f>IFERROR(VLOOKUP(AE4621,[3]Sheet2!$M:$O,2,FALSE),0)</f>
        <v>0</v>
      </c>
      <c r="AD4621" s="11">
        <f>IFERROR(VLOOKUP(AE4621,[3]Sheet2!$M:$O,3,FALSE),0)</f>
        <v>0</v>
      </c>
      <c r="AE4621" s="10" t="str">
        <f t="shared" si="102"/>
        <v>79/80NIL</v>
      </c>
      <c r="AF4621" s="10"/>
      <c r="AG4621" s="10"/>
      <c r="AH4621" s="10"/>
    </row>
    <row r="4622" spans="1:34" x14ac:dyDescent="0.45">
      <c r="A4622" t="s">
        <v>53</v>
      </c>
      <c r="B4622" t="s">
        <v>181</v>
      </c>
      <c r="C4622" t="s">
        <v>273</v>
      </c>
      <c r="D4622">
        <v>665</v>
      </c>
      <c r="E4622" s="11">
        <v>1326614</v>
      </c>
      <c r="F4622" s="5">
        <v>341693</v>
      </c>
      <c r="G4622" s="11">
        <v>0</v>
      </c>
      <c r="H4622" s="11">
        <v>0</v>
      </c>
      <c r="I4622">
        <v>0</v>
      </c>
      <c r="J4622">
        <v>0</v>
      </c>
      <c r="K4622">
        <v>0</v>
      </c>
      <c r="L4622">
        <v>106652</v>
      </c>
      <c r="M4622">
        <v>16</v>
      </c>
      <c r="N4622">
        <v>41</v>
      </c>
      <c r="O4622">
        <v>5</v>
      </c>
      <c r="P4622">
        <v>13</v>
      </c>
      <c r="Q4622">
        <v>0</v>
      </c>
      <c r="R4622">
        <v>219</v>
      </c>
      <c r="S4622">
        <v>0</v>
      </c>
      <c r="T4622">
        <v>126</v>
      </c>
      <c r="U4622">
        <v>213</v>
      </c>
      <c r="V4622">
        <v>-0.68</v>
      </c>
      <c r="W4622">
        <v>0</v>
      </c>
      <c r="X4622">
        <v>0</v>
      </c>
      <c r="Y4622" s="12" t="str">
        <f>IFERROR(VLOOKUP(C4622,[1]Index!$D:$F,3,FALSE),"Non List")</f>
        <v>Non Life Insurance</v>
      </c>
      <c r="Z4622">
        <f>IFERROR(VLOOKUP(C4622,[1]LP!$B:$C,2,FALSE),0)</f>
        <v>778</v>
      </c>
      <c r="AA4622" s="11">
        <f t="shared" si="103"/>
        <v>48.6</v>
      </c>
      <c r="AB4622" s="5">
        <f>IFERROR(VLOOKUP(C4622,[2]Sheet1!$B:$F,5,FALSE),0)</f>
        <v>7543725.6100000003</v>
      </c>
      <c r="AC4622" s="11">
        <f>IFERROR(VLOOKUP(AE4622,[3]Sheet2!$M:$O,2,FALSE),0)</f>
        <v>0.28949999999999998</v>
      </c>
      <c r="AD4622" s="11">
        <f>IFERROR(VLOOKUP(AE4622,[3]Sheet2!$M:$O,3,FALSE),0)</f>
        <v>5.5</v>
      </c>
      <c r="AE4622" s="10" t="str">
        <f t="shared" si="102"/>
        <v>79/80NLG</v>
      </c>
      <c r="AF4622" s="10"/>
      <c r="AG4622" s="10"/>
      <c r="AH4622" s="10"/>
    </row>
    <row r="4623" spans="1:34" x14ac:dyDescent="0.45">
      <c r="A4623" t="s">
        <v>53</v>
      </c>
      <c r="B4623" t="s">
        <v>181</v>
      </c>
      <c r="C4623" t="s">
        <v>274</v>
      </c>
      <c r="D4623">
        <v>624</v>
      </c>
      <c r="E4623" s="11">
        <v>1402630</v>
      </c>
      <c r="F4623" s="5">
        <v>300814</v>
      </c>
      <c r="G4623" s="11">
        <v>0</v>
      </c>
      <c r="H4623" s="11">
        <v>0</v>
      </c>
      <c r="I4623">
        <v>0</v>
      </c>
      <c r="J4623">
        <v>0</v>
      </c>
      <c r="K4623">
        <v>0</v>
      </c>
      <c r="L4623">
        <v>156185</v>
      </c>
      <c r="M4623">
        <v>22</v>
      </c>
      <c r="N4623">
        <v>28</v>
      </c>
      <c r="O4623">
        <v>5</v>
      </c>
      <c r="P4623">
        <v>18</v>
      </c>
      <c r="Q4623">
        <v>0</v>
      </c>
      <c r="R4623">
        <v>144</v>
      </c>
      <c r="S4623">
        <v>0</v>
      </c>
      <c r="T4623">
        <v>121</v>
      </c>
      <c r="U4623">
        <v>247</v>
      </c>
      <c r="V4623">
        <v>-0.6</v>
      </c>
      <c r="W4623">
        <v>0</v>
      </c>
      <c r="X4623">
        <v>0</v>
      </c>
      <c r="Y4623" s="12" t="str">
        <f>IFERROR(VLOOKUP(C4623,[1]Index!$D:$F,3,FALSE),"Non List")</f>
        <v>zdelist</v>
      </c>
      <c r="Z4623">
        <f>IFERROR(VLOOKUP(C4623,[1]LP!$B:$C,2,FALSE),0)</f>
        <v>0</v>
      </c>
      <c r="AA4623" s="11">
        <f t="shared" si="103"/>
        <v>0</v>
      </c>
      <c r="AB4623" s="5">
        <f>IFERROR(VLOOKUP(C4623,[2]Sheet1!$B:$F,5,FALSE),0)</f>
        <v>0</v>
      </c>
      <c r="AC4623" s="11">
        <f>IFERROR(VLOOKUP(AE4623,[3]Sheet2!$M:$O,2,FALSE),0)</f>
        <v>0</v>
      </c>
      <c r="AD4623" s="11">
        <f>IFERROR(VLOOKUP(AE4623,[3]Sheet2!$M:$O,3,FALSE),0)</f>
        <v>0</v>
      </c>
      <c r="AE4623" s="10" t="str">
        <f t="shared" si="102"/>
        <v>79/80PIC</v>
      </c>
      <c r="AF4623" s="10"/>
      <c r="AG4623" s="10"/>
      <c r="AH4623" s="10"/>
    </row>
    <row r="4624" spans="1:34" x14ac:dyDescent="0.45">
      <c r="A4624" t="s">
        <v>53</v>
      </c>
      <c r="B4624" t="s">
        <v>181</v>
      </c>
      <c r="C4624" t="s">
        <v>275</v>
      </c>
      <c r="D4624">
        <v>390.2</v>
      </c>
      <c r="E4624" s="11">
        <v>1225584</v>
      </c>
      <c r="F4624" s="5">
        <v>285945</v>
      </c>
      <c r="G4624" s="11">
        <v>0</v>
      </c>
      <c r="H4624" s="11">
        <v>0</v>
      </c>
      <c r="I4624">
        <v>0</v>
      </c>
      <c r="J4624">
        <v>0</v>
      </c>
      <c r="K4624">
        <v>0</v>
      </c>
      <c r="L4624">
        <v>40180</v>
      </c>
      <c r="M4624">
        <v>7</v>
      </c>
      <c r="N4624">
        <v>60</v>
      </c>
      <c r="O4624">
        <v>3</v>
      </c>
      <c r="P4624">
        <v>5</v>
      </c>
      <c r="Q4624">
        <v>0</v>
      </c>
      <c r="R4624">
        <v>189</v>
      </c>
      <c r="S4624">
        <v>0</v>
      </c>
      <c r="T4624">
        <v>123</v>
      </c>
      <c r="U4624">
        <v>135</v>
      </c>
      <c r="V4624">
        <v>-0.65</v>
      </c>
      <c r="W4624">
        <v>0</v>
      </c>
      <c r="X4624">
        <v>0</v>
      </c>
      <c r="Y4624" s="12" t="str">
        <f>IFERROR(VLOOKUP(C4624,[1]Index!$D:$F,3,FALSE),"Non List")</f>
        <v>zdelist</v>
      </c>
      <c r="Z4624">
        <f>IFERROR(VLOOKUP(C4624,[1]LP!$B:$C,2,FALSE),0)</f>
        <v>0</v>
      </c>
      <c r="AA4624" s="11">
        <f t="shared" si="103"/>
        <v>0</v>
      </c>
      <c r="AB4624" s="5">
        <f>IFERROR(VLOOKUP(C4624,[2]Sheet1!$B:$F,5,FALSE),0)</f>
        <v>0</v>
      </c>
      <c r="AC4624" s="11">
        <f>IFERROR(VLOOKUP(AE4624,[3]Sheet2!$M:$O,2,FALSE),0)</f>
        <v>0</v>
      </c>
      <c r="AD4624" s="11">
        <f>IFERROR(VLOOKUP(AE4624,[3]Sheet2!$M:$O,3,FALSE),0)</f>
        <v>0</v>
      </c>
      <c r="AE4624" s="10" t="str">
        <f t="shared" si="102"/>
        <v>79/80PICL</v>
      </c>
      <c r="AF4624" s="10"/>
      <c r="AG4624" s="10"/>
      <c r="AH4624" s="10"/>
    </row>
    <row r="4625" spans="1:34" x14ac:dyDescent="0.45">
      <c r="A4625" t="s">
        <v>53</v>
      </c>
      <c r="B4625" t="s">
        <v>181</v>
      </c>
      <c r="C4625" t="s">
        <v>276</v>
      </c>
      <c r="D4625">
        <v>666</v>
      </c>
      <c r="E4625" s="11">
        <v>1333629</v>
      </c>
      <c r="F4625" s="5">
        <v>502674</v>
      </c>
      <c r="G4625" s="11">
        <v>0</v>
      </c>
      <c r="H4625" s="11">
        <v>0</v>
      </c>
      <c r="I4625">
        <v>0</v>
      </c>
      <c r="J4625">
        <v>0</v>
      </c>
      <c r="K4625">
        <v>0</v>
      </c>
      <c r="L4625">
        <v>179349</v>
      </c>
      <c r="M4625">
        <v>27</v>
      </c>
      <c r="N4625">
        <v>25</v>
      </c>
      <c r="O4625">
        <v>5</v>
      </c>
      <c r="P4625">
        <v>20</v>
      </c>
      <c r="Q4625">
        <v>0</v>
      </c>
      <c r="R4625">
        <v>120</v>
      </c>
      <c r="S4625">
        <v>0</v>
      </c>
      <c r="T4625">
        <v>138</v>
      </c>
      <c r="U4625">
        <v>289</v>
      </c>
      <c r="V4625">
        <v>-0.56999999999999995</v>
      </c>
      <c r="W4625">
        <v>0</v>
      </c>
      <c r="X4625">
        <v>0</v>
      </c>
      <c r="Y4625" s="12" t="str">
        <f>IFERROR(VLOOKUP(C4625,[1]Index!$D:$F,3,FALSE),"Non List")</f>
        <v>zdelist</v>
      </c>
      <c r="Z4625">
        <f>IFERROR(VLOOKUP(C4625,[1]LP!$B:$C,2,FALSE),0)</f>
        <v>0</v>
      </c>
      <c r="AA4625" s="11">
        <f t="shared" si="103"/>
        <v>0</v>
      </c>
      <c r="AB4625" s="5">
        <f>IFERROR(VLOOKUP(C4625,[2]Sheet1!$B:$F,5,FALSE),0)</f>
        <v>0</v>
      </c>
      <c r="AC4625" s="11">
        <f>IFERROR(VLOOKUP(AE4625,[3]Sheet2!$M:$O,2,FALSE),0)</f>
        <v>0</v>
      </c>
      <c r="AD4625" s="11">
        <f>IFERROR(VLOOKUP(AE4625,[3]Sheet2!$M:$O,3,FALSE),0)</f>
        <v>0</v>
      </c>
      <c r="AE4625" s="10" t="str">
        <f t="shared" si="102"/>
        <v>79/80SIC</v>
      </c>
      <c r="AF4625" s="10"/>
      <c r="AG4625" s="10"/>
      <c r="AH4625" s="10"/>
    </row>
    <row r="4626" spans="1:34" x14ac:dyDescent="0.45">
      <c r="A4626" t="s">
        <v>53</v>
      </c>
      <c r="B4626" t="s">
        <v>181</v>
      </c>
      <c r="C4626" t="s">
        <v>277</v>
      </c>
      <c r="D4626">
        <v>750</v>
      </c>
      <c r="E4626" s="11">
        <v>2651854</v>
      </c>
      <c r="F4626" s="5">
        <v>971003</v>
      </c>
      <c r="G4626" s="11">
        <v>0</v>
      </c>
      <c r="H4626" s="11">
        <v>0</v>
      </c>
      <c r="I4626">
        <v>0</v>
      </c>
      <c r="J4626">
        <v>0</v>
      </c>
      <c r="K4626">
        <v>0</v>
      </c>
      <c r="L4626">
        <v>240705</v>
      </c>
      <c r="M4626">
        <v>18</v>
      </c>
      <c r="N4626">
        <v>41</v>
      </c>
      <c r="O4626">
        <v>5</v>
      </c>
      <c r="P4626">
        <v>13</v>
      </c>
      <c r="Q4626">
        <v>0</v>
      </c>
      <c r="R4626">
        <v>227</v>
      </c>
      <c r="S4626">
        <v>0</v>
      </c>
      <c r="T4626">
        <v>137</v>
      </c>
      <c r="U4626">
        <v>236</v>
      </c>
      <c r="V4626">
        <v>-0.69</v>
      </c>
      <c r="W4626">
        <v>0</v>
      </c>
      <c r="X4626">
        <v>0</v>
      </c>
      <c r="Y4626" s="12" t="str">
        <f>IFERROR(VLOOKUP(C4626,[1]Index!$D:$F,3,FALSE),"Non List")</f>
        <v>Non Life Insurance</v>
      </c>
      <c r="Z4626">
        <f>IFERROR(VLOOKUP(C4626,[1]LP!$B:$C,2,FALSE),0)</f>
        <v>719.8</v>
      </c>
      <c r="AA4626" s="11">
        <f t="shared" si="103"/>
        <v>40</v>
      </c>
      <c r="AB4626" s="5">
        <f>IFERROR(VLOOKUP(C4626,[2]Sheet1!$B:$F,5,FALSE),0)</f>
        <v>13009241.279999999</v>
      </c>
      <c r="AC4626" s="11">
        <f>IFERROR(VLOOKUP(AE4626,[3]Sheet2!$M:$O,2,FALSE),0)</f>
        <v>0</v>
      </c>
      <c r="AD4626" s="11">
        <f>IFERROR(VLOOKUP(AE4626,[3]Sheet2!$M:$O,3,FALSE),0)</f>
        <v>0</v>
      </c>
      <c r="AE4626" s="10" t="str">
        <f t="shared" si="102"/>
        <v>79/80SICL</v>
      </c>
      <c r="AF4626" s="10"/>
      <c r="AG4626" s="10"/>
      <c r="AH4626" s="10"/>
    </row>
    <row r="4627" spans="1:34" x14ac:dyDescent="0.45">
      <c r="A4627" t="s">
        <v>53</v>
      </c>
      <c r="B4627" t="s">
        <v>181</v>
      </c>
      <c r="C4627" t="s">
        <v>278</v>
      </c>
      <c r="D4627">
        <v>651.20000000000005</v>
      </c>
      <c r="E4627" s="11">
        <v>1403920</v>
      </c>
      <c r="F4627" s="5">
        <v>281431</v>
      </c>
      <c r="G4627" s="11">
        <v>0</v>
      </c>
      <c r="H4627" s="11">
        <v>0</v>
      </c>
      <c r="I4627">
        <v>0</v>
      </c>
      <c r="J4627">
        <v>0</v>
      </c>
      <c r="K4627">
        <v>0</v>
      </c>
      <c r="L4627">
        <v>147364</v>
      </c>
      <c r="M4627">
        <v>21</v>
      </c>
      <c r="N4627">
        <v>31</v>
      </c>
      <c r="O4627">
        <v>5</v>
      </c>
      <c r="P4627">
        <v>17</v>
      </c>
      <c r="Q4627">
        <v>0</v>
      </c>
      <c r="R4627">
        <v>168</v>
      </c>
      <c r="S4627">
        <v>0</v>
      </c>
      <c r="T4627">
        <v>120</v>
      </c>
      <c r="U4627">
        <v>238</v>
      </c>
      <c r="V4627">
        <v>-0.63</v>
      </c>
      <c r="W4627">
        <v>0</v>
      </c>
      <c r="X4627">
        <v>0</v>
      </c>
      <c r="Y4627" s="12" t="str">
        <f>IFERROR(VLOOKUP(C4627,[1]Index!$D:$F,3,FALSE),"Non List")</f>
        <v>zdelist</v>
      </c>
      <c r="Z4627">
        <f>IFERROR(VLOOKUP(C4627,[1]LP!$B:$C,2,FALSE),0)</f>
        <v>0</v>
      </c>
      <c r="AA4627" s="11">
        <f t="shared" si="103"/>
        <v>0</v>
      </c>
      <c r="AB4627" s="5">
        <f>IFERROR(VLOOKUP(C4627,[2]Sheet1!$B:$F,5,FALSE),0)</f>
        <v>0</v>
      </c>
      <c r="AC4627" s="11">
        <f>IFERROR(VLOOKUP(AE4627,[3]Sheet2!$M:$O,2,FALSE),0)</f>
        <v>0</v>
      </c>
      <c r="AD4627" s="11">
        <f>IFERROR(VLOOKUP(AE4627,[3]Sheet2!$M:$O,3,FALSE),0)</f>
        <v>0</v>
      </c>
      <c r="AE4627" s="10" t="str">
        <f t="shared" si="102"/>
        <v>79/80SIL</v>
      </c>
      <c r="AF4627" s="10"/>
      <c r="AG4627" s="10"/>
      <c r="AH4627" s="10"/>
    </row>
    <row r="4628" spans="1:34" x14ac:dyDescent="0.45">
      <c r="A4628" t="s">
        <v>53</v>
      </c>
      <c r="B4628" t="s">
        <v>181</v>
      </c>
      <c r="C4628" t="s">
        <v>279</v>
      </c>
      <c r="D4628">
        <v>433</v>
      </c>
      <c r="E4628" s="11">
        <v>1079568</v>
      </c>
      <c r="F4628" s="5">
        <v>238795</v>
      </c>
      <c r="G4628" s="11">
        <v>0</v>
      </c>
      <c r="H4628" s="11">
        <v>0</v>
      </c>
      <c r="I4628">
        <v>0</v>
      </c>
      <c r="J4628">
        <v>0</v>
      </c>
      <c r="K4628">
        <v>0</v>
      </c>
      <c r="L4628">
        <v>80295</v>
      </c>
      <c r="M4628">
        <v>15</v>
      </c>
      <c r="N4628">
        <v>29</v>
      </c>
      <c r="O4628">
        <v>4</v>
      </c>
      <c r="P4628">
        <v>12</v>
      </c>
      <c r="Q4628">
        <v>0</v>
      </c>
      <c r="R4628">
        <v>103</v>
      </c>
      <c r="S4628">
        <v>0</v>
      </c>
      <c r="T4628">
        <v>122</v>
      </c>
      <c r="U4628">
        <v>202</v>
      </c>
      <c r="V4628">
        <v>-0.53</v>
      </c>
      <c r="W4628">
        <v>0</v>
      </c>
      <c r="X4628">
        <v>0</v>
      </c>
      <c r="Y4628" s="12" t="str">
        <f>IFERROR(VLOOKUP(C4628,[1]Index!$D:$F,3,FALSE),"Non List")</f>
        <v>zdelist</v>
      </c>
      <c r="Z4628">
        <f>IFERROR(VLOOKUP(C4628,[1]LP!$B:$C,2,FALSE),0)</f>
        <v>0</v>
      </c>
      <c r="AA4628" s="11">
        <f t="shared" si="103"/>
        <v>0</v>
      </c>
      <c r="AB4628" s="5">
        <f>IFERROR(VLOOKUP(C4628,[2]Sheet1!$B:$F,5,FALSE),0)</f>
        <v>0</v>
      </c>
      <c r="AC4628" s="11">
        <f>IFERROR(VLOOKUP(AE4628,[3]Sheet2!$M:$O,2,FALSE),0)</f>
        <v>0</v>
      </c>
      <c r="AD4628" s="11">
        <f>IFERROR(VLOOKUP(AE4628,[3]Sheet2!$M:$O,3,FALSE),0)</f>
        <v>0</v>
      </c>
      <c r="AE4628" s="10" t="str">
        <f t="shared" si="102"/>
        <v>79/80UIC</v>
      </c>
      <c r="AF4628" s="10"/>
      <c r="AG4628" s="10"/>
      <c r="AH4628" s="10"/>
    </row>
    <row r="4629" spans="1:34" x14ac:dyDescent="0.45">
      <c r="A4629" t="s">
        <v>53</v>
      </c>
      <c r="B4629" t="s">
        <v>181</v>
      </c>
      <c r="C4629" t="s">
        <v>280</v>
      </c>
      <c r="D4629">
        <v>485</v>
      </c>
      <c r="E4629" s="11">
        <v>1376123</v>
      </c>
      <c r="F4629" s="5">
        <v>246858</v>
      </c>
      <c r="G4629" s="11">
        <v>0</v>
      </c>
      <c r="H4629" s="11">
        <v>0</v>
      </c>
      <c r="I4629">
        <v>0</v>
      </c>
      <c r="J4629">
        <v>0</v>
      </c>
      <c r="K4629">
        <v>0</v>
      </c>
      <c r="L4629">
        <v>94704</v>
      </c>
      <c r="M4629">
        <v>14</v>
      </c>
      <c r="N4629">
        <v>35</v>
      </c>
      <c r="O4629">
        <v>4</v>
      </c>
      <c r="P4629">
        <v>12</v>
      </c>
      <c r="Q4629">
        <v>0</v>
      </c>
      <c r="R4629">
        <v>145</v>
      </c>
      <c r="S4629">
        <v>0</v>
      </c>
      <c r="T4629">
        <v>118</v>
      </c>
      <c r="U4629">
        <v>191</v>
      </c>
      <c r="V4629">
        <v>-0.61</v>
      </c>
      <c r="W4629">
        <v>0</v>
      </c>
      <c r="X4629">
        <v>0</v>
      </c>
      <c r="Y4629" s="12" t="str">
        <f>IFERROR(VLOOKUP(C4629,[1]Index!$D:$F,3,FALSE),"Non List")</f>
        <v>Non Life Insurance</v>
      </c>
      <c r="Z4629">
        <f>IFERROR(VLOOKUP(C4629,[1]LP!$B:$C,2,FALSE),0)</f>
        <v>798</v>
      </c>
      <c r="AA4629" s="11">
        <f t="shared" si="103"/>
        <v>57</v>
      </c>
      <c r="AB4629" s="5">
        <f>IFERROR(VLOOKUP(C4629,[2]Sheet1!$B:$F,5,FALSE),0)</f>
        <v>6743000.0700000003</v>
      </c>
      <c r="AC4629" s="11">
        <f>IFERROR(VLOOKUP(AE4629,[3]Sheet2!$M:$O,2,FALSE),0)</f>
        <v>0.25</v>
      </c>
      <c r="AD4629" s="11">
        <f>IFERROR(VLOOKUP(AE4629,[3]Sheet2!$M:$O,3,FALSE),0)</f>
        <v>4.75</v>
      </c>
      <c r="AE4629" s="10" t="str">
        <f t="shared" si="102"/>
        <v>79/80PRIN</v>
      </c>
      <c r="AF4629" s="10"/>
      <c r="AG4629" s="10"/>
      <c r="AH4629" s="10"/>
    </row>
    <row r="4630" spans="1:34" x14ac:dyDescent="0.45">
      <c r="A4630" t="s">
        <v>53</v>
      </c>
      <c r="B4630" t="s">
        <v>181</v>
      </c>
      <c r="C4630" t="s">
        <v>281</v>
      </c>
      <c r="D4630">
        <v>12605</v>
      </c>
      <c r="E4630" s="11">
        <v>266639</v>
      </c>
      <c r="F4630" s="5">
        <v>3572354</v>
      </c>
      <c r="G4630" s="11">
        <v>0</v>
      </c>
      <c r="H4630" s="11">
        <v>0</v>
      </c>
      <c r="I4630">
        <v>0</v>
      </c>
      <c r="J4630">
        <v>0</v>
      </c>
      <c r="K4630">
        <v>0</v>
      </c>
      <c r="L4630">
        <v>374190</v>
      </c>
      <c r="M4630">
        <v>281</v>
      </c>
      <c r="N4630">
        <v>45</v>
      </c>
      <c r="O4630">
        <v>9</v>
      </c>
      <c r="P4630">
        <v>19</v>
      </c>
      <c r="Q4630">
        <v>0</v>
      </c>
      <c r="R4630">
        <v>393</v>
      </c>
      <c r="S4630">
        <v>0</v>
      </c>
      <c r="T4630">
        <v>1440</v>
      </c>
      <c r="U4630">
        <v>3015</v>
      </c>
      <c r="V4630">
        <v>-0.76</v>
      </c>
      <c r="W4630">
        <v>0</v>
      </c>
      <c r="X4630">
        <v>0</v>
      </c>
      <c r="Y4630" s="12" t="str">
        <f>IFERROR(VLOOKUP(C4630,[1]Index!$D:$F,3,FALSE),"Non List")</f>
        <v>Non Life Insurance</v>
      </c>
      <c r="Z4630">
        <f>IFERROR(VLOOKUP(C4630,[1]LP!$B:$C,2,FALSE),0)</f>
        <v>13530</v>
      </c>
      <c r="AA4630" s="11">
        <f t="shared" si="103"/>
        <v>48.1</v>
      </c>
      <c r="AB4630" s="5">
        <f>IFERROR(VLOOKUP(C4630,[2]Sheet1!$B:$F,5,FALSE),0)</f>
        <v>327166.13</v>
      </c>
      <c r="AC4630" s="11">
        <f>IFERROR(VLOOKUP(AE4630,[3]Sheet2!$M:$O,2,FALSE),0)</f>
        <v>0</v>
      </c>
      <c r="AD4630" s="11">
        <f>IFERROR(VLOOKUP(AE4630,[3]Sheet2!$M:$O,3,FALSE),0)</f>
        <v>0</v>
      </c>
      <c r="AE4630" s="10" t="str">
        <f t="shared" si="102"/>
        <v>79/80RBCL</v>
      </c>
      <c r="AF4630" s="10"/>
      <c r="AG4630" s="10"/>
      <c r="AH4630" s="10"/>
    </row>
    <row r="4631" spans="1:34" x14ac:dyDescent="0.45">
      <c r="A4631" t="s">
        <v>53</v>
      </c>
      <c r="B4631" t="s">
        <v>181</v>
      </c>
      <c r="C4631" t="s">
        <v>282</v>
      </c>
      <c r="D4631">
        <v>385.1</v>
      </c>
      <c r="E4631" s="11">
        <v>1701651</v>
      </c>
      <c r="F4631" s="5">
        <v>328049</v>
      </c>
      <c r="G4631" s="11">
        <v>0</v>
      </c>
      <c r="H4631" s="11">
        <v>0</v>
      </c>
      <c r="I4631">
        <v>0</v>
      </c>
      <c r="J4631">
        <v>0</v>
      </c>
      <c r="K4631">
        <v>0</v>
      </c>
      <c r="L4631">
        <v>130915</v>
      </c>
      <c r="M4631">
        <v>15</v>
      </c>
      <c r="N4631">
        <v>25</v>
      </c>
      <c r="O4631">
        <v>3</v>
      </c>
      <c r="P4631">
        <v>13</v>
      </c>
      <c r="Q4631">
        <v>0</v>
      </c>
      <c r="R4631">
        <v>81</v>
      </c>
      <c r="S4631">
        <v>0</v>
      </c>
      <c r="T4631">
        <v>119</v>
      </c>
      <c r="U4631">
        <v>203</v>
      </c>
      <c r="V4631">
        <v>-0.47</v>
      </c>
      <c r="W4631">
        <v>0</v>
      </c>
      <c r="X4631">
        <v>0</v>
      </c>
      <c r="Y4631" s="12" t="str">
        <f>IFERROR(VLOOKUP(C4631,[1]Index!$D:$F,3,FALSE),"Non List")</f>
        <v>Non Life Insurance</v>
      </c>
      <c r="Z4631">
        <f>IFERROR(VLOOKUP(C4631,[1]LP!$B:$C,2,FALSE),0)</f>
        <v>553.5</v>
      </c>
      <c r="AA4631" s="11">
        <f t="shared" si="103"/>
        <v>36.9</v>
      </c>
      <c r="AB4631" s="5">
        <f>IFERROR(VLOOKUP(C4631,[2]Sheet1!$B:$F,5,FALSE),0)</f>
        <v>14843741.5</v>
      </c>
      <c r="AC4631" s="11">
        <f>IFERROR(VLOOKUP(AE4631,[3]Sheet2!$M:$O,2,FALSE),0)</f>
        <v>0</v>
      </c>
      <c r="AD4631" s="11">
        <f>IFERROR(VLOOKUP(AE4631,[3]Sheet2!$M:$O,3,FALSE),0)</f>
        <v>0</v>
      </c>
      <c r="AE4631" s="10" t="str">
        <f t="shared" si="102"/>
        <v>79/80IGI</v>
      </c>
      <c r="AF4631" s="10"/>
      <c r="AG4631" s="10"/>
      <c r="AH4631" s="10"/>
    </row>
    <row r="4632" spans="1:34" x14ac:dyDescent="0.45">
      <c r="A4632" t="s">
        <v>53</v>
      </c>
      <c r="B4632" t="s">
        <v>181</v>
      </c>
      <c r="C4632" t="s">
        <v>283</v>
      </c>
      <c r="D4632">
        <v>462</v>
      </c>
      <c r="E4632" s="11">
        <v>1000000</v>
      </c>
      <c r="F4632" s="5">
        <v>178713</v>
      </c>
      <c r="G4632" s="11">
        <v>0</v>
      </c>
      <c r="H4632" s="11">
        <v>0</v>
      </c>
      <c r="I4632">
        <v>0</v>
      </c>
      <c r="J4632">
        <v>0</v>
      </c>
      <c r="K4632">
        <v>0</v>
      </c>
      <c r="L4632">
        <v>48832</v>
      </c>
      <c r="M4632">
        <v>10</v>
      </c>
      <c r="N4632">
        <v>47</v>
      </c>
      <c r="O4632">
        <v>4</v>
      </c>
      <c r="P4632">
        <v>8</v>
      </c>
      <c r="Q4632">
        <v>0</v>
      </c>
      <c r="R4632">
        <v>186</v>
      </c>
      <c r="S4632">
        <v>0</v>
      </c>
      <c r="T4632">
        <v>118</v>
      </c>
      <c r="U4632">
        <v>161</v>
      </c>
      <c r="V4632">
        <v>-0.65</v>
      </c>
      <c r="W4632">
        <v>0</v>
      </c>
      <c r="X4632">
        <v>0</v>
      </c>
      <c r="Y4632" s="12" t="str">
        <f>IFERROR(VLOOKUP(C4632,[1]Index!$D:$F,3,FALSE),"Non List")</f>
        <v>zdelist</v>
      </c>
      <c r="Z4632">
        <f>IFERROR(VLOOKUP(C4632,[1]LP!$B:$C,2,FALSE),0)</f>
        <v>0</v>
      </c>
      <c r="AA4632" s="11">
        <f t="shared" si="103"/>
        <v>0</v>
      </c>
      <c r="AB4632" s="5">
        <f>IFERROR(VLOOKUP(C4632,[2]Sheet1!$B:$F,5,FALSE),0)</f>
        <v>0</v>
      </c>
      <c r="AC4632" s="11">
        <f>IFERROR(VLOOKUP(AE4632,[3]Sheet2!$M:$O,2,FALSE),0)</f>
        <v>0</v>
      </c>
      <c r="AD4632" s="11">
        <f>IFERROR(VLOOKUP(AE4632,[3]Sheet2!$M:$O,3,FALSE),0)</f>
        <v>0</v>
      </c>
      <c r="AE4632" s="10" t="str">
        <f t="shared" si="102"/>
        <v>79/80AIL</v>
      </c>
      <c r="AF4632" s="10"/>
      <c r="AG4632" s="10"/>
      <c r="AH4632" s="10"/>
    </row>
    <row r="4633" spans="1:34" x14ac:dyDescent="0.45">
      <c r="A4633" t="s">
        <v>53</v>
      </c>
      <c r="B4633" t="s">
        <v>181</v>
      </c>
      <c r="C4633" t="s">
        <v>287</v>
      </c>
      <c r="D4633">
        <v>420.1</v>
      </c>
      <c r="E4633" s="11">
        <v>2301535</v>
      </c>
      <c r="F4633" s="5">
        <v>662003</v>
      </c>
      <c r="G4633" s="11">
        <v>0</v>
      </c>
      <c r="H4633" s="11">
        <v>0</v>
      </c>
      <c r="I4633">
        <v>0</v>
      </c>
      <c r="J4633">
        <v>0</v>
      </c>
      <c r="K4633">
        <v>0</v>
      </c>
      <c r="L4633">
        <v>112596</v>
      </c>
      <c r="M4633">
        <v>10</v>
      </c>
      <c r="N4633">
        <v>43</v>
      </c>
      <c r="O4633">
        <v>3</v>
      </c>
      <c r="P4633">
        <v>8</v>
      </c>
      <c r="Q4633">
        <v>0</v>
      </c>
      <c r="R4633">
        <v>140</v>
      </c>
      <c r="S4633">
        <v>0</v>
      </c>
      <c r="T4633">
        <v>129</v>
      </c>
      <c r="U4633">
        <v>168</v>
      </c>
      <c r="V4633">
        <v>-0.6</v>
      </c>
      <c r="W4633">
        <v>0</v>
      </c>
      <c r="X4633">
        <v>0</v>
      </c>
      <c r="Y4633" s="12" t="str">
        <f>IFERROR(VLOOKUP(C4633,[1]Index!$D:$F,3,FALSE),"Non List")</f>
        <v>Non Life Insurance</v>
      </c>
      <c r="Z4633">
        <f>IFERROR(VLOOKUP(C4633,[1]LP!$B:$C,2,FALSE),0)</f>
        <v>625</v>
      </c>
      <c r="AA4633" s="11">
        <f t="shared" si="103"/>
        <v>62.5</v>
      </c>
      <c r="AB4633" s="5">
        <f>IFERROR(VLOOKUP(C4633,[2]Sheet1!$B:$F,5,FALSE),0)</f>
        <v>12250773.029999999</v>
      </c>
      <c r="AC4633" s="11">
        <f>IFERROR(VLOOKUP(AE4633,[3]Sheet2!$M:$O,2,FALSE),0)</f>
        <v>6.37</v>
      </c>
      <c r="AD4633" s="11">
        <f>IFERROR(VLOOKUP(AE4633,[3]Sheet2!$M:$O,3,FALSE),0)</f>
        <v>8.6300000000000008</v>
      </c>
      <c r="AE4633" s="10" t="str">
        <f t="shared" si="102"/>
        <v>79/80HEI</v>
      </c>
      <c r="AF4633" s="10"/>
      <c r="AG4633" s="10"/>
      <c r="AH4633" s="10"/>
    </row>
    <row r="4634" spans="1:34" x14ac:dyDescent="0.45">
      <c r="A4634" t="s">
        <v>53</v>
      </c>
      <c r="B4634" t="s">
        <v>181</v>
      </c>
      <c r="C4634" t="s">
        <v>288</v>
      </c>
      <c r="D4634">
        <v>456</v>
      </c>
      <c r="E4634" s="11">
        <v>2000000</v>
      </c>
      <c r="F4634" s="5">
        <v>263292</v>
      </c>
      <c r="G4634" s="11">
        <v>0</v>
      </c>
      <c r="H4634" s="11">
        <v>0</v>
      </c>
      <c r="I4634">
        <v>0</v>
      </c>
      <c r="J4634">
        <v>0</v>
      </c>
      <c r="K4634">
        <v>0</v>
      </c>
      <c r="L4634">
        <v>117483</v>
      </c>
      <c r="M4634">
        <v>12</v>
      </c>
      <c r="N4634">
        <v>39</v>
      </c>
      <c r="O4634">
        <v>4</v>
      </c>
      <c r="P4634">
        <v>10</v>
      </c>
      <c r="Q4634">
        <v>0</v>
      </c>
      <c r="R4634">
        <v>157</v>
      </c>
      <c r="S4634">
        <v>0</v>
      </c>
      <c r="T4634">
        <v>113</v>
      </c>
      <c r="U4634">
        <v>173</v>
      </c>
      <c r="V4634">
        <v>-0.62</v>
      </c>
      <c r="W4634">
        <v>0</v>
      </c>
      <c r="X4634">
        <v>0</v>
      </c>
      <c r="Y4634" s="12" t="str">
        <f>IFERROR(VLOOKUP(C4634,[1]Index!$D:$F,3,FALSE),"Non List")</f>
        <v>Non Life Insurance</v>
      </c>
      <c r="Z4634">
        <f>IFERROR(VLOOKUP(C4634,[1]LP!$B:$C,2,FALSE),0)</f>
        <v>554</v>
      </c>
      <c r="AA4634" s="11">
        <f t="shared" si="103"/>
        <v>46.2</v>
      </c>
      <c r="AB4634" s="5">
        <f>IFERROR(VLOOKUP(C4634,[2]Sheet1!$B:$F,5,FALSE),0)</f>
        <v>9800000</v>
      </c>
      <c r="AC4634" s="11">
        <f>IFERROR(VLOOKUP(AE4634,[3]Sheet2!$M:$O,2,FALSE),0)</f>
        <v>0</v>
      </c>
      <c r="AD4634" s="11">
        <f>IFERROR(VLOOKUP(AE4634,[3]Sheet2!$M:$O,3,FALSE),0)</f>
        <v>0</v>
      </c>
      <c r="AE4634" s="10" t="str">
        <f t="shared" si="102"/>
        <v>79/80SGIC</v>
      </c>
      <c r="AF4634" s="10"/>
      <c r="AG4634" s="10"/>
      <c r="AH4634" s="10"/>
    </row>
    <row r="4635" spans="1:34" x14ac:dyDescent="0.45">
      <c r="A4635" t="s">
        <v>24</v>
      </c>
      <c r="B4635" t="s">
        <v>25</v>
      </c>
      <c r="C4635" t="s">
        <v>289</v>
      </c>
      <c r="D4635">
        <v>515.1</v>
      </c>
      <c r="E4635" s="11">
        <v>791726</v>
      </c>
      <c r="F4635" s="5">
        <v>54320</v>
      </c>
      <c r="G4635" s="11">
        <v>0</v>
      </c>
      <c r="H4635" s="11">
        <v>0</v>
      </c>
      <c r="I4635">
        <v>0</v>
      </c>
      <c r="J4635">
        <v>0</v>
      </c>
      <c r="K4635">
        <v>0</v>
      </c>
      <c r="L4635">
        <v>26759</v>
      </c>
      <c r="M4635">
        <v>13</v>
      </c>
      <c r="N4635">
        <v>38</v>
      </c>
      <c r="O4635">
        <v>5</v>
      </c>
      <c r="P4635">
        <v>13</v>
      </c>
      <c r="Q4635">
        <v>0</v>
      </c>
      <c r="R4635">
        <v>184</v>
      </c>
      <c r="S4635">
        <v>0</v>
      </c>
      <c r="T4635">
        <v>107</v>
      </c>
      <c r="U4635">
        <v>180</v>
      </c>
      <c r="V4635">
        <v>-0.65</v>
      </c>
      <c r="W4635">
        <v>0</v>
      </c>
      <c r="X4635">
        <v>0</v>
      </c>
      <c r="Y4635" s="12" t="str">
        <f>IFERROR(VLOOKUP(C4635,[1]Index!$D:$F,3,FALSE),"Non List")</f>
        <v>Hotels And Tourism</v>
      </c>
      <c r="Z4635">
        <f>IFERROR(VLOOKUP(C4635,[1]LP!$B:$C,2,FALSE),0)</f>
        <v>763</v>
      </c>
      <c r="AA4635" s="11">
        <f t="shared" si="103"/>
        <v>58.7</v>
      </c>
      <c r="AB4635" s="5">
        <f>IFERROR(VLOOKUP(C4635,[2]Sheet1!$B:$F,5,FALSE),0)</f>
        <v>3384271.2</v>
      </c>
      <c r="AC4635" s="11">
        <v>18</v>
      </c>
      <c r="AD4635" s="11">
        <v>6.21</v>
      </c>
      <c r="AE4635" s="10" t="str">
        <f t="shared" si="102"/>
        <v>73/74OHL</v>
      </c>
      <c r="AF4635" s="10"/>
      <c r="AG4635" s="10"/>
      <c r="AH4635" s="10"/>
    </row>
    <row r="4636" spans="1:34" x14ac:dyDescent="0.45">
      <c r="A4636" t="s">
        <v>24</v>
      </c>
      <c r="B4636" t="s">
        <v>25</v>
      </c>
      <c r="C4636" t="s">
        <v>290</v>
      </c>
      <c r="D4636">
        <v>227</v>
      </c>
      <c r="E4636" s="11">
        <v>526526</v>
      </c>
      <c r="F4636" s="5">
        <v>768455</v>
      </c>
      <c r="G4636" s="11">
        <v>0</v>
      </c>
      <c r="H4636" s="11">
        <v>0</v>
      </c>
      <c r="I4636">
        <v>0</v>
      </c>
      <c r="J4636">
        <v>0</v>
      </c>
      <c r="K4636">
        <v>0</v>
      </c>
      <c r="L4636">
        <v>31530</v>
      </c>
      <c r="M4636">
        <v>2</v>
      </c>
      <c r="N4636">
        <v>95</v>
      </c>
      <c r="O4636">
        <v>9</v>
      </c>
      <c r="P4636">
        <v>10</v>
      </c>
      <c r="Q4636">
        <v>0</v>
      </c>
      <c r="R4636">
        <v>877</v>
      </c>
      <c r="S4636">
        <v>0</v>
      </c>
      <c r="T4636">
        <v>25</v>
      </c>
      <c r="U4636">
        <v>36</v>
      </c>
      <c r="V4636">
        <v>-0.84</v>
      </c>
      <c r="W4636">
        <v>0</v>
      </c>
      <c r="X4636">
        <v>0</v>
      </c>
      <c r="Y4636" s="12" t="str">
        <f>IFERROR(VLOOKUP(C4636,[1]Index!$D:$F,3,FALSE),"Non List")</f>
        <v>Hotels And Tourism</v>
      </c>
      <c r="Z4636">
        <f>IFERROR(VLOOKUP(C4636,[1]LP!$B:$C,2,FALSE),0)</f>
        <v>444</v>
      </c>
      <c r="AA4636" s="11">
        <f t="shared" si="103"/>
        <v>222</v>
      </c>
      <c r="AB4636" s="5">
        <f>IFERROR(VLOOKUP(C4636,[2]Sheet1!$B:$F,5,FALSE),0)</f>
        <v>28797164.48</v>
      </c>
      <c r="AC4636" s="11">
        <v>15</v>
      </c>
      <c r="AD4636" s="11">
        <v>6.05</v>
      </c>
      <c r="AE4636" s="10" t="str">
        <f t="shared" si="102"/>
        <v>73/74SHL</v>
      </c>
      <c r="AF4636" s="10"/>
      <c r="AG4636" s="10"/>
      <c r="AH4636" s="10"/>
    </row>
    <row r="4637" spans="1:34" x14ac:dyDescent="0.45">
      <c r="A4637" t="s">
        <v>24</v>
      </c>
      <c r="B4637" t="s">
        <v>25</v>
      </c>
      <c r="C4637" t="s">
        <v>291</v>
      </c>
      <c r="D4637">
        <v>362</v>
      </c>
      <c r="E4637" s="11">
        <v>1886654</v>
      </c>
      <c r="F4637" s="5">
        <v>-113433</v>
      </c>
      <c r="G4637" s="11">
        <v>0</v>
      </c>
      <c r="H4637" s="11">
        <v>0</v>
      </c>
      <c r="I4637">
        <v>0</v>
      </c>
      <c r="J4637">
        <v>0</v>
      </c>
      <c r="K4637">
        <v>0</v>
      </c>
      <c r="L4637">
        <v>26714</v>
      </c>
      <c r="M4637">
        <v>6</v>
      </c>
      <c r="N4637">
        <v>64</v>
      </c>
      <c r="O4637">
        <v>4</v>
      </c>
      <c r="P4637">
        <v>6</v>
      </c>
      <c r="Q4637">
        <v>0</v>
      </c>
      <c r="R4637">
        <v>247</v>
      </c>
      <c r="S4637">
        <v>0</v>
      </c>
      <c r="T4637">
        <v>94</v>
      </c>
      <c r="U4637">
        <v>109</v>
      </c>
      <c r="V4637">
        <v>-0.7</v>
      </c>
      <c r="W4637">
        <v>0</v>
      </c>
      <c r="X4637">
        <v>0</v>
      </c>
      <c r="Y4637" s="12" t="str">
        <f>IFERROR(VLOOKUP(C4637,[1]Index!$D:$F,3,FALSE),"Non List")</f>
        <v>Hotels And Tourism</v>
      </c>
      <c r="Z4637">
        <f>IFERROR(VLOOKUP(C4637,[1]LP!$B:$C,2,FALSE),0)</f>
        <v>737.1</v>
      </c>
      <c r="AA4637" s="11">
        <f t="shared" si="103"/>
        <v>122.9</v>
      </c>
      <c r="AB4637" s="5">
        <f>IFERROR(VLOOKUP(C4637,[2]Sheet1!$B:$F,5,FALSE),0)</f>
        <v>8437116.6899999995</v>
      </c>
      <c r="AC4637" s="11">
        <v>0</v>
      </c>
      <c r="AD4637" s="11">
        <v>7.36</v>
      </c>
      <c r="AE4637" s="10" t="str">
        <f t="shared" si="102"/>
        <v>73/74TRH</v>
      </c>
      <c r="AF4637" s="10"/>
      <c r="AG4637" s="10"/>
      <c r="AH4637" s="10"/>
    </row>
    <row r="4638" spans="1:34" x14ac:dyDescent="0.45">
      <c r="A4638" t="s">
        <v>53</v>
      </c>
      <c r="B4638" t="s">
        <v>25</v>
      </c>
      <c r="C4638" t="s">
        <v>289</v>
      </c>
      <c r="D4638">
        <v>515.1</v>
      </c>
      <c r="E4638" s="11">
        <v>791726</v>
      </c>
      <c r="F4638" s="5">
        <v>133595</v>
      </c>
      <c r="G4638" s="11">
        <v>0</v>
      </c>
      <c r="H4638" s="11">
        <v>0</v>
      </c>
      <c r="I4638">
        <v>0</v>
      </c>
      <c r="J4638">
        <v>0</v>
      </c>
      <c r="K4638">
        <v>0</v>
      </c>
      <c r="L4638">
        <v>106034</v>
      </c>
      <c r="M4638">
        <v>27</v>
      </c>
      <c r="N4638">
        <v>19</v>
      </c>
      <c r="O4638">
        <v>4</v>
      </c>
      <c r="P4638">
        <v>23</v>
      </c>
      <c r="Q4638">
        <v>0</v>
      </c>
      <c r="R4638">
        <v>85</v>
      </c>
      <c r="S4638">
        <v>0</v>
      </c>
      <c r="T4638">
        <v>117</v>
      </c>
      <c r="U4638">
        <v>265</v>
      </c>
      <c r="V4638">
        <v>-0.48</v>
      </c>
      <c r="W4638">
        <v>0</v>
      </c>
      <c r="X4638">
        <v>0</v>
      </c>
      <c r="Y4638" s="12" t="str">
        <f>IFERROR(VLOOKUP(C4638,[1]Index!$D:$F,3,FALSE),"Non List")</f>
        <v>Hotels And Tourism</v>
      </c>
      <c r="Z4638">
        <f>IFERROR(VLOOKUP(C4638,[1]LP!$B:$C,2,FALSE),0)</f>
        <v>763</v>
      </c>
      <c r="AA4638" s="11">
        <f t="shared" si="103"/>
        <v>28.3</v>
      </c>
      <c r="AB4638" s="5">
        <f>IFERROR(VLOOKUP(C4638,[2]Sheet1!$B:$F,5,FALSE),0)</f>
        <v>3384271.2</v>
      </c>
      <c r="AC4638" s="11">
        <v>18</v>
      </c>
      <c r="AD4638" s="11">
        <v>6.21</v>
      </c>
      <c r="AE4638" s="10" t="str">
        <f t="shared" si="102"/>
        <v>73/74OHL</v>
      </c>
      <c r="AF4638" s="10"/>
      <c r="AG4638" s="10"/>
      <c r="AH4638" s="10"/>
    </row>
    <row r="4639" spans="1:34" x14ac:dyDescent="0.45">
      <c r="A4639" t="s">
        <v>53</v>
      </c>
      <c r="B4639" t="s">
        <v>25</v>
      </c>
      <c r="C4639" t="s">
        <v>290</v>
      </c>
      <c r="D4639">
        <v>227</v>
      </c>
      <c r="E4639" s="11">
        <v>526526</v>
      </c>
      <c r="F4639" s="5">
        <v>782103</v>
      </c>
      <c r="G4639" s="11">
        <v>0</v>
      </c>
      <c r="H4639" s="11">
        <v>0</v>
      </c>
      <c r="I4639">
        <v>0</v>
      </c>
      <c r="J4639">
        <v>0</v>
      </c>
      <c r="K4639">
        <v>0</v>
      </c>
      <c r="L4639">
        <v>103372</v>
      </c>
      <c r="M4639">
        <v>4</v>
      </c>
      <c r="N4639">
        <v>58</v>
      </c>
      <c r="O4639">
        <v>9</v>
      </c>
      <c r="P4639">
        <v>16</v>
      </c>
      <c r="Q4639">
        <v>0</v>
      </c>
      <c r="R4639">
        <v>527</v>
      </c>
      <c r="S4639">
        <v>0</v>
      </c>
      <c r="T4639">
        <v>25</v>
      </c>
      <c r="U4639">
        <v>47</v>
      </c>
      <c r="V4639">
        <v>-0.79</v>
      </c>
      <c r="W4639">
        <v>0</v>
      </c>
      <c r="X4639">
        <v>0</v>
      </c>
      <c r="Y4639" s="12" t="str">
        <f>IFERROR(VLOOKUP(C4639,[1]Index!$D:$F,3,FALSE),"Non List")</f>
        <v>Hotels And Tourism</v>
      </c>
      <c r="Z4639">
        <f>IFERROR(VLOOKUP(C4639,[1]LP!$B:$C,2,FALSE),0)</f>
        <v>444</v>
      </c>
      <c r="AA4639" s="11">
        <f t="shared" si="103"/>
        <v>111</v>
      </c>
      <c r="AB4639" s="5">
        <f>IFERROR(VLOOKUP(C4639,[2]Sheet1!$B:$F,5,FALSE),0)</f>
        <v>28797164.48</v>
      </c>
      <c r="AC4639" s="11">
        <v>15</v>
      </c>
      <c r="AD4639" s="11">
        <v>6.05</v>
      </c>
      <c r="AE4639" s="10" t="str">
        <f t="shared" si="102"/>
        <v>73/74SHL</v>
      </c>
      <c r="AF4639" s="10"/>
      <c r="AG4639" s="10"/>
      <c r="AH4639" s="10"/>
    </row>
    <row r="4640" spans="1:34" x14ac:dyDescent="0.45">
      <c r="A4640" t="s">
        <v>53</v>
      </c>
      <c r="B4640" t="s">
        <v>25</v>
      </c>
      <c r="C4640" t="s">
        <v>291</v>
      </c>
      <c r="D4640">
        <v>362</v>
      </c>
      <c r="E4640" s="11">
        <v>1886654</v>
      </c>
      <c r="F4640" s="5">
        <v>-14164</v>
      </c>
      <c r="G4640" s="11">
        <v>0</v>
      </c>
      <c r="H4640" s="11">
        <v>0</v>
      </c>
      <c r="I4640">
        <v>0</v>
      </c>
      <c r="J4640">
        <v>0</v>
      </c>
      <c r="K4640">
        <v>0</v>
      </c>
      <c r="L4640">
        <v>126053</v>
      </c>
      <c r="M4640">
        <v>13</v>
      </c>
      <c r="N4640">
        <v>27</v>
      </c>
      <c r="O4640">
        <v>4</v>
      </c>
      <c r="P4640">
        <v>13</v>
      </c>
      <c r="Q4640">
        <v>0</v>
      </c>
      <c r="R4640">
        <v>99</v>
      </c>
      <c r="S4640">
        <v>0</v>
      </c>
      <c r="T4640">
        <v>99</v>
      </c>
      <c r="U4640">
        <v>173</v>
      </c>
      <c r="V4640">
        <v>-0.52</v>
      </c>
      <c r="W4640">
        <v>0</v>
      </c>
      <c r="X4640">
        <v>0</v>
      </c>
      <c r="Y4640" s="12" t="str">
        <f>IFERROR(VLOOKUP(C4640,[1]Index!$D:$F,3,FALSE),"Non List")</f>
        <v>Hotels And Tourism</v>
      </c>
      <c r="Z4640">
        <f>IFERROR(VLOOKUP(C4640,[1]LP!$B:$C,2,FALSE),0)</f>
        <v>737.1</v>
      </c>
      <c r="AA4640" s="11">
        <f t="shared" si="103"/>
        <v>56.7</v>
      </c>
      <c r="AB4640" s="5">
        <f>IFERROR(VLOOKUP(C4640,[2]Sheet1!$B:$F,5,FALSE),0)</f>
        <v>8437116.6899999995</v>
      </c>
      <c r="AC4640" s="11">
        <v>0</v>
      </c>
      <c r="AD4640" s="11">
        <v>7.36</v>
      </c>
      <c r="AE4640" s="10" t="str">
        <f t="shared" si="102"/>
        <v>73/74TRH</v>
      </c>
      <c r="AF4640" s="10"/>
      <c r="AG4640" s="10"/>
      <c r="AH4640" s="10"/>
    </row>
    <row r="4641" spans="1:34" x14ac:dyDescent="0.45">
      <c r="A4641" t="s">
        <v>54</v>
      </c>
      <c r="B4641" t="s">
        <v>25</v>
      </c>
      <c r="C4641" t="s">
        <v>289</v>
      </c>
      <c r="D4641">
        <v>515.1</v>
      </c>
      <c r="E4641" s="11">
        <v>791726</v>
      </c>
      <c r="F4641" s="5">
        <v>200523</v>
      </c>
      <c r="G4641" s="11">
        <v>0</v>
      </c>
      <c r="H4641" s="11">
        <v>0</v>
      </c>
      <c r="I4641">
        <v>0</v>
      </c>
      <c r="J4641">
        <v>0</v>
      </c>
      <c r="K4641">
        <v>0</v>
      </c>
      <c r="L4641">
        <v>172962</v>
      </c>
      <c r="M4641">
        <v>29</v>
      </c>
      <c r="N4641">
        <v>18</v>
      </c>
      <c r="O4641">
        <v>4</v>
      </c>
      <c r="P4641">
        <v>23</v>
      </c>
      <c r="Q4641">
        <v>0</v>
      </c>
      <c r="R4641">
        <v>73</v>
      </c>
      <c r="S4641">
        <v>0</v>
      </c>
      <c r="T4641">
        <v>125</v>
      </c>
      <c r="U4641">
        <v>287</v>
      </c>
      <c r="V4641">
        <v>-0.44</v>
      </c>
      <c r="W4641">
        <v>0</v>
      </c>
      <c r="X4641">
        <v>0</v>
      </c>
      <c r="Y4641" s="12" t="str">
        <f>IFERROR(VLOOKUP(C4641,[1]Index!$D:$F,3,FALSE),"Non List")</f>
        <v>Hotels And Tourism</v>
      </c>
      <c r="Z4641">
        <f>IFERROR(VLOOKUP(C4641,[1]LP!$B:$C,2,FALSE),0)</f>
        <v>763</v>
      </c>
      <c r="AA4641" s="11">
        <f t="shared" si="103"/>
        <v>26.3</v>
      </c>
      <c r="AB4641" s="5">
        <f>IFERROR(VLOOKUP(C4641,[2]Sheet1!$B:$F,5,FALSE),0)</f>
        <v>3384271.2</v>
      </c>
      <c r="AC4641" s="11">
        <v>18</v>
      </c>
      <c r="AD4641" s="11">
        <v>6.21</v>
      </c>
      <c r="AE4641" s="10" t="str">
        <f t="shared" si="102"/>
        <v>73/74OHL</v>
      </c>
      <c r="AF4641" s="10"/>
      <c r="AG4641" s="10"/>
      <c r="AH4641" s="10"/>
    </row>
    <row r="4642" spans="1:34" x14ac:dyDescent="0.45">
      <c r="A4642" t="s">
        <v>54</v>
      </c>
      <c r="B4642" t="s">
        <v>25</v>
      </c>
      <c r="C4642" t="s">
        <v>290</v>
      </c>
      <c r="D4642">
        <v>227</v>
      </c>
      <c r="E4642" s="11">
        <v>526526</v>
      </c>
      <c r="F4642" s="5">
        <v>850411</v>
      </c>
      <c r="G4642" s="11">
        <v>0</v>
      </c>
      <c r="H4642" s="11">
        <v>0</v>
      </c>
      <c r="I4642">
        <v>0</v>
      </c>
      <c r="J4642">
        <v>0</v>
      </c>
      <c r="K4642">
        <v>0</v>
      </c>
      <c r="L4642">
        <v>171679</v>
      </c>
      <c r="M4642">
        <v>4</v>
      </c>
      <c r="N4642">
        <v>52</v>
      </c>
      <c r="O4642">
        <v>9</v>
      </c>
      <c r="P4642">
        <v>17</v>
      </c>
      <c r="Q4642">
        <v>0</v>
      </c>
      <c r="R4642">
        <v>453</v>
      </c>
      <c r="S4642">
        <v>0</v>
      </c>
      <c r="T4642">
        <v>26</v>
      </c>
      <c r="U4642">
        <v>51</v>
      </c>
      <c r="V4642">
        <v>-0.78</v>
      </c>
      <c r="W4642">
        <v>0</v>
      </c>
      <c r="X4642">
        <v>0</v>
      </c>
      <c r="Y4642" s="12" t="str">
        <f>IFERROR(VLOOKUP(C4642,[1]Index!$D:$F,3,FALSE),"Non List")</f>
        <v>Hotels And Tourism</v>
      </c>
      <c r="Z4642">
        <f>IFERROR(VLOOKUP(C4642,[1]LP!$B:$C,2,FALSE),0)</f>
        <v>444</v>
      </c>
      <c r="AA4642" s="11">
        <f t="shared" si="103"/>
        <v>111</v>
      </c>
      <c r="AB4642" s="5">
        <f>IFERROR(VLOOKUP(C4642,[2]Sheet1!$B:$F,5,FALSE),0)</f>
        <v>28797164.48</v>
      </c>
      <c r="AC4642" s="11">
        <v>15</v>
      </c>
      <c r="AD4642" s="11">
        <v>6.05</v>
      </c>
      <c r="AE4642" s="10" t="str">
        <f t="shared" si="102"/>
        <v>73/74SHL</v>
      </c>
      <c r="AF4642" s="10"/>
      <c r="AG4642" s="10"/>
      <c r="AH4642" s="10"/>
    </row>
    <row r="4643" spans="1:34" x14ac:dyDescent="0.45">
      <c r="A4643" t="s">
        <v>54</v>
      </c>
      <c r="B4643" t="s">
        <v>25</v>
      </c>
      <c r="C4643" t="s">
        <v>291</v>
      </c>
      <c r="D4643">
        <v>362</v>
      </c>
      <c r="E4643" s="11">
        <v>1886654</v>
      </c>
      <c r="F4643" s="5">
        <v>110624</v>
      </c>
      <c r="G4643" s="11">
        <v>0</v>
      </c>
      <c r="H4643" s="11">
        <v>0</v>
      </c>
      <c r="I4643">
        <v>0</v>
      </c>
      <c r="J4643">
        <v>0</v>
      </c>
      <c r="K4643">
        <v>0</v>
      </c>
      <c r="L4643">
        <v>250841</v>
      </c>
      <c r="M4643">
        <v>18</v>
      </c>
      <c r="N4643">
        <v>20</v>
      </c>
      <c r="O4643">
        <v>3</v>
      </c>
      <c r="P4643">
        <v>17</v>
      </c>
      <c r="Q4643">
        <v>0</v>
      </c>
      <c r="R4643">
        <v>70</v>
      </c>
      <c r="S4643">
        <v>0</v>
      </c>
      <c r="T4643">
        <v>106</v>
      </c>
      <c r="U4643">
        <v>205</v>
      </c>
      <c r="V4643">
        <v>-0.43</v>
      </c>
      <c r="W4643">
        <v>0</v>
      </c>
      <c r="X4643">
        <v>0</v>
      </c>
      <c r="Y4643" s="12" t="str">
        <f>IFERROR(VLOOKUP(C4643,[1]Index!$D:$F,3,FALSE),"Non List")</f>
        <v>Hotels And Tourism</v>
      </c>
      <c r="Z4643">
        <f>IFERROR(VLOOKUP(C4643,[1]LP!$B:$C,2,FALSE),0)</f>
        <v>737.1</v>
      </c>
      <c r="AA4643" s="11">
        <f t="shared" si="103"/>
        <v>41</v>
      </c>
      <c r="AB4643" s="5">
        <f>IFERROR(VLOOKUP(C4643,[2]Sheet1!$B:$F,5,FALSE),0)</f>
        <v>8437116.6899999995</v>
      </c>
      <c r="AC4643" s="11">
        <v>0</v>
      </c>
      <c r="AD4643" s="11">
        <v>7.36</v>
      </c>
      <c r="AE4643" s="10" t="str">
        <f t="shared" si="102"/>
        <v>73/74TRH</v>
      </c>
      <c r="AF4643" s="10"/>
      <c r="AG4643" s="10"/>
      <c r="AH4643" s="10"/>
    </row>
    <row r="4644" spans="1:34" x14ac:dyDescent="0.45">
      <c r="A4644" t="s">
        <v>55</v>
      </c>
      <c r="B4644" t="s">
        <v>25</v>
      </c>
      <c r="C4644" t="s">
        <v>289</v>
      </c>
      <c r="D4644">
        <v>515.1</v>
      </c>
      <c r="E4644" s="11">
        <v>791726</v>
      </c>
      <c r="F4644" s="5">
        <v>253585</v>
      </c>
      <c r="G4644" s="11">
        <v>0</v>
      </c>
      <c r="H4644" s="11">
        <v>0</v>
      </c>
      <c r="I4644">
        <v>0</v>
      </c>
      <c r="J4644">
        <v>0</v>
      </c>
      <c r="K4644">
        <v>0</v>
      </c>
      <c r="L4644">
        <v>225124</v>
      </c>
      <c r="M4644">
        <v>28</v>
      </c>
      <c r="N4644">
        <v>18</v>
      </c>
      <c r="O4644">
        <v>4</v>
      </c>
      <c r="P4644">
        <v>22</v>
      </c>
      <c r="Q4644">
        <v>0</v>
      </c>
      <c r="R4644">
        <v>71</v>
      </c>
      <c r="S4644">
        <v>0</v>
      </c>
      <c r="T4644">
        <v>132</v>
      </c>
      <c r="U4644">
        <v>291</v>
      </c>
      <c r="V4644">
        <v>-0.44</v>
      </c>
      <c r="W4644">
        <v>0</v>
      </c>
      <c r="X4644">
        <v>0</v>
      </c>
      <c r="Y4644" s="12" t="str">
        <f>IFERROR(VLOOKUP(C4644,[1]Index!$D:$F,3,FALSE),"Non List")</f>
        <v>Hotels And Tourism</v>
      </c>
      <c r="Z4644">
        <f>IFERROR(VLOOKUP(C4644,[1]LP!$B:$C,2,FALSE),0)</f>
        <v>763</v>
      </c>
      <c r="AA4644" s="11">
        <f t="shared" si="103"/>
        <v>27.3</v>
      </c>
      <c r="AB4644" s="5">
        <f>IFERROR(VLOOKUP(C4644,[2]Sheet1!$B:$F,5,FALSE),0)</f>
        <v>3384271.2</v>
      </c>
      <c r="AC4644" s="11">
        <v>18</v>
      </c>
      <c r="AD4644" s="11">
        <v>6.21</v>
      </c>
      <c r="AE4644" s="10" t="str">
        <f t="shared" si="102"/>
        <v>73/74OHL</v>
      </c>
      <c r="AF4644" s="10"/>
      <c r="AG4644" s="10"/>
      <c r="AH4644" s="10"/>
    </row>
    <row r="4645" spans="1:34" x14ac:dyDescent="0.45">
      <c r="A4645" t="s">
        <v>55</v>
      </c>
      <c r="B4645" t="s">
        <v>25</v>
      </c>
      <c r="C4645" t="s">
        <v>290</v>
      </c>
      <c r="D4645">
        <v>227</v>
      </c>
      <c r="E4645" s="11">
        <v>579181</v>
      </c>
      <c r="F4645" s="5">
        <v>809047</v>
      </c>
      <c r="G4645" s="11">
        <v>0</v>
      </c>
      <c r="H4645" s="11">
        <v>0</v>
      </c>
      <c r="I4645">
        <v>0</v>
      </c>
      <c r="J4645">
        <v>0</v>
      </c>
      <c r="K4645">
        <v>0</v>
      </c>
      <c r="L4645">
        <v>182977</v>
      </c>
      <c r="M4645">
        <v>3</v>
      </c>
      <c r="N4645">
        <v>72</v>
      </c>
      <c r="O4645">
        <v>9</v>
      </c>
      <c r="P4645">
        <v>13</v>
      </c>
      <c r="Q4645">
        <v>0</v>
      </c>
      <c r="R4645">
        <v>680</v>
      </c>
      <c r="S4645">
        <v>0</v>
      </c>
      <c r="T4645">
        <v>24</v>
      </c>
      <c r="U4645">
        <v>41</v>
      </c>
      <c r="V4645">
        <v>-0.82</v>
      </c>
      <c r="W4645">
        <v>0</v>
      </c>
      <c r="X4645">
        <v>0</v>
      </c>
      <c r="Y4645" s="12" t="str">
        <f>IFERROR(VLOOKUP(C4645,[1]Index!$D:$F,3,FALSE),"Non List")</f>
        <v>Hotels And Tourism</v>
      </c>
      <c r="Z4645">
        <f>IFERROR(VLOOKUP(C4645,[1]LP!$B:$C,2,FALSE),0)</f>
        <v>444</v>
      </c>
      <c r="AA4645" s="11">
        <f t="shared" si="103"/>
        <v>148</v>
      </c>
      <c r="AB4645" s="5">
        <f>IFERROR(VLOOKUP(C4645,[2]Sheet1!$B:$F,5,FALSE),0)</f>
        <v>28797164.48</v>
      </c>
      <c r="AC4645" s="11">
        <v>15</v>
      </c>
      <c r="AD4645" s="11">
        <v>6.05</v>
      </c>
      <c r="AE4645" s="10" t="str">
        <f t="shared" si="102"/>
        <v>73/74SHL</v>
      </c>
      <c r="AF4645" s="10"/>
      <c r="AG4645" s="10"/>
      <c r="AH4645" s="10"/>
    </row>
    <row r="4646" spans="1:34" x14ac:dyDescent="0.45">
      <c r="A4646" t="s">
        <v>55</v>
      </c>
      <c r="B4646" t="s">
        <v>25</v>
      </c>
      <c r="C4646" t="s">
        <v>291</v>
      </c>
      <c r="D4646">
        <v>362</v>
      </c>
      <c r="E4646" s="11">
        <v>1886654</v>
      </c>
      <c r="F4646" s="5">
        <v>140556</v>
      </c>
      <c r="G4646" s="11">
        <v>0</v>
      </c>
      <c r="H4646" s="11">
        <v>0</v>
      </c>
      <c r="I4646">
        <v>0</v>
      </c>
      <c r="J4646">
        <v>0</v>
      </c>
      <c r="K4646">
        <v>0</v>
      </c>
      <c r="L4646">
        <v>280772</v>
      </c>
      <c r="M4646">
        <v>15</v>
      </c>
      <c r="N4646">
        <v>24</v>
      </c>
      <c r="O4646">
        <v>3</v>
      </c>
      <c r="P4646">
        <v>14</v>
      </c>
      <c r="Q4646">
        <v>0</v>
      </c>
      <c r="R4646">
        <v>82</v>
      </c>
      <c r="S4646">
        <v>0</v>
      </c>
      <c r="T4646">
        <v>107</v>
      </c>
      <c r="U4646">
        <v>190</v>
      </c>
      <c r="V4646">
        <v>-0.48</v>
      </c>
      <c r="W4646">
        <v>0</v>
      </c>
      <c r="X4646">
        <v>0</v>
      </c>
      <c r="Y4646" s="12" t="str">
        <f>IFERROR(VLOOKUP(C4646,[1]Index!$D:$F,3,FALSE),"Non List")</f>
        <v>Hotels And Tourism</v>
      </c>
      <c r="Z4646">
        <f>IFERROR(VLOOKUP(C4646,[1]LP!$B:$C,2,FALSE),0)</f>
        <v>737.1</v>
      </c>
      <c r="AA4646" s="11">
        <f t="shared" si="103"/>
        <v>49.1</v>
      </c>
      <c r="AB4646" s="5">
        <f>IFERROR(VLOOKUP(C4646,[2]Sheet1!$B:$F,5,FALSE),0)</f>
        <v>8437116.6899999995</v>
      </c>
      <c r="AC4646" s="11">
        <v>0</v>
      </c>
      <c r="AD4646" s="11">
        <v>7.36</v>
      </c>
      <c r="AE4646" s="10" t="str">
        <f t="shared" si="102"/>
        <v>73/74TRH</v>
      </c>
      <c r="AF4646" s="10"/>
      <c r="AG4646" s="10"/>
      <c r="AH4646" s="10"/>
    </row>
    <row r="4647" spans="1:34" x14ac:dyDescent="0.45">
      <c r="A4647" t="s">
        <v>24</v>
      </c>
      <c r="B4647" t="s">
        <v>56</v>
      </c>
      <c r="C4647" t="s">
        <v>289</v>
      </c>
      <c r="D4647">
        <v>515.1</v>
      </c>
      <c r="E4647" s="11">
        <v>791726</v>
      </c>
      <c r="F4647" s="5">
        <v>1046046</v>
      </c>
      <c r="G4647" s="11">
        <v>0</v>
      </c>
      <c r="H4647" s="11">
        <v>0</v>
      </c>
      <c r="I4647">
        <v>0</v>
      </c>
      <c r="J4647">
        <v>0</v>
      </c>
      <c r="K4647">
        <v>0</v>
      </c>
      <c r="L4647">
        <v>25554</v>
      </c>
      <c r="M4647">
        <v>13</v>
      </c>
      <c r="N4647">
        <v>40</v>
      </c>
      <c r="O4647">
        <v>2</v>
      </c>
      <c r="P4647">
        <v>6</v>
      </c>
      <c r="Q4647">
        <v>0</v>
      </c>
      <c r="R4647">
        <v>89</v>
      </c>
      <c r="S4647">
        <v>0</v>
      </c>
      <c r="T4647">
        <v>232</v>
      </c>
      <c r="U4647">
        <v>259</v>
      </c>
      <c r="V4647">
        <v>-0.5</v>
      </c>
      <c r="W4647">
        <v>0</v>
      </c>
      <c r="X4647">
        <v>0</v>
      </c>
      <c r="Y4647" s="12" t="str">
        <f>IFERROR(VLOOKUP(C4647,[1]Index!$D:$F,3,FALSE),"Non List")</f>
        <v>Hotels And Tourism</v>
      </c>
      <c r="Z4647">
        <f>IFERROR(VLOOKUP(C4647,[1]LP!$B:$C,2,FALSE),0)</f>
        <v>763</v>
      </c>
      <c r="AA4647" s="11">
        <f t="shared" si="103"/>
        <v>58.7</v>
      </c>
      <c r="AB4647" s="5">
        <f>IFERROR(VLOOKUP(C4647,[2]Sheet1!$B:$F,5,FALSE),0)</f>
        <v>3384271.2</v>
      </c>
      <c r="AC4647" s="11">
        <v>15</v>
      </c>
      <c r="AD4647" s="11">
        <v>11.32</v>
      </c>
      <c r="AE4647" s="10" t="str">
        <f t="shared" si="102"/>
        <v>74/75OHL</v>
      </c>
      <c r="AF4647" s="10"/>
      <c r="AG4647" s="10"/>
      <c r="AH4647" s="10"/>
    </row>
    <row r="4648" spans="1:34" x14ac:dyDescent="0.45">
      <c r="A4648" t="s">
        <v>24</v>
      </c>
      <c r="B4648" t="s">
        <v>56</v>
      </c>
      <c r="C4648" t="s">
        <v>290</v>
      </c>
      <c r="D4648">
        <v>227</v>
      </c>
      <c r="E4648" s="11">
        <v>579181</v>
      </c>
      <c r="F4648" s="5">
        <v>832703</v>
      </c>
      <c r="G4648" s="11">
        <v>0</v>
      </c>
      <c r="H4648" s="11">
        <v>0</v>
      </c>
      <c r="I4648">
        <v>0</v>
      </c>
      <c r="J4648">
        <v>0</v>
      </c>
      <c r="K4648">
        <v>0</v>
      </c>
      <c r="L4648">
        <v>3536</v>
      </c>
      <c r="M4648">
        <v>0</v>
      </c>
      <c r="N4648">
        <v>946</v>
      </c>
      <c r="O4648">
        <v>9</v>
      </c>
      <c r="P4648">
        <v>1</v>
      </c>
      <c r="Q4648">
        <v>0</v>
      </c>
      <c r="R4648">
        <v>8806</v>
      </c>
      <c r="S4648">
        <v>0</v>
      </c>
      <c r="T4648">
        <v>24</v>
      </c>
      <c r="U4648">
        <v>11</v>
      </c>
      <c r="V4648">
        <v>-0.95</v>
      </c>
      <c r="W4648">
        <v>0</v>
      </c>
      <c r="X4648">
        <v>0</v>
      </c>
      <c r="Y4648" s="12" t="str">
        <f>IFERROR(VLOOKUP(C4648,[1]Index!$D:$F,3,FALSE),"Non List")</f>
        <v>Hotels And Tourism</v>
      </c>
      <c r="Z4648">
        <f>IFERROR(VLOOKUP(C4648,[1]LP!$B:$C,2,FALSE),0)</f>
        <v>444</v>
      </c>
      <c r="AA4648" s="11">
        <f t="shared" si="103"/>
        <v>0</v>
      </c>
      <c r="AB4648" s="5">
        <f>IFERROR(VLOOKUP(C4648,[2]Sheet1!$B:$F,5,FALSE),0)</f>
        <v>28797164.48</v>
      </c>
      <c r="AC4648" s="11">
        <v>10</v>
      </c>
      <c r="AD4648" s="11">
        <v>16.309999999999999</v>
      </c>
      <c r="AE4648" s="10" t="str">
        <f t="shared" si="102"/>
        <v>74/75SHL</v>
      </c>
      <c r="AF4648" s="10"/>
      <c r="AG4648" s="10"/>
      <c r="AH4648" s="10"/>
    </row>
    <row r="4649" spans="1:34" x14ac:dyDescent="0.45">
      <c r="A4649" t="s">
        <v>24</v>
      </c>
      <c r="B4649" t="s">
        <v>56</v>
      </c>
      <c r="C4649" t="s">
        <v>291</v>
      </c>
      <c r="D4649">
        <v>362</v>
      </c>
      <c r="E4649" s="11">
        <v>1886654</v>
      </c>
      <c r="F4649" s="5">
        <v>150585</v>
      </c>
      <c r="G4649" s="11">
        <v>0</v>
      </c>
      <c r="H4649" s="11">
        <v>0</v>
      </c>
      <c r="I4649">
        <v>0</v>
      </c>
      <c r="J4649">
        <v>0</v>
      </c>
      <c r="K4649">
        <v>0</v>
      </c>
      <c r="L4649">
        <v>10030</v>
      </c>
      <c r="M4649">
        <v>2</v>
      </c>
      <c r="N4649">
        <v>171</v>
      </c>
      <c r="O4649">
        <v>3</v>
      </c>
      <c r="P4649">
        <v>2</v>
      </c>
      <c r="Q4649">
        <v>0</v>
      </c>
      <c r="R4649">
        <v>572</v>
      </c>
      <c r="S4649">
        <v>0</v>
      </c>
      <c r="T4649">
        <v>108</v>
      </c>
      <c r="U4649">
        <v>72</v>
      </c>
      <c r="V4649">
        <v>-0.8</v>
      </c>
      <c r="W4649">
        <v>0</v>
      </c>
      <c r="X4649">
        <v>0</v>
      </c>
      <c r="Y4649" s="12" t="str">
        <f>IFERROR(VLOOKUP(C4649,[1]Index!$D:$F,3,FALSE),"Non List")</f>
        <v>Hotels And Tourism</v>
      </c>
      <c r="Z4649">
        <f>IFERROR(VLOOKUP(C4649,[1]LP!$B:$C,2,FALSE),0)</f>
        <v>737.1</v>
      </c>
      <c r="AA4649" s="11">
        <f t="shared" si="103"/>
        <v>368.6</v>
      </c>
      <c r="AB4649" s="5">
        <f>IFERROR(VLOOKUP(C4649,[2]Sheet1!$B:$F,5,FALSE),0)</f>
        <v>8437116.6899999995</v>
      </c>
      <c r="AC4649" s="11">
        <v>0.63100000000000001</v>
      </c>
      <c r="AD4649" s="11">
        <v>12</v>
      </c>
      <c r="AE4649" s="10" t="str">
        <f t="shared" si="102"/>
        <v>74/75TRH</v>
      </c>
      <c r="AF4649" s="10"/>
      <c r="AG4649" s="10"/>
      <c r="AH4649" s="10"/>
    </row>
    <row r="4650" spans="1:34" x14ac:dyDescent="0.45">
      <c r="A4650" t="s">
        <v>53</v>
      </c>
      <c r="B4650" t="s">
        <v>56</v>
      </c>
      <c r="C4650" t="s">
        <v>289</v>
      </c>
      <c r="D4650">
        <v>515.1</v>
      </c>
      <c r="E4650" s="11">
        <v>934236</v>
      </c>
      <c r="F4650" s="5">
        <v>946381</v>
      </c>
      <c r="G4650" s="11">
        <v>0</v>
      </c>
      <c r="H4650" s="11">
        <v>0</v>
      </c>
      <c r="I4650">
        <v>0</v>
      </c>
      <c r="J4650">
        <v>0</v>
      </c>
      <c r="K4650">
        <v>0</v>
      </c>
      <c r="L4650">
        <v>117570</v>
      </c>
      <c r="M4650">
        <v>25</v>
      </c>
      <c r="N4650">
        <v>20</v>
      </c>
      <c r="O4650">
        <v>3</v>
      </c>
      <c r="P4650">
        <v>13</v>
      </c>
      <c r="Q4650">
        <v>0</v>
      </c>
      <c r="R4650">
        <v>52</v>
      </c>
      <c r="S4650">
        <v>0</v>
      </c>
      <c r="T4650">
        <v>201</v>
      </c>
      <c r="U4650">
        <v>338</v>
      </c>
      <c r="V4650">
        <v>-0.34</v>
      </c>
      <c r="W4650">
        <v>0</v>
      </c>
      <c r="X4650">
        <v>0</v>
      </c>
      <c r="Y4650" s="12" t="str">
        <f>IFERROR(VLOOKUP(C4650,[1]Index!$D:$F,3,FALSE),"Non List")</f>
        <v>Hotels And Tourism</v>
      </c>
      <c r="Z4650">
        <f>IFERROR(VLOOKUP(C4650,[1]LP!$B:$C,2,FALSE),0)</f>
        <v>763</v>
      </c>
      <c r="AA4650" s="11">
        <f t="shared" si="103"/>
        <v>30.5</v>
      </c>
      <c r="AB4650" s="5">
        <f>IFERROR(VLOOKUP(C4650,[2]Sheet1!$B:$F,5,FALSE),0)</f>
        <v>3384271.2</v>
      </c>
      <c r="AC4650" s="11">
        <v>15</v>
      </c>
      <c r="AD4650" s="11">
        <v>11.32</v>
      </c>
      <c r="AE4650" s="10" t="str">
        <f t="shared" si="102"/>
        <v>74/75OHL</v>
      </c>
      <c r="AF4650" s="10"/>
      <c r="AG4650" s="10"/>
      <c r="AH4650" s="10"/>
    </row>
    <row r="4651" spans="1:34" x14ac:dyDescent="0.45">
      <c r="A4651" t="s">
        <v>53</v>
      </c>
      <c r="B4651" t="s">
        <v>56</v>
      </c>
      <c r="C4651" t="s">
        <v>290</v>
      </c>
      <c r="D4651">
        <v>227</v>
      </c>
      <c r="E4651" s="11">
        <v>579181</v>
      </c>
      <c r="F4651" s="5">
        <v>871064</v>
      </c>
      <c r="G4651" s="11">
        <v>0</v>
      </c>
      <c r="H4651" s="11">
        <v>0</v>
      </c>
      <c r="I4651">
        <v>0</v>
      </c>
      <c r="J4651">
        <v>0</v>
      </c>
      <c r="K4651">
        <v>0</v>
      </c>
      <c r="L4651">
        <v>76947</v>
      </c>
      <c r="M4651">
        <v>3</v>
      </c>
      <c r="N4651">
        <v>85</v>
      </c>
      <c r="O4651">
        <v>9</v>
      </c>
      <c r="P4651">
        <v>11</v>
      </c>
      <c r="Q4651">
        <v>0</v>
      </c>
      <c r="R4651">
        <v>774</v>
      </c>
      <c r="S4651">
        <v>0</v>
      </c>
      <c r="T4651">
        <v>25</v>
      </c>
      <c r="U4651">
        <v>39</v>
      </c>
      <c r="V4651">
        <v>-0.83</v>
      </c>
      <c r="W4651">
        <v>0</v>
      </c>
      <c r="X4651">
        <v>0</v>
      </c>
      <c r="Y4651" s="12" t="str">
        <f>IFERROR(VLOOKUP(C4651,[1]Index!$D:$F,3,FALSE),"Non List")</f>
        <v>Hotels And Tourism</v>
      </c>
      <c r="Z4651">
        <f>IFERROR(VLOOKUP(C4651,[1]LP!$B:$C,2,FALSE),0)</f>
        <v>444</v>
      </c>
      <c r="AA4651" s="11">
        <f t="shared" si="103"/>
        <v>148</v>
      </c>
      <c r="AB4651" s="5">
        <f>IFERROR(VLOOKUP(C4651,[2]Sheet1!$B:$F,5,FALSE),0)</f>
        <v>28797164.48</v>
      </c>
      <c r="AC4651" s="11">
        <v>10</v>
      </c>
      <c r="AD4651" s="11">
        <v>16.309999999999999</v>
      </c>
      <c r="AE4651" s="10" t="str">
        <f t="shared" si="102"/>
        <v>74/75SHL</v>
      </c>
      <c r="AF4651" s="10"/>
      <c r="AG4651" s="10"/>
      <c r="AH4651" s="10"/>
    </row>
    <row r="4652" spans="1:34" x14ac:dyDescent="0.45">
      <c r="A4652" t="s">
        <v>53</v>
      </c>
      <c r="B4652" t="s">
        <v>56</v>
      </c>
      <c r="C4652" t="s">
        <v>291</v>
      </c>
      <c r="D4652">
        <v>362</v>
      </c>
      <c r="E4652" s="11">
        <v>1886654</v>
      </c>
      <c r="F4652" s="5">
        <v>295862</v>
      </c>
      <c r="G4652" s="11">
        <v>0</v>
      </c>
      <c r="H4652" s="11">
        <v>0</v>
      </c>
      <c r="I4652">
        <v>0</v>
      </c>
      <c r="J4652">
        <v>0</v>
      </c>
      <c r="K4652">
        <v>0</v>
      </c>
      <c r="L4652">
        <v>155306</v>
      </c>
      <c r="M4652">
        <v>16</v>
      </c>
      <c r="N4652">
        <v>22</v>
      </c>
      <c r="O4652">
        <v>3</v>
      </c>
      <c r="P4652">
        <v>14</v>
      </c>
      <c r="Q4652">
        <v>0</v>
      </c>
      <c r="R4652">
        <v>69</v>
      </c>
      <c r="S4652">
        <v>0</v>
      </c>
      <c r="T4652">
        <v>116</v>
      </c>
      <c r="U4652">
        <v>207</v>
      </c>
      <c r="V4652">
        <v>-0.43</v>
      </c>
      <c r="W4652">
        <v>0</v>
      </c>
      <c r="X4652">
        <v>0</v>
      </c>
      <c r="Y4652" s="12" t="str">
        <f>IFERROR(VLOOKUP(C4652,[1]Index!$D:$F,3,FALSE),"Non List")</f>
        <v>Hotels And Tourism</v>
      </c>
      <c r="Z4652">
        <f>IFERROR(VLOOKUP(C4652,[1]LP!$B:$C,2,FALSE),0)</f>
        <v>737.1</v>
      </c>
      <c r="AA4652" s="11">
        <f t="shared" si="103"/>
        <v>46.1</v>
      </c>
      <c r="AB4652" s="5">
        <f>IFERROR(VLOOKUP(C4652,[2]Sheet1!$B:$F,5,FALSE),0)</f>
        <v>8437116.6899999995</v>
      </c>
      <c r="AC4652" s="11">
        <v>0.63100000000000001</v>
      </c>
      <c r="AD4652" s="11">
        <v>12</v>
      </c>
      <c r="AE4652" s="10" t="str">
        <f t="shared" si="102"/>
        <v>74/75TRH</v>
      </c>
      <c r="AF4652" s="10"/>
      <c r="AG4652" s="10"/>
      <c r="AH4652" s="10"/>
    </row>
    <row r="4653" spans="1:34" x14ac:dyDescent="0.45">
      <c r="A4653" t="s">
        <v>54</v>
      </c>
      <c r="B4653" t="s">
        <v>56</v>
      </c>
      <c r="C4653" t="s">
        <v>289</v>
      </c>
      <c r="D4653">
        <v>515.1</v>
      </c>
      <c r="E4653" s="11">
        <v>934236</v>
      </c>
      <c r="F4653" s="5">
        <v>1023927</v>
      </c>
      <c r="G4653" s="11">
        <v>0</v>
      </c>
      <c r="H4653" s="11">
        <v>0</v>
      </c>
      <c r="I4653">
        <v>0</v>
      </c>
      <c r="J4653">
        <v>0</v>
      </c>
      <c r="K4653">
        <v>0</v>
      </c>
      <c r="L4653">
        <v>195116</v>
      </c>
      <c r="M4653">
        <v>28</v>
      </c>
      <c r="N4653">
        <v>19</v>
      </c>
      <c r="O4653">
        <v>2</v>
      </c>
      <c r="P4653">
        <v>13</v>
      </c>
      <c r="Q4653">
        <v>0</v>
      </c>
      <c r="R4653">
        <v>46</v>
      </c>
      <c r="S4653">
        <v>0</v>
      </c>
      <c r="T4653">
        <v>210</v>
      </c>
      <c r="U4653">
        <v>362</v>
      </c>
      <c r="V4653">
        <v>-0.3</v>
      </c>
      <c r="W4653">
        <v>0</v>
      </c>
      <c r="X4653">
        <v>0</v>
      </c>
      <c r="Y4653" s="12" t="str">
        <f>IFERROR(VLOOKUP(C4653,[1]Index!$D:$F,3,FALSE),"Non List")</f>
        <v>Hotels And Tourism</v>
      </c>
      <c r="Z4653">
        <f>IFERROR(VLOOKUP(C4653,[1]LP!$B:$C,2,FALSE),0)</f>
        <v>763</v>
      </c>
      <c r="AA4653" s="11">
        <f t="shared" si="103"/>
        <v>27.3</v>
      </c>
      <c r="AB4653" s="5">
        <f>IFERROR(VLOOKUP(C4653,[2]Sheet1!$B:$F,5,FALSE),0)</f>
        <v>3384271.2</v>
      </c>
      <c r="AC4653" s="11">
        <v>15</v>
      </c>
      <c r="AD4653" s="11">
        <v>11.32</v>
      </c>
      <c r="AE4653" s="10" t="str">
        <f t="shared" si="102"/>
        <v>74/75OHL</v>
      </c>
      <c r="AF4653" s="10"/>
      <c r="AG4653" s="10"/>
      <c r="AH4653" s="10"/>
    </row>
    <row r="4654" spans="1:34" x14ac:dyDescent="0.45">
      <c r="A4654" t="s">
        <v>54</v>
      </c>
      <c r="B4654" t="s">
        <v>56</v>
      </c>
      <c r="C4654" t="s">
        <v>290</v>
      </c>
      <c r="D4654">
        <v>227</v>
      </c>
      <c r="E4654" s="11">
        <v>666064</v>
      </c>
      <c r="F4654" s="5">
        <v>859015</v>
      </c>
      <c r="G4654" s="11">
        <v>0</v>
      </c>
      <c r="H4654" s="11">
        <v>0</v>
      </c>
      <c r="I4654">
        <v>0</v>
      </c>
      <c r="J4654">
        <v>0</v>
      </c>
      <c r="K4654">
        <v>0</v>
      </c>
      <c r="L4654">
        <v>151780</v>
      </c>
      <c r="M4654">
        <v>3</v>
      </c>
      <c r="N4654">
        <v>75</v>
      </c>
      <c r="O4654">
        <v>10</v>
      </c>
      <c r="P4654">
        <v>13</v>
      </c>
      <c r="Q4654">
        <v>0</v>
      </c>
      <c r="R4654">
        <v>740</v>
      </c>
      <c r="S4654">
        <v>0</v>
      </c>
      <c r="T4654">
        <v>23</v>
      </c>
      <c r="U4654">
        <v>40</v>
      </c>
      <c r="V4654">
        <v>-0.83</v>
      </c>
      <c r="W4654">
        <v>0</v>
      </c>
      <c r="X4654">
        <v>0</v>
      </c>
      <c r="Y4654" s="12" t="str">
        <f>IFERROR(VLOOKUP(C4654,[1]Index!$D:$F,3,FALSE),"Non List")</f>
        <v>Hotels And Tourism</v>
      </c>
      <c r="Z4654">
        <f>IFERROR(VLOOKUP(C4654,[1]LP!$B:$C,2,FALSE),0)</f>
        <v>444</v>
      </c>
      <c r="AA4654" s="11">
        <f t="shared" si="103"/>
        <v>148</v>
      </c>
      <c r="AB4654" s="5">
        <f>IFERROR(VLOOKUP(C4654,[2]Sheet1!$B:$F,5,FALSE),0)</f>
        <v>28797164.48</v>
      </c>
      <c r="AC4654" s="11">
        <v>10</v>
      </c>
      <c r="AD4654" s="11">
        <v>16.309999999999999</v>
      </c>
      <c r="AE4654" s="10" t="str">
        <f t="shared" si="102"/>
        <v>74/75SHL</v>
      </c>
      <c r="AF4654" s="10"/>
      <c r="AG4654" s="10"/>
      <c r="AH4654" s="10"/>
    </row>
    <row r="4655" spans="1:34" x14ac:dyDescent="0.45">
      <c r="A4655" t="s">
        <v>54</v>
      </c>
      <c r="B4655" t="s">
        <v>56</v>
      </c>
      <c r="C4655" t="s">
        <v>291</v>
      </c>
      <c r="D4655">
        <v>362</v>
      </c>
      <c r="E4655" s="11">
        <v>1886654</v>
      </c>
      <c r="F4655" s="5">
        <v>415961</v>
      </c>
      <c r="G4655" s="11">
        <v>0</v>
      </c>
      <c r="H4655" s="11">
        <v>0</v>
      </c>
      <c r="I4655">
        <v>0</v>
      </c>
      <c r="J4655">
        <v>0</v>
      </c>
      <c r="K4655">
        <v>0</v>
      </c>
      <c r="L4655">
        <v>275406</v>
      </c>
      <c r="M4655">
        <v>19</v>
      </c>
      <c r="N4655">
        <v>19</v>
      </c>
      <c r="O4655">
        <v>3</v>
      </c>
      <c r="P4655">
        <v>16</v>
      </c>
      <c r="Q4655">
        <v>0</v>
      </c>
      <c r="R4655">
        <v>55</v>
      </c>
      <c r="S4655">
        <v>0</v>
      </c>
      <c r="T4655">
        <v>122</v>
      </c>
      <c r="U4655">
        <v>231</v>
      </c>
      <c r="V4655">
        <v>-0.36</v>
      </c>
      <c r="W4655">
        <v>0</v>
      </c>
      <c r="X4655">
        <v>0</v>
      </c>
      <c r="Y4655" s="12" t="str">
        <f>IFERROR(VLOOKUP(C4655,[1]Index!$D:$F,3,FALSE),"Non List")</f>
        <v>Hotels And Tourism</v>
      </c>
      <c r="Z4655">
        <f>IFERROR(VLOOKUP(C4655,[1]LP!$B:$C,2,FALSE),0)</f>
        <v>737.1</v>
      </c>
      <c r="AA4655" s="11">
        <f t="shared" si="103"/>
        <v>38.799999999999997</v>
      </c>
      <c r="AB4655" s="5">
        <f>IFERROR(VLOOKUP(C4655,[2]Sheet1!$B:$F,5,FALSE),0)</f>
        <v>8437116.6899999995</v>
      </c>
      <c r="AC4655" s="11">
        <v>0.63100000000000001</v>
      </c>
      <c r="AD4655" s="11">
        <v>12</v>
      </c>
      <c r="AE4655" s="10" t="str">
        <f t="shared" si="102"/>
        <v>74/75TRH</v>
      </c>
      <c r="AF4655" s="10"/>
      <c r="AG4655" s="10"/>
      <c r="AH4655" s="10"/>
    </row>
    <row r="4656" spans="1:34" x14ac:dyDescent="0.45">
      <c r="A4656" t="s">
        <v>55</v>
      </c>
      <c r="B4656" t="s">
        <v>56</v>
      </c>
      <c r="C4656" t="s">
        <v>289</v>
      </c>
      <c r="D4656">
        <v>515.1</v>
      </c>
      <c r="E4656" s="11">
        <v>934236</v>
      </c>
      <c r="F4656" s="5">
        <v>1119090</v>
      </c>
      <c r="G4656" s="11">
        <v>0</v>
      </c>
      <c r="H4656" s="11">
        <v>0</v>
      </c>
      <c r="I4656">
        <v>0</v>
      </c>
      <c r="J4656">
        <v>0</v>
      </c>
      <c r="K4656">
        <v>0</v>
      </c>
      <c r="L4656">
        <v>290279</v>
      </c>
      <c r="M4656">
        <v>31</v>
      </c>
      <c r="N4656">
        <v>17</v>
      </c>
      <c r="O4656">
        <v>2</v>
      </c>
      <c r="P4656">
        <v>14</v>
      </c>
      <c r="Q4656">
        <v>0</v>
      </c>
      <c r="R4656">
        <v>39</v>
      </c>
      <c r="S4656">
        <v>0</v>
      </c>
      <c r="T4656">
        <v>220</v>
      </c>
      <c r="U4656">
        <v>392</v>
      </c>
      <c r="V4656">
        <v>-0.24</v>
      </c>
      <c r="W4656">
        <v>0</v>
      </c>
      <c r="X4656">
        <v>0</v>
      </c>
      <c r="Y4656" s="12" t="str">
        <f>IFERROR(VLOOKUP(C4656,[1]Index!$D:$F,3,FALSE),"Non List")</f>
        <v>Hotels And Tourism</v>
      </c>
      <c r="Z4656">
        <f>IFERROR(VLOOKUP(C4656,[1]LP!$B:$C,2,FALSE),0)</f>
        <v>763</v>
      </c>
      <c r="AA4656" s="11">
        <f t="shared" si="103"/>
        <v>24.6</v>
      </c>
      <c r="AB4656" s="5">
        <f>IFERROR(VLOOKUP(C4656,[2]Sheet1!$B:$F,5,FALSE),0)</f>
        <v>3384271.2</v>
      </c>
      <c r="AC4656" s="11">
        <v>15</v>
      </c>
      <c r="AD4656" s="11">
        <v>11.32</v>
      </c>
      <c r="AE4656" s="10" t="str">
        <f t="shared" si="102"/>
        <v>74/75OHL</v>
      </c>
      <c r="AF4656" s="10"/>
      <c r="AG4656" s="10"/>
      <c r="AH4656" s="10"/>
    </row>
    <row r="4657" spans="1:34" x14ac:dyDescent="0.45">
      <c r="A4657" t="s">
        <v>55</v>
      </c>
      <c r="B4657" t="s">
        <v>56</v>
      </c>
      <c r="C4657" t="s">
        <v>290</v>
      </c>
      <c r="D4657">
        <v>227</v>
      </c>
      <c r="E4657" s="11">
        <v>666064</v>
      </c>
      <c r="F4657" s="5">
        <v>920147</v>
      </c>
      <c r="G4657" s="11">
        <v>0</v>
      </c>
      <c r="H4657" s="11">
        <v>0</v>
      </c>
      <c r="I4657">
        <v>0</v>
      </c>
      <c r="J4657">
        <v>0</v>
      </c>
      <c r="K4657">
        <v>0</v>
      </c>
      <c r="L4657">
        <v>212912</v>
      </c>
      <c r="M4657">
        <v>3</v>
      </c>
      <c r="N4657">
        <v>71</v>
      </c>
      <c r="O4657">
        <v>10</v>
      </c>
      <c r="P4657">
        <v>13</v>
      </c>
      <c r="Q4657">
        <v>0</v>
      </c>
      <c r="R4657">
        <v>676</v>
      </c>
      <c r="S4657">
        <v>0</v>
      </c>
      <c r="T4657">
        <v>24</v>
      </c>
      <c r="U4657">
        <v>41</v>
      </c>
      <c r="V4657">
        <v>-0.82</v>
      </c>
      <c r="W4657">
        <v>0</v>
      </c>
      <c r="X4657">
        <v>0</v>
      </c>
      <c r="Y4657" s="12" t="str">
        <f>IFERROR(VLOOKUP(C4657,[1]Index!$D:$F,3,FALSE),"Non List")</f>
        <v>Hotels And Tourism</v>
      </c>
      <c r="Z4657">
        <f>IFERROR(VLOOKUP(C4657,[1]LP!$B:$C,2,FALSE),0)</f>
        <v>444</v>
      </c>
      <c r="AA4657" s="11">
        <f t="shared" si="103"/>
        <v>148</v>
      </c>
      <c r="AB4657" s="5">
        <f>IFERROR(VLOOKUP(C4657,[2]Sheet1!$B:$F,5,FALSE),0)</f>
        <v>28797164.48</v>
      </c>
      <c r="AC4657" s="11">
        <v>10</v>
      </c>
      <c r="AD4657" s="11">
        <v>16.309999999999999</v>
      </c>
      <c r="AE4657" s="10" t="str">
        <f t="shared" si="102"/>
        <v>74/75SHL</v>
      </c>
      <c r="AF4657" s="10"/>
      <c r="AG4657" s="10"/>
      <c r="AH4657" s="10"/>
    </row>
    <row r="4658" spans="1:34" x14ac:dyDescent="0.45">
      <c r="A4658" t="s">
        <v>55</v>
      </c>
      <c r="B4658" t="s">
        <v>56</v>
      </c>
      <c r="C4658" t="s">
        <v>291</v>
      </c>
      <c r="D4658">
        <v>362</v>
      </c>
      <c r="E4658" s="11">
        <v>1886654</v>
      </c>
      <c r="F4658" s="5">
        <v>430313</v>
      </c>
      <c r="G4658" s="11">
        <v>0</v>
      </c>
      <c r="H4658" s="11">
        <v>0</v>
      </c>
      <c r="I4658">
        <v>0</v>
      </c>
      <c r="J4658">
        <v>0</v>
      </c>
      <c r="K4658">
        <v>0</v>
      </c>
      <c r="L4658">
        <v>257062</v>
      </c>
      <c r="M4658">
        <v>14</v>
      </c>
      <c r="N4658">
        <v>27</v>
      </c>
      <c r="O4658">
        <v>3</v>
      </c>
      <c r="P4658">
        <v>11</v>
      </c>
      <c r="Q4658">
        <v>0</v>
      </c>
      <c r="R4658">
        <v>78</v>
      </c>
      <c r="S4658">
        <v>0</v>
      </c>
      <c r="T4658">
        <v>123</v>
      </c>
      <c r="U4658">
        <v>194</v>
      </c>
      <c r="V4658">
        <v>-0.46</v>
      </c>
      <c r="W4658">
        <v>0</v>
      </c>
      <c r="X4658">
        <v>0</v>
      </c>
      <c r="Y4658" s="12" t="str">
        <f>IFERROR(VLOOKUP(C4658,[1]Index!$D:$F,3,FALSE),"Non List")</f>
        <v>Hotels And Tourism</v>
      </c>
      <c r="Z4658">
        <f>IFERROR(VLOOKUP(C4658,[1]LP!$B:$C,2,FALSE),0)</f>
        <v>737.1</v>
      </c>
      <c r="AA4658" s="11">
        <f t="shared" si="103"/>
        <v>52.7</v>
      </c>
      <c r="AB4658" s="5">
        <f>IFERROR(VLOOKUP(C4658,[2]Sheet1!$B:$F,5,FALSE),0)</f>
        <v>8437116.6899999995</v>
      </c>
      <c r="AC4658" s="11">
        <v>0.63100000000000001</v>
      </c>
      <c r="AD4658" s="11">
        <v>12</v>
      </c>
      <c r="AE4658" s="10" t="str">
        <f t="shared" si="102"/>
        <v>74/75TRH</v>
      </c>
      <c r="AF4658" s="10"/>
      <c r="AG4658" s="10"/>
      <c r="AH4658" s="10"/>
    </row>
    <row r="4659" spans="1:34" x14ac:dyDescent="0.45">
      <c r="A4659" t="s">
        <v>24</v>
      </c>
      <c r="B4659" t="s">
        <v>57</v>
      </c>
      <c r="C4659" t="s">
        <v>289</v>
      </c>
      <c r="D4659">
        <v>515.1</v>
      </c>
      <c r="E4659" s="11">
        <v>934236</v>
      </c>
      <c r="F4659" s="5">
        <v>1159698</v>
      </c>
      <c r="G4659" s="11">
        <v>0</v>
      </c>
      <c r="H4659" s="11">
        <v>0</v>
      </c>
      <c r="I4659">
        <v>0</v>
      </c>
      <c r="J4659">
        <v>0</v>
      </c>
      <c r="K4659">
        <v>0</v>
      </c>
      <c r="L4659">
        <v>40416</v>
      </c>
      <c r="M4659">
        <v>17</v>
      </c>
      <c r="N4659">
        <v>30</v>
      </c>
      <c r="O4659">
        <v>2</v>
      </c>
      <c r="P4659">
        <v>8</v>
      </c>
      <c r="Q4659">
        <v>0</v>
      </c>
      <c r="R4659">
        <v>69</v>
      </c>
      <c r="S4659">
        <v>0</v>
      </c>
      <c r="T4659">
        <v>224</v>
      </c>
      <c r="U4659">
        <v>295</v>
      </c>
      <c r="V4659">
        <v>-0.43</v>
      </c>
      <c r="W4659">
        <v>0</v>
      </c>
      <c r="X4659">
        <v>0</v>
      </c>
      <c r="Y4659" s="12" t="str">
        <f>IFERROR(VLOOKUP(C4659,[1]Index!$D:$F,3,FALSE),"Non List")</f>
        <v>Hotels And Tourism</v>
      </c>
      <c r="Z4659">
        <f>IFERROR(VLOOKUP(C4659,[1]LP!$B:$C,2,FALSE),0)</f>
        <v>763</v>
      </c>
      <c r="AA4659" s="11">
        <f t="shared" si="103"/>
        <v>44.9</v>
      </c>
      <c r="AB4659" s="5">
        <f>IFERROR(VLOOKUP(C4659,[2]Sheet1!$B:$F,5,FALSE),0)</f>
        <v>3384271.2</v>
      </c>
      <c r="AC4659" s="11">
        <v>5</v>
      </c>
      <c r="AD4659" s="11">
        <v>10.79</v>
      </c>
      <c r="AE4659" s="10" t="str">
        <f t="shared" si="102"/>
        <v>75/76OHL</v>
      </c>
      <c r="AF4659" s="10"/>
      <c r="AG4659" s="10"/>
      <c r="AH4659" s="10"/>
    </row>
    <row r="4660" spans="1:34" x14ac:dyDescent="0.45">
      <c r="A4660" t="s">
        <v>24</v>
      </c>
      <c r="B4660" t="s">
        <v>57</v>
      </c>
      <c r="C4660" t="s">
        <v>290</v>
      </c>
      <c r="D4660">
        <v>227</v>
      </c>
      <c r="E4660" s="11">
        <v>666064</v>
      </c>
      <c r="F4660" s="5">
        <v>830049</v>
      </c>
      <c r="G4660" s="11">
        <v>0</v>
      </c>
      <c r="H4660" s="11">
        <v>0</v>
      </c>
      <c r="I4660">
        <v>0</v>
      </c>
      <c r="J4660">
        <v>0</v>
      </c>
      <c r="K4660">
        <v>0</v>
      </c>
      <c r="L4660">
        <v>58122</v>
      </c>
      <c r="M4660">
        <v>3</v>
      </c>
      <c r="N4660">
        <v>65</v>
      </c>
      <c r="O4660">
        <v>10</v>
      </c>
      <c r="P4660">
        <v>16</v>
      </c>
      <c r="Q4660">
        <v>0</v>
      </c>
      <c r="R4660">
        <v>658</v>
      </c>
      <c r="S4660">
        <v>0</v>
      </c>
      <c r="T4660">
        <v>22</v>
      </c>
      <c r="U4660">
        <v>42</v>
      </c>
      <c r="V4660">
        <v>-0.82</v>
      </c>
      <c r="W4660">
        <v>0</v>
      </c>
      <c r="X4660">
        <v>0</v>
      </c>
      <c r="Y4660" s="12" t="str">
        <f>IFERROR(VLOOKUP(C4660,[1]Index!$D:$F,3,FALSE),"Non List")</f>
        <v>Hotels And Tourism</v>
      </c>
      <c r="Z4660">
        <f>IFERROR(VLOOKUP(C4660,[1]LP!$B:$C,2,FALSE),0)</f>
        <v>444</v>
      </c>
      <c r="AA4660" s="11">
        <f t="shared" si="103"/>
        <v>148</v>
      </c>
      <c r="AB4660" s="5">
        <f>IFERROR(VLOOKUP(C4660,[2]Sheet1!$B:$F,5,FALSE),0)</f>
        <v>28797164.48</v>
      </c>
      <c r="AC4660" s="11">
        <v>15</v>
      </c>
      <c r="AD4660" s="11">
        <v>11.31</v>
      </c>
      <c r="AE4660" s="10" t="str">
        <f t="shared" si="102"/>
        <v>75/76SHL</v>
      </c>
      <c r="AF4660" s="10"/>
      <c r="AG4660" s="10"/>
      <c r="AH4660" s="10"/>
    </row>
    <row r="4661" spans="1:34" x14ac:dyDescent="0.45">
      <c r="A4661" t="s">
        <v>24</v>
      </c>
      <c r="B4661" t="s">
        <v>57</v>
      </c>
      <c r="C4661" t="s">
        <v>291</v>
      </c>
      <c r="D4661">
        <v>362</v>
      </c>
      <c r="E4661" s="11">
        <v>1886654</v>
      </c>
      <c r="F4661" s="5">
        <v>480290</v>
      </c>
      <c r="G4661" s="11">
        <v>0</v>
      </c>
      <c r="H4661" s="11">
        <v>0</v>
      </c>
      <c r="I4661">
        <v>0</v>
      </c>
      <c r="J4661">
        <v>0</v>
      </c>
      <c r="K4661">
        <v>0</v>
      </c>
      <c r="L4661">
        <v>39087</v>
      </c>
      <c r="M4661">
        <v>8</v>
      </c>
      <c r="N4661">
        <v>44</v>
      </c>
      <c r="O4661">
        <v>3</v>
      </c>
      <c r="P4661">
        <v>7</v>
      </c>
      <c r="Q4661">
        <v>0</v>
      </c>
      <c r="R4661">
        <v>126</v>
      </c>
      <c r="S4661">
        <v>0</v>
      </c>
      <c r="T4661">
        <v>125</v>
      </c>
      <c r="U4661">
        <v>153</v>
      </c>
      <c r="V4661">
        <v>-0.57999999999999996</v>
      </c>
      <c r="W4661">
        <v>0</v>
      </c>
      <c r="X4661">
        <v>0</v>
      </c>
      <c r="Y4661" s="12" t="str">
        <f>IFERROR(VLOOKUP(C4661,[1]Index!$D:$F,3,FALSE),"Non List")</f>
        <v>Hotels And Tourism</v>
      </c>
      <c r="Z4661">
        <f>IFERROR(VLOOKUP(C4661,[1]LP!$B:$C,2,FALSE),0)</f>
        <v>737.1</v>
      </c>
      <c r="AA4661" s="11">
        <f t="shared" si="103"/>
        <v>92.1</v>
      </c>
      <c r="AB4661" s="5">
        <f>IFERROR(VLOOKUP(C4661,[2]Sheet1!$B:$F,5,FALSE),0)</f>
        <v>8437116.6899999995</v>
      </c>
      <c r="AC4661" s="11">
        <v>0</v>
      </c>
      <c r="AD4661" s="11">
        <v>12</v>
      </c>
      <c r="AE4661" s="10" t="str">
        <f t="shared" si="102"/>
        <v>75/76TRH</v>
      </c>
      <c r="AF4661" s="10"/>
      <c r="AG4661" s="10"/>
      <c r="AH4661" s="10"/>
    </row>
    <row r="4662" spans="1:34" x14ac:dyDescent="0.45">
      <c r="A4662" t="s">
        <v>53</v>
      </c>
      <c r="B4662" t="s">
        <v>57</v>
      </c>
      <c r="C4662" t="s">
        <v>289</v>
      </c>
      <c r="D4662">
        <v>515.1</v>
      </c>
      <c r="E4662" s="11">
        <v>1074372</v>
      </c>
      <c r="F4662" s="5">
        <v>1007969</v>
      </c>
      <c r="G4662" s="11">
        <v>0</v>
      </c>
      <c r="H4662" s="11">
        <v>0</v>
      </c>
      <c r="I4662">
        <v>0</v>
      </c>
      <c r="J4662">
        <v>0</v>
      </c>
      <c r="K4662">
        <v>0</v>
      </c>
      <c r="L4662">
        <v>133999</v>
      </c>
      <c r="M4662">
        <v>25</v>
      </c>
      <c r="N4662">
        <v>21</v>
      </c>
      <c r="O4662">
        <v>3</v>
      </c>
      <c r="P4662">
        <v>13</v>
      </c>
      <c r="Q4662">
        <v>0</v>
      </c>
      <c r="R4662">
        <v>55</v>
      </c>
      <c r="S4662">
        <v>0</v>
      </c>
      <c r="T4662">
        <v>194</v>
      </c>
      <c r="U4662">
        <v>330</v>
      </c>
      <c r="V4662">
        <v>-0.36</v>
      </c>
      <c r="W4662">
        <v>0</v>
      </c>
      <c r="X4662">
        <v>0</v>
      </c>
      <c r="Y4662" s="12" t="str">
        <f>IFERROR(VLOOKUP(C4662,[1]Index!$D:$F,3,FALSE),"Non List")</f>
        <v>Hotels And Tourism</v>
      </c>
      <c r="Z4662">
        <f>IFERROR(VLOOKUP(C4662,[1]LP!$B:$C,2,FALSE),0)</f>
        <v>763</v>
      </c>
      <c r="AA4662" s="11">
        <f t="shared" si="103"/>
        <v>30.5</v>
      </c>
      <c r="AB4662" s="5">
        <f>IFERROR(VLOOKUP(C4662,[2]Sheet1!$B:$F,5,FALSE),0)</f>
        <v>3384271.2</v>
      </c>
      <c r="AC4662" s="11">
        <v>5</v>
      </c>
      <c r="AD4662" s="11">
        <v>10.79</v>
      </c>
      <c r="AE4662" s="10" t="str">
        <f t="shared" si="102"/>
        <v>75/76OHL</v>
      </c>
      <c r="AF4662" s="10"/>
      <c r="AG4662" s="10"/>
      <c r="AH4662" s="10"/>
    </row>
    <row r="4663" spans="1:34" x14ac:dyDescent="0.45">
      <c r="A4663" t="s">
        <v>53</v>
      </c>
      <c r="B4663" t="s">
        <v>57</v>
      </c>
      <c r="C4663" t="s">
        <v>290</v>
      </c>
      <c r="D4663">
        <v>227</v>
      </c>
      <c r="E4663" s="11">
        <v>666064</v>
      </c>
      <c r="F4663" s="5">
        <v>923567</v>
      </c>
      <c r="G4663" s="11">
        <v>0</v>
      </c>
      <c r="H4663" s="11">
        <v>0</v>
      </c>
      <c r="I4663">
        <v>0</v>
      </c>
      <c r="J4663">
        <v>0</v>
      </c>
      <c r="K4663">
        <v>0</v>
      </c>
      <c r="L4663">
        <v>151641</v>
      </c>
      <c r="M4663">
        <v>5</v>
      </c>
      <c r="N4663">
        <v>50</v>
      </c>
      <c r="O4663">
        <v>10</v>
      </c>
      <c r="P4663">
        <v>19</v>
      </c>
      <c r="Q4663">
        <v>0</v>
      </c>
      <c r="R4663">
        <v>474</v>
      </c>
      <c r="S4663">
        <v>0</v>
      </c>
      <c r="T4663">
        <v>24</v>
      </c>
      <c r="U4663">
        <v>49</v>
      </c>
      <c r="V4663">
        <v>-0.78</v>
      </c>
      <c r="W4663">
        <v>0</v>
      </c>
      <c r="X4663">
        <v>0</v>
      </c>
      <c r="Y4663" s="12" t="str">
        <f>IFERROR(VLOOKUP(C4663,[1]Index!$D:$F,3,FALSE),"Non List")</f>
        <v>Hotels And Tourism</v>
      </c>
      <c r="Z4663">
        <f>IFERROR(VLOOKUP(C4663,[1]LP!$B:$C,2,FALSE),0)</f>
        <v>444</v>
      </c>
      <c r="AA4663" s="11">
        <f t="shared" si="103"/>
        <v>88.8</v>
      </c>
      <c r="AB4663" s="5">
        <f>IFERROR(VLOOKUP(C4663,[2]Sheet1!$B:$F,5,FALSE),0)</f>
        <v>28797164.48</v>
      </c>
      <c r="AC4663" s="11">
        <v>15</v>
      </c>
      <c r="AD4663" s="11">
        <v>11.31</v>
      </c>
      <c r="AE4663" s="10" t="str">
        <f t="shared" si="102"/>
        <v>75/76SHL</v>
      </c>
      <c r="AF4663" s="10"/>
      <c r="AG4663" s="10"/>
      <c r="AH4663" s="10"/>
    </row>
    <row r="4664" spans="1:34" x14ac:dyDescent="0.45">
      <c r="A4664" t="s">
        <v>53</v>
      </c>
      <c r="B4664" t="s">
        <v>57</v>
      </c>
      <c r="C4664" t="s">
        <v>291</v>
      </c>
      <c r="D4664">
        <v>362</v>
      </c>
      <c r="E4664" s="11">
        <v>1886654</v>
      </c>
      <c r="F4664" s="5">
        <v>635086</v>
      </c>
      <c r="G4664" s="11">
        <v>0</v>
      </c>
      <c r="H4664" s="11">
        <v>0</v>
      </c>
      <c r="I4664">
        <v>0</v>
      </c>
      <c r="J4664">
        <v>0</v>
      </c>
      <c r="K4664">
        <v>0</v>
      </c>
      <c r="L4664">
        <v>213883</v>
      </c>
      <c r="M4664">
        <v>23</v>
      </c>
      <c r="N4664">
        <v>16</v>
      </c>
      <c r="O4664">
        <v>3</v>
      </c>
      <c r="P4664">
        <v>17</v>
      </c>
      <c r="Q4664">
        <v>0</v>
      </c>
      <c r="R4664">
        <v>43</v>
      </c>
      <c r="S4664">
        <v>0</v>
      </c>
      <c r="T4664">
        <v>134</v>
      </c>
      <c r="U4664">
        <v>261</v>
      </c>
      <c r="V4664">
        <v>-0.28000000000000003</v>
      </c>
      <c r="W4664">
        <v>0</v>
      </c>
      <c r="X4664">
        <v>0</v>
      </c>
      <c r="Y4664" s="12" t="str">
        <f>IFERROR(VLOOKUP(C4664,[1]Index!$D:$F,3,FALSE),"Non List")</f>
        <v>Hotels And Tourism</v>
      </c>
      <c r="Z4664">
        <f>IFERROR(VLOOKUP(C4664,[1]LP!$B:$C,2,FALSE),0)</f>
        <v>737.1</v>
      </c>
      <c r="AA4664" s="11">
        <f t="shared" si="103"/>
        <v>32</v>
      </c>
      <c r="AB4664" s="5">
        <f>IFERROR(VLOOKUP(C4664,[2]Sheet1!$B:$F,5,FALSE),0)</f>
        <v>8437116.6899999995</v>
      </c>
      <c r="AC4664" s="11">
        <v>0</v>
      </c>
      <c r="AD4664" s="11">
        <v>12</v>
      </c>
      <c r="AE4664" s="10" t="str">
        <f t="shared" si="102"/>
        <v>75/76TRH</v>
      </c>
      <c r="AF4664" s="10"/>
      <c r="AG4664" s="10"/>
      <c r="AH4664" s="10"/>
    </row>
    <row r="4665" spans="1:34" x14ac:dyDescent="0.45">
      <c r="A4665" t="s">
        <v>54</v>
      </c>
      <c r="B4665" t="s">
        <v>57</v>
      </c>
      <c r="C4665" t="s">
        <v>289</v>
      </c>
      <c r="D4665">
        <v>515.1</v>
      </c>
      <c r="E4665" s="11">
        <v>1074372</v>
      </c>
      <c r="F4665" s="5">
        <v>1081426</v>
      </c>
      <c r="G4665" s="11">
        <v>0</v>
      </c>
      <c r="H4665" s="11">
        <v>0</v>
      </c>
      <c r="I4665">
        <v>0</v>
      </c>
      <c r="J4665">
        <v>0</v>
      </c>
      <c r="K4665">
        <v>0</v>
      </c>
      <c r="L4665">
        <v>207456</v>
      </c>
      <c r="M4665">
        <v>26</v>
      </c>
      <c r="N4665">
        <v>20</v>
      </c>
      <c r="O4665">
        <v>3</v>
      </c>
      <c r="P4665">
        <v>13</v>
      </c>
      <c r="Q4665">
        <v>0</v>
      </c>
      <c r="R4665">
        <v>51</v>
      </c>
      <c r="S4665">
        <v>0</v>
      </c>
      <c r="T4665">
        <v>201</v>
      </c>
      <c r="U4665">
        <v>341</v>
      </c>
      <c r="V4665">
        <v>-0.34</v>
      </c>
      <c r="W4665">
        <v>0</v>
      </c>
      <c r="X4665">
        <v>0</v>
      </c>
      <c r="Y4665" s="12" t="str">
        <f>IFERROR(VLOOKUP(C4665,[1]Index!$D:$F,3,FALSE),"Non List")</f>
        <v>Hotels And Tourism</v>
      </c>
      <c r="Z4665">
        <f>IFERROR(VLOOKUP(C4665,[1]LP!$B:$C,2,FALSE),0)</f>
        <v>763</v>
      </c>
      <c r="AA4665" s="11">
        <f t="shared" si="103"/>
        <v>29.3</v>
      </c>
      <c r="AB4665" s="5">
        <f>IFERROR(VLOOKUP(C4665,[2]Sheet1!$B:$F,5,FALSE),0)</f>
        <v>3384271.2</v>
      </c>
      <c r="AC4665" s="11">
        <v>5</v>
      </c>
      <c r="AD4665" s="11">
        <v>10.79</v>
      </c>
      <c r="AE4665" s="10" t="str">
        <f t="shared" si="102"/>
        <v>75/76OHL</v>
      </c>
      <c r="AF4665" s="10"/>
      <c r="AG4665" s="10"/>
      <c r="AH4665" s="10"/>
    </row>
    <row r="4666" spans="1:34" x14ac:dyDescent="0.45">
      <c r="A4666" t="s">
        <v>54</v>
      </c>
      <c r="B4666" t="s">
        <v>57</v>
      </c>
      <c r="C4666" t="s">
        <v>290</v>
      </c>
      <c r="D4666">
        <v>227</v>
      </c>
      <c r="E4666" s="11">
        <v>732670</v>
      </c>
      <c r="F4666" s="5">
        <v>894292</v>
      </c>
      <c r="G4666" s="11">
        <v>0</v>
      </c>
      <c r="H4666" s="11">
        <v>0</v>
      </c>
      <c r="I4666">
        <v>0</v>
      </c>
      <c r="J4666">
        <v>0</v>
      </c>
      <c r="K4666">
        <v>0</v>
      </c>
      <c r="L4666">
        <v>231034</v>
      </c>
      <c r="M4666">
        <v>4</v>
      </c>
      <c r="N4666">
        <v>54</v>
      </c>
      <c r="O4666">
        <v>10</v>
      </c>
      <c r="P4666">
        <v>19</v>
      </c>
      <c r="Q4666">
        <v>0</v>
      </c>
      <c r="R4666">
        <v>552</v>
      </c>
      <c r="S4666">
        <v>0</v>
      </c>
      <c r="T4666">
        <v>22</v>
      </c>
      <c r="U4666">
        <v>46</v>
      </c>
      <c r="V4666">
        <v>-0.8</v>
      </c>
      <c r="W4666">
        <v>0</v>
      </c>
      <c r="X4666">
        <v>0</v>
      </c>
      <c r="Y4666" s="12" t="str">
        <f>IFERROR(VLOOKUP(C4666,[1]Index!$D:$F,3,FALSE),"Non List")</f>
        <v>Hotels And Tourism</v>
      </c>
      <c r="Z4666">
        <f>IFERROR(VLOOKUP(C4666,[1]LP!$B:$C,2,FALSE),0)</f>
        <v>444</v>
      </c>
      <c r="AA4666" s="11">
        <f t="shared" si="103"/>
        <v>111</v>
      </c>
      <c r="AB4666" s="5">
        <f>IFERROR(VLOOKUP(C4666,[2]Sheet1!$B:$F,5,FALSE),0)</f>
        <v>28797164.48</v>
      </c>
      <c r="AC4666" s="11">
        <v>15</v>
      </c>
      <c r="AD4666" s="11">
        <v>11.31</v>
      </c>
      <c r="AE4666" s="10" t="str">
        <f t="shared" si="102"/>
        <v>75/76SHL</v>
      </c>
      <c r="AF4666" s="10"/>
      <c r="AG4666" s="10"/>
      <c r="AH4666" s="10"/>
    </row>
    <row r="4667" spans="1:34" x14ac:dyDescent="0.45">
      <c r="A4667" t="s">
        <v>54</v>
      </c>
      <c r="B4667" t="s">
        <v>57</v>
      </c>
      <c r="C4667" t="s">
        <v>291</v>
      </c>
      <c r="D4667">
        <v>362</v>
      </c>
      <c r="E4667" s="11">
        <v>1886654</v>
      </c>
      <c r="F4667" s="5">
        <v>777780</v>
      </c>
      <c r="G4667" s="11">
        <v>0</v>
      </c>
      <c r="H4667" s="11">
        <v>0</v>
      </c>
      <c r="I4667">
        <v>0</v>
      </c>
      <c r="J4667">
        <v>0</v>
      </c>
      <c r="K4667">
        <v>0</v>
      </c>
      <c r="L4667">
        <v>356578</v>
      </c>
      <c r="M4667">
        <v>25</v>
      </c>
      <c r="N4667">
        <v>14</v>
      </c>
      <c r="O4667">
        <v>3</v>
      </c>
      <c r="P4667">
        <v>18</v>
      </c>
      <c r="Q4667">
        <v>0</v>
      </c>
      <c r="R4667">
        <v>37</v>
      </c>
      <c r="S4667">
        <v>0</v>
      </c>
      <c r="T4667">
        <v>141</v>
      </c>
      <c r="U4667">
        <v>283</v>
      </c>
      <c r="V4667">
        <v>-0.22</v>
      </c>
      <c r="W4667">
        <v>0</v>
      </c>
      <c r="X4667">
        <v>0</v>
      </c>
      <c r="Y4667" s="12" t="str">
        <f>IFERROR(VLOOKUP(C4667,[1]Index!$D:$F,3,FALSE),"Non List")</f>
        <v>Hotels And Tourism</v>
      </c>
      <c r="Z4667">
        <f>IFERROR(VLOOKUP(C4667,[1]LP!$B:$C,2,FALSE),0)</f>
        <v>737.1</v>
      </c>
      <c r="AA4667" s="11">
        <f t="shared" si="103"/>
        <v>29.5</v>
      </c>
      <c r="AB4667" s="5">
        <f>IFERROR(VLOOKUP(C4667,[2]Sheet1!$B:$F,5,FALSE),0)</f>
        <v>8437116.6899999995</v>
      </c>
      <c r="AC4667" s="11">
        <v>0</v>
      </c>
      <c r="AD4667" s="11">
        <v>12</v>
      </c>
      <c r="AE4667" s="10" t="str">
        <f t="shared" si="102"/>
        <v>75/76TRH</v>
      </c>
      <c r="AF4667" s="10"/>
      <c r="AG4667" s="10"/>
      <c r="AH4667" s="10"/>
    </row>
    <row r="4668" spans="1:34" x14ac:dyDescent="0.45">
      <c r="A4668" t="s">
        <v>55</v>
      </c>
      <c r="B4668" t="s">
        <v>57</v>
      </c>
      <c r="C4668" t="s">
        <v>289</v>
      </c>
      <c r="D4668">
        <v>515.1</v>
      </c>
      <c r="E4668" s="11">
        <v>1074372</v>
      </c>
      <c r="F4668" s="5">
        <v>1171807</v>
      </c>
      <c r="G4668" s="11">
        <v>0</v>
      </c>
      <c r="H4668" s="11">
        <v>0</v>
      </c>
      <c r="I4668">
        <v>0</v>
      </c>
      <c r="J4668">
        <v>0</v>
      </c>
      <c r="K4668">
        <v>0</v>
      </c>
      <c r="L4668">
        <v>297837</v>
      </c>
      <c r="M4668">
        <v>28</v>
      </c>
      <c r="N4668">
        <v>19</v>
      </c>
      <c r="O4668">
        <v>2</v>
      </c>
      <c r="P4668">
        <v>13</v>
      </c>
      <c r="Q4668">
        <v>0</v>
      </c>
      <c r="R4668">
        <v>46</v>
      </c>
      <c r="S4668">
        <v>0</v>
      </c>
      <c r="T4668">
        <v>209</v>
      </c>
      <c r="U4668">
        <v>361</v>
      </c>
      <c r="V4668">
        <v>-0.3</v>
      </c>
      <c r="W4668">
        <v>0</v>
      </c>
      <c r="X4668">
        <v>0</v>
      </c>
      <c r="Y4668" s="12" t="str">
        <f>IFERROR(VLOOKUP(C4668,[1]Index!$D:$F,3,FALSE),"Non List")</f>
        <v>Hotels And Tourism</v>
      </c>
      <c r="Z4668">
        <f>IFERROR(VLOOKUP(C4668,[1]LP!$B:$C,2,FALSE),0)</f>
        <v>763</v>
      </c>
      <c r="AA4668" s="11">
        <f t="shared" si="103"/>
        <v>27.3</v>
      </c>
      <c r="AB4668" s="5">
        <f>IFERROR(VLOOKUP(C4668,[2]Sheet1!$B:$F,5,FALSE),0)</f>
        <v>3384271.2</v>
      </c>
      <c r="AC4668" s="11">
        <v>5</v>
      </c>
      <c r="AD4668" s="11">
        <v>10.79</v>
      </c>
      <c r="AE4668" s="10" t="str">
        <f t="shared" si="102"/>
        <v>75/76OHL</v>
      </c>
      <c r="AF4668" s="10"/>
      <c r="AG4668" s="10"/>
      <c r="AH4668" s="10"/>
    </row>
    <row r="4669" spans="1:34" x14ac:dyDescent="0.45">
      <c r="A4669" t="s">
        <v>55</v>
      </c>
      <c r="B4669" t="s">
        <v>57</v>
      </c>
      <c r="C4669" t="s">
        <v>290</v>
      </c>
      <c r="D4669">
        <v>227</v>
      </c>
      <c r="E4669" s="11">
        <v>732675</v>
      </c>
      <c r="F4669" s="5">
        <v>870879</v>
      </c>
      <c r="G4669" s="11">
        <v>0</v>
      </c>
      <c r="H4669" s="11">
        <v>0</v>
      </c>
      <c r="I4669">
        <v>0</v>
      </c>
      <c r="J4669">
        <v>0</v>
      </c>
      <c r="K4669">
        <v>0</v>
      </c>
      <c r="L4669">
        <v>274227</v>
      </c>
      <c r="M4669">
        <v>4</v>
      </c>
      <c r="N4669">
        <v>61</v>
      </c>
      <c r="O4669">
        <v>10</v>
      </c>
      <c r="P4669">
        <v>17</v>
      </c>
      <c r="Q4669">
        <v>0</v>
      </c>
      <c r="R4669">
        <v>629</v>
      </c>
      <c r="S4669">
        <v>0</v>
      </c>
      <c r="T4669">
        <v>22</v>
      </c>
      <c r="U4669">
        <v>43</v>
      </c>
      <c r="V4669">
        <v>-0.81</v>
      </c>
      <c r="W4669">
        <v>0</v>
      </c>
      <c r="X4669">
        <v>0</v>
      </c>
      <c r="Y4669" s="12" t="str">
        <f>IFERROR(VLOOKUP(C4669,[1]Index!$D:$F,3,FALSE),"Non List")</f>
        <v>Hotels And Tourism</v>
      </c>
      <c r="Z4669">
        <f>IFERROR(VLOOKUP(C4669,[1]LP!$B:$C,2,FALSE),0)</f>
        <v>444</v>
      </c>
      <c r="AA4669" s="11">
        <f t="shared" si="103"/>
        <v>111</v>
      </c>
      <c r="AB4669" s="5">
        <f>IFERROR(VLOOKUP(C4669,[2]Sheet1!$B:$F,5,FALSE),0)</f>
        <v>28797164.48</v>
      </c>
      <c r="AC4669" s="11">
        <v>15</v>
      </c>
      <c r="AD4669" s="11">
        <v>11.31</v>
      </c>
      <c r="AE4669" s="10" t="str">
        <f t="shared" si="102"/>
        <v>75/76SHL</v>
      </c>
      <c r="AF4669" s="10"/>
      <c r="AG4669" s="10"/>
      <c r="AH4669" s="10"/>
    </row>
    <row r="4670" spans="1:34" x14ac:dyDescent="0.45">
      <c r="A4670" t="s">
        <v>55</v>
      </c>
      <c r="B4670" t="s">
        <v>57</v>
      </c>
      <c r="C4670" t="s">
        <v>291</v>
      </c>
      <c r="D4670">
        <v>362</v>
      </c>
      <c r="E4670" s="11">
        <v>1886654</v>
      </c>
      <c r="F4670" s="5">
        <v>535326</v>
      </c>
      <c r="G4670" s="11">
        <v>0</v>
      </c>
      <c r="H4670" s="11">
        <v>0</v>
      </c>
      <c r="I4670">
        <v>0</v>
      </c>
      <c r="J4670">
        <v>0</v>
      </c>
      <c r="K4670">
        <v>0</v>
      </c>
      <c r="L4670">
        <v>352437</v>
      </c>
      <c r="M4670">
        <v>19</v>
      </c>
      <c r="N4670">
        <v>19</v>
      </c>
      <c r="O4670">
        <v>3</v>
      </c>
      <c r="P4670">
        <v>15</v>
      </c>
      <c r="Q4670">
        <v>0</v>
      </c>
      <c r="R4670">
        <v>55</v>
      </c>
      <c r="S4670">
        <v>0</v>
      </c>
      <c r="T4670">
        <v>128</v>
      </c>
      <c r="U4670">
        <v>232</v>
      </c>
      <c r="V4670">
        <v>-0.36</v>
      </c>
      <c r="W4670">
        <v>0</v>
      </c>
      <c r="X4670">
        <v>0</v>
      </c>
      <c r="Y4670" s="12" t="str">
        <f>IFERROR(VLOOKUP(C4670,[1]Index!$D:$F,3,FALSE),"Non List")</f>
        <v>Hotels And Tourism</v>
      </c>
      <c r="Z4670">
        <f>IFERROR(VLOOKUP(C4670,[1]LP!$B:$C,2,FALSE),0)</f>
        <v>737.1</v>
      </c>
      <c r="AA4670" s="11">
        <f t="shared" si="103"/>
        <v>38.799999999999997</v>
      </c>
      <c r="AB4670" s="5">
        <f>IFERROR(VLOOKUP(C4670,[2]Sheet1!$B:$F,5,FALSE),0)</f>
        <v>8437116.6899999995</v>
      </c>
      <c r="AC4670" s="11">
        <v>0</v>
      </c>
      <c r="AD4670" s="11">
        <v>12</v>
      </c>
      <c r="AE4670" s="10" t="str">
        <f t="shared" ref="AE4670:AE4733" si="104">B4670&amp;C4670</f>
        <v>75/76TRH</v>
      </c>
      <c r="AF4670" s="10"/>
      <c r="AG4670" s="10"/>
      <c r="AH4670" s="10"/>
    </row>
    <row r="4671" spans="1:34" x14ac:dyDescent="0.45">
      <c r="A4671" t="s">
        <v>24</v>
      </c>
      <c r="B4671" t="s">
        <v>58</v>
      </c>
      <c r="C4671" t="s">
        <v>289</v>
      </c>
      <c r="D4671">
        <v>515.1</v>
      </c>
      <c r="E4671" s="11">
        <v>1074372</v>
      </c>
      <c r="F4671" s="5">
        <v>1202307</v>
      </c>
      <c r="G4671" s="11">
        <v>0</v>
      </c>
      <c r="H4671" s="11">
        <v>0</v>
      </c>
      <c r="I4671">
        <v>0</v>
      </c>
      <c r="J4671">
        <v>0</v>
      </c>
      <c r="K4671">
        <v>0</v>
      </c>
      <c r="L4671">
        <v>13122</v>
      </c>
      <c r="M4671">
        <v>5</v>
      </c>
      <c r="N4671">
        <v>106</v>
      </c>
      <c r="O4671">
        <v>2</v>
      </c>
      <c r="P4671">
        <v>2</v>
      </c>
      <c r="Q4671">
        <v>0</v>
      </c>
      <c r="R4671">
        <v>256</v>
      </c>
      <c r="S4671">
        <v>0</v>
      </c>
      <c r="T4671">
        <v>212</v>
      </c>
      <c r="U4671">
        <v>153</v>
      </c>
      <c r="V4671">
        <v>-0.7</v>
      </c>
      <c r="W4671">
        <v>0</v>
      </c>
      <c r="X4671">
        <v>0</v>
      </c>
      <c r="Y4671" s="12" t="str">
        <f>IFERROR(VLOOKUP(C4671,[1]Index!$D:$F,3,FALSE),"Non List")</f>
        <v>Hotels And Tourism</v>
      </c>
      <c r="Z4671">
        <f>IFERROR(VLOOKUP(C4671,[1]LP!$B:$C,2,FALSE),0)</f>
        <v>763</v>
      </c>
      <c r="AA4671" s="11">
        <f t="shared" si="103"/>
        <v>152.6</v>
      </c>
      <c r="AB4671" s="5">
        <f>IFERROR(VLOOKUP(C4671,[2]Sheet1!$B:$F,5,FALSE),0)</f>
        <v>3384271.2</v>
      </c>
      <c r="AC4671" s="11">
        <v>0</v>
      </c>
      <c r="AD4671" s="11">
        <v>0</v>
      </c>
      <c r="AE4671" s="10" t="str">
        <f t="shared" si="104"/>
        <v>76/77OHL</v>
      </c>
      <c r="AF4671" s="10"/>
      <c r="AG4671" s="10"/>
      <c r="AH4671" s="10"/>
    </row>
    <row r="4672" spans="1:34" x14ac:dyDescent="0.45">
      <c r="A4672" t="s">
        <v>24</v>
      </c>
      <c r="B4672" t="s">
        <v>58</v>
      </c>
      <c r="C4672" t="s">
        <v>290</v>
      </c>
      <c r="D4672">
        <v>227</v>
      </c>
      <c r="E4672" s="11">
        <v>732675</v>
      </c>
      <c r="F4672" s="5">
        <v>924901</v>
      </c>
      <c r="G4672" s="11">
        <v>0</v>
      </c>
      <c r="H4672" s="11">
        <v>0</v>
      </c>
      <c r="I4672">
        <v>0</v>
      </c>
      <c r="J4672">
        <v>0</v>
      </c>
      <c r="K4672">
        <v>0</v>
      </c>
      <c r="L4672">
        <v>29526</v>
      </c>
      <c r="M4672">
        <v>2</v>
      </c>
      <c r="N4672">
        <v>141</v>
      </c>
      <c r="O4672">
        <v>10</v>
      </c>
      <c r="P4672">
        <v>7</v>
      </c>
      <c r="Q4672">
        <v>0</v>
      </c>
      <c r="R4672">
        <v>1414</v>
      </c>
      <c r="S4672">
        <v>0</v>
      </c>
      <c r="T4672">
        <v>23</v>
      </c>
      <c r="U4672">
        <v>29</v>
      </c>
      <c r="V4672">
        <v>-0.87</v>
      </c>
      <c r="W4672">
        <v>0</v>
      </c>
      <c r="X4672">
        <v>0</v>
      </c>
      <c r="Y4672" s="12" t="str">
        <f>IFERROR(VLOOKUP(C4672,[1]Index!$D:$F,3,FALSE),"Non List")</f>
        <v>Hotels And Tourism</v>
      </c>
      <c r="Z4672">
        <f>IFERROR(VLOOKUP(C4672,[1]LP!$B:$C,2,FALSE),0)</f>
        <v>444</v>
      </c>
      <c r="AA4672" s="11">
        <f t="shared" si="103"/>
        <v>222</v>
      </c>
      <c r="AB4672" s="5">
        <f>IFERROR(VLOOKUP(C4672,[2]Sheet1!$B:$F,5,FALSE),0)</f>
        <v>28797164.48</v>
      </c>
      <c r="AC4672" s="11">
        <v>0</v>
      </c>
      <c r="AD4672" s="11">
        <v>0</v>
      </c>
      <c r="AE4672" s="10" t="str">
        <f t="shared" si="104"/>
        <v>76/77SHL</v>
      </c>
      <c r="AF4672" s="10"/>
      <c r="AG4672" s="10"/>
      <c r="AH4672" s="10"/>
    </row>
    <row r="4673" spans="1:34" x14ac:dyDescent="0.45">
      <c r="A4673" t="s">
        <v>24</v>
      </c>
      <c r="B4673" t="s">
        <v>58</v>
      </c>
      <c r="C4673" t="s">
        <v>291</v>
      </c>
      <c r="D4673">
        <v>362</v>
      </c>
      <c r="E4673" s="11">
        <v>1886654</v>
      </c>
      <c r="F4673" s="5">
        <v>550279</v>
      </c>
      <c r="G4673" s="11">
        <v>0</v>
      </c>
      <c r="H4673" s="11">
        <v>0</v>
      </c>
      <c r="I4673">
        <v>0</v>
      </c>
      <c r="J4673">
        <v>0</v>
      </c>
      <c r="K4673">
        <v>0</v>
      </c>
      <c r="L4673">
        <v>14669</v>
      </c>
      <c r="M4673">
        <v>3</v>
      </c>
      <c r="N4673">
        <v>118</v>
      </c>
      <c r="O4673">
        <v>3</v>
      </c>
      <c r="P4673">
        <v>2</v>
      </c>
      <c r="Q4673">
        <v>0</v>
      </c>
      <c r="R4673">
        <v>329</v>
      </c>
      <c r="S4673">
        <v>0</v>
      </c>
      <c r="T4673">
        <v>129</v>
      </c>
      <c r="U4673">
        <v>95</v>
      </c>
      <c r="V4673">
        <v>-0.74</v>
      </c>
      <c r="W4673">
        <v>0</v>
      </c>
      <c r="X4673">
        <v>0</v>
      </c>
      <c r="Y4673" s="12" t="str">
        <f>IFERROR(VLOOKUP(C4673,[1]Index!$D:$F,3,FALSE),"Non List")</f>
        <v>Hotels And Tourism</v>
      </c>
      <c r="Z4673">
        <f>IFERROR(VLOOKUP(C4673,[1]LP!$B:$C,2,FALSE),0)</f>
        <v>737.1</v>
      </c>
      <c r="AA4673" s="11">
        <f t="shared" si="103"/>
        <v>245.7</v>
      </c>
      <c r="AB4673" s="5">
        <f>IFERROR(VLOOKUP(C4673,[2]Sheet1!$B:$F,5,FALSE),0)</f>
        <v>8437116.6899999995</v>
      </c>
      <c r="AC4673" s="11">
        <v>0</v>
      </c>
      <c r="AD4673" s="11">
        <v>10</v>
      </c>
      <c r="AE4673" s="10" t="str">
        <f t="shared" si="104"/>
        <v>76/77TRH</v>
      </c>
      <c r="AF4673" s="10"/>
      <c r="AG4673" s="10"/>
      <c r="AH4673" s="10"/>
    </row>
    <row r="4674" spans="1:34" x14ac:dyDescent="0.45">
      <c r="A4674" t="s">
        <v>53</v>
      </c>
      <c r="B4674" t="s">
        <v>58</v>
      </c>
      <c r="C4674" t="s">
        <v>289</v>
      </c>
      <c r="D4674">
        <v>515.1</v>
      </c>
      <c r="E4674" s="11">
        <v>1128090</v>
      </c>
      <c r="F4674" s="5">
        <v>1103877</v>
      </c>
      <c r="G4674" s="11">
        <v>0</v>
      </c>
      <c r="H4674" s="11">
        <v>0</v>
      </c>
      <c r="I4674">
        <v>0</v>
      </c>
      <c r="J4674">
        <v>0</v>
      </c>
      <c r="K4674">
        <v>0</v>
      </c>
      <c r="L4674">
        <v>101407</v>
      </c>
      <c r="M4674">
        <v>18</v>
      </c>
      <c r="N4674">
        <v>29</v>
      </c>
      <c r="O4674">
        <v>3</v>
      </c>
      <c r="P4674">
        <v>9</v>
      </c>
      <c r="Q4674">
        <v>0</v>
      </c>
      <c r="R4674">
        <v>75</v>
      </c>
      <c r="S4674">
        <v>0</v>
      </c>
      <c r="T4674">
        <v>198</v>
      </c>
      <c r="U4674">
        <v>283</v>
      </c>
      <c r="V4674">
        <v>-0.45</v>
      </c>
      <c r="W4674">
        <v>0</v>
      </c>
      <c r="X4674">
        <v>0</v>
      </c>
      <c r="Y4674" s="12" t="str">
        <f>IFERROR(VLOOKUP(C4674,[1]Index!$D:$F,3,FALSE),"Non List")</f>
        <v>Hotels And Tourism</v>
      </c>
      <c r="Z4674">
        <f>IFERROR(VLOOKUP(C4674,[1]LP!$B:$C,2,FALSE),0)</f>
        <v>763</v>
      </c>
      <c r="AA4674" s="11">
        <f t="shared" si="103"/>
        <v>42.4</v>
      </c>
      <c r="AB4674" s="5">
        <f>IFERROR(VLOOKUP(C4674,[2]Sheet1!$B:$F,5,FALSE),0)</f>
        <v>3384271.2</v>
      </c>
      <c r="AC4674" s="11">
        <v>0</v>
      </c>
      <c r="AD4674" s="11">
        <v>0</v>
      </c>
      <c r="AE4674" s="10" t="str">
        <f t="shared" si="104"/>
        <v>76/77OHL</v>
      </c>
      <c r="AF4674" s="10"/>
      <c r="AG4674" s="10"/>
      <c r="AH4674" s="10"/>
    </row>
    <row r="4675" spans="1:34" x14ac:dyDescent="0.45">
      <c r="A4675" t="s">
        <v>53</v>
      </c>
      <c r="B4675" t="s">
        <v>58</v>
      </c>
      <c r="C4675" t="s">
        <v>290</v>
      </c>
      <c r="D4675">
        <v>227</v>
      </c>
      <c r="E4675" s="11">
        <v>732675</v>
      </c>
      <c r="F4675" s="5">
        <v>1011286</v>
      </c>
      <c r="G4675" s="11">
        <v>0</v>
      </c>
      <c r="H4675" s="11">
        <v>0</v>
      </c>
      <c r="I4675">
        <v>0</v>
      </c>
      <c r="J4675">
        <v>0</v>
      </c>
      <c r="K4675">
        <v>0</v>
      </c>
      <c r="L4675">
        <v>140548</v>
      </c>
      <c r="M4675">
        <v>4</v>
      </c>
      <c r="N4675">
        <v>59</v>
      </c>
      <c r="O4675">
        <v>10</v>
      </c>
      <c r="P4675">
        <v>16</v>
      </c>
      <c r="Q4675">
        <v>0</v>
      </c>
      <c r="R4675">
        <v>564</v>
      </c>
      <c r="S4675">
        <v>0</v>
      </c>
      <c r="T4675">
        <v>24</v>
      </c>
      <c r="U4675">
        <v>45</v>
      </c>
      <c r="V4675">
        <v>-0.8</v>
      </c>
      <c r="W4675">
        <v>0</v>
      </c>
      <c r="X4675">
        <v>0</v>
      </c>
      <c r="Y4675" s="12" t="str">
        <f>IFERROR(VLOOKUP(C4675,[1]Index!$D:$F,3,FALSE),"Non List")</f>
        <v>Hotels And Tourism</v>
      </c>
      <c r="Z4675">
        <f>IFERROR(VLOOKUP(C4675,[1]LP!$B:$C,2,FALSE),0)</f>
        <v>444</v>
      </c>
      <c r="AA4675" s="11">
        <f t="shared" ref="AA4675:AA4738" si="105">ROUND(IFERROR(Z4675/M4675,0),1)</f>
        <v>111</v>
      </c>
      <c r="AB4675" s="5">
        <f>IFERROR(VLOOKUP(C4675,[2]Sheet1!$B:$F,5,FALSE),0)</f>
        <v>28797164.48</v>
      </c>
      <c r="AC4675" s="11">
        <v>0</v>
      </c>
      <c r="AD4675" s="11">
        <v>0</v>
      </c>
      <c r="AE4675" s="10" t="str">
        <f t="shared" si="104"/>
        <v>76/77SHL</v>
      </c>
      <c r="AF4675" s="10"/>
      <c r="AG4675" s="10"/>
      <c r="AH4675" s="10"/>
    </row>
    <row r="4676" spans="1:34" x14ac:dyDescent="0.45">
      <c r="A4676" t="s">
        <v>53</v>
      </c>
      <c r="B4676" t="s">
        <v>58</v>
      </c>
      <c r="C4676" t="s">
        <v>291</v>
      </c>
      <c r="D4676">
        <v>362</v>
      </c>
      <c r="E4676" s="11">
        <v>1886654</v>
      </c>
      <c r="F4676" s="5">
        <v>713766</v>
      </c>
      <c r="G4676" s="11">
        <v>0</v>
      </c>
      <c r="H4676" s="11">
        <v>0</v>
      </c>
      <c r="I4676">
        <v>0</v>
      </c>
      <c r="J4676">
        <v>0</v>
      </c>
      <c r="K4676">
        <v>0</v>
      </c>
      <c r="L4676">
        <v>177647</v>
      </c>
      <c r="M4676">
        <v>19</v>
      </c>
      <c r="N4676">
        <v>19</v>
      </c>
      <c r="O4676">
        <v>3</v>
      </c>
      <c r="P4676">
        <v>14</v>
      </c>
      <c r="Q4676">
        <v>0</v>
      </c>
      <c r="R4676">
        <v>51</v>
      </c>
      <c r="S4676">
        <v>0</v>
      </c>
      <c r="T4676">
        <v>138</v>
      </c>
      <c r="U4676">
        <v>242</v>
      </c>
      <c r="V4676">
        <v>-0.33</v>
      </c>
      <c r="W4676">
        <v>0</v>
      </c>
      <c r="X4676">
        <v>0</v>
      </c>
      <c r="Y4676" s="12" t="str">
        <f>IFERROR(VLOOKUP(C4676,[1]Index!$D:$F,3,FALSE),"Non List")</f>
        <v>Hotels And Tourism</v>
      </c>
      <c r="Z4676">
        <f>IFERROR(VLOOKUP(C4676,[1]LP!$B:$C,2,FALSE),0)</f>
        <v>737.1</v>
      </c>
      <c r="AA4676" s="11">
        <f t="shared" si="105"/>
        <v>38.799999999999997</v>
      </c>
      <c r="AB4676" s="5">
        <f>IFERROR(VLOOKUP(C4676,[2]Sheet1!$B:$F,5,FALSE),0)</f>
        <v>8437116.6899999995</v>
      </c>
      <c r="AC4676" s="11">
        <v>0</v>
      </c>
      <c r="AD4676" s="11">
        <v>10</v>
      </c>
      <c r="AE4676" s="10" t="str">
        <f t="shared" si="104"/>
        <v>76/77TRH</v>
      </c>
      <c r="AF4676" s="10"/>
      <c r="AG4676" s="10"/>
      <c r="AH4676" s="10"/>
    </row>
    <row r="4677" spans="1:34" x14ac:dyDescent="0.45">
      <c r="A4677" t="s">
        <v>54</v>
      </c>
      <c r="B4677" t="s">
        <v>58</v>
      </c>
      <c r="C4677" t="s">
        <v>289</v>
      </c>
      <c r="D4677">
        <v>515.1</v>
      </c>
      <c r="E4677" s="11">
        <v>1128090</v>
      </c>
      <c r="F4677" s="5">
        <v>1132086</v>
      </c>
      <c r="G4677" s="11">
        <v>0</v>
      </c>
      <c r="H4677" s="11">
        <v>0</v>
      </c>
      <c r="I4677">
        <v>0</v>
      </c>
      <c r="J4677">
        <v>0</v>
      </c>
      <c r="K4677">
        <v>0</v>
      </c>
      <c r="L4677">
        <v>114697</v>
      </c>
      <c r="M4677">
        <v>14</v>
      </c>
      <c r="N4677">
        <v>38</v>
      </c>
      <c r="O4677">
        <v>3</v>
      </c>
      <c r="P4677">
        <v>7</v>
      </c>
      <c r="Q4677">
        <v>0</v>
      </c>
      <c r="R4677">
        <v>98</v>
      </c>
      <c r="S4677">
        <v>0</v>
      </c>
      <c r="T4677">
        <v>200</v>
      </c>
      <c r="U4677">
        <v>247</v>
      </c>
      <c r="V4677">
        <v>-0.52</v>
      </c>
      <c r="W4677">
        <v>0</v>
      </c>
      <c r="X4677">
        <v>0</v>
      </c>
      <c r="Y4677" s="12" t="str">
        <f>IFERROR(VLOOKUP(C4677,[1]Index!$D:$F,3,FALSE),"Non List")</f>
        <v>Hotels And Tourism</v>
      </c>
      <c r="Z4677">
        <f>IFERROR(VLOOKUP(C4677,[1]LP!$B:$C,2,FALSE),0)</f>
        <v>763</v>
      </c>
      <c r="AA4677" s="11">
        <f t="shared" si="105"/>
        <v>54.5</v>
      </c>
      <c r="AB4677" s="5">
        <f>IFERROR(VLOOKUP(C4677,[2]Sheet1!$B:$F,5,FALSE),0)</f>
        <v>3384271.2</v>
      </c>
      <c r="AC4677" s="11">
        <v>0</v>
      </c>
      <c r="AD4677" s="11">
        <v>0</v>
      </c>
      <c r="AE4677" s="10" t="str">
        <f t="shared" si="104"/>
        <v>76/77OHL</v>
      </c>
      <c r="AF4677" s="10"/>
      <c r="AG4677" s="10"/>
      <c r="AH4677" s="10"/>
    </row>
    <row r="4678" spans="1:34" x14ac:dyDescent="0.45">
      <c r="A4678" t="s">
        <v>54</v>
      </c>
      <c r="B4678" t="s">
        <v>58</v>
      </c>
      <c r="C4678" t="s">
        <v>290</v>
      </c>
      <c r="D4678">
        <v>227</v>
      </c>
      <c r="E4678" s="11">
        <v>732675</v>
      </c>
      <c r="F4678" s="5">
        <v>953011</v>
      </c>
      <c r="G4678" s="11">
        <v>0</v>
      </c>
      <c r="H4678" s="11">
        <v>0</v>
      </c>
      <c r="I4678">
        <v>0</v>
      </c>
      <c r="J4678">
        <v>0</v>
      </c>
      <c r="K4678">
        <v>0</v>
      </c>
      <c r="L4678">
        <v>140548</v>
      </c>
      <c r="M4678">
        <v>3</v>
      </c>
      <c r="N4678">
        <v>89</v>
      </c>
      <c r="O4678">
        <v>10</v>
      </c>
      <c r="P4678">
        <v>11</v>
      </c>
      <c r="Q4678">
        <v>0</v>
      </c>
      <c r="R4678">
        <v>875</v>
      </c>
      <c r="S4678">
        <v>0</v>
      </c>
      <c r="T4678">
        <v>23</v>
      </c>
      <c r="U4678">
        <v>36</v>
      </c>
      <c r="V4678">
        <v>-0.84</v>
      </c>
      <c r="W4678">
        <v>0</v>
      </c>
      <c r="X4678">
        <v>0</v>
      </c>
      <c r="Y4678" s="12" t="str">
        <f>IFERROR(VLOOKUP(C4678,[1]Index!$D:$F,3,FALSE),"Non List")</f>
        <v>Hotels And Tourism</v>
      </c>
      <c r="Z4678">
        <f>IFERROR(VLOOKUP(C4678,[1]LP!$B:$C,2,FALSE),0)</f>
        <v>444</v>
      </c>
      <c r="AA4678" s="11">
        <f t="shared" si="105"/>
        <v>148</v>
      </c>
      <c r="AB4678" s="5">
        <f>IFERROR(VLOOKUP(C4678,[2]Sheet1!$B:$F,5,FALSE),0)</f>
        <v>28797164.48</v>
      </c>
      <c r="AC4678" s="11">
        <v>0</v>
      </c>
      <c r="AD4678" s="11">
        <v>0</v>
      </c>
      <c r="AE4678" s="10" t="str">
        <f t="shared" si="104"/>
        <v>76/77SHL</v>
      </c>
      <c r="AF4678" s="10"/>
      <c r="AG4678" s="10"/>
      <c r="AH4678" s="10"/>
    </row>
    <row r="4679" spans="1:34" x14ac:dyDescent="0.45">
      <c r="A4679" t="s">
        <v>54</v>
      </c>
      <c r="B4679" t="s">
        <v>58</v>
      </c>
      <c r="C4679" t="s">
        <v>291</v>
      </c>
      <c r="D4679">
        <v>362</v>
      </c>
      <c r="E4679" s="11">
        <v>1886654</v>
      </c>
      <c r="F4679" s="5">
        <v>555606</v>
      </c>
      <c r="G4679" s="11">
        <v>0</v>
      </c>
      <c r="H4679" s="11">
        <v>0</v>
      </c>
      <c r="I4679">
        <v>0</v>
      </c>
      <c r="J4679">
        <v>0</v>
      </c>
      <c r="K4679">
        <v>0</v>
      </c>
      <c r="L4679">
        <v>257802</v>
      </c>
      <c r="M4679">
        <v>18</v>
      </c>
      <c r="N4679">
        <v>20</v>
      </c>
      <c r="O4679">
        <v>3</v>
      </c>
      <c r="P4679">
        <v>14</v>
      </c>
      <c r="Q4679">
        <v>0</v>
      </c>
      <c r="R4679">
        <v>56</v>
      </c>
      <c r="S4679">
        <v>0</v>
      </c>
      <c r="T4679">
        <v>129</v>
      </c>
      <c r="U4679">
        <v>230</v>
      </c>
      <c r="V4679">
        <v>-0.36</v>
      </c>
      <c r="W4679">
        <v>0</v>
      </c>
      <c r="X4679">
        <v>0</v>
      </c>
      <c r="Y4679" s="12" t="str">
        <f>IFERROR(VLOOKUP(C4679,[1]Index!$D:$F,3,FALSE),"Non List")</f>
        <v>Hotels And Tourism</v>
      </c>
      <c r="Z4679">
        <f>IFERROR(VLOOKUP(C4679,[1]LP!$B:$C,2,FALSE),0)</f>
        <v>737.1</v>
      </c>
      <c r="AA4679" s="11">
        <f t="shared" si="105"/>
        <v>41</v>
      </c>
      <c r="AB4679" s="5">
        <f>IFERROR(VLOOKUP(C4679,[2]Sheet1!$B:$F,5,FALSE),0)</f>
        <v>8437116.6899999995</v>
      </c>
      <c r="AC4679" s="11">
        <v>0</v>
      </c>
      <c r="AD4679" s="11">
        <v>10</v>
      </c>
      <c r="AE4679" s="10" t="str">
        <f t="shared" si="104"/>
        <v>76/77TRH</v>
      </c>
      <c r="AF4679" s="10"/>
      <c r="AG4679" s="10"/>
      <c r="AH4679" s="10"/>
    </row>
    <row r="4680" spans="1:34" x14ac:dyDescent="0.45">
      <c r="A4680" t="s">
        <v>54</v>
      </c>
      <c r="B4680" t="s">
        <v>58</v>
      </c>
      <c r="C4680" t="s">
        <v>292</v>
      </c>
      <c r="D4680">
        <v>1338.9</v>
      </c>
      <c r="E4680" s="11">
        <v>1350000</v>
      </c>
      <c r="F4680" s="5">
        <v>-54909</v>
      </c>
      <c r="G4680" s="11">
        <v>0</v>
      </c>
      <c r="H4680" s="11">
        <v>0</v>
      </c>
      <c r="I4680">
        <v>0</v>
      </c>
      <c r="J4680">
        <v>0</v>
      </c>
      <c r="K4680">
        <v>0</v>
      </c>
      <c r="L4680">
        <v>-21808</v>
      </c>
      <c r="M4680">
        <v>-2</v>
      </c>
      <c r="N4680">
        <v>-623</v>
      </c>
      <c r="O4680">
        <v>14</v>
      </c>
      <c r="P4680">
        <v>-2</v>
      </c>
      <c r="Q4680">
        <v>0</v>
      </c>
      <c r="R4680">
        <v>-8693</v>
      </c>
      <c r="S4680">
        <v>0</v>
      </c>
      <c r="T4680">
        <v>96</v>
      </c>
      <c r="U4680">
        <v>0</v>
      </c>
      <c r="V4680">
        <v>0</v>
      </c>
      <c r="W4680">
        <v>0</v>
      </c>
      <c r="X4680">
        <v>0</v>
      </c>
      <c r="Y4680" s="12" t="str">
        <f>IFERROR(VLOOKUP(C4680,[1]Index!$D:$F,3,FALSE),"Non List")</f>
        <v>Hotels And Tourism</v>
      </c>
      <c r="Z4680">
        <f>IFERROR(VLOOKUP(C4680,[1]LP!$B:$C,2,FALSE),0)</f>
        <v>800</v>
      </c>
      <c r="AA4680" s="11">
        <f t="shared" si="105"/>
        <v>-400</v>
      </c>
      <c r="AB4680" s="5">
        <f>IFERROR(VLOOKUP(C4680,[2]Sheet1!$B:$F,5,FALSE),0)</f>
        <v>15340910.08</v>
      </c>
      <c r="AC4680" s="11">
        <v>0</v>
      </c>
      <c r="AD4680" s="11">
        <v>0</v>
      </c>
      <c r="AE4680" s="10" t="str">
        <f t="shared" si="104"/>
        <v>76/77CGH</v>
      </c>
      <c r="AF4680" s="10"/>
      <c r="AG4680" s="10"/>
      <c r="AH4680" s="10"/>
    </row>
    <row r="4681" spans="1:34" x14ac:dyDescent="0.45">
      <c r="A4681" t="s">
        <v>55</v>
      </c>
      <c r="B4681" t="s">
        <v>58</v>
      </c>
      <c r="C4681" t="s">
        <v>289</v>
      </c>
      <c r="D4681">
        <v>515.1</v>
      </c>
      <c r="E4681" s="11">
        <v>1128090</v>
      </c>
      <c r="F4681" s="5">
        <v>1079680</v>
      </c>
      <c r="G4681" s="11">
        <v>0</v>
      </c>
      <c r="H4681" s="11">
        <v>0</v>
      </c>
      <c r="I4681">
        <v>0</v>
      </c>
      <c r="J4681">
        <v>0</v>
      </c>
      <c r="K4681">
        <v>0</v>
      </c>
      <c r="L4681">
        <v>62291</v>
      </c>
      <c r="M4681">
        <v>6</v>
      </c>
      <c r="N4681">
        <v>93</v>
      </c>
      <c r="O4681">
        <v>3</v>
      </c>
      <c r="P4681">
        <v>3</v>
      </c>
      <c r="Q4681">
        <v>0</v>
      </c>
      <c r="R4681">
        <v>245</v>
      </c>
      <c r="S4681">
        <v>0</v>
      </c>
      <c r="T4681">
        <v>196</v>
      </c>
      <c r="U4681">
        <v>156</v>
      </c>
      <c r="V4681">
        <v>-0.7</v>
      </c>
      <c r="W4681">
        <v>0</v>
      </c>
      <c r="X4681">
        <v>0</v>
      </c>
      <c r="Y4681" s="12" t="str">
        <f>IFERROR(VLOOKUP(C4681,[1]Index!$D:$F,3,FALSE),"Non List")</f>
        <v>Hotels And Tourism</v>
      </c>
      <c r="Z4681">
        <f>IFERROR(VLOOKUP(C4681,[1]LP!$B:$C,2,FALSE),0)</f>
        <v>763</v>
      </c>
      <c r="AA4681" s="11">
        <f t="shared" si="105"/>
        <v>127.2</v>
      </c>
      <c r="AB4681" s="5">
        <f>IFERROR(VLOOKUP(C4681,[2]Sheet1!$B:$F,5,FALSE),0)</f>
        <v>3384271.2</v>
      </c>
      <c r="AC4681" s="11">
        <v>0</v>
      </c>
      <c r="AD4681" s="11">
        <v>0</v>
      </c>
      <c r="AE4681" s="10" t="str">
        <f t="shared" si="104"/>
        <v>76/77OHL</v>
      </c>
      <c r="AF4681" s="10"/>
      <c r="AG4681" s="10"/>
      <c r="AH4681" s="10"/>
    </row>
    <row r="4682" spans="1:34" x14ac:dyDescent="0.45">
      <c r="A4682" t="s">
        <v>55</v>
      </c>
      <c r="B4682" t="s">
        <v>58</v>
      </c>
      <c r="C4682" t="s">
        <v>290</v>
      </c>
      <c r="D4682">
        <v>227</v>
      </c>
      <c r="E4682" s="11">
        <v>842580</v>
      </c>
      <c r="F4682" s="5">
        <v>808304</v>
      </c>
      <c r="G4682" s="11">
        <v>0</v>
      </c>
      <c r="H4682" s="11">
        <v>0</v>
      </c>
      <c r="I4682">
        <v>0</v>
      </c>
      <c r="J4682">
        <v>0</v>
      </c>
      <c r="K4682">
        <v>0</v>
      </c>
      <c r="L4682">
        <v>105736</v>
      </c>
      <c r="M4682">
        <v>1</v>
      </c>
      <c r="N4682">
        <v>182</v>
      </c>
      <c r="O4682">
        <v>12</v>
      </c>
      <c r="P4682">
        <v>6</v>
      </c>
      <c r="Q4682">
        <v>0</v>
      </c>
      <c r="R4682">
        <v>2105</v>
      </c>
      <c r="S4682">
        <v>0</v>
      </c>
      <c r="T4682">
        <v>20</v>
      </c>
      <c r="U4682">
        <v>23</v>
      </c>
      <c r="V4682">
        <v>-0.9</v>
      </c>
      <c r="W4682">
        <v>0</v>
      </c>
      <c r="X4682">
        <v>0</v>
      </c>
      <c r="Y4682" s="12" t="str">
        <f>IFERROR(VLOOKUP(C4682,[1]Index!$D:$F,3,FALSE),"Non List")</f>
        <v>Hotels And Tourism</v>
      </c>
      <c r="Z4682">
        <f>IFERROR(VLOOKUP(C4682,[1]LP!$B:$C,2,FALSE),0)</f>
        <v>444</v>
      </c>
      <c r="AA4682" s="11">
        <f t="shared" si="105"/>
        <v>444</v>
      </c>
      <c r="AB4682" s="5">
        <f>IFERROR(VLOOKUP(C4682,[2]Sheet1!$B:$F,5,FALSE),0)</f>
        <v>28797164.48</v>
      </c>
      <c r="AC4682" s="11">
        <v>0</v>
      </c>
      <c r="AD4682" s="11">
        <v>0</v>
      </c>
      <c r="AE4682" s="10" t="str">
        <f t="shared" si="104"/>
        <v>76/77SHL</v>
      </c>
      <c r="AF4682" s="10"/>
      <c r="AG4682" s="10"/>
      <c r="AH4682" s="10"/>
    </row>
    <row r="4683" spans="1:34" x14ac:dyDescent="0.45">
      <c r="A4683" t="s">
        <v>55</v>
      </c>
      <c r="B4683" t="s">
        <v>58</v>
      </c>
      <c r="C4683" t="s">
        <v>291</v>
      </c>
      <c r="D4683">
        <v>362</v>
      </c>
      <c r="E4683" s="11">
        <v>1886654</v>
      </c>
      <c r="F4683" s="5">
        <v>463415</v>
      </c>
      <c r="G4683" s="11">
        <v>0</v>
      </c>
      <c r="H4683" s="11">
        <v>0</v>
      </c>
      <c r="I4683">
        <v>0</v>
      </c>
      <c r="J4683">
        <v>0</v>
      </c>
      <c r="K4683">
        <v>0</v>
      </c>
      <c r="L4683">
        <v>165611</v>
      </c>
      <c r="M4683">
        <v>9</v>
      </c>
      <c r="N4683">
        <v>41</v>
      </c>
      <c r="O4683">
        <v>3</v>
      </c>
      <c r="P4683">
        <v>7</v>
      </c>
      <c r="Q4683">
        <v>0</v>
      </c>
      <c r="R4683">
        <v>120</v>
      </c>
      <c r="S4683">
        <v>0</v>
      </c>
      <c r="T4683">
        <v>125</v>
      </c>
      <c r="U4683">
        <v>157</v>
      </c>
      <c r="V4683">
        <v>-0.56999999999999995</v>
      </c>
      <c r="W4683">
        <v>0</v>
      </c>
      <c r="X4683">
        <v>0</v>
      </c>
      <c r="Y4683" s="12" t="str">
        <f>IFERROR(VLOOKUP(C4683,[1]Index!$D:$F,3,FALSE),"Non List")</f>
        <v>Hotels And Tourism</v>
      </c>
      <c r="Z4683">
        <f>IFERROR(VLOOKUP(C4683,[1]LP!$B:$C,2,FALSE),0)</f>
        <v>737.1</v>
      </c>
      <c r="AA4683" s="11">
        <f t="shared" si="105"/>
        <v>81.900000000000006</v>
      </c>
      <c r="AB4683" s="5">
        <f>IFERROR(VLOOKUP(C4683,[2]Sheet1!$B:$F,5,FALSE),0)</f>
        <v>8437116.6899999995</v>
      </c>
      <c r="AC4683" s="11">
        <v>0</v>
      </c>
      <c r="AD4683" s="11">
        <v>10</v>
      </c>
      <c r="AE4683" s="10" t="str">
        <f t="shared" si="104"/>
        <v>76/77TRH</v>
      </c>
      <c r="AF4683" s="10"/>
      <c r="AG4683" s="10"/>
      <c r="AH4683" s="10"/>
    </row>
    <row r="4684" spans="1:34" x14ac:dyDescent="0.45">
      <c r="A4684" t="s">
        <v>55</v>
      </c>
      <c r="B4684" t="s">
        <v>58</v>
      </c>
      <c r="C4684" t="s">
        <v>292</v>
      </c>
      <c r="D4684">
        <v>1338.9</v>
      </c>
      <c r="E4684" s="11">
        <v>1350000</v>
      </c>
      <c r="F4684" s="5">
        <v>-139717</v>
      </c>
      <c r="G4684" s="11">
        <v>0</v>
      </c>
      <c r="H4684" s="11">
        <v>0</v>
      </c>
      <c r="I4684">
        <v>0</v>
      </c>
      <c r="J4684">
        <v>0</v>
      </c>
      <c r="K4684">
        <v>0</v>
      </c>
      <c r="L4684">
        <v>-106617</v>
      </c>
      <c r="M4684">
        <v>-8</v>
      </c>
      <c r="N4684">
        <v>-170</v>
      </c>
      <c r="O4684">
        <v>15</v>
      </c>
      <c r="P4684">
        <v>-9</v>
      </c>
      <c r="Q4684">
        <v>0</v>
      </c>
      <c r="R4684">
        <v>-2534</v>
      </c>
      <c r="S4684">
        <v>0</v>
      </c>
      <c r="T4684">
        <v>90</v>
      </c>
      <c r="U4684">
        <v>0</v>
      </c>
      <c r="V4684">
        <v>0</v>
      </c>
      <c r="W4684">
        <v>0</v>
      </c>
      <c r="X4684">
        <v>0</v>
      </c>
      <c r="Y4684" s="12" t="str">
        <f>IFERROR(VLOOKUP(C4684,[1]Index!$D:$F,3,FALSE),"Non List")</f>
        <v>Hotels And Tourism</v>
      </c>
      <c r="Z4684">
        <f>IFERROR(VLOOKUP(C4684,[1]LP!$B:$C,2,FALSE),0)</f>
        <v>800</v>
      </c>
      <c r="AA4684" s="11">
        <f t="shared" si="105"/>
        <v>-100</v>
      </c>
      <c r="AB4684" s="5">
        <f>IFERROR(VLOOKUP(C4684,[2]Sheet1!$B:$F,5,FALSE),0)</f>
        <v>15340910.08</v>
      </c>
      <c r="AC4684" s="11">
        <v>0</v>
      </c>
      <c r="AD4684" s="11">
        <v>0</v>
      </c>
      <c r="AE4684" s="10" t="str">
        <f t="shared" si="104"/>
        <v>76/77CGH</v>
      </c>
      <c r="AF4684" s="10"/>
      <c r="AG4684" s="10"/>
      <c r="AH4684" s="10"/>
    </row>
    <row r="4685" spans="1:34" x14ac:dyDescent="0.45">
      <c r="A4685" t="s">
        <v>24</v>
      </c>
      <c r="B4685" t="s">
        <v>59</v>
      </c>
      <c r="C4685" t="s">
        <v>289</v>
      </c>
      <c r="D4685">
        <v>515.1</v>
      </c>
      <c r="E4685" s="11">
        <v>1128090</v>
      </c>
      <c r="F4685" s="5">
        <v>1041003</v>
      </c>
      <c r="G4685" s="11">
        <v>0</v>
      </c>
      <c r="H4685" s="11">
        <v>0</v>
      </c>
      <c r="I4685">
        <v>0</v>
      </c>
      <c r="J4685">
        <v>0</v>
      </c>
      <c r="K4685">
        <v>0</v>
      </c>
      <c r="L4685">
        <v>-58725</v>
      </c>
      <c r="M4685">
        <v>-21</v>
      </c>
      <c r="N4685">
        <v>-25</v>
      </c>
      <c r="O4685">
        <v>3</v>
      </c>
      <c r="P4685">
        <v>-11</v>
      </c>
      <c r="Q4685">
        <v>0</v>
      </c>
      <c r="R4685">
        <v>-66</v>
      </c>
      <c r="S4685">
        <v>0</v>
      </c>
      <c r="T4685">
        <v>192</v>
      </c>
      <c r="U4685">
        <v>0</v>
      </c>
      <c r="V4685">
        <v>0</v>
      </c>
      <c r="W4685">
        <v>0</v>
      </c>
      <c r="X4685">
        <v>0</v>
      </c>
      <c r="Y4685" s="12" t="str">
        <f>IFERROR(VLOOKUP(C4685,[1]Index!$D:$F,3,FALSE),"Non List")</f>
        <v>Hotels And Tourism</v>
      </c>
      <c r="Z4685">
        <f>IFERROR(VLOOKUP(C4685,[1]LP!$B:$C,2,FALSE),0)</f>
        <v>763</v>
      </c>
      <c r="AA4685" s="11">
        <f t="shared" si="105"/>
        <v>-36.299999999999997</v>
      </c>
      <c r="AB4685" s="5">
        <f>IFERROR(VLOOKUP(C4685,[2]Sheet1!$B:$F,5,FALSE),0)</f>
        <v>3384271.2</v>
      </c>
      <c r="AC4685" s="11">
        <v>0</v>
      </c>
      <c r="AD4685" s="11">
        <v>0</v>
      </c>
      <c r="AE4685" s="10" t="str">
        <f t="shared" si="104"/>
        <v>77/78OHL</v>
      </c>
      <c r="AF4685" s="10"/>
      <c r="AG4685" s="10"/>
      <c r="AH4685" s="10"/>
    </row>
    <row r="4686" spans="1:34" x14ac:dyDescent="0.45">
      <c r="A4686" t="s">
        <v>24</v>
      </c>
      <c r="B4686" t="s">
        <v>59</v>
      </c>
      <c r="C4686" t="s">
        <v>290</v>
      </c>
      <c r="D4686">
        <v>227</v>
      </c>
      <c r="E4686" s="11">
        <v>842580</v>
      </c>
      <c r="F4686" s="5">
        <v>727888</v>
      </c>
      <c r="G4686" s="11">
        <v>0</v>
      </c>
      <c r="H4686" s="11">
        <v>0</v>
      </c>
      <c r="I4686">
        <v>0</v>
      </c>
      <c r="J4686">
        <v>0</v>
      </c>
      <c r="K4686">
        <v>0</v>
      </c>
      <c r="L4686">
        <v>-79318</v>
      </c>
      <c r="M4686">
        <v>-4</v>
      </c>
      <c r="N4686">
        <v>-60</v>
      </c>
      <c r="O4686">
        <v>12</v>
      </c>
      <c r="P4686">
        <v>-20</v>
      </c>
      <c r="Q4686">
        <v>0</v>
      </c>
      <c r="R4686">
        <v>-735</v>
      </c>
      <c r="S4686">
        <v>0</v>
      </c>
      <c r="T4686">
        <v>19</v>
      </c>
      <c r="U4686">
        <v>0</v>
      </c>
      <c r="V4686">
        <v>0</v>
      </c>
      <c r="W4686">
        <v>0</v>
      </c>
      <c r="X4686">
        <v>0</v>
      </c>
      <c r="Y4686" s="12" t="str">
        <f>IFERROR(VLOOKUP(C4686,[1]Index!$D:$F,3,FALSE),"Non List")</f>
        <v>Hotels And Tourism</v>
      </c>
      <c r="Z4686">
        <f>IFERROR(VLOOKUP(C4686,[1]LP!$B:$C,2,FALSE),0)</f>
        <v>444</v>
      </c>
      <c r="AA4686" s="11">
        <f t="shared" si="105"/>
        <v>-111</v>
      </c>
      <c r="AB4686" s="5">
        <f>IFERROR(VLOOKUP(C4686,[2]Sheet1!$B:$F,5,FALSE),0)</f>
        <v>28797164.48</v>
      </c>
      <c r="AC4686" s="11">
        <v>0</v>
      </c>
      <c r="AD4686" s="11">
        <v>0</v>
      </c>
      <c r="AE4686" s="10" t="str">
        <f t="shared" si="104"/>
        <v>77/78SHL</v>
      </c>
      <c r="AF4686" s="10"/>
      <c r="AG4686" s="10"/>
      <c r="AH4686" s="10"/>
    </row>
    <row r="4687" spans="1:34" x14ac:dyDescent="0.45">
      <c r="A4687" t="s">
        <v>24</v>
      </c>
      <c r="B4687" t="s">
        <v>59</v>
      </c>
      <c r="C4687" t="s">
        <v>291</v>
      </c>
      <c r="D4687">
        <v>362</v>
      </c>
      <c r="E4687" s="11">
        <v>1886654</v>
      </c>
      <c r="F4687" s="5">
        <v>384433</v>
      </c>
      <c r="G4687" s="11">
        <v>0</v>
      </c>
      <c r="H4687" s="11">
        <v>0</v>
      </c>
      <c r="I4687">
        <v>0</v>
      </c>
      <c r="J4687">
        <v>0</v>
      </c>
      <c r="K4687">
        <v>0</v>
      </c>
      <c r="L4687">
        <v>-78982</v>
      </c>
      <c r="M4687">
        <v>-17</v>
      </c>
      <c r="N4687">
        <v>-22</v>
      </c>
      <c r="O4687">
        <v>3</v>
      </c>
      <c r="P4687">
        <v>-14</v>
      </c>
      <c r="Q4687">
        <v>0</v>
      </c>
      <c r="R4687">
        <v>-65</v>
      </c>
      <c r="S4687">
        <v>0</v>
      </c>
      <c r="T4687">
        <v>120</v>
      </c>
      <c r="U4687">
        <v>0</v>
      </c>
      <c r="V4687">
        <v>0</v>
      </c>
      <c r="W4687">
        <v>0</v>
      </c>
      <c r="X4687">
        <v>0</v>
      </c>
      <c r="Y4687" s="12" t="str">
        <f>IFERROR(VLOOKUP(C4687,[1]Index!$D:$F,3,FALSE),"Non List")</f>
        <v>Hotels And Tourism</v>
      </c>
      <c r="Z4687">
        <f>IFERROR(VLOOKUP(C4687,[1]LP!$B:$C,2,FALSE),0)</f>
        <v>737.1</v>
      </c>
      <c r="AA4687" s="11">
        <f t="shared" si="105"/>
        <v>-43.4</v>
      </c>
      <c r="AB4687" s="5">
        <f>IFERROR(VLOOKUP(C4687,[2]Sheet1!$B:$F,5,FALSE),0)</f>
        <v>8437116.6899999995</v>
      </c>
      <c r="AC4687" s="11">
        <v>0</v>
      </c>
      <c r="AD4687" s="11">
        <v>0</v>
      </c>
      <c r="AE4687" s="10" t="str">
        <f t="shared" si="104"/>
        <v>77/78TRH</v>
      </c>
      <c r="AF4687" s="10"/>
      <c r="AG4687" s="10"/>
      <c r="AH4687" s="10"/>
    </row>
    <row r="4688" spans="1:34" x14ac:dyDescent="0.45">
      <c r="A4688" t="s">
        <v>53</v>
      </c>
      <c r="B4688" t="s">
        <v>59</v>
      </c>
      <c r="C4688" t="s">
        <v>289</v>
      </c>
      <c r="D4688">
        <v>515.1</v>
      </c>
      <c r="E4688" s="11">
        <v>1128090</v>
      </c>
      <c r="F4688" s="5">
        <v>959488</v>
      </c>
      <c r="G4688" s="11">
        <v>0</v>
      </c>
      <c r="H4688" s="11">
        <v>0</v>
      </c>
      <c r="I4688">
        <v>0</v>
      </c>
      <c r="J4688">
        <v>0</v>
      </c>
      <c r="K4688">
        <v>0</v>
      </c>
      <c r="L4688">
        <v>-140241</v>
      </c>
      <c r="M4688">
        <v>-25</v>
      </c>
      <c r="N4688">
        <v>-21</v>
      </c>
      <c r="O4688">
        <v>3</v>
      </c>
      <c r="P4688">
        <v>-13</v>
      </c>
      <c r="Q4688">
        <v>0</v>
      </c>
      <c r="R4688">
        <v>-58</v>
      </c>
      <c r="S4688">
        <v>0</v>
      </c>
      <c r="T4688">
        <v>185</v>
      </c>
      <c r="U4688">
        <v>0</v>
      </c>
      <c r="V4688">
        <v>0</v>
      </c>
      <c r="W4688">
        <v>0</v>
      </c>
      <c r="X4688">
        <v>0</v>
      </c>
      <c r="Y4688" s="12" t="str">
        <f>IFERROR(VLOOKUP(C4688,[1]Index!$D:$F,3,FALSE),"Non List")</f>
        <v>Hotels And Tourism</v>
      </c>
      <c r="Z4688">
        <f>IFERROR(VLOOKUP(C4688,[1]LP!$B:$C,2,FALSE),0)</f>
        <v>763</v>
      </c>
      <c r="AA4688" s="11">
        <f t="shared" si="105"/>
        <v>-30.5</v>
      </c>
      <c r="AB4688" s="5">
        <f>IFERROR(VLOOKUP(C4688,[2]Sheet1!$B:$F,5,FALSE),0)</f>
        <v>3384271.2</v>
      </c>
      <c r="AC4688" s="11">
        <v>0</v>
      </c>
      <c r="AD4688" s="11">
        <v>0</v>
      </c>
      <c r="AE4688" s="10" t="str">
        <f t="shared" si="104"/>
        <v>77/78OHL</v>
      </c>
      <c r="AF4688" s="10"/>
      <c r="AG4688" s="10"/>
      <c r="AH4688" s="10"/>
    </row>
    <row r="4689" spans="1:34" x14ac:dyDescent="0.45">
      <c r="A4689" t="s">
        <v>53</v>
      </c>
      <c r="B4689" t="s">
        <v>59</v>
      </c>
      <c r="C4689" t="s">
        <v>290</v>
      </c>
      <c r="D4689">
        <v>227</v>
      </c>
      <c r="E4689" s="11">
        <v>842580</v>
      </c>
      <c r="F4689" s="5">
        <v>692064</v>
      </c>
      <c r="G4689" s="11">
        <v>0</v>
      </c>
      <c r="H4689" s="11">
        <v>0</v>
      </c>
      <c r="I4689">
        <v>0</v>
      </c>
      <c r="J4689">
        <v>0</v>
      </c>
      <c r="K4689">
        <v>0</v>
      </c>
      <c r="L4689">
        <v>-115142</v>
      </c>
      <c r="M4689">
        <v>-3</v>
      </c>
      <c r="N4689">
        <v>-83</v>
      </c>
      <c r="O4689">
        <v>12</v>
      </c>
      <c r="P4689">
        <v>-15</v>
      </c>
      <c r="Q4689">
        <v>0</v>
      </c>
      <c r="R4689">
        <v>-1036</v>
      </c>
      <c r="S4689">
        <v>0</v>
      </c>
      <c r="T4689">
        <v>18</v>
      </c>
      <c r="U4689">
        <v>0</v>
      </c>
      <c r="V4689">
        <v>0</v>
      </c>
      <c r="W4689">
        <v>0</v>
      </c>
      <c r="X4689">
        <v>0</v>
      </c>
      <c r="Y4689" s="12" t="str">
        <f>IFERROR(VLOOKUP(C4689,[1]Index!$D:$F,3,FALSE),"Non List")</f>
        <v>Hotels And Tourism</v>
      </c>
      <c r="Z4689">
        <f>IFERROR(VLOOKUP(C4689,[1]LP!$B:$C,2,FALSE),0)</f>
        <v>444</v>
      </c>
      <c r="AA4689" s="11">
        <f t="shared" si="105"/>
        <v>-148</v>
      </c>
      <c r="AB4689" s="5">
        <f>IFERROR(VLOOKUP(C4689,[2]Sheet1!$B:$F,5,FALSE),0)</f>
        <v>28797164.48</v>
      </c>
      <c r="AC4689" s="11">
        <v>0</v>
      </c>
      <c r="AD4689" s="11">
        <v>0</v>
      </c>
      <c r="AE4689" s="10" t="str">
        <f t="shared" si="104"/>
        <v>77/78SHL</v>
      </c>
      <c r="AF4689" s="10"/>
      <c r="AG4689" s="10"/>
      <c r="AH4689" s="10"/>
    </row>
    <row r="4690" spans="1:34" x14ac:dyDescent="0.45">
      <c r="A4690" t="s">
        <v>53</v>
      </c>
      <c r="B4690" t="s">
        <v>59</v>
      </c>
      <c r="C4690" t="s">
        <v>291</v>
      </c>
      <c r="D4690">
        <v>362</v>
      </c>
      <c r="E4690" s="11">
        <v>1886654</v>
      </c>
      <c r="F4690" s="5">
        <v>379568</v>
      </c>
      <c r="G4690" s="11">
        <v>0</v>
      </c>
      <c r="H4690" s="11">
        <v>0</v>
      </c>
      <c r="I4690">
        <v>0</v>
      </c>
      <c r="J4690">
        <v>0</v>
      </c>
      <c r="K4690">
        <v>0</v>
      </c>
      <c r="L4690">
        <v>-87583</v>
      </c>
      <c r="M4690">
        <v>-9</v>
      </c>
      <c r="N4690">
        <v>-39</v>
      </c>
      <c r="O4690">
        <v>3</v>
      </c>
      <c r="P4690">
        <v>-8</v>
      </c>
      <c r="Q4690">
        <v>0</v>
      </c>
      <c r="R4690">
        <v>-117</v>
      </c>
      <c r="S4690">
        <v>0</v>
      </c>
      <c r="T4690">
        <v>120</v>
      </c>
      <c r="U4690">
        <v>0</v>
      </c>
      <c r="V4690">
        <v>0</v>
      </c>
      <c r="W4690">
        <v>0</v>
      </c>
      <c r="X4690">
        <v>0</v>
      </c>
      <c r="Y4690" s="12" t="str">
        <f>IFERROR(VLOOKUP(C4690,[1]Index!$D:$F,3,FALSE),"Non List")</f>
        <v>Hotels And Tourism</v>
      </c>
      <c r="Z4690">
        <f>IFERROR(VLOOKUP(C4690,[1]LP!$B:$C,2,FALSE),0)</f>
        <v>737.1</v>
      </c>
      <c r="AA4690" s="11">
        <f t="shared" si="105"/>
        <v>-81.900000000000006</v>
      </c>
      <c r="AB4690" s="5">
        <f>IFERROR(VLOOKUP(C4690,[2]Sheet1!$B:$F,5,FALSE),0)</f>
        <v>8437116.6899999995</v>
      </c>
      <c r="AC4690" s="11">
        <v>0</v>
      </c>
      <c r="AD4690" s="11">
        <v>0</v>
      </c>
      <c r="AE4690" s="10" t="str">
        <f t="shared" si="104"/>
        <v>77/78TRH</v>
      </c>
      <c r="AF4690" s="10"/>
      <c r="AG4690" s="10"/>
      <c r="AH4690" s="10"/>
    </row>
    <row r="4691" spans="1:34" x14ac:dyDescent="0.45">
      <c r="A4691" t="s">
        <v>53</v>
      </c>
      <c r="B4691" t="s">
        <v>59</v>
      </c>
      <c r="C4691" t="s">
        <v>292</v>
      </c>
      <c r="D4691">
        <v>1338.9</v>
      </c>
      <c r="E4691" s="11">
        <v>1350000</v>
      </c>
      <c r="F4691" s="5">
        <v>-305174</v>
      </c>
      <c r="G4691" s="11">
        <v>0</v>
      </c>
      <c r="H4691" s="11">
        <v>0</v>
      </c>
      <c r="I4691">
        <v>0</v>
      </c>
      <c r="J4691">
        <v>0</v>
      </c>
      <c r="K4691">
        <v>0</v>
      </c>
      <c r="L4691">
        <v>-165457</v>
      </c>
      <c r="M4691">
        <v>-25</v>
      </c>
      <c r="N4691">
        <v>-55</v>
      </c>
      <c r="O4691">
        <v>17</v>
      </c>
      <c r="P4691">
        <v>-32</v>
      </c>
      <c r="Q4691">
        <v>0</v>
      </c>
      <c r="R4691">
        <v>-945</v>
      </c>
      <c r="S4691">
        <v>0</v>
      </c>
      <c r="T4691">
        <v>77</v>
      </c>
      <c r="U4691">
        <v>0</v>
      </c>
      <c r="V4691">
        <v>0</v>
      </c>
      <c r="W4691">
        <v>0</v>
      </c>
      <c r="X4691">
        <v>0</v>
      </c>
      <c r="Y4691" s="12" t="str">
        <f>IFERROR(VLOOKUP(C4691,[1]Index!$D:$F,3,FALSE),"Non List")</f>
        <v>Hotels And Tourism</v>
      </c>
      <c r="Z4691">
        <f>IFERROR(VLOOKUP(C4691,[1]LP!$B:$C,2,FALSE),0)</f>
        <v>800</v>
      </c>
      <c r="AA4691" s="11">
        <f t="shared" si="105"/>
        <v>-32</v>
      </c>
      <c r="AB4691" s="5">
        <f>IFERROR(VLOOKUP(C4691,[2]Sheet1!$B:$F,5,FALSE),0)</f>
        <v>15340910.08</v>
      </c>
      <c r="AC4691" s="11">
        <v>0</v>
      </c>
      <c r="AD4691" s="11">
        <v>0</v>
      </c>
      <c r="AE4691" s="10" t="str">
        <f t="shared" si="104"/>
        <v>77/78CGH</v>
      </c>
      <c r="AF4691" s="10"/>
      <c r="AG4691" s="10"/>
      <c r="AH4691" s="10"/>
    </row>
    <row r="4692" spans="1:34" x14ac:dyDescent="0.45">
      <c r="A4692" t="s">
        <v>54</v>
      </c>
      <c r="B4692" t="s">
        <v>59</v>
      </c>
      <c r="C4692" t="s">
        <v>289</v>
      </c>
      <c r="D4692">
        <v>515.1</v>
      </c>
      <c r="E4692" s="11">
        <v>1128090</v>
      </c>
      <c r="F4692" s="5">
        <v>888580</v>
      </c>
      <c r="G4692" s="11">
        <v>0</v>
      </c>
      <c r="H4692" s="11">
        <v>0</v>
      </c>
      <c r="I4692">
        <v>0</v>
      </c>
      <c r="J4692">
        <v>0</v>
      </c>
      <c r="K4692">
        <v>0</v>
      </c>
      <c r="L4692">
        <v>-211149</v>
      </c>
      <c r="M4692">
        <v>-25</v>
      </c>
      <c r="N4692">
        <v>-21</v>
      </c>
      <c r="O4692">
        <v>3</v>
      </c>
      <c r="P4692">
        <v>-14</v>
      </c>
      <c r="Q4692">
        <v>0</v>
      </c>
      <c r="R4692">
        <v>-59</v>
      </c>
      <c r="S4692">
        <v>0</v>
      </c>
      <c r="T4692">
        <v>179</v>
      </c>
      <c r="U4692">
        <v>0</v>
      </c>
      <c r="V4692">
        <v>0</v>
      </c>
      <c r="W4692">
        <v>0</v>
      </c>
      <c r="X4692">
        <v>0</v>
      </c>
      <c r="Y4692" s="12" t="str">
        <f>IFERROR(VLOOKUP(C4692,[1]Index!$D:$F,3,FALSE),"Non List")</f>
        <v>Hotels And Tourism</v>
      </c>
      <c r="Z4692">
        <f>IFERROR(VLOOKUP(C4692,[1]LP!$B:$C,2,FALSE),0)</f>
        <v>763</v>
      </c>
      <c r="AA4692" s="11">
        <f t="shared" si="105"/>
        <v>-30.5</v>
      </c>
      <c r="AB4692" s="5">
        <f>IFERROR(VLOOKUP(C4692,[2]Sheet1!$B:$F,5,FALSE),0)</f>
        <v>3384271.2</v>
      </c>
      <c r="AC4692" s="11">
        <v>0</v>
      </c>
      <c r="AD4692" s="11">
        <v>0</v>
      </c>
      <c r="AE4692" s="10" t="str">
        <f t="shared" si="104"/>
        <v>77/78OHL</v>
      </c>
      <c r="AF4692" s="10"/>
      <c r="AG4692" s="10"/>
      <c r="AH4692" s="10"/>
    </row>
    <row r="4693" spans="1:34" x14ac:dyDescent="0.45">
      <c r="A4693" t="s">
        <v>54</v>
      </c>
      <c r="B4693" t="s">
        <v>59</v>
      </c>
      <c r="C4693" t="s">
        <v>290</v>
      </c>
      <c r="D4693">
        <v>227</v>
      </c>
      <c r="E4693" s="11">
        <v>842580</v>
      </c>
      <c r="F4693" s="5">
        <v>670567</v>
      </c>
      <c r="G4693" s="11">
        <v>0</v>
      </c>
      <c r="H4693" s="11">
        <v>0</v>
      </c>
      <c r="I4693">
        <v>0</v>
      </c>
      <c r="J4693">
        <v>0</v>
      </c>
      <c r="K4693">
        <v>0</v>
      </c>
      <c r="L4693">
        <v>-136639</v>
      </c>
      <c r="M4693">
        <v>-2</v>
      </c>
      <c r="N4693">
        <v>-105</v>
      </c>
      <c r="O4693">
        <v>13</v>
      </c>
      <c r="P4693">
        <v>-12</v>
      </c>
      <c r="Q4693">
        <v>0</v>
      </c>
      <c r="R4693">
        <v>-1328</v>
      </c>
      <c r="S4693">
        <v>0</v>
      </c>
      <c r="T4693">
        <v>18</v>
      </c>
      <c r="U4693">
        <v>0</v>
      </c>
      <c r="V4693">
        <v>0</v>
      </c>
      <c r="W4693">
        <v>0</v>
      </c>
      <c r="X4693">
        <v>0</v>
      </c>
      <c r="Y4693" s="12" t="str">
        <f>IFERROR(VLOOKUP(C4693,[1]Index!$D:$F,3,FALSE),"Non List")</f>
        <v>Hotels And Tourism</v>
      </c>
      <c r="Z4693">
        <f>IFERROR(VLOOKUP(C4693,[1]LP!$B:$C,2,FALSE),0)</f>
        <v>444</v>
      </c>
      <c r="AA4693" s="11">
        <f t="shared" si="105"/>
        <v>-222</v>
      </c>
      <c r="AB4693" s="5">
        <f>IFERROR(VLOOKUP(C4693,[2]Sheet1!$B:$F,5,FALSE),0)</f>
        <v>28797164.48</v>
      </c>
      <c r="AC4693" s="11">
        <v>0</v>
      </c>
      <c r="AD4693" s="11">
        <v>0</v>
      </c>
      <c r="AE4693" s="10" t="str">
        <f t="shared" si="104"/>
        <v>77/78SHL</v>
      </c>
      <c r="AF4693" s="10"/>
      <c r="AG4693" s="10"/>
      <c r="AH4693" s="10"/>
    </row>
    <row r="4694" spans="1:34" x14ac:dyDescent="0.45">
      <c r="A4694" t="s">
        <v>54</v>
      </c>
      <c r="B4694" t="s">
        <v>59</v>
      </c>
      <c r="C4694" t="s">
        <v>291</v>
      </c>
      <c r="D4694">
        <v>362</v>
      </c>
      <c r="E4694" s="11">
        <v>1886654</v>
      </c>
      <c r="F4694" s="5">
        <v>151962</v>
      </c>
      <c r="G4694" s="11">
        <v>0</v>
      </c>
      <c r="H4694" s="11">
        <v>0</v>
      </c>
      <c r="I4694">
        <v>0</v>
      </c>
      <c r="J4694">
        <v>0</v>
      </c>
      <c r="K4694">
        <v>0</v>
      </c>
      <c r="L4694">
        <v>-126524</v>
      </c>
      <c r="M4694">
        <v>-9</v>
      </c>
      <c r="N4694">
        <v>-41</v>
      </c>
      <c r="O4694">
        <v>3</v>
      </c>
      <c r="P4694">
        <v>-8</v>
      </c>
      <c r="Q4694">
        <v>0</v>
      </c>
      <c r="R4694">
        <v>-136</v>
      </c>
      <c r="S4694">
        <v>0</v>
      </c>
      <c r="T4694">
        <v>108</v>
      </c>
      <c r="U4694">
        <v>0</v>
      </c>
      <c r="V4694">
        <v>0</v>
      </c>
      <c r="W4694">
        <v>0</v>
      </c>
      <c r="X4694">
        <v>0</v>
      </c>
      <c r="Y4694" s="12" t="str">
        <f>IFERROR(VLOOKUP(C4694,[1]Index!$D:$F,3,FALSE),"Non List")</f>
        <v>Hotels And Tourism</v>
      </c>
      <c r="Z4694">
        <f>IFERROR(VLOOKUP(C4694,[1]LP!$B:$C,2,FALSE),0)</f>
        <v>737.1</v>
      </c>
      <c r="AA4694" s="11">
        <f t="shared" si="105"/>
        <v>-81.900000000000006</v>
      </c>
      <c r="AB4694" s="5">
        <f>IFERROR(VLOOKUP(C4694,[2]Sheet1!$B:$F,5,FALSE),0)</f>
        <v>8437116.6899999995</v>
      </c>
      <c r="AC4694" s="11">
        <v>0</v>
      </c>
      <c r="AD4694" s="11">
        <v>0</v>
      </c>
      <c r="AE4694" s="10" t="str">
        <f t="shared" si="104"/>
        <v>77/78TRH</v>
      </c>
      <c r="AF4694" s="10"/>
      <c r="AG4694" s="10"/>
      <c r="AH4694" s="10"/>
    </row>
    <row r="4695" spans="1:34" x14ac:dyDescent="0.45">
      <c r="A4695" t="s">
        <v>54</v>
      </c>
      <c r="B4695" t="s">
        <v>59</v>
      </c>
      <c r="C4695" t="s">
        <v>292</v>
      </c>
      <c r="D4695">
        <v>1338.9</v>
      </c>
      <c r="E4695" s="11">
        <v>1534091</v>
      </c>
      <c r="F4695" s="5">
        <v>-320838</v>
      </c>
      <c r="G4695" s="11">
        <v>0</v>
      </c>
      <c r="H4695" s="11">
        <v>0</v>
      </c>
      <c r="I4695">
        <v>0</v>
      </c>
      <c r="J4695">
        <v>0</v>
      </c>
      <c r="K4695">
        <v>0</v>
      </c>
      <c r="L4695">
        <v>-181121</v>
      </c>
      <c r="M4695">
        <v>-16</v>
      </c>
      <c r="N4695">
        <v>-85</v>
      </c>
      <c r="O4695">
        <v>17</v>
      </c>
      <c r="P4695">
        <v>-20</v>
      </c>
      <c r="Q4695">
        <v>0</v>
      </c>
      <c r="R4695">
        <v>-1441</v>
      </c>
      <c r="S4695">
        <v>0</v>
      </c>
      <c r="T4695">
        <v>79</v>
      </c>
      <c r="U4695">
        <v>0</v>
      </c>
      <c r="V4695">
        <v>0</v>
      </c>
      <c r="W4695">
        <v>0</v>
      </c>
      <c r="X4695">
        <v>0</v>
      </c>
      <c r="Y4695" s="12" t="str">
        <f>IFERROR(VLOOKUP(C4695,[1]Index!$D:$F,3,FALSE),"Non List")</f>
        <v>Hotels And Tourism</v>
      </c>
      <c r="Z4695">
        <f>IFERROR(VLOOKUP(C4695,[1]LP!$B:$C,2,FALSE),0)</f>
        <v>800</v>
      </c>
      <c r="AA4695" s="11">
        <f t="shared" si="105"/>
        <v>-50</v>
      </c>
      <c r="AB4695" s="5">
        <f>IFERROR(VLOOKUP(C4695,[2]Sheet1!$B:$F,5,FALSE),0)</f>
        <v>15340910.08</v>
      </c>
      <c r="AC4695" s="11">
        <v>0</v>
      </c>
      <c r="AD4695" s="11">
        <v>0</v>
      </c>
      <c r="AE4695" s="10" t="str">
        <f t="shared" si="104"/>
        <v>77/78CGH</v>
      </c>
      <c r="AF4695" s="10"/>
      <c r="AG4695" s="10"/>
      <c r="AH4695" s="10"/>
    </row>
    <row r="4696" spans="1:34" x14ac:dyDescent="0.45">
      <c r="A4696" t="s">
        <v>55</v>
      </c>
      <c r="B4696" t="s">
        <v>59</v>
      </c>
      <c r="C4696" t="s">
        <v>289</v>
      </c>
      <c r="D4696">
        <v>515.1</v>
      </c>
      <c r="E4696" s="11">
        <v>1128090</v>
      </c>
      <c r="F4696" s="5">
        <v>839254</v>
      </c>
      <c r="G4696" s="11">
        <v>0</v>
      </c>
      <c r="H4696" s="11">
        <v>0</v>
      </c>
      <c r="I4696">
        <v>0</v>
      </c>
      <c r="J4696">
        <v>0</v>
      </c>
      <c r="K4696">
        <v>0</v>
      </c>
      <c r="L4696">
        <v>-260474</v>
      </c>
      <c r="M4696">
        <v>-23</v>
      </c>
      <c r="N4696">
        <v>-22</v>
      </c>
      <c r="O4696">
        <v>3</v>
      </c>
      <c r="P4696">
        <v>-13</v>
      </c>
      <c r="Q4696">
        <v>0</v>
      </c>
      <c r="R4696">
        <v>-66</v>
      </c>
      <c r="S4696">
        <v>0</v>
      </c>
      <c r="T4696">
        <v>174</v>
      </c>
      <c r="U4696">
        <v>0</v>
      </c>
      <c r="V4696">
        <v>0</v>
      </c>
      <c r="W4696">
        <v>0</v>
      </c>
      <c r="X4696">
        <v>0</v>
      </c>
      <c r="Y4696" s="12" t="str">
        <f>IFERROR(VLOOKUP(C4696,[1]Index!$D:$F,3,FALSE),"Non List")</f>
        <v>Hotels And Tourism</v>
      </c>
      <c r="Z4696">
        <f>IFERROR(VLOOKUP(C4696,[1]LP!$B:$C,2,FALSE),0)</f>
        <v>763</v>
      </c>
      <c r="AA4696" s="11">
        <f t="shared" si="105"/>
        <v>-33.200000000000003</v>
      </c>
      <c r="AB4696" s="5">
        <f>IFERROR(VLOOKUP(C4696,[2]Sheet1!$B:$F,5,FALSE),0)</f>
        <v>3384271.2</v>
      </c>
      <c r="AC4696" s="11">
        <v>0</v>
      </c>
      <c r="AD4696" s="11">
        <v>0</v>
      </c>
      <c r="AE4696" s="10" t="str">
        <f t="shared" si="104"/>
        <v>77/78OHL</v>
      </c>
      <c r="AF4696" s="10"/>
      <c r="AG4696" s="10"/>
      <c r="AH4696" s="10"/>
    </row>
    <row r="4697" spans="1:34" x14ac:dyDescent="0.45">
      <c r="A4697" t="s">
        <v>55</v>
      </c>
      <c r="B4697" t="s">
        <v>59</v>
      </c>
      <c r="C4697" t="s">
        <v>290</v>
      </c>
      <c r="D4697">
        <v>227</v>
      </c>
      <c r="E4697" s="11">
        <v>842580</v>
      </c>
      <c r="F4697" s="5">
        <v>621160</v>
      </c>
      <c r="G4697" s="11">
        <v>0</v>
      </c>
      <c r="H4697" s="11">
        <v>0</v>
      </c>
      <c r="I4697">
        <v>0</v>
      </c>
      <c r="J4697">
        <v>0</v>
      </c>
      <c r="K4697">
        <v>0</v>
      </c>
      <c r="L4697">
        <v>-186046</v>
      </c>
      <c r="M4697">
        <v>-2</v>
      </c>
      <c r="N4697">
        <v>-103</v>
      </c>
      <c r="O4697">
        <v>13</v>
      </c>
      <c r="P4697">
        <v>-13</v>
      </c>
      <c r="Q4697">
        <v>0</v>
      </c>
      <c r="R4697">
        <v>-1342</v>
      </c>
      <c r="S4697">
        <v>0</v>
      </c>
      <c r="T4697">
        <v>17</v>
      </c>
      <c r="U4697">
        <v>0</v>
      </c>
      <c r="V4697">
        <v>0</v>
      </c>
      <c r="W4697">
        <v>0</v>
      </c>
      <c r="X4697">
        <v>0</v>
      </c>
      <c r="Y4697" s="12" t="str">
        <f>IFERROR(VLOOKUP(C4697,[1]Index!$D:$F,3,FALSE),"Non List")</f>
        <v>Hotels And Tourism</v>
      </c>
      <c r="Z4697">
        <f>IFERROR(VLOOKUP(C4697,[1]LP!$B:$C,2,FALSE),0)</f>
        <v>444</v>
      </c>
      <c r="AA4697" s="11">
        <f t="shared" si="105"/>
        <v>-222</v>
      </c>
      <c r="AB4697" s="5">
        <f>IFERROR(VLOOKUP(C4697,[2]Sheet1!$B:$F,5,FALSE),0)</f>
        <v>28797164.48</v>
      </c>
      <c r="AC4697" s="11">
        <v>0</v>
      </c>
      <c r="AD4697" s="11">
        <v>0</v>
      </c>
      <c r="AE4697" s="10" t="str">
        <f t="shared" si="104"/>
        <v>77/78SHL</v>
      </c>
      <c r="AF4697" s="10"/>
      <c r="AG4697" s="10"/>
      <c r="AH4697" s="10"/>
    </row>
    <row r="4698" spans="1:34" x14ac:dyDescent="0.45">
      <c r="A4698" t="s">
        <v>55</v>
      </c>
      <c r="B4698" t="s">
        <v>59</v>
      </c>
      <c r="C4698" t="s">
        <v>291</v>
      </c>
      <c r="D4698">
        <v>362</v>
      </c>
      <c r="E4698" s="11">
        <v>1886654</v>
      </c>
      <c r="F4698" s="5">
        <v>226292</v>
      </c>
      <c r="G4698" s="11">
        <v>0</v>
      </c>
      <c r="H4698" s="11">
        <v>0</v>
      </c>
      <c r="I4698">
        <v>0</v>
      </c>
      <c r="J4698">
        <v>0</v>
      </c>
      <c r="K4698">
        <v>0</v>
      </c>
      <c r="L4698">
        <v>-49650</v>
      </c>
      <c r="M4698">
        <v>-3</v>
      </c>
      <c r="N4698">
        <v>-138</v>
      </c>
      <c r="O4698">
        <v>3</v>
      </c>
      <c r="P4698">
        <v>-2</v>
      </c>
      <c r="Q4698">
        <v>0</v>
      </c>
      <c r="R4698">
        <v>-445</v>
      </c>
      <c r="S4698">
        <v>0</v>
      </c>
      <c r="T4698">
        <v>112</v>
      </c>
      <c r="U4698">
        <v>0</v>
      </c>
      <c r="V4698">
        <v>0</v>
      </c>
      <c r="W4698">
        <v>0</v>
      </c>
      <c r="X4698">
        <v>0</v>
      </c>
      <c r="Y4698" s="12" t="str">
        <f>IFERROR(VLOOKUP(C4698,[1]Index!$D:$F,3,FALSE),"Non List")</f>
        <v>Hotels And Tourism</v>
      </c>
      <c r="Z4698">
        <f>IFERROR(VLOOKUP(C4698,[1]LP!$B:$C,2,FALSE),0)</f>
        <v>737.1</v>
      </c>
      <c r="AA4698" s="11">
        <f t="shared" si="105"/>
        <v>-245.7</v>
      </c>
      <c r="AB4698" s="5">
        <f>IFERROR(VLOOKUP(C4698,[2]Sheet1!$B:$F,5,FALSE),0)</f>
        <v>8437116.6899999995</v>
      </c>
      <c r="AC4698" s="11">
        <v>0</v>
      </c>
      <c r="AD4698" s="11">
        <v>0</v>
      </c>
      <c r="AE4698" s="10" t="str">
        <f t="shared" si="104"/>
        <v>77/78TRH</v>
      </c>
      <c r="AF4698" s="10"/>
      <c r="AG4698" s="10"/>
      <c r="AH4698" s="10"/>
    </row>
    <row r="4699" spans="1:34" x14ac:dyDescent="0.45">
      <c r="A4699" t="s">
        <v>55</v>
      </c>
      <c r="B4699" t="s">
        <v>59</v>
      </c>
      <c r="C4699" t="s">
        <v>292</v>
      </c>
      <c r="D4699">
        <v>1338.9</v>
      </c>
      <c r="E4699" s="11">
        <v>1534091</v>
      </c>
      <c r="F4699" s="5">
        <v>-393560</v>
      </c>
      <c r="G4699" s="11">
        <v>0</v>
      </c>
      <c r="H4699" s="11">
        <v>0</v>
      </c>
      <c r="I4699">
        <v>0</v>
      </c>
      <c r="J4699">
        <v>0</v>
      </c>
      <c r="K4699">
        <v>0</v>
      </c>
      <c r="L4699">
        <v>-253843</v>
      </c>
      <c r="M4699">
        <v>-17</v>
      </c>
      <c r="N4699">
        <v>-81</v>
      </c>
      <c r="O4699">
        <v>18</v>
      </c>
      <c r="P4699">
        <v>-22</v>
      </c>
      <c r="Q4699">
        <v>0</v>
      </c>
      <c r="R4699">
        <v>-1458</v>
      </c>
      <c r="S4699">
        <v>0</v>
      </c>
      <c r="T4699">
        <v>74</v>
      </c>
      <c r="U4699">
        <v>0</v>
      </c>
      <c r="V4699">
        <v>0</v>
      </c>
      <c r="W4699">
        <v>0</v>
      </c>
      <c r="X4699">
        <v>0</v>
      </c>
      <c r="Y4699" s="12" t="str">
        <f>IFERROR(VLOOKUP(C4699,[1]Index!$D:$F,3,FALSE),"Non List")</f>
        <v>Hotels And Tourism</v>
      </c>
      <c r="Z4699">
        <f>IFERROR(VLOOKUP(C4699,[1]LP!$B:$C,2,FALSE),0)</f>
        <v>800</v>
      </c>
      <c r="AA4699" s="11">
        <f t="shared" si="105"/>
        <v>-47.1</v>
      </c>
      <c r="AB4699" s="5">
        <f>IFERROR(VLOOKUP(C4699,[2]Sheet1!$B:$F,5,FALSE),0)</f>
        <v>15340910.08</v>
      </c>
      <c r="AC4699" s="11">
        <v>0</v>
      </c>
      <c r="AD4699" s="11">
        <v>0</v>
      </c>
      <c r="AE4699" s="10" t="str">
        <f t="shared" si="104"/>
        <v>77/78CGH</v>
      </c>
      <c r="AF4699" s="10"/>
      <c r="AG4699" s="10"/>
      <c r="AH4699" s="10"/>
    </row>
    <row r="4700" spans="1:34" x14ac:dyDescent="0.45">
      <c r="A4700" t="s">
        <v>24</v>
      </c>
      <c r="B4700" t="s">
        <v>60</v>
      </c>
      <c r="C4700" t="s">
        <v>289</v>
      </c>
      <c r="D4700">
        <v>515.1</v>
      </c>
      <c r="E4700" s="11">
        <v>1128090</v>
      </c>
      <c r="F4700" s="5">
        <v>839719</v>
      </c>
      <c r="G4700" s="11">
        <v>0</v>
      </c>
      <c r="H4700" s="11">
        <v>0</v>
      </c>
      <c r="I4700">
        <v>0</v>
      </c>
      <c r="J4700">
        <v>0</v>
      </c>
      <c r="K4700">
        <v>0</v>
      </c>
      <c r="L4700">
        <v>-56362</v>
      </c>
      <c r="M4700">
        <v>-20</v>
      </c>
      <c r="N4700">
        <v>-26</v>
      </c>
      <c r="O4700">
        <v>3</v>
      </c>
      <c r="P4700">
        <v>-11</v>
      </c>
      <c r="Q4700">
        <v>0</v>
      </c>
      <c r="R4700">
        <v>-76</v>
      </c>
      <c r="S4700">
        <v>0</v>
      </c>
      <c r="T4700">
        <v>174</v>
      </c>
      <c r="U4700">
        <v>0</v>
      </c>
      <c r="V4700">
        <v>0</v>
      </c>
      <c r="W4700">
        <v>0</v>
      </c>
      <c r="X4700">
        <v>0</v>
      </c>
      <c r="Y4700" s="12" t="str">
        <f>IFERROR(VLOOKUP(C4700,[1]Index!$D:$F,3,FALSE),"Non List")</f>
        <v>Hotels And Tourism</v>
      </c>
      <c r="Z4700">
        <f>IFERROR(VLOOKUP(C4700,[1]LP!$B:$C,2,FALSE),0)</f>
        <v>763</v>
      </c>
      <c r="AA4700" s="11">
        <f t="shared" si="105"/>
        <v>-38.200000000000003</v>
      </c>
      <c r="AB4700" s="5">
        <f>IFERROR(VLOOKUP(C4700,[2]Sheet1!$B:$F,5,FALSE),0)</f>
        <v>3384271.2</v>
      </c>
      <c r="AC4700" s="11">
        <v>0</v>
      </c>
      <c r="AD4700" s="11">
        <v>0</v>
      </c>
      <c r="AE4700" s="10" t="str">
        <f t="shared" si="104"/>
        <v>78/79OHL</v>
      </c>
      <c r="AF4700" s="10"/>
      <c r="AG4700" s="10"/>
      <c r="AH4700" s="10"/>
    </row>
    <row r="4701" spans="1:34" x14ac:dyDescent="0.45">
      <c r="A4701" t="s">
        <v>24</v>
      </c>
      <c r="B4701" t="s">
        <v>60</v>
      </c>
      <c r="C4701" t="s">
        <v>290</v>
      </c>
      <c r="D4701">
        <v>227</v>
      </c>
      <c r="E4701" s="11">
        <v>842580</v>
      </c>
      <c r="F4701" s="5">
        <v>568498</v>
      </c>
      <c r="G4701" s="11">
        <v>0</v>
      </c>
      <c r="H4701" s="11">
        <v>0</v>
      </c>
      <c r="I4701">
        <v>0</v>
      </c>
      <c r="J4701">
        <v>0</v>
      </c>
      <c r="K4701">
        <v>0</v>
      </c>
      <c r="L4701">
        <v>-21166</v>
      </c>
      <c r="M4701">
        <v>-1</v>
      </c>
      <c r="N4701">
        <v>-227</v>
      </c>
      <c r="O4701">
        <v>14</v>
      </c>
      <c r="P4701">
        <v>-6</v>
      </c>
      <c r="Q4701">
        <v>0</v>
      </c>
      <c r="R4701">
        <v>-3076</v>
      </c>
      <c r="S4701">
        <v>0</v>
      </c>
      <c r="T4701">
        <v>17</v>
      </c>
      <c r="U4701">
        <v>0</v>
      </c>
      <c r="V4701">
        <v>0</v>
      </c>
      <c r="W4701">
        <v>0</v>
      </c>
      <c r="X4701">
        <v>0</v>
      </c>
      <c r="Y4701" s="12" t="str">
        <f>IFERROR(VLOOKUP(C4701,[1]Index!$D:$F,3,FALSE),"Non List")</f>
        <v>Hotels And Tourism</v>
      </c>
      <c r="Z4701">
        <f>IFERROR(VLOOKUP(C4701,[1]LP!$B:$C,2,FALSE),0)</f>
        <v>444</v>
      </c>
      <c r="AA4701" s="11">
        <f t="shared" si="105"/>
        <v>-444</v>
      </c>
      <c r="AB4701" s="5">
        <f>IFERROR(VLOOKUP(C4701,[2]Sheet1!$B:$F,5,FALSE),0)</f>
        <v>28797164.48</v>
      </c>
      <c r="AC4701" s="11">
        <v>5</v>
      </c>
      <c r="AD4701" s="11">
        <v>21.315799999999999</v>
      </c>
      <c r="AE4701" s="10" t="str">
        <f t="shared" si="104"/>
        <v>78/79SHL</v>
      </c>
      <c r="AF4701" s="10"/>
      <c r="AG4701" s="10"/>
      <c r="AH4701" s="10"/>
    </row>
    <row r="4702" spans="1:34" x14ac:dyDescent="0.45">
      <c r="A4702" t="s">
        <v>24</v>
      </c>
      <c r="B4702" t="s">
        <v>60</v>
      </c>
      <c r="C4702" t="s">
        <v>291</v>
      </c>
      <c r="D4702">
        <v>362</v>
      </c>
      <c r="E4702" s="11">
        <v>1886654</v>
      </c>
      <c r="F4702" s="5">
        <v>198031</v>
      </c>
      <c r="G4702" s="11">
        <v>0</v>
      </c>
      <c r="H4702" s="11">
        <v>0</v>
      </c>
      <c r="I4702">
        <v>0</v>
      </c>
      <c r="J4702">
        <v>0</v>
      </c>
      <c r="K4702">
        <v>0</v>
      </c>
      <c r="L4702">
        <v>-45541</v>
      </c>
      <c r="M4702">
        <v>-10</v>
      </c>
      <c r="N4702">
        <v>-38</v>
      </c>
      <c r="O4702">
        <v>3</v>
      </c>
      <c r="P4702">
        <v>-9</v>
      </c>
      <c r="Q4702">
        <v>0</v>
      </c>
      <c r="R4702">
        <v>-123</v>
      </c>
      <c r="S4702">
        <v>0</v>
      </c>
      <c r="T4702">
        <v>111</v>
      </c>
      <c r="U4702">
        <v>0</v>
      </c>
      <c r="V4702">
        <v>0</v>
      </c>
      <c r="W4702">
        <v>0</v>
      </c>
      <c r="X4702">
        <v>0</v>
      </c>
      <c r="Y4702" s="12" t="str">
        <f>IFERROR(VLOOKUP(C4702,[1]Index!$D:$F,3,FALSE),"Non List")</f>
        <v>Hotels And Tourism</v>
      </c>
      <c r="Z4702">
        <f>IFERROR(VLOOKUP(C4702,[1]LP!$B:$C,2,FALSE),0)</f>
        <v>737.1</v>
      </c>
      <c r="AA4702" s="11">
        <f t="shared" si="105"/>
        <v>-73.7</v>
      </c>
      <c r="AB4702" s="5">
        <f>IFERROR(VLOOKUP(C4702,[2]Sheet1!$B:$F,5,FALSE),0)</f>
        <v>8437116.6899999995</v>
      </c>
      <c r="AC4702" s="11">
        <v>0</v>
      </c>
      <c r="AD4702" s="11">
        <v>8.42</v>
      </c>
      <c r="AE4702" s="10" t="str">
        <f t="shared" si="104"/>
        <v>78/79TRH</v>
      </c>
      <c r="AF4702" s="10"/>
      <c r="AG4702" s="10"/>
      <c r="AH4702" s="10"/>
    </row>
    <row r="4703" spans="1:34" x14ac:dyDescent="0.45">
      <c r="A4703" t="s">
        <v>24</v>
      </c>
      <c r="B4703" t="s">
        <v>60</v>
      </c>
      <c r="C4703" t="s">
        <v>292</v>
      </c>
      <c r="D4703">
        <v>1338.9</v>
      </c>
      <c r="E4703" s="11">
        <v>1534091</v>
      </c>
      <c r="F4703" s="5">
        <v>-432282</v>
      </c>
      <c r="G4703" s="11">
        <v>0</v>
      </c>
      <c r="H4703" s="11">
        <v>0</v>
      </c>
      <c r="I4703">
        <v>0</v>
      </c>
      <c r="J4703">
        <v>0</v>
      </c>
      <c r="K4703">
        <v>0</v>
      </c>
      <c r="L4703">
        <v>-38722</v>
      </c>
      <c r="M4703">
        <v>-10</v>
      </c>
      <c r="N4703">
        <v>-133</v>
      </c>
      <c r="O4703">
        <v>19</v>
      </c>
      <c r="P4703">
        <v>-14</v>
      </c>
      <c r="Q4703">
        <v>0</v>
      </c>
      <c r="R4703">
        <v>-2476</v>
      </c>
      <c r="S4703">
        <v>0</v>
      </c>
      <c r="T4703">
        <v>72</v>
      </c>
      <c r="U4703">
        <v>0</v>
      </c>
      <c r="V4703">
        <v>0</v>
      </c>
      <c r="W4703">
        <v>0</v>
      </c>
      <c r="X4703">
        <v>0</v>
      </c>
      <c r="Y4703" s="12" t="str">
        <f>IFERROR(VLOOKUP(C4703,[1]Index!$D:$F,3,FALSE),"Non List")</f>
        <v>Hotels And Tourism</v>
      </c>
      <c r="Z4703">
        <f>IFERROR(VLOOKUP(C4703,[1]LP!$B:$C,2,FALSE),0)</f>
        <v>800</v>
      </c>
      <c r="AA4703" s="11">
        <f t="shared" si="105"/>
        <v>-80</v>
      </c>
      <c r="AB4703" s="5">
        <f>IFERROR(VLOOKUP(C4703,[2]Sheet1!$B:$F,5,FALSE),0)</f>
        <v>15340910.08</v>
      </c>
      <c r="AC4703" s="11">
        <v>0</v>
      </c>
      <c r="AD4703" s="11">
        <v>0</v>
      </c>
      <c r="AE4703" s="10" t="str">
        <f t="shared" si="104"/>
        <v>78/79CGH</v>
      </c>
      <c r="AF4703" s="10"/>
      <c r="AG4703" s="10"/>
      <c r="AH4703" s="10"/>
    </row>
    <row r="4704" spans="1:34" x14ac:dyDescent="0.45">
      <c r="A4704" t="s">
        <v>53</v>
      </c>
      <c r="B4704" t="s">
        <v>60</v>
      </c>
      <c r="C4704" t="s">
        <v>289</v>
      </c>
      <c r="D4704">
        <v>515.1</v>
      </c>
      <c r="E4704" s="11">
        <v>1128090</v>
      </c>
      <c r="F4704" s="5">
        <v>816055</v>
      </c>
      <c r="G4704" s="11">
        <v>0</v>
      </c>
      <c r="H4704" s="11">
        <v>0</v>
      </c>
      <c r="I4704">
        <v>0</v>
      </c>
      <c r="J4704">
        <v>0</v>
      </c>
      <c r="K4704">
        <v>0</v>
      </c>
      <c r="L4704">
        <v>-80027</v>
      </c>
      <c r="M4704">
        <v>-14</v>
      </c>
      <c r="N4704">
        <v>-36</v>
      </c>
      <c r="O4704">
        <v>3</v>
      </c>
      <c r="P4704">
        <v>-8</v>
      </c>
      <c r="Q4704">
        <v>0</v>
      </c>
      <c r="R4704">
        <v>-109</v>
      </c>
      <c r="S4704">
        <v>0</v>
      </c>
      <c r="T4704">
        <v>172</v>
      </c>
      <c r="U4704">
        <v>0</v>
      </c>
      <c r="V4704">
        <v>0</v>
      </c>
      <c r="W4704">
        <v>0</v>
      </c>
      <c r="X4704">
        <v>0</v>
      </c>
      <c r="Y4704" s="12" t="str">
        <f>IFERROR(VLOOKUP(C4704,[1]Index!$D:$F,3,FALSE),"Non List")</f>
        <v>Hotels And Tourism</v>
      </c>
      <c r="Z4704">
        <f>IFERROR(VLOOKUP(C4704,[1]LP!$B:$C,2,FALSE),0)</f>
        <v>763</v>
      </c>
      <c r="AA4704" s="11">
        <f t="shared" si="105"/>
        <v>-54.5</v>
      </c>
      <c r="AB4704" s="5">
        <f>IFERROR(VLOOKUP(C4704,[2]Sheet1!$B:$F,5,FALSE),0)</f>
        <v>3384271.2</v>
      </c>
      <c r="AC4704" s="11">
        <v>0</v>
      </c>
      <c r="AD4704" s="11">
        <v>0</v>
      </c>
      <c r="AE4704" s="10" t="str">
        <f t="shared" si="104"/>
        <v>78/79OHL</v>
      </c>
      <c r="AF4704" s="10"/>
      <c r="AG4704" s="10"/>
      <c r="AH4704" s="10"/>
    </row>
    <row r="4705" spans="1:34" x14ac:dyDescent="0.45">
      <c r="A4705" t="s">
        <v>53</v>
      </c>
      <c r="B4705" t="s">
        <v>60</v>
      </c>
      <c r="C4705" t="s">
        <v>290</v>
      </c>
      <c r="D4705">
        <v>227</v>
      </c>
      <c r="E4705" s="11">
        <v>842580</v>
      </c>
      <c r="F4705" s="5">
        <v>638698</v>
      </c>
      <c r="G4705" s="11">
        <v>0</v>
      </c>
      <c r="H4705" s="11">
        <v>0</v>
      </c>
      <c r="I4705">
        <v>0</v>
      </c>
      <c r="J4705">
        <v>0</v>
      </c>
      <c r="K4705">
        <v>0</v>
      </c>
      <c r="L4705">
        <v>49034</v>
      </c>
      <c r="M4705">
        <v>1</v>
      </c>
      <c r="N4705">
        <v>196</v>
      </c>
      <c r="O4705">
        <v>13</v>
      </c>
      <c r="P4705">
        <v>7</v>
      </c>
      <c r="Q4705">
        <v>0</v>
      </c>
      <c r="R4705">
        <v>2526</v>
      </c>
      <c r="S4705">
        <v>0</v>
      </c>
      <c r="T4705">
        <v>18</v>
      </c>
      <c r="U4705">
        <v>21</v>
      </c>
      <c r="V4705">
        <v>-0.91</v>
      </c>
      <c r="W4705">
        <v>0</v>
      </c>
      <c r="X4705">
        <v>0</v>
      </c>
      <c r="Y4705" s="12" t="str">
        <f>IFERROR(VLOOKUP(C4705,[1]Index!$D:$F,3,FALSE),"Non List")</f>
        <v>Hotels And Tourism</v>
      </c>
      <c r="Z4705">
        <f>IFERROR(VLOOKUP(C4705,[1]LP!$B:$C,2,FALSE),0)</f>
        <v>444</v>
      </c>
      <c r="AA4705" s="11">
        <f t="shared" si="105"/>
        <v>444</v>
      </c>
      <c r="AB4705" s="5">
        <f>IFERROR(VLOOKUP(C4705,[2]Sheet1!$B:$F,5,FALSE),0)</f>
        <v>28797164.48</v>
      </c>
      <c r="AC4705" s="11">
        <v>5</v>
      </c>
      <c r="AD4705" s="11">
        <v>21.315799999999999</v>
      </c>
      <c r="AE4705" s="10" t="str">
        <f t="shared" si="104"/>
        <v>78/79SHL</v>
      </c>
      <c r="AF4705" s="10"/>
      <c r="AG4705" s="10"/>
      <c r="AH4705" s="10"/>
    </row>
    <row r="4706" spans="1:34" x14ac:dyDescent="0.45">
      <c r="A4706" t="s">
        <v>53</v>
      </c>
      <c r="B4706" t="s">
        <v>60</v>
      </c>
      <c r="C4706" t="s">
        <v>291</v>
      </c>
      <c r="D4706">
        <v>362</v>
      </c>
      <c r="E4706" s="11">
        <v>1886654</v>
      </c>
      <c r="F4706" s="5">
        <v>242153</v>
      </c>
      <c r="G4706" s="11">
        <v>0</v>
      </c>
      <c r="H4706" s="11">
        <v>0</v>
      </c>
      <c r="I4706">
        <v>0</v>
      </c>
      <c r="J4706">
        <v>0</v>
      </c>
      <c r="K4706">
        <v>0</v>
      </c>
      <c r="L4706">
        <v>-1260</v>
      </c>
      <c r="M4706">
        <v>0</v>
      </c>
      <c r="N4706">
        <v>-3017</v>
      </c>
      <c r="O4706">
        <v>3</v>
      </c>
      <c r="P4706">
        <v>0</v>
      </c>
      <c r="Q4706">
        <v>0</v>
      </c>
      <c r="R4706">
        <v>-9684</v>
      </c>
      <c r="S4706">
        <v>0</v>
      </c>
      <c r="T4706">
        <v>113</v>
      </c>
      <c r="U4706">
        <v>0</v>
      </c>
      <c r="V4706">
        <v>0</v>
      </c>
      <c r="W4706">
        <v>0</v>
      </c>
      <c r="X4706">
        <v>0</v>
      </c>
      <c r="Y4706" s="12" t="str">
        <f>IFERROR(VLOOKUP(C4706,[1]Index!$D:$F,3,FALSE),"Non List")</f>
        <v>Hotels And Tourism</v>
      </c>
      <c r="Z4706">
        <f>IFERROR(VLOOKUP(C4706,[1]LP!$B:$C,2,FALSE),0)</f>
        <v>737.1</v>
      </c>
      <c r="AA4706" s="11">
        <f t="shared" si="105"/>
        <v>0</v>
      </c>
      <c r="AB4706" s="5">
        <f>IFERROR(VLOOKUP(C4706,[2]Sheet1!$B:$F,5,FALSE),0)</f>
        <v>8437116.6899999995</v>
      </c>
      <c r="AC4706" s="11">
        <v>0</v>
      </c>
      <c r="AD4706" s="11">
        <v>8.42</v>
      </c>
      <c r="AE4706" s="10" t="str">
        <f t="shared" si="104"/>
        <v>78/79TRH</v>
      </c>
      <c r="AF4706" s="10"/>
      <c r="AG4706" s="10"/>
      <c r="AH4706" s="10"/>
    </row>
    <row r="4707" spans="1:34" x14ac:dyDescent="0.45">
      <c r="A4707" t="s">
        <v>53</v>
      </c>
      <c r="B4707" t="s">
        <v>60</v>
      </c>
      <c r="C4707" t="s">
        <v>292</v>
      </c>
      <c r="D4707">
        <v>1338.9</v>
      </c>
      <c r="E4707" s="11">
        <v>1534091</v>
      </c>
      <c r="F4707" s="5">
        <v>-437545</v>
      </c>
      <c r="G4707" s="11">
        <v>0</v>
      </c>
      <c r="H4707" s="11">
        <v>0</v>
      </c>
      <c r="I4707">
        <v>0</v>
      </c>
      <c r="J4707">
        <v>0</v>
      </c>
      <c r="K4707">
        <v>0</v>
      </c>
      <c r="L4707">
        <v>-17531</v>
      </c>
      <c r="M4707">
        <v>-2</v>
      </c>
      <c r="N4707">
        <v>-587</v>
      </c>
      <c r="O4707">
        <v>19</v>
      </c>
      <c r="P4707">
        <v>-3</v>
      </c>
      <c r="Q4707">
        <v>0</v>
      </c>
      <c r="R4707">
        <v>-10999</v>
      </c>
      <c r="S4707">
        <v>0</v>
      </c>
      <c r="T4707">
        <v>71</v>
      </c>
      <c r="U4707">
        <v>0</v>
      </c>
      <c r="V4707">
        <v>0</v>
      </c>
      <c r="W4707">
        <v>0</v>
      </c>
      <c r="X4707">
        <v>0</v>
      </c>
      <c r="Y4707" s="12" t="str">
        <f>IFERROR(VLOOKUP(C4707,[1]Index!$D:$F,3,FALSE),"Non List")</f>
        <v>Hotels And Tourism</v>
      </c>
      <c r="Z4707">
        <f>IFERROR(VLOOKUP(C4707,[1]LP!$B:$C,2,FALSE),0)</f>
        <v>800</v>
      </c>
      <c r="AA4707" s="11">
        <f t="shared" si="105"/>
        <v>-400</v>
      </c>
      <c r="AB4707" s="5">
        <f>IFERROR(VLOOKUP(C4707,[2]Sheet1!$B:$F,5,FALSE),0)</f>
        <v>15340910.08</v>
      </c>
      <c r="AC4707" s="11">
        <v>0</v>
      </c>
      <c r="AD4707" s="11">
        <v>0</v>
      </c>
      <c r="AE4707" s="10" t="str">
        <f t="shared" si="104"/>
        <v>78/79CGH</v>
      </c>
      <c r="AF4707" s="10"/>
      <c r="AG4707" s="10"/>
      <c r="AH4707" s="10"/>
    </row>
    <row r="4708" spans="1:34" x14ac:dyDescent="0.45">
      <c r="A4708" t="s">
        <v>24</v>
      </c>
      <c r="B4708" t="s">
        <v>25</v>
      </c>
      <c r="C4708" t="s">
        <v>293</v>
      </c>
      <c r="D4708">
        <v>1903.9</v>
      </c>
      <c r="E4708" s="11">
        <v>194889</v>
      </c>
      <c r="F4708" s="5">
        <v>1849536</v>
      </c>
      <c r="G4708" s="11">
        <v>0</v>
      </c>
      <c r="H4708" s="11">
        <v>0</v>
      </c>
      <c r="I4708">
        <v>0</v>
      </c>
      <c r="J4708">
        <v>0</v>
      </c>
      <c r="K4708">
        <v>0</v>
      </c>
      <c r="L4708">
        <v>198465</v>
      </c>
      <c r="M4708">
        <v>407</v>
      </c>
      <c r="N4708">
        <v>5</v>
      </c>
      <c r="O4708">
        <v>2</v>
      </c>
      <c r="P4708">
        <v>39</v>
      </c>
      <c r="Q4708">
        <v>0</v>
      </c>
      <c r="R4708">
        <v>8</v>
      </c>
      <c r="S4708">
        <v>0</v>
      </c>
      <c r="T4708">
        <v>1049</v>
      </c>
      <c r="U4708">
        <v>3101</v>
      </c>
      <c r="V4708">
        <v>0.63</v>
      </c>
      <c r="W4708">
        <v>0</v>
      </c>
      <c r="X4708">
        <v>0</v>
      </c>
      <c r="Y4708" s="12" t="str">
        <f>IFERROR(VLOOKUP(C4708,[1]Index!$D:$F,3,FALSE),"Non List")</f>
        <v>Manufacturing And Processing</v>
      </c>
      <c r="Z4708">
        <f>IFERROR(VLOOKUP(C4708,[1]LP!$B:$C,2,FALSE),0)</f>
        <v>0</v>
      </c>
      <c r="AA4708" s="11">
        <f t="shared" si="105"/>
        <v>0</v>
      </c>
      <c r="AB4708" s="5">
        <f>IFERROR(VLOOKUP(C4708,[2]Sheet1!$B:$F,5,FALSE),0)</f>
        <v>179687.38</v>
      </c>
      <c r="AC4708" s="11">
        <v>0</v>
      </c>
      <c r="AD4708" s="11">
        <v>0</v>
      </c>
      <c r="AE4708" s="10" t="str">
        <f t="shared" si="104"/>
        <v>73/74BNL</v>
      </c>
      <c r="AF4708" s="10"/>
      <c r="AG4708" s="10"/>
      <c r="AH4708" s="10"/>
    </row>
    <row r="4709" spans="1:34" x14ac:dyDescent="0.45">
      <c r="A4709" t="s">
        <v>53</v>
      </c>
      <c r="B4709" t="s">
        <v>25</v>
      </c>
      <c r="C4709" t="s">
        <v>293</v>
      </c>
      <c r="D4709">
        <v>1903.9</v>
      </c>
      <c r="E4709" s="11">
        <v>194889</v>
      </c>
      <c r="F4709" s="5">
        <v>1642250</v>
      </c>
      <c r="G4709" s="11">
        <v>0</v>
      </c>
      <c r="H4709" s="11">
        <v>0</v>
      </c>
      <c r="I4709">
        <v>0</v>
      </c>
      <c r="J4709">
        <v>0</v>
      </c>
      <c r="K4709">
        <v>0</v>
      </c>
      <c r="L4709">
        <v>-757</v>
      </c>
      <c r="M4709">
        <v>-1</v>
      </c>
      <c r="N4709">
        <v>-2505</v>
      </c>
      <c r="O4709">
        <v>2</v>
      </c>
      <c r="P4709">
        <v>0</v>
      </c>
      <c r="Q4709">
        <v>0</v>
      </c>
      <c r="R4709">
        <v>-5060</v>
      </c>
      <c r="S4709">
        <v>0</v>
      </c>
      <c r="T4709">
        <v>943</v>
      </c>
      <c r="U4709">
        <v>0</v>
      </c>
      <c r="V4709">
        <v>0</v>
      </c>
      <c r="W4709">
        <v>0</v>
      </c>
      <c r="X4709">
        <v>0</v>
      </c>
      <c r="Y4709" s="12" t="str">
        <f>IFERROR(VLOOKUP(C4709,[1]Index!$D:$F,3,FALSE),"Non List")</f>
        <v>Manufacturing And Processing</v>
      </c>
      <c r="Z4709">
        <f>IFERROR(VLOOKUP(C4709,[1]LP!$B:$C,2,FALSE),0)</f>
        <v>0</v>
      </c>
      <c r="AA4709" s="11">
        <f t="shared" si="105"/>
        <v>0</v>
      </c>
      <c r="AB4709" s="5">
        <f>IFERROR(VLOOKUP(C4709,[2]Sheet1!$B:$F,5,FALSE),0)</f>
        <v>179687.38</v>
      </c>
      <c r="AC4709" s="11">
        <v>0</v>
      </c>
      <c r="AD4709" s="11">
        <v>0</v>
      </c>
      <c r="AE4709" s="10" t="str">
        <f t="shared" si="104"/>
        <v>73/74BNL</v>
      </c>
      <c r="AF4709" s="10"/>
      <c r="AG4709" s="10"/>
      <c r="AH4709" s="10"/>
    </row>
    <row r="4710" spans="1:34" x14ac:dyDescent="0.45">
      <c r="A4710" t="s">
        <v>53</v>
      </c>
      <c r="B4710" t="s">
        <v>25</v>
      </c>
      <c r="C4710" t="s">
        <v>294</v>
      </c>
      <c r="D4710">
        <v>14225</v>
      </c>
      <c r="E4710" s="11">
        <v>121000</v>
      </c>
      <c r="F4710" s="5">
        <v>843622</v>
      </c>
      <c r="G4710" s="11">
        <v>0</v>
      </c>
      <c r="H4710" s="11">
        <v>0</v>
      </c>
      <c r="I4710">
        <v>0</v>
      </c>
      <c r="J4710">
        <v>0</v>
      </c>
      <c r="K4710">
        <v>0</v>
      </c>
      <c r="L4710">
        <v>72096</v>
      </c>
      <c r="M4710">
        <v>119</v>
      </c>
      <c r="N4710">
        <v>119</v>
      </c>
      <c r="O4710">
        <v>18</v>
      </c>
      <c r="P4710">
        <v>15</v>
      </c>
      <c r="Q4710">
        <v>0</v>
      </c>
      <c r="R4710">
        <v>2130</v>
      </c>
      <c r="S4710">
        <v>0</v>
      </c>
      <c r="T4710">
        <v>797</v>
      </c>
      <c r="U4710">
        <v>1462</v>
      </c>
      <c r="V4710">
        <v>-0.9</v>
      </c>
      <c r="W4710">
        <v>0</v>
      </c>
      <c r="X4710">
        <v>0</v>
      </c>
      <c r="Y4710" s="12" t="str">
        <f>IFERROR(VLOOKUP(C4710,[1]Index!$D:$F,3,FALSE),"Non List")</f>
        <v>Manufacturing And Processing</v>
      </c>
      <c r="Z4710">
        <f>IFERROR(VLOOKUP(C4710,[1]LP!$B:$C,2,FALSE),0)</f>
        <v>12650</v>
      </c>
      <c r="AA4710" s="11">
        <f t="shared" si="105"/>
        <v>106.3</v>
      </c>
      <c r="AB4710" s="5">
        <f>IFERROR(VLOOKUP(C4710,[2]Sheet1!$B:$F,5,FALSE),0)</f>
        <v>111562</v>
      </c>
      <c r="AC4710" s="11">
        <v>0</v>
      </c>
      <c r="AD4710" s="11">
        <v>25</v>
      </c>
      <c r="AE4710" s="10" t="str">
        <f t="shared" si="104"/>
        <v>73/74BNT</v>
      </c>
      <c r="AF4710" s="10"/>
      <c r="AG4710" s="10"/>
      <c r="AH4710" s="10"/>
    </row>
    <row r="4711" spans="1:34" x14ac:dyDescent="0.45">
      <c r="A4711" t="s">
        <v>53</v>
      </c>
      <c r="B4711" t="s">
        <v>25</v>
      </c>
      <c r="C4711" t="s">
        <v>295</v>
      </c>
      <c r="D4711">
        <v>3546</v>
      </c>
      <c r="E4711" s="11">
        <v>385646</v>
      </c>
      <c r="F4711" s="5">
        <v>196708</v>
      </c>
      <c r="G4711" s="11">
        <v>0</v>
      </c>
      <c r="H4711" s="11">
        <v>0</v>
      </c>
      <c r="I4711">
        <v>0</v>
      </c>
      <c r="J4711">
        <v>0</v>
      </c>
      <c r="K4711">
        <v>0</v>
      </c>
      <c r="L4711">
        <v>32806</v>
      </c>
      <c r="M4711">
        <v>17</v>
      </c>
      <c r="N4711">
        <v>209</v>
      </c>
      <c r="O4711">
        <v>23</v>
      </c>
      <c r="P4711">
        <v>11</v>
      </c>
      <c r="Q4711">
        <v>0</v>
      </c>
      <c r="R4711">
        <v>4898</v>
      </c>
      <c r="S4711">
        <v>0</v>
      </c>
      <c r="T4711">
        <v>151</v>
      </c>
      <c r="U4711">
        <v>240</v>
      </c>
      <c r="V4711">
        <v>-0.93</v>
      </c>
      <c r="W4711">
        <v>0</v>
      </c>
      <c r="X4711">
        <v>0</v>
      </c>
      <c r="Y4711" s="12" t="str">
        <f>IFERROR(VLOOKUP(C4711,[1]Index!$D:$F,3,FALSE),"Non List")</f>
        <v>Manufacturing And Processing</v>
      </c>
      <c r="Z4711">
        <f>IFERROR(VLOOKUP(C4711,[1]LP!$B:$C,2,FALSE),0)</f>
        <v>1313</v>
      </c>
      <c r="AA4711" s="11">
        <f t="shared" si="105"/>
        <v>77.2</v>
      </c>
      <c r="AB4711" s="5">
        <f>IFERROR(VLOOKUP(C4711,[2]Sheet1!$B:$F,5,FALSE),0)</f>
        <v>11224597.99</v>
      </c>
      <c r="AC4711" s="11">
        <v>0</v>
      </c>
      <c r="AD4711" s="11">
        <v>21.05</v>
      </c>
      <c r="AE4711" s="10" t="str">
        <f t="shared" si="104"/>
        <v>73/74HDL</v>
      </c>
      <c r="AF4711" s="10"/>
      <c r="AG4711" s="10"/>
      <c r="AH4711" s="10"/>
    </row>
    <row r="4712" spans="1:34" x14ac:dyDescent="0.45">
      <c r="A4712" t="s">
        <v>53</v>
      </c>
      <c r="B4712" t="s">
        <v>25</v>
      </c>
      <c r="C4712" t="s">
        <v>296</v>
      </c>
      <c r="D4712">
        <v>18950</v>
      </c>
      <c r="E4712" s="11">
        <v>92100</v>
      </c>
      <c r="F4712" s="5">
        <v>936800</v>
      </c>
      <c r="G4712" s="11">
        <v>0</v>
      </c>
      <c r="H4712" s="11">
        <v>0</v>
      </c>
      <c r="I4712">
        <v>0</v>
      </c>
      <c r="J4712">
        <v>0</v>
      </c>
      <c r="K4712">
        <v>0</v>
      </c>
      <c r="L4712">
        <v>148700</v>
      </c>
      <c r="M4712">
        <v>323</v>
      </c>
      <c r="N4712">
        <v>59</v>
      </c>
      <c r="O4712">
        <v>17</v>
      </c>
      <c r="P4712">
        <v>29</v>
      </c>
      <c r="Q4712">
        <v>0</v>
      </c>
      <c r="R4712">
        <v>995</v>
      </c>
      <c r="S4712">
        <v>0</v>
      </c>
      <c r="T4712">
        <v>1117</v>
      </c>
      <c r="U4712">
        <v>2849</v>
      </c>
      <c r="V4712">
        <v>-0.85</v>
      </c>
      <c r="W4712">
        <v>0</v>
      </c>
      <c r="X4712">
        <v>0</v>
      </c>
      <c r="Y4712" s="12" t="str">
        <f>IFERROR(VLOOKUP(C4712,[1]Index!$D:$F,3,FALSE),"Non List")</f>
        <v>Manufacturing And Processing</v>
      </c>
      <c r="Z4712">
        <f>IFERROR(VLOOKUP(C4712,[1]LP!$B:$C,2,FALSE),0)</f>
        <v>39800</v>
      </c>
      <c r="AA4712" s="11">
        <f t="shared" si="105"/>
        <v>123.2</v>
      </c>
      <c r="AB4712" s="5">
        <f>IFERROR(VLOOKUP(C4712,[2]Sheet1!$B:$F,5,FALSE),0)</f>
        <v>138150</v>
      </c>
      <c r="AC4712" s="11">
        <v>0</v>
      </c>
      <c r="AD4712" s="11">
        <v>1270</v>
      </c>
      <c r="AE4712" s="10" t="str">
        <f t="shared" si="104"/>
        <v>73/74UNL</v>
      </c>
      <c r="AF4712" s="10"/>
      <c r="AG4712" s="10"/>
      <c r="AH4712" s="10"/>
    </row>
    <row r="4713" spans="1:34" x14ac:dyDescent="0.45">
      <c r="A4713" t="s">
        <v>54</v>
      </c>
      <c r="B4713" t="s">
        <v>25</v>
      </c>
      <c r="C4713" t="s">
        <v>293</v>
      </c>
      <c r="D4713">
        <v>1903.9</v>
      </c>
      <c r="E4713" s="11">
        <v>194889</v>
      </c>
      <c r="F4713" s="5">
        <v>804665</v>
      </c>
      <c r="G4713" s="11">
        <v>0</v>
      </c>
      <c r="H4713" s="11">
        <v>0</v>
      </c>
      <c r="I4713">
        <v>0</v>
      </c>
      <c r="J4713">
        <v>0</v>
      </c>
      <c r="K4713">
        <v>0</v>
      </c>
      <c r="L4713">
        <v>12716</v>
      </c>
      <c r="M4713">
        <v>9</v>
      </c>
      <c r="N4713">
        <v>219</v>
      </c>
      <c r="O4713">
        <v>4</v>
      </c>
      <c r="P4713">
        <v>2</v>
      </c>
      <c r="Q4713">
        <v>0</v>
      </c>
      <c r="R4713">
        <v>813</v>
      </c>
      <c r="S4713">
        <v>0</v>
      </c>
      <c r="T4713">
        <v>513</v>
      </c>
      <c r="U4713">
        <v>317</v>
      </c>
      <c r="V4713">
        <v>-0.83</v>
      </c>
      <c r="W4713">
        <v>0</v>
      </c>
      <c r="X4713">
        <v>0</v>
      </c>
      <c r="Y4713" s="12" t="str">
        <f>IFERROR(VLOOKUP(C4713,[1]Index!$D:$F,3,FALSE),"Non List")</f>
        <v>Manufacturing And Processing</v>
      </c>
      <c r="Z4713">
        <f>IFERROR(VLOOKUP(C4713,[1]LP!$B:$C,2,FALSE),0)</f>
        <v>0</v>
      </c>
      <c r="AA4713" s="11">
        <f t="shared" si="105"/>
        <v>0</v>
      </c>
      <c r="AB4713" s="5">
        <f>IFERROR(VLOOKUP(C4713,[2]Sheet1!$B:$F,5,FALSE),0)</f>
        <v>179687.38</v>
      </c>
      <c r="AC4713" s="11">
        <v>0</v>
      </c>
      <c r="AD4713" s="11">
        <v>0</v>
      </c>
      <c r="AE4713" s="10" t="str">
        <f t="shared" si="104"/>
        <v>73/74BNL</v>
      </c>
      <c r="AF4713" s="10"/>
      <c r="AG4713" s="10"/>
      <c r="AH4713" s="10"/>
    </row>
    <row r="4714" spans="1:34" x14ac:dyDescent="0.45">
      <c r="A4714" t="s">
        <v>54</v>
      </c>
      <c r="B4714" t="s">
        <v>25</v>
      </c>
      <c r="C4714" t="s">
        <v>294</v>
      </c>
      <c r="D4714">
        <v>14225</v>
      </c>
      <c r="E4714" s="11">
        <v>121000</v>
      </c>
      <c r="F4714" s="5">
        <v>959277</v>
      </c>
      <c r="G4714" s="11">
        <v>0</v>
      </c>
      <c r="H4714" s="11">
        <v>0</v>
      </c>
      <c r="I4714">
        <v>0</v>
      </c>
      <c r="J4714">
        <v>0</v>
      </c>
      <c r="K4714">
        <v>0</v>
      </c>
      <c r="L4714">
        <v>178224</v>
      </c>
      <c r="M4714">
        <v>196</v>
      </c>
      <c r="N4714">
        <v>72</v>
      </c>
      <c r="O4714">
        <v>16</v>
      </c>
      <c r="P4714">
        <v>22</v>
      </c>
      <c r="Q4714">
        <v>0</v>
      </c>
      <c r="R4714">
        <v>1154</v>
      </c>
      <c r="S4714">
        <v>0</v>
      </c>
      <c r="T4714">
        <v>893</v>
      </c>
      <c r="U4714">
        <v>1986</v>
      </c>
      <c r="V4714">
        <v>-0.86</v>
      </c>
      <c r="W4714">
        <v>0</v>
      </c>
      <c r="X4714">
        <v>0</v>
      </c>
      <c r="Y4714" s="12" t="str">
        <f>IFERROR(VLOOKUP(C4714,[1]Index!$D:$F,3,FALSE),"Non List")</f>
        <v>Manufacturing And Processing</v>
      </c>
      <c r="Z4714">
        <f>IFERROR(VLOOKUP(C4714,[1]LP!$B:$C,2,FALSE),0)</f>
        <v>12650</v>
      </c>
      <c r="AA4714" s="11">
        <f t="shared" si="105"/>
        <v>64.5</v>
      </c>
      <c r="AB4714" s="5">
        <f>IFERROR(VLOOKUP(C4714,[2]Sheet1!$B:$F,5,FALSE),0)</f>
        <v>111562</v>
      </c>
      <c r="AC4714" s="11">
        <v>0</v>
      </c>
      <c r="AD4714" s="11">
        <v>25</v>
      </c>
      <c r="AE4714" s="10" t="str">
        <f t="shared" si="104"/>
        <v>73/74BNT</v>
      </c>
      <c r="AF4714" s="10"/>
      <c r="AG4714" s="10"/>
      <c r="AH4714" s="10"/>
    </row>
    <row r="4715" spans="1:34" x14ac:dyDescent="0.45">
      <c r="A4715" t="s">
        <v>54</v>
      </c>
      <c r="B4715" t="s">
        <v>25</v>
      </c>
      <c r="C4715" t="s">
        <v>295</v>
      </c>
      <c r="D4715">
        <v>3546</v>
      </c>
      <c r="E4715" s="11">
        <v>385646</v>
      </c>
      <c r="F4715" s="5">
        <v>296554</v>
      </c>
      <c r="G4715" s="11">
        <v>0</v>
      </c>
      <c r="H4715" s="11">
        <v>0</v>
      </c>
      <c r="I4715">
        <v>0</v>
      </c>
      <c r="J4715">
        <v>0</v>
      </c>
      <c r="K4715">
        <v>0</v>
      </c>
      <c r="L4715">
        <v>69391</v>
      </c>
      <c r="M4715">
        <v>24</v>
      </c>
      <c r="N4715">
        <v>148</v>
      </c>
      <c r="O4715">
        <v>20</v>
      </c>
      <c r="P4715">
        <v>14</v>
      </c>
      <c r="Q4715">
        <v>0</v>
      </c>
      <c r="R4715">
        <v>2964</v>
      </c>
      <c r="S4715">
        <v>0</v>
      </c>
      <c r="T4715">
        <v>177</v>
      </c>
      <c r="U4715">
        <v>309</v>
      </c>
      <c r="V4715">
        <v>-0.91</v>
      </c>
      <c r="W4715">
        <v>0</v>
      </c>
      <c r="X4715">
        <v>0</v>
      </c>
      <c r="Y4715" s="12" t="str">
        <f>IFERROR(VLOOKUP(C4715,[1]Index!$D:$F,3,FALSE),"Non List")</f>
        <v>Manufacturing And Processing</v>
      </c>
      <c r="Z4715">
        <f>IFERROR(VLOOKUP(C4715,[1]LP!$B:$C,2,FALSE),0)</f>
        <v>1313</v>
      </c>
      <c r="AA4715" s="11">
        <f t="shared" si="105"/>
        <v>54.7</v>
      </c>
      <c r="AB4715" s="5">
        <f>IFERROR(VLOOKUP(C4715,[2]Sheet1!$B:$F,5,FALSE),0)</f>
        <v>11224597.99</v>
      </c>
      <c r="AC4715" s="11">
        <v>0</v>
      </c>
      <c r="AD4715" s="11">
        <v>21.05</v>
      </c>
      <c r="AE4715" s="10" t="str">
        <f t="shared" si="104"/>
        <v>73/74HDL</v>
      </c>
      <c r="AF4715" s="10"/>
      <c r="AG4715" s="10"/>
      <c r="AH4715" s="10"/>
    </row>
    <row r="4716" spans="1:34" x14ac:dyDescent="0.45">
      <c r="A4716" t="s">
        <v>54</v>
      </c>
      <c r="B4716" t="s">
        <v>25</v>
      </c>
      <c r="C4716" t="s">
        <v>296</v>
      </c>
      <c r="D4716">
        <v>18950</v>
      </c>
      <c r="E4716" s="11">
        <v>92100</v>
      </c>
      <c r="F4716" s="5">
        <v>1680300</v>
      </c>
      <c r="G4716" s="11">
        <v>0</v>
      </c>
      <c r="H4716" s="11">
        <v>0</v>
      </c>
      <c r="I4716">
        <v>0</v>
      </c>
      <c r="J4716">
        <v>0</v>
      </c>
      <c r="K4716">
        <v>0</v>
      </c>
      <c r="L4716">
        <v>320200</v>
      </c>
      <c r="M4716">
        <v>464</v>
      </c>
      <c r="N4716">
        <v>41</v>
      </c>
      <c r="O4716">
        <v>10</v>
      </c>
      <c r="P4716">
        <v>24</v>
      </c>
      <c r="Q4716">
        <v>0</v>
      </c>
      <c r="R4716">
        <v>403</v>
      </c>
      <c r="S4716">
        <v>0</v>
      </c>
      <c r="T4716">
        <v>1924</v>
      </c>
      <c r="U4716">
        <v>4480</v>
      </c>
      <c r="V4716">
        <v>-0.76</v>
      </c>
      <c r="W4716">
        <v>0</v>
      </c>
      <c r="X4716">
        <v>0</v>
      </c>
      <c r="Y4716" s="12" t="str">
        <f>IFERROR(VLOOKUP(C4716,[1]Index!$D:$F,3,FALSE),"Non List")</f>
        <v>Manufacturing And Processing</v>
      </c>
      <c r="Z4716">
        <f>IFERROR(VLOOKUP(C4716,[1]LP!$B:$C,2,FALSE),0)</f>
        <v>39800</v>
      </c>
      <c r="AA4716" s="11">
        <f t="shared" si="105"/>
        <v>85.8</v>
      </c>
      <c r="AB4716" s="5">
        <f>IFERROR(VLOOKUP(C4716,[2]Sheet1!$B:$F,5,FALSE),0)</f>
        <v>138150</v>
      </c>
      <c r="AC4716" s="11">
        <v>0</v>
      </c>
      <c r="AD4716" s="11">
        <v>1270</v>
      </c>
      <c r="AE4716" s="10" t="str">
        <f t="shared" si="104"/>
        <v>73/74UNL</v>
      </c>
      <c r="AF4716" s="10"/>
      <c r="AG4716" s="10"/>
      <c r="AH4716" s="10"/>
    </row>
    <row r="4717" spans="1:34" x14ac:dyDescent="0.45">
      <c r="A4717" t="s">
        <v>55</v>
      </c>
      <c r="B4717" t="s">
        <v>25</v>
      </c>
      <c r="C4717" t="s">
        <v>293</v>
      </c>
      <c r="D4717">
        <v>1903.9</v>
      </c>
      <c r="E4717" s="11">
        <v>194889</v>
      </c>
      <c r="F4717" s="5">
        <v>2091243</v>
      </c>
      <c r="G4717" s="11">
        <v>0</v>
      </c>
      <c r="H4717" s="11">
        <v>0</v>
      </c>
      <c r="I4717">
        <v>0</v>
      </c>
      <c r="J4717">
        <v>0</v>
      </c>
      <c r="K4717">
        <v>0</v>
      </c>
      <c r="L4717">
        <v>370425</v>
      </c>
      <c r="M4717">
        <v>190</v>
      </c>
      <c r="N4717">
        <v>10</v>
      </c>
      <c r="O4717">
        <v>2</v>
      </c>
      <c r="P4717">
        <v>16</v>
      </c>
      <c r="Q4717">
        <v>0</v>
      </c>
      <c r="R4717">
        <v>16</v>
      </c>
      <c r="S4717">
        <v>0</v>
      </c>
      <c r="T4717">
        <v>1173</v>
      </c>
      <c r="U4717">
        <v>2240</v>
      </c>
      <c r="V4717">
        <v>0.18</v>
      </c>
      <c r="W4717">
        <v>0</v>
      </c>
      <c r="X4717">
        <v>0</v>
      </c>
      <c r="Y4717" s="12" t="str">
        <f>IFERROR(VLOOKUP(C4717,[1]Index!$D:$F,3,FALSE),"Non List")</f>
        <v>Manufacturing And Processing</v>
      </c>
      <c r="Z4717">
        <f>IFERROR(VLOOKUP(C4717,[1]LP!$B:$C,2,FALSE),0)</f>
        <v>0</v>
      </c>
      <c r="AA4717" s="11">
        <f t="shared" si="105"/>
        <v>0</v>
      </c>
      <c r="AB4717" s="5">
        <f>IFERROR(VLOOKUP(C4717,[2]Sheet1!$B:$F,5,FALSE),0)</f>
        <v>179687.38</v>
      </c>
      <c r="AC4717" s="11">
        <v>0</v>
      </c>
      <c r="AD4717" s="11">
        <v>0</v>
      </c>
      <c r="AE4717" s="10" t="str">
        <f t="shared" si="104"/>
        <v>73/74BNL</v>
      </c>
      <c r="AF4717" s="10"/>
      <c r="AG4717" s="10"/>
      <c r="AH4717" s="10"/>
    </row>
    <row r="4718" spans="1:34" x14ac:dyDescent="0.45">
      <c r="A4718" t="s">
        <v>55</v>
      </c>
      <c r="B4718" t="s">
        <v>25</v>
      </c>
      <c r="C4718" t="s">
        <v>294</v>
      </c>
      <c r="D4718">
        <v>14225</v>
      </c>
      <c r="E4718" s="11">
        <v>121000</v>
      </c>
      <c r="F4718" s="5">
        <v>1118318</v>
      </c>
      <c r="G4718" s="11">
        <v>0</v>
      </c>
      <c r="H4718" s="11">
        <v>0</v>
      </c>
      <c r="I4718">
        <v>0</v>
      </c>
      <c r="J4718">
        <v>0</v>
      </c>
      <c r="K4718">
        <v>0</v>
      </c>
      <c r="L4718">
        <v>147340</v>
      </c>
      <c r="M4718">
        <v>122</v>
      </c>
      <c r="N4718">
        <v>117</v>
      </c>
      <c r="O4718">
        <v>14</v>
      </c>
      <c r="P4718">
        <v>12</v>
      </c>
      <c r="Q4718">
        <v>0</v>
      </c>
      <c r="R4718">
        <v>1623</v>
      </c>
      <c r="S4718">
        <v>0</v>
      </c>
      <c r="T4718">
        <v>1024</v>
      </c>
      <c r="U4718">
        <v>1675</v>
      </c>
      <c r="V4718">
        <v>-0.88</v>
      </c>
      <c r="W4718">
        <v>0</v>
      </c>
      <c r="X4718">
        <v>0</v>
      </c>
      <c r="Y4718" s="12" t="str">
        <f>IFERROR(VLOOKUP(C4718,[1]Index!$D:$F,3,FALSE),"Non List")</f>
        <v>Manufacturing And Processing</v>
      </c>
      <c r="Z4718">
        <f>IFERROR(VLOOKUP(C4718,[1]LP!$B:$C,2,FALSE),0)</f>
        <v>12650</v>
      </c>
      <c r="AA4718" s="11">
        <f t="shared" si="105"/>
        <v>103.7</v>
      </c>
      <c r="AB4718" s="5">
        <f>IFERROR(VLOOKUP(C4718,[2]Sheet1!$B:$F,5,FALSE),0)</f>
        <v>111562</v>
      </c>
      <c r="AC4718" s="11">
        <v>0</v>
      </c>
      <c r="AD4718" s="11">
        <v>25</v>
      </c>
      <c r="AE4718" s="10" t="str">
        <f t="shared" si="104"/>
        <v>73/74BNT</v>
      </c>
      <c r="AF4718" s="10"/>
      <c r="AG4718" s="10"/>
      <c r="AH4718" s="10"/>
    </row>
    <row r="4719" spans="1:34" x14ac:dyDescent="0.45">
      <c r="A4719" t="s">
        <v>55</v>
      </c>
      <c r="B4719" t="s">
        <v>25</v>
      </c>
      <c r="C4719" t="s">
        <v>295</v>
      </c>
      <c r="D4719">
        <v>3546</v>
      </c>
      <c r="E4719" s="11">
        <v>385646</v>
      </c>
      <c r="F4719" s="5">
        <v>202794</v>
      </c>
      <c r="G4719" s="11">
        <v>0</v>
      </c>
      <c r="H4719" s="11">
        <v>0</v>
      </c>
      <c r="I4719">
        <v>0</v>
      </c>
      <c r="J4719">
        <v>0</v>
      </c>
      <c r="K4719">
        <v>0</v>
      </c>
      <c r="L4719">
        <v>38893</v>
      </c>
      <c r="M4719">
        <v>10</v>
      </c>
      <c r="N4719">
        <v>352</v>
      </c>
      <c r="O4719">
        <v>23</v>
      </c>
      <c r="P4719">
        <v>7</v>
      </c>
      <c r="Q4719">
        <v>0</v>
      </c>
      <c r="R4719">
        <v>8176</v>
      </c>
      <c r="S4719">
        <v>0</v>
      </c>
      <c r="T4719">
        <v>153</v>
      </c>
      <c r="U4719">
        <v>186</v>
      </c>
      <c r="V4719">
        <v>-0.95</v>
      </c>
      <c r="W4719">
        <v>0</v>
      </c>
      <c r="X4719">
        <v>0</v>
      </c>
      <c r="Y4719" s="12" t="str">
        <f>IFERROR(VLOOKUP(C4719,[1]Index!$D:$F,3,FALSE),"Non List")</f>
        <v>Manufacturing And Processing</v>
      </c>
      <c r="Z4719">
        <f>IFERROR(VLOOKUP(C4719,[1]LP!$B:$C,2,FALSE),0)</f>
        <v>1313</v>
      </c>
      <c r="AA4719" s="11">
        <f t="shared" si="105"/>
        <v>131.30000000000001</v>
      </c>
      <c r="AB4719" s="5">
        <f>IFERROR(VLOOKUP(C4719,[2]Sheet1!$B:$F,5,FALSE),0)</f>
        <v>11224597.99</v>
      </c>
      <c r="AC4719" s="11">
        <v>0</v>
      </c>
      <c r="AD4719" s="11">
        <v>21.05</v>
      </c>
      <c r="AE4719" s="10" t="str">
        <f t="shared" si="104"/>
        <v>73/74HDL</v>
      </c>
      <c r="AF4719" s="10"/>
      <c r="AG4719" s="10"/>
      <c r="AH4719" s="10"/>
    </row>
    <row r="4720" spans="1:34" x14ac:dyDescent="0.45">
      <c r="A4720" t="s">
        <v>55</v>
      </c>
      <c r="B4720" t="s">
        <v>25</v>
      </c>
      <c r="C4720" t="s">
        <v>296</v>
      </c>
      <c r="D4720">
        <v>18950</v>
      </c>
      <c r="E4720" s="11">
        <v>92100</v>
      </c>
      <c r="F4720" s="5">
        <v>1982200</v>
      </c>
      <c r="G4720" s="11">
        <v>0</v>
      </c>
      <c r="H4720" s="11">
        <v>0</v>
      </c>
      <c r="I4720">
        <v>0</v>
      </c>
      <c r="J4720">
        <v>0</v>
      </c>
      <c r="K4720">
        <v>0</v>
      </c>
      <c r="L4720">
        <v>304100</v>
      </c>
      <c r="M4720">
        <v>330</v>
      </c>
      <c r="N4720">
        <v>57</v>
      </c>
      <c r="O4720">
        <v>8</v>
      </c>
      <c r="P4720">
        <v>15</v>
      </c>
      <c r="Q4720">
        <v>0</v>
      </c>
      <c r="R4720">
        <v>483</v>
      </c>
      <c r="S4720">
        <v>0</v>
      </c>
      <c r="T4720">
        <v>2252</v>
      </c>
      <c r="U4720">
        <v>4090</v>
      </c>
      <c r="V4720">
        <v>-0.78</v>
      </c>
      <c r="W4720">
        <v>0</v>
      </c>
      <c r="X4720">
        <v>0</v>
      </c>
      <c r="Y4720" s="12" t="str">
        <f>IFERROR(VLOOKUP(C4720,[1]Index!$D:$F,3,FALSE),"Non List")</f>
        <v>Manufacturing And Processing</v>
      </c>
      <c r="Z4720">
        <f>IFERROR(VLOOKUP(C4720,[1]LP!$B:$C,2,FALSE),0)</f>
        <v>39800</v>
      </c>
      <c r="AA4720" s="11">
        <f t="shared" si="105"/>
        <v>120.6</v>
      </c>
      <c r="AB4720" s="5">
        <f>IFERROR(VLOOKUP(C4720,[2]Sheet1!$B:$F,5,FALSE),0)</f>
        <v>138150</v>
      </c>
      <c r="AC4720" s="11">
        <v>0</v>
      </c>
      <c r="AD4720" s="11">
        <v>1270</v>
      </c>
      <c r="AE4720" s="10" t="str">
        <f t="shared" si="104"/>
        <v>73/74UNL</v>
      </c>
      <c r="AF4720" s="10"/>
      <c r="AG4720" s="10"/>
      <c r="AH4720" s="10"/>
    </row>
    <row r="4721" spans="1:34" x14ac:dyDescent="0.45">
      <c r="A4721" t="s">
        <v>24</v>
      </c>
      <c r="B4721" t="s">
        <v>56</v>
      </c>
      <c r="C4721" t="s">
        <v>293</v>
      </c>
      <c r="D4721">
        <v>1903.9</v>
      </c>
      <c r="E4721" s="11">
        <v>194889</v>
      </c>
      <c r="F4721" s="5">
        <v>2513490</v>
      </c>
      <c r="G4721" s="11">
        <v>0</v>
      </c>
      <c r="H4721" s="11">
        <v>0</v>
      </c>
      <c r="I4721">
        <v>0</v>
      </c>
      <c r="J4721">
        <v>0</v>
      </c>
      <c r="K4721">
        <v>0</v>
      </c>
      <c r="L4721">
        <v>298339</v>
      </c>
      <c r="M4721">
        <v>612</v>
      </c>
      <c r="N4721">
        <v>3</v>
      </c>
      <c r="O4721">
        <v>1</v>
      </c>
      <c r="P4721">
        <v>44</v>
      </c>
      <c r="Q4721">
        <v>0</v>
      </c>
      <c r="R4721">
        <v>4</v>
      </c>
      <c r="S4721">
        <v>0</v>
      </c>
      <c r="T4721">
        <v>1390</v>
      </c>
      <c r="U4721">
        <v>4376</v>
      </c>
      <c r="V4721">
        <v>1.3</v>
      </c>
      <c r="W4721">
        <v>0</v>
      </c>
      <c r="X4721">
        <v>0</v>
      </c>
      <c r="Y4721" s="12" t="str">
        <f>IFERROR(VLOOKUP(C4721,[1]Index!$D:$F,3,FALSE),"Non List")</f>
        <v>Manufacturing And Processing</v>
      </c>
      <c r="Z4721">
        <f>IFERROR(VLOOKUP(C4721,[1]LP!$B:$C,2,FALSE),0)</f>
        <v>0</v>
      </c>
      <c r="AA4721" s="11">
        <f t="shared" si="105"/>
        <v>0</v>
      </c>
      <c r="AB4721" s="5">
        <f>IFERROR(VLOOKUP(C4721,[2]Sheet1!$B:$F,5,FALSE),0)</f>
        <v>179687.38</v>
      </c>
      <c r="AC4721" s="11">
        <v>0</v>
      </c>
      <c r="AD4721" s="11">
        <v>20</v>
      </c>
      <c r="AE4721" s="10" t="str">
        <f t="shared" si="104"/>
        <v>74/75BNL</v>
      </c>
      <c r="AF4721" s="10"/>
      <c r="AG4721" s="10"/>
      <c r="AH4721" s="10"/>
    </row>
    <row r="4722" spans="1:34" x14ac:dyDescent="0.45">
      <c r="A4722" t="s">
        <v>24</v>
      </c>
      <c r="B4722" t="s">
        <v>56</v>
      </c>
      <c r="C4722" t="s">
        <v>294</v>
      </c>
      <c r="D4722">
        <v>14225</v>
      </c>
      <c r="E4722" s="11">
        <v>121000</v>
      </c>
      <c r="F4722" s="5">
        <v>1370155</v>
      </c>
      <c r="G4722" s="11">
        <v>0</v>
      </c>
      <c r="H4722" s="11">
        <v>0</v>
      </c>
      <c r="I4722">
        <v>0</v>
      </c>
      <c r="J4722">
        <v>0</v>
      </c>
      <c r="K4722">
        <v>0</v>
      </c>
      <c r="L4722">
        <v>224378</v>
      </c>
      <c r="M4722">
        <v>742</v>
      </c>
      <c r="N4722">
        <v>19</v>
      </c>
      <c r="O4722">
        <v>12</v>
      </c>
      <c r="P4722">
        <v>60</v>
      </c>
      <c r="Q4722">
        <v>0</v>
      </c>
      <c r="R4722">
        <v>221</v>
      </c>
      <c r="S4722">
        <v>0</v>
      </c>
      <c r="T4722">
        <v>1232</v>
      </c>
      <c r="U4722">
        <v>4535</v>
      </c>
      <c r="V4722">
        <v>-0.68</v>
      </c>
      <c r="W4722">
        <v>0</v>
      </c>
      <c r="X4722">
        <v>0</v>
      </c>
      <c r="Y4722" s="12" t="str">
        <f>IFERROR(VLOOKUP(C4722,[1]Index!$D:$F,3,FALSE),"Non List")</f>
        <v>Manufacturing And Processing</v>
      </c>
      <c r="Z4722">
        <f>IFERROR(VLOOKUP(C4722,[1]LP!$B:$C,2,FALSE),0)</f>
        <v>12650</v>
      </c>
      <c r="AA4722" s="11">
        <f t="shared" si="105"/>
        <v>17</v>
      </c>
      <c r="AB4722" s="5">
        <f>IFERROR(VLOOKUP(C4722,[2]Sheet1!$B:$F,5,FALSE),0)</f>
        <v>111562</v>
      </c>
      <c r="AC4722" s="11">
        <v>0</v>
      </c>
      <c r="AD4722" s="11">
        <v>40</v>
      </c>
      <c r="AE4722" s="10" t="str">
        <f t="shared" si="104"/>
        <v>74/75BNT</v>
      </c>
      <c r="AF4722" s="10"/>
      <c r="AG4722" s="10"/>
      <c r="AH4722" s="10"/>
    </row>
    <row r="4723" spans="1:34" x14ac:dyDescent="0.45">
      <c r="A4723" t="s">
        <v>24</v>
      </c>
      <c r="B4723" t="s">
        <v>56</v>
      </c>
      <c r="C4723" t="s">
        <v>295</v>
      </c>
      <c r="D4723">
        <v>3546</v>
      </c>
      <c r="E4723" s="11">
        <v>385646</v>
      </c>
      <c r="F4723" s="5">
        <v>260085</v>
      </c>
      <c r="G4723" s="11">
        <v>0</v>
      </c>
      <c r="H4723" s="11">
        <v>0</v>
      </c>
      <c r="I4723">
        <v>0</v>
      </c>
      <c r="J4723">
        <v>0</v>
      </c>
      <c r="K4723">
        <v>0</v>
      </c>
      <c r="L4723">
        <v>24619</v>
      </c>
      <c r="M4723">
        <v>26</v>
      </c>
      <c r="N4723">
        <v>139</v>
      </c>
      <c r="O4723">
        <v>21</v>
      </c>
      <c r="P4723">
        <v>15</v>
      </c>
      <c r="Q4723">
        <v>0</v>
      </c>
      <c r="R4723">
        <v>2943</v>
      </c>
      <c r="S4723">
        <v>0</v>
      </c>
      <c r="T4723">
        <v>167</v>
      </c>
      <c r="U4723">
        <v>310</v>
      </c>
      <c r="V4723">
        <v>-0.91</v>
      </c>
      <c r="W4723">
        <v>0</v>
      </c>
      <c r="X4723">
        <v>0</v>
      </c>
      <c r="Y4723" s="12" t="str">
        <f>IFERROR(VLOOKUP(C4723,[1]Index!$D:$F,3,FALSE),"Non List")</f>
        <v>Manufacturing And Processing</v>
      </c>
      <c r="Z4723">
        <f>IFERROR(VLOOKUP(C4723,[1]LP!$B:$C,2,FALSE),0)</f>
        <v>1313</v>
      </c>
      <c r="AA4723" s="11">
        <f t="shared" si="105"/>
        <v>50.5</v>
      </c>
      <c r="AB4723" s="5">
        <f>IFERROR(VLOOKUP(C4723,[2]Sheet1!$B:$F,5,FALSE),0)</f>
        <v>11224597.99</v>
      </c>
      <c r="AC4723" s="11">
        <v>0</v>
      </c>
      <c r="AD4723" s="11">
        <v>68.42</v>
      </c>
      <c r="AE4723" s="10" t="str">
        <f t="shared" si="104"/>
        <v>74/75HDL</v>
      </c>
      <c r="AF4723" s="10"/>
      <c r="AG4723" s="10"/>
      <c r="AH4723" s="10"/>
    </row>
    <row r="4724" spans="1:34" x14ac:dyDescent="0.45">
      <c r="A4724" t="s">
        <v>24</v>
      </c>
      <c r="B4724" t="s">
        <v>56</v>
      </c>
      <c r="C4724" t="s">
        <v>296</v>
      </c>
      <c r="D4724">
        <v>18950</v>
      </c>
      <c r="E4724" s="11">
        <v>92100</v>
      </c>
      <c r="F4724" s="5">
        <v>1189600</v>
      </c>
      <c r="G4724" s="11">
        <v>0</v>
      </c>
      <c r="H4724" s="11">
        <v>0</v>
      </c>
      <c r="I4724">
        <v>0</v>
      </c>
      <c r="J4724">
        <v>0</v>
      </c>
      <c r="K4724">
        <v>0</v>
      </c>
      <c r="L4724">
        <v>170200</v>
      </c>
      <c r="M4724">
        <v>739</v>
      </c>
      <c r="N4724">
        <v>26</v>
      </c>
      <c r="O4724">
        <v>14</v>
      </c>
      <c r="P4724">
        <v>53</v>
      </c>
      <c r="Q4724">
        <v>0</v>
      </c>
      <c r="R4724">
        <v>349</v>
      </c>
      <c r="S4724">
        <v>0</v>
      </c>
      <c r="T4724">
        <v>1392</v>
      </c>
      <c r="U4724">
        <v>4811</v>
      </c>
      <c r="V4724">
        <v>-0.75</v>
      </c>
      <c r="W4724">
        <v>0</v>
      </c>
      <c r="X4724">
        <v>0</v>
      </c>
      <c r="Y4724" s="12" t="str">
        <f>IFERROR(VLOOKUP(C4724,[1]Index!$D:$F,3,FALSE),"Non List")</f>
        <v>Manufacturing And Processing</v>
      </c>
      <c r="Z4724">
        <f>IFERROR(VLOOKUP(C4724,[1]LP!$B:$C,2,FALSE),0)</f>
        <v>39800</v>
      </c>
      <c r="AA4724" s="11">
        <f t="shared" si="105"/>
        <v>53.9</v>
      </c>
      <c r="AB4724" s="5">
        <f>IFERROR(VLOOKUP(C4724,[2]Sheet1!$B:$F,5,FALSE),0)</f>
        <v>138150</v>
      </c>
      <c r="AC4724" s="11">
        <v>0</v>
      </c>
      <c r="AD4724" s="11">
        <v>700</v>
      </c>
      <c r="AE4724" s="10" t="str">
        <f t="shared" si="104"/>
        <v>74/75UNL</v>
      </c>
      <c r="AF4724" s="10"/>
      <c r="AG4724" s="10"/>
      <c r="AH4724" s="10"/>
    </row>
    <row r="4725" spans="1:34" x14ac:dyDescent="0.45">
      <c r="A4725" t="s">
        <v>53</v>
      </c>
      <c r="B4725" t="s">
        <v>56</v>
      </c>
      <c r="C4725" t="s">
        <v>293</v>
      </c>
      <c r="D4725">
        <v>1903.9</v>
      </c>
      <c r="E4725" s="11">
        <v>194889</v>
      </c>
      <c r="F4725" s="5">
        <v>2564663</v>
      </c>
      <c r="G4725" s="11">
        <v>0</v>
      </c>
      <c r="H4725" s="11">
        <v>0</v>
      </c>
      <c r="I4725">
        <v>0</v>
      </c>
      <c r="J4725">
        <v>0</v>
      </c>
      <c r="K4725">
        <v>0</v>
      </c>
      <c r="L4725">
        <v>-166703</v>
      </c>
      <c r="M4725">
        <v>-171</v>
      </c>
      <c r="N4725">
        <v>-11</v>
      </c>
      <c r="O4725">
        <v>1</v>
      </c>
      <c r="P4725">
        <v>-12</v>
      </c>
      <c r="Q4725">
        <v>0</v>
      </c>
      <c r="R4725">
        <v>-15</v>
      </c>
      <c r="S4725">
        <v>0</v>
      </c>
      <c r="T4725">
        <v>1416</v>
      </c>
      <c r="U4725">
        <v>0</v>
      </c>
      <c r="V4725">
        <v>0</v>
      </c>
      <c r="W4725">
        <v>0</v>
      </c>
      <c r="X4725">
        <v>0</v>
      </c>
      <c r="Y4725" s="12" t="str">
        <f>IFERROR(VLOOKUP(C4725,[1]Index!$D:$F,3,FALSE),"Non List")</f>
        <v>Manufacturing And Processing</v>
      </c>
      <c r="Z4725">
        <f>IFERROR(VLOOKUP(C4725,[1]LP!$B:$C,2,FALSE),0)</f>
        <v>0</v>
      </c>
      <c r="AA4725" s="11">
        <f t="shared" si="105"/>
        <v>0</v>
      </c>
      <c r="AB4725" s="5">
        <f>IFERROR(VLOOKUP(C4725,[2]Sheet1!$B:$F,5,FALSE),0)</f>
        <v>179687.38</v>
      </c>
      <c r="AC4725" s="11">
        <v>0</v>
      </c>
      <c r="AD4725" s="11">
        <v>20</v>
      </c>
      <c r="AE4725" s="10" t="str">
        <f t="shared" si="104"/>
        <v>74/75BNL</v>
      </c>
      <c r="AF4725" s="10"/>
      <c r="AG4725" s="10"/>
      <c r="AH4725" s="10"/>
    </row>
    <row r="4726" spans="1:34" x14ac:dyDescent="0.45">
      <c r="A4726" t="s">
        <v>53</v>
      </c>
      <c r="B4726" t="s">
        <v>56</v>
      </c>
      <c r="C4726" t="s">
        <v>294</v>
      </c>
      <c r="D4726">
        <v>14225</v>
      </c>
      <c r="E4726" s="11">
        <v>121000</v>
      </c>
      <c r="F4726" s="5">
        <v>1181734</v>
      </c>
      <c r="G4726" s="11">
        <v>0</v>
      </c>
      <c r="H4726" s="11">
        <v>0</v>
      </c>
      <c r="I4726">
        <v>0</v>
      </c>
      <c r="J4726">
        <v>0</v>
      </c>
      <c r="K4726">
        <v>0</v>
      </c>
      <c r="L4726">
        <v>-98527</v>
      </c>
      <c r="M4726">
        <v>-163</v>
      </c>
      <c r="N4726">
        <v>-87</v>
      </c>
      <c r="O4726">
        <v>13</v>
      </c>
      <c r="P4726">
        <v>-15</v>
      </c>
      <c r="Q4726">
        <v>0</v>
      </c>
      <c r="R4726">
        <v>-1154</v>
      </c>
      <c r="S4726">
        <v>0</v>
      </c>
      <c r="T4726">
        <v>1077</v>
      </c>
      <c r="U4726">
        <v>0</v>
      </c>
      <c r="V4726">
        <v>0</v>
      </c>
      <c r="W4726">
        <v>0</v>
      </c>
      <c r="X4726">
        <v>0</v>
      </c>
      <c r="Y4726" s="12" t="str">
        <f>IFERROR(VLOOKUP(C4726,[1]Index!$D:$F,3,FALSE),"Non List")</f>
        <v>Manufacturing And Processing</v>
      </c>
      <c r="Z4726">
        <f>IFERROR(VLOOKUP(C4726,[1]LP!$B:$C,2,FALSE),0)</f>
        <v>12650</v>
      </c>
      <c r="AA4726" s="11">
        <f t="shared" si="105"/>
        <v>-77.599999999999994</v>
      </c>
      <c r="AB4726" s="5">
        <f>IFERROR(VLOOKUP(C4726,[2]Sheet1!$B:$F,5,FALSE),0)</f>
        <v>111562</v>
      </c>
      <c r="AC4726" s="11">
        <v>0</v>
      </c>
      <c r="AD4726" s="11">
        <v>40</v>
      </c>
      <c r="AE4726" s="10" t="str">
        <f t="shared" si="104"/>
        <v>74/75BNT</v>
      </c>
      <c r="AF4726" s="10"/>
      <c r="AG4726" s="10"/>
      <c r="AH4726" s="10"/>
    </row>
    <row r="4727" spans="1:34" x14ac:dyDescent="0.45">
      <c r="A4727" t="s">
        <v>53</v>
      </c>
      <c r="B4727" t="s">
        <v>56</v>
      </c>
      <c r="C4727" t="s">
        <v>295</v>
      </c>
      <c r="D4727">
        <v>3546</v>
      </c>
      <c r="E4727" s="11">
        <v>385646</v>
      </c>
      <c r="F4727" s="5">
        <v>219075</v>
      </c>
      <c r="G4727" s="11">
        <v>0</v>
      </c>
      <c r="H4727" s="11">
        <v>0</v>
      </c>
      <c r="I4727">
        <v>0</v>
      </c>
      <c r="J4727">
        <v>0</v>
      </c>
      <c r="K4727">
        <v>0</v>
      </c>
      <c r="L4727">
        <v>105892</v>
      </c>
      <c r="M4727">
        <v>55</v>
      </c>
      <c r="N4727">
        <v>65</v>
      </c>
      <c r="O4727">
        <v>23</v>
      </c>
      <c r="P4727">
        <v>35</v>
      </c>
      <c r="Q4727">
        <v>0</v>
      </c>
      <c r="R4727">
        <v>1460</v>
      </c>
      <c r="S4727">
        <v>0</v>
      </c>
      <c r="T4727">
        <v>157</v>
      </c>
      <c r="U4727">
        <v>440</v>
      </c>
      <c r="V4727">
        <v>-0.88</v>
      </c>
      <c r="W4727">
        <v>0</v>
      </c>
      <c r="X4727">
        <v>0</v>
      </c>
      <c r="Y4727" s="12" t="str">
        <f>IFERROR(VLOOKUP(C4727,[1]Index!$D:$F,3,FALSE),"Non List")</f>
        <v>Manufacturing And Processing</v>
      </c>
      <c r="Z4727">
        <f>IFERROR(VLOOKUP(C4727,[1]LP!$B:$C,2,FALSE),0)</f>
        <v>1313</v>
      </c>
      <c r="AA4727" s="11">
        <f t="shared" si="105"/>
        <v>23.9</v>
      </c>
      <c r="AB4727" s="5">
        <f>IFERROR(VLOOKUP(C4727,[2]Sheet1!$B:$F,5,FALSE),0)</f>
        <v>11224597.99</v>
      </c>
      <c r="AC4727" s="11">
        <v>0</v>
      </c>
      <c r="AD4727" s="11">
        <v>68.42</v>
      </c>
      <c r="AE4727" s="10" t="str">
        <f t="shared" si="104"/>
        <v>74/75HDL</v>
      </c>
      <c r="AF4727" s="10"/>
      <c r="AG4727" s="10"/>
      <c r="AH4727" s="10"/>
    </row>
    <row r="4728" spans="1:34" x14ac:dyDescent="0.45">
      <c r="A4728" t="s">
        <v>53</v>
      </c>
      <c r="B4728" t="s">
        <v>56</v>
      </c>
      <c r="C4728" t="s">
        <v>296</v>
      </c>
      <c r="D4728">
        <v>18950</v>
      </c>
      <c r="E4728" s="11">
        <v>92100</v>
      </c>
      <c r="F4728" s="5">
        <v>634200</v>
      </c>
      <c r="G4728" s="11">
        <v>0</v>
      </c>
      <c r="H4728" s="11">
        <v>0</v>
      </c>
      <c r="I4728">
        <v>0</v>
      </c>
      <c r="J4728">
        <v>0</v>
      </c>
      <c r="K4728">
        <v>0</v>
      </c>
      <c r="L4728">
        <v>187800</v>
      </c>
      <c r="M4728">
        <v>408</v>
      </c>
      <c r="N4728">
        <v>46</v>
      </c>
      <c r="O4728">
        <v>24</v>
      </c>
      <c r="P4728">
        <v>52</v>
      </c>
      <c r="Q4728">
        <v>0</v>
      </c>
      <c r="R4728">
        <v>1117</v>
      </c>
      <c r="S4728">
        <v>0</v>
      </c>
      <c r="T4728">
        <v>789</v>
      </c>
      <c r="U4728">
        <v>2690</v>
      </c>
      <c r="V4728">
        <v>-0.86</v>
      </c>
      <c r="W4728">
        <v>0</v>
      </c>
      <c r="X4728">
        <v>0</v>
      </c>
      <c r="Y4728" s="12" t="str">
        <f>IFERROR(VLOOKUP(C4728,[1]Index!$D:$F,3,FALSE),"Non List")</f>
        <v>Manufacturing And Processing</v>
      </c>
      <c r="Z4728">
        <f>IFERROR(VLOOKUP(C4728,[1]LP!$B:$C,2,FALSE),0)</f>
        <v>39800</v>
      </c>
      <c r="AA4728" s="11">
        <f t="shared" si="105"/>
        <v>97.5</v>
      </c>
      <c r="AB4728" s="5">
        <f>IFERROR(VLOOKUP(C4728,[2]Sheet1!$B:$F,5,FALSE),0)</f>
        <v>138150</v>
      </c>
      <c r="AC4728" s="11">
        <v>0</v>
      </c>
      <c r="AD4728" s="11">
        <v>700</v>
      </c>
      <c r="AE4728" s="10" t="str">
        <f t="shared" si="104"/>
        <v>74/75UNL</v>
      </c>
      <c r="AF4728" s="10"/>
      <c r="AG4728" s="10"/>
      <c r="AH4728" s="10"/>
    </row>
    <row r="4729" spans="1:34" x14ac:dyDescent="0.45">
      <c r="A4729" t="s">
        <v>53</v>
      </c>
      <c r="B4729" t="s">
        <v>56</v>
      </c>
      <c r="C4729" t="s">
        <v>297</v>
      </c>
      <c r="D4729">
        <v>915</v>
      </c>
      <c r="E4729" s="11">
        <v>3634450</v>
      </c>
      <c r="F4729" s="5">
        <v>1775059</v>
      </c>
      <c r="G4729" s="11">
        <v>0</v>
      </c>
      <c r="H4729" s="11">
        <v>0</v>
      </c>
      <c r="I4729">
        <v>0</v>
      </c>
      <c r="J4729">
        <v>0</v>
      </c>
      <c r="K4729">
        <v>0</v>
      </c>
      <c r="L4729">
        <v>546880</v>
      </c>
      <c r="M4729">
        <v>30</v>
      </c>
      <c r="N4729">
        <v>30</v>
      </c>
      <c r="O4729">
        <v>6</v>
      </c>
      <c r="P4729">
        <v>20</v>
      </c>
      <c r="Q4729">
        <v>0</v>
      </c>
      <c r="R4729">
        <v>187</v>
      </c>
      <c r="S4729">
        <v>0</v>
      </c>
      <c r="T4729">
        <v>149</v>
      </c>
      <c r="U4729">
        <v>317</v>
      </c>
      <c r="V4729">
        <v>-0.65</v>
      </c>
      <c r="W4729">
        <v>0</v>
      </c>
      <c r="X4729">
        <v>0</v>
      </c>
      <c r="Y4729" s="12" t="str">
        <f>IFERROR(VLOOKUP(C4729,[1]Index!$D:$F,3,FALSE),"Non List")</f>
        <v>Manufacturing And Processing</v>
      </c>
      <c r="Z4729">
        <f>IFERROR(VLOOKUP(C4729,[1]LP!$B:$C,2,FALSE),0)</f>
        <v>504</v>
      </c>
      <c r="AA4729" s="11">
        <f t="shared" si="105"/>
        <v>16.8</v>
      </c>
      <c r="AB4729" s="5">
        <f>IFERROR(VLOOKUP(C4729,[2]Sheet1!$B:$F,5,FALSE),0)</f>
        <v>50270000</v>
      </c>
      <c r="AC4729" s="11">
        <v>0</v>
      </c>
      <c r="AD4729" s="11">
        <v>15.78</v>
      </c>
      <c r="AE4729" s="10" t="str">
        <f t="shared" si="104"/>
        <v>74/75SHIVM</v>
      </c>
      <c r="AF4729" s="10"/>
      <c r="AG4729" s="10"/>
      <c r="AH4729" s="10"/>
    </row>
    <row r="4730" spans="1:34" x14ac:dyDescent="0.45">
      <c r="A4730" t="s">
        <v>54</v>
      </c>
      <c r="B4730" t="s">
        <v>56</v>
      </c>
      <c r="C4730" t="s">
        <v>293</v>
      </c>
      <c r="D4730">
        <v>1903.9</v>
      </c>
      <c r="E4730" s="11">
        <v>194889</v>
      </c>
      <c r="F4730" s="5">
        <v>2455984</v>
      </c>
      <c r="G4730" s="11">
        <v>0</v>
      </c>
      <c r="H4730" s="11">
        <v>0</v>
      </c>
      <c r="I4730">
        <v>0</v>
      </c>
      <c r="J4730">
        <v>0</v>
      </c>
      <c r="K4730">
        <v>0</v>
      </c>
      <c r="L4730">
        <v>275582</v>
      </c>
      <c r="M4730">
        <v>189</v>
      </c>
      <c r="N4730">
        <v>10</v>
      </c>
      <c r="O4730">
        <v>1</v>
      </c>
      <c r="P4730">
        <v>14</v>
      </c>
      <c r="Q4730">
        <v>0</v>
      </c>
      <c r="R4730">
        <v>14</v>
      </c>
      <c r="S4730">
        <v>0</v>
      </c>
      <c r="T4730">
        <v>1360</v>
      </c>
      <c r="U4730">
        <v>2402</v>
      </c>
      <c r="V4730">
        <v>0.26</v>
      </c>
      <c r="W4730">
        <v>0</v>
      </c>
      <c r="X4730">
        <v>0</v>
      </c>
      <c r="Y4730" s="12" t="str">
        <f>IFERROR(VLOOKUP(C4730,[1]Index!$D:$F,3,FALSE),"Non List")</f>
        <v>Manufacturing And Processing</v>
      </c>
      <c r="Z4730">
        <f>IFERROR(VLOOKUP(C4730,[1]LP!$B:$C,2,FALSE),0)</f>
        <v>0</v>
      </c>
      <c r="AA4730" s="11">
        <f t="shared" si="105"/>
        <v>0</v>
      </c>
      <c r="AB4730" s="5">
        <f>IFERROR(VLOOKUP(C4730,[2]Sheet1!$B:$F,5,FALSE),0)</f>
        <v>179687.38</v>
      </c>
      <c r="AC4730" s="11">
        <v>0</v>
      </c>
      <c r="AD4730" s="11">
        <v>20</v>
      </c>
      <c r="AE4730" s="10" t="str">
        <f t="shared" si="104"/>
        <v>74/75BNL</v>
      </c>
      <c r="AF4730" s="10"/>
      <c r="AG4730" s="10"/>
      <c r="AH4730" s="10"/>
    </row>
    <row r="4731" spans="1:34" x14ac:dyDescent="0.45">
      <c r="A4731" t="s">
        <v>54</v>
      </c>
      <c r="B4731" t="s">
        <v>56</v>
      </c>
      <c r="C4731" t="s">
        <v>294</v>
      </c>
      <c r="D4731">
        <v>14225</v>
      </c>
      <c r="E4731" s="11">
        <v>121000</v>
      </c>
      <c r="F4731" s="5">
        <v>1371919</v>
      </c>
      <c r="G4731" s="11">
        <v>0</v>
      </c>
      <c r="H4731" s="11">
        <v>0</v>
      </c>
      <c r="I4731">
        <v>0</v>
      </c>
      <c r="J4731">
        <v>0</v>
      </c>
      <c r="K4731">
        <v>0</v>
      </c>
      <c r="L4731">
        <v>197179</v>
      </c>
      <c r="M4731">
        <v>217</v>
      </c>
      <c r="N4731">
        <v>65</v>
      </c>
      <c r="O4731">
        <v>12</v>
      </c>
      <c r="P4731">
        <v>18</v>
      </c>
      <c r="Q4731">
        <v>0</v>
      </c>
      <c r="R4731">
        <v>755</v>
      </c>
      <c r="S4731">
        <v>0</v>
      </c>
      <c r="T4731">
        <v>1234</v>
      </c>
      <c r="U4731">
        <v>2456</v>
      </c>
      <c r="V4731">
        <v>-0.83</v>
      </c>
      <c r="W4731">
        <v>0</v>
      </c>
      <c r="X4731">
        <v>0</v>
      </c>
      <c r="Y4731" s="12" t="str">
        <f>IFERROR(VLOOKUP(C4731,[1]Index!$D:$F,3,FALSE),"Non List")</f>
        <v>Manufacturing And Processing</v>
      </c>
      <c r="Z4731">
        <f>IFERROR(VLOOKUP(C4731,[1]LP!$B:$C,2,FALSE),0)</f>
        <v>12650</v>
      </c>
      <c r="AA4731" s="11">
        <f t="shared" si="105"/>
        <v>58.3</v>
      </c>
      <c r="AB4731" s="5">
        <f>IFERROR(VLOOKUP(C4731,[2]Sheet1!$B:$F,5,FALSE),0)</f>
        <v>111562</v>
      </c>
      <c r="AC4731" s="11">
        <v>0</v>
      </c>
      <c r="AD4731" s="11">
        <v>40</v>
      </c>
      <c r="AE4731" s="10" t="str">
        <f t="shared" si="104"/>
        <v>74/75BNT</v>
      </c>
      <c r="AF4731" s="10"/>
      <c r="AG4731" s="10"/>
      <c r="AH4731" s="10"/>
    </row>
    <row r="4732" spans="1:34" x14ac:dyDescent="0.45">
      <c r="A4732" t="s">
        <v>54</v>
      </c>
      <c r="B4732" t="s">
        <v>56</v>
      </c>
      <c r="C4732" t="s">
        <v>295</v>
      </c>
      <c r="D4732">
        <v>3546</v>
      </c>
      <c r="E4732" s="11">
        <v>385646</v>
      </c>
      <c r="F4732" s="5">
        <v>306472</v>
      </c>
      <c r="G4732" s="11">
        <v>0</v>
      </c>
      <c r="H4732" s="11">
        <v>0</v>
      </c>
      <c r="I4732">
        <v>0</v>
      </c>
      <c r="J4732">
        <v>0</v>
      </c>
      <c r="K4732">
        <v>0</v>
      </c>
      <c r="L4732">
        <v>193289</v>
      </c>
      <c r="M4732">
        <v>67</v>
      </c>
      <c r="N4732">
        <v>53</v>
      </c>
      <c r="O4732">
        <v>20</v>
      </c>
      <c r="P4732">
        <v>37</v>
      </c>
      <c r="Q4732">
        <v>0</v>
      </c>
      <c r="R4732">
        <v>1048</v>
      </c>
      <c r="S4732">
        <v>0</v>
      </c>
      <c r="T4732">
        <v>179</v>
      </c>
      <c r="U4732">
        <v>519</v>
      </c>
      <c r="V4732">
        <v>-0.85</v>
      </c>
      <c r="W4732">
        <v>0</v>
      </c>
      <c r="X4732">
        <v>0</v>
      </c>
      <c r="Y4732" s="12" t="str">
        <f>IFERROR(VLOOKUP(C4732,[1]Index!$D:$F,3,FALSE),"Non List")</f>
        <v>Manufacturing And Processing</v>
      </c>
      <c r="Z4732">
        <f>IFERROR(VLOOKUP(C4732,[1]LP!$B:$C,2,FALSE),0)</f>
        <v>1313</v>
      </c>
      <c r="AA4732" s="11">
        <f t="shared" si="105"/>
        <v>19.600000000000001</v>
      </c>
      <c r="AB4732" s="5">
        <f>IFERROR(VLOOKUP(C4732,[2]Sheet1!$B:$F,5,FALSE),0)</f>
        <v>11224597.99</v>
      </c>
      <c r="AC4732" s="11">
        <v>0</v>
      </c>
      <c r="AD4732" s="11">
        <v>68.42</v>
      </c>
      <c r="AE4732" s="10" t="str">
        <f t="shared" si="104"/>
        <v>74/75HDL</v>
      </c>
      <c r="AF4732" s="10"/>
      <c r="AG4732" s="10"/>
      <c r="AH4732" s="10"/>
    </row>
    <row r="4733" spans="1:34" x14ac:dyDescent="0.45">
      <c r="A4733" t="s">
        <v>54</v>
      </c>
      <c r="B4733" t="s">
        <v>56</v>
      </c>
      <c r="C4733" t="s">
        <v>296</v>
      </c>
      <c r="D4733">
        <v>18950</v>
      </c>
      <c r="E4733" s="11">
        <v>92100</v>
      </c>
      <c r="F4733" s="5">
        <v>1519500</v>
      </c>
      <c r="G4733" s="11">
        <v>0</v>
      </c>
      <c r="H4733" s="11">
        <v>0</v>
      </c>
      <c r="I4733">
        <v>0</v>
      </c>
      <c r="J4733">
        <v>0</v>
      </c>
      <c r="K4733">
        <v>0</v>
      </c>
      <c r="L4733">
        <v>251900</v>
      </c>
      <c r="M4733">
        <v>365</v>
      </c>
      <c r="N4733">
        <v>52</v>
      </c>
      <c r="O4733">
        <v>11</v>
      </c>
      <c r="P4733">
        <v>21</v>
      </c>
      <c r="Q4733">
        <v>0</v>
      </c>
      <c r="R4733">
        <v>563</v>
      </c>
      <c r="S4733">
        <v>0</v>
      </c>
      <c r="T4733">
        <v>1750</v>
      </c>
      <c r="U4733">
        <v>3789</v>
      </c>
      <c r="V4733">
        <v>-0.8</v>
      </c>
      <c r="W4733">
        <v>0</v>
      </c>
      <c r="X4733">
        <v>0</v>
      </c>
      <c r="Y4733" s="12" t="str">
        <f>IFERROR(VLOOKUP(C4733,[1]Index!$D:$F,3,FALSE),"Non List")</f>
        <v>Manufacturing And Processing</v>
      </c>
      <c r="Z4733">
        <f>IFERROR(VLOOKUP(C4733,[1]LP!$B:$C,2,FALSE),0)</f>
        <v>39800</v>
      </c>
      <c r="AA4733" s="11">
        <f t="shared" si="105"/>
        <v>109</v>
      </c>
      <c r="AB4733" s="5">
        <f>IFERROR(VLOOKUP(C4733,[2]Sheet1!$B:$F,5,FALSE),0)</f>
        <v>138150</v>
      </c>
      <c r="AC4733" s="11">
        <v>0</v>
      </c>
      <c r="AD4733" s="11">
        <v>700</v>
      </c>
      <c r="AE4733" s="10" t="str">
        <f t="shared" si="104"/>
        <v>74/75UNL</v>
      </c>
      <c r="AF4733" s="10"/>
      <c r="AG4733" s="10"/>
      <c r="AH4733" s="10"/>
    </row>
    <row r="4734" spans="1:34" x14ac:dyDescent="0.45">
      <c r="A4734" t="s">
        <v>54</v>
      </c>
      <c r="B4734" t="s">
        <v>56</v>
      </c>
      <c r="C4734" t="s">
        <v>297</v>
      </c>
      <c r="D4734">
        <v>915</v>
      </c>
      <c r="E4734" s="11">
        <v>3872000</v>
      </c>
      <c r="F4734" s="5">
        <v>2164844</v>
      </c>
      <c r="G4734" s="11">
        <v>0</v>
      </c>
      <c r="H4734" s="11">
        <v>0</v>
      </c>
      <c r="I4734">
        <v>0</v>
      </c>
      <c r="J4734">
        <v>0</v>
      </c>
      <c r="K4734">
        <v>0</v>
      </c>
      <c r="L4734">
        <v>936665</v>
      </c>
      <c r="M4734">
        <v>32</v>
      </c>
      <c r="N4734">
        <v>28</v>
      </c>
      <c r="O4734">
        <v>6</v>
      </c>
      <c r="P4734">
        <v>21</v>
      </c>
      <c r="Q4734">
        <v>0</v>
      </c>
      <c r="R4734">
        <v>167</v>
      </c>
      <c r="S4734">
        <v>0</v>
      </c>
      <c r="T4734">
        <v>156</v>
      </c>
      <c r="U4734">
        <v>336</v>
      </c>
      <c r="V4734">
        <v>-0.63</v>
      </c>
      <c r="W4734">
        <v>0</v>
      </c>
      <c r="X4734">
        <v>0</v>
      </c>
      <c r="Y4734" s="12" t="str">
        <f>IFERROR(VLOOKUP(C4734,[1]Index!$D:$F,3,FALSE),"Non List")</f>
        <v>Manufacturing And Processing</v>
      </c>
      <c r="Z4734">
        <f>IFERROR(VLOOKUP(C4734,[1]LP!$B:$C,2,FALSE),0)</f>
        <v>504</v>
      </c>
      <c r="AA4734" s="11">
        <f t="shared" si="105"/>
        <v>15.8</v>
      </c>
      <c r="AB4734" s="5">
        <f>IFERROR(VLOOKUP(C4734,[2]Sheet1!$B:$F,5,FALSE),0)</f>
        <v>50270000</v>
      </c>
      <c r="AC4734" s="11">
        <v>0</v>
      </c>
      <c r="AD4734" s="11">
        <v>15.78</v>
      </c>
      <c r="AE4734" s="10" t="str">
        <f t="shared" ref="AE4734:AE4797" si="106">B4734&amp;C4734</f>
        <v>74/75SHIVM</v>
      </c>
      <c r="AF4734" s="10"/>
      <c r="AG4734" s="10"/>
      <c r="AH4734" s="10"/>
    </row>
    <row r="4735" spans="1:34" x14ac:dyDescent="0.45">
      <c r="A4735" t="s">
        <v>55</v>
      </c>
      <c r="B4735" t="s">
        <v>56</v>
      </c>
      <c r="C4735" t="s">
        <v>293</v>
      </c>
      <c r="D4735">
        <v>1903.9</v>
      </c>
      <c r="E4735" s="11">
        <v>194889</v>
      </c>
      <c r="F4735" s="5">
        <v>3029462</v>
      </c>
      <c r="G4735" s="11">
        <v>0</v>
      </c>
      <c r="H4735" s="11">
        <v>0</v>
      </c>
      <c r="I4735">
        <v>0</v>
      </c>
      <c r="J4735">
        <v>0</v>
      </c>
      <c r="K4735">
        <v>0</v>
      </c>
      <c r="L4735">
        <v>601802</v>
      </c>
      <c r="M4735">
        <v>309</v>
      </c>
      <c r="N4735">
        <v>6</v>
      </c>
      <c r="O4735">
        <v>1</v>
      </c>
      <c r="P4735">
        <v>19</v>
      </c>
      <c r="Q4735">
        <v>0</v>
      </c>
      <c r="R4735">
        <v>7</v>
      </c>
      <c r="S4735">
        <v>0</v>
      </c>
      <c r="T4735">
        <v>1654</v>
      </c>
      <c r="U4735">
        <v>3390</v>
      </c>
      <c r="V4735">
        <v>0.78</v>
      </c>
      <c r="W4735">
        <v>0</v>
      </c>
      <c r="X4735">
        <v>0</v>
      </c>
      <c r="Y4735" s="12" t="str">
        <f>IFERROR(VLOOKUP(C4735,[1]Index!$D:$F,3,FALSE),"Non List")</f>
        <v>Manufacturing And Processing</v>
      </c>
      <c r="Z4735">
        <f>IFERROR(VLOOKUP(C4735,[1]LP!$B:$C,2,FALSE),0)</f>
        <v>0</v>
      </c>
      <c r="AA4735" s="11">
        <f t="shared" si="105"/>
        <v>0</v>
      </c>
      <c r="AB4735" s="5">
        <f>IFERROR(VLOOKUP(C4735,[2]Sheet1!$B:$F,5,FALSE),0)</f>
        <v>179687.38</v>
      </c>
      <c r="AC4735" s="11">
        <v>0</v>
      </c>
      <c r="AD4735" s="11">
        <v>20</v>
      </c>
      <c r="AE4735" s="10" t="str">
        <f t="shared" si="106"/>
        <v>74/75BNL</v>
      </c>
      <c r="AF4735" s="10"/>
      <c r="AG4735" s="10"/>
      <c r="AH4735" s="10"/>
    </row>
    <row r="4736" spans="1:34" x14ac:dyDescent="0.45">
      <c r="A4736" t="s">
        <v>55</v>
      </c>
      <c r="B4736" t="s">
        <v>56</v>
      </c>
      <c r="C4736" t="s">
        <v>294</v>
      </c>
      <c r="D4736">
        <v>14225</v>
      </c>
      <c r="E4736" s="11">
        <v>121000</v>
      </c>
      <c r="F4736" s="5">
        <v>1840130</v>
      </c>
      <c r="G4736" s="11">
        <v>0</v>
      </c>
      <c r="H4736" s="11">
        <v>0</v>
      </c>
      <c r="I4736">
        <v>0</v>
      </c>
      <c r="J4736">
        <v>0</v>
      </c>
      <c r="K4736">
        <v>0</v>
      </c>
      <c r="L4736">
        <v>392399</v>
      </c>
      <c r="M4736">
        <v>324</v>
      </c>
      <c r="N4736">
        <v>44</v>
      </c>
      <c r="O4736">
        <v>9</v>
      </c>
      <c r="P4736">
        <v>20</v>
      </c>
      <c r="Q4736">
        <v>0</v>
      </c>
      <c r="R4736">
        <v>385</v>
      </c>
      <c r="S4736">
        <v>0</v>
      </c>
      <c r="T4736">
        <v>1621</v>
      </c>
      <c r="U4736">
        <v>3439</v>
      </c>
      <c r="V4736">
        <v>-0.76</v>
      </c>
      <c r="W4736">
        <v>0</v>
      </c>
      <c r="X4736">
        <v>0</v>
      </c>
      <c r="Y4736" s="12" t="str">
        <f>IFERROR(VLOOKUP(C4736,[1]Index!$D:$F,3,FALSE),"Non List")</f>
        <v>Manufacturing And Processing</v>
      </c>
      <c r="Z4736">
        <f>IFERROR(VLOOKUP(C4736,[1]LP!$B:$C,2,FALSE),0)</f>
        <v>12650</v>
      </c>
      <c r="AA4736" s="11">
        <f t="shared" si="105"/>
        <v>39</v>
      </c>
      <c r="AB4736" s="5">
        <f>IFERROR(VLOOKUP(C4736,[2]Sheet1!$B:$F,5,FALSE),0)</f>
        <v>111562</v>
      </c>
      <c r="AC4736" s="11">
        <v>0</v>
      </c>
      <c r="AD4736" s="11">
        <v>40</v>
      </c>
      <c r="AE4736" s="10" t="str">
        <f t="shared" si="106"/>
        <v>74/75BNT</v>
      </c>
      <c r="AF4736" s="10"/>
      <c r="AG4736" s="10"/>
      <c r="AH4736" s="10"/>
    </row>
    <row r="4737" spans="1:34" x14ac:dyDescent="0.45">
      <c r="A4737" t="s">
        <v>55</v>
      </c>
      <c r="B4737" t="s">
        <v>56</v>
      </c>
      <c r="C4737" t="s">
        <v>295</v>
      </c>
      <c r="D4737">
        <v>3546</v>
      </c>
      <c r="E4737" s="11">
        <v>385646</v>
      </c>
      <c r="F4737" s="5">
        <v>417115</v>
      </c>
      <c r="G4737" s="11">
        <v>0</v>
      </c>
      <c r="H4737" s="11">
        <v>0</v>
      </c>
      <c r="I4737">
        <v>0</v>
      </c>
      <c r="J4737">
        <v>0</v>
      </c>
      <c r="K4737">
        <v>0</v>
      </c>
      <c r="L4737">
        <v>303932</v>
      </c>
      <c r="M4737">
        <v>79</v>
      </c>
      <c r="N4737">
        <v>45</v>
      </c>
      <c r="O4737">
        <v>17</v>
      </c>
      <c r="P4737">
        <v>38</v>
      </c>
      <c r="Q4737">
        <v>0</v>
      </c>
      <c r="R4737">
        <v>766</v>
      </c>
      <c r="S4737">
        <v>0</v>
      </c>
      <c r="T4737">
        <v>208</v>
      </c>
      <c r="U4737">
        <v>608</v>
      </c>
      <c r="V4737">
        <v>-0.83</v>
      </c>
      <c r="W4737">
        <v>0</v>
      </c>
      <c r="X4737">
        <v>0</v>
      </c>
      <c r="Y4737" s="12" t="str">
        <f>IFERROR(VLOOKUP(C4737,[1]Index!$D:$F,3,FALSE),"Non List")</f>
        <v>Manufacturing And Processing</v>
      </c>
      <c r="Z4737">
        <f>IFERROR(VLOOKUP(C4737,[1]LP!$B:$C,2,FALSE),0)</f>
        <v>1313</v>
      </c>
      <c r="AA4737" s="11">
        <f t="shared" si="105"/>
        <v>16.600000000000001</v>
      </c>
      <c r="AB4737" s="5">
        <f>IFERROR(VLOOKUP(C4737,[2]Sheet1!$B:$F,5,FALSE),0)</f>
        <v>11224597.99</v>
      </c>
      <c r="AC4737" s="11">
        <v>0</v>
      </c>
      <c r="AD4737" s="11">
        <v>68.42</v>
      </c>
      <c r="AE4737" s="10" t="str">
        <f t="shared" si="106"/>
        <v>74/75HDL</v>
      </c>
      <c r="AF4737" s="10"/>
      <c r="AG4737" s="10"/>
      <c r="AH4737" s="10"/>
    </row>
    <row r="4738" spans="1:34" x14ac:dyDescent="0.45">
      <c r="A4738" t="s">
        <v>55</v>
      </c>
      <c r="B4738" t="s">
        <v>56</v>
      </c>
      <c r="C4738" t="s">
        <v>296</v>
      </c>
      <c r="D4738">
        <v>18950</v>
      </c>
      <c r="E4738" s="11">
        <v>92100</v>
      </c>
      <c r="F4738" s="5">
        <v>1811400</v>
      </c>
      <c r="G4738" s="11">
        <v>0</v>
      </c>
      <c r="H4738" s="11">
        <v>0</v>
      </c>
      <c r="I4738">
        <v>0</v>
      </c>
      <c r="J4738">
        <v>0</v>
      </c>
      <c r="K4738">
        <v>0</v>
      </c>
      <c r="L4738">
        <v>999300</v>
      </c>
      <c r="M4738">
        <v>1085</v>
      </c>
      <c r="N4738">
        <v>17</v>
      </c>
      <c r="O4738">
        <v>9</v>
      </c>
      <c r="P4738">
        <v>53</v>
      </c>
      <c r="Q4738">
        <v>0</v>
      </c>
      <c r="R4738">
        <v>160</v>
      </c>
      <c r="S4738">
        <v>0</v>
      </c>
      <c r="T4738">
        <v>2067</v>
      </c>
      <c r="U4738">
        <v>7103</v>
      </c>
      <c r="V4738">
        <v>-0.63</v>
      </c>
      <c r="W4738">
        <v>0</v>
      </c>
      <c r="X4738">
        <v>0</v>
      </c>
      <c r="Y4738" s="12" t="str">
        <f>IFERROR(VLOOKUP(C4738,[1]Index!$D:$F,3,FALSE),"Non List")</f>
        <v>Manufacturing And Processing</v>
      </c>
      <c r="Z4738">
        <f>IFERROR(VLOOKUP(C4738,[1]LP!$B:$C,2,FALSE),0)</f>
        <v>39800</v>
      </c>
      <c r="AA4738" s="11">
        <f t="shared" si="105"/>
        <v>36.700000000000003</v>
      </c>
      <c r="AB4738" s="5">
        <f>IFERROR(VLOOKUP(C4738,[2]Sheet1!$B:$F,5,FALSE),0)</f>
        <v>138150</v>
      </c>
      <c r="AC4738" s="11">
        <v>0</v>
      </c>
      <c r="AD4738" s="11">
        <v>700</v>
      </c>
      <c r="AE4738" s="10" t="str">
        <f t="shared" si="106"/>
        <v>74/75UNL</v>
      </c>
      <c r="AF4738" s="10"/>
      <c r="AG4738" s="10"/>
      <c r="AH4738" s="10"/>
    </row>
    <row r="4739" spans="1:34" x14ac:dyDescent="0.45">
      <c r="A4739" t="s">
        <v>55</v>
      </c>
      <c r="B4739" t="s">
        <v>56</v>
      </c>
      <c r="C4739" t="s">
        <v>297</v>
      </c>
      <c r="D4739">
        <v>915</v>
      </c>
      <c r="E4739" s="11">
        <v>3872000</v>
      </c>
      <c r="F4739" s="5">
        <v>2385424</v>
      </c>
      <c r="G4739" s="11">
        <v>0</v>
      </c>
      <c r="H4739" s="11">
        <v>0</v>
      </c>
      <c r="I4739">
        <v>0</v>
      </c>
      <c r="J4739">
        <v>0</v>
      </c>
      <c r="K4739">
        <v>0</v>
      </c>
      <c r="L4739">
        <v>1143275</v>
      </c>
      <c r="M4739">
        <v>30</v>
      </c>
      <c r="N4739">
        <v>31</v>
      </c>
      <c r="O4739">
        <v>6</v>
      </c>
      <c r="P4739">
        <v>18</v>
      </c>
      <c r="Q4739">
        <v>0</v>
      </c>
      <c r="R4739">
        <v>175</v>
      </c>
      <c r="S4739">
        <v>0</v>
      </c>
      <c r="T4739">
        <v>162</v>
      </c>
      <c r="U4739">
        <v>328</v>
      </c>
      <c r="V4739">
        <v>-0.64</v>
      </c>
      <c r="W4739">
        <v>0</v>
      </c>
      <c r="X4739">
        <v>0</v>
      </c>
      <c r="Y4739" s="12" t="str">
        <f>IFERROR(VLOOKUP(C4739,[1]Index!$D:$F,3,FALSE),"Non List")</f>
        <v>Manufacturing And Processing</v>
      </c>
      <c r="Z4739">
        <f>IFERROR(VLOOKUP(C4739,[1]LP!$B:$C,2,FALSE),0)</f>
        <v>504</v>
      </c>
      <c r="AA4739" s="11">
        <f t="shared" ref="AA4739:AA4802" si="107">ROUND(IFERROR(Z4739/M4739,0),1)</f>
        <v>16.8</v>
      </c>
      <c r="AB4739" s="5">
        <f>IFERROR(VLOOKUP(C4739,[2]Sheet1!$B:$F,5,FALSE),0)</f>
        <v>50270000</v>
      </c>
      <c r="AC4739" s="11">
        <v>0</v>
      </c>
      <c r="AD4739" s="11">
        <v>15.78</v>
      </c>
      <c r="AE4739" s="10" t="str">
        <f t="shared" si="106"/>
        <v>74/75SHIVM</v>
      </c>
      <c r="AF4739" s="10"/>
      <c r="AG4739" s="10"/>
      <c r="AH4739" s="10"/>
    </row>
    <row r="4740" spans="1:34" x14ac:dyDescent="0.45">
      <c r="A4740" t="s">
        <v>24</v>
      </c>
      <c r="B4740" t="s">
        <v>57</v>
      </c>
      <c r="C4740" t="s">
        <v>293</v>
      </c>
      <c r="D4740">
        <v>1903.9</v>
      </c>
      <c r="E4740" s="11">
        <v>194889</v>
      </c>
      <c r="F4740" s="5">
        <v>3482236</v>
      </c>
      <c r="G4740" s="11">
        <v>0</v>
      </c>
      <c r="H4740" s="11">
        <v>0</v>
      </c>
      <c r="I4740">
        <v>0</v>
      </c>
      <c r="J4740">
        <v>0</v>
      </c>
      <c r="K4740">
        <v>0</v>
      </c>
      <c r="L4740">
        <v>294298</v>
      </c>
      <c r="M4740">
        <v>604</v>
      </c>
      <c r="N4740">
        <v>3</v>
      </c>
      <c r="O4740">
        <v>1</v>
      </c>
      <c r="P4740">
        <v>32</v>
      </c>
      <c r="Q4740">
        <v>0</v>
      </c>
      <c r="R4740">
        <v>3</v>
      </c>
      <c r="S4740">
        <v>0</v>
      </c>
      <c r="T4740">
        <v>1887</v>
      </c>
      <c r="U4740">
        <v>5064</v>
      </c>
      <c r="V4740">
        <v>1.66</v>
      </c>
      <c r="W4740">
        <v>0</v>
      </c>
      <c r="X4740">
        <v>0</v>
      </c>
      <c r="Y4740" s="12" t="str">
        <f>IFERROR(VLOOKUP(C4740,[1]Index!$D:$F,3,FALSE),"Non List")</f>
        <v>Manufacturing And Processing</v>
      </c>
      <c r="Z4740">
        <f>IFERROR(VLOOKUP(C4740,[1]LP!$B:$C,2,FALSE),0)</f>
        <v>0</v>
      </c>
      <c r="AA4740" s="11">
        <f t="shared" si="107"/>
        <v>0</v>
      </c>
      <c r="AB4740" s="5">
        <f>IFERROR(VLOOKUP(C4740,[2]Sheet1!$B:$F,5,FALSE),0)</f>
        <v>179687.38</v>
      </c>
      <c r="AC4740" s="11">
        <v>0</v>
      </c>
      <c r="AD4740" s="11">
        <v>0</v>
      </c>
      <c r="AE4740" s="10" t="str">
        <f t="shared" si="106"/>
        <v>75/76BNL</v>
      </c>
      <c r="AF4740" s="10"/>
      <c r="AG4740" s="10"/>
      <c r="AH4740" s="10"/>
    </row>
    <row r="4741" spans="1:34" x14ac:dyDescent="0.45">
      <c r="A4741" t="s">
        <v>24</v>
      </c>
      <c r="B4741" t="s">
        <v>57</v>
      </c>
      <c r="C4741" t="s">
        <v>294</v>
      </c>
      <c r="D4741">
        <v>14225</v>
      </c>
      <c r="E4741" s="11">
        <v>121000</v>
      </c>
      <c r="F4741" s="5">
        <v>2093993</v>
      </c>
      <c r="G4741" s="11">
        <v>0</v>
      </c>
      <c r="H4741" s="11">
        <v>0</v>
      </c>
      <c r="I4741">
        <v>0</v>
      </c>
      <c r="J4741">
        <v>0</v>
      </c>
      <c r="K4741">
        <v>0</v>
      </c>
      <c r="L4741">
        <v>274861</v>
      </c>
      <c r="M4741">
        <v>909</v>
      </c>
      <c r="N4741">
        <v>16</v>
      </c>
      <c r="O4741">
        <v>8</v>
      </c>
      <c r="P4741">
        <v>50</v>
      </c>
      <c r="Q4741">
        <v>0</v>
      </c>
      <c r="R4741">
        <v>122</v>
      </c>
      <c r="S4741">
        <v>0</v>
      </c>
      <c r="T4741">
        <v>1831</v>
      </c>
      <c r="U4741">
        <v>6117</v>
      </c>
      <c r="V4741">
        <v>-0.56999999999999995</v>
      </c>
      <c r="W4741">
        <v>0</v>
      </c>
      <c r="X4741">
        <v>0</v>
      </c>
      <c r="Y4741" s="12" t="str">
        <f>IFERROR(VLOOKUP(C4741,[1]Index!$D:$F,3,FALSE),"Non List")</f>
        <v>Manufacturing And Processing</v>
      </c>
      <c r="Z4741">
        <f>IFERROR(VLOOKUP(C4741,[1]LP!$B:$C,2,FALSE),0)</f>
        <v>12650</v>
      </c>
      <c r="AA4741" s="11">
        <f t="shared" si="107"/>
        <v>13.9</v>
      </c>
      <c r="AB4741" s="5">
        <f>IFERROR(VLOOKUP(C4741,[2]Sheet1!$B:$F,5,FALSE),0)</f>
        <v>111562</v>
      </c>
      <c r="AC4741" s="11">
        <v>0</v>
      </c>
      <c r="AD4741" s="11">
        <v>0</v>
      </c>
      <c r="AE4741" s="10" t="str">
        <f t="shared" si="106"/>
        <v>75/76BNT</v>
      </c>
      <c r="AF4741" s="10"/>
      <c r="AG4741" s="10"/>
      <c r="AH4741" s="10"/>
    </row>
    <row r="4742" spans="1:34" x14ac:dyDescent="0.45">
      <c r="A4742" t="s">
        <v>24</v>
      </c>
      <c r="B4742" t="s">
        <v>57</v>
      </c>
      <c r="C4742" t="s">
        <v>295</v>
      </c>
      <c r="D4742">
        <v>3546</v>
      </c>
      <c r="E4742" s="11">
        <v>385646</v>
      </c>
      <c r="F4742" s="5">
        <v>473586</v>
      </c>
      <c r="G4742" s="11">
        <v>0</v>
      </c>
      <c r="H4742" s="11">
        <v>0</v>
      </c>
      <c r="I4742">
        <v>0</v>
      </c>
      <c r="J4742">
        <v>0</v>
      </c>
      <c r="K4742">
        <v>0</v>
      </c>
      <c r="L4742">
        <v>64583</v>
      </c>
      <c r="M4742">
        <v>67</v>
      </c>
      <c r="N4742">
        <v>53</v>
      </c>
      <c r="O4742">
        <v>16</v>
      </c>
      <c r="P4742">
        <v>30</v>
      </c>
      <c r="Q4742">
        <v>0</v>
      </c>
      <c r="R4742">
        <v>843</v>
      </c>
      <c r="S4742">
        <v>0</v>
      </c>
      <c r="T4742">
        <v>223</v>
      </c>
      <c r="U4742">
        <v>579</v>
      </c>
      <c r="V4742">
        <v>-0.84</v>
      </c>
      <c r="W4742">
        <v>0</v>
      </c>
      <c r="X4742">
        <v>0</v>
      </c>
      <c r="Y4742" s="12" t="str">
        <f>IFERROR(VLOOKUP(C4742,[1]Index!$D:$F,3,FALSE),"Non List")</f>
        <v>Manufacturing And Processing</v>
      </c>
      <c r="Z4742">
        <f>IFERROR(VLOOKUP(C4742,[1]LP!$B:$C,2,FALSE),0)</f>
        <v>1313</v>
      </c>
      <c r="AA4742" s="11">
        <f t="shared" si="107"/>
        <v>19.600000000000001</v>
      </c>
      <c r="AB4742" s="5">
        <f>IFERROR(VLOOKUP(C4742,[2]Sheet1!$B:$F,5,FALSE),0)</f>
        <v>11224597.99</v>
      </c>
      <c r="AC4742" s="11">
        <v>50</v>
      </c>
      <c r="AD4742" s="11">
        <v>52.63</v>
      </c>
      <c r="AE4742" s="10" t="str">
        <f t="shared" si="106"/>
        <v>75/76HDL</v>
      </c>
      <c r="AF4742" s="10"/>
      <c r="AG4742" s="10"/>
      <c r="AH4742" s="10"/>
    </row>
    <row r="4743" spans="1:34" x14ac:dyDescent="0.45">
      <c r="A4743" t="s">
        <v>24</v>
      </c>
      <c r="B4743" t="s">
        <v>57</v>
      </c>
      <c r="C4743" t="s">
        <v>296</v>
      </c>
      <c r="D4743">
        <v>18950</v>
      </c>
      <c r="E4743" s="11">
        <v>92100</v>
      </c>
      <c r="F4743" s="5">
        <v>2141600</v>
      </c>
      <c r="G4743" s="11">
        <v>0</v>
      </c>
      <c r="H4743" s="11">
        <v>0</v>
      </c>
      <c r="I4743">
        <v>0</v>
      </c>
      <c r="J4743">
        <v>0</v>
      </c>
      <c r="K4743">
        <v>0</v>
      </c>
      <c r="L4743">
        <v>334500</v>
      </c>
      <c r="M4743">
        <v>1453</v>
      </c>
      <c r="N4743">
        <v>13</v>
      </c>
      <c r="O4743">
        <v>8</v>
      </c>
      <c r="P4743">
        <v>60</v>
      </c>
      <c r="Q4743">
        <v>0</v>
      </c>
      <c r="R4743">
        <v>102</v>
      </c>
      <c r="S4743">
        <v>0</v>
      </c>
      <c r="T4743">
        <v>2425</v>
      </c>
      <c r="U4743">
        <v>8904</v>
      </c>
      <c r="V4743">
        <v>-0.53</v>
      </c>
      <c r="W4743">
        <v>0</v>
      </c>
      <c r="X4743">
        <v>0</v>
      </c>
      <c r="Y4743" s="12" t="str">
        <f>IFERROR(VLOOKUP(C4743,[1]Index!$D:$F,3,FALSE),"Non List")</f>
        <v>Manufacturing And Processing</v>
      </c>
      <c r="Z4743">
        <f>IFERROR(VLOOKUP(C4743,[1]LP!$B:$C,2,FALSE),0)</f>
        <v>39800</v>
      </c>
      <c r="AA4743" s="11">
        <f t="shared" si="107"/>
        <v>27.4</v>
      </c>
      <c r="AB4743" s="5">
        <f>IFERROR(VLOOKUP(C4743,[2]Sheet1!$B:$F,5,FALSE),0)</f>
        <v>138150</v>
      </c>
      <c r="AC4743" s="11">
        <v>0</v>
      </c>
      <c r="AD4743" s="11">
        <v>770</v>
      </c>
      <c r="AE4743" s="10" t="str">
        <f t="shared" si="106"/>
        <v>75/76UNL</v>
      </c>
      <c r="AF4743" s="10"/>
      <c r="AG4743" s="10"/>
      <c r="AH4743" s="10"/>
    </row>
    <row r="4744" spans="1:34" x14ac:dyDescent="0.45">
      <c r="A4744" t="s">
        <v>24</v>
      </c>
      <c r="B4744" t="s">
        <v>57</v>
      </c>
      <c r="C4744" t="s">
        <v>297</v>
      </c>
      <c r="D4744">
        <v>915</v>
      </c>
      <c r="E4744" s="11">
        <v>3892024</v>
      </c>
      <c r="F4744" s="5">
        <v>2796927</v>
      </c>
      <c r="G4744" s="11">
        <v>0</v>
      </c>
      <c r="H4744" s="11">
        <v>0</v>
      </c>
      <c r="I4744">
        <v>0</v>
      </c>
      <c r="J4744">
        <v>0</v>
      </c>
      <c r="K4744">
        <v>0</v>
      </c>
      <c r="L4744">
        <v>371455</v>
      </c>
      <c r="M4744">
        <v>38</v>
      </c>
      <c r="N4744">
        <v>24</v>
      </c>
      <c r="O4744">
        <v>5</v>
      </c>
      <c r="P4744">
        <v>22</v>
      </c>
      <c r="Q4744">
        <v>0</v>
      </c>
      <c r="R4744">
        <v>128</v>
      </c>
      <c r="S4744">
        <v>0</v>
      </c>
      <c r="T4744">
        <v>172</v>
      </c>
      <c r="U4744">
        <v>384</v>
      </c>
      <c r="V4744">
        <v>-0.57999999999999996</v>
      </c>
      <c r="W4744">
        <v>0</v>
      </c>
      <c r="X4744">
        <v>0</v>
      </c>
      <c r="Y4744" s="12" t="str">
        <f>IFERROR(VLOOKUP(C4744,[1]Index!$D:$F,3,FALSE),"Non List")</f>
        <v>Manufacturing And Processing</v>
      </c>
      <c r="Z4744">
        <f>IFERROR(VLOOKUP(C4744,[1]LP!$B:$C,2,FALSE),0)</f>
        <v>504</v>
      </c>
      <c r="AA4744" s="11">
        <f t="shared" si="107"/>
        <v>13.3</v>
      </c>
      <c r="AB4744" s="5">
        <f>IFERROR(VLOOKUP(C4744,[2]Sheet1!$B:$F,5,FALSE),0)</f>
        <v>50270000</v>
      </c>
      <c r="AC4744" s="11">
        <v>0</v>
      </c>
      <c r="AD4744" s="11">
        <v>15.78</v>
      </c>
      <c r="AE4744" s="10" t="str">
        <f t="shared" si="106"/>
        <v>75/76SHIVM</v>
      </c>
      <c r="AF4744" s="10"/>
      <c r="AG4744" s="10"/>
      <c r="AH4744" s="10"/>
    </row>
    <row r="4745" spans="1:34" x14ac:dyDescent="0.45">
      <c r="A4745" t="s">
        <v>53</v>
      </c>
      <c r="B4745" t="s">
        <v>57</v>
      </c>
      <c r="C4745" t="s">
        <v>293</v>
      </c>
      <c r="D4745">
        <v>1903.9</v>
      </c>
      <c r="E4745" s="11">
        <v>194889</v>
      </c>
      <c r="F4745" s="5">
        <v>3350006</v>
      </c>
      <c r="G4745" s="11">
        <v>0</v>
      </c>
      <c r="H4745" s="11">
        <v>0</v>
      </c>
      <c r="I4745">
        <v>0</v>
      </c>
      <c r="J4745">
        <v>0</v>
      </c>
      <c r="K4745">
        <v>0</v>
      </c>
      <c r="L4745">
        <v>162964</v>
      </c>
      <c r="M4745">
        <v>167</v>
      </c>
      <c r="N4745">
        <v>11</v>
      </c>
      <c r="O4745">
        <v>1</v>
      </c>
      <c r="P4745">
        <v>9</v>
      </c>
      <c r="Q4745">
        <v>0</v>
      </c>
      <c r="R4745">
        <v>12</v>
      </c>
      <c r="S4745">
        <v>0</v>
      </c>
      <c r="T4745">
        <v>1819</v>
      </c>
      <c r="U4745">
        <v>2616</v>
      </c>
      <c r="V4745">
        <v>0.37</v>
      </c>
      <c r="W4745">
        <v>0</v>
      </c>
      <c r="X4745">
        <v>0</v>
      </c>
      <c r="Y4745" s="12" t="str">
        <f>IFERROR(VLOOKUP(C4745,[1]Index!$D:$F,3,FALSE),"Non List")</f>
        <v>Manufacturing And Processing</v>
      </c>
      <c r="Z4745">
        <f>IFERROR(VLOOKUP(C4745,[1]LP!$B:$C,2,FALSE),0)</f>
        <v>0</v>
      </c>
      <c r="AA4745" s="11">
        <f t="shared" si="107"/>
        <v>0</v>
      </c>
      <c r="AB4745" s="5">
        <f>IFERROR(VLOOKUP(C4745,[2]Sheet1!$B:$F,5,FALSE),0)</f>
        <v>179687.38</v>
      </c>
      <c r="AC4745" s="11">
        <v>0</v>
      </c>
      <c r="AD4745" s="11">
        <v>0</v>
      </c>
      <c r="AE4745" s="10" t="str">
        <f t="shared" si="106"/>
        <v>75/76BNL</v>
      </c>
      <c r="AF4745" s="10"/>
      <c r="AG4745" s="10"/>
      <c r="AH4745" s="10"/>
    </row>
    <row r="4746" spans="1:34" x14ac:dyDescent="0.45">
      <c r="A4746" t="s">
        <v>53</v>
      </c>
      <c r="B4746" t="s">
        <v>57</v>
      </c>
      <c r="C4746" t="s">
        <v>294</v>
      </c>
      <c r="D4746">
        <v>14225</v>
      </c>
      <c r="E4746" s="11">
        <v>121000</v>
      </c>
      <c r="F4746" s="5">
        <v>2017969</v>
      </c>
      <c r="G4746" s="11">
        <v>0</v>
      </c>
      <c r="H4746" s="11">
        <v>0</v>
      </c>
      <c r="I4746">
        <v>0</v>
      </c>
      <c r="J4746">
        <v>0</v>
      </c>
      <c r="K4746">
        <v>0</v>
      </c>
      <c r="L4746">
        <v>209740</v>
      </c>
      <c r="M4746">
        <v>347</v>
      </c>
      <c r="N4746">
        <v>41</v>
      </c>
      <c r="O4746">
        <v>8</v>
      </c>
      <c r="P4746">
        <v>20</v>
      </c>
      <c r="Q4746">
        <v>0</v>
      </c>
      <c r="R4746">
        <v>330</v>
      </c>
      <c r="S4746">
        <v>0</v>
      </c>
      <c r="T4746">
        <v>1768</v>
      </c>
      <c r="U4746">
        <v>3713</v>
      </c>
      <c r="V4746">
        <v>-0.74</v>
      </c>
      <c r="W4746">
        <v>0</v>
      </c>
      <c r="X4746">
        <v>0</v>
      </c>
      <c r="Y4746" s="12" t="str">
        <f>IFERROR(VLOOKUP(C4746,[1]Index!$D:$F,3,FALSE),"Non List")</f>
        <v>Manufacturing And Processing</v>
      </c>
      <c r="Z4746">
        <f>IFERROR(VLOOKUP(C4746,[1]LP!$B:$C,2,FALSE),0)</f>
        <v>12650</v>
      </c>
      <c r="AA4746" s="11">
        <f t="shared" si="107"/>
        <v>36.5</v>
      </c>
      <c r="AB4746" s="5">
        <f>IFERROR(VLOOKUP(C4746,[2]Sheet1!$B:$F,5,FALSE),0)</f>
        <v>111562</v>
      </c>
      <c r="AC4746" s="11">
        <v>0</v>
      </c>
      <c r="AD4746" s="11">
        <v>0</v>
      </c>
      <c r="AE4746" s="10" t="str">
        <f t="shared" si="106"/>
        <v>75/76BNT</v>
      </c>
      <c r="AF4746" s="10"/>
      <c r="AG4746" s="10"/>
      <c r="AH4746" s="10"/>
    </row>
    <row r="4747" spans="1:34" x14ac:dyDescent="0.45">
      <c r="A4747" t="s">
        <v>53</v>
      </c>
      <c r="B4747" t="s">
        <v>57</v>
      </c>
      <c r="C4747" t="s">
        <v>295</v>
      </c>
      <c r="D4747">
        <v>3546</v>
      </c>
      <c r="E4747" s="11">
        <v>385646</v>
      </c>
      <c r="F4747" s="5">
        <v>513637</v>
      </c>
      <c r="G4747" s="11">
        <v>0</v>
      </c>
      <c r="H4747" s="11">
        <v>0</v>
      </c>
      <c r="I4747">
        <v>0</v>
      </c>
      <c r="J4747">
        <v>0</v>
      </c>
      <c r="K4747">
        <v>0</v>
      </c>
      <c r="L4747">
        <v>185812</v>
      </c>
      <c r="M4747">
        <v>96</v>
      </c>
      <c r="N4747">
        <v>37</v>
      </c>
      <c r="O4747">
        <v>15</v>
      </c>
      <c r="P4747">
        <v>41</v>
      </c>
      <c r="Q4747">
        <v>0</v>
      </c>
      <c r="R4747">
        <v>560</v>
      </c>
      <c r="S4747">
        <v>0</v>
      </c>
      <c r="T4747">
        <v>233</v>
      </c>
      <c r="U4747">
        <v>711</v>
      </c>
      <c r="V4747">
        <v>-0.8</v>
      </c>
      <c r="W4747">
        <v>0</v>
      </c>
      <c r="X4747">
        <v>0</v>
      </c>
      <c r="Y4747" s="12" t="str">
        <f>IFERROR(VLOOKUP(C4747,[1]Index!$D:$F,3,FALSE),"Non List")</f>
        <v>Manufacturing And Processing</v>
      </c>
      <c r="Z4747">
        <f>IFERROR(VLOOKUP(C4747,[1]LP!$B:$C,2,FALSE),0)</f>
        <v>1313</v>
      </c>
      <c r="AA4747" s="11">
        <f t="shared" si="107"/>
        <v>13.7</v>
      </c>
      <c r="AB4747" s="5">
        <f>IFERROR(VLOOKUP(C4747,[2]Sheet1!$B:$F,5,FALSE),0)</f>
        <v>11224597.99</v>
      </c>
      <c r="AC4747" s="11">
        <v>50</v>
      </c>
      <c r="AD4747" s="11">
        <v>52.63</v>
      </c>
      <c r="AE4747" s="10" t="str">
        <f t="shared" si="106"/>
        <v>75/76HDL</v>
      </c>
      <c r="AF4747" s="10"/>
      <c r="AG4747" s="10"/>
      <c r="AH4747" s="10"/>
    </row>
    <row r="4748" spans="1:34" x14ac:dyDescent="0.45">
      <c r="A4748" t="s">
        <v>53</v>
      </c>
      <c r="B4748" t="s">
        <v>57</v>
      </c>
      <c r="C4748" t="s">
        <v>296</v>
      </c>
      <c r="D4748">
        <v>18950</v>
      </c>
      <c r="E4748" s="11">
        <v>92100</v>
      </c>
      <c r="F4748" s="5">
        <v>1817800</v>
      </c>
      <c r="G4748" s="11">
        <v>0</v>
      </c>
      <c r="H4748" s="11">
        <v>0</v>
      </c>
      <c r="I4748">
        <v>0</v>
      </c>
      <c r="J4748">
        <v>0</v>
      </c>
      <c r="K4748">
        <v>0</v>
      </c>
      <c r="L4748">
        <v>320600</v>
      </c>
      <c r="M4748">
        <v>696</v>
      </c>
      <c r="N4748">
        <v>27</v>
      </c>
      <c r="O4748">
        <v>9</v>
      </c>
      <c r="P4748">
        <v>34</v>
      </c>
      <c r="Q4748">
        <v>0</v>
      </c>
      <c r="R4748">
        <v>249</v>
      </c>
      <c r="S4748">
        <v>0</v>
      </c>
      <c r="T4748">
        <v>2074</v>
      </c>
      <c r="U4748">
        <v>5699</v>
      </c>
      <c r="V4748">
        <v>-0.7</v>
      </c>
      <c r="W4748">
        <v>0</v>
      </c>
      <c r="X4748">
        <v>0</v>
      </c>
      <c r="Y4748" s="12" t="str">
        <f>IFERROR(VLOOKUP(C4748,[1]Index!$D:$F,3,FALSE),"Non List")</f>
        <v>Manufacturing And Processing</v>
      </c>
      <c r="Z4748">
        <f>IFERROR(VLOOKUP(C4748,[1]LP!$B:$C,2,FALSE),0)</f>
        <v>39800</v>
      </c>
      <c r="AA4748" s="11">
        <f t="shared" si="107"/>
        <v>57.2</v>
      </c>
      <c r="AB4748" s="5">
        <f>IFERROR(VLOOKUP(C4748,[2]Sheet1!$B:$F,5,FALSE),0)</f>
        <v>138150</v>
      </c>
      <c r="AC4748" s="11">
        <v>0</v>
      </c>
      <c r="AD4748" s="11">
        <v>770</v>
      </c>
      <c r="AE4748" s="10" t="str">
        <f t="shared" si="106"/>
        <v>75/76UNL</v>
      </c>
      <c r="AF4748" s="10"/>
      <c r="AG4748" s="10"/>
      <c r="AH4748" s="10"/>
    </row>
    <row r="4749" spans="1:34" x14ac:dyDescent="0.45">
      <c r="A4749" t="s">
        <v>53</v>
      </c>
      <c r="B4749" t="s">
        <v>57</v>
      </c>
      <c r="C4749" t="s">
        <v>297</v>
      </c>
      <c r="D4749">
        <v>915</v>
      </c>
      <c r="E4749" s="11">
        <v>3892024</v>
      </c>
      <c r="F4749" s="5">
        <v>3083329</v>
      </c>
      <c r="G4749" s="11">
        <v>0</v>
      </c>
      <c r="H4749" s="11">
        <v>0</v>
      </c>
      <c r="I4749">
        <v>0</v>
      </c>
      <c r="J4749">
        <v>0</v>
      </c>
      <c r="K4749">
        <v>0</v>
      </c>
      <c r="L4749">
        <v>657857</v>
      </c>
      <c r="M4749">
        <v>34</v>
      </c>
      <c r="N4749">
        <v>27</v>
      </c>
      <c r="O4749">
        <v>5</v>
      </c>
      <c r="P4749">
        <v>19</v>
      </c>
      <c r="Q4749">
        <v>0</v>
      </c>
      <c r="R4749">
        <v>138</v>
      </c>
      <c r="S4749">
        <v>0</v>
      </c>
      <c r="T4749">
        <v>179</v>
      </c>
      <c r="U4749">
        <v>369</v>
      </c>
      <c r="V4749">
        <v>-0.6</v>
      </c>
      <c r="W4749">
        <v>0</v>
      </c>
      <c r="X4749">
        <v>0</v>
      </c>
      <c r="Y4749" s="12" t="str">
        <f>IFERROR(VLOOKUP(C4749,[1]Index!$D:$F,3,FALSE),"Non List")</f>
        <v>Manufacturing And Processing</v>
      </c>
      <c r="Z4749">
        <f>IFERROR(VLOOKUP(C4749,[1]LP!$B:$C,2,FALSE),0)</f>
        <v>504</v>
      </c>
      <c r="AA4749" s="11">
        <f t="shared" si="107"/>
        <v>14.8</v>
      </c>
      <c r="AB4749" s="5">
        <f>IFERROR(VLOOKUP(C4749,[2]Sheet1!$B:$F,5,FALSE),0)</f>
        <v>50270000</v>
      </c>
      <c r="AC4749" s="11">
        <v>0</v>
      </c>
      <c r="AD4749" s="11">
        <v>15.78</v>
      </c>
      <c r="AE4749" s="10" t="str">
        <f t="shared" si="106"/>
        <v>75/76SHIVM</v>
      </c>
      <c r="AF4749" s="10"/>
      <c r="AG4749" s="10"/>
      <c r="AH4749" s="10"/>
    </row>
    <row r="4750" spans="1:34" x14ac:dyDescent="0.45">
      <c r="A4750" t="s">
        <v>54</v>
      </c>
      <c r="B4750" t="s">
        <v>57</v>
      </c>
      <c r="C4750" t="s">
        <v>293</v>
      </c>
      <c r="D4750">
        <v>1903.9</v>
      </c>
      <c r="E4750" s="11">
        <v>194889</v>
      </c>
      <c r="F4750" s="5">
        <v>3326804</v>
      </c>
      <c r="G4750" s="11">
        <v>0</v>
      </c>
      <c r="H4750" s="11">
        <v>0</v>
      </c>
      <c r="I4750">
        <v>0</v>
      </c>
      <c r="J4750">
        <v>0</v>
      </c>
      <c r="K4750">
        <v>0</v>
      </c>
      <c r="L4750">
        <v>276334</v>
      </c>
      <c r="M4750">
        <v>189</v>
      </c>
      <c r="N4750">
        <v>10</v>
      </c>
      <c r="O4750">
        <v>1</v>
      </c>
      <c r="P4750">
        <v>10</v>
      </c>
      <c r="Q4750">
        <v>0</v>
      </c>
      <c r="R4750">
        <v>11</v>
      </c>
      <c r="S4750">
        <v>0</v>
      </c>
      <c r="T4750">
        <v>1807</v>
      </c>
      <c r="U4750">
        <v>2773</v>
      </c>
      <c r="V4750">
        <v>0.46</v>
      </c>
      <c r="W4750">
        <v>0</v>
      </c>
      <c r="X4750">
        <v>0</v>
      </c>
      <c r="Y4750" s="12" t="str">
        <f>IFERROR(VLOOKUP(C4750,[1]Index!$D:$F,3,FALSE),"Non List")</f>
        <v>Manufacturing And Processing</v>
      </c>
      <c r="Z4750">
        <f>IFERROR(VLOOKUP(C4750,[1]LP!$B:$C,2,FALSE),0)</f>
        <v>0</v>
      </c>
      <c r="AA4750" s="11">
        <f t="shared" si="107"/>
        <v>0</v>
      </c>
      <c r="AB4750" s="5">
        <f>IFERROR(VLOOKUP(C4750,[2]Sheet1!$B:$F,5,FALSE),0)</f>
        <v>179687.38</v>
      </c>
      <c r="AC4750" s="11">
        <v>0</v>
      </c>
      <c r="AD4750" s="11">
        <v>0</v>
      </c>
      <c r="AE4750" s="10" t="str">
        <f t="shared" si="106"/>
        <v>75/76BNL</v>
      </c>
      <c r="AF4750" s="10"/>
      <c r="AG4750" s="10"/>
      <c r="AH4750" s="10"/>
    </row>
    <row r="4751" spans="1:34" x14ac:dyDescent="0.45">
      <c r="A4751" t="s">
        <v>54</v>
      </c>
      <c r="B4751" t="s">
        <v>57</v>
      </c>
      <c r="C4751" t="s">
        <v>294</v>
      </c>
      <c r="D4751">
        <v>14225</v>
      </c>
      <c r="E4751" s="11">
        <v>121000</v>
      </c>
      <c r="F4751" s="5">
        <v>2002408</v>
      </c>
      <c r="G4751" s="11">
        <v>0</v>
      </c>
      <c r="H4751" s="11">
        <v>0</v>
      </c>
      <c r="I4751">
        <v>0</v>
      </c>
      <c r="J4751">
        <v>0</v>
      </c>
      <c r="K4751">
        <v>0</v>
      </c>
      <c r="L4751">
        <v>193613</v>
      </c>
      <c r="M4751">
        <v>213</v>
      </c>
      <c r="N4751">
        <v>67</v>
      </c>
      <c r="O4751">
        <v>8</v>
      </c>
      <c r="P4751">
        <v>12</v>
      </c>
      <c r="Q4751">
        <v>0</v>
      </c>
      <c r="R4751">
        <v>541</v>
      </c>
      <c r="S4751">
        <v>0</v>
      </c>
      <c r="T4751">
        <v>1755</v>
      </c>
      <c r="U4751">
        <v>2902</v>
      </c>
      <c r="V4751">
        <v>-0.8</v>
      </c>
      <c r="W4751">
        <v>0</v>
      </c>
      <c r="X4751">
        <v>0</v>
      </c>
      <c r="Y4751" s="12" t="str">
        <f>IFERROR(VLOOKUP(C4751,[1]Index!$D:$F,3,FALSE),"Non List")</f>
        <v>Manufacturing And Processing</v>
      </c>
      <c r="Z4751">
        <f>IFERROR(VLOOKUP(C4751,[1]LP!$B:$C,2,FALSE),0)</f>
        <v>12650</v>
      </c>
      <c r="AA4751" s="11">
        <f t="shared" si="107"/>
        <v>59.4</v>
      </c>
      <c r="AB4751" s="5">
        <f>IFERROR(VLOOKUP(C4751,[2]Sheet1!$B:$F,5,FALSE),0)</f>
        <v>111562</v>
      </c>
      <c r="AC4751" s="11">
        <v>0</v>
      </c>
      <c r="AD4751" s="11">
        <v>0</v>
      </c>
      <c r="AE4751" s="10" t="str">
        <f t="shared" si="106"/>
        <v>75/76BNT</v>
      </c>
      <c r="AF4751" s="10"/>
      <c r="AG4751" s="10"/>
      <c r="AH4751" s="10"/>
    </row>
    <row r="4752" spans="1:34" x14ac:dyDescent="0.45">
      <c r="A4752" t="s">
        <v>54</v>
      </c>
      <c r="B4752" t="s">
        <v>57</v>
      </c>
      <c r="C4752" t="s">
        <v>295</v>
      </c>
      <c r="D4752">
        <v>3546</v>
      </c>
      <c r="E4752" s="11">
        <v>385646</v>
      </c>
      <c r="F4752" s="5">
        <v>654946</v>
      </c>
      <c r="G4752" s="11">
        <v>0</v>
      </c>
      <c r="H4752" s="11">
        <v>0</v>
      </c>
      <c r="I4752">
        <v>0</v>
      </c>
      <c r="J4752">
        <v>0</v>
      </c>
      <c r="K4752">
        <v>0</v>
      </c>
      <c r="L4752">
        <v>327140</v>
      </c>
      <c r="M4752">
        <v>113</v>
      </c>
      <c r="N4752">
        <v>31</v>
      </c>
      <c r="O4752">
        <v>13</v>
      </c>
      <c r="P4752">
        <v>42</v>
      </c>
      <c r="Q4752">
        <v>0</v>
      </c>
      <c r="R4752">
        <v>412</v>
      </c>
      <c r="S4752">
        <v>0</v>
      </c>
      <c r="T4752">
        <v>270</v>
      </c>
      <c r="U4752">
        <v>829</v>
      </c>
      <c r="V4752">
        <v>-0.77</v>
      </c>
      <c r="W4752">
        <v>0</v>
      </c>
      <c r="X4752">
        <v>0</v>
      </c>
      <c r="Y4752" s="12" t="str">
        <f>IFERROR(VLOOKUP(C4752,[1]Index!$D:$F,3,FALSE),"Non List")</f>
        <v>Manufacturing And Processing</v>
      </c>
      <c r="Z4752">
        <f>IFERROR(VLOOKUP(C4752,[1]LP!$B:$C,2,FALSE),0)</f>
        <v>1313</v>
      </c>
      <c r="AA4752" s="11">
        <f t="shared" si="107"/>
        <v>11.6</v>
      </c>
      <c r="AB4752" s="5">
        <f>IFERROR(VLOOKUP(C4752,[2]Sheet1!$B:$F,5,FALSE),0)</f>
        <v>11224597.99</v>
      </c>
      <c r="AC4752" s="11">
        <v>50</v>
      </c>
      <c r="AD4752" s="11">
        <v>52.63</v>
      </c>
      <c r="AE4752" s="10" t="str">
        <f t="shared" si="106"/>
        <v>75/76HDL</v>
      </c>
      <c r="AF4752" s="10"/>
      <c r="AG4752" s="10"/>
      <c r="AH4752" s="10"/>
    </row>
    <row r="4753" spans="1:34" x14ac:dyDescent="0.45">
      <c r="A4753" t="s">
        <v>54</v>
      </c>
      <c r="B4753" t="s">
        <v>57</v>
      </c>
      <c r="C4753" t="s">
        <v>296</v>
      </c>
      <c r="D4753">
        <v>18950</v>
      </c>
      <c r="E4753" s="11">
        <v>92100</v>
      </c>
      <c r="F4753" s="5">
        <v>2095200</v>
      </c>
      <c r="G4753" s="11">
        <v>0</v>
      </c>
      <c r="H4753" s="11">
        <v>0</v>
      </c>
      <c r="I4753">
        <v>0</v>
      </c>
      <c r="J4753">
        <v>0</v>
      </c>
      <c r="K4753">
        <v>0</v>
      </c>
      <c r="L4753">
        <v>273600</v>
      </c>
      <c r="M4753">
        <v>396</v>
      </c>
      <c r="N4753">
        <v>48</v>
      </c>
      <c r="O4753">
        <v>8</v>
      </c>
      <c r="P4753">
        <v>17</v>
      </c>
      <c r="Q4753">
        <v>0</v>
      </c>
      <c r="R4753">
        <v>382</v>
      </c>
      <c r="S4753">
        <v>0</v>
      </c>
      <c r="T4753">
        <v>2375</v>
      </c>
      <c r="U4753">
        <v>4601</v>
      </c>
      <c r="V4753">
        <v>-0.76</v>
      </c>
      <c r="W4753">
        <v>0</v>
      </c>
      <c r="X4753">
        <v>0</v>
      </c>
      <c r="Y4753" s="12" t="str">
        <f>IFERROR(VLOOKUP(C4753,[1]Index!$D:$F,3,FALSE),"Non List")</f>
        <v>Manufacturing And Processing</v>
      </c>
      <c r="Z4753">
        <f>IFERROR(VLOOKUP(C4753,[1]LP!$B:$C,2,FALSE),0)</f>
        <v>39800</v>
      </c>
      <c r="AA4753" s="11">
        <f t="shared" si="107"/>
        <v>100.5</v>
      </c>
      <c r="AB4753" s="5">
        <f>IFERROR(VLOOKUP(C4753,[2]Sheet1!$B:$F,5,FALSE),0)</f>
        <v>138150</v>
      </c>
      <c r="AC4753" s="11">
        <v>0</v>
      </c>
      <c r="AD4753" s="11">
        <v>770</v>
      </c>
      <c r="AE4753" s="10" t="str">
        <f t="shared" si="106"/>
        <v>75/76UNL</v>
      </c>
      <c r="AF4753" s="10"/>
      <c r="AG4753" s="10"/>
      <c r="AH4753" s="10"/>
    </row>
    <row r="4754" spans="1:34" x14ac:dyDescent="0.45">
      <c r="A4754" t="s">
        <v>54</v>
      </c>
      <c r="B4754" t="s">
        <v>57</v>
      </c>
      <c r="C4754" t="s">
        <v>297</v>
      </c>
      <c r="D4754">
        <v>915</v>
      </c>
      <c r="E4754" s="11">
        <v>4400000</v>
      </c>
      <c r="F4754" s="5">
        <v>4394865</v>
      </c>
      <c r="G4754" s="11">
        <v>0</v>
      </c>
      <c r="H4754" s="11">
        <v>0</v>
      </c>
      <c r="I4754">
        <v>0</v>
      </c>
      <c r="J4754">
        <v>0</v>
      </c>
      <c r="K4754">
        <v>0</v>
      </c>
      <c r="L4754">
        <v>1058995</v>
      </c>
      <c r="M4754">
        <v>32</v>
      </c>
      <c r="N4754">
        <v>29</v>
      </c>
      <c r="O4754">
        <v>5</v>
      </c>
      <c r="P4754">
        <v>16</v>
      </c>
      <c r="Q4754">
        <v>0</v>
      </c>
      <c r="R4754">
        <v>131</v>
      </c>
      <c r="S4754">
        <v>0</v>
      </c>
      <c r="T4754">
        <v>200</v>
      </c>
      <c r="U4754">
        <v>380</v>
      </c>
      <c r="V4754">
        <v>-0.57999999999999996</v>
      </c>
      <c r="W4754">
        <v>0</v>
      </c>
      <c r="X4754">
        <v>0</v>
      </c>
      <c r="Y4754" s="12" t="str">
        <f>IFERROR(VLOOKUP(C4754,[1]Index!$D:$F,3,FALSE),"Non List")</f>
        <v>Manufacturing And Processing</v>
      </c>
      <c r="Z4754">
        <f>IFERROR(VLOOKUP(C4754,[1]LP!$B:$C,2,FALSE),0)</f>
        <v>504</v>
      </c>
      <c r="AA4754" s="11">
        <f t="shared" si="107"/>
        <v>15.8</v>
      </c>
      <c r="AB4754" s="5">
        <f>IFERROR(VLOOKUP(C4754,[2]Sheet1!$B:$F,5,FALSE),0)</f>
        <v>50270000</v>
      </c>
      <c r="AC4754" s="11">
        <v>0</v>
      </c>
      <c r="AD4754" s="11">
        <v>15.78</v>
      </c>
      <c r="AE4754" s="10" t="str">
        <f t="shared" si="106"/>
        <v>75/76SHIVM</v>
      </c>
      <c r="AF4754" s="10"/>
      <c r="AG4754" s="10"/>
      <c r="AH4754" s="10"/>
    </row>
    <row r="4755" spans="1:34" x14ac:dyDescent="0.45">
      <c r="A4755" t="s">
        <v>55</v>
      </c>
      <c r="B4755" t="s">
        <v>57</v>
      </c>
      <c r="C4755" t="s">
        <v>293</v>
      </c>
      <c r="D4755">
        <v>1903.9</v>
      </c>
      <c r="E4755" s="11">
        <v>194889</v>
      </c>
      <c r="F4755" s="5">
        <v>3466356</v>
      </c>
      <c r="G4755" s="11">
        <v>0</v>
      </c>
      <c r="H4755" s="11">
        <v>0</v>
      </c>
      <c r="I4755">
        <v>0</v>
      </c>
      <c r="J4755">
        <v>0</v>
      </c>
      <c r="K4755">
        <v>0</v>
      </c>
      <c r="L4755">
        <v>628273</v>
      </c>
      <c r="M4755">
        <v>322</v>
      </c>
      <c r="N4755">
        <v>6</v>
      </c>
      <c r="O4755">
        <v>1</v>
      </c>
      <c r="P4755">
        <v>17</v>
      </c>
      <c r="Q4755">
        <v>0</v>
      </c>
      <c r="R4755">
        <v>6</v>
      </c>
      <c r="S4755">
        <v>0</v>
      </c>
      <c r="T4755">
        <v>1879</v>
      </c>
      <c r="U4755">
        <v>3691</v>
      </c>
      <c r="V4755">
        <v>0.94</v>
      </c>
      <c r="W4755">
        <v>0</v>
      </c>
      <c r="X4755">
        <v>0</v>
      </c>
      <c r="Y4755" s="12" t="str">
        <f>IFERROR(VLOOKUP(C4755,[1]Index!$D:$F,3,FALSE),"Non List")</f>
        <v>Manufacturing And Processing</v>
      </c>
      <c r="Z4755">
        <f>IFERROR(VLOOKUP(C4755,[1]LP!$B:$C,2,FALSE),0)</f>
        <v>0</v>
      </c>
      <c r="AA4755" s="11">
        <f t="shared" si="107"/>
        <v>0</v>
      </c>
      <c r="AB4755" s="5">
        <f>IFERROR(VLOOKUP(C4755,[2]Sheet1!$B:$F,5,FALSE),0)</f>
        <v>179687.38</v>
      </c>
      <c r="AC4755" s="11">
        <v>0</v>
      </c>
      <c r="AD4755" s="11">
        <v>0</v>
      </c>
      <c r="AE4755" s="10" t="str">
        <f t="shared" si="106"/>
        <v>75/76BNL</v>
      </c>
      <c r="AF4755" s="10"/>
      <c r="AG4755" s="10"/>
      <c r="AH4755" s="10"/>
    </row>
    <row r="4756" spans="1:34" x14ac:dyDescent="0.45">
      <c r="A4756" t="s">
        <v>55</v>
      </c>
      <c r="B4756" t="s">
        <v>57</v>
      </c>
      <c r="C4756" t="s">
        <v>294</v>
      </c>
      <c r="D4756">
        <v>14225</v>
      </c>
      <c r="E4756" s="11">
        <v>121000</v>
      </c>
      <c r="F4756" s="5">
        <v>2077982</v>
      </c>
      <c r="G4756" s="11">
        <v>0</v>
      </c>
      <c r="H4756" s="11">
        <v>0</v>
      </c>
      <c r="I4756">
        <v>0</v>
      </c>
      <c r="J4756">
        <v>0</v>
      </c>
      <c r="K4756">
        <v>0</v>
      </c>
      <c r="L4756">
        <v>346380</v>
      </c>
      <c r="M4756">
        <v>286</v>
      </c>
      <c r="N4756">
        <v>50</v>
      </c>
      <c r="O4756">
        <v>8</v>
      </c>
      <c r="P4756">
        <v>16</v>
      </c>
      <c r="Q4756">
        <v>0</v>
      </c>
      <c r="R4756">
        <v>389</v>
      </c>
      <c r="S4756">
        <v>0</v>
      </c>
      <c r="T4756">
        <v>1817</v>
      </c>
      <c r="U4756">
        <v>3421</v>
      </c>
      <c r="V4756">
        <v>-0.76</v>
      </c>
      <c r="W4756">
        <v>0</v>
      </c>
      <c r="X4756">
        <v>0</v>
      </c>
      <c r="Y4756" s="12" t="str">
        <f>IFERROR(VLOOKUP(C4756,[1]Index!$D:$F,3,FALSE),"Non List")</f>
        <v>Manufacturing And Processing</v>
      </c>
      <c r="Z4756">
        <f>IFERROR(VLOOKUP(C4756,[1]LP!$B:$C,2,FALSE),0)</f>
        <v>12650</v>
      </c>
      <c r="AA4756" s="11">
        <f t="shared" si="107"/>
        <v>44.2</v>
      </c>
      <c r="AB4756" s="5">
        <f>IFERROR(VLOOKUP(C4756,[2]Sheet1!$B:$F,5,FALSE),0)</f>
        <v>111562</v>
      </c>
      <c r="AC4756" s="11">
        <v>0</v>
      </c>
      <c r="AD4756" s="11">
        <v>0</v>
      </c>
      <c r="AE4756" s="10" t="str">
        <f t="shared" si="106"/>
        <v>75/76BNT</v>
      </c>
      <c r="AF4756" s="10"/>
      <c r="AG4756" s="10"/>
      <c r="AH4756" s="10"/>
    </row>
    <row r="4757" spans="1:34" x14ac:dyDescent="0.45">
      <c r="A4757" t="s">
        <v>55</v>
      </c>
      <c r="B4757" t="s">
        <v>57</v>
      </c>
      <c r="C4757" t="s">
        <v>295</v>
      </c>
      <c r="D4757">
        <v>3546</v>
      </c>
      <c r="E4757" s="11">
        <v>385646</v>
      </c>
      <c r="F4757" s="5">
        <v>578901</v>
      </c>
      <c r="G4757" s="11">
        <v>0</v>
      </c>
      <c r="H4757" s="11">
        <v>0</v>
      </c>
      <c r="I4757">
        <v>0</v>
      </c>
      <c r="J4757">
        <v>0</v>
      </c>
      <c r="K4757">
        <v>0</v>
      </c>
      <c r="L4757">
        <v>514935</v>
      </c>
      <c r="M4757">
        <v>134</v>
      </c>
      <c r="N4757">
        <v>27</v>
      </c>
      <c r="O4757">
        <v>14</v>
      </c>
      <c r="P4757">
        <v>53</v>
      </c>
      <c r="Q4757">
        <v>0</v>
      </c>
      <c r="R4757">
        <v>377</v>
      </c>
      <c r="S4757">
        <v>0</v>
      </c>
      <c r="T4757">
        <v>250</v>
      </c>
      <c r="U4757">
        <v>867</v>
      </c>
      <c r="V4757">
        <v>-0.76</v>
      </c>
      <c r="W4757">
        <v>0</v>
      </c>
      <c r="X4757">
        <v>0</v>
      </c>
      <c r="Y4757" s="12" t="str">
        <f>IFERROR(VLOOKUP(C4757,[1]Index!$D:$F,3,FALSE),"Non List")</f>
        <v>Manufacturing And Processing</v>
      </c>
      <c r="Z4757">
        <f>IFERROR(VLOOKUP(C4757,[1]LP!$B:$C,2,FALSE),0)</f>
        <v>1313</v>
      </c>
      <c r="AA4757" s="11">
        <f t="shared" si="107"/>
        <v>9.8000000000000007</v>
      </c>
      <c r="AB4757" s="5">
        <f>IFERROR(VLOOKUP(C4757,[2]Sheet1!$B:$F,5,FALSE),0)</f>
        <v>11224597.99</v>
      </c>
      <c r="AC4757" s="11">
        <v>50</v>
      </c>
      <c r="AD4757" s="11">
        <v>52.63</v>
      </c>
      <c r="AE4757" s="10" t="str">
        <f t="shared" si="106"/>
        <v>75/76HDL</v>
      </c>
      <c r="AF4757" s="10"/>
      <c r="AG4757" s="10"/>
      <c r="AH4757" s="10"/>
    </row>
    <row r="4758" spans="1:34" x14ac:dyDescent="0.45">
      <c r="A4758" t="s">
        <v>55</v>
      </c>
      <c r="B4758" t="s">
        <v>57</v>
      </c>
      <c r="C4758" t="s">
        <v>296</v>
      </c>
      <c r="D4758">
        <v>18950</v>
      </c>
      <c r="E4758" s="11">
        <v>92100</v>
      </c>
      <c r="F4758" s="5">
        <v>2233500</v>
      </c>
      <c r="G4758" s="11">
        <v>0</v>
      </c>
      <c r="H4758" s="11">
        <v>0</v>
      </c>
      <c r="I4758">
        <v>0</v>
      </c>
      <c r="J4758">
        <v>0</v>
      </c>
      <c r="K4758">
        <v>0</v>
      </c>
      <c r="L4758">
        <v>1066600</v>
      </c>
      <c r="M4758">
        <v>1158</v>
      </c>
      <c r="N4758">
        <v>16</v>
      </c>
      <c r="O4758">
        <v>8</v>
      </c>
      <c r="P4758">
        <v>46</v>
      </c>
      <c r="Q4758">
        <v>0</v>
      </c>
      <c r="R4758">
        <v>123</v>
      </c>
      <c r="S4758">
        <v>0</v>
      </c>
      <c r="T4758">
        <v>2525</v>
      </c>
      <c r="U4758">
        <v>8111</v>
      </c>
      <c r="V4758">
        <v>-0.56999999999999995</v>
      </c>
      <c r="W4758">
        <v>0</v>
      </c>
      <c r="X4758">
        <v>0</v>
      </c>
      <c r="Y4758" s="12" t="str">
        <f>IFERROR(VLOOKUP(C4758,[1]Index!$D:$F,3,FALSE),"Non List")</f>
        <v>Manufacturing And Processing</v>
      </c>
      <c r="Z4758">
        <f>IFERROR(VLOOKUP(C4758,[1]LP!$B:$C,2,FALSE),0)</f>
        <v>39800</v>
      </c>
      <c r="AA4758" s="11">
        <f t="shared" si="107"/>
        <v>34.4</v>
      </c>
      <c r="AB4758" s="5">
        <f>IFERROR(VLOOKUP(C4758,[2]Sheet1!$B:$F,5,FALSE),0)</f>
        <v>138150</v>
      </c>
      <c r="AC4758" s="11">
        <v>0</v>
      </c>
      <c r="AD4758" s="11">
        <v>770</v>
      </c>
      <c r="AE4758" s="10" t="str">
        <f t="shared" si="106"/>
        <v>75/76UNL</v>
      </c>
      <c r="AF4758" s="10"/>
      <c r="AG4758" s="10"/>
      <c r="AH4758" s="10"/>
    </row>
    <row r="4759" spans="1:34" x14ac:dyDescent="0.45">
      <c r="A4759" t="s">
        <v>55</v>
      </c>
      <c r="B4759" t="s">
        <v>57</v>
      </c>
      <c r="C4759" t="s">
        <v>297</v>
      </c>
      <c r="D4759">
        <v>915</v>
      </c>
      <c r="E4759" s="11">
        <v>4400000</v>
      </c>
      <c r="F4759" s="5">
        <v>4162397</v>
      </c>
      <c r="G4759" s="11">
        <v>0</v>
      </c>
      <c r="H4759" s="11">
        <v>0</v>
      </c>
      <c r="I4759">
        <v>0</v>
      </c>
      <c r="J4759">
        <v>0</v>
      </c>
      <c r="K4759">
        <v>0</v>
      </c>
      <c r="L4759">
        <v>1503244</v>
      </c>
      <c r="M4759">
        <v>34</v>
      </c>
      <c r="N4759">
        <v>27</v>
      </c>
      <c r="O4759">
        <v>5</v>
      </c>
      <c r="P4759">
        <v>18</v>
      </c>
      <c r="Q4759">
        <v>0</v>
      </c>
      <c r="R4759">
        <v>126</v>
      </c>
      <c r="S4759">
        <v>0</v>
      </c>
      <c r="T4759">
        <v>195</v>
      </c>
      <c r="U4759">
        <v>387</v>
      </c>
      <c r="V4759">
        <v>-0.57999999999999996</v>
      </c>
      <c r="W4759">
        <v>0</v>
      </c>
      <c r="X4759">
        <v>0</v>
      </c>
      <c r="Y4759" s="12" t="str">
        <f>IFERROR(VLOOKUP(C4759,[1]Index!$D:$F,3,FALSE),"Non List")</f>
        <v>Manufacturing And Processing</v>
      </c>
      <c r="Z4759">
        <f>IFERROR(VLOOKUP(C4759,[1]LP!$B:$C,2,FALSE),0)</f>
        <v>504</v>
      </c>
      <c r="AA4759" s="11">
        <f t="shared" si="107"/>
        <v>14.8</v>
      </c>
      <c r="AB4759" s="5">
        <f>IFERROR(VLOOKUP(C4759,[2]Sheet1!$B:$F,5,FALSE),0)</f>
        <v>50270000</v>
      </c>
      <c r="AC4759" s="11">
        <v>0</v>
      </c>
      <c r="AD4759" s="11">
        <v>15.78</v>
      </c>
      <c r="AE4759" s="10" t="str">
        <f t="shared" si="106"/>
        <v>75/76SHIVM</v>
      </c>
      <c r="AF4759" s="10"/>
      <c r="AG4759" s="10"/>
      <c r="AH4759" s="10"/>
    </row>
    <row r="4760" spans="1:34" x14ac:dyDescent="0.45">
      <c r="A4760" t="s">
        <v>24</v>
      </c>
      <c r="B4760" t="s">
        <v>58</v>
      </c>
      <c r="C4760" t="s">
        <v>293</v>
      </c>
      <c r="D4760">
        <v>1903.9</v>
      </c>
      <c r="E4760" s="11">
        <v>194889</v>
      </c>
      <c r="F4760" s="5">
        <v>4160442</v>
      </c>
      <c r="G4760" s="11">
        <v>0</v>
      </c>
      <c r="H4760" s="11">
        <v>0</v>
      </c>
      <c r="I4760">
        <v>0</v>
      </c>
      <c r="J4760">
        <v>0</v>
      </c>
      <c r="K4760">
        <v>0</v>
      </c>
      <c r="L4760">
        <v>339460</v>
      </c>
      <c r="M4760">
        <v>697</v>
      </c>
      <c r="N4760">
        <v>3</v>
      </c>
      <c r="O4760">
        <v>1</v>
      </c>
      <c r="P4760">
        <v>31</v>
      </c>
      <c r="Q4760">
        <v>0</v>
      </c>
      <c r="R4760">
        <v>2</v>
      </c>
      <c r="S4760">
        <v>0</v>
      </c>
      <c r="T4760">
        <v>2235</v>
      </c>
      <c r="U4760">
        <v>5919</v>
      </c>
      <c r="V4760">
        <v>2.11</v>
      </c>
      <c r="W4760">
        <v>0</v>
      </c>
      <c r="X4760">
        <v>0</v>
      </c>
      <c r="Y4760" s="12" t="str">
        <f>IFERROR(VLOOKUP(C4760,[1]Index!$D:$F,3,FALSE),"Non List")</f>
        <v>Manufacturing And Processing</v>
      </c>
      <c r="Z4760">
        <f>IFERROR(VLOOKUP(C4760,[1]LP!$B:$C,2,FALSE),0)</f>
        <v>0</v>
      </c>
      <c r="AA4760" s="11">
        <f t="shared" si="107"/>
        <v>0</v>
      </c>
      <c r="AB4760" s="5">
        <f>IFERROR(VLOOKUP(C4760,[2]Sheet1!$B:$F,5,FALSE),0)</f>
        <v>179687.38</v>
      </c>
      <c r="AC4760" s="11">
        <v>0</v>
      </c>
      <c r="AD4760" s="11">
        <v>0</v>
      </c>
      <c r="AE4760" s="10" t="str">
        <f t="shared" si="106"/>
        <v>76/77BNL</v>
      </c>
      <c r="AF4760" s="10"/>
      <c r="AG4760" s="10"/>
      <c r="AH4760" s="10"/>
    </row>
    <row r="4761" spans="1:34" x14ac:dyDescent="0.45">
      <c r="A4761" t="s">
        <v>24</v>
      </c>
      <c r="B4761" t="s">
        <v>58</v>
      </c>
      <c r="C4761" t="s">
        <v>294</v>
      </c>
      <c r="D4761">
        <v>14225</v>
      </c>
      <c r="E4761" s="11">
        <v>121000</v>
      </c>
      <c r="F4761" s="5">
        <v>2529773</v>
      </c>
      <c r="G4761" s="11">
        <v>0</v>
      </c>
      <c r="H4761" s="11">
        <v>0</v>
      </c>
      <c r="I4761">
        <v>0</v>
      </c>
      <c r="J4761">
        <v>0</v>
      </c>
      <c r="K4761">
        <v>0</v>
      </c>
      <c r="L4761">
        <v>300289</v>
      </c>
      <c r="M4761">
        <v>993</v>
      </c>
      <c r="N4761">
        <v>14</v>
      </c>
      <c r="O4761">
        <v>6</v>
      </c>
      <c r="P4761">
        <v>45</v>
      </c>
      <c r="Q4761">
        <v>0</v>
      </c>
      <c r="R4761">
        <v>93</v>
      </c>
      <c r="S4761">
        <v>0</v>
      </c>
      <c r="T4761">
        <v>2191</v>
      </c>
      <c r="U4761">
        <v>6995</v>
      </c>
      <c r="V4761">
        <v>-0.51</v>
      </c>
      <c r="W4761">
        <v>0</v>
      </c>
      <c r="X4761">
        <v>0</v>
      </c>
      <c r="Y4761" s="12" t="str">
        <f>IFERROR(VLOOKUP(C4761,[1]Index!$D:$F,3,FALSE),"Non List")</f>
        <v>Manufacturing And Processing</v>
      </c>
      <c r="Z4761">
        <f>IFERROR(VLOOKUP(C4761,[1]LP!$B:$C,2,FALSE),0)</f>
        <v>12650</v>
      </c>
      <c r="AA4761" s="11">
        <f t="shared" si="107"/>
        <v>12.7</v>
      </c>
      <c r="AB4761" s="5">
        <f>IFERROR(VLOOKUP(C4761,[2]Sheet1!$B:$F,5,FALSE),0)</f>
        <v>111562</v>
      </c>
      <c r="AC4761" s="11">
        <v>0</v>
      </c>
      <c r="AD4761" s="11">
        <v>0</v>
      </c>
      <c r="AE4761" s="10" t="str">
        <f t="shared" si="106"/>
        <v>76/77BNT</v>
      </c>
      <c r="AF4761" s="10"/>
      <c r="AG4761" s="10"/>
      <c r="AH4761" s="10"/>
    </row>
    <row r="4762" spans="1:34" x14ac:dyDescent="0.45">
      <c r="A4762" t="s">
        <v>24</v>
      </c>
      <c r="B4762" t="s">
        <v>58</v>
      </c>
      <c r="C4762" t="s">
        <v>295</v>
      </c>
      <c r="D4762">
        <v>3546</v>
      </c>
      <c r="E4762" s="11">
        <v>578468</v>
      </c>
      <c r="F4762" s="5">
        <v>702530</v>
      </c>
      <c r="G4762" s="11">
        <v>0</v>
      </c>
      <c r="H4762" s="11">
        <v>0</v>
      </c>
      <c r="I4762">
        <v>0</v>
      </c>
      <c r="J4762">
        <v>0</v>
      </c>
      <c r="K4762">
        <v>0</v>
      </c>
      <c r="L4762">
        <v>97556</v>
      </c>
      <c r="M4762">
        <v>67</v>
      </c>
      <c r="N4762">
        <v>53</v>
      </c>
      <c r="O4762">
        <v>16</v>
      </c>
      <c r="P4762">
        <v>30</v>
      </c>
      <c r="Q4762">
        <v>0</v>
      </c>
      <c r="R4762">
        <v>842</v>
      </c>
      <c r="S4762">
        <v>0</v>
      </c>
      <c r="T4762">
        <v>221</v>
      </c>
      <c r="U4762">
        <v>580</v>
      </c>
      <c r="V4762">
        <v>-0.84</v>
      </c>
      <c r="W4762">
        <v>0</v>
      </c>
      <c r="X4762">
        <v>0</v>
      </c>
      <c r="Y4762" s="12" t="str">
        <f>IFERROR(VLOOKUP(C4762,[1]Index!$D:$F,3,FALSE),"Non List")</f>
        <v>Manufacturing And Processing</v>
      </c>
      <c r="Z4762">
        <f>IFERROR(VLOOKUP(C4762,[1]LP!$B:$C,2,FALSE),0)</f>
        <v>1313</v>
      </c>
      <c r="AA4762" s="11">
        <f t="shared" si="107"/>
        <v>19.600000000000001</v>
      </c>
      <c r="AB4762" s="5">
        <f>IFERROR(VLOOKUP(C4762,[2]Sheet1!$B:$F,5,FALSE),0)</f>
        <v>11224597.99</v>
      </c>
      <c r="AC4762" s="11">
        <v>50</v>
      </c>
      <c r="AD4762" s="11">
        <v>50</v>
      </c>
      <c r="AE4762" s="10" t="str">
        <f t="shared" si="106"/>
        <v>76/77HDL</v>
      </c>
      <c r="AF4762" s="10"/>
      <c r="AG4762" s="10"/>
      <c r="AH4762" s="10"/>
    </row>
    <row r="4763" spans="1:34" x14ac:dyDescent="0.45">
      <c r="A4763" t="s">
        <v>24</v>
      </c>
      <c r="B4763" t="s">
        <v>58</v>
      </c>
      <c r="C4763" t="s">
        <v>296</v>
      </c>
      <c r="D4763">
        <v>18950</v>
      </c>
      <c r="E4763" s="11">
        <v>92100</v>
      </c>
      <c r="F4763" s="5">
        <v>2478600</v>
      </c>
      <c r="G4763" s="11">
        <v>0</v>
      </c>
      <c r="H4763" s="11">
        <v>0</v>
      </c>
      <c r="I4763">
        <v>0</v>
      </c>
      <c r="J4763">
        <v>0</v>
      </c>
      <c r="K4763">
        <v>0</v>
      </c>
      <c r="L4763">
        <v>246200</v>
      </c>
      <c r="M4763">
        <v>1069</v>
      </c>
      <c r="N4763">
        <v>18</v>
      </c>
      <c r="O4763">
        <v>7</v>
      </c>
      <c r="P4763">
        <v>38</v>
      </c>
      <c r="Q4763">
        <v>0</v>
      </c>
      <c r="R4763">
        <v>120</v>
      </c>
      <c r="S4763">
        <v>0</v>
      </c>
      <c r="T4763">
        <v>2791</v>
      </c>
      <c r="U4763">
        <v>8195</v>
      </c>
      <c r="V4763">
        <v>-0.56999999999999995</v>
      </c>
      <c r="W4763">
        <v>0</v>
      </c>
      <c r="X4763">
        <v>0</v>
      </c>
      <c r="Y4763" s="12" t="str">
        <f>IFERROR(VLOOKUP(C4763,[1]Index!$D:$F,3,FALSE),"Non List")</f>
        <v>Manufacturing And Processing</v>
      </c>
      <c r="Z4763">
        <f>IFERROR(VLOOKUP(C4763,[1]LP!$B:$C,2,FALSE),0)</f>
        <v>39800</v>
      </c>
      <c r="AA4763" s="11">
        <f t="shared" si="107"/>
        <v>37.200000000000003</v>
      </c>
      <c r="AB4763" s="5">
        <f>IFERROR(VLOOKUP(C4763,[2]Sheet1!$B:$F,5,FALSE),0)</f>
        <v>138150</v>
      </c>
      <c r="AC4763" s="11">
        <v>0</v>
      </c>
      <c r="AD4763" s="11">
        <v>100</v>
      </c>
      <c r="AE4763" s="10" t="str">
        <f t="shared" si="106"/>
        <v>76/77UNL</v>
      </c>
      <c r="AF4763" s="10"/>
      <c r="AG4763" s="10"/>
      <c r="AH4763" s="10"/>
    </row>
    <row r="4764" spans="1:34" x14ac:dyDescent="0.45">
      <c r="A4764" t="s">
        <v>24</v>
      </c>
      <c r="B4764" t="s">
        <v>58</v>
      </c>
      <c r="C4764" t="s">
        <v>297</v>
      </c>
      <c r="D4764">
        <v>915</v>
      </c>
      <c r="E4764" s="11">
        <v>4400000</v>
      </c>
      <c r="F4764" s="5">
        <v>4375186</v>
      </c>
      <c r="G4764" s="11">
        <v>0</v>
      </c>
      <c r="H4764" s="11">
        <v>0</v>
      </c>
      <c r="I4764">
        <v>0</v>
      </c>
      <c r="J4764">
        <v>0</v>
      </c>
      <c r="K4764">
        <v>0</v>
      </c>
      <c r="L4764">
        <v>198671</v>
      </c>
      <c r="M4764">
        <v>18</v>
      </c>
      <c r="N4764">
        <v>51</v>
      </c>
      <c r="O4764">
        <v>5</v>
      </c>
      <c r="P4764">
        <v>9</v>
      </c>
      <c r="Q4764">
        <v>0</v>
      </c>
      <c r="R4764">
        <v>233</v>
      </c>
      <c r="S4764">
        <v>0</v>
      </c>
      <c r="T4764">
        <v>199</v>
      </c>
      <c r="U4764">
        <v>285</v>
      </c>
      <c r="V4764">
        <v>-0.69</v>
      </c>
      <c r="W4764">
        <v>0</v>
      </c>
      <c r="X4764">
        <v>0</v>
      </c>
      <c r="Y4764" s="12" t="str">
        <f>IFERROR(VLOOKUP(C4764,[1]Index!$D:$F,3,FALSE),"Non List")</f>
        <v>Manufacturing And Processing</v>
      </c>
      <c r="Z4764">
        <f>IFERROR(VLOOKUP(C4764,[1]LP!$B:$C,2,FALSE),0)</f>
        <v>504</v>
      </c>
      <c r="AA4764" s="11">
        <f t="shared" si="107"/>
        <v>28</v>
      </c>
      <c r="AB4764" s="5">
        <f>IFERROR(VLOOKUP(C4764,[2]Sheet1!$B:$F,5,FALSE),0)</f>
        <v>50270000</v>
      </c>
      <c r="AC4764" s="11">
        <v>0</v>
      </c>
      <c r="AD4764" s="11">
        <v>24.21</v>
      </c>
      <c r="AE4764" s="10" t="str">
        <f t="shared" si="106"/>
        <v>76/77SHIVM</v>
      </c>
      <c r="AF4764" s="10"/>
      <c r="AG4764" s="10"/>
      <c r="AH4764" s="10"/>
    </row>
    <row r="4765" spans="1:34" x14ac:dyDescent="0.45">
      <c r="A4765" t="s">
        <v>53</v>
      </c>
      <c r="B4765" t="s">
        <v>58</v>
      </c>
      <c r="C4765" t="s">
        <v>293</v>
      </c>
      <c r="D4765">
        <v>1903.9</v>
      </c>
      <c r="E4765" s="11">
        <v>194889</v>
      </c>
      <c r="F4765" s="5">
        <v>3976281</v>
      </c>
      <c r="G4765" s="11">
        <v>0</v>
      </c>
      <c r="H4765" s="11">
        <v>0</v>
      </c>
      <c r="I4765">
        <v>0</v>
      </c>
      <c r="J4765">
        <v>0</v>
      </c>
      <c r="K4765">
        <v>0</v>
      </c>
      <c r="L4765">
        <v>232718</v>
      </c>
      <c r="M4765">
        <v>239</v>
      </c>
      <c r="N4765">
        <v>8</v>
      </c>
      <c r="O4765">
        <v>1</v>
      </c>
      <c r="P4765">
        <v>11</v>
      </c>
      <c r="Q4765">
        <v>0</v>
      </c>
      <c r="R4765">
        <v>7</v>
      </c>
      <c r="S4765">
        <v>0</v>
      </c>
      <c r="T4765">
        <v>2140</v>
      </c>
      <c r="U4765">
        <v>3391</v>
      </c>
      <c r="V4765">
        <v>0.78</v>
      </c>
      <c r="W4765">
        <v>0</v>
      </c>
      <c r="X4765">
        <v>0</v>
      </c>
      <c r="Y4765" s="12" t="str">
        <f>IFERROR(VLOOKUP(C4765,[1]Index!$D:$F,3,FALSE),"Non List")</f>
        <v>Manufacturing And Processing</v>
      </c>
      <c r="Z4765">
        <f>IFERROR(VLOOKUP(C4765,[1]LP!$B:$C,2,FALSE),0)</f>
        <v>0</v>
      </c>
      <c r="AA4765" s="11">
        <f t="shared" si="107"/>
        <v>0</v>
      </c>
      <c r="AB4765" s="5">
        <f>IFERROR(VLOOKUP(C4765,[2]Sheet1!$B:$F,5,FALSE),0)</f>
        <v>179687.38</v>
      </c>
      <c r="AC4765" s="11">
        <v>0</v>
      </c>
      <c r="AD4765" s="11">
        <v>0</v>
      </c>
      <c r="AE4765" s="10" t="str">
        <f t="shared" si="106"/>
        <v>76/77BNL</v>
      </c>
      <c r="AF4765" s="10"/>
      <c r="AG4765" s="10"/>
      <c r="AH4765" s="10"/>
    </row>
    <row r="4766" spans="1:34" x14ac:dyDescent="0.45">
      <c r="A4766" t="s">
        <v>53</v>
      </c>
      <c r="B4766" t="s">
        <v>58</v>
      </c>
      <c r="C4766" t="s">
        <v>294</v>
      </c>
      <c r="D4766">
        <v>14225</v>
      </c>
      <c r="E4766" s="11">
        <v>121000</v>
      </c>
      <c r="F4766" s="5">
        <v>2387592</v>
      </c>
      <c r="G4766" s="11">
        <v>0</v>
      </c>
      <c r="H4766" s="11">
        <v>0</v>
      </c>
      <c r="I4766">
        <v>0</v>
      </c>
      <c r="J4766">
        <v>0</v>
      </c>
      <c r="K4766">
        <v>0</v>
      </c>
      <c r="L4766">
        <v>243220</v>
      </c>
      <c r="M4766">
        <v>402</v>
      </c>
      <c r="N4766">
        <v>35</v>
      </c>
      <c r="O4766">
        <v>7</v>
      </c>
      <c r="P4766">
        <v>19</v>
      </c>
      <c r="Q4766">
        <v>0</v>
      </c>
      <c r="R4766">
        <v>243</v>
      </c>
      <c r="S4766">
        <v>0</v>
      </c>
      <c r="T4766">
        <v>2073</v>
      </c>
      <c r="U4766">
        <v>4330</v>
      </c>
      <c r="V4766">
        <v>-0.7</v>
      </c>
      <c r="W4766">
        <v>0</v>
      </c>
      <c r="X4766">
        <v>0</v>
      </c>
      <c r="Y4766" s="12" t="str">
        <f>IFERROR(VLOOKUP(C4766,[1]Index!$D:$F,3,FALSE),"Non List")</f>
        <v>Manufacturing And Processing</v>
      </c>
      <c r="Z4766">
        <f>IFERROR(VLOOKUP(C4766,[1]LP!$B:$C,2,FALSE),0)</f>
        <v>12650</v>
      </c>
      <c r="AA4766" s="11">
        <f t="shared" si="107"/>
        <v>31.5</v>
      </c>
      <c r="AB4766" s="5">
        <f>IFERROR(VLOOKUP(C4766,[2]Sheet1!$B:$F,5,FALSE),0)</f>
        <v>111562</v>
      </c>
      <c r="AC4766" s="11">
        <v>0</v>
      </c>
      <c r="AD4766" s="11">
        <v>0</v>
      </c>
      <c r="AE4766" s="10" t="str">
        <f t="shared" si="106"/>
        <v>76/77BNT</v>
      </c>
      <c r="AF4766" s="10"/>
      <c r="AG4766" s="10"/>
      <c r="AH4766" s="10"/>
    </row>
    <row r="4767" spans="1:34" x14ac:dyDescent="0.45">
      <c r="A4767" t="s">
        <v>53</v>
      </c>
      <c r="B4767" t="s">
        <v>58</v>
      </c>
      <c r="C4767" t="s">
        <v>295</v>
      </c>
      <c r="D4767">
        <v>3546</v>
      </c>
      <c r="E4767" s="11">
        <v>578468</v>
      </c>
      <c r="F4767" s="5">
        <v>463201</v>
      </c>
      <c r="G4767" s="11">
        <v>0</v>
      </c>
      <c r="H4767" s="11">
        <v>0</v>
      </c>
      <c r="I4767">
        <v>0</v>
      </c>
      <c r="J4767">
        <v>0</v>
      </c>
      <c r="K4767">
        <v>0</v>
      </c>
      <c r="L4767">
        <v>254021</v>
      </c>
      <c r="M4767">
        <v>88</v>
      </c>
      <c r="N4767">
        <v>40</v>
      </c>
      <c r="O4767">
        <v>20</v>
      </c>
      <c r="P4767">
        <v>49</v>
      </c>
      <c r="Q4767">
        <v>0</v>
      </c>
      <c r="R4767">
        <v>795</v>
      </c>
      <c r="S4767">
        <v>0</v>
      </c>
      <c r="T4767">
        <v>180</v>
      </c>
      <c r="U4767">
        <v>597</v>
      </c>
      <c r="V4767">
        <v>-0.83</v>
      </c>
      <c r="W4767">
        <v>0</v>
      </c>
      <c r="X4767">
        <v>0</v>
      </c>
      <c r="Y4767" s="12" t="str">
        <f>IFERROR(VLOOKUP(C4767,[1]Index!$D:$F,3,FALSE),"Non List")</f>
        <v>Manufacturing And Processing</v>
      </c>
      <c r="Z4767">
        <f>IFERROR(VLOOKUP(C4767,[1]LP!$B:$C,2,FALSE),0)</f>
        <v>1313</v>
      </c>
      <c r="AA4767" s="11">
        <f t="shared" si="107"/>
        <v>14.9</v>
      </c>
      <c r="AB4767" s="5">
        <f>IFERROR(VLOOKUP(C4767,[2]Sheet1!$B:$F,5,FALSE),0)</f>
        <v>11224597.99</v>
      </c>
      <c r="AC4767" s="11">
        <v>50</v>
      </c>
      <c r="AD4767" s="11">
        <v>50</v>
      </c>
      <c r="AE4767" s="10" t="str">
        <f t="shared" si="106"/>
        <v>76/77HDL</v>
      </c>
      <c r="AF4767" s="10"/>
      <c r="AG4767" s="10"/>
      <c r="AH4767" s="10"/>
    </row>
    <row r="4768" spans="1:34" x14ac:dyDescent="0.45">
      <c r="A4768" t="s">
        <v>53</v>
      </c>
      <c r="B4768" t="s">
        <v>58</v>
      </c>
      <c r="C4768" t="s">
        <v>296</v>
      </c>
      <c r="D4768">
        <v>18950</v>
      </c>
      <c r="E4768" s="11">
        <v>92100</v>
      </c>
      <c r="F4768" s="5">
        <v>2007200</v>
      </c>
      <c r="G4768" s="11">
        <v>0</v>
      </c>
      <c r="H4768" s="11">
        <v>0</v>
      </c>
      <c r="I4768">
        <v>0</v>
      </c>
      <c r="J4768">
        <v>0</v>
      </c>
      <c r="K4768">
        <v>0</v>
      </c>
      <c r="L4768">
        <v>237500</v>
      </c>
      <c r="M4768">
        <v>516</v>
      </c>
      <c r="N4768">
        <v>37</v>
      </c>
      <c r="O4768">
        <v>8</v>
      </c>
      <c r="P4768">
        <v>23</v>
      </c>
      <c r="Q4768">
        <v>0</v>
      </c>
      <c r="R4768">
        <v>305</v>
      </c>
      <c r="S4768">
        <v>0</v>
      </c>
      <c r="T4768">
        <v>2279</v>
      </c>
      <c r="U4768">
        <v>5143</v>
      </c>
      <c r="V4768">
        <v>-0.73</v>
      </c>
      <c r="W4768">
        <v>0</v>
      </c>
      <c r="X4768">
        <v>0</v>
      </c>
      <c r="Y4768" s="12" t="str">
        <f>IFERROR(VLOOKUP(C4768,[1]Index!$D:$F,3,FALSE),"Non List")</f>
        <v>Manufacturing And Processing</v>
      </c>
      <c r="Z4768">
        <f>IFERROR(VLOOKUP(C4768,[1]LP!$B:$C,2,FALSE),0)</f>
        <v>39800</v>
      </c>
      <c r="AA4768" s="11">
        <f t="shared" si="107"/>
        <v>77.099999999999994</v>
      </c>
      <c r="AB4768" s="5">
        <f>IFERROR(VLOOKUP(C4768,[2]Sheet1!$B:$F,5,FALSE),0)</f>
        <v>138150</v>
      </c>
      <c r="AC4768" s="11">
        <v>0</v>
      </c>
      <c r="AD4768" s="11">
        <v>100</v>
      </c>
      <c r="AE4768" s="10" t="str">
        <f t="shared" si="106"/>
        <v>76/77UNL</v>
      </c>
      <c r="AF4768" s="10"/>
      <c r="AG4768" s="10"/>
      <c r="AH4768" s="10"/>
    </row>
    <row r="4769" spans="1:34" x14ac:dyDescent="0.45">
      <c r="A4769" t="s">
        <v>53</v>
      </c>
      <c r="B4769" t="s">
        <v>58</v>
      </c>
      <c r="C4769" t="s">
        <v>297</v>
      </c>
      <c r="D4769">
        <v>915</v>
      </c>
      <c r="E4769" s="11">
        <v>4400000</v>
      </c>
      <c r="F4769" s="5">
        <v>3946703</v>
      </c>
      <c r="G4769" s="11">
        <v>0</v>
      </c>
      <c r="H4769" s="11">
        <v>0</v>
      </c>
      <c r="I4769">
        <v>0</v>
      </c>
      <c r="J4769">
        <v>0</v>
      </c>
      <c r="K4769">
        <v>0</v>
      </c>
      <c r="L4769">
        <v>461298</v>
      </c>
      <c r="M4769">
        <v>21</v>
      </c>
      <c r="N4769">
        <v>44</v>
      </c>
      <c r="O4769">
        <v>5</v>
      </c>
      <c r="P4769">
        <v>11</v>
      </c>
      <c r="Q4769">
        <v>0</v>
      </c>
      <c r="R4769">
        <v>210</v>
      </c>
      <c r="S4769">
        <v>0</v>
      </c>
      <c r="T4769">
        <v>190</v>
      </c>
      <c r="U4769">
        <v>299</v>
      </c>
      <c r="V4769">
        <v>-0.67</v>
      </c>
      <c r="W4769">
        <v>0</v>
      </c>
      <c r="X4769">
        <v>0</v>
      </c>
      <c r="Y4769" s="12" t="str">
        <f>IFERROR(VLOOKUP(C4769,[1]Index!$D:$F,3,FALSE),"Non List")</f>
        <v>Manufacturing And Processing</v>
      </c>
      <c r="Z4769">
        <f>IFERROR(VLOOKUP(C4769,[1]LP!$B:$C,2,FALSE),0)</f>
        <v>504</v>
      </c>
      <c r="AA4769" s="11">
        <f t="shared" si="107"/>
        <v>24</v>
      </c>
      <c r="AB4769" s="5">
        <f>IFERROR(VLOOKUP(C4769,[2]Sheet1!$B:$F,5,FALSE),0)</f>
        <v>50270000</v>
      </c>
      <c r="AC4769" s="11">
        <v>0</v>
      </c>
      <c r="AD4769" s="11">
        <v>24.21</v>
      </c>
      <c r="AE4769" s="10" t="str">
        <f t="shared" si="106"/>
        <v>76/77SHIVM</v>
      </c>
      <c r="AF4769" s="10"/>
      <c r="AG4769" s="10"/>
      <c r="AH4769" s="10"/>
    </row>
    <row r="4770" spans="1:34" x14ac:dyDescent="0.45">
      <c r="A4770" t="s">
        <v>54</v>
      </c>
      <c r="B4770" t="s">
        <v>58</v>
      </c>
      <c r="C4770" t="s">
        <v>293</v>
      </c>
      <c r="D4770">
        <v>1903.9</v>
      </c>
      <c r="E4770" s="11">
        <v>194889</v>
      </c>
      <c r="F4770" s="5">
        <v>3867575</v>
      </c>
      <c r="G4770" s="11">
        <v>0</v>
      </c>
      <c r="H4770" s="11">
        <v>0</v>
      </c>
      <c r="I4770">
        <v>0</v>
      </c>
      <c r="J4770">
        <v>0</v>
      </c>
      <c r="K4770">
        <v>0</v>
      </c>
      <c r="L4770">
        <v>-18037</v>
      </c>
      <c r="M4770">
        <v>-12</v>
      </c>
      <c r="N4770">
        <v>-154</v>
      </c>
      <c r="O4770">
        <v>1</v>
      </c>
      <c r="P4770">
        <v>-1</v>
      </c>
      <c r="Q4770">
        <v>0</v>
      </c>
      <c r="R4770">
        <v>-141</v>
      </c>
      <c r="S4770">
        <v>0</v>
      </c>
      <c r="T4770">
        <v>2085</v>
      </c>
      <c r="U4770">
        <v>0</v>
      </c>
      <c r="V4770">
        <v>0</v>
      </c>
      <c r="W4770">
        <v>0</v>
      </c>
      <c r="X4770">
        <v>0</v>
      </c>
      <c r="Y4770" s="12" t="str">
        <f>IFERROR(VLOOKUP(C4770,[1]Index!$D:$F,3,FALSE),"Non List")</f>
        <v>Manufacturing And Processing</v>
      </c>
      <c r="Z4770">
        <f>IFERROR(VLOOKUP(C4770,[1]LP!$B:$C,2,FALSE),0)</f>
        <v>0</v>
      </c>
      <c r="AA4770" s="11">
        <f t="shared" si="107"/>
        <v>0</v>
      </c>
      <c r="AB4770" s="5">
        <f>IFERROR(VLOOKUP(C4770,[2]Sheet1!$B:$F,5,FALSE),0)</f>
        <v>179687.38</v>
      </c>
      <c r="AC4770" s="11">
        <v>0</v>
      </c>
      <c r="AD4770" s="11">
        <v>0</v>
      </c>
      <c r="AE4770" s="10" t="str">
        <f t="shared" si="106"/>
        <v>76/77BNL</v>
      </c>
      <c r="AF4770" s="10"/>
      <c r="AG4770" s="10"/>
      <c r="AH4770" s="10"/>
    </row>
    <row r="4771" spans="1:34" x14ac:dyDescent="0.45">
      <c r="A4771" t="s">
        <v>54</v>
      </c>
      <c r="B4771" t="s">
        <v>58</v>
      </c>
      <c r="C4771" t="s">
        <v>294</v>
      </c>
      <c r="D4771">
        <v>14225</v>
      </c>
      <c r="E4771" s="11">
        <v>121000</v>
      </c>
      <c r="F4771" s="5">
        <v>2211526</v>
      </c>
      <c r="G4771" s="11">
        <v>0</v>
      </c>
      <c r="H4771" s="11">
        <v>0</v>
      </c>
      <c r="I4771">
        <v>0</v>
      </c>
      <c r="J4771">
        <v>0</v>
      </c>
      <c r="K4771">
        <v>0</v>
      </c>
      <c r="L4771">
        <v>32635</v>
      </c>
      <c r="M4771">
        <v>36</v>
      </c>
      <c r="N4771">
        <v>396</v>
      </c>
      <c r="O4771">
        <v>7</v>
      </c>
      <c r="P4771">
        <v>2</v>
      </c>
      <c r="Q4771">
        <v>0</v>
      </c>
      <c r="R4771">
        <v>2919</v>
      </c>
      <c r="S4771">
        <v>0</v>
      </c>
      <c r="T4771">
        <v>1928</v>
      </c>
      <c r="U4771">
        <v>1249</v>
      </c>
      <c r="V4771">
        <v>-0.91</v>
      </c>
      <c r="W4771">
        <v>0</v>
      </c>
      <c r="X4771">
        <v>0</v>
      </c>
      <c r="Y4771" s="12" t="str">
        <f>IFERROR(VLOOKUP(C4771,[1]Index!$D:$F,3,FALSE),"Non List")</f>
        <v>Manufacturing And Processing</v>
      </c>
      <c r="Z4771">
        <f>IFERROR(VLOOKUP(C4771,[1]LP!$B:$C,2,FALSE),0)</f>
        <v>12650</v>
      </c>
      <c r="AA4771" s="11">
        <f t="shared" si="107"/>
        <v>351.4</v>
      </c>
      <c r="AB4771" s="5">
        <f>IFERROR(VLOOKUP(C4771,[2]Sheet1!$B:$F,5,FALSE),0)</f>
        <v>111562</v>
      </c>
      <c r="AC4771" s="11">
        <v>0</v>
      </c>
      <c r="AD4771" s="11">
        <v>0</v>
      </c>
      <c r="AE4771" s="10" t="str">
        <f t="shared" si="106"/>
        <v>76/77BNT</v>
      </c>
      <c r="AF4771" s="10"/>
      <c r="AG4771" s="10"/>
      <c r="AH4771" s="10"/>
    </row>
    <row r="4772" spans="1:34" x14ac:dyDescent="0.45">
      <c r="A4772" t="s">
        <v>54</v>
      </c>
      <c r="B4772" t="s">
        <v>58</v>
      </c>
      <c r="C4772" t="s">
        <v>295</v>
      </c>
      <c r="D4772">
        <v>3546</v>
      </c>
      <c r="E4772" s="11">
        <v>578468</v>
      </c>
      <c r="F4772" s="5">
        <v>646343</v>
      </c>
      <c r="G4772" s="11">
        <v>0</v>
      </c>
      <c r="H4772" s="11">
        <v>0</v>
      </c>
      <c r="I4772">
        <v>0</v>
      </c>
      <c r="J4772">
        <v>0</v>
      </c>
      <c r="K4772">
        <v>0</v>
      </c>
      <c r="L4772">
        <v>437163</v>
      </c>
      <c r="M4772">
        <v>101</v>
      </c>
      <c r="N4772">
        <v>35</v>
      </c>
      <c r="O4772">
        <v>17</v>
      </c>
      <c r="P4772">
        <v>48</v>
      </c>
      <c r="Q4772">
        <v>0</v>
      </c>
      <c r="R4772">
        <v>589</v>
      </c>
      <c r="S4772">
        <v>0</v>
      </c>
      <c r="T4772">
        <v>212</v>
      </c>
      <c r="U4772">
        <v>693</v>
      </c>
      <c r="V4772">
        <v>-0.8</v>
      </c>
      <c r="W4772">
        <v>0</v>
      </c>
      <c r="X4772">
        <v>0</v>
      </c>
      <c r="Y4772" s="12" t="str">
        <f>IFERROR(VLOOKUP(C4772,[1]Index!$D:$F,3,FALSE),"Non List")</f>
        <v>Manufacturing And Processing</v>
      </c>
      <c r="Z4772">
        <f>IFERROR(VLOOKUP(C4772,[1]LP!$B:$C,2,FALSE),0)</f>
        <v>1313</v>
      </c>
      <c r="AA4772" s="11">
        <f t="shared" si="107"/>
        <v>13</v>
      </c>
      <c r="AB4772" s="5">
        <f>IFERROR(VLOOKUP(C4772,[2]Sheet1!$B:$F,5,FALSE),0)</f>
        <v>11224597.99</v>
      </c>
      <c r="AC4772" s="11">
        <v>50</v>
      </c>
      <c r="AD4772" s="11">
        <v>50</v>
      </c>
      <c r="AE4772" s="10" t="str">
        <f t="shared" si="106"/>
        <v>76/77HDL</v>
      </c>
      <c r="AF4772" s="10"/>
      <c r="AG4772" s="10"/>
      <c r="AH4772" s="10"/>
    </row>
    <row r="4773" spans="1:34" x14ac:dyDescent="0.45">
      <c r="A4773" t="s">
        <v>54</v>
      </c>
      <c r="B4773" t="s">
        <v>58</v>
      </c>
      <c r="C4773" t="s">
        <v>296</v>
      </c>
      <c r="D4773">
        <v>18950</v>
      </c>
      <c r="E4773" s="11">
        <v>92100</v>
      </c>
      <c r="F4773" s="5">
        <v>1930800</v>
      </c>
      <c r="G4773" s="11">
        <v>0</v>
      </c>
      <c r="H4773" s="11">
        <v>0</v>
      </c>
      <c r="I4773">
        <v>0</v>
      </c>
      <c r="J4773">
        <v>0</v>
      </c>
      <c r="K4773">
        <v>0</v>
      </c>
      <c r="L4773">
        <v>-76300</v>
      </c>
      <c r="M4773">
        <v>-110</v>
      </c>
      <c r="N4773">
        <v>-172</v>
      </c>
      <c r="O4773">
        <v>9</v>
      </c>
      <c r="P4773">
        <v>-5</v>
      </c>
      <c r="Q4773">
        <v>0</v>
      </c>
      <c r="R4773">
        <v>-1481</v>
      </c>
      <c r="S4773">
        <v>0</v>
      </c>
      <c r="T4773">
        <v>2196</v>
      </c>
      <c r="U4773">
        <v>0</v>
      </c>
      <c r="V4773">
        <v>0</v>
      </c>
      <c r="W4773">
        <v>0</v>
      </c>
      <c r="X4773">
        <v>0</v>
      </c>
      <c r="Y4773" s="12" t="str">
        <f>IFERROR(VLOOKUP(C4773,[1]Index!$D:$F,3,FALSE),"Non List")</f>
        <v>Manufacturing And Processing</v>
      </c>
      <c r="Z4773">
        <f>IFERROR(VLOOKUP(C4773,[1]LP!$B:$C,2,FALSE),0)</f>
        <v>39800</v>
      </c>
      <c r="AA4773" s="11">
        <f t="shared" si="107"/>
        <v>-361.8</v>
      </c>
      <c r="AB4773" s="5">
        <f>IFERROR(VLOOKUP(C4773,[2]Sheet1!$B:$F,5,FALSE),0)</f>
        <v>138150</v>
      </c>
      <c r="AC4773" s="11">
        <v>0</v>
      </c>
      <c r="AD4773" s="11">
        <v>100</v>
      </c>
      <c r="AE4773" s="10" t="str">
        <f t="shared" si="106"/>
        <v>76/77UNL</v>
      </c>
      <c r="AF4773" s="10"/>
      <c r="AG4773" s="10"/>
      <c r="AH4773" s="10"/>
    </row>
    <row r="4774" spans="1:34" x14ac:dyDescent="0.45">
      <c r="A4774" t="s">
        <v>54</v>
      </c>
      <c r="B4774" t="s">
        <v>58</v>
      </c>
      <c r="C4774" t="s">
        <v>297</v>
      </c>
      <c r="D4774">
        <v>915</v>
      </c>
      <c r="E4774" s="11">
        <v>4400000</v>
      </c>
      <c r="F4774" s="5">
        <v>4280350</v>
      </c>
      <c r="G4774" s="11">
        <v>0</v>
      </c>
      <c r="H4774" s="11">
        <v>0</v>
      </c>
      <c r="I4774">
        <v>0</v>
      </c>
      <c r="J4774">
        <v>0</v>
      </c>
      <c r="K4774">
        <v>0</v>
      </c>
      <c r="L4774">
        <v>792468</v>
      </c>
      <c r="M4774">
        <v>24</v>
      </c>
      <c r="N4774">
        <v>38</v>
      </c>
      <c r="O4774">
        <v>5</v>
      </c>
      <c r="P4774">
        <v>12</v>
      </c>
      <c r="Q4774">
        <v>0</v>
      </c>
      <c r="R4774">
        <v>177</v>
      </c>
      <c r="S4774">
        <v>0</v>
      </c>
      <c r="T4774">
        <v>197</v>
      </c>
      <c r="U4774">
        <v>326</v>
      </c>
      <c r="V4774">
        <v>-0.64</v>
      </c>
      <c r="W4774">
        <v>0</v>
      </c>
      <c r="X4774">
        <v>0</v>
      </c>
      <c r="Y4774" s="12" t="str">
        <f>IFERROR(VLOOKUP(C4774,[1]Index!$D:$F,3,FALSE),"Non List")</f>
        <v>Manufacturing And Processing</v>
      </c>
      <c r="Z4774">
        <f>IFERROR(VLOOKUP(C4774,[1]LP!$B:$C,2,FALSE),0)</f>
        <v>504</v>
      </c>
      <c r="AA4774" s="11">
        <f t="shared" si="107"/>
        <v>21</v>
      </c>
      <c r="AB4774" s="5">
        <f>IFERROR(VLOOKUP(C4774,[2]Sheet1!$B:$F,5,FALSE),0)</f>
        <v>50270000</v>
      </c>
      <c r="AC4774" s="11">
        <v>0</v>
      </c>
      <c r="AD4774" s="11">
        <v>24.21</v>
      </c>
      <c r="AE4774" s="10" t="str">
        <f t="shared" si="106"/>
        <v>76/77SHIVM</v>
      </c>
      <c r="AF4774" s="10"/>
      <c r="AG4774" s="10"/>
      <c r="AH4774" s="10"/>
    </row>
    <row r="4775" spans="1:34" x14ac:dyDescent="0.45">
      <c r="A4775" t="s">
        <v>55</v>
      </c>
      <c r="B4775" t="s">
        <v>58</v>
      </c>
      <c r="C4775" t="s">
        <v>293</v>
      </c>
      <c r="D4775">
        <v>1903.9</v>
      </c>
      <c r="E4775" s="11">
        <v>194889</v>
      </c>
      <c r="F4775" s="5">
        <v>3767735</v>
      </c>
      <c r="G4775" s="11">
        <v>0</v>
      </c>
      <c r="H4775" s="11">
        <v>0</v>
      </c>
      <c r="I4775">
        <v>0</v>
      </c>
      <c r="J4775">
        <v>0</v>
      </c>
      <c r="K4775">
        <v>0</v>
      </c>
      <c r="L4775">
        <v>-46232</v>
      </c>
      <c r="M4775">
        <v>-24</v>
      </c>
      <c r="N4775">
        <v>-80</v>
      </c>
      <c r="O4775">
        <v>1</v>
      </c>
      <c r="P4775">
        <v>-1</v>
      </c>
      <c r="Q4775">
        <v>0</v>
      </c>
      <c r="R4775">
        <v>-75</v>
      </c>
      <c r="S4775">
        <v>0</v>
      </c>
      <c r="T4775">
        <v>2033</v>
      </c>
      <c r="U4775">
        <v>0</v>
      </c>
      <c r="V4775">
        <v>0</v>
      </c>
      <c r="W4775">
        <v>0</v>
      </c>
      <c r="X4775">
        <v>0</v>
      </c>
      <c r="Y4775" s="12" t="str">
        <f>IFERROR(VLOOKUP(C4775,[1]Index!$D:$F,3,FALSE),"Non List")</f>
        <v>Manufacturing And Processing</v>
      </c>
      <c r="Z4775">
        <f>IFERROR(VLOOKUP(C4775,[1]LP!$B:$C,2,FALSE),0)</f>
        <v>0</v>
      </c>
      <c r="AA4775" s="11">
        <f t="shared" si="107"/>
        <v>0</v>
      </c>
      <c r="AB4775" s="5">
        <f>IFERROR(VLOOKUP(C4775,[2]Sheet1!$B:$F,5,FALSE),0)</f>
        <v>179687.38</v>
      </c>
      <c r="AC4775" s="11">
        <v>0</v>
      </c>
      <c r="AD4775" s="11">
        <v>0</v>
      </c>
      <c r="AE4775" s="10" t="str">
        <f t="shared" si="106"/>
        <v>76/77BNL</v>
      </c>
      <c r="AF4775" s="10"/>
      <c r="AG4775" s="10"/>
      <c r="AH4775" s="10"/>
    </row>
    <row r="4776" spans="1:34" x14ac:dyDescent="0.45">
      <c r="A4776" t="s">
        <v>55</v>
      </c>
      <c r="B4776" t="s">
        <v>58</v>
      </c>
      <c r="C4776" t="s">
        <v>294</v>
      </c>
      <c r="D4776">
        <v>14225</v>
      </c>
      <c r="E4776" s="11">
        <v>121000</v>
      </c>
      <c r="F4776" s="5">
        <v>2159788</v>
      </c>
      <c r="G4776" s="11">
        <v>0</v>
      </c>
      <c r="H4776" s="11">
        <v>0</v>
      </c>
      <c r="I4776">
        <v>0</v>
      </c>
      <c r="J4776">
        <v>0</v>
      </c>
      <c r="K4776">
        <v>0</v>
      </c>
      <c r="L4776">
        <v>-10346</v>
      </c>
      <c r="M4776">
        <v>-9</v>
      </c>
      <c r="N4776">
        <v>-1664</v>
      </c>
      <c r="O4776">
        <v>8</v>
      </c>
      <c r="P4776">
        <v>0</v>
      </c>
      <c r="Q4776">
        <v>0</v>
      </c>
      <c r="R4776">
        <v>-12561</v>
      </c>
      <c r="S4776">
        <v>0</v>
      </c>
      <c r="T4776">
        <v>1885</v>
      </c>
      <c r="U4776">
        <v>0</v>
      </c>
      <c r="V4776">
        <v>0</v>
      </c>
      <c r="W4776">
        <v>0</v>
      </c>
      <c r="X4776">
        <v>0</v>
      </c>
      <c r="Y4776" s="12" t="str">
        <f>IFERROR(VLOOKUP(C4776,[1]Index!$D:$F,3,FALSE),"Non List")</f>
        <v>Manufacturing And Processing</v>
      </c>
      <c r="Z4776">
        <f>IFERROR(VLOOKUP(C4776,[1]LP!$B:$C,2,FALSE),0)</f>
        <v>12650</v>
      </c>
      <c r="AA4776" s="11">
        <f t="shared" si="107"/>
        <v>-1405.6</v>
      </c>
      <c r="AB4776" s="5">
        <f>IFERROR(VLOOKUP(C4776,[2]Sheet1!$B:$F,5,FALSE),0)</f>
        <v>111562</v>
      </c>
      <c r="AC4776" s="11">
        <v>0</v>
      </c>
      <c r="AD4776" s="11">
        <v>0</v>
      </c>
      <c r="AE4776" s="10" t="str">
        <f t="shared" si="106"/>
        <v>76/77BNT</v>
      </c>
      <c r="AF4776" s="10"/>
      <c r="AG4776" s="10"/>
      <c r="AH4776" s="10"/>
    </row>
    <row r="4777" spans="1:34" x14ac:dyDescent="0.45">
      <c r="A4777" t="s">
        <v>55</v>
      </c>
      <c r="B4777" t="s">
        <v>58</v>
      </c>
      <c r="C4777" t="s">
        <v>295</v>
      </c>
      <c r="D4777">
        <v>3546</v>
      </c>
      <c r="E4777" s="11">
        <v>578468</v>
      </c>
      <c r="F4777" s="5">
        <v>675270</v>
      </c>
      <c r="G4777" s="11">
        <v>0</v>
      </c>
      <c r="H4777" s="11">
        <v>0</v>
      </c>
      <c r="I4777">
        <v>0</v>
      </c>
      <c r="J4777">
        <v>0</v>
      </c>
      <c r="K4777">
        <v>0</v>
      </c>
      <c r="L4777">
        <v>466090</v>
      </c>
      <c r="M4777">
        <v>81</v>
      </c>
      <c r="N4777">
        <v>44</v>
      </c>
      <c r="O4777">
        <v>16</v>
      </c>
      <c r="P4777">
        <v>37</v>
      </c>
      <c r="Q4777">
        <v>0</v>
      </c>
      <c r="R4777">
        <v>720</v>
      </c>
      <c r="S4777">
        <v>0</v>
      </c>
      <c r="T4777">
        <v>217</v>
      </c>
      <c r="U4777">
        <v>627</v>
      </c>
      <c r="V4777">
        <v>-0.82</v>
      </c>
      <c r="W4777">
        <v>0</v>
      </c>
      <c r="X4777">
        <v>0</v>
      </c>
      <c r="Y4777" s="12" t="str">
        <f>IFERROR(VLOOKUP(C4777,[1]Index!$D:$F,3,FALSE),"Non List")</f>
        <v>Manufacturing And Processing</v>
      </c>
      <c r="Z4777">
        <f>IFERROR(VLOOKUP(C4777,[1]LP!$B:$C,2,FALSE),0)</f>
        <v>1313</v>
      </c>
      <c r="AA4777" s="11">
        <f t="shared" si="107"/>
        <v>16.2</v>
      </c>
      <c r="AB4777" s="5">
        <f>IFERROR(VLOOKUP(C4777,[2]Sheet1!$B:$F,5,FALSE),0)</f>
        <v>11224597.99</v>
      </c>
      <c r="AC4777" s="11">
        <v>50</v>
      </c>
      <c r="AD4777" s="11">
        <v>50</v>
      </c>
      <c r="AE4777" s="10" t="str">
        <f t="shared" si="106"/>
        <v>76/77HDL</v>
      </c>
      <c r="AF4777" s="10"/>
      <c r="AG4777" s="10"/>
      <c r="AH4777" s="10"/>
    </row>
    <row r="4778" spans="1:34" x14ac:dyDescent="0.45">
      <c r="A4778" t="s">
        <v>55</v>
      </c>
      <c r="B4778" t="s">
        <v>58</v>
      </c>
      <c r="C4778" t="s">
        <v>298</v>
      </c>
      <c r="D4778">
        <v>252.7</v>
      </c>
      <c r="E4778" s="11">
        <v>29753</v>
      </c>
      <c r="F4778" s="5">
        <v>239091</v>
      </c>
      <c r="G4778" s="11">
        <v>0</v>
      </c>
      <c r="H4778" s="11">
        <v>0</v>
      </c>
      <c r="I4778">
        <v>0</v>
      </c>
      <c r="J4778">
        <v>0</v>
      </c>
      <c r="K4778">
        <v>0</v>
      </c>
      <c r="L4778">
        <v>9826</v>
      </c>
      <c r="M4778">
        <v>33</v>
      </c>
      <c r="N4778">
        <v>8</v>
      </c>
      <c r="O4778">
        <v>0</v>
      </c>
      <c r="P4778">
        <v>4</v>
      </c>
      <c r="Q4778">
        <v>0</v>
      </c>
      <c r="R4778">
        <v>2</v>
      </c>
      <c r="S4778">
        <v>0</v>
      </c>
      <c r="T4778">
        <v>904</v>
      </c>
      <c r="U4778">
        <v>819</v>
      </c>
      <c r="V4778">
        <v>2.2400000000000002</v>
      </c>
      <c r="W4778">
        <v>0</v>
      </c>
      <c r="X4778">
        <v>0</v>
      </c>
      <c r="Y4778" s="12" t="str">
        <f>IFERROR(VLOOKUP(C4778,[1]Index!$D:$F,3,FALSE),"Non List")</f>
        <v>Manufacturing And Processing</v>
      </c>
      <c r="Z4778">
        <f>IFERROR(VLOOKUP(C4778,[1]LP!$B:$C,2,FALSE),0)</f>
        <v>0</v>
      </c>
      <c r="AA4778" s="11">
        <f t="shared" si="107"/>
        <v>0</v>
      </c>
      <c r="AB4778" s="5">
        <f>IFERROR(VLOOKUP(C4778,[2]Sheet1!$B:$F,5,FALSE),0)</f>
        <v>198029.16</v>
      </c>
      <c r="AC4778" s="11">
        <v>0</v>
      </c>
      <c r="AD4778" s="11">
        <v>10</v>
      </c>
      <c r="AE4778" s="10" t="str">
        <f t="shared" si="106"/>
        <v>76/77NLO</v>
      </c>
      <c r="AF4778" s="10"/>
      <c r="AG4778" s="10"/>
      <c r="AH4778" s="10"/>
    </row>
    <row r="4779" spans="1:34" x14ac:dyDescent="0.45">
      <c r="A4779" t="s">
        <v>55</v>
      </c>
      <c r="B4779" t="s">
        <v>58</v>
      </c>
      <c r="C4779" t="s">
        <v>296</v>
      </c>
      <c r="D4779">
        <v>18950</v>
      </c>
      <c r="E4779" s="11">
        <v>92100</v>
      </c>
      <c r="F4779" s="5">
        <v>1878800</v>
      </c>
      <c r="G4779" s="11">
        <v>0</v>
      </c>
      <c r="H4779" s="11">
        <v>0</v>
      </c>
      <c r="I4779">
        <v>0</v>
      </c>
      <c r="J4779">
        <v>0</v>
      </c>
      <c r="K4779">
        <v>0</v>
      </c>
      <c r="L4779">
        <v>355400</v>
      </c>
      <c r="M4779">
        <v>386</v>
      </c>
      <c r="N4779">
        <v>49</v>
      </c>
      <c r="O4779">
        <v>9</v>
      </c>
      <c r="P4779">
        <v>18</v>
      </c>
      <c r="Q4779">
        <v>0</v>
      </c>
      <c r="R4779">
        <v>435</v>
      </c>
      <c r="S4779">
        <v>0</v>
      </c>
      <c r="T4779">
        <v>2140</v>
      </c>
      <c r="U4779">
        <v>4310</v>
      </c>
      <c r="V4779">
        <v>-0.77</v>
      </c>
      <c r="W4779">
        <v>0</v>
      </c>
      <c r="X4779">
        <v>0</v>
      </c>
      <c r="Y4779" s="12" t="str">
        <f>IFERROR(VLOOKUP(C4779,[1]Index!$D:$F,3,FALSE),"Non List")</f>
        <v>Manufacturing And Processing</v>
      </c>
      <c r="Z4779">
        <f>IFERROR(VLOOKUP(C4779,[1]LP!$B:$C,2,FALSE),0)</f>
        <v>39800</v>
      </c>
      <c r="AA4779" s="11">
        <f t="shared" si="107"/>
        <v>103.1</v>
      </c>
      <c r="AB4779" s="5">
        <f>IFERROR(VLOOKUP(C4779,[2]Sheet1!$B:$F,5,FALSE),0)</f>
        <v>138150</v>
      </c>
      <c r="AC4779" s="11">
        <v>0</v>
      </c>
      <c r="AD4779" s="11">
        <v>100</v>
      </c>
      <c r="AE4779" s="10" t="str">
        <f t="shared" si="106"/>
        <v>76/77UNL</v>
      </c>
      <c r="AF4779" s="10"/>
      <c r="AG4779" s="10"/>
      <c r="AH4779" s="10"/>
    </row>
    <row r="4780" spans="1:34" x14ac:dyDescent="0.45">
      <c r="A4780" t="s">
        <v>55</v>
      </c>
      <c r="B4780" t="s">
        <v>58</v>
      </c>
      <c r="C4780" t="s">
        <v>297</v>
      </c>
      <c r="D4780">
        <v>915</v>
      </c>
      <c r="E4780" s="11">
        <v>4400000</v>
      </c>
      <c r="F4780" s="5">
        <v>4550874</v>
      </c>
      <c r="G4780" s="11">
        <v>0</v>
      </c>
      <c r="H4780" s="11">
        <v>0</v>
      </c>
      <c r="I4780">
        <v>0</v>
      </c>
      <c r="J4780">
        <v>0</v>
      </c>
      <c r="K4780">
        <v>0</v>
      </c>
      <c r="L4780">
        <v>1058429</v>
      </c>
      <c r="M4780">
        <v>24</v>
      </c>
      <c r="N4780">
        <v>38</v>
      </c>
      <c r="O4780">
        <v>5</v>
      </c>
      <c r="P4780">
        <v>12</v>
      </c>
      <c r="Q4780">
        <v>0</v>
      </c>
      <c r="R4780">
        <v>171</v>
      </c>
      <c r="S4780">
        <v>0</v>
      </c>
      <c r="T4780">
        <v>203</v>
      </c>
      <c r="U4780">
        <v>332</v>
      </c>
      <c r="V4780">
        <v>-0.64</v>
      </c>
      <c r="W4780">
        <v>0</v>
      </c>
      <c r="X4780">
        <v>0</v>
      </c>
      <c r="Y4780" s="12" t="str">
        <f>IFERROR(VLOOKUP(C4780,[1]Index!$D:$F,3,FALSE),"Non List")</f>
        <v>Manufacturing And Processing</v>
      </c>
      <c r="Z4780">
        <f>IFERROR(VLOOKUP(C4780,[1]LP!$B:$C,2,FALSE),0)</f>
        <v>504</v>
      </c>
      <c r="AA4780" s="11">
        <f t="shared" si="107"/>
        <v>21</v>
      </c>
      <c r="AB4780" s="5">
        <f>IFERROR(VLOOKUP(C4780,[2]Sheet1!$B:$F,5,FALSE),0)</f>
        <v>50270000</v>
      </c>
      <c r="AC4780" s="11">
        <v>0</v>
      </c>
      <c r="AD4780" s="11">
        <v>24.21</v>
      </c>
      <c r="AE4780" s="10" t="str">
        <f t="shared" si="106"/>
        <v>76/77SHIVM</v>
      </c>
      <c r="AF4780" s="10"/>
      <c r="AG4780" s="10"/>
      <c r="AH4780" s="10"/>
    </row>
    <row r="4781" spans="1:34" x14ac:dyDescent="0.45">
      <c r="A4781" t="s">
        <v>24</v>
      </c>
      <c r="B4781" t="s">
        <v>59</v>
      </c>
      <c r="C4781" t="s">
        <v>293</v>
      </c>
      <c r="D4781">
        <v>1903.9</v>
      </c>
      <c r="E4781" s="11">
        <v>194889</v>
      </c>
      <c r="F4781" s="5">
        <v>3881753</v>
      </c>
      <c r="G4781" s="11">
        <v>0</v>
      </c>
      <c r="H4781" s="11">
        <v>0</v>
      </c>
      <c r="I4781">
        <v>0</v>
      </c>
      <c r="J4781">
        <v>0</v>
      </c>
      <c r="K4781">
        <v>0</v>
      </c>
      <c r="L4781">
        <v>350463</v>
      </c>
      <c r="M4781">
        <v>719</v>
      </c>
      <c r="N4781">
        <v>3</v>
      </c>
      <c r="O4781">
        <v>1</v>
      </c>
      <c r="P4781">
        <v>34</v>
      </c>
      <c r="Q4781">
        <v>0</v>
      </c>
      <c r="R4781">
        <v>2</v>
      </c>
      <c r="S4781">
        <v>0</v>
      </c>
      <c r="T4781">
        <v>2092</v>
      </c>
      <c r="U4781">
        <v>5818</v>
      </c>
      <c r="V4781">
        <v>2.06</v>
      </c>
      <c r="W4781">
        <v>0</v>
      </c>
      <c r="X4781">
        <v>0</v>
      </c>
      <c r="Y4781" s="12" t="str">
        <f>IFERROR(VLOOKUP(C4781,[1]Index!$D:$F,3,FALSE),"Non List")</f>
        <v>Manufacturing And Processing</v>
      </c>
      <c r="Z4781">
        <f>IFERROR(VLOOKUP(C4781,[1]LP!$B:$C,2,FALSE),0)</f>
        <v>0</v>
      </c>
      <c r="AA4781" s="11">
        <f t="shared" si="107"/>
        <v>0</v>
      </c>
      <c r="AB4781" s="5">
        <f>IFERROR(VLOOKUP(C4781,[2]Sheet1!$B:$F,5,FALSE),0)</f>
        <v>179687.38</v>
      </c>
      <c r="AC4781" s="11">
        <v>0</v>
      </c>
      <c r="AD4781" s="11">
        <v>0</v>
      </c>
      <c r="AE4781" s="10" t="str">
        <f t="shared" si="106"/>
        <v>77/78BNL</v>
      </c>
      <c r="AF4781" s="10"/>
      <c r="AG4781" s="10"/>
      <c r="AH4781" s="10"/>
    </row>
    <row r="4782" spans="1:34" x14ac:dyDescent="0.45">
      <c r="A4782" t="s">
        <v>24</v>
      </c>
      <c r="B4782" t="s">
        <v>59</v>
      </c>
      <c r="C4782" t="s">
        <v>294</v>
      </c>
      <c r="D4782">
        <v>14225</v>
      </c>
      <c r="E4782" s="11">
        <v>121000</v>
      </c>
      <c r="F4782" s="5">
        <v>2344858</v>
      </c>
      <c r="G4782" s="11">
        <v>0</v>
      </c>
      <c r="H4782" s="11">
        <v>0</v>
      </c>
      <c r="I4782">
        <v>0</v>
      </c>
      <c r="J4782">
        <v>0</v>
      </c>
      <c r="K4782">
        <v>0</v>
      </c>
      <c r="L4782">
        <v>286011</v>
      </c>
      <c r="M4782">
        <v>945</v>
      </c>
      <c r="N4782">
        <v>15</v>
      </c>
      <c r="O4782">
        <v>7</v>
      </c>
      <c r="P4782">
        <v>46</v>
      </c>
      <c r="Q4782">
        <v>0</v>
      </c>
      <c r="R4782">
        <v>105</v>
      </c>
      <c r="S4782">
        <v>0</v>
      </c>
      <c r="T4782">
        <v>2038</v>
      </c>
      <c r="U4782">
        <v>6584</v>
      </c>
      <c r="V4782">
        <v>-0.54</v>
      </c>
      <c r="W4782">
        <v>0</v>
      </c>
      <c r="X4782">
        <v>0</v>
      </c>
      <c r="Y4782" s="12" t="str">
        <f>IFERROR(VLOOKUP(C4782,[1]Index!$D:$F,3,FALSE),"Non List")</f>
        <v>Manufacturing And Processing</v>
      </c>
      <c r="Z4782">
        <f>IFERROR(VLOOKUP(C4782,[1]LP!$B:$C,2,FALSE),0)</f>
        <v>12650</v>
      </c>
      <c r="AA4782" s="11">
        <f t="shared" si="107"/>
        <v>13.4</v>
      </c>
      <c r="AB4782" s="5">
        <f>IFERROR(VLOOKUP(C4782,[2]Sheet1!$B:$F,5,FALSE),0)</f>
        <v>111562</v>
      </c>
      <c r="AC4782" s="11">
        <v>0</v>
      </c>
      <c r="AD4782" s="11">
        <v>0</v>
      </c>
      <c r="AE4782" s="10" t="str">
        <f t="shared" si="106"/>
        <v>77/78BNT</v>
      </c>
      <c r="AF4782" s="10"/>
      <c r="AG4782" s="10"/>
      <c r="AH4782" s="10"/>
    </row>
    <row r="4783" spans="1:34" x14ac:dyDescent="0.45">
      <c r="A4783" t="s">
        <v>24</v>
      </c>
      <c r="B4783" t="s">
        <v>59</v>
      </c>
      <c r="C4783" t="s">
        <v>295</v>
      </c>
      <c r="D4783">
        <v>3546</v>
      </c>
      <c r="E4783" s="11">
        <v>578468</v>
      </c>
      <c r="F4783" s="5">
        <v>862739</v>
      </c>
      <c r="G4783" s="11">
        <v>0</v>
      </c>
      <c r="H4783" s="11">
        <v>0</v>
      </c>
      <c r="I4783">
        <v>0</v>
      </c>
      <c r="J4783">
        <v>0</v>
      </c>
      <c r="K4783">
        <v>0</v>
      </c>
      <c r="L4783">
        <v>187469</v>
      </c>
      <c r="M4783">
        <v>130</v>
      </c>
      <c r="N4783">
        <v>27</v>
      </c>
      <c r="O4783">
        <v>14</v>
      </c>
      <c r="P4783">
        <v>52</v>
      </c>
      <c r="Q4783">
        <v>0</v>
      </c>
      <c r="R4783">
        <v>389</v>
      </c>
      <c r="S4783">
        <v>0</v>
      </c>
      <c r="T4783">
        <v>249</v>
      </c>
      <c r="U4783">
        <v>852</v>
      </c>
      <c r="V4783">
        <v>-0.76</v>
      </c>
      <c r="W4783">
        <v>0</v>
      </c>
      <c r="X4783">
        <v>0</v>
      </c>
      <c r="Y4783" s="12" t="str">
        <f>IFERROR(VLOOKUP(C4783,[1]Index!$D:$F,3,FALSE),"Non List")</f>
        <v>Manufacturing And Processing</v>
      </c>
      <c r="Z4783">
        <f>IFERROR(VLOOKUP(C4783,[1]LP!$B:$C,2,FALSE),0)</f>
        <v>1313</v>
      </c>
      <c r="AA4783" s="11">
        <f t="shared" si="107"/>
        <v>10.1</v>
      </c>
      <c r="AB4783" s="5">
        <f>IFERROR(VLOOKUP(C4783,[2]Sheet1!$B:$F,5,FALSE),0)</f>
        <v>11224597.99</v>
      </c>
      <c r="AC4783" s="11">
        <v>75</v>
      </c>
      <c r="AD4783" s="11">
        <v>25</v>
      </c>
      <c r="AE4783" s="10" t="str">
        <f t="shared" si="106"/>
        <v>77/78HDL</v>
      </c>
      <c r="AF4783" s="10"/>
      <c r="AG4783" s="10"/>
      <c r="AH4783" s="10"/>
    </row>
    <row r="4784" spans="1:34" x14ac:dyDescent="0.45">
      <c r="A4784" t="s">
        <v>24</v>
      </c>
      <c r="B4784" t="s">
        <v>59</v>
      </c>
      <c r="C4784" t="s">
        <v>296</v>
      </c>
      <c r="D4784">
        <v>18950</v>
      </c>
      <c r="E4784" s="11">
        <v>92100</v>
      </c>
      <c r="F4784" s="5">
        <v>2001200</v>
      </c>
      <c r="G4784" s="11">
        <v>0</v>
      </c>
      <c r="H4784" s="11">
        <v>0</v>
      </c>
      <c r="I4784">
        <v>0</v>
      </c>
      <c r="J4784">
        <v>0</v>
      </c>
      <c r="K4784">
        <v>0</v>
      </c>
      <c r="L4784">
        <v>120100</v>
      </c>
      <c r="M4784">
        <v>522</v>
      </c>
      <c r="N4784">
        <v>36</v>
      </c>
      <c r="O4784">
        <v>8</v>
      </c>
      <c r="P4784">
        <v>23</v>
      </c>
      <c r="Q4784">
        <v>0</v>
      </c>
      <c r="R4784">
        <v>303</v>
      </c>
      <c r="S4784">
        <v>0</v>
      </c>
      <c r="T4784">
        <v>2273</v>
      </c>
      <c r="U4784">
        <v>5165</v>
      </c>
      <c r="V4784">
        <v>-0.73</v>
      </c>
      <c r="W4784">
        <v>0</v>
      </c>
      <c r="X4784">
        <v>0</v>
      </c>
      <c r="Y4784" s="12" t="str">
        <f>IFERROR(VLOOKUP(C4784,[1]Index!$D:$F,3,FALSE),"Non List")</f>
        <v>Manufacturing And Processing</v>
      </c>
      <c r="Z4784">
        <f>IFERROR(VLOOKUP(C4784,[1]LP!$B:$C,2,FALSE),0)</f>
        <v>39800</v>
      </c>
      <c r="AA4784" s="11">
        <f t="shared" si="107"/>
        <v>76.2</v>
      </c>
      <c r="AB4784" s="5">
        <f>IFERROR(VLOOKUP(C4784,[2]Sheet1!$B:$F,5,FALSE),0)</f>
        <v>138150</v>
      </c>
      <c r="AC4784" s="11">
        <v>0</v>
      </c>
      <c r="AD4784" s="11">
        <v>650</v>
      </c>
      <c r="AE4784" s="10" t="str">
        <f t="shared" si="106"/>
        <v>77/78UNL</v>
      </c>
      <c r="AF4784" s="10"/>
      <c r="AG4784" s="10"/>
      <c r="AH4784" s="10"/>
    </row>
    <row r="4785" spans="1:34" x14ac:dyDescent="0.45">
      <c r="A4785" t="s">
        <v>24</v>
      </c>
      <c r="B4785" t="s">
        <v>59</v>
      </c>
      <c r="C4785" t="s">
        <v>297</v>
      </c>
      <c r="D4785">
        <v>915</v>
      </c>
      <c r="E4785" s="11">
        <v>4400000</v>
      </c>
      <c r="F4785" s="5">
        <v>5334085</v>
      </c>
      <c r="G4785" s="11">
        <v>0</v>
      </c>
      <c r="H4785" s="11">
        <v>0</v>
      </c>
      <c r="I4785">
        <v>0</v>
      </c>
      <c r="J4785">
        <v>0</v>
      </c>
      <c r="K4785">
        <v>0</v>
      </c>
      <c r="L4785">
        <v>290140</v>
      </c>
      <c r="M4785">
        <v>26</v>
      </c>
      <c r="N4785">
        <v>35</v>
      </c>
      <c r="O4785">
        <v>4</v>
      </c>
      <c r="P4785">
        <v>12</v>
      </c>
      <c r="Q4785">
        <v>0</v>
      </c>
      <c r="R4785">
        <v>144</v>
      </c>
      <c r="S4785">
        <v>0</v>
      </c>
      <c r="T4785">
        <v>221</v>
      </c>
      <c r="U4785">
        <v>362</v>
      </c>
      <c r="V4785">
        <v>-0.6</v>
      </c>
      <c r="W4785">
        <v>0</v>
      </c>
      <c r="X4785">
        <v>0</v>
      </c>
      <c r="Y4785" s="12" t="str">
        <f>IFERROR(VLOOKUP(C4785,[1]Index!$D:$F,3,FALSE),"Non List")</f>
        <v>Manufacturing And Processing</v>
      </c>
      <c r="Z4785">
        <f>IFERROR(VLOOKUP(C4785,[1]LP!$B:$C,2,FALSE),0)</f>
        <v>504</v>
      </c>
      <c r="AA4785" s="11">
        <f t="shared" si="107"/>
        <v>19.399999999999999</v>
      </c>
      <c r="AB4785" s="5">
        <f>IFERROR(VLOOKUP(C4785,[2]Sheet1!$B:$F,5,FALSE),0)</f>
        <v>50270000</v>
      </c>
      <c r="AC4785" s="11">
        <v>0</v>
      </c>
      <c r="AD4785" s="11">
        <v>29</v>
      </c>
      <c r="AE4785" s="10" t="str">
        <f t="shared" si="106"/>
        <v>77/78SHIVM</v>
      </c>
      <c r="AF4785" s="10"/>
      <c r="AG4785" s="10"/>
      <c r="AH4785" s="10"/>
    </row>
    <row r="4786" spans="1:34" x14ac:dyDescent="0.45">
      <c r="A4786" t="s">
        <v>53</v>
      </c>
      <c r="B4786" t="s">
        <v>59</v>
      </c>
      <c r="C4786" t="s">
        <v>293</v>
      </c>
      <c r="D4786">
        <v>1903.9</v>
      </c>
      <c r="E4786" s="11">
        <v>194889</v>
      </c>
      <c r="F4786" s="5">
        <v>3529783</v>
      </c>
      <c r="G4786" s="11">
        <v>0</v>
      </c>
      <c r="H4786" s="11">
        <v>0</v>
      </c>
      <c r="I4786">
        <v>0</v>
      </c>
      <c r="J4786">
        <v>0</v>
      </c>
      <c r="K4786">
        <v>0</v>
      </c>
      <c r="L4786">
        <v>-12220</v>
      </c>
      <c r="M4786">
        <v>-13</v>
      </c>
      <c r="N4786">
        <v>-152</v>
      </c>
      <c r="O4786">
        <v>1</v>
      </c>
      <c r="P4786">
        <v>-1</v>
      </c>
      <c r="Q4786">
        <v>0</v>
      </c>
      <c r="R4786">
        <v>-152</v>
      </c>
      <c r="S4786">
        <v>0</v>
      </c>
      <c r="T4786">
        <v>1911</v>
      </c>
      <c r="U4786">
        <v>0</v>
      </c>
      <c r="V4786">
        <v>0</v>
      </c>
      <c r="W4786">
        <v>0</v>
      </c>
      <c r="X4786">
        <v>0</v>
      </c>
      <c r="Y4786" s="12" t="str">
        <f>IFERROR(VLOOKUP(C4786,[1]Index!$D:$F,3,FALSE),"Non List")</f>
        <v>Manufacturing And Processing</v>
      </c>
      <c r="Z4786">
        <f>IFERROR(VLOOKUP(C4786,[1]LP!$B:$C,2,FALSE),0)</f>
        <v>0</v>
      </c>
      <c r="AA4786" s="11">
        <f t="shared" si="107"/>
        <v>0</v>
      </c>
      <c r="AB4786" s="5">
        <f>IFERROR(VLOOKUP(C4786,[2]Sheet1!$B:$F,5,FALSE),0)</f>
        <v>179687.38</v>
      </c>
      <c r="AC4786" s="11">
        <v>0</v>
      </c>
      <c r="AD4786" s="11">
        <v>0</v>
      </c>
      <c r="AE4786" s="10" t="str">
        <f t="shared" si="106"/>
        <v>77/78BNL</v>
      </c>
      <c r="AF4786" s="10"/>
      <c r="AG4786" s="10"/>
      <c r="AH4786" s="10"/>
    </row>
    <row r="4787" spans="1:34" x14ac:dyDescent="0.45">
      <c r="A4787" t="s">
        <v>53</v>
      </c>
      <c r="B4787" t="s">
        <v>59</v>
      </c>
      <c r="C4787" t="s">
        <v>294</v>
      </c>
      <c r="D4787">
        <v>14225</v>
      </c>
      <c r="E4787" s="11">
        <v>121000</v>
      </c>
      <c r="F4787" s="5">
        <v>2068156</v>
      </c>
      <c r="G4787" s="11">
        <v>0</v>
      </c>
      <c r="H4787" s="11">
        <v>0</v>
      </c>
      <c r="I4787">
        <v>0</v>
      </c>
      <c r="J4787">
        <v>0</v>
      </c>
      <c r="K4787">
        <v>0</v>
      </c>
      <c r="L4787">
        <v>22095</v>
      </c>
      <c r="M4787">
        <v>37</v>
      </c>
      <c r="N4787">
        <v>390</v>
      </c>
      <c r="O4787">
        <v>8</v>
      </c>
      <c r="P4787">
        <v>2</v>
      </c>
      <c r="Q4787">
        <v>0</v>
      </c>
      <c r="R4787">
        <v>3062</v>
      </c>
      <c r="S4787">
        <v>0</v>
      </c>
      <c r="T4787">
        <v>1809</v>
      </c>
      <c r="U4787">
        <v>1219</v>
      </c>
      <c r="V4787">
        <v>-0.91</v>
      </c>
      <c r="W4787">
        <v>0</v>
      </c>
      <c r="X4787">
        <v>0</v>
      </c>
      <c r="Y4787" s="12" t="str">
        <f>IFERROR(VLOOKUP(C4787,[1]Index!$D:$F,3,FALSE),"Non List")</f>
        <v>Manufacturing And Processing</v>
      </c>
      <c r="Z4787">
        <f>IFERROR(VLOOKUP(C4787,[1]LP!$B:$C,2,FALSE),0)</f>
        <v>12650</v>
      </c>
      <c r="AA4787" s="11">
        <f t="shared" si="107"/>
        <v>341.9</v>
      </c>
      <c r="AB4787" s="5">
        <f>IFERROR(VLOOKUP(C4787,[2]Sheet1!$B:$F,5,FALSE),0)</f>
        <v>111562</v>
      </c>
      <c r="AC4787" s="11">
        <v>0</v>
      </c>
      <c r="AD4787" s="11">
        <v>0</v>
      </c>
      <c r="AE4787" s="10" t="str">
        <f t="shared" si="106"/>
        <v>77/78BNT</v>
      </c>
      <c r="AF4787" s="10"/>
      <c r="AG4787" s="10"/>
      <c r="AH4787" s="10"/>
    </row>
    <row r="4788" spans="1:34" x14ac:dyDescent="0.45">
      <c r="A4788" t="s">
        <v>53</v>
      </c>
      <c r="B4788" t="s">
        <v>59</v>
      </c>
      <c r="C4788" t="s">
        <v>295</v>
      </c>
      <c r="D4788">
        <v>3546</v>
      </c>
      <c r="E4788" s="11">
        <v>867702</v>
      </c>
      <c r="F4788" s="5">
        <v>493144</v>
      </c>
      <c r="G4788" s="11">
        <v>0</v>
      </c>
      <c r="H4788" s="11">
        <v>0</v>
      </c>
      <c r="I4788">
        <v>0</v>
      </c>
      <c r="J4788">
        <v>0</v>
      </c>
      <c r="K4788">
        <v>0</v>
      </c>
      <c r="L4788">
        <v>397648</v>
      </c>
      <c r="M4788">
        <v>92</v>
      </c>
      <c r="N4788">
        <v>39</v>
      </c>
      <c r="O4788">
        <v>23</v>
      </c>
      <c r="P4788">
        <v>58</v>
      </c>
      <c r="Q4788">
        <v>0</v>
      </c>
      <c r="R4788">
        <v>875</v>
      </c>
      <c r="S4788">
        <v>0</v>
      </c>
      <c r="T4788">
        <v>157</v>
      </c>
      <c r="U4788">
        <v>569</v>
      </c>
      <c r="V4788">
        <v>-0.84</v>
      </c>
      <c r="W4788">
        <v>0</v>
      </c>
      <c r="X4788">
        <v>0</v>
      </c>
      <c r="Y4788" s="12" t="str">
        <f>IFERROR(VLOOKUP(C4788,[1]Index!$D:$F,3,FALSE),"Non List")</f>
        <v>Manufacturing And Processing</v>
      </c>
      <c r="Z4788">
        <f>IFERROR(VLOOKUP(C4788,[1]LP!$B:$C,2,FALSE),0)</f>
        <v>1313</v>
      </c>
      <c r="AA4788" s="11">
        <f t="shared" si="107"/>
        <v>14.3</v>
      </c>
      <c r="AB4788" s="5">
        <f>IFERROR(VLOOKUP(C4788,[2]Sheet1!$B:$F,5,FALSE),0)</f>
        <v>11224597.99</v>
      </c>
      <c r="AC4788" s="11">
        <v>75</v>
      </c>
      <c r="AD4788" s="11">
        <v>25</v>
      </c>
      <c r="AE4788" s="10" t="str">
        <f t="shared" si="106"/>
        <v>77/78HDL</v>
      </c>
      <c r="AF4788" s="10"/>
      <c r="AG4788" s="10"/>
      <c r="AH4788" s="10"/>
    </row>
    <row r="4789" spans="1:34" x14ac:dyDescent="0.45">
      <c r="A4789" t="s">
        <v>53</v>
      </c>
      <c r="B4789" t="s">
        <v>59</v>
      </c>
      <c r="C4789" t="s">
        <v>298</v>
      </c>
      <c r="D4789">
        <v>252.7</v>
      </c>
      <c r="E4789" s="11">
        <v>29753</v>
      </c>
      <c r="F4789" s="5">
        <v>254936</v>
      </c>
      <c r="G4789" s="11">
        <v>0</v>
      </c>
      <c r="H4789" s="11">
        <v>0</v>
      </c>
      <c r="I4789">
        <v>0</v>
      </c>
      <c r="J4789">
        <v>0</v>
      </c>
      <c r="K4789">
        <v>0</v>
      </c>
      <c r="L4789">
        <v>15845</v>
      </c>
      <c r="M4789">
        <v>107</v>
      </c>
      <c r="N4789">
        <v>2</v>
      </c>
      <c r="O4789">
        <v>0</v>
      </c>
      <c r="P4789">
        <v>11</v>
      </c>
      <c r="Q4789">
        <v>0</v>
      </c>
      <c r="R4789">
        <v>1</v>
      </c>
      <c r="S4789">
        <v>0</v>
      </c>
      <c r="T4789">
        <v>957</v>
      </c>
      <c r="U4789">
        <v>1514</v>
      </c>
      <c r="V4789">
        <v>4.99</v>
      </c>
      <c r="W4789">
        <v>0</v>
      </c>
      <c r="X4789">
        <v>0</v>
      </c>
      <c r="Y4789" s="12" t="str">
        <f>IFERROR(VLOOKUP(C4789,[1]Index!$D:$F,3,FALSE),"Non List")</f>
        <v>Manufacturing And Processing</v>
      </c>
      <c r="Z4789">
        <f>IFERROR(VLOOKUP(C4789,[1]LP!$B:$C,2,FALSE),0)</f>
        <v>0</v>
      </c>
      <c r="AA4789" s="11">
        <f t="shared" si="107"/>
        <v>0</v>
      </c>
      <c r="AB4789" s="5">
        <f>IFERROR(VLOOKUP(C4789,[2]Sheet1!$B:$F,5,FALSE),0)</f>
        <v>198029.16</v>
      </c>
      <c r="AC4789" s="11">
        <v>30</v>
      </c>
      <c r="AD4789" s="11">
        <v>5</v>
      </c>
      <c r="AE4789" s="10" t="str">
        <f t="shared" si="106"/>
        <v>77/78NLO</v>
      </c>
      <c r="AF4789" s="10"/>
      <c r="AG4789" s="10"/>
      <c r="AH4789" s="10"/>
    </row>
    <row r="4790" spans="1:34" x14ac:dyDescent="0.45">
      <c r="A4790" t="s">
        <v>53</v>
      </c>
      <c r="B4790" t="s">
        <v>59</v>
      </c>
      <c r="C4790" t="s">
        <v>296</v>
      </c>
      <c r="D4790">
        <v>18950</v>
      </c>
      <c r="E4790" s="11">
        <v>92100</v>
      </c>
      <c r="F4790" s="5">
        <v>2040600</v>
      </c>
      <c r="G4790" s="11">
        <v>0</v>
      </c>
      <c r="H4790" s="11">
        <v>0</v>
      </c>
      <c r="I4790">
        <v>0</v>
      </c>
      <c r="J4790">
        <v>0</v>
      </c>
      <c r="K4790">
        <v>0</v>
      </c>
      <c r="L4790">
        <v>131400</v>
      </c>
      <c r="M4790">
        <v>285</v>
      </c>
      <c r="N4790">
        <v>66</v>
      </c>
      <c r="O4790">
        <v>8</v>
      </c>
      <c r="P4790">
        <v>12</v>
      </c>
      <c r="Q4790">
        <v>0</v>
      </c>
      <c r="R4790">
        <v>543</v>
      </c>
      <c r="S4790">
        <v>0</v>
      </c>
      <c r="T4790">
        <v>2316</v>
      </c>
      <c r="U4790">
        <v>3856</v>
      </c>
      <c r="V4790">
        <v>-0.8</v>
      </c>
      <c r="W4790">
        <v>0</v>
      </c>
      <c r="X4790">
        <v>0</v>
      </c>
      <c r="Y4790" s="12" t="str">
        <f>IFERROR(VLOOKUP(C4790,[1]Index!$D:$F,3,FALSE),"Non List")</f>
        <v>Manufacturing And Processing</v>
      </c>
      <c r="Z4790">
        <f>IFERROR(VLOOKUP(C4790,[1]LP!$B:$C,2,FALSE),0)</f>
        <v>39800</v>
      </c>
      <c r="AA4790" s="11">
        <f t="shared" si="107"/>
        <v>139.6</v>
      </c>
      <c r="AB4790" s="5">
        <f>IFERROR(VLOOKUP(C4790,[2]Sheet1!$B:$F,5,FALSE),0)</f>
        <v>138150</v>
      </c>
      <c r="AC4790" s="11">
        <v>0</v>
      </c>
      <c r="AD4790" s="11">
        <v>650</v>
      </c>
      <c r="AE4790" s="10" t="str">
        <f t="shared" si="106"/>
        <v>77/78UNL</v>
      </c>
      <c r="AF4790" s="10"/>
      <c r="AG4790" s="10"/>
      <c r="AH4790" s="10"/>
    </row>
    <row r="4791" spans="1:34" x14ac:dyDescent="0.45">
      <c r="A4791" t="s">
        <v>53</v>
      </c>
      <c r="B4791" t="s">
        <v>59</v>
      </c>
      <c r="C4791" t="s">
        <v>297</v>
      </c>
      <c r="D4791">
        <v>915</v>
      </c>
      <c r="E4791" s="11">
        <v>4400000</v>
      </c>
      <c r="F4791" s="5">
        <v>4568378</v>
      </c>
      <c r="G4791" s="11">
        <v>0</v>
      </c>
      <c r="H4791" s="11">
        <v>0</v>
      </c>
      <c r="I4791">
        <v>0</v>
      </c>
      <c r="J4791">
        <v>0</v>
      </c>
      <c r="K4791">
        <v>0</v>
      </c>
      <c r="L4791">
        <v>589673</v>
      </c>
      <c r="M4791">
        <v>27</v>
      </c>
      <c r="N4791">
        <v>34</v>
      </c>
      <c r="O4791">
        <v>4</v>
      </c>
      <c r="P4791">
        <v>13</v>
      </c>
      <c r="Q4791">
        <v>0</v>
      </c>
      <c r="R4791">
        <v>153</v>
      </c>
      <c r="S4791">
        <v>0</v>
      </c>
      <c r="T4791">
        <v>204</v>
      </c>
      <c r="U4791">
        <v>351</v>
      </c>
      <c r="V4791">
        <v>-0.62</v>
      </c>
      <c r="W4791">
        <v>0</v>
      </c>
      <c r="X4791">
        <v>0</v>
      </c>
      <c r="Y4791" s="12" t="str">
        <f>IFERROR(VLOOKUP(C4791,[1]Index!$D:$F,3,FALSE),"Non List")</f>
        <v>Manufacturing And Processing</v>
      </c>
      <c r="Z4791">
        <f>IFERROR(VLOOKUP(C4791,[1]LP!$B:$C,2,FALSE),0)</f>
        <v>504</v>
      </c>
      <c r="AA4791" s="11">
        <f t="shared" si="107"/>
        <v>18.7</v>
      </c>
      <c r="AB4791" s="5">
        <f>IFERROR(VLOOKUP(C4791,[2]Sheet1!$B:$F,5,FALSE),0)</f>
        <v>50270000</v>
      </c>
      <c r="AC4791" s="11">
        <v>0</v>
      </c>
      <c r="AD4791" s="11">
        <v>29</v>
      </c>
      <c r="AE4791" s="10" t="str">
        <f t="shared" si="106"/>
        <v>77/78SHIVM</v>
      </c>
      <c r="AF4791" s="10"/>
      <c r="AG4791" s="10"/>
      <c r="AH4791" s="10"/>
    </row>
    <row r="4792" spans="1:34" x14ac:dyDescent="0.45">
      <c r="A4792" t="s">
        <v>54</v>
      </c>
      <c r="B4792" t="s">
        <v>59</v>
      </c>
      <c r="C4792" t="s">
        <v>293</v>
      </c>
      <c r="D4792">
        <v>1903.9</v>
      </c>
      <c r="E4792" s="11">
        <v>194889</v>
      </c>
      <c r="F4792" s="5">
        <v>3857766</v>
      </c>
      <c r="G4792" s="11">
        <v>0</v>
      </c>
      <c r="H4792" s="11">
        <v>0</v>
      </c>
      <c r="I4792">
        <v>0</v>
      </c>
      <c r="J4792">
        <v>0</v>
      </c>
      <c r="K4792">
        <v>0</v>
      </c>
      <c r="L4792">
        <v>306842</v>
      </c>
      <c r="M4792">
        <v>210</v>
      </c>
      <c r="N4792">
        <v>9</v>
      </c>
      <c r="O4792">
        <v>1</v>
      </c>
      <c r="P4792">
        <v>10</v>
      </c>
      <c r="Q4792">
        <v>0</v>
      </c>
      <c r="R4792">
        <v>8</v>
      </c>
      <c r="S4792">
        <v>0</v>
      </c>
      <c r="T4792">
        <v>2079</v>
      </c>
      <c r="U4792">
        <v>3134</v>
      </c>
      <c r="V4792">
        <v>0.65</v>
      </c>
      <c r="W4792">
        <v>0</v>
      </c>
      <c r="X4792">
        <v>0</v>
      </c>
      <c r="Y4792" s="12" t="str">
        <f>IFERROR(VLOOKUP(C4792,[1]Index!$D:$F,3,FALSE),"Non List")</f>
        <v>Manufacturing And Processing</v>
      </c>
      <c r="Z4792">
        <f>IFERROR(VLOOKUP(C4792,[1]LP!$B:$C,2,FALSE),0)</f>
        <v>0</v>
      </c>
      <c r="AA4792" s="11">
        <f t="shared" si="107"/>
        <v>0</v>
      </c>
      <c r="AB4792" s="5">
        <f>IFERROR(VLOOKUP(C4792,[2]Sheet1!$B:$F,5,FALSE),0)</f>
        <v>179687.38</v>
      </c>
      <c r="AC4792" s="11">
        <v>0</v>
      </c>
      <c r="AD4792" s="11">
        <v>0</v>
      </c>
      <c r="AE4792" s="10" t="str">
        <f t="shared" si="106"/>
        <v>77/78BNL</v>
      </c>
      <c r="AF4792" s="10"/>
      <c r="AG4792" s="10"/>
      <c r="AH4792" s="10"/>
    </row>
    <row r="4793" spans="1:34" x14ac:dyDescent="0.45">
      <c r="A4793" t="s">
        <v>54</v>
      </c>
      <c r="B4793" t="s">
        <v>59</v>
      </c>
      <c r="C4793" t="s">
        <v>294</v>
      </c>
      <c r="D4793">
        <v>14225</v>
      </c>
      <c r="E4793" s="11">
        <v>121000</v>
      </c>
      <c r="F4793" s="5">
        <v>2440774</v>
      </c>
      <c r="G4793" s="11">
        <v>0</v>
      </c>
      <c r="H4793" s="11">
        <v>0</v>
      </c>
      <c r="I4793">
        <v>0</v>
      </c>
      <c r="J4793">
        <v>0</v>
      </c>
      <c r="K4793">
        <v>0</v>
      </c>
      <c r="L4793">
        <v>349332</v>
      </c>
      <c r="M4793">
        <v>385</v>
      </c>
      <c r="N4793">
        <v>37</v>
      </c>
      <c r="O4793">
        <v>7</v>
      </c>
      <c r="P4793">
        <v>18</v>
      </c>
      <c r="Q4793">
        <v>0</v>
      </c>
      <c r="R4793">
        <v>248</v>
      </c>
      <c r="S4793">
        <v>0</v>
      </c>
      <c r="T4793">
        <v>2117</v>
      </c>
      <c r="U4793">
        <v>4282</v>
      </c>
      <c r="V4793">
        <v>-0.7</v>
      </c>
      <c r="W4793">
        <v>0</v>
      </c>
      <c r="X4793">
        <v>0</v>
      </c>
      <c r="Y4793" s="12" t="str">
        <f>IFERROR(VLOOKUP(C4793,[1]Index!$D:$F,3,FALSE),"Non List")</f>
        <v>Manufacturing And Processing</v>
      </c>
      <c r="Z4793">
        <f>IFERROR(VLOOKUP(C4793,[1]LP!$B:$C,2,FALSE),0)</f>
        <v>12650</v>
      </c>
      <c r="AA4793" s="11">
        <f t="shared" si="107"/>
        <v>32.9</v>
      </c>
      <c r="AB4793" s="5">
        <f>IFERROR(VLOOKUP(C4793,[2]Sheet1!$B:$F,5,FALSE),0)</f>
        <v>111562</v>
      </c>
      <c r="AC4793" s="11">
        <v>0</v>
      </c>
      <c r="AD4793" s="11">
        <v>0</v>
      </c>
      <c r="AE4793" s="10" t="str">
        <f t="shared" si="106"/>
        <v>77/78BNT</v>
      </c>
      <c r="AF4793" s="10"/>
      <c r="AG4793" s="10"/>
      <c r="AH4793" s="10"/>
    </row>
    <row r="4794" spans="1:34" x14ac:dyDescent="0.45">
      <c r="A4794" t="s">
        <v>54</v>
      </c>
      <c r="B4794" t="s">
        <v>59</v>
      </c>
      <c r="C4794" t="s">
        <v>295</v>
      </c>
      <c r="D4794">
        <v>3546</v>
      </c>
      <c r="E4794" s="11">
        <v>867702</v>
      </c>
      <c r="F4794" s="5">
        <v>768241</v>
      </c>
      <c r="G4794" s="11">
        <v>0</v>
      </c>
      <c r="H4794" s="11">
        <v>0</v>
      </c>
      <c r="I4794">
        <v>0</v>
      </c>
      <c r="J4794">
        <v>0</v>
      </c>
      <c r="K4794">
        <v>0</v>
      </c>
      <c r="L4794">
        <v>672745</v>
      </c>
      <c r="M4794">
        <v>103</v>
      </c>
      <c r="N4794">
        <v>34</v>
      </c>
      <c r="O4794">
        <v>19</v>
      </c>
      <c r="P4794">
        <v>55</v>
      </c>
      <c r="Q4794">
        <v>0</v>
      </c>
      <c r="R4794">
        <v>645</v>
      </c>
      <c r="S4794">
        <v>0</v>
      </c>
      <c r="T4794">
        <v>189</v>
      </c>
      <c r="U4794">
        <v>662</v>
      </c>
      <c r="V4794">
        <v>-0.81</v>
      </c>
      <c r="W4794">
        <v>0</v>
      </c>
      <c r="X4794">
        <v>0</v>
      </c>
      <c r="Y4794" s="12" t="str">
        <f>IFERROR(VLOOKUP(C4794,[1]Index!$D:$F,3,FALSE),"Non List")</f>
        <v>Manufacturing And Processing</v>
      </c>
      <c r="Z4794">
        <f>IFERROR(VLOOKUP(C4794,[1]LP!$B:$C,2,FALSE),0)</f>
        <v>1313</v>
      </c>
      <c r="AA4794" s="11">
        <f t="shared" si="107"/>
        <v>12.7</v>
      </c>
      <c r="AB4794" s="5">
        <f>IFERROR(VLOOKUP(C4794,[2]Sheet1!$B:$F,5,FALSE),0)</f>
        <v>11224597.99</v>
      </c>
      <c r="AC4794" s="11">
        <v>75</v>
      </c>
      <c r="AD4794" s="11">
        <v>25</v>
      </c>
      <c r="AE4794" s="10" t="str">
        <f t="shared" si="106"/>
        <v>77/78HDL</v>
      </c>
      <c r="AF4794" s="10"/>
      <c r="AG4794" s="10"/>
      <c r="AH4794" s="10"/>
    </row>
    <row r="4795" spans="1:34" x14ac:dyDescent="0.45">
      <c r="A4795" t="s">
        <v>54</v>
      </c>
      <c r="B4795" t="s">
        <v>59</v>
      </c>
      <c r="C4795" t="s">
        <v>296</v>
      </c>
      <c r="D4795">
        <v>18950</v>
      </c>
      <c r="E4795" s="11">
        <v>92100</v>
      </c>
      <c r="F4795" s="5">
        <v>2362200</v>
      </c>
      <c r="G4795" s="11">
        <v>0</v>
      </c>
      <c r="H4795" s="11">
        <v>0</v>
      </c>
      <c r="I4795">
        <v>0</v>
      </c>
      <c r="J4795">
        <v>0</v>
      </c>
      <c r="K4795">
        <v>0</v>
      </c>
      <c r="L4795">
        <v>321600</v>
      </c>
      <c r="M4795">
        <v>466</v>
      </c>
      <c r="N4795">
        <v>41</v>
      </c>
      <c r="O4795">
        <v>7</v>
      </c>
      <c r="P4795">
        <v>17</v>
      </c>
      <c r="Q4795">
        <v>0</v>
      </c>
      <c r="R4795">
        <v>289</v>
      </c>
      <c r="S4795">
        <v>0</v>
      </c>
      <c r="T4795">
        <v>2665</v>
      </c>
      <c r="U4795">
        <v>5284</v>
      </c>
      <c r="V4795">
        <v>-0.72</v>
      </c>
      <c r="W4795">
        <v>0</v>
      </c>
      <c r="X4795">
        <v>0</v>
      </c>
      <c r="Y4795" s="12" t="str">
        <f>IFERROR(VLOOKUP(C4795,[1]Index!$D:$F,3,FALSE),"Non List")</f>
        <v>Manufacturing And Processing</v>
      </c>
      <c r="Z4795">
        <f>IFERROR(VLOOKUP(C4795,[1]LP!$B:$C,2,FALSE),0)</f>
        <v>39800</v>
      </c>
      <c r="AA4795" s="11">
        <f t="shared" si="107"/>
        <v>85.4</v>
      </c>
      <c r="AB4795" s="5">
        <f>IFERROR(VLOOKUP(C4795,[2]Sheet1!$B:$F,5,FALSE),0)</f>
        <v>138150</v>
      </c>
      <c r="AC4795" s="11">
        <v>0</v>
      </c>
      <c r="AD4795" s="11">
        <v>650</v>
      </c>
      <c r="AE4795" s="10" t="str">
        <f t="shared" si="106"/>
        <v>77/78UNL</v>
      </c>
      <c r="AF4795" s="10"/>
      <c r="AG4795" s="10"/>
      <c r="AH4795" s="10"/>
    </row>
    <row r="4796" spans="1:34" x14ac:dyDescent="0.45">
      <c r="A4796" t="s">
        <v>54</v>
      </c>
      <c r="B4796" t="s">
        <v>59</v>
      </c>
      <c r="C4796" t="s">
        <v>297</v>
      </c>
      <c r="D4796">
        <v>915</v>
      </c>
      <c r="E4796" s="11">
        <v>4400000</v>
      </c>
      <c r="F4796" s="5">
        <v>5076544</v>
      </c>
      <c r="G4796" s="11">
        <v>0</v>
      </c>
      <c r="H4796" s="11">
        <v>0</v>
      </c>
      <c r="I4796">
        <v>0</v>
      </c>
      <c r="J4796">
        <v>0</v>
      </c>
      <c r="K4796">
        <v>0</v>
      </c>
      <c r="L4796">
        <v>1090081</v>
      </c>
      <c r="M4796">
        <v>33</v>
      </c>
      <c r="N4796">
        <v>28</v>
      </c>
      <c r="O4796">
        <v>4</v>
      </c>
      <c r="P4796">
        <v>15</v>
      </c>
      <c r="Q4796">
        <v>0</v>
      </c>
      <c r="R4796">
        <v>118</v>
      </c>
      <c r="S4796">
        <v>0</v>
      </c>
      <c r="T4796">
        <v>215</v>
      </c>
      <c r="U4796">
        <v>400</v>
      </c>
      <c r="V4796">
        <v>-0.56000000000000005</v>
      </c>
      <c r="W4796">
        <v>0</v>
      </c>
      <c r="X4796">
        <v>0</v>
      </c>
      <c r="Y4796" s="12" t="str">
        <f>IFERROR(VLOOKUP(C4796,[1]Index!$D:$F,3,FALSE),"Non List")</f>
        <v>Manufacturing And Processing</v>
      </c>
      <c r="Z4796">
        <f>IFERROR(VLOOKUP(C4796,[1]LP!$B:$C,2,FALSE),0)</f>
        <v>504</v>
      </c>
      <c r="AA4796" s="11">
        <f t="shared" si="107"/>
        <v>15.3</v>
      </c>
      <c r="AB4796" s="5">
        <f>IFERROR(VLOOKUP(C4796,[2]Sheet1!$B:$F,5,FALSE),0)</f>
        <v>50270000</v>
      </c>
      <c r="AC4796" s="11">
        <v>0</v>
      </c>
      <c r="AD4796" s="11">
        <v>29</v>
      </c>
      <c r="AE4796" s="10" t="str">
        <f t="shared" si="106"/>
        <v>77/78SHIVM</v>
      </c>
      <c r="AF4796" s="10"/>
      <c r="AG4796" s="10"/>
      <c r="AH4796" s="10"/>
    </row>
    <row r="4797" spans="1:34" x14ac:dyDescent="0.45">
      <c r="A4797" t="s">
        <v>55</v>
      </c>
      <c r="B4797" t="s">
        <v>59</v>
      </c>
      <c r="C4797" t="s">
        <v>293</v>
      </c>
      <c r="D4797">
        <v>1903.9</v>
      </c>
      <c r="E4797" s="11">
        <v>194889</v>
      </c>
      <c r="F4797" s="5">
        <v>3939161</v>
      </c>
      <c r="G4797" s="11">
        <v>0</v>
      </c>
      <c r="H4797" s="11">
        <v>0</v>
      </c>
      <c r="I4797">
        <v>0</v>
      </c>
      <c r="J4797">
        <v>0</v>
      </c>
      <c r="K4797">
        <v>0</v>
      </c>
      <c r="L4797">
        <v>449729</v>
      </c>
      <c r="M4797">
        <v>231</v>
      </c>
      <c r="N4797">
        <v>8</v>
      </c>
      <c r="O4797">
        <v>1</v>
      </c>
      <c r="P4797">
        <v>11</v>
      </c>
      <c r="Q4797">
        <v>0</v>
      </c>
      <c r="R4797">
        <v>7</v>
      </c>
      <c r="S4797">
        <v>0</v>
      </c>
      <c r="T4797">
        <v>2121</v>
      </c>
      <c r="U4797">
        <v>3319</v>
      </c>
      <c r="V4797">
        <v>0.74</v>
      </c>
      <c r="W4797">
        <v>0</v>
      </c>
      <c r="X4797">
        <v>0</v>
      </c>
      <c r="Y4797" s="12" t="str">
        <f>IFERROR(VLOOKUP(C4797,[1]Index!$D:$F,3,FALSE),"Non List")</f>
        <v>Manufacturing And Processing</v>
      </c>
      <c r="Z4797">
        <f>IFERROR(VLOOKUP(C4797,[1]LP!$B:$C,2,FALSE),0)</f>
        <v>0</v>
      </c>
      <c r="AA4797" s="11">
        <f t="shared" si="107"/>
        <v>0</v>
      </c>
      <c r="AB4797" s="5">
        <f>IFERROR(VLOOKUP(C4797,[2]Sheet1!$B:$F,5,FALSE),0)</f>
        <v>179687.38</v>
      </c>
      <c r="AC4797" s="11">
        <v>0</v>
      </c>
      <c r="AD4797" s="11">
        <v>0</v>
      </c>
      <c r="AE4797" s="10" t="str">
        <f t="shared" si="106"/>
        <v>77/78BNL</v>
      </c>
      <c r="AF4797" s="10"/>
      <c r="AG4797" s="10"/>
      <c r="AH4797" s="10"/>
    </row>
    <row r="4798" spans="1:34" x14ac:dyDescent="0.45">
      <c r="A4798" t="s">
        <v>55</v>
      </c>
      <c r="B4798" t="s">
        <v>59</v>
      </c>
      <c r="C4798" t="s">
        <v>294</v>
      </c>
      <c r="D4798">
        <v>14225</v>
      </c>
      <c r="E4798" s="11">
        <v>121000</v>
      </c>
      <c r="F4798" s="5">
        <v>2573451</v>
      </c>
      <c r="G4798" s="11">
        <v>0</v>
      </c>
      <c r="H4798" s="11">
        <v>0</v>
      </c>
      <c r="I4798">
        <v>0</v>
      </c>
      <c r="J4798">
        <v>0</v>
      </c>
      <c r="K4798">
        <v>0</v>
      </c>
      <c r="L4798">
        <v>426348</v>
      </c>
      <c r="M4798">
        <v>352</v>
      </c>
      <c r="N4798">
        <v>40</v>
      </c>
      <c r="O4798">
        <v>6</v>
      </c>
      <c r="P4798">
        <v>16</v>
      </c>
      <c r="Q4798">
        <v>0</v>
      </c>
      <c r="R4798">
        <v>258</v>
      </c>
      <c r="S4798">
        <v>0</v>
      </c>
      <c r="T4798">
        <v>2227</v>
      </c>
      <c r="U4798">
        <v>4202</v>
      </c>
      <c r="V4798">
        <v>-0.7</v>
      </c>
      <c r="W4798">
        <v>0</v>
      </c>
      <c r="X4798">
        <v>0</v>
      </c>
      <c r="Y4798" s="12" t="str">
        <f>IFERROR(VLOOKUP(C4798,[1]Index!$D:$F,3,FALSE),"Non List")</f>
        <v>Manufacturing And Processing</v>
      </c>
      <c r="Z4798">
        <f>IFERROR(VLOOKUP(C4798,[1]LP!$B:$C,2,FALSE),0)</f>
        <v>12650</v>
      </c>
      <c r="AA4798" s="11">
        <f t="shared" si="107"/>
        <v>35.9</v>
      </c>
      <c r="AB4798" s="5">
        <f>IFERROR(VLOOKUP(C4798,[2]Sheet1!$B:$F,5,FALSE),0)</f>
        <v>111562</v>
      </c>
      <c r="AC4798" s="11">
        <v>0</v>
      </c>
      <c r="AD4798" s="11">
        <v>0</v>
      </c>
      <c r="AE4798" s="10" t="str">
        <f t="shared" ref="AE4798:AE4861" si="108">B4798&amp;C4798</f>
        <v>77/78BNT</v>
      </c>
      <c r="AF4798" s="10"/>
      <c r="AG4798" s="10"/>
      <c r="AH4798" s="10"/>
    </row>
    <row r="4799" spans="1:34" x14ac:dyDescent="0.45">
      <c r="A4799" t="s">
        <v>55</v>
      </c>
      <c r="B4799" t="s">
        <v>59</v>
      </c>
      <c r="C4799" t="s">
        <v>295</v>
      </c>
      <c r="D4799">
        <v>3546</v>
      </c>
      <c r="E4799" s="11">
        <v>867702</v>
      </c>
      <c r="F4799" s="5">
        <v>1136240</v>
      </c>
      <c r="G4799" s="11">
        <v>0</v>
      </c>
      <c r="H4799" s="11">
        <v>0</v>
      </c>
      <c r="I4799">
        <v>0</v>
      </c>
      <c r="J4799">
        <v>0</v>
      </c>
      <c r="K4799">
        <v>0</v>
      </c>
      <c r="L4799">
        <v>1040743</v>
      </c>
      <c r="M4799">
        <v>120</v>
      </c>
      <c r="N4799">
        <v>30</v>
      </c>
      <c r="O4799">
        <v>15</v>
      </c>
      <c r="P4799">
        <v>52</v>
      </c>
      <c r="Q4799">
        <v>0</v>
      </c>
      <c r="R4799">
        <v>454</v>
      </c>
      <c r="S4799">
        <v>0</v>
      </c>
      <c r="T4799">
        <v>231</v>
      </c>
      <c r="U4799">
        <v>789</v>
      </c>
      <c r="V4799">
        <v>-0.78</v>
      </c>
      <c r="W4799">
        <v>0</v>
      </c>
      <c r="X4799">
        <v>0</v>
      </c>
      <c r="Y4799" s="12" t="str">
        <f>IFERROR(VLOOKUP(C4799,[1]Index!$D:$F,3,FALSE),"Non List")</f>
        <v>Manufacturing And Processing</v>
      </c>
      <c r="Z4799">
        <f>IFERROR(VLOOKUP(C4799,[1]LP!$B:$C,2,FALSE),0)</f>
        <v>1313</v>
      </c>
      <c r="AA4799" s="11">
        <f t="shared" si="107"/>
        <v>10.9</v>
      </c>
      <c r="AB4799" s="5">
        <f>IFERROR(VLOOKUP(C4799,[2]Sheet1!$B:$F,5,FALSE),0)</f>
        <v>11224597.99</v>
      </c>
      <c r="AC4799" s="11">
        <v>75</v>
      </c>
      <c r="AD4799" s="11">
        <v>25</v>
      </c>
      <c r="AE4799" s="10" t="str">
        <f t="shared" si="108"/>
        <v>77/78HDL</v>
      </c>
      <c r="AF4799" s="10"/>
      <c r="AG4799" s="10"/>
      <c r="AH4799" s="10"/>
    </row>
    <row r="4800" spans="1:34" x14ac:dyDescent="0.45">
      <c r="A4800" t="s">
        <v>55</v>
      </c>
      <c r="B4800" t="s">
        <v>59</v>
      </c>
      <c r="C4800" t="s">
        <v>298</v>
      </c>
      <c r="D4800">
        <v>252.7</v>
      </c>
      <c r="E4800" s="11">
        <v>29753</v>
      </c>
      <c r="F4800" s="5">
        <v>291848</v>
      </c>
      <c r="G4800" s="11">
        <v>0</v>
      </c>
      <c r="H4800" s="11">
        <v>0</v>
      </c>
      <c r="I4800">
        <v>0</v>
      </c>
      <c r="J4800">
        <v>0</v>
      </c>
      <c r="K4800">
        <v>0</v>
      </c>
      <c r="L4800">
        <v>55947</v>
      </c>
      <c r="M4800">
        <v>188</v>
      </c>
      <c r="N4800">
        <v>1</v>
      </c>
      <c r="O4800">
        <v>0</v>
      </c>
      <c r="P4800">
        <v>17</v>
      </c>
      <c r="Q4800">
        <v>0</v>
      </c>
      <c r="R4800">
        <v>0</v>
      </c>
      <c r="S4800">
        <v>0</v>
      </c>
      <c r="T4800">
        <v>1081</v>
      </c>
      <c r="U4800">
        <v>2138</v>
      </c>
      <c r="V4800">
        <v>7.46</v>
      </c>
      <c r="W4800">
        <v>0</v>
      </c>
      <c r="X4800">
        <v>0</v>
      </c>
      <c r="Y4800" s="12" t="str">
        <f>IFERROR(VLOOKUP(C4800,[1]Index!$D:$F,3,FALSE),"Non List")</f>
        <v>Manufacturing And Processing</v>
      </c>
      <c r="Z4800">
        <f>IFERROR(VLOOKUP(C4800,[1]LP!$B:$C,2,FALSE),0)</f>
        <v>0</v>
      </c>
      <c r="AA4800" s="11">
        <f t="shared" si="107"/>
        <v>0</v>
      </c>
      <c r="AB4800" s="5">
        <f>IFERROR(VLOOKUP(C4800,[2]Sheet1!$B:$F,5,FALSE),0)</f>
        <v>198029.16</v>
      </c>
      <c r="AC4800" s="11">
        <v>30</v>
      </c>
      <c r="AD4800" s="11">
        <v>5</v>
      </c>
      <c r="AE4800" s="10" t="str">
        <f t="shared" si="108"/>
        <v>77/78NLO</v>
      </c>
      <c r="AF4800" s="10"/>
      <c r="AG4800" s="10"/>
      <c r="AH4800" s="10"/>
    </row>
    <row r="4801" spans="1:34" x14ac:dyDescent="0.45">
      <c r="A4801" t="s">
        <v>55</v>
      </c>
      <c r="B4801" t="s">
        <v>59</v>
      </c>
      <c r="C4801" t="s">
        <v>296</v>
      </c>
      <c r="D4801">
        <v>18950</v>
      </c>
      <c r="E4801" s="11">
        <v>92100</v>
      </c>
      <c r="F4801" s="5">
        <v>2506200</v>
      </c>
      <c r="G4801" s="11">
        <v>0</v>
      </c>
      <c r="H4801" s="11">
        <v>0</v>
      </c>
      <c r="I4801">
        <v>0</v>
      </c>
      <c r="J4801">
        <v>0</v>
      </c>
      <c r="K4801">
        <v>0</v>
      </c>
      <c r="L4801">
        <v>281000</v>
      </c>
      <c r="M4801">
        <v>305</v>
      </c>
      <c r="N4801">
        <v>62</v>
      </c>
      <c r="O4801">
        <v>7</v>
      </c>
      <c r="P4801">
        <v>11</v>
      </c>
      <c r="Q4801">
        <v>0</v>
      </c>
      <c r="R4801">
        <v>417</v>
      </c>
      <c r="S4801">
        <v>0</v>
      </c>
      <c r="T4801">
        <v>2821</v>
      </c>
      <c r="U4801">
        <v>4401</v>
      </c>
      <c r="V4801">
        <v>-0.77</v>
      </c>
      <c r="W4801">
        <v>0</v>
      </c>
      <c r="X4801">
        <v>0</v>
      </c>
      <c r="Y4801" s="12" t="str">
        <f>IFERROR(VLOOKUP(C4801,[1]Index!$D:$F,3,FALSE),"Non List")</f>
        <v>Manufacturing And Processing</v>
      </c>
      <c r="Z4801">
        <f>IFERROR(VLOOKUP(C4801,[1]LP!$B:$C,2,FALSE),0)</f>
        <v>39800</v>
      </c>
      <c r="AA4801" s="11">
        <f t="shared" si="107"/>
        <v>130.5</v>
      </c>
      <c r="AB4801" s="5">
        <f>IFERROR(VLOOKUP(C4801,[2]Sheet1!$B:$F,5,FALSE),0)</f>
        <v>138150</v>
      </c>
      <c r="AC4801" s="11">
        <v>0</v>
      </c>
      <c r="AD4801" s="11">
        <v>650</v>
      </c>
      <c r="AE4801" s="10" t="str">
        <f t="shared" si="108"/>
        <v>77/78UNL</v>
      </c>
      <c r="AF4801" s="10"/>
      <c r="AG4801" s="10"/>
      <c r="AH4801" s="10"/>
    </row>
    <row r="4802" spans="1:34" x14ac:dyDescent="0.45">
      <c r="A4802" t="s">
        <v>55</v>
      </c>
      <c r="B4802" t="s">
        <v>59</v>
      </c>
      <c r="C4802" t="s">
        <v>297</v>
      </c>
      <c r="D4802">
        <v>915</v>
      </c>
      <c r="E4802" s="11">
        <v>4400000</v>
      </c>
      <c r="F4802" s="5">
        <v>5385921</v>
      </c>
      <c r="G4802" s="11">
        <v>0</v>
      </c>
      <c r="H4802" s="11">
        <v>0</v>
      </c>
      <c r="I4802">
        <v>0</v>
      </c>
      <c r="J4802">
        <v>0</v>
      </c>
      <c r="K4802">
        <v>0</v>
      </c>
      <c r="L4802">
        <v>1393775</v>
      </c>
      <c r="M4802">
        <v>32</v>
      </c>
      <c r="N4802">
        <v>29</v>
      </c>
      <c r="O4802">
        <v>4</v>
      </c>
      <c r="P4802">
        <v>14</v>
      </c>
      <c r="Q4802">
        <v>0</v>
      </c>
      <c r="R4802">
        <v>119</v>
      </c>
      <c r="S4802">
        <v>0</v>
      </c>
      <c r="T4802">
        <v>222</v>
      </c>
      <c r="U4802">
        <v>398</v>
      </c>
      <c r="V4802">
        <v>-0.56000000000000005</v>
      </c>
      <c r="W4802">
        <v>0</v>
      </c>
      <c r="X4802">
        <v>0</v>
      </c>
      <c r="Y4802" s="12" t="str">
        <f>IFERROR(VLOOKUP(C4802,[1]Index!$D:$F,3,FALSE),"Non List")</f>
        <v>Manufacturing And Processing</v>
      </c>
      <c r="Z4802">
        <f>IFERROR(VLOOKUP(C4802,[1]LP!$B:$C,2,FALSE),0)</f>
        <v>504</v>
      </c>
      <c r="AA4802" s="11">
        <f t="shared" si="107"/>
        <v>15.8</v>
      </c>
      <c r="AB4802" s="5">
        <f>IFERROR(VLOOKUP(C4802,[2]Sheet1!$B:$F,5,FALSE),0)</f>
        <v>50270000</v>
      </c>
      <c r="AC4802" s="11">
        <v>0</v>
      </c>
      <c r="AD4802" s="11">
        <v>29</v>
      </c>
      <c r="AE4802" s="10" t="str">
        <f t="shared" si="108"/>
        <v>77/78SHIVM</v>
      </c>
      <c r="AF4802" s="10"/>
      <c r="AG4802" s="10"/>
      <c r="AH4802" s="10"/>
    </row>
    <row r="4803" spans="1:34" x14ac:dyDescent="0.45">
      <c r="A4803" t="s">
        <v>24</v>
      </c>
      <c r="B4803" t="s">
        <v>60</v>
      </c>
      <c r="C4803" t="s">
        <v>293</v>
      </c>
      <c r="D4803">
        <v>1903.9</v>
      </c>
      <c r="E4803" s="11">
        <v>194889</v>
      </c>
      <c r="F4803" s="5">
        <v>4423945</v>
      </c>
      <c r="G4803" s="11">
        <v>0</v>
      </c>
      <c r="H4803" s="11">
        <v>0</v>
      </c>
      <c r="I4803">
        <v>0</v>
      </c>
      <c r="J4803">
        <v>0</v>
      </c>
      <c r="K4803">
        <v>0</v>
      </c>
      <c r="L4803">
        <v>469042</v>
      </c>
      <c r="M4803">
        <v>963</v>
      </c>
      <c r="N4803">
        <v>2</v>
      </c>
      <c r="O4803">
        <v>1</v>
      </c>
      <c r="P4803">
        <v>41</v>
      </c>
      <c r="Q4803">
        <v>0</v>
      </c>
      <c r="R4803">
        <v>2</v>
      </c>
      <c r="S4803">
        <v>0</v>
      </c>
      <c r="T4803">
        <v>2370</v>
      </c>
      <c r="U4803">
        <v>7165</v>
      </c>
      <c r="V4803">
        <v>2.76</v>
      </c>
      <c r="W4803">
        <v>0</v>
      </c>
      <c r="X4803">
        <v>0</v>
      </c>
      <c r="Y4803" s="12" t="str">
        <f>IFERROR(VLOOKUP(C4803,[1]Index!$D:$F,3,FALSE),"Non List")</f>
        <v>Manufacturing And Processing</v>
      </c>
      <c r="Z4803">
        <f>IFERROR(VLOOKUP(C4803,[1]LP!$B:$C,2,FALSE),0)</f>
        <v>0</v>
      </c>
      <c r="AA4803" s="11">
        <f t="shared" ref="AA4803:AA4866" si="109">ROUND(IFERROR(Z4803/M4803,0),1)</f>
        <v>0</v>
      </c>
      <c r="AB4803" s="5">
        <f>IFERROR(VLOOKUP(C4803,[2]Sheet1!$B:$F,5,FALSE),0)</f>
        <v>179687.38</v>
      </c>
      <c r="AC4803" s="11">
        <v>0</v>
      </c>
      <c r="AD4803" s="11">
        <v>20</v>
      </c>
      <c r="AE4803" s="10" t="str">
        <f t="shared" si="108"/>
        <v>78/79BNL</v>
      </c>
      <c r="AF4803" s="10"/>
      <c r="AG4803" s="10"/>
      <c r="AH4803" s="10"/>
    </row>
    <row r="4804" spans="1:34" x14ac:dyDescent="0.45">
      <c r="A4804" t="s">
        <v>24</v>
      </c>
      <c r="B4804" t="s">
        <v>60</v>
      </c>
      <c r="C4804" t="s">
        <v>294</v>
      </c>
      <c r="D4804">
        <v>14225</v>
      </c>
      <c r="E4804" s="11">
        <v>121000</v>
      </c>
      <c r="F4804" s="5">
        <v>2953064</v>
      </c>
      <c r="G4804" s="11">
        <v>0</v>
      </c>
      <c r="H4804" s="11">
        <v>0</v>
      </c>
      <c r="I4804">
        <v>0</v>
      </c>
      <c r="J4804">
        <v>0</v>
      </c>
      <c r="K4804">
        <v>0</v>
      </c>
      <c r="L4804">
        <v>380952</v>
      </c>
      <c r="M4804">
        <v>1259</v>
      </c>
      <c r="N4804">
        <v>11</v>
      </c>
      <c r="O4804">
        <v>6</v>
      </c>
      <c r="P4804">
        <v>50</v>
      </c>
      <c r="Q4804">
        <v>0</v>
      </c>
      <c r="R4804">
        <v>63</v>
      </c>
      <c r="S4804">
        <v>0</v>
      </c>
      <c r="T4804">
        <v>2541</v>
      </c>
      <c r="U4804">
        <v>8484</v>
      </c>
      <c r="V4804">
        <v>-0.4</v>
      </c>
      <c r="W4804">
        <v>0</v>
      </c>
      <c r="X4804">
        <v>0</v>
      </c>
      <c r="Y4804" s="12" t="str">
        <f>IFERROR(VLOOKUP(C4804,[1]Index!$D:$F,3,FALSE),"Non List")</f>
        <v>Manufacturing And Processing</v>
      </c>
      <c r="Z4804">
        <f>IFERROR(VLOOKUP(C4804,[1]LP!$B:$C,2,FALSE),0)</f>
        <v>12650</v>
      </c>
      <c r="AA4804" s="11">
        <f t="shared" si="109"/>
        <v>10</v>
      </c>
      <c r="AB4804" s="5">
        <f>IFERROR(VLOOKUP(C4804,[2]Sheet1!$B:$F,5,FALSE),0)</f>
        <v>111562</v>
      </c>
      <c r="AC4804" s="11">
        <v>0</v>
      </c>
      <c r="AD4804" s="11">
        <v>60</v>
      </c>
      <c r="AE4804" s="10" t="str">
        <f t="shared" si="108"/>
        <v>78/79BNT</v>
      </c>
      <c r="AF4804" s="10"/>
      <c r="AG4804" s="10"/>
      <c r="AH4804" s="10"/>
    </row>
    <row r="4805" spans="1:34" x14ac:dyDescent="0.45">
      <c r="A4805" t="s">
        <v>24</v>
      </c>
      <c r="B4805" t="s">
        <v>60</v>
      </c>
      <c r="C4805" t="s">
        <v>295</v>
      </c>
      <c r="D4805">
        <v>3546</v>
      </c>
      <c r="E4805" s="11">
        <v>867702</v>
      </c>
      <c r="F4805" s="5">
        <v>1348174</v>
      </c>
      <c r="G4805" s="11">
        <v>0</v>
      </c>
      <c r="H4805" s="11">
        <v>0</v>
      </c>
      <c r="I4805">
        <v>0</v>
      </c>
      <c r="J4805">
        <v>0</v>
      </c>
      <c r="K4805">
        <v>0</v>
      </c>
      <c r="L4805">
        <v>211282</v>
      </c>
      <c r="M4805">
        <v>97</v>
      </c>
      <c r="N4805">
        <v>36</v>
      </c>
      <c r="O4805">
        <v>14</v>
      </c>
      <c r="P4805">
        <v>38</v>
      </c>
      <c r="Q4805">
        <v>0</v>
      </c>
      <c r="R4805">
        <v>506</v>
      </c>
      <c r="S4805">
        <v>0</v>
      </c>
      <c r="T4805">
        <v>255</v>
      </c>
      <c r="U4805">
        <v>748</v>
      </c>
      <c r="V4805">
        <v>-0.79</v>
      </c>
      <c r="W4805">
        <v>0</v>
      </c>
      <c r="X4805">
        <v>0</v>
      </c>
      <c r="Y4805" s="12" t="str">
        <f>IFERROR(VLOOKUP(C4805,[1]Index!$D:$F,3,FALSE),"Non List")</f>
        <v>Manufacturing And Processing</v>
      </c>
      <c r="Z4805">
        <f>IFERROR(VLOOKUP(C4805,[1]LP!$B:$C,2,FALSE),0)</f>
        <v>1313</v>
      </c>
      <c r="AA4805" s="11">
        <f t="shared" si="109"/>
        <v>13.5</v>
      </c>
      <c r="AB4805" s="5">
        <f>IFERROR(VLOOKUP(C4805,[2]Sheet1!$B:$F,5,FALSE),0)</f>
        <v>11224597.99</v>
      </c>
      <c r="AC4805" s="11">
        <v>60</v>
      </c>
      <c r="AD4805" s="11">
        <v>10</v>
      </c>
      <c r="AE4805" s="10" t="str">
        <f t="shared" si="108"/>
        <v>78/79HDL</v>
      </c>
      <c r="AF4805" s="10"/>
      <c r="AG4805" s="10"/>
      <c r="AH4805" s="10"/>
    </row>
    <row r="4806" spans="1:34" x14ac:dyDescent="0.45">
      <c r="A4806" t="s">
        <v>24</v>
      </c>
      <c r="B4806" t="s">
        <v>60</v>
      </c>
      <c r="C4806" t="s">
        <v>298</v>
      </c>
      <c r="D4806">
        <v>252.7</v>
      </c>
      <c r="E4806" s="11">
        <v>38759</v>
      </c>
      <c r="F4806" s="5">
        <v>299497</v>
      </c>
      <c r="G4806" s="11">
        <v>0</v>
      </c>
      <c r="H4806" s="11">
        <v>0</v>
      </c>
      <c r="I4806">
        <v>0</v>
      </c>
      <c r="J4806">
        <v>0</v>
      </c>
      <c r="K4806">
        <v>0</v>
      </c>
      <c r="L4806">
        <v>9136</v>
      </c>
      <c r="M4806">
        <v>94</v>
      </c>
      <c r="N4806">
        <v>3</v>
      </c>
      <c r="O4806">
        <v>0</v>
      </c>
      <c r="P4806">
        <v>11</v>
      </c>
      <c r="Q4806">
        <v>0</v>
      </c>
      <c r="R4806">
        <v>1</v>
      </c>
      <c r="S4806">
        <v>0</v>
      </c>
      <c r="T4806">
        <v>873</v>
      </c>
      <c r="U4806">
        <v>1361</v>
      </c>
      <c r="V4806">
        <v>4.38</v>
      </c>
      <c r="W4806">
        <v>0</v>
      </c>
      <c r="X4806">
        <v>0</v>
      </c>
      <c r="Y4806" s="12" t="str">
        <f>IFERROR(VLOOKUP(C4806,[1]Index!$D:$F,3,FALSE),"Non List")</f>
        <v>Manufacturing And Processing</v>
      </c>
      <c r="Z4806">
        <f>IFERROR(VLOOKUP(C4806,[1]LP!$B:$C,2,FALSE),0)</f>
        <v>0</v>
      </c>
      <c r="AA4806" s="11">
        <f t="shared" si="109"/>
        <v>0</v>
      </c>
      <c r="AB4806" s="5">
        <f>IFERROR(VLOOKUP(C4806,[2]Sheet1!$B:$F,5,FALSE),0)</f>
        <v>198029.16</v>
      </c>
      <c r="AC4806" s="11">
        <v>25</v>
      </c>
      <c r="AD4806" s="11">
        <v>5</v>
      </c>
      <c r="AE4806" s="10" t="str">
        <f t="shared" si="108"/>
        <v>78/79NLO</v>
      </c>
      <c r="AF4806" s="10"/>
      <c r="AG4806" s="10"/>
      <c r="AH4806" s="10"/>
    </row>
    <row r="4807" spans="1:34" x14ac:dyDescent="0.45">
      <c r="A4807" t="s">
        <v>24</v>
      </c>
      <c r="B4807" t="s">
        <v>60</v>
      </c>
      <c r="C4807" t="s">
        <v>296</v>
      </c>
      <c r="D4807">
        <v>18950</v>
      </c>
      <c r="E4807" s="11">
        <v>92100</v>
      </c>
      <c r="F4807" s="5">
        <v>2765400</v>
      </c>
      <c r="G4807" s="11">
        <v>0</v>
      </c>
      <c r="H4807" s="11">
        <v>0</v>
      </c>
      <c r="I4807">
        <v>0</v>
      </c>
      <c r="J4807">
        <v>0</v>
      </c>
      <c r="K4807">
        <v>0</v>
      </c>
      <c r="L4807">
        <v>252600</v>
      </c>
      <c r="M4807">
        <v>1097</v>
      </c>
      <c r="N4807">
        <v>17</v>
      </c>
      <c r="O4807">
        <v>6</v>
      </c>
      <c r="P4807">
        <v>35</v>
      </c>
      <c r="Q4807">
        <v>0</v>
      </c>
      <c r="R4807">
        <v>106</v>
      </c>
      <c r="S4807">
        <v>0</v>
      </c>
      <c r="T4807">
        <v>3103</v>
      </c>
      <c r="U4807">
        <v>8751</v>
      </c>
      <c r="V4807">
        <v>-0.54</v>
      </c>
      <c r="W4807">
        <v>0</v>
      </c>
      <c r="X4807">
        <v>0</v>
      </c>
      <c r="Y4807" s="12" t="str">
        <f>IFERROR(VLOOKUP(C4807,[1]Index!$D:$F,3,FALSE),"Non List")</f>
        <v>Manufacturing And Processing</v>
      </c>
      <c r="Z4807">
        <f>IFERROR(VLOOKUP(C4807,[1]LP!$B:$C,2,FALSE),0)</f>
        <v>39800</v>
      </c>
      <c r="AA4807" s="11">
        <f t="shared" si="109"/>
        <v>36.299999999999997</v>
      </c>
      <c r="AB4807" s="5">
        <f>IFERROR(VLOOKUP(C4807,[2]Sheet1!$B:$F,5,FALSE),0)</f>
        <v>138150</v>
      </c>
      <c r="AC4807" s="11">
        <v>0</v>
      </c>
      <c r="AD4807" s="11">
        <v>1215</v>
      </c>
      <c r="AE4807" s="10" t="str">
        <f t="shared" si="108"/>
        <v>78/79UNL</v>
      </c>
      <c r="AF4807" s="10"/>
      <c r="AG4807" s="10"/>
      <c r="AH4807" s="10"/>
    </row>
    <row r="4808" spans="1:34" x14ac:dyDescent="0.45">
      <c r="A4808" t="s">
        <v>24</v>
      </c>
      <c r="B4808" t="s">
        <v>60</v>
      </c>
      <c r="C4808" t="s">
        <v>297</v>
      </c>
      <c r="D4808">
        <v>915</v>
      </c>
      <c r="E4808" s="11">
        <v>4400000</v>
      </c>
      <c r="F4808" s="5">
        <v>5614122</v>
      </c>
      <c r="G4808" s="11">
        <v>0</v>
      </c>
      <c r="H4808" s="11">
        <v>0</v>
      </c>
      <c r="I4808">
        <v>0</v>
      </c>
      <c r="J4808">
        <v>0</v>
      </c>
      <c r="K4808">
        <v>0</v>
      </c>
      <c r="L4808">
        <v>208245</v>
      </c>
      <c r="M4808">
        <v>19</v>
      </c>
      <c r="N4808">
        <v>48</v>
      </c>
      <c r="O4808">
        <v>4</v>
      </c>
      <c r="P4808">
        <v>8</v>
      </c>
      <c r="Q4808">
        <v>0</v>
      </c>
      <c r="R4808">
        <v>194</v>
      </c>
      <c r="S4808">
        <v>0</v>
      </c>
      <c r="T4808">
        <v>228</v>
      </c>
      <c r="U4808">
        <v>311</v>
      </c>
      <c r="V4808">
        <v>-0.66</v>
      </c>
      <c r="W4808">
        <v>0</v>
      </c>
      <c r="X4808">
        <v>0</v>
      </c>
      <c r="Y4808" s="12" t="str">
        <f>IFERROR(VLOOKUP(C4808,[1]Index!$D:$F,3,FALSE),"Non List")</f>
        <v>Manufacturing And Processing</v>
      </c>
      <c r="Z4808">
        <f>IFERROR(VLOOKUP(C4808,[1]LP!$B:$C,2,FALSE),0)</f>
        <v>504</v>
      </c>
      <c r="AA4808" s="11">
        <f t="shared" si="109"/>
        <v>26.5</v>
      </c>
      <c r="AB4808" s="5">
        <f>IFERROR(VLOOKUP(C4808,[2]Sheet1!$B:$F,5,FALSE),0)</f>
        <v>50270000</v>
      </c>
      <c r="AC4808" s="11">
        <v>0</v>
      </c>
      <c r="AD4808" s="11">
        <v>10.53</v>
      </c>
      <c r="AE4808" s="10" t="str">
        <f t="shared" si="108"/>
        <v>78/79SHIVM</v>
      </c>
      <c r="AF4808" s="10"/>
      <c r="AG4808" s="10"/>
      <c r="AH4808" s="10"/>
    </row>
    <row r="4809" spans="1:34" x14ac:dyDescent="0.45">
      <c r="A4809" t="s">
        <v>53</v>
      </c>
      <c r="B4809" t="s">
        <v>60</v>
      </c>
      <c r="C4809" t="s">
        <v>293</v>
      </c>
      <c r="D4809">
        <v>1903.9</v>
      </c>
      <c r="E4809" s="11">
        <v>194889</v>
      </c>
      <c r="F4809" s="5">
        <v>4355308</v>
      </c>
      <c r="G4809" s="11">
        <v>0</v>
      </c>
      <c r="H4809" s="11">
        <v>0</v>
      </c>
      <c r="I4809">
        <v>0</v>
      </c>
      <c r="J4809">
        <v>0</v>
      </c>
      <c r="K4809">
        <v>0</v>
      </c>
      <c r="L4809">
        <v>358442</v>
      </c>
      <c r="M4809">
        <v>368</v>
      </c>
      <c r="N4809">
        <v>5</v>
      </c>
      <c r="O4809">
        <v>1</v>
      </c>
      <c r="P4809">
        <v>16</v>
      </c>
      <c r="Q4809">
        <v>0</v>
      </c>
      <c r="R4809">
        <v>4</v>
      </c>
      <c r="S4809">
        <v>0</v>
      </c>
      <c r="T4809">
        <v>2335</v>
      </c>
      <c r="U4809">
        <v>4396</v>
      </c>
      <c r="V4809">
        <v>1.31</v>
      </c>
      <c r="W4809">
        <v>0</v>
      </c>
      <c r="X4809">
        <v>0</v>
      </c>
      <c r="Y4809" s="12" t="str">
        <f>IFERROR(VLOOKUP(C4809,[1]Index!$D:$F,3,FALSE),"Non List")</f>
        <v>Manufacturing And Processing</v>
      </c>
      <c r="Z4809">
        <f>IFERROR(VLOOKUP(C4809,[1]LP!$B:$C,2,FALSE),0)</f>
        <v>0</v>
      </c>
      <c r="AA4809" s="11">
        <f t="shared" si="109"/>
        <v>0</v>
      </c>
      <c r="AB4809" s="5">
        <f>IFERROR(VLOOKUP(C4809,[2]Sheet1!$B:$F,5,FALSE),0)</f>
        <v>179687.38</v>
      </c>
      <c r="AC4809" s="11">
        <v>0</v>
      </c>
      <c r="AD4809" s="11">
        <v>20</v>
      </c>
      <c r="AE4809" s="10" t="str">
        <f t="shared" si="108"/>
        <v>78/79BNL</v>
      </c>
      <c r="AF4809" s="10"/>
      <c r="AG4809" s="10"/>
      <c r="AH4809" s="10"/>
    </row>
    <row r="4810" spans="1:34" x14ac:dyDescent="0.45">
      <c r="A4810" t="s">
        <v>53</v>
      </c>
      <c r="B4810" t="s">
        <v>60</v>
      </c>
      <c r="C4810" t="s">
        <v>294</v>
      </c>
      <c r="D4810">
        <v>14225</v>
      </c>
      <c r="E4810" s="11">
        <v>121000</v>
      </c>
      <c r="F4810" s="5">
        <v>2886947</v>
      </c>
      <c r="G4810" s="11">
        <v>0</v>
      </c>
      <c r="H4810" s="11">
        <v>0</v>
      </c>
      <c r="I4810">
        <v>0</v>
      </c>
      <c r="J4810">
        <v>0</v>
      </c>
      <c r="K4810">
        <v>0</v>
      </c>
      <c r="L4810">
        <v>302235</v>
      </c>
      <c r="M4810">
        <v>500</v>
      </c>
      <c r="N4810">
        <v>28</v>
      </c>
      <c r="O4810">
        <v>6</v>
      </c>
      <c r="P4810">
        <v>20</v>
      </c>
      <c r="Q4810">
        <v>0</v>
      </c>
      <c r="R4810">
        <v>163</v>
      </c>
      <c r="S4810">
        <v>0</v>
      </c>
      <c r="T4810">
        <v>2486</v>
      </c>
      <c r="U4810">
        <v>5286</v>
      </c>
      <c r="V4810">
        <v>-0.63</v>
      </c>
      <c r="W4810">
        <v>0</v>
      </c>
      <c r="X4810">
        <v>0</v>
      </c>
      <c r="Y4810" s="12" t="str">
        <f>IFERROR(VLOOKUP(C4810,[1]Index!$D:$F,3,FALSE),"Non List")</f>
        <v>Manufacturing And Processing</v>
      </c>
      <c r="Z4810">
        <f>IFERROR(VLOOKUP(C4810,[1]LP!$B:$C,2,FALSE),0)</f>
        <v>12650</v>
      </c>
      <c r="AA4810" s="11">
        <f t="shared" si="109"/>
        <v>25.3</v>
      </c>
      <c r="AB4810" s="5">
        <f>IFERROR(VLOOKUP(C4810,[2]Sheet1!$B:$F,5,FALSE),0)</f>
        <v>111562</v>
      </c>
      <c r="AC4810" s="11">
        <v>0</v>
      </c>
      <c r="AD4810" s="11">
        <v>60</v>
      </c>
      <c r="AE4810" s="10" t="str">
        <f t="shared" si="108"/>
        <v>78/79BNT</v>
      </c>
      <c r="AF4810" s="10"/>
      <c r="AG4810" s="10"/>
      <c r="AH4810" s="10"/>
    </row>
    <row r="4811" spans="1:34" x14ac:dyDescent="0.45">
      <c r="A4811" t="s">
        <v>53</v>
      </c>
      <c r="B4811" t="s">
        <v>60</v>
      </c>
      <c r="C4811" t="s">
        <v>295</v>
      </c>
      <c r="D4811">
        <v>3546</v>
      </c>
      <c r="E4811" s="11">
        <v>1518479</v>
      </c>
      <c r="F4811" s="5">
        <v>731919</v>
      </c>
      <c r="G4811" s="11">
        <v>0</v>
      </c>
      <c r="H4811" s="11">
        <v>0</v>
      </c>
      <c r="I4811">
        <v>0</v>
      </c>
      <c r="J4811">
        <v>0</v>
      </c>
      <c r="K4811">
        <v>0</v>
      </c>
      <c r="L4811">
        <v>462729</v>
      </c>
      <c r="M4811">
        <v>61</v>
      </c>
      <c r="N4811">
        <v>58</v>
      </c>
      <c r="O4811">
        <v>24</v>
      </c>
      <c r="P4811">
        <v>41</v>
      </c>
      <c r="Q4811">
        <v>0</v>
      </c>
      <c r="R4811">
        <v>1392</v>
      </c>
      <c r="S4811">
        <v>0</v>
      </c>
      <c r="T4811">
        <v>148</v>
      </c>
      <c r="U4811">
        <v>451</v>
      </c>
      <c r="V4811">
        <v>-0.87</v>
      </c>
      <c r="W4811">
        <v>0</v>
      </c>
      <c r="X4811">
        <v>0</v>
      </c>
      <c r="Y4811" s="12" t="str">
        <f>IFERROR(VLOOKUP(C4811,[1]Index!$D:$F,3,FALSE),"Non List")</f>
        <v>Manufacturing And Processing</v>
      </c>
      <c r="Z4811">
        <f>IFERROR(VLOOKUP(C4811,[1]LP!$B:$C,2,FALSE),0)</f>
        <v>1313</v>
      </c>
      <c r="AA4811" s="11">
        <f t="shared" si="109"/>
        <v>21.5</v>
      </c>
      <c r="AB4811" s="5">
        <f>IFERROR(VLOOKUP(C4811,[2]Sheet1!$B:$F,5,FALSE),0)</f>
        <v>11224597.99</v>
      </c>
      <c r="AC4811" s="11">
        <v>60</v>
      </c>
      <c r="AD4811" s="11">
        <v>10</v>
      </c>
      <c r="AE4811" s="10" t="str">
        <f t="shared" si="108"/>
        <v>78/79HDL</v>
      </c>
      <c r="AF4811" s="10"/>
      <c r="AG4811" s="10"/>
      <c r="AH4811" s="10"/>
    </row>
    <row r="4812" spans="1:34" x14ac:dyDescent="0.45">
      <c r="A4812" t="s">
        <v>53</v>
      </c>
      <c r="B4812" t="s">
        <v>60</v>
      </c>
      <c r="C4812" t="s">
        <v>298</v>
      </c>
      <c r="D4812">
        <v>252.7</v>
      </c>
      <c r="E4812" s="11">
        <v>38759</v>
      </c>
      <c r="F4812" s="5">
        <v>311515</v>
      </c>
      <c r="G4812" s="11">
        <v>0</v>
      </c>
      <c r="H4812" s="11">
        <v>0</v>
      </c>
      <c r="I4812">
        <v>0</v>
      </c>
      <c r="J4812">
        <v>0</v>
      </c>
      <c r="K4812">
        <v>0</v>
      </c>
      <c r="L4812">
        <v>21155</v>
      </c>
      <c r="M4812">
        <v>109</v>
      </c>
      <c r="N4812">
        <v>2</v>
      </c>
      <c r="O4812">
        <v>0</v>
      </c>
      <c r="P4812">
        <v>12</v>
      </c>
      <c r="Q4812">
        <v>0</v>
      </c>
      <c r="R4812">
        <v>1</v>
      </c>
      <c r="S4812">
        <v>0</v>
      </c>
      <c r="T4812">
        <v>904</v>
      </c>
      <c r="U4812">
        <v>1490</v>
      </c>
      <c r="V4812">
        <v>4.9000000000000004</v>
      </c>
      <c r="W4812">
        <v>0</v>
      </c>
      <c r="X4812">
        <v>0</v>
      </c>
      <c r="Y4812" s="12" t="str">
        <f>IFERROR(VLOOKUP(C4812,[1]Index!$D:$F,3,FALSE),"Non List")</f>
        <v>Manufacturing And Processing</v>
      </c>
      <c r="Z4812">
        <f>IFERROR(VLOOKUP(C4812,[1]LP!$B:$C,2,FALSE),0)</f>
        <v>0</v>
      </c>
      <c r="AA4812" s="11">
        <f t="shared" si="109"/>
        <v>0</v>
      </c>
      <c r="AB4812" s="5">
        <f>IFERROR(VLOOKUP(C4812,[2]Sheet1!$B:$F,5,FALSE),0)</f>
        <v>198029.16</v>
      </c>
      <c r="AC4812" s="11">
        <v>25</v>
      </c>
      <c r="AD4812" s="11">
        <v>5</v>
      </c>
      <c r="AE4812" s="10" t="str">
        <f t="shared" si="108"/>
        <v>78/79NLO</v>
      </c>
      <c r="AF4812" s="10"/>
      <c r="AG4812" s="10"/>
      <c r="AH4812" s="10"/>
    </row>
    <row r="4813" spans="1:34" x14ac:dyDescent="0.45">
      <c r="A4813" t="s">
        <v>53</v>
      </c>
      <c r="B4813" t="s">
        <v>60</v>
      </c>
      <c r="C4813" t="s">
        <v>296</v>
      </c>
      <c r="D4813">
        <v>18950</v>
      </c>
      <c r="E4813" s="11">
        <v>92100</v>
      </c>
      <c r="F4813" s="5">
        <v>2512300</v>
      </c>
      <c r="G4813" s="11">
        <v>0</v>
      </c>
      <c r="H4813" s="11">
        <v>0</v>
      </c>
      <c r="I4813">
        <v>0</v>
      </c>
      <c r="J4813">
        <v>0</v>
      </c>
      <c r="K4813">
        <v>0</v>
      </c>
      <c r="L4813">
        <v>311400</v>
      </c>
      <c r="M4813">
        <v>676</v>
      </c>
      <c r="N4813">
        <v>28</v>
      </c>
      <c r="O4813">
        <v>7</v>
      </c>
      <c r="P4813">
        <v>24</v>
      </c>
      <c r="Q4813">
        <v>0</v>
      </c>
      <c r="R4813">
        <v>188</v>
      </c>
      <c r="S4813">
        <v>0</v>
      </c>
      <c r="T4813">
        <v>2828</v>
      </c>
      <c r="U4813">
        <v>6559</v>
      </c>
      <c r="V4813">
        <v>-0.65</v>
      </c>
      <c r="W4813">
        <v>0</v>
      </c>
      <c r="X4813">
        <v>0</v>
      </c>
      <c r="Y4813" s="12" t="str">
        <f>IFERROR(VLOOKUP(C4813,[1]Index!$D:$F,3,FALSE),"Non List")</f>
        <v>Manufacturing And Processing</v>
      </c>
      <c r="Z4813">
        <f>IFERROR(VLOOKUP(C4813,[1]LP!$B:$C,2,FALSE),0)</f>
        <v>39800</v>
      </c>
      <c r="AA4813" s="11">
        <f t="shared" si="109"/>
        <v>58.9</v>
      </c>
      <c r="AB4813" s="5">
        <f>IFERROR(VLOOKUP(C4813,[2]Sheet1!$B:$F,5,FALSE),0)</f>
        <v>138150</v>
      </c>
      <c r="AC4813" s="11">
        <v>0</v>
      </c>
      <c r="AD4813" s="11">
        <v>1215</v>
      </c>
      <c r="AE4813" s="10" t="str">
        <f t="shared" si="108"/>
        <v>78/79UNL</v>
      </c>
      <c r="AF4813" s="10"/>
      <c r="AG4813" s="10"/>
      <c r="AH4813" s="10"/>
    </row>
    <row r="4814" spans="1:34" x14ac:dyDescent="0.45">
      <c r="A4814" t="s">
        <v>53</v>
      </c>
      <c r="B4814" t="s">
        <v>60</v>
      </c>
      <c r="C4814" t="s">
        <v>297</v>
      </c>
      <c r="D4814">
        <v>915</v>
      </c>
      <c r="E4814" s="11">
        <v>4400000</v>
      </c>
      <c r="F4814" s="5">
        <v>4558010</v>
      </c>
      <c r="G4814" s="11">
        <v>0</v>
      </c>
      <c r="H4814" s="11">
        <v>0</v>
      </c>
      <c r="I4814">
        <v>0</v>
      </c>
      <c r="J4814">
        <v>0</v>
      </c>
      <c r="K4814">
        <v>0</v>
      </c>
      <c r="L4814">
        <v>427335</v>
      </c>
      <c r="M4814">
        <v>19</v>
      </c>
      <c r="N4814">
        <v>47</v>
      </c>
      <c r="O4814">
        <v>4</v>
      </c>
      <c r="P4814">
        <v>10</v>
      </c>
      <c r="Q4814">
        <v>0</v>
      </c>
      <c r="R4814">
        <v>212</v>
      </c>
      <c r="S4814">
        <v>0</v>
      </c>
      <c r="T4814">
        <v>204</v>
      </c>
      <c r="U4814">
        <v>298</v>
      </c>
      <c r="V4814">
        <v>-0.67</v>
      </c>
      <c r="W4814">
        <v>0</v>
      </c>
      <c r="X4814">
        <v>0</v>
      </c>
      <c r="Y4814" s="12" t="str">
        <f>IFERROR(VLOOKUP(C4814,[1]Index!$D:$F,3,FALSE),"Non List")</f>
        <v>Manufacturing And Processing</v>
      </c>
      <c r="Z4814">
        <f>IFERROR(VLOOKUP(C4814,[1]LP!$B:$C,2,FALSE),0)</f>
        <v>504</v>
      </c>
      <c r="AA4814" s="11">
        <f t="shared" si="109"/>
        <v>26.5</v>
      </c>
      <c r="AB4814" s="5">
        <f>IFERROR(VLOOKUP(C4814,[2]Sheet1!$B:$F,5,FALSE),0)</f>
        <v>50270000</v>
      </c>
      <c r="AC4814" s="11">
        <v>0</v>
      </c>
      <c r="AD4814" s="11">
        <v>10.53</v>
      </c>
      <c r="AE4814" s="10" t="str">
        <f t="shared" si="108"/>
        <v>78/79SHIVM</v>
      </c>
      <c r="AF4814" s="10"/>
      <c r="AG4814" s="10"/>
      <c r="AH4814" s="10"/>
    </row>
    <row r="4815" spans="1:34" x14ac:dyDescent="0.45">
      <c r="A4815" t="s">
        <v>53</v>
      </c>
      <c r="B4815" t="s">
        <v>25</v>
      </c>
      <c r="C4815" t="s">
        <v>299</v>
      </c>
      <c r="D4815">
        <v>2854</v>
      </c>
      <c r="E4815" s="11">
        <v>607500</v>
      </c>
      <c r="F4815" s="5">
        <v>2258900</v>
      </c>
      <c r="G4815" s="11">
        <v>0</v>
      </c>
      <c r="H4815" s="11">
        <v>0</v>
      </c>
      <c r="I4815">
        <v>0</v>
      </c>
      <c r="J4815">
        <v>0</v>
      </c>
      <c r="K4815">
        <v>0</v>
      </c>
      <c r="L4815">
        <v>161200</v>
      </c>
      <c r="M4815">
        <v>53</v>
      </c>
      <c r="N4815">
        <v>54</v>
      </c>
      <c r="O4815">
        <v>6</v>
      </c>
      <c r="P4815">
        <v>11</v>
      </c>
      <c r="Q4815">
        <v>0</v>
      </c>
      <c r="R4815">
        <v>325</v>
      </c>
      <c r="S4815">
        <v>0</v>
      </c>
      <c r="T4815">
        <v>472</v>
      </c>
      <c r="U4815">
        <v>751</v>
      </c>
      <c r="V4815">
        <v>-0.74</v>
      </c>
      <c r="W4815">
        <v>0</v>
      </c>
      <c r="X4815">
        <v>0</v>
      </c>
      <c r="Y4815" s="12" t="str">
        <f>IFERROR(VLOOKUP(C4815,[1]Index!$D:$F,3,FALSE),"Non List")</f>
        <v>Investment</v>
      </c>
      <c r="Z4815">
        <f>IFERROR(VLOOKUP(C4815,[1]LP!$B:$C,2,FALSE),0)</f>
        <v>2166</v>
      </c>
      <c r="AA4815" s="11">
        <f t="shared" si="109"/>
        <v>40.9</v>
      </c>
      <c r="AB4815" s="5">
        <f>IFERROR(VLOOKUP(C4815,[2]Sheet1!$B:$F,5,FALSE),0)</f>
        <v>10627500</v>
      </c>
      <c r="AC4815" s="11">
        <v>22.06</v>
      </c>
      <c r="AD4815" s="11">
        <v>1.1599999999999999</v>
      </c>
      <c r="AE4815" s="10" t="str">
        <f t="shared" si="108"/>
        <v>73/74CIT</v>
      </c>
      <c r="AF4815" s="10"/>
      <c r="AG4815" s="10"/>
      <c r="AH4815" s="10"/>
    </row>
    <row r="4816" spans="1:34" x14ac:dyDescent="0.45">
      <c r="A4816" t="s">
        <v>53</v>
      </c>
      <c r="B4816" t="s">
        <v>25</v>
      </c>
      <c r="C4816" t="s">
        <v>300</v>
      </c>
      <c r="D4816">
        <v>253</v>
      </c>
      <c r="E4816" s="11">
        <v>10000000</v>
      </c>
      <c r="F4816" s="5">
        <v>711742</v>
      </c>
      <c r="G4816" s="11">
        <v>0</v>
      </c>
      <c r="H4816" s="11">
        <v>0</v>
      </c>
      <c r="I4816">
        <v>0</v>
      </c>
      <c r="J4816">
        <v>0</v>
      </c>
      <c r="K4816">
        <v>0</v>
      </c>
      <c r="L4816">
        <v>212732</v>
      </c>
      <c r="M4816">
        <v>4</v>
      </c>
      <c r="N4816">
        <v>60</v>
      </c>
      <c r="O4816">
        <v>2</v>
      </c>
      <c r="P4816">
        <v>4</v>
      </c>
      <c r="Q4816">
        <v>0</v>
      </c>
      <c r="R4816">
        <v>141</v>
      </c>
      <c r="S4816">
        <v>0</v>
      </c>
      <c r="T4816">
        <v>107</v>
      </c>
      <c r="U4816">
        <v>101</v>
      </c>
      <c r="V4816">
        <v>-0.6</v>
      </c>
      <c r="W4816">
        <v>0</v>
      </c>
      <c r="X4816">
        <v>0</v>
      </c>
      <c r="Y4816" s="12" t="str">
        <f>IFERROR(VLOOKUP(C4816,[1]Index!$D:$F,3,FALSE),"Non List")</f>
        <v>Investment</v>
      </c>
      <c r="Z4816">
        <f>IFERROR(VLOOKUP(C4816,[1]LP!$B:$C,2,FALSE),0)</f>
        <v>169.4</v>
      </c>
      <c r="AA4816" s="11">
        <f t="shared" si="109"/>
        <v>42.4</v>
      </c>
      <c r="AB4816" s="5">
        <f>IFERROR(VLOOKUP(C4816,[2]Sheet1!$B:$F,5,FALSE),0)</f>
        <v>45551598.759999998</v>
      </c>
      <c r="AC4816" s="11">
        <v>0</v>
      </c>
      <c r="AD4816" s="11">
        <v>5</v>
      </c>
      <c r="AE4816" s="10" t="str">
        <f t="shared" si="108"/>
        <v>73/74HIDCL</v>
      </c>
      <c r="AF4816" s="10"/>
      <c r="AG4816" s="10"/>
      <c r="AH4816" s="10"/>
    </row>
    <row r="4817" spans="1:34" x14ac:dyDescent="0.45">
      <c r="A4817" t="s">
        <v>54</v>
      </c>
      <c r="B4817" t="s">
        <v>25</v>
      </c>
      <c r="C4817" t="s">
        <v>300</v>
      </c>
      <c r="D4817">
        <v>253</v>
      </c>
      <c r="E4817" s="11">
        <v>10000000</v>
      </c>
      <c r="F4817" s="5">
        <v>837840</v>
      </c>
      <c r="G4817" s="11">
        <v>0</v>
      </c>
      <c r="H4817" s="11">
        <v>0</v>
      </c>
      <c r="I4817">
        <v>0</v>
      </c>
      <c r="J4817">
        <v>0</v>
      </c>
      <c r="K4817">
        <v>0</v>
      </c>
      <c r="L4817">
        <v>338830</v>
      </c>
      <c r="M4817">
        <v>5</v>
      </c>
      <c r="N4817">
        <v>56</v>
      </c>
      <c r="O4817">
        <v>2</v>
      </c>
      <c r="P4817">
        <v>4</v>
      </c>
      <c r="Q4817">
        <v>0</v>
      </c>
      <c r="R4817">
        <v>131</v>
      </c>
      <c r="S4817">
        <v>0</v>
      </c>
      <c r="T4817">
        <v>108</v>
      </c>
      <c r="U4817">
        <v>105</v>
      </c>
      <c r="V4817">
        <v>-0.59</v>
      </c>
      <c r="W4817">
        <v>0</v>
      </c>
      <c r="X4817">
        <v>0</v>
      </c>
      <c r="Y4817" s="12" t="str">
        <f>IFERROR(VLOOKUP(C4817,[1]Index!$D:$F,3,FALSE),"Non List")</f>
        <v>Investment</v>
      </c>
      <c r="Z4817">
        <f>IFERROR(VLOOKUP(C4817,[1]LP!$B:$C,2,FALSE),0)</f>
        <v>169.4</v>
      </c>
      <c r="AA4817" s="11">
        <f t="shared" si="109"/>
        <v>33.9</v>
      </c>
      <c r="AB4817" s="5">
        <f>IFERROR(VLOOKUP(C4817,[2]Sheet1!$B:$F,5,FALSE),0)</f>
        <v>45551598.759999998</v>
      </c>
      <c r="AC4817" s="11">
        <v>0</v>
      </c>
      <c r="AD4817" s="11">
        <v>5</v>
      </c>
      <c r="AE4817" s="10" t="str">
        <f t="shared" si="108"/>
        <v>73/74HIDCL</v>
      </c>
      <c r="AF4817" s="10"/>
      <c r="AG4817" s="10"/>
      <c r="AH4817" s="10"/>
    </row>
    <row r="4818" spans="1:34" x14ac:dyDescent="0.45">
      <c r="A4818" t="s">
        <v>55</v>
      </c>
      <c r="B4818" t="s">
        <v>25</v>
      </c>
      <c r="C4818" t="s">
        <v>299</v>
      </c>
      <c r="D4818">
        <v>2854</v>
      </c>
      <c r="E4818" s="11">
        <v>740300</v>
      </c>
      <c r="F4818" s="5">
        <v>2322900</v>
      </c>
      <c r="G4818" s="11">
        <v>0</v>
      </c>
      <c r="H4818" s="11">
        <v>0</v>
      </c>
      <c r="I4818">
        <v>0</v>
      </c>
      <c r="J4818">
        <v>0</v>
      </c>
      <c r="K4818">
        <v>0</v>
      </c>
      <c r="L4818">
        <v>284600</v>
      </c>
      <c r="M4818">
        <v>38</v>
      </c>
      <c r="N4818">
        <v>74</v>
      </c>
      <c r="O4818">
        <v>7</v>
      </c>
      <c r="P4818">
        <v>9</v>
      </c>
      <c r="Q4818">
        <v>0</v>
      </c>
      <c r="R4818">
        <v>512</v>
      </c>
      <c r="S4818">
        <v>0</v>
      </c>
      <c r="T4818">
        <v>414</v>
      </c>
      <c r="U4818">
        <v>598</v>
      </c>
      <c r="V4818">
        <v>-0.79</v>
      </c>
      <c r="W4818">
        <v>0</v>
      </c>
      <c r="X4818">
        <v>0</v>
      </c>
      <c r="Y4818" s="12" t="str">
        <f>IFERROR(VLOOKUP(C4818,[1]Index!$D:$F,3,FALSE),"Non List")</f>
        <v>Investment</v>
      </c>
      <c r="Z4818">
        <f>IFERROR(VLOOKUP(C4818,[1]LP!$B:$C,2,FALSE),0)</f>
        <v>2166</v>
      </c>
      <c r="AA4818" s="11">
        <f t="shared" si="109"/>
        <v>57</v>
      </c>
      <c r="AB4818" s="5">
        <f>IFERROR(VLOOKUP(C4818,[2]Sheet1!$B:$F,5,FALSE),0)</f>
        <v>10627500</v>
      </c>
      <c r="AC4818" s="11">
        <v>22.06</v>
      </c>
      <c r="AD4818" s="11">
        <v>1.1599999999999999</v>
      </c>
      <c r="AE4818" s="10" t="str">
        <f t="shared" si="108"/>
        <v>73/74CIT</v>
      </c>
      <c r="AF4818" s="10"/>
      <c r="AG4818" s="10"/>
      <c r="AH4818" s="10"/>
    </row>
    <row r="4819" spans="1:34" x14ac:dyDescent="0.45">
      <c r="A4819" t="s">
        <v>55</v>
      </c>
      <c r="B4819" t="s">
        <v>25</v>
      </c>
      <c r="C4819" t="s">
        <v>300</v>
      </c>
      <c r="D4819">
        <v>253</v>
      </c>
      <c r="E4819" s="11">
        <v>10000000</v>
      </c>
      <c r="F4819" s="5">
        <v>989993</v>
      </c>
      <c r="G4819" s="11">
        <v>0</v>
      </c>
      <c r="H4819" s="11">
        <v>0</v>
      </c>
      <c r="I4819">
        <v>0</v>
      </c>
      <c r="J4819">
        <v>0</v>
      </c>
      <c r="K4819">
        <v>0</v>
      </c>
      <c r="L4819">
        <v>490983</v>
      </c>
      <c r="M4819">
        <v>5</v>
      </c>
      <c r="N4819">
        <v>52</v>
      </c>
      <c r="O4819">
        <v>2</v>
      </c>
      <c r="P4819">
        <v>4</v>
      </c>
      <c r="Q4819">
        <v>0</v>
      </c>
      <c r="R4819">
        <v>119</v>
      </c>
      <c r="S4819">
        <v>0</v>
      </c>
      <c r="T4819">
        <v>110</v>
      </c>
      <c r="U4819">
        <v>110</v>
      </c>
      <c r="V4819">
        <v>-0.56000000000000005</v>
      </c>
      <c r="W4819">
        <v>0</v>
      </c>
      <c r="X4819">
        <v>0</v>
      </c>
      <c r="Y4819" s="12" t="str">
        <f>IFERROR(VLOOKUP(C4819,[1]Index!$D:$F,3,FALSE),"Non List")</f>
        <v>Investment</v>
      </c>
      <c r="Z4819">
        <f>IFERROR(VLOOKUP(C4819,[1]LP!$B:$C,2,FALSE),0)</f>
        <v>169.4</v>
      </c>
      <c r="AA4819" s="11">
        <f t="shared" si="109"/>
        <v>33.9</v>
      </c>
      <c r="AB4819" s="5">
        <f>IFERROR(VLOOKUP(C4819,[2]Sheet1!$B:$F,5,FALSE),0)</f>
        <v>45551598.759999998</v>
      </c>
      <c r="AC4819" s="11">
        <v>0</v>
      </c>
      <c r="AD4819" s="11">
        <v>5</v>
      </c>
      <c r="AE4819" s="10" t="str">
        <f t="shared" si="108"/>
        <v>73/74HIDCL</v>
      </c>
      <c r="AF4819" s="10"/>
      <c r="AG4819" s="10"/>
      <c r="AH4819" s="10"/>
    </row>
    <row r="4820" spans="1:34" x14ac:dyDescent="0.45">
      <c r="A4820" t="s">
        <v>24</v>
      </c>
      <c r="B4820" t="s">
        <v>56</v>
      </c>
      <c r="C4820" t="s">
        <v>299</v>
      </c>
      <c r="D4820">
        <v>2854</v>
      </c>
      <c r="E4820" s="11">
        <v>740300</v>
      </c>
      <c r="F4820" s="5">
        <v>2794700</v>
      </c>
      <c r="G4820" s="11">
        <v>0</v>
      </c>
      <c r="H4820" s="11">
        <v>0</v>
      </c>
      <c r="I4820">
        <v>0</v>
      </c>
      <c r="J4820">
        <v>0</v>
      </c>
      <c r="K4820">
        <v>0</v>
      </c>
      <c r="L4820">
        <v>80300</v>
      </c>
      <c r="M4820">
        <v>43</v>
      </c>
      <c r="N4820">
        <v>66</v>
      </c>
      <c r="O4820">
        <v>6</v>
      </c>
      <c r="P4820">
        <v>9</v>
      </c>
      <c r="Q4820">
        <v>0</v>
      </c>
      <c r="R4820">
        <v>394</v>
      </c>
      <c r="S4820">
        <v>0</v>
      </c>
      <c r="T4820">
        <v>478</v>
      </c>
      <c r="U4820">
        <v>683</v>
      </c>
      <c r="V4820">
        <v>-0.76</v>
      </c>
      <c r="W4820">
        <v>0</v>
      </c>
      <c r="X4820">
        <v>0</v>
      </c>
      <c r="Y4820" s="12" t="str">
        <f>IFERROR(VLOOKUP(C4820,[1]Index!$D:$F,3,FALSE),"Non List")</f>
        <v>Investment</v>
      </c>
      <c r="Z4820">
        <f>IFERROR(VLOOKUP(C4820,[1]LP!$B:$C,2,FALSE),0)</f>
        <v>2166</v>
      </c>
      <c r="AA4820" s="11">
        <f t="shared" si="109"/>
        <v>50.4</v>
      </c>
      <c r="AB4820" s="5">
        <f>IFERROR(VLOOKUP(C4820,[2]Sheet1!$B:$F,5,FALSE),0)</f>
        <v>10627500</v>
      </c>
      <c r="AC4820" s="11">
        <v>22</v>
      </c>
      <c r="AD4820" s="11">
        <v>1.1599999999999999</v>
      </c>
      <c r="AE4820" s="10" t="str">
        <f t="shared" si="108"/>
        <v>74/75CIT</v>
      </c>
      <c r="AF4820" s="10"/>
      <c r="AG4820" s="10"/>
      <c r="AH4820" s="10"/>
    </row>
    <row r="4821" spans="1:34" x14ac:dyDescent="0.45">
      <c r="A4821" t="s">
        <v>24</v>
      </c>
      <c r="B4821" t="s">
        <v>56</v>
      </c>
      <c r="C4821" t="s">
        <v>300</v>
      </c>
      <c r="D4821">
        <v>253</v>
      </c>
      <c r="E4821" s="11">
        <v>10000000</v>
      </c>
      <c r="F4821" s="5">
        <v>1197901</v>
      </c>
      <c r="G4821" s="11">
        <v>0</v>
      </c>
      <c r="H4821" s="11">
        <v>0</v>
      </c>
      <c r="I4821">
        <v>0</v>
      </c>
      <c r="J4821">
        <v>0</v>
      </c>
      <c r="K4821">
        <v>0</v>
      </c>
      <c r="L4821">
        <v>207908</v>
      </c>
      <c r="M4821">
        <v>8</v>
      </c>
      <c r="N4821">
        <v>31</v>
      </c>
      <c r="O4821">
        <v>2</v>
      </c>
      <c r="P4821">
        <v>7</v>
      </c>
      <c r="Q4821">
        <v>0</v>
      </c>
      <c r="R4821">
        <v>69</v>
      </c>
      <c r="S4821">
        <v>0</v>
      </c>
      <c r="T4821">
        <v>112</v>
      </c>
      <c r="U4821">
        <v>144</v>
      </c>
      <c r="V4821">
        <v>-0.43</v>
      </c>
      <c r="W4821">
        <v>0</v>
      </c>
      <c r="X4821">
        <v>0</v>
      </c>
      <c r="Y4821" s="12" t="str">
        <f>IFERROR(VLOOKUP(C4821,[1]Index!$D:$F,3,FALSE),"Non List")</f>
        <v>Investment</v>
      </c>
      <c r="Z4821">
        <f>IFERROR(VLOOKUP(C4821,[1]LP!$B:$C,2,FALSE),0)</f>
        <v>169.4</v>
      </c>
      <c r="AA4821" s="11">
        <f t="shared" si="109"/>
        <v>21.2</v>
      </c>
      <c r="AB4821" s="5">
        <f>IFERROR(VLOOKUP(C4821,[2]Sheet1!$B:$F,5,FALSE),0)</f>
        <v>45551598.759999998</v>
      </c>
      <c r="AC4821" s="11">
        <v>10</v>
      </c>
      <c r="AD4821" s="11">
        <v>0</v>
      </c>
      <c r="AE4821" s="10" t="str">
        <f t="shared" si="108"/>
        <v>74/75HIDCL</v>
      </c>
      <c r="AF4821" s="10"/>
      <c r="AG4821" s="10"/>
      <c r="AH4821" s="10"/>
    </row>
    <row r="4822" spans="1:34" x14ac:dyDescent="0.45">
      <c r="A4822" t="s">
        <v>53</v>
      </c>
      <c r="B4822" t="s">
        <v>56</v>
      </c>
      <c r="C4822" t="s">
        <v>299</v>
      </c>
      <c r="D4822">
        <v>2854</v>
      </c>
      <c r="E4822" s="11">
        <v>903166</v>
      </c>
      <c r="F4822" s="5">
        <v>3112700</v>
      </c>
      <c r="G4822" s="11">
        <v>0</v>
      </c>
      <c r="H4822" s="11">
        <v>0</v>
      </c>
      <c r="I4822">
        <v>0</v>
      </c>
      <c r="J4822">
        <v>0</v>
      </c>
      <c r="K4822">
        <v>0</v>
      </c>
      <c r="L4822">
        <v>182200</v>
      </c>
      <c r="M4822">
        <v>40</v>
      </c>
      <c r="N4822">
        <v>71</v>
      </c>
      <c r="O4822">
        <v>6</v>
      </c>
      <c r="P4822">
        <v>9</v>
      </c>
      <c r="Q4822">
        <v>0</v>
      </c>
      <c r="R4822">
        <v>454</v>
      </c>
      <c r="S4822">
        <v>0</v>
      </c>
      <c r="T4822">
        <v>445</v>
      </c>
      <c r="U4822">
        <v>635</v>
      </c>
      <c r="V4822">
        <v>-0.78</v>
      </c>
      <c r="W4822">
        <v>0</v>
      </c>
      <c r="X4822">
        <v>0</v>
      </c>
      <c r="Y4822" s="12" t="str">
        <f>IFERROR(VLOOKUP(C4822,[1]Index!$D:$F,3,FALSE),"Non List")</f>
        <v>Investment</v>
      </c>
      <c r="Z4822">
        <f>IFERROR(VLOOKUP(C4822,[1]LP!$B:$C,2,FALSE),0)</f>
        <v>2166</v>
      </c>
      <c r="AA4822" s="11">
        <f t="shared" si="109"/>
        <v>54.2</v>
      </c>
      <c r="AB4822" s="5">
        <f>IFERROR(VLOOKUP(C4822,[2]Sheet1!$B:$F,5,FALSE),0)</f>
        <v>10627500</v>
      </c>
      <c r="AC4822" s="11">
        <v>22</v>
      </c>
      <c r="AD4822" s="11">
        <v>1.1599999999999999</v>
      </c>
      <c r="AE4822" s="10" t="str">
        <f t="shared" si="108"/>
        <v>74/75CIT</v>
      </c>
      <c r="AF4822" s="10"/>
      <c r="AG4822" s="10"/>
      <c r="AH4822" s="10"/>
    </row>
    <row r="4823" spans="1:34" x14ac:dyDescent="0.45">
      <c r="A4823" t="s">
        <v>53</v>
      </c>
      <c r="B4823" t="s">
        <v>56</v>
      </c>
      <c r="C4823" t="s">
        <v>300</v>
      </c>
      <c r="D4823">
        <v>253</v>
      </c>
      <c r="E4823" s="11">
        <v>10000000</v>
      </c>
      <c r="F4823" s="5">
        <v>906663</v>
      </c>
      <c r="G4823" s="11">
        <v>0</v>
      </c>
      <c r="H4823" s="11">
        <v>0</v>
      </c>
      <c r="I4823">
        <v>0</v>
      </c>
      <c r="J4823">
        <v>0</v>
      </c>
      <c r="K4823">
        <v>0</v>
      </c>
      <c r="L4823">
        <v>416670</v>
      </c>
      <c r="M4823">
        <v>8</v>
      </c>
      <c r="N4823">
        <v>30</v>
      </c>
      <c r="O4823">
        <v>2</v>
      </c>
      <c r="P4823">
        <v>8</v>
      </c>
      <c r="Q4823">
        <v>0</v>
      </c>
      <c r="R4823">
        <v>71</v>
      </c>
      <c r="S4823">
        <v>0</v>
      </c>
      <c r="T4823">
        <v>109</v>
      </c>
      <c r="U4823">
        <v>143</v>
      </c>
      <c r="V4823">
        <v>-0.44</v>
      </c>
      <c r="W4823">
        <v>0</v>
      </c>
      <c r="X4823">
        <v>0</v>
      </c>
      <c r="Y4823" s="12" t="str">
        <f>IFERROR(VLOOKUP(C4823,[1]Index!$D:$F,3,FALSE),"Non List")</f>
        <v>Investment</v>
      </c>
      <c r="Z4823">
        <f>IFERROR(VLOOKUP(C4823,[1]LP!$B:$C,2,FALSE),0)</f>
        <v>169.4</v>
      </c>
      <c r="AA4823" s="11">
        <f t="shared" si="109"/>
        <v>21.2</v>
      </c>
      <c r="AB4823" s="5">
        <f>IFERROR(VLOOKUP(C4823,[2]Sheet1!$B:$F,5,FALSE),0)</f>
        <v>45551598.759999998</v>
      </c>
      <c r="AC4823" s="11">
        <v>10</v>
      </c>
      <c r="AD4823" s="11">
        <v>0</v>
      </c>
      <c r="AE4823" s="10" t="str">
        <f t="shared" si="108"/>
        <v>74/75HIDCL</v>
      </c>
      <c r="AF4823" s="10"/>
      <c r="AG4823" s="10"/>
      <c r="AH4823" s="10"/>
    </row>
    <row r="4824" spans="1:34" x14ac:dyDescent="0.45">
      <c r="A4824" t="s">
        <v>54</v>
      </c>
      <c r="B4824" t="s">
        <v>56</v>
      </c>
      <c r="C4824" t="s">
        <v>299</v>
      </c>
      <c r="D4824">
        <v>2854</v>
      </c>
      <c r="E4824" s="11">
        <v>607500</v>
      </c>
      <c r="F4824" s="5">
        <v>3612700</v>
      </c>
      <c r="G4824" s="11">
        <v>0</v>
      </c>
      <c r="H4824" s="11">
        <v>0</v>
      </c>
      <c r="I4824">
        <v>0</v>
      </c>
      <c r="J4824">
        <v>0</v>
      </c>
      <c r="K4824">
        <v>0</v>
      </c>
      <c r="L4824">
        <v>241800</v>
      </c>
      <c r="M4824">
        <v>53</v>
      </c>
      <c r="N4824">
        <v>54</v>
      </c>
      <c r="O4824">
        <v>4</v>
      </c>
      <c r="P4824">
        <v>8</v>
      </c>
      <c r="Q4824">
        <v>0</v>
      </c>
      <c r="R4824">
        <v>221</v>
      </c>
      <c r="S4824">
        <v>0</v>
      </c>
      <c r="T4824">
        <v>695</v>
      </c>
      <c r="U4824">
        <v>911</v>
      </c>
      <c r="V4824">
        <v>-0.68</v>
      </c>
      <c r="W4824">
        <v>0</v>
      </c>
      <c r="X4824">
        <v>0</v>
      </c>
      <c r="Y4824" s="12" t="str">
        <f>IFERROR(VLOOKUP(C4824,[1]Index!$D:$F,3,FALSE),"Non List")</f>
        <v>Investment</v>
      </c>
      <c r="Z4824">
        <f>IFERROR(VLOOKUP(C4824,[1]LP!$B:$C,2,FALSE),0)</f>
        <v>2166</v>
      </c>
      <c r="AA4824" s="11">
        <f t="shared" si="109"/>
        <v>40.9</v>
      </c>
      <c r="AB4824" s="5">
        <f>IFERROR(VLOOKUP(C4824,[2]Sheet1!$B:$F,5,FALSE),0)</f>
        <v>10627500</v>
      </c>
      <c r="AC4824" s="11">
        <v>22</v>
      </c>
      <c r="AD4824" s="11">
        <v>1.1599999999999999</v>
      </c>
      <c r="AE4824" s="10" t="str">
        <f t="shared" si="108"/>
        <v>74/75CIT</v>
      </c>
      <c r="AF4824" s="10"/>
      <c r="AG4824" s="10"/>
      <c r="AH4824" s="10"/>
    </row>
    <row r="4825" spans="1:34" x14ac:dyDescent="0.45">
      <c r="A4825" t="s">
        <v>54</v>
      </c>
      <c r="B4825" t="s">
        <v>56</v>
      </c>
      <c r="C4825" t="s">
        <v>300</v>
      </c>
      <c r="D4825">
        <v>253</v>
      </c>
      <c r="E4825" s="11">
        <v>10000000</v>
      </c>
      <c r="F4825" s="5">
        <v>1115548</v>
      </c>
      <c r="G4825" s="11">
        <v>0</v>
      </c>
      <c r="H4825" s="11">
        <v>0</v>
      </c>
      <c r="I4825">
        <v>0</v>
      </c>
      <c r="J4825">
        <v>0</v>
      </c>
      <c r="K4825">
        <v>0</v>
      </c>
      <c r="L4825">
        <v>625555</v>
      </c>
      <c r="M4825">
        <v>8</v>
      </c>
      <c r="N4825">
        <v>30</v>
      </c>
      <c r="O4825">
        <v>2</v>
      </c>
      <c r="P4825">
        <v>8</v>
      </c>
      <c r="Q4825">
        <v>0</v>
      </c>
      <c r="R4825">
        <v>69</v>
      </c>
      <c r="S4825">
        <v>0</v>
      </c>
      <c r="T4825">
        <v>111</v>
      </c>
      <c r="U4825">
        <v>144</v>
      </c>
      <c r="V4825">
        <v>-0.43</v>
      </c>
      <c r="W4825">
        <v>0</v>
      </c>
      <c r="X4825">
        <v>0</v>
      </c>
      <c r="Y4825" s="12" t="str">
        <f>IFERROR(VLOOKUP(C4825,[1]Index!$D:$F,3,FALSE),"Non List")</f>
        <v>Investment</v>
      </c>
      <c r="Z4825">
        <f>IFERROR(VLOOKUP(C4825,[1]LP!$B:$C,2,FALSE),0)</f>
        <v>169.4</v>
      </c>
      <c r="AA4825" s="11">
        <f t="shared" si="109"/>
        <v>21.2</v>
      </c>
      <c r="AB4825" s="5">
        <f>IFERROR(VLOOKUP(C4825,[2]Sheet1!$B:$F,5,FALSE),0)</f>
        <v>45551598.759999998</v>
      </c>
      <c r="AC4825" s="11">
        <v>10</v>
      </c>
      <c r="AD4825" s="11">
        <v>0</v>
      </c>
      <c r="AE4825" s="10" t="str">
        <f t="shared" si="108"/>
        <v>74/75HIDCL</v>
      </c>
      <c r="AF4825" s="10"/>
      <c r="AG4825" s="10"/>
      <c r="AH4825" s="10"/>
    </row>
    <row r="4826" spans="1:34" x14ac:dyDescent="0.45">
      <c r="A4826" t="s">
        <v>55</v>
      </c>
      <c r="B4826" t="s">
        <v>56</v>
      </c>
      <c r="C4826" t="s">
        <v>299</v>
      </c>
      <c r="D4826">
        <v>2854</v>
      </c>
      <c r="E4826" s="11">
        <v>903100</v>
      </c>
      <c r="F4826" s="5">
        <v>3738500</v>
      </c>
      <c r="G4826" s="11">
        <v>0</v>
      </c>
      <c r="H4826" s="11">
        <v>0</v>
      </c>
      <c r="I4826">
        <v>0</v>
      </c>
      <c r="J4826">
        <v>0</v>
      </c>
      <c r="K4826">
        <v>0</v>
      </c>
      <c r="L4826">
        <v>361400</v>
      </c>
      <c r="M4826">
        <v>40</v>
      </c>
      <c r="N4826">
        <v>71</v>
      </c>
      <c r="O4826">
        <v>6</v>
      </c>
      <c r="P4826">
        <v>8</v>
      </c>
      <c r="Q4826">
        <v>0</v>
      </c>
      <c r="R4826">
        <v>396</v>
      </c>
      <c r="S4826">
        <v>0</v>
      </c>
      <c r="T4826">
        <v>514</v>
      </c>
      <c r="U4826">
        <v>680</v>
      </c>
      <c r="V4826">
        <v>-0.76</v>
      </c>
      <c r="W4826">
        <v>0</v>
      </c>
      <c r="X4826">
        <v>0</v>
      </c>
      <c r="Y4826" s="12" t="str">
        <f>IFERROR(VLOOKUP(C4826,[1]Index!$D:$F,3,FALSE),"Non List")</f>
        <v>Investment</v>
      </c>
      <c r="Z4826">
        <f>IFERROR(VLOOKUP(C4826,[1]LP!$B:$C,2,FALSE),0)</f>
        <v>2166</v>
      </c>
      <c r="AA4826" s="11">
        <f t="shared" si="109"/>
        <v>54.2</v>
      </c>
      <c r="AB4826" s="5">
        <f>IFERROR(VLOOKUP(C4826,[2]Sheet1!$B:$F,5,FALSE),0)</f>
        <v>10627500</v>
      </c>
      <c r="AC4826" s="11">
        <v>22</v>
      </c>
      <c r="AD4826" s="11">
        <v>1.1599999999999999</v>
      </c>
      <c r="AE4826" s="10" t="str">
        <f t="shared" si="108"/>
        <v>74/75CIT</v>
      </c>
      <c r="AF4826" s="10"/>
      <c r="AG4826" s="10"/>
      <c r="AH4826" s="10"/>
    </row>
    <row r="4827" spans="1:34" x14ac:dyDescent="0.45">
      <c r="A4827" t="s">
        <v>55</v>
      </c>
      <c r="B4827" t="s">
        <v>56</v>
      </c>
      <c r="C4827" t="s">
        <v>300</v>
      </c>
      <c r="D4827">
        <v>253</v>
      </c>
      <c r="E4827" s="11">
        <v>10000000</v>
      </c>
      <c r="F4827" s="5">
        <v>6320317</v>
      </c>
      <c r="G4827" s="11">
        <v>0</v>
      </c>
      <c r="H4827" s="11">
        <v>0</v>
      </c>
      <c r="I4827">
        <v>0</v>
      </c>
      <c r="J4827">
        <v>0</v>
      </c>
      <c r="K4827">
        <v>0</v>
      </c>
      <c r="L4827">
        <v>830323</v>
      </c>
      <c r="M4827">
        <v>8</v>
      </c>
      <c r="N4827">
        <v>30</v>
      </c>
      <c r="O4827">
        <v>2</v>
      </c>
      <c r="P4827">
        <v>5</v>
      </c>
      <c r="Q4827">
        <v>0</v>
      </c>
      <c r="R4827">
        <v>47</v>
      </c>
      <c r="S4827">
        <v>0</v>
      </c>
      <c r="T4827">
        <v>163</v>
      </c>
      <c r="U4827">
        <v>175</v>
      </c>
      <c r="V4827">
        <v>-0.31</v>
      </c>
      <c r="W4827">
        <v>0</v>
      </c>
      <c r="X4827">
        <v>0</v>
      </c>
      <c r="Y4827" s="12" t="str">
        <f>IFERROR(VLOOKUP(C4827,[1]Index!$D:$F,3,FALSE),"Non List")</f>
        <v>Investment</v>
      </c>
      <c r="Z4827">
        <f>IFERROR(VLOOKUP(C4827,[1]LP!$B:$C,2,FALSE),0)</f>
        <v>169.4</v>
      </c>
      <c r="AA4827" s="11">
        <f t="shared" si="109"/>
        <v>21.2</v>
      </c>
      <c r="AB4827" s="5">
        <f>IFERROR(VLOOKUP(C4827,[2]Sheet1!$B:$F,5,FALSE),0)</f>
        <v>45551598.759999998</v>
      </c>
      <c r="AC4827" s="11">
        <v>10</v>
      </c>
      <c r="AD4827" s="11">
        <v>0</v>
      </c>
      <c r="AE4827" s="10" t="str">
        <f t="shared" si="108"/>
        <v>74/75HIDCL</v>
      </c>
      <c r="AF4827" s="10"/>
      <c r="AG4827" s="10"/>
      <c r="AH4827" s="10"/>
    </row>
    <row r="4828" spans="1:34" x14ac:dyDescent="0.45">
      <c r="A4828" t="s">
        <v>24</v>
      </c>
      <c r="B4828" t="s">
        <v>57</v>
      </c>
      <c r="C4828" t="s">
        <v>299</v>
      </c>
      <c r="D4828">
        <v>2854</v>
      </c>
      <c r="E4828" s="11">
        <v>1102300</v>
      </c>
      <c r="F4828" s="5">
        <v>2534500</v>
      </c>
      <c r="G4828" s="11">
        <v>0</v>
      </c>
      <c r="H4828" s="11">
        <v>0</v>
      </c>
      <c r="I4828">
        <v>0</v>
      </c>
      <c r="J4828">
        <v>0</v>
      </c>
      <c r="K4828">
        <v>0</v>
      </c>
      <c r="L4828">
        <v>105700</v>
      </c>
      <c r="M4828">
        <v>38</v>
      </c>
      <c r="N4828">
        <v>74</v>
      </c>
      <c r="O4828">
        <v>9</v>
      </c>
      <c r="P4828">
        <v>12</v>
      </c>
      <c r="Q4828">
        <v>0</v>
      </c>
      <c r="R4828">
        <v>644</v>
      </c>
      <c r="S4828">
        <v>0</v>
      </c>
      <c r="T4828">
        <v>330</v>
      </c>
      <c r="U4828">
        <v>533</v>
      </c>
      <c r="V4828">
        <v>-0.81</v>
      </c>
      <c r="W4828">
        <v>0</v>
      </c>
      <c r="X4828">
        <v>0</v>
      </c>
      <c r="Y4828" s="12" t="str">
        <f>IFERROR(VLOOKUP(C4828,[1]Index!$D:$F,3,FALSE),"Non List")</f>
        <v>Investment</v>
      </c>
      <c r="Z4828">
        <f>IFERROR(VLOOKUP(C4828,[1]LP!$B:$C,2,FALSE),0)</f>
        <v>2166</v>
      </c>
      <c r="AA4828" s="11">
        <f t="shared" si="109"/>
        <v>57</v>
      </c>
      <c r="AB4828" s="5">
        <f>IFERROR(VLOOKUP(C4828,[2]Sheet1!$B:$F,5,FALSE),0)</f>
        <v>10627500</v>
      </c>
      <c r="AC4828" s="11">
        <v>22</v>
      </c>
      <c r="AD4828" s="11">
        <v>1.1599999999999999</v>
      </c>
      <c r="AE4828" s="10" t="str">
        <f t="shared" si="108"/>
        <v>75/76CIT</v>
      </c>
      <c r="AF4828" s="10"/>
      <c r="AG4828" s="10"/>
      <c r="AH4828" s="10"/>
    </row>
    <row r="4829" spans="1:34" x14ac:dyDescent="0.45">
      <c r="A4829" t="s">
        <v>24</v>
      </c>
      <c r="B4829" t="s">
        <v>57</v>
      </c>
      <c r="C4829" t="s">
        <v>300</v>
      </c>
      <c r="D4829">
        <v>253</v>
      </c>
      <c r="E4829" s="11">
        <v>10000000</v>
      </c>
      <c r="F4829" s="5">
        <v>6587739</v>
      </c>
      <c r="G4829" s="11">
        <v>0</v>
      </c>
      <c r="H4829" s="11">
        <v>0</v>
      </c>
      <c r="I4829">
        <v>0</v>
      </c>
      <c r="J4829">
        <v>0</v>
      </c>
      <c r="K4829">
        <v>0</v>
      </c>
      <c r="L4829">
        <v>273746</v>
      </c>
      <c r="M4829">
        <v>11</v>
      </c>
      <c r="N4829">
        <v>23</v>
      </c>
      <c r="O4829">
        <v>2</v>
      </c>
      <c r="P4829">
        <v>7</v>
      </c>
      <c r="Q4829">
        <v>0</v>
      </c>
      <c r="R4829">
        <v>35</v>
      </c>
      <c r="S4829">
        <v>0</v>
      </c>
      <c r="T4829">
        <v>166</v>
      </c>
      <c r="U4829">
        <v>202</v>
      </c>
      <c r="V4829">
        <v>-0.2</v>
      </c>
      <c r="W4829">
        <v>0</v>
      </c>
      <c r="X4829">
        <v>0</v>
      </c>
      <c r="Y4829" s="12" t="str">
        <f>IFERROR(VLOOKUP(C4829,[1]Index!$D:$F,3,FALSE),"Non List")</f>
        <v>Investment</v>
      </c>
      <c r="Z4829">
        <f>IFERROR(VLOOKUP(C4829,[1]LP!$B:$C,2,FALSE),0)</f>
        <v>169.4</v>
      </c>
      <c r="AA4829" s="11">
        <f t="shared" si="109"/>
        <v>15.4</v>
      </c>
      <c r="AB4829" s="5">
        <f>IFERROR(VLOOKUP(C4829,[2]Sheet1!$B:$F,5,FALSE),0)</f>
        <v>45551598.759999998</v>
      </c>
      <c r="AC4829" s="11">
        <v>0</v>
      </c>
      <c r="AD4829" s="11">
        <v>12</v>
      </c>
      <c r="AE4829" s="10" t="str">
        <f t="shared" si="108"/>
        <v>75/76HIDCL</v>
      </c>
      <c r="AF4829" s="10"/>
      <c r="AG4829" s="10"/>
      <c r="AH4829" s="10"/>
    </row>
    <row r="4830" spans="1:34" x14ac:dyDescent="0.45">
      <c r="A4830" t="s">
        <v>53</v>
      </c>
      <c r="B4830" t="s">
        <v>57</v>
      </c>
      <c r="C4830" t="s">
        <v>299</v>
      </c>
      <c r="D4830">
        <v>2854</v>
      </c>
      <c r="E4830" s="11">
        <v>1102300</v>
      </c>
      <c r="F4830" s="5">
        <v>4012700</v>
      </c>
      <c r="G4830" s="11">
        <v>0</v>
      </c>
      <c r="H4830" s="11">
        <v>0</v>
      </c>
      <c r="I4830">
        <v>0</v>
      </c>
      <c r="J4830">
        <v>0</v>
      </c>
      <c r="K4830">
        <v>0</v>
      </c>
      <c r="L4830">
        <v>190200</v>
      </c>
      <c r="M4830">
        <v>35</v>
      </c>
      <c r="N4830">
        <v>83</v>
      </c>
      <c r="O4830">
        <v>6</v>
      </c>
      <c r="P4830">
        <v>7</v>
      </c>
      <c r="Q4830">
        <v>0</v>
      </c>
      <c r="R4830">
        <v>509</v>
      </c>
      <c r="S4830">
        <v>0</v>
      </c>
      <c r="T4830">
        <v>464</v>
      </c>
      <c r="U4830">
        <v>600</v>
      </c>
      <c r="V4830">
        <v>-0.79</v>
      </c>
      <c r="W4830">
        <v>0</v>
      </c>
      <c r="X4830">
        <v>0</v>
      </c>
      <c r="Y4830" s="12" t="str">
        <f>IFERROR(VLOOKUP(C4830,[1]Index!$D:$F,3,FALSE),"Non List")</f>
        <v>Investment</v>
      </c>
      <c r="Z4830">
        <f>IFERROR(VLOOKUP(C4830,[1]LP!$B:$C,2,FALSE),0)</f>
        <v>2166</v>
      </c>
      <c r="AA4830" s="11">
        <f t="shared" si="109"/>
        <v>61.9</v>
      </c>
      <c r="AB4830" s="5">
        <f>IFERROR(VLOOKUP(C4830,[2]Sheet1!$B:$F,5,FALSE),0)</f>
        <v>10627500</v>
      </c>
      <c r="AC4830" s="11">
        <v>22</v>
      </c>
      <c r="AD4830" s="11">
        <v>1.1599999999999999</v>
      </c>
      <c r="AE4830" s="10" t="str">
        <f t="shared" si="108"/>
        <v>75/76CIT</v>
      </c>
      <c r="AF4830" s="10"/>
      <c r="AG4830" s="10"/>
      <c r="AH4830" s="10"/>
    </row>
    <row r="4831" spans="1:34" x14ac:dyDescent="0.45">
      <c r="A4831" t="s">
        <v>53</v>
      </c>
      <c r="B4831" t="s">
        <v>57</v>
      </c>
      <c r="C4831" t="s">
        <v>300</v>
      </c>
      <c r="D4831">
        <v>253</v>
      </c>
      <c r="E4831" s="11">
        <v>11000000</v>
      </c>
      <c r="F4831" s="5">
        <v>5848593</v>
      </c>
      <c r="G4831" s="11">
        <v>0</v>
      </c>
      <c r="H4831" s="11">
        <v>0</v>
      </c>
      <c r="I4831">
        <v>0</v>
      </c>
      <c r="J4831">
        <v>0</v>
      </c>
      <c r="K4831">
        <v>0</v>
      </c>
      <c r="L4831">
        <v>567221</v>
      </c>
      <c r="M4831">
        <v>10</v>
      </c>
      <c r="N4831">
        <v>25</v>
      </c>
      <c r="O4831">
        <v>2</v>
      </c>
      <c r="P4831">
        <v>7</v>
      </c>
      <c r="Q4831">
        <v>0</v>
      </c>
      <c r="R4831">
        <v>41</v>
      </c>
      <c r="S4831">
        <v>0</v>
      </c>
      <c r="T4831">
        <v>153</v>
      </c>
      <c r="U4831">
        <v>188</v>
      </c>
      <c r="V4831">
        <v>-0.26</v>
      </c>
      <c r="W4831">
        <v>0</v>
      </c>
      <c r="X4831">
        <v>0</v>
      </c>
      <c r="Y4831" s="12" t="str">
        <f>IFERROR(VLOOKUP(C4831,[1]Index!$D:$F,3,FALSE),"Non List")</f>
        <v>Investment</v>
      </c>
      <c r="Z4831">
        <f>IFERROR(VLOOKUP(C4831,[1]LP!$B:$C,2,FALSE),0)</f>
        <v>169.4</v>
      </c>
      <c r="AA4831" s="11">
        <f t="shared" si="109"/>
        <v>16.899999999999999</v>
      </c>
      <c r="AB4831" s="5">
        <f>IFERROR(VLOOKUP(C4831,[2]Sheet1!$B:$F,5,FALSE),0)</f>
        <v>45551598.759999998</v>
      </c>
      <c r="AC4831" s="11">
        <v>0</v>
      </c>
      <c r="AD4831" s="11">
        <v>12</v>
      </c>
      <c r="AE4831" s="10" t="str">
        <f t="shared" si="108"/>
        <v>75/76HIDCL</v>
      </c>
      <c r="AF4831" s="10"/>
      <c r="AG4831" s="10"/>
      <c r="AH4831" s="10"/>
    </row>
    <row r="4832" spans="1:34" x14ac:dyDescent="0.45">
      <c r="A4832" t="s">
        <v>54</v>
      </c>
      <c r="B4832" t="s">
        <v>57</v>
      </c>
      <c r="C4832" t="s">
        <v>299</v>
      </c>
      <c r="D4832">
        <v>2854</v>
      </c>
      <c r="E4832" s="11">
        <v>1102300</v>
      </c>
      <c r="F4832" s="5">
        <v>5088500</v>
      </c>
      <c r="G4832" s="11">
        <v>0</v>
      </c>
      <c r="H4832" s="11">
        <v>0</v>
      </c>
      <c r="I4832">
        <v>0</v>
      </c>
      <c r="J4832">
        <v>0</v>
      </c>
      <c r="K4832">
        <v>0</v>
      </c>
      <c r="L4832">
        <v>287700</v>
      </c>
      <c r="M4832">
        <v>35</v>
      </c>
      <c r="N4832">
        <v>82</v>
      </c>
      <c r="O4832">
        <v>5</v>
      </c>
      <c r="P4832">
        <v>6</v>
      </c>
      <c r="Q4832">
        <v>0</v>
      </c>
      <c r="R4832">
        <v>417</v>
      </c>
      <c r="S4832">
        <v>0</v>
      </c>
      <c r="T4832">
        <v>562</v>
      </c>
      <c r="U4832">
        <v>663</v>
      </c>
      <c r="V4832">
        <v>-0.77</v>
      </c>
      <c r="W4832">
        <v>0</v>
      </c>
      <c r="X4832">
        <v>0</v>
      </c>
      <c r="Y4832" s="12" t="str">
        <f>IFERROR(VLOOKUP(C4832,[1]Index!$D:$F,3,FALSE),"Non List")</f>
        <v>Investment</v>
      </c>
      <c r="Z4832">
        <f>IFERROR(VLOOKUP(C4832,[1]LP!$B:$C,2,FALSE),0)</f>
        <v>2166</v>
      </c>
      <c r="AA4832" s="11">
        <f t="shared" si="109"/>
        <v>61.9</v>
      </c>
      <c r="AB4832" s="5">
        <f>IFERROR(VLOOKUP(C4832,[2]Sheet1!$B:$F,5,FALSE),0)</f>
        <v>10627500</v>
      </c>
      <c r="AC4832" s="11">
        <v>22</v>
      </c>
      <c r="AD4832" s="11">
        <v>1.1599999999999999</v>
      </c>
      <c r="AE4832" s="10" t="str">
        <f t="shared" si="108"/>
        <v>75/76CIT</v>
      </c>
      <c r="AF4832" s="10"/>
      <c r="AG4832" s="10"/>
      <c r="AH4832" s="10"/>
    </row>
    <row r="4833" spans="1:34" x14ac:dyDescent="0.45">
      <c r="A4833" t="s">
        <v>54</v>
      </c>
      <c r="B4833" t="s">
        <v>57</v>
      </c>
      <c r="C4833" t="s">
        <v>300</v>
      </c>
      <c r="D4833">
        <v>253</v>
      </c>
      <c r="E4833" s="11">
        <v>11000000</v>
      </c>
      <c r="F4833" s="5">
        <v>6118017</v>
      </c>
      <c r="G4833" s="11">
        <v>0</v>
      </c>
      <c r="H4833" s="11">
        <v>0</v>
      </c>
      <c r="I4833">
        <v>0</v>
      </c>
      <c r="J4833">
        <v>0</v>
      </c>
      <c r="K4833">
        <v>0</v>
      </c>
      <c r="L4833">
        <v>836644</v>
      </c>
      <c r="M4833">
        <v>10</v>
      </c>
      <c r="N4833">
        <v>25</v>
      </c>
      <c r="O4833">
        <v>2</v>
      </c>
      <c r="P4833">
        <v>7</v>
      </c>
      <c r="Q4833">
        <v>0</v>
      </c>
      <c r="R4833">
        <v>41</v>
      </c>
      <c r="S4833">
        <v>0</v>
      </c>
      <c r="T4833">
        <v>156</v>
      </c>
      <c r="U4833">
        <v>188</v>
      </c>
      <c r="V4833">
        <v>-0.26</v>
      </c>
      <c r="W4833">
        <v>0</v>
      </c>
      <c r="X4833">
        <v>0</v>
      </c>
      <c r="Y4833" s="12" t="str">
        <f>IFERROR(VLOOKUP(C4833,[1]Index!$D:$F,3,FALSE),"Non List")</f>
        <v>Investment</v>
      </c>
      <c r="Z4833">
        <f>IFERROR(VLOOKUP(C4833,[1]LP!$B:$C,2,FALSE),0)</f>
        <v>169.4</v>
      </c>
      <c r="AA4833" s="11">
        <f t="shared" si="109"/>
        <v>16.899999999999999</v>
      </c>
      <c r="AB4833" s="5">
        <f>IFERROR(VLOOKUP(C4833,[2]Sheet1!$B:$F,5,FALSE),0)</f>
        <v>45551598.759999998</v>
      </c>
      <c r="AC4833" s="11">
        <v>0</v>
      </c>
      <c r="AD4833" s="11">
        <v>12</v>
      </c>
      <c r="AE4833" s="10" t="str">
        <f t="shared" si="108"/>
        <v>75/76HIDCL</v>
      </c>
      <c r="AF4833" s="10"/>
      <c r="AG4833" s="10"/>
      <c r="AH4833" s="10"/>
    </row>
    <row r="4834" spans="1:34" x14ac:dyDescent="0.45">
      <c r="A4834" t="s">
        <v>54</v>
      </c>
      <c r="B4834" t="s">
        <v>57</v>
      </c>
      <c r="C4834" t="s">
        <v>301</v>
      </c>
      <c r="D4834">
        <v>301.60000000000002</v>
      </c>
      <c r="E4834" s="11">
        <v>12000000</v>
      </c>
      <c r="F4834" s="5">
        <v>616498</v>
      </c>
      <c r="G4834" s="11">
        <v>0</v>
      </c>
      <c r="H4834" s="11">
        <v>0</v>
      </c>
      <c r="I4834">
        <v>0</v>
      </c>
      <c r="J4834">
        <v>0</v>
      </c>
      <c r="K4834">
        <v>0</v>
      </c>
      <c r="L4834">
        <v>496798</v>
      </c>
      <c r="M4834">
        <v>6</v>
      </c>
      <c r="N4834">
        <v>55</v>
      </c>
      <c r="O4834">
        <v>3</v>
      </c>
      <c r="P4834">
        <v>5</v>
      </c>
      <c r="Q4834">
        <v>0</v>
      </c>
      <c r="R4834">
        <v>157</v>
      </c>
      <c r="S4834">
        <v>0</v>
      </c>
      <c r="T4834">
        <v>105</v>
      </c>
      <c r="U4834">
        <v>114</v>
      </c>
      <c r="V4834">
        <v>-0.62</v>
      </c>
      <c r="W4834">
        <v>0</v>
      </c>
      <c r="X4834">
        <v>0</v>
      </c>
      <c r="Y4834" s="12" t="str">
        <f>IFERROR(VLOOKUP(C4834,[1]Index!$D:$F,3,FALSE),"Non List")</f>
        <v>Investment</v>
      </c>
      <c r="Z4834">
        <f>IFERROR(VLOOKUP(C4834,[1]LP!$B:$C,2,FALSE),0)</f>
        <v>204</v>
      </c>
      <c r="AA4834" s="11">
        <f t="shared" si="109"/>
        <v>34</v>
      </c>
      <c r="AB4834" s="5">
        <f>IFERROR(VLOOKUP(C4834,[2]Sheet1!$B:$F,5,FALSE),0)</f>
        <v>86400000</v>
      </c>
      <c r="AC4834" s="11">
        <v>0</v>
      </c>
      <c r="AD4834" s="11">
        <v>0</v>
      </c>
      <c r="AE4834" s="10" t="str">
        <f t="shared" si="108"/>
        <v>75/76NIFRA</v>
      </c>
      <c r="AF4834" s="10"/>
      <c r="AG4834" s="10"/>
      <c r="AH4834" s="10"/>
    </row>
    <row r="4835" spans="1:34" x14ac:dyDescent="0.45">
      <c r="A4835" t="s">
        <v>55</v>
      </c>
      <c r="B4835" t="s">
        <v>57</v>
      </c>
      <c r="C4835" t="s">
        <v>299</v>
      </c>
      <c r="D4835">
        <v>2854</v>
      </c>
      <c r="E4835" s="11">
        <v>1102300</v>
      </c>
      <c r="F4835" s="5">
        <v>4228800</v>
      </c>
      <c r="G4835" s="11">
        <v>0</v>
      </c>
      <c r="H4835" s="11">
        <v>0</v>
      </c>
      <c r="I4835">
        <v>0</v>
      </c>
      <c r="J4835">
        <v>0</v>
      </c>
      <c r="K4835">
        <v>0</v>
      </c>
      <c r="L4835">
        <v>433900</v>
      </c>
      <c r="M4835">
        <v>39</v>
      </c>
      <c r="N4835">
        <v>73</v>
      </c>
      <c r="O4835">
        <v>6</v>
      </c>
      <c r="P4835">
        <v>8</v>
      </c>
      <c r="Q4835">
        <v>0</v>
      </c>
      <c r="R4835">
        <v>428</v>
      </c>
      <c r="S4835">
        <v>0</v>
      </c>
      <c r="T4835">
        <v>484</v>
      </c>
      <c r="U4835">
        <v>654</v>
      </c>
      <c r="V4835">
        <v>-0.77</v>
      </c>
      <c r="W4835">
        <v>0</v>
      </c>
      <c r="X4835">
        <v>0</v>
      </c>
      <c r="Y4835" s="12" t="str">
        <f>IFERROR(VLOOKUP(C4835,[1]Index!$D:$F,3,FALSE),"Non List")</f>
        <v>Investment</v>
      </c>
      <c r="Z4835">
        <f>IFERROR(VLOOKUP(C4835,[1]LP!$B:$C,2,FALSE),0)</f>
        <v>2166</v>
      </c>
      <c r="AA4835" s="11">
        <f t="shared" si="109"/>
        <v>55.5</v>
      </c>
      <c r="AB4835" s="5">
        <f>IFERROR(VLOOKUP(C4835,[2]Sheet1!$B:$F,5,FALSE),0)</f>
        <v>10627500</v>
      </c>
      <c r="AC4835" s="11">
        <v>22</v>
      </c>
      <c r="AD4835" s="11">
        <v>1.1599999999999999</v>
      </c>
      <c r="AE4835" s="10" t="str">
        <f t="shared" si="108"/>
        <v>75/76CIT</v>
      </c>
      <c r="AF4835" s="10"/>
      <c r="AG4835" s="10"/>
      <c r="AH4835" s="10"/>
    </row>
    <row r="4836" spans="1:34" x14ac:dyDescent="0.45">
      <c r="A4836" t="s">
        <v>55</v>
      </c>
      <c r="B4836" t="s">
        <v>57</v>
      </c>
      <c r="C4836" t="s">
        <v>300</v>
      </c>
      <c r="D4836">
        <v>253</v>
      </c>
      <c r="E4836" s="11">
        <v>11000000</v>
      </c>
      <c r="F4836" s="5">
        <v>6902800</v>
      </c>
      <c r="G4836" s="11">
        <v>0</v>
      </c>
      <c r="H4836" s="11">
        <v>0</v>
      </c>
      <c r="I4836">
        <v>0</v>
      </c>
      <c r="J4836">
        <v>0</v>
      </c>
      <c r="K4836">
        <v>0</v>
      </c>
      <c r="L4836">
        <v>1121428</v>
      </c>
      <c r="M4836">
        <v>10</v>
      </c>
      <c r="N4836">
        <v>25</v>
      </c>
      <c r="O4836">
        <v>2</v>
      </c>
      <c r="P4836">
        <v>6</v>
      </c>
      <c r="Q4836">
        <v>0</v>
      </c>
      <c r="R4836">
        <v>38</v>
      </c>
      <c r="S4836">
        <v>0</v>
      </c>
      <c r="T4836">
        <v>163</v>
      </c>
      <c r="U4836">
        <v>193</v>
      </c>
      <c r="V4836">
        <v>-0.24</v>
      </c>
      <c r="W4836">
        <v>0</v>
      </c>
      <c r="X4836">
        <v>0</v>
      </c>
      <c r="Y4836" s="12" t="str">
        <f>IFERROR(VLOOKUP(C4836,[1]Index!$D:$F,3,FALSE),"Non List")</f>
        <v>Investment</v>
      </c>
      <c r="Z4836">
        <f>IFERROR(VLOOKUP(C4836,[1]LP!$B:$C,2,FALSE),0)</f>
        <v>169.4</v>
      </c>
      <c r="AA4836" s="11">
        <f t="shared" si="109"/>
        <v>16.899999999999999</v>
      </c>
      <c r="AB4836" s="5">
        <f>IFERROR(VLOOKUP(C4836,[2]Sheet1!$B:$F,5,FALSE),0)</f>
        <v>45551598.759999998</v>
      </c>
      <c r="AC4836" s="11">
        <v>0</v>
      </c>
      <c r="AD4836" s="11">
        <v>12</v>
      </c>
      <c r="AE4836" s="10" t="str">
        <f t="shared" si="108"/>
        <v>75/76HIDCL</v>
      </c>
      <c r="AF4836" s="10"/>
      <c r="AG4836" s="10"/>
      <c r="AH4836" s="10"/>
    </row>
    <row r="4837" spans="1:34" x14ac:dyDescent="0.45">
      <c r="A4837" t="s">
        <v>55</v>
      </c>
      <c r="B4837" t="s">
        <v>57</v>
      </c>
      <c r="C4837" t="s">
        <v>301</v>
      </c>
      <c r="D4837">
        <v>301.60000000000002</v>
      </c>
      <c r="E4837" s="11">
        <v>12000000</v>
      </c>
      <c r="F4837" s="5">
        <v>789860</v>
      </c>
      <c r="G4837" s="11">
        <v>0</v>
      </c>
      <c r="H4837" s="11">
        <v>0</v>
      </c>
      <c r="I4837">
        <v>0</v>
      </c>
      <c r="J4837">
        <v>0</v>
      </c>
      <c r="K4837">
        <v>0</v>
      </c>
      <c r="L4837">
        <v>670159</v>
      </c>
      <c r="M4837">
        <v>6</v>
      </c>
      <c r="N4837">
        <v>54</v>
      </c>
      <c r="O4837">
        <v>3</v>
      </c>
      <c r="P4837">
        <v>5</v>
      </c>
      <c r="Q4837">
        <v>0</v>
      </c>
      <c r="R4837">
        <v>153</v>
      </c>
      <c r="S4837">
        <v>0</v>
      </c>
      <c r="T4837">
        <v>107</v>
      </c>
      <c r="U4837">
        <v>116</v>
      </c>
      <c r="V4837">
        <v>-0.62</v>
      </c>
      <c r="W4837">
        <v>0</v>
      </c>
      <c r="X4837">
        <v>0</v>
      </c>
      <c r="Y4837" s="12" t="str">
        <f>IFERROR(VLOOKUP(C4837,[1]Index!$D:$F,3,FALSE),"Non List")</f>
        <v>Investment</v>
      </c>
      <c r="Z4837">
        <f>IFERROR(VLOOKUP(C4837,[1]LP!$B:$C,2,FALSE),0)</f>
        <v>204</v>
      </c>
      <c r="AA4837" s="11">
        <f t="shared" si="109"/>
        <v>34</v>
      </c>
      <c r="AB4837" s="5">
        <f>IFERROR(VLOOKUP(C4837,[2]Sheet1!$B:$F,5,FALSE),0)</f>
        <v>86400000</v>
      </c>
      <c r="AC4837" s="11">
        <v>0</v>
      </c>
      <c r="AD4837" s="11">
        <v>0</v>
      </c>
      <c r="AE4837" s="10" t="str">
        <f t="shared" si="108"/>
        <v>75/76NIFRA</v>
      </c>
      <c r="AF4837" s="10"/>
      <c r="AG4837" s="10"/>
      <c r="AH4837" s="10"/>
    </row>
    <row r="4838" spans="1:34" x14ac:dyDescent="0.45">
      <c r="A4838" t="s">
        <v>24</v>
      </c>
      <c r="B4838" t="s">
        <v>58</v>
      </c>
      <c r="C4838" t="s">
        <v>299</v>
      </c>
      <c r="D4838">
        <v>2854</v>
      </c>
      <c r="E4838" s="11">
        <v>1102300</v>
      </c>
      <c r="F4838" s="5">
        <v>4678800</v>
      </c>
      <c r="G4838" s="11">
        <v>0</v>
      </c>
      <c r="H4838" s="11">
        <v>0</v>
      </c>
      <c r="I4838">
        <v>0</v>
      </c>
      <c r="J4838">
        <v>0</v>
      </c>
      <c r="K4838">
        <v>0</v>
      </c>
      <c r="L4838">
        <v>121000</v>
      </c>
      <c r="M4838">
        <v>44</v>
      </c>
      <c r="N4838">
        <v>65</v>
      </c>
      <c r="O4838">
        <v>5</v>
      </c>
      <c r="P4838">
        <v>8</v>
      </c>
      <c r="Q4838">
        <v>0</v>
      </c>
      <c r="R4838">
        <v>354</v>
      </c>
      <c r="S4838">
        <v>0</v>
      </c>
      <c r="T4838">
        <v>524</v>
      </c>
      <c r="U4838">
        <v>720</v>
      </c>
      <c r="V4838">
        <v>-0.75</v>
      </c>
      <c r="W4838">
        <v>0</v>
      </c>
      <c r="X4838">
        <v>0</v>
      </c>
      <c r="Y4838" s="12" t="str">
        <f>IFERROR(VLOOKUP(C4838,[1]Index!$D:$F,3,FALSE),"Non List")</f>
        <v>Investment</v>
      </c>
      <c r="Z4838">
        <f>IFERROR(VLOOKUP(C4838,[1]LP!$B:$C,2,FALSE),0)</f>
        <v>2166</v>
      </c>
      <c r="AA4838" s="11">
        <f t="shared" si="109"/>
        <v>49.2</v>
      </c>
      <c r="AB4838" s="5">
        <f>IFERROR(VLOOKUP(C4838,[2]Sheet1!$B:$F,5,FALSE),0)</f>
        <v>10627500</v>
      </c>
      <c r="AC4838" s="11">
        <v>9</v>
      </c>
      <c r="AD4838" s="11">
        <v>8.8947000000000003</v>
      </c>
      <c r="AE4838" s="10" t="str">
        <f t="shared" si="108"/>
        <v>76/77CIT</v>
      </c>
      <c r="AF4838" s="10"/>
      <c r="AG4838" s="10"/>
      <c r="AH4838" s="10"/>
    </row>
    <row r="4839" spans="1:34" x14ac:dyDescent="0.45">
      <c r="A4839" t="s">
        <v>24</v>
      </c>
      <c r="B4839" t="s">
        <v>58</v>
      </c>
      <c r="C4839" t="s">
        <v>300</v>
      </c>
      <c r="D4839">
        <v>253</v>
      </c>
      <c r="E4839" s="11">
        <v>11000000</v>
      </c>
      <c r="F4839" s="5">
        <v>7155698</v>
      </c>
      <c r="G4839" s="11">
        <v>0</v>
      </c>
      <c r="H4839" s="11">
        <v>0</v>
      </c>
      <c r="I4839">
        <v>0</v>
      </c>
      <c r="J4839">
        <v>0</v>
      </c>
      <c r="K4839">
        <v>0</v>
      </c>
      <c r="L4839">
        <v>277691</v>
      </c>
      <c r="M4839">
        <v>10</v>
      </c>
      <c r="N4839">
        <v>25</v>
      </c>
      <c r="O4839">
        <v>2</v>
      </c>
      <c r="P4839">
        <v>6</v>
      </c>
      <c r="Q4839">
        <v>0</v>
      </c>
      <c r="R4839">
        <v>38</v>
      </c>
      <c r="S4839">
        <v>0</v>
      </c>
      <c r="T4839">
        <v>165</v>
      </c>
      <c r="U4839">
        <v>193</v>
      </c>
      <c r="V4839">
        <v>-0.24</v>
      </c>
      <c r="W4839">
        <v>0</v>
      </c>
      <c r="X4839">
        <v>0</v>
      </c>
      <c r="Y4839" s="12" t="str">
        <f>IFERROR(VLOOKUP(C4839,[1]Index!$D:$F,3,FALSE),"Non List")</f>
        <v>Investment</v>
      </c>
      <c r="Z4839">
        <f>IFERROR(VLOOKUP(C4839,[1]LP!$B:$C,2,FALSE),0)</f>
        <v>169.4</v>
      </c>
      <c r="AA4839" s="11">
        <f t="shared" si="109"/>
        <v>16.899999999999999</v>
      </c>
      <c r="AB4839" s="5">
        <f>IFERROR(VLOOKUP(C4839,[2]Sheet1!$B:$F,5,FALSE),0)</f>
        <v>45551598.759999998</v>
      </c>
      <c r="AC4839" s="11">
        <v>0</v>
      </c>
      <c r="AD4839" s="11">
        <v>0</v>
      </c>
      <c r="AE4839" s="10" t="str">
        <f t="shared" si="108"/>
        <v>76/77HIDCL</v>
      </c>
      <c r="AF4839" s="10"/>
      <c r="AG4839" s="10"/>
      <c r="AH4839" s="10"/>
    </row>
    <row r="4840" spans="1:34" x14ac:dyDescent="0.45">
      <c r="A4840" t="s">
        <v>24</v>
      </c>
      <c r="B4840" t="s">
        <v>58</v>
      </c>
      <c r="C4840" t="s">
        <v>301</v>
      </c>
      <c r="D4840">
        <v>301.60000000000002</v>
      </c>
      <c r="E4840" s="11">
        <v>12000000</v>
      </c>
      <c r="F4840" s="5">
        <v>974840</v>
      </c>
      <c r="G4840" s="11">
        <v>0</v>
      </c>
      <c r="H4840" s="11">
        <v>0</v>
      </c>
      <c r="I4840">
        <v>0</v>
      </c>
      <c r="J4840">
        <v>0</v>
      </c>
      <c r="K4840">
        <v>0</v>
      </c>
      <c r="L4840">
        <v>185869</v>
      </c>
      <c r="M4840">
        <v>6</v>
      </c>
      <c r="N4840">
        <v>49</v>
      </c>
      <c r="O4840">
        <v>3</v>
      </c>
      <c r="P4840">
        <v>6</v>
      </c>
      <c r="Q4840">
        <v>0</v>
      </c>
      <c r="R4840">
        <v>137</v>
      </c>
      <c r="S4840">
        <v>0</v>
      </c>
      <c r="T4840">
        <v>108</v>
      </c>
      <c r="U4840">
        <v>122</v>
      </c>
      <c r="V4840">
        <v>-0.59</v>
      </c>
      <c r="W4840">
        <v>0</v>
      </c>
      <c r="X4840">
        <v>0</v>
      </c>
      <c r="Y4840" s="12" t="str">
        <f>IFERROR(VLOOKUP(C4840,[1]Index!$D:$F,3,FALSE),"Non List")</f>
        <v>Investment</v>
      </c>
      <c r="Z4840">
        <f>IFERROR(VLOOKUP(C4840,[1]LP!$B:$C,2,FALSE),0)</f>
        <v>204</v>
      </c>
      <c r="AA4840" s="11">
        <f t="shared" si="109"/>
        <v>34</v>
      </c>
      <c r="AB4840" s="5">
        <f>IFERROR(VLOOKUP(C4840,[2]Sheet1!$B:$F,5,FALSE),0)</f>
        <v>86400000</v>
      </c>
      <c r="AC4840" s="11">
        <v>0</v>
      </c>
      <c r="AD4840" s="11">
        <v>0</v>
      </c>
      <c r="AE4840" s="10" t="str">
        <f t="shared" si="108"/>
        <v>76/77NIFRA</v>
      </c>
      <c r="AF4840" s="10"/>
      <c r="AG4840" s="10"/>
      <c r="AH4840" s="10"/>
    </row>
    <row r="4841" spans="1:34" x14ac:dyDescent="0.45">
      <c r="A4841" t="s">
        <v>24</v>
      </c>
      <c r="B4841" t="s">
        <v>58</v>
      </c>
      <c r="C4841" t="s">
        <v>302</v>
      </c>
      <c r="D4841">
        <v>556</v>
      </c>
      <c r="E4841" s="11">
        <v>792878</v>
      </c>
      <c r="F4841" s="5">
        <v>25030</v>
      </c>
      <c r="G4841" s="11">
        <v>0</v>
      </c>
      <c r="H4841" s="11">
        <v>0</v>
      </c>
      <c r="I4841">
        <v>0</v>
      </c>
      <c r="J4841">
        <v>0</v>
      </c>
      <c r="K4841">
        <v>0</v>
      </c>
      <c r="L4841">
        <v>2128</v>
      </c>
      <c r="M4841">
        <v>1</v>
      </c>
      <c r="N4841">
        <v>535</v>
      </c>
      <c r="O4841">
        <v>5</v>
      </c>
      <c r="P4841">
        <v>1</v>
      </c>
      <c r="Q4841">
        <v>0</v>
      </c>
      <c r="R4841">
        <v>2882</v>
      </c>
      <c r="S4841">
        <v>0</v>
      </c>
      <c r="T4841">
        <v>103</v>
      </c>
      <c r="U4841">
        <v>49</v>
      </c>
      <c r="V4841">
        <v>-0.91</v>
      </c>
      <c r="W4841">
        <v>0</v>
      </c>
      <c r="X4841">
        <v>0</v>
      </c>
      <c r="Y4841" s="12" t="str">
        <f>IFERROR(VLOOKUP(C4841,[1]Index!$D:$F,3,FALSE),"Non List")</f>
        <v>Investment</v>
      </c>
      <c r="Z4841">
        <f>IFERROR(VLOOKUP(C4841,[1]LP!$B:$C,2,FALSE),0)</f>
        <v>526</v>
      </c>
      <c r="AA4841" s="11">
        <f t="shared" si="109"/>
        <v>526</v>
      </c>
      <c r="AB4841" s="5">
        <f>IFERROR(VLOOKUP(C4841,[2]Sheet1!$B:$F,5,FALSE),0)</f>
        <v>12232117</v>
      </c>
      <c r="AC4841" s="11">
        <v>2.85</v>
      </c>
      <c r="AD4841" s="11">
        <v>0.15</v>
      </c>
      <c r="AE4841" s="10" t="str">
        <f t="shared" si="108"/>
        <v>76/77NRN</v>
      </c>
      <c r="AF4841" s="10"/>
      <c r="AG4841" s="10"/>
      <c r="AH4841" s="10"/>
    </row>
    <row r="4842" spans="1:34" x14ac:dyDescent="0.45">
      <c r="A4842" t="s">
        <v>53</v>
      </c>
      <c r="B4842" t="s">
        <v>58</v>
      </c>
      <c r="C4842" t="s">
        <v>299</v>
      </c>
      <c r="D4842">
        <v>2854</v>
      </c>
      <c r="E4842" s="11">
        <v>1344800</v>
      </c>
      <c r="F4842" s="5">
        <v>7068200</v>
      </c>
      <c r="G4842" s="11">
        <v>0</v>
      </c>
      <c r="H4842" s="11">
        <v>0</v>
      </c>
      <c r="I4842">
        <v>0</v>
      </c>
      <c r="J4842">
        <v>0</v>
      </c>
      <c r="K4842">
        <v>0</v>
      </c>
      <c r="L4842">
        <v>253200</v>
      </c>
      <c r="M4842">
        <v>38</v>
      </c>
      <c r="N4842">
        <v>76</v>
      </c>
      <c r="O4842">
        <v>5</v>
      </c>
      <c r="P4842">
        <v>6</v>
      </c>
      <c r="Q4842">
        <v>0</v>
      </c>
      <c r="R4842">
        <v>346</v>
      </c>
      <c r="S4842">
        <v>0</v>
      </c>
      <c r="T4842">
        <v>626</v>
      </c>
      <c r="U4842">
        <v>728</v>
      </c>
      <c r="V4842">
        <v>-0.75</v>
      </c>
      <c r="W4842">
        <v>0</v>
      </c>
      <c r="X4842">
        <v>0</v>
      </c>
      <c r="Y4842" s="12" t="str">
        <f>IFERROR(VLOOKUP(C4842,[1]Index!$D:$F,3,FALSE),"Non List")</f>
        <v>Investment</v>
      </c>
      <c r="Z4842">
        <f>IFERROR(VLOOKUP(C4842,[1]LP!$B:$C,2,FALSE),0)</f>
        <v>2166</v>
      </c>
      <c r="AA4842" s="11">
        <f t="shared" si="109"/>
        <v>57</v>
      </c>
      <c r="AB4842" s="5">
        <f>IFERROR(VLOOKUP(C4842,[2]Sheet1!$B:$F,5,FALSE),0)</f>
        <v>10627500</v>
      </c>
      <c r="AC4842" s="11">
        <v>9</v>
      </c>
      <c r="AD4842" s="11">
        <v>8.8947000000000003</v>
      </c>
      <c r="AE4842" s="10" t="str">
        <f t="shared" si="108"/>
        <v>76/77CIT</v>
      </c>
      <c r="AF4842" s="10"/>
      <c r="AG4842" s="10"/>
      <c r="AH4842" s="10"/>
    </row>
    <row r="4843" spans="1:34" x14ac:dyDescent="0.45">
      <c r="A4843" t="s">
        <v>53</v>
      </c>
      <c r="B4843" t="s">
        <v>58</v>
      </c>
      <c r="C4843" t="s">
        <v>300</v>
      </c>
      <c r="D4843">
        <v>253</v>
      </c>
      <c r="E4843" s="11">
        <v>11000000</v>
      </c>
      <c r="F4843" s="5">
        <v>6106873</v>
      </c>
      <c r="G4843" s="11">
        <v>0</v>
      </c>
      <c r="H4843" s="11">
        <v>0</v>
      </c>
      <c r="I4843">
        <v>0</v>
      </c>
      <c r="J4843">
        <v>0</v>
      </c>
      <c r="K4843">
        <v>0</v>
      </c>
      <c r="L4843">
        <v>553622</v>
      </c>
      <c r="M4843">
        <v>10</v>
      </c>
      <c r="N4843">
        <v>25</v>
      </c>
      <c r="O4843">
        <v>2</v>
      </c>
      <c r="P4843">
        <v>6</v>
      </c>
      <c r="Q4843">
        <v>0</v>
      </c>
      <c r="R4843">
        <v>41</v>
      </c>
      <c r="S4843">
        <v>0</v>
      </c>
      <c r="T4843">
        <v>156</v>
      </c>
      <c r="U4843">
        <v>188</v>
      </c>
      <c r="V4843">
        <v>-0.26</v>
      </c>
      <c r="W4843">
        <v>0</v>
      </c>
      <c r="X4843">
        <v>0</v>
      </c>
      <c r="Y4843" s="12" t="str">
        <f>IFERROR(VLOOKUP(C4843,[1]Index!$D:$F,3,FALSE),"Non List")</f>
        <v>Investment</v>
      </c>
      <c r="Z4843">
        <f>IFERROR(VLOOKUP(C4843,[1]LP!$B:$C,2,FALSE),0)</f>
        <v>169.4</v>
      </c>
      <c r="AA4843" s="11">
        <f t="shared" si="109"/>
        <v>16.899999999999999</v>
      </c>
      <c r="AB4843" s="5">
        <f>IFERROR(VLOOKUP(C4843,[2]Sheet1!$B:$F,5,FALSE),0)</f>
        <v>45551598.759999998</v>
      </c>
      <c r="AC4843" s="11">
        <v>0</v>
      </c>
      <c r="AD4843" s="11">
        <v>0</v>
      </c>
      <c r="AE4843" s="10" t="str">
        <f t="shared" si="108"/>
        <v>76/77HIDCL</v>
      </c>
      <c r="AF4843" s="10"/>
      <c r="AG4843" s="10"/>
      <c r="AH4843" s="10"/>
    </row>
    <row r="4844" spans="1:34" x14ac:dyDescent="0.45">
      <c r="A4844" t="s">
        <v>53</v>
      </c>
      <c r="B4844" t="s">
        <v>58</v>
      </c>
      <c r="C4844" t="s">
        <v>301</v>
      </c>
      <c r="D4844">
        <v>301.60000000000002</v>
      </c>
      <c r="E4844" s="11">
        <v>12000000</v>
      </c>
      <c r="F4844" s="5">
        <v>1298029</v>
      </c>
      <c r="G4844" s="11">
        <v>0</v>
      </c>
      <c r="H4844" s="11">
        <v>0</v>
      </c>
      <c r="I4844">
        <v>0</v>
      </c>
      <c r="J4844">
        <v>0</v>
      </c>
      <c r="K4844">
        <v>0</v>
      </c>
      <c r="L4844">
        <v>402783</v>
      </c>
      <c r="M4844">
        <v>7</v>
      </c>
      <c r="N4844">
        <v>45</v>
      </c>
      <c r="O4844">
        <v>3</v>
      </c>
      <c r="P4844">
        <v>6</v>
      </c>
      <c r="Q4844">
        <v>0</v>
      </c>
      <c r="R4844">
        <v>122</v>
      </c>
      <c r="S4844">
        <v>0</v>
      </c>
      <c r="T4844">
        <v>111</v>
      </c>
      <c r="U4844">
        <v>129</v>
      </c>
      <c r="V4844">
        <v>-0.56999999999999995</v>
      </c>
      <c r="W4844">
        <v>0</v>
      </c>
      <c r="X4844">
        <v>0</v>
      </c>
      <c r="Y4844" s="12" t="str">
        <f>IFERROR(VLOOKUP(C4844,[1]Index!$D:$F,3,FALSE),"Non List")</f>
        <v>Investment</v>
      </c>
      <c r="Z4844">
        <f>IFERROR(VLOOKUP(C4844,[1]LP!$B:$C,2,FALSE),0)</f>
        <v>204</v>
      </c>
      <c r="AA4844" s="11">
        <f t="shared" si="109"/>
        <v>29.1</v>
      </c>
      <c r="AB4844" s="5">
        <f>IFERROR(VLOOKUP(C4844,[2]Sheet1!$B:$F,5,FALSE),0)</f>
        <v>86400000</v>
      </c>
      <c r="AC4844" s="11">
        <v>0</v>
      </c>
      <c r="AD4844" s="11">
        <v>0</v>
      </c>
      <c r="AE4844" s="10" t="str">
        <f t="shared" si="108"/>
        <v>76/77NIFRA</v>
      </c>
      <c r="AF4844" s="10"/>
      <c r="AG4844" s="10"/>
      <c r="AH4844" s="10"/>
    </row>
    <row r="4845" spans="1:34" x14ac:dyDescent="0.45">
      <c r="A4845" t="s">
        <v>53</v>
      </c>
      <c r="B4845" t="s">
        <v>58</v>
      </c>
      <c r="C4845" t="s">
        <v>302</v>
      </c>
      <c r="D4845">
        <v>556</v>
      </c>
      <c r="E4845" s="11">
        <v>792878</v>
      </c>
      <c r="F4845" s="5">
        <v>29890</v>
      </c>
      <c r="G4845" s="11">
        <v>0</v>
      </c>
      <c r="H4845" s="11">
        <v>0</v>
      </c>
      <c r="I4845">
        <v>0</v>
      </c>
      <c r="J4845">
        <v>0</v>
      </c>
      <c r="K4845">
        <v>0</v>
      </c>
      <c r="L4845">
        <v>4150</v>
      </c>
      <c r="M4845">
        <v>1</v>
      </c>
      <c r="N4845">
        <v>535</v>
      </c>
      <c r="O4845">
        <v>5</v>
      </c>
      <c r="P4845">
        <v>1</v>
      </c>
      <c r="Q4845">
        <v>0</v>
      </c>
      <c r="R4845">
        <v>2866</v>
      </c>
      <c r="S4845">
        <v>0</v>
      </c>
      <c r="T4845">
        <v>104</v>
      </c>
      <c r="U4845">
        <v>49</v>
      </c>
      <c r="V4845">
        <v>-0.91</v>
      </c>
      <c r="W4845">
        <v>0</v>
      </c>
      <c r="X4845">
        <v>0</v>
      </c>
      <c r="Y4845" s="12" t="str">
        <f>IFERROR(VLOOKUP(C4845,[1]Index!$D:$F,3,FALSE),"Non List")</f>
        <v>Investment</v>
      </c>
      <c r="Z4845">
        <f>IFERROR(VLOOKUP(C4845,[1]LP!$B:$C,2,FALSE),0)</f>
        <v>526</v>
      </c>
      <c r="AA4845" s="11">
        <f t="shared" si="109"/>
        <v>526</v>
      </c>
      <c r="AB4845" s="5">
        <f>IFERROR(VLOOKUP(C4845,[2]Sheet1!$B:$F,5,FALSE),0)</f>
        <v>12232117</v>
      </c>
      <c r="AC4845" s="11">
        <v>2.85</v>
      </c>
      <c r="AD4845" s="11">
        <v>0.15</v>
      </c>
      <c r="AE4845" s="10" t="str">
        <f t="shared" si="108"/>
        <v>76/77NRN</v>
      </c>
      <c r="AF4845" s="10"/>
      <c r="AG4845" s="10"/>
      <c r="AH4845" s="10"/>
    </row>
    <row r="4846" spans="1:34" x14ac:dyDescent="0.45">
      <c r="A4846" t="s">
        <v>54</v>
      </c>
      <c r="B4846" t="s">
        <v>58</v>
      </c>
      <c r="C4846" t="s">
        <v>299</v>
      </c>
      <c r="D4846">
        <v>2854</v>
      </c>
      <c r="E4846" s="11">
        <v>1344800</v>
      </c>
      <c r="F4846" s="5">
        <v>7246800</v>
      </c>
      <c r="G4846" s="11">
        <v>0</v>
      </c>
      <c r="H4846" s="11">
        <v>0</v>
      </c>
      <c r="I4846">
        <v>0</v>
      </c>
      <c r="J4846">
        <v>0</v>
      </c>
      <c r="K4846">
        <v>0</v>
      </c>
      <c r="L4846">
        <v>379400</v>
      </c>
      <c r="M4846">
        <v>38</v>
      </c>
      <c r="N4846">
        <v>76</v>
      </c>
      <c r="O4846">
        <v>4</v>
      </c>
      <c r="P4846">
        <v>6</v>
      </c>
      <c r="Q4846">
        <v>0</v>
      </c>
      <c r="R4846">
        <v>339</v>
      </c>
      <c r="S4846">
        <v>0</v>
      </c>
      <c r="T4846">
        <v>639</v>
      </c>
      <c r="U4846">
        <v>735</v>
      </c>
      <c r="V4846">
        <v>-0.74</v>
      </c>
      <c r="W4846">
        <v>0</v>
      </c>
      <c r="X4846">
        <v>0</v>
      </c>
      <c r="Y4846" s="12" t="str">
        <f>IFERROR(VLOOKUP(C4846,[1]Index!$D:$F,3,FALSE),"Non List")</f>
        <v>Investment</v>
      </c>
      <c r="Z4846">
        <f>IFERROR(VLOOKUP(C4846,[1]LP!$B:$C,2,FALSE),0)</f>
        <v>2166</v>
      </c>
      <c r="AA4846" s="11">
        <f t="shared" si="109"/>
        <v>57</v>
      </c>
      <c r="AB4846" s="5">
        <f>IFERROR(VLOOKUP(C4846,[2]Sheet1!$B:$F,5,FALSE),0)</f>
        <v>10627500</v>
      </c>
      <c r="AC4846" s="11">
        <v>9</v>
      </c>
      <c r="AD4846" s="11">
        <v>8.8947000000000003</v>
      </c>
      <c r="AE4846" s="10" t="str">
        <f t="shared" si="108"/>
        <v>76/77CIT</v>
      </c>
      <c r="AF4846" s="10"/>
      <c r="AG4846" s="10"/>
      <c r="AH4846" s="10"/>
    </row>
    <row r="4847" spans="1:34" x14ac:dyDescent="0.45">
      <c r="A4847" t="s">
        <v>54</v>
      </c>
      <c r="B4847" t="s">
        <v>58</v>
      </c>
      <c r="C4847" t="s">
        <v>300</v>
      </c>
      <c r="D4847">
        <v>253</v>
      </c>
      <c r="E4847" s="11">
        <v>11000000</v>
      </c>
      <c r="F4847" s="5">
        <v>6361522</v>
      </c>
      <c r="G4847" s="11">
        <v>0</v>
      </c>
      <c r="H4847" s="11">
        <v>0</v>
      </c>
      <c r="I4847">
        <v>0</v>
      </c>
      <c r="J4847">
        <v>0</v>
      </c>
      <c r="K4847">
        <v>0</v>
      </c>
      <c r="L4847">
        <v>808270</v>
      </c>
      <c r="M4847">
        <v>10</v>
      </c>
      <c r="N4847">
        <v>26</v>
      </c>
      <c r="O4847">
        <v>2</v>
      </c>
      <c r="P4847">
        <v>6</v>
      </c>
      <c r="Q4847">
        <v>0</v>
      </c>
      <c r="R4847">
        <v>41</v>
      </c>
      <c r="S4847">
        <v>0</v>
      </c>
      <c r="T4847">
        <v>158</v>
      </c>
      <c r="U4847">
        <v>186</v>
      </c>
      <c r="V4847">
        <v>-0.26</v>
      </c>
      <c r="W4847">
        <v>0</v>
      </c>
      <c r="X4847">
        <v>0</v>
      </c>
      <c r="Y4847" s="12" t="str">
        <f>IFERROR(VLOOKUP(C4847,[1]Index!$D:$F,3,FALSE),"Non List")</f>
        <v>Investment</v>
      </c>
      <c r="Z4847">
        <f>IFERROR(VLOOKUP(C4847,[1]LP!$B:$C,2,FALSE),0)</f>
        <v>169.4</v>
      </c>
      <c r="AA4847" s="11">
        <f t="shared" si="109"/>
        <v>16.899999999999999</v>
      </c>
      <c r="AB4847" s="5">
        <f>IFERROR(VLOOKUP(C4847,[2]Sheet1!$B:$F,5,FALSE),0)</f>
        <v>45551598.759999998</v>
      </c>
      <c r="AC4847" s="11">
        <v>0</v>
      </c>
      <c r="AD4847" s="11">
        <v>0</v>
      </c>
      <c r="AE4847" s="10" t="str">
        <f t="shared" si="108"/>
        <v>76/77HIDCL</v>
      </c>
      <c r="AF4847" s="10"/>
      <c r="AG4847" s="10"/>
      <c r="AH4847" s="10"/>
    </row>
    <row r="4848" spans="1:34" x14ac:dyDescent="0.45">
      <c r="A4848" t="s">
        <v>54</v>
      </c>
      <c r="B4848" t="s">
        <v>58</v>
      </c>
      <c r="C4848" t="s">
        <v>301</v>
      </c>
      <c r="D4848">
        <v>301.60000000000002</v>
      </c>
      <c r="E4848" s="11">
        <v>12000000</v>
      </c>
      <c r="F4848" s="5">
        <v>1490235</v>
      </c>
      <c r="G4848" s="11">
        <v>0</v>
      </c>
      <c r="H4848" s="11">
        <v>0</v>
      </c>
      <c r="I4848">
        <v>0</v>
      </c>
      <c r="J4848">
        <v>0</v>
      </c>
      <c r="K4848">
        <v>0</v>
      </c>
      <c r="L4848">
        <v>596428</v>
      </c>
      <c r="M4848">
        <v>7</v>
      </c>
      <c r="N4848">
        <v>45</v>
      </c>
      <c r="O4848">
        <v>3</v>
      </c>
      <c r="P4848">
        <v>6</v>
      </c>
      <c r="Q4848">
        <v>0</v>
      </c>
      <c r="R4848">
        <v>122</v>
      </c>
      <c r="S4848">
        <v>0</v>
      </c>
      <c r="T4848">
        <v>112</v>
      </c>
      <c r="U4848">
        <v>130</v>
      </c>
      <c r="V4848">
        <v>-0.56999999999999995</v>
      </c>
      <c r="W4848">
        <v>0</v>
      </c>
      <c r="X4848">
        <v>0</v>
      </c>
      <c r="Y4848" s="12" t="str">
        <f>IFERROR(VLOOKUP(C4848,[1]Index!$D:$F,3,FALSE),"Non List")</f>
        <v>Investment</v>
      </c>
      <c r="Z4848">
        <f>IFERROR(VLOOKUP(C4848,[1]LP!$B:$C,2,FALSE),0)</f>
        <v>204</v>
      </c>
      <c r="AA4848" s="11">
        <f t="shared" si="109"/>
        <v>29.1</v>
      </c>
      <c r="AB4848" s="5">
        <f>IFERROR(VLOOKUP(C4848,[2]Sheet1!$B:$F,5,FALSE),0)</f>
        <v>86400000</v>
      </c>
      <c r="AC4848" s="11">
        <v>0</v>
      </c>
      <c r="AD4848" s="11">
        <v>0</v>
      </c>
      <c r="AE4848" s="10" t="str">
        <f t="shared" si="108"/>
        <v>76/77NIFRA</v>
      </c>
      <c r="AF4848" s="10"/>
      <c r="AG4848" s="10"/>
      <c r="AH4848" s="10"/>
    </row>
    <row r="4849" spans="1:34" x14ac:dyDescent="0.45">
      <c r="A4849" t="s">
        <v>55</v>
      </c>
      <c r="B4849" t="s">
        <v>58</v>
      </c>
      <c r="C4849" t="s">
        <v>299</v>
      </c>
      <c r="D4849">
        <v>2854</v>
      </c>
      <c r="E4849" s="11">
        <v>1640700</v>
      </c>
      <c r="F4849" s="5">
        <v>7685300</v>
      </c>
      <c r="G4849" s="11">
        <v>0</v>
      </c>
      <c r="H4849" s="11">
        <v>0</v>
      </c>
      <c r="I4849">
        <v>0</v>
      </c>
      <c r="J4849">
        <v>0</v>
      </c>
      <c r="K4849">
        <v>0</v>
      </c>
      <c r="L4849">
        <v>542600</v>
      </c>
      <c r="M4849">
        <v>33</v>
      </c>
      <c r="N4849">
        <v>86</v>
      </c>
      <c r="O4849">
        <v>5</v>
      </c>
      <c r="P4849">
        <v>6</v>
      </c>
      <c r="Q4849">
        <v>0</v>
      </c>
      <c r="R4849">
        <v>433</v>
      </c>
      <c r="S4849">
        <v>0</v>
      </c>
      <c r="T4849">
        <v>568</v>
      </c>
      <c r="U4849">
        <v>650</v>
      </c>
      <c r="V4849">
        <v>-0.77</v>
      </c>
      <c r="W4849">
        <v>0</v>
      </c>
      <c r="X4849">
        <v>0</v>
      </c>
      <c r="Y4849" s="12" t="str">
        <f>IFERROR(VLOOKUP(C4849,[1]Index!$D:$F,3,FALSE),"Non List")</f>
        <v>Investment</v>
      </c>
      <c r="Z4849">
        <f>IFERROR(VLOOKUP(C4849,[1]LP!$B:$C,2,FALSE),0)</f>
        <v>2166</v>
      </c>
      <c r="AA4849" s="11">
        <f t="shared" si="109"/>
        <v>65.599999999999994</v>
      </c>
      <c r="AB4849" s="5">
        <f>IFERROR(VLOOKUP(C4849,[2]Sheet1!$B:$F,5,FALSE),0)</f>
        <v>10627500</v>
      </c>
      <c r="AC4849" s="11">
        <v>9</v>
      </c>
      <c r="AD4849" s="11">
        <v>8.8947000000000003</v>
      </c>
      <c r="AE4849" s="10" t="str">
        <f t="shared" si="108"/>
        <v>76/77CIT</v>
      </c>
      <c r="AF4849" s="10"/>
      <c r="AG4849" s="10"/>
      <c r="AH4849" s="10"/>
    </row>
    <row r="4850" spans="1:34" x14ac:dyDescent="0.45">
      <c r="A4850" t="s">
        <v>55</v>
      </c>
      <c r="B4850" t="s">
        <v>58</v>
      </c>
      <c r="C4850" t="s">
        <v>300</v>
      </c>
      <c r="D4850">
        <v>253</v>
      </c>
      <c r="E4850" s="11">
        <v>16500000</v>
      </c>
      <c r="F4850" s="5">
        <v>1103990</v>
      </c>
      <c r="G4850" s="11">
        <v>0</v>
      </c>
      <c r="H4850" s="11">
        <v>0</v>
      </c>
      <c r="I4850">
        <v>0</v>
      </c>
      <c r="J4850">
        <v>0</v>
      </c>
      <c r="K4850">
        <v>0</v>
      </c>
      <c r="L4850">
        <v>1050739</v>
      </c>
      <c r="M4850">
        <v>6</v>
      </c>
      <c r="N4850">
        <v>40</v>
      </c>
      <c r="O4850">
        <v>2</v>
      </c>
      <c r="P4850">
        <v>6</v>
      </c>
      <c r="Q4850">
        <v>0</v>
      </c>
      <c r="R4850">
        <v>94</v>
      </c>
      <c r="S4850">
        <v>0</v>
      </c>
      <c r="T4850">
        <v>107</v>
      </c>
      <c r="U4850">
        <v>124</v>
      </c>
      <c r="V4850">
        <v>-0.51</v>
      </c>
      <c r="W4850">
        <v>0</v>
      </c>
      <c r="X4850">
        <v>0</v>
      </c>
      <c r="Y4850" s="12" t="str">
        <f>IFERROR(VLOOKUP(C4850,[1]Index!$D:$F,3,FALSE),"Non List")</f>
        <v>Investment</v>
      </c>
      <c r="Z4850">
        <f>IFERROR(VLOOKUP(C4850,[1]LP!$B:$C,2,FALSE),0)</f>
        <v>169.4</v>
      </c>
      <c r="AA4850" s="11">
        <f t="shared" si="109"/>
        <v>28.2</v>
      </c>
      <c r="AB4850" s="5">
        <f>IFERROR(VLOOKUP(C4850,[2]Sheet1!$B:$F,5,FALSE),0)</f>
        <v>45551598.759999998</v>
      </c>
      <c r="AC4850" s="11">
        <v>0</v>
      </c>
      <c r="AD4850" s="11">
        <v>0</v>
      </c>
      <c r="AE4850" s="10" t="str">
        <f t="shared" si="108"/>
        <v>76/77HIDCL</v>
      </c>
      <c r="AF4850" s="10"/>
      <c r="AG4850" s="10"/>
      <c r="AH4850" s="10"/>
    </row>
    <row r="4851" spans="1:34" x14ac:dyDescent="0.45">
      <c r="A4851" t="s">
        <v>55</v>
      </c>
      <c r="B4851" t="s">
        <v>58</v>
      </c>
      <c r="C4851" t="s">
        <v>301</v>
      </c>
      <c r="D4851">
        <v>301.60000000000002</v>
      </c>
      <c r="E4851" s="11">
        <v>12000000</v>
      </c>
      <c r="F4851" s="5">
        <v>1634799</v>
      </c>
      <c r="G4851" s="11">
        <v>0</v>
      </c>
      <c r="H4851" s="11">
        <v>0</v>
      </c>
      <c r="I4851">
        <v>0</v>
      </c>
      <c r="J4851">
        <v>0</v>
      </c>
      <c r="K4851">
        <v>0</v>
      </c>
      <c r="L4851">
        <v>847119</v>
      </c>
      <c r="M4851">
        <v>7</v>
      </c>
      <c r="N4851">
        <v>43</v>
      </c>
      <c r="O4851">
        <v>3</v>
      </c>
      <c r="P4851">
        <v>6</v>
      </c>
      <c r="Q4851">
        <v>0</v>
      </c>
      <c r="R4851">
        <v>113</v>
      </c>
      <c r="S4851">
        <v>0</v>
      </c>
      <c r="T4851">
        <v>114</v>
      </c>
      <c r="U4851">
        <v>134</v>
      </c>
      <c r="V4851">
        <v>-0.55000000000000004</v>
      </c>
      <c r="W4851">
        <v>0</v>
      </c>
      <c r="X4851">
        <v>0</v>
      </c>
      <c r="Y4851" s="12" t="str">
        <f>IFERROR(VLOOKUP(C4851,[1]Index!$D:$F,3,FALSE),"Non List")</f>
        <v>Investment</v>
      </c>
      <c r="Z4851">
        <f>IFERROR(VLOOKUP(C4851,[1]LP!$B:$C,2,FALSE),0)</f>
        <v>204</v>
      </c>
      <c r="AA4851" s="11">
        <f t="shared" si="109"/>
        <v>29.1</v>
      </c>
      <c r="AB4851" s="5">
        <f>IFERROR(VLOOKUP(C4851,[2]Sheet1!$B:$F,5,FALSE),0)</f>
        <v>86400000</v>
      </c>
      <c r="AC4851" s="11">
        <v>0</v>
      </c>
      <c r="AD4851" s="11">
        <v>0</v>
      </c>
      <c r="AE4851" s="10" t="str">
        <f t="shared" si="108"/>
        <v>76/77NIFRA</v>
      </c>
      <c r="AF4851" s="10"/>
      <c r="AG4851" s="10"/>
      <c r="AH4851" s="10"/>
    </row>
    <row r="4852" spans="1:34" x14ac:dyDescent="0.45">
      <c r="A4852" t="s">
        <v>55</v>
      </c>
      <c r="B4852" t="s">
        <v>58</v>
      </c>
      <c r="C4852" t="s">
        <v>302</v>
      </c>
      <c r="D4852">
        <v>556</v>
      </c>
      <c r="E4852" s="11">
        <v>792878</v>
      </c>
      <c r="F4852" s="5">
        <v>32363</v>
      </c>
      <c r="G4852" s="11">
        <v>0</v>
      </c>
      <c r="H4852" s="11">
        <v>0</v>
      </c>
      <c r="I4852">
        <v>0</v>
      </c>
      <c r="J4852">
        <v>0</v>
      </c>
      <c r="K4852">
        <v>0</v>
      </c>
      <c r="L4852">
        <v>12429</v>
      </c>
      <c r="M4852">
        <v>2</v>
      </c>
      <c r="N4852">
        <v>356</v>
      </c>
      <c r="O4852">
        <v>5</v>
      </c>
      <c r="P4852">
        <v>2</v>
      </c>
      <c r="Q4852">
        <v>0</v>
      </c>
      <c r="R4852">
        <v>1903</v>
      </c>
      <c r="S4852">
        <v>0</v>
      </c>
      <c r="T4852">
        <v>104</v>
      </c>
      <c r="U4852">
        <v>60</v>
      </c>
      <c r="V4852">
        <v>-0.89</v>
      </c>
      <c r="W4852">
        <v>0</v>
      </c>
      <c r="X4852">
        <v>0</v>
      </c>
      <c r="Y4852" s="12" t="str">
        <f>IFERROR(VLOOKUP(C4852,[1]Index!$D:$F,3,FALSE),"Non List")</f>
        <v>Investment</v>
      </c>
      <c r="Z4852">
        <f>IFERROR(VLOOKUP(C4852,[1]LP!$B:$C,2,FALSE),0)</f>
        <v>526</v>
      </c>
      <c r="AA4852" s="11">
        <f t="shared" si="109"/>
        <v>263</v>
      </c>
      <c r="AB4852" s="5">
        <f>IFERROR(VLOOKUP(C4852,[2]Sheet1!$B:$F,5,FALSE),0)</f>
        <v>12232117</v>
      </c>
      <c r="AC4852" s="11">
        <v>2.85</v>
      </c>
      <c r="AD4852" s="11">
        <v>0.15</v>
      </c>
      <c r="AE4852" s="10" t="str">
        <f t="shared" si="108"/>
        <v>76/77NRN</v>
      </c>
      <c r="AF4852" s="10"/>
      <c r="AG4852" s="10"/>
      <c r="AH4852" s="10"/>
    </row>
    <row r="4853" spans="1:34" x14ac:dyDescent="0.45">
      <c r="A4853" t="s">
        <v>55</v>
      </c>
      <c r="B4853" t="s">
        <v>58</v>
      </c>
      <c r="C4853" t="s">
        <v>303</v>
      </c>
      <c r="D4853">
        <v>775</v>
      </c>
      <c r="E4853" s="11">
        <v>587587</v>
      </c>
      <c r="F4853" s="5">
        <v>227979</v>
      </c>
      <c r="G4853" s="11">
        <v>0</v>
      </c>
      <c r="H4853" s="11">
        <v>0</v>
      </c>
      <c r="I4853">
        <v>0</v>
      </c>
      <c r="J4853">
        <v>0</v>
      </c>
      <c r="K4853">
        <v>0</v>
      </c>
      <c r="L4853">
        <v>76666</v>
      </c>
      <c r="M4853">
        <v>13</v>
      </c>
      <c r="N4853">
        <v>59</v>
      </c>
      <c r="O4853">
        <v>6</v>
      </c>
      <c r="P4853">
        <v>9</v>
      </c>
      <c r="Q4853">
        <v>0</v>
      </c>
      <c r="R4853">
        <v>332</v>
      </c>
      <c r="S4853">
        <v>0</v>
      </c>
      <c r="T4853">
        <v>139</v>
      </c>
      <c r="U4853">
        <v>202</v>
      </c>
      <c r="V4853">
        <v>-0.74</v>
      </c>
      <c r="W4853">
        <v>0</v>
      </c>
      <c r="X4853">
        <v>0</v>
      </c>
      <c r="Y4853" s="12" t="str">
        <f>IFERROR(VLOOKUP(C4853,[1]Index!$D:$F,3,FALSE),"Non List")</f>
        <v>Investment</v>
      </c>
      <c r="Z4853">
        <f>IFERROR(VLOOKUP(C4853,[1]LP!$B:$C,2,FALSE),0)</f>
        <v>827</v>
      </c>
      <c r="AA4853" s="11">
        <f t="shared" si="109"/>
        <v>63.6</v>
      </c>
      <c r="AB4853" s="5">
        <f>IFERROR(VLOOKUP(C4853,[2]Sheet1!$B:$F,5,FALSE),0)</f>
        <v>2518230</v>
      </c>
      <c r="AC4853" s="11">
        <v>0</v>
      </c>
      <c r="AD4853" s="11">
        <v>0</v>
      </c>
      <c r="AE4853" s="10" t="str">
        <f t="shared" si="108"/>
        <v>76/77CHDC</v>
      </c>
      <c r="AF4853" s="10"/>
      <c r="AG4853" s="10"/>
      <c r="AH4853" s="10"/>
    </row>
    <row r="4854" spans="1:34" x14ac:dyDescent="0.45">
      <c r="A4854" t="s">
        <v>24</v>
      </c>
      <c r="B4854" t="s">
        <v>59</v>
      </c>
      <c r="C4854" t="s">
        <v>299</v>
      </c>
      <c r="D4854">
        <v>2854</v>
      </c>
      <c r="E4854" s="11">
        <v>1640699</v>
      </c>
      <c r="F4854" s="5">
        <v>8284850</v>
      </c>
      <c r="G4854" s="11">
        <v>0</v>
      </c>
      <c r="H4854" s="11">
        <v>0</v>
      </c>
      <c r="I4854">
        <v>0</v>
      </c>
      <c r="J4854">
        <v>0</v>
      </c>
      <c r="K4854">
        <v>0</v>
      </c>
      <c r="L4854">
        <v>145965</v>
      </c>
      <c r="M4854">
        <v>36</v>
      </c>
      <c r="N4854">
        <v>80</v>
      </c>
      <c r="O4854">
        <v>5</v>
      </c>
      <c r="P4854">
        <v>6</v>
      </c>
      <c r="Q4854">
        <v>0</v>
      </c>
      <c r="R4854">
        <v>379</v>
      </c>
      <c r="S4854">
        <v>0</v>
      </c>
      <c r="T4854">
        <v>605</v>
      </c>
      <c r="U4854">
        <v>696</v>
      </c>
      <c r="V4854">
        <v>-0.76</v>
      </c>
      <c r="W4854">
        <v>0</v>
      </c>
      <c r="X4854">
        <v>0</v>
      </c>
      <c r="Y4854" s="12" t="str">
        <f>IFERROR(VLOOKUP(C4854,[1]Index!$D:$F,3,FALSE),"Non List")</f>
        <v>Investment</v>
      </c>
      <c r="Z4854">
        <f>IFERROR(VLOOKUP(C4854,[1]LP!$B:$C,2,FALSE),0)</f>
        <v>2166</v>
      </c>
      <c r="AA4854" s="11">
        <f t="shared" si="109"/>
        <v>60.2</v>
      </c>
      <c r="AB4854" s="5">
        <f>IFERROR(VLOOKUP(C4854,[2]Sheet1!$B:$F,5,FALSE),0)</f>
        <v>10627500</v>
      </c>
      <c r="AC4854" s="11">
        <v>30</v>
      </c>
      <c r="AD4854" s="11">
        <v>1.5789</v>
      </c>
      <c r="AE4854" s="10" t="str">
        <f t="shared" si="108"/>
        <v>77/78CIT</v>
      </c>
      <c r="AF4854" s="10"/>
      <c r="AG4854" s="10"/>
      <c r="AH4854" s="10"/>
    </row>
    <row r="4855" spans="1:34" x14ac:dyDescent="0.45">
      <c r="A4855" t="s">
        <v>24</v>
      </c>
      <c r="B4855" t="s">
        <v>59</v>
      </c>
      <c r="C4855" t="s">
        <v>300</v>
      </c>
      <c r="D4855">
        <v>253</v>
      </c>
      <c r="E4855" s="11">
        <v>16500000</v>
      </c>
      <c r="F4855" s="5">
        <v>1306163</v>
      </c>
      <c r="G4855" s="11">
        <v>0</v>
      </c>
      <c r="H4855" s="11">
        <v>0</v>
      </c>
      <c r="I4855">
        <v>0</v>
      </c>
      <c r="J4855">
        <v>0</v>
      </c>
      <c r="K4855">
        <v>0</v>
      </c>
      <c r="L4855">
        <v>222201</v>
      </c>
      <c r="M4855">
        <v>5</v>
      </c>
      <c r="N4855">
        <v>47</v>
      </c>
      <c r="O4855">
        <v>2</v>
      </c>
      <c r="P4855">
        <v>5</v>
      </c>
      <c r="Q4855">
        <v>0</v>
      </c>
      <c r="R4855">
        <v>110</v>
      </c>
      <c r="S4855">
        <v>0</v>
      </c>
      <c r="T4855">
        <v>108</v>
      </c>
      <c r="U4855">
        <v>114</v>
      </c>
      <c r="V4855">
        <v>-0.55000000000000004</v>
      </c>
      <c r="W4855">
        <v>0</v>
      </c>
      <c r="X4855">
        <v>0</v>
      </c>
      <c r="Y4855" s="12" t="str">
        <f>IFERROR(VLOOKUP(C4855,[1]Index!$D:$F,3,FALSE),"Non List")</f>
        <v>Investment</v>
      </c>
      <c r="Z4855">
        <f>IFERROR(VLOOKUP(C4855,[1]LP!$B:$C,2,FALSE),0)</f>
        <v>169.4</v>
      </c>
      <c r="AA4855" s="11">
        <f t="shared" si="109"/>
        <v>33.9</v>
      </c>
      <c r="AB4855" s="5">
        <f>IFERROR(VLOOKUP(C4855,[2]Sheet1!$B:$F,5,FALSE),0)</f>
        <v>45551598.759999998</v>
      </c>
      <c r="AC4855" s="11">
        <v>8</v>
      </c>
      <c r="AD4855" s="11">
        <v>0.42099999999999999</v>
      </c>
      <c r="AE4855" s="10" t="str">
        <f t="shared" si="108"/>
        <v>77/78HIDCL</v>
      </c>
      <c r="AF4855" s="10"/>
      <c r="AG4855" s="10"/>
      <c r="AH4855" s="10"/>
    </row>
    <row r="4856" spans="1:34" x14ac:dyDescent="0.45">
      <c r="A4856" t="s">
        <v>24</v>
      </c>
      <c r="B4856" t="s">
        <v>59</v>
      </c>
      <c r="C4856" t="s">
        <v>301</v>
      </c>
      <c r="D4856">
        <v>301.60000000000002</v>
      </c>
      <c r="E4856" s="11">
        <v>12000000</v>
      </c>
      <c r="F4856" s="5">
        <v>1814706</v>
      </c>
      <c r="G4856" s="11">
        <v>0</v>
      </c>
      <c r="H4856" s="11">
        <v>0</v>
      </c>
      <c r="I4856">
        <v>0</v>
      </c>
      <c r="J4856">
        <v>0</v>
      </c>
      <c r="K4856">
        <v>0</v>
      </c>
      <c r="L4856">
        <v>180122</v>
      </c>
      <c r="M4856">
        <v>6</v>
      </c>
      <c r="N4856">
        <v>50</v>
      </c>
      <c r="O4856">
        <v>3</v>
      </c>
      <c r="P4856">
        <v>5</v>
      </c>
      <c r="Q4856">
        <v>0</v>
      </c>
      <c r="R4856">
        <v>132</v>
      </c>
      <c r="S4856">
        <v>0</v>
      </c>
      <c r="T4856">
        <v>115</v>
      </c>
      <c r="U4856">
        <v>125</v>
      </c>
      <c r="V4856">
        <v>-0.59</v>
      </c>
      <c r="W4856">
        <v>0</v>
      </c>
      <c r="X4856">
        <v>0</v>
      </c>
      <c r="Y4856" s="12" t="str">
        <f>IFERROR(VLOOKUP(C4856,[1]Index!$D:$F,3,FALSE),"Non List")</f>
        <v>Investment</v>
      </c>
      <c r="Z4856">
        <f>IFERROR(VLOOKUP(C4856,[1]LP!$B:$C,2,FALSE),0)</f>
        <v>204</v>
      </c>
      <c r="AA4856" s="11">
        <f t="shared" si="109"/>
        <v>34</v>
      </c>
      <c r="AB4856" s="5">
        <f>IFERROR(VLOOKUP(C4856,[2]Sheet1!$B:$F,5,FALSE),0)</f>
        <v>86400000</v>
      </c>
      <c r="AC4856" s="11">
        <v>8</v>
      </c>
      <c r="AD4856" s="11">
        <v>0.42</v>
      </c>
      <c r="AE4856" s="10" t="str">
        <f t="shared" si="108"/>
        <v>77/78NIFRA</v>
      </c>
      <c r="AF4856" s="10"/>
      <c r="AG4856" s="10"/>
      <c r="AH4856" s="10"/>
    </row>
    <row r="4857" spans="1:34" x14ac:dyDescent="0.45">
      <c r="A4857" t="s">
        <v>24</v>
      </c>
      <c r="B4857" t="s">
        <v>59</v>
      </c>
      <c r="C4857" t="s">
        <v>302</v>
      </c>
      <c r="D4857">
        <v>556</v>
      </c>
      <c r="E4857" s="11">
        <v>1132682</v>
      </c>
      <c r="F4857" s="5">
        <v>33831</v>
      </c>
      <c r="G4857" s="11">
        <v>0</v>
      </c>
      <c r="H4857" s="11">
        <v>0</v>
      </c>
      <c r="I4857">
        <v>0</v>
      </c>
      <c r="J4857">
        <v>0</v>
      </c>
      <c r="K4857">
        <v>0</v>
      </c>
      <c r="L4857">
        <v>3493</v>
      </c>
      <c r="M4857">
        <v>1</v>
      </c>
      <c r="N4857">
        <v>463</v>
      </c>
      <c r="O4857">
        <v>5</v>
      </c>
      <c r="P4857">
        <v>1</v>
      </c>
      <c r="Q4857">
        <v>0</v>
      </c>
      <c r="R4857">
        <v>2502</v>
      </c>
      <c r="S4857">
        <v>0</v>
      </c>
      <c r="T4857">
        <v>103</v>
      </c>
      <c r="U4857">
        <v>53</v>
      </c>
      <c r="V4857">
        <v>-0.91</v>
      </c>
      <c r="W4857">
        <v>0</v>
      </c>
      <c r="X4857">
        <v>0</v>
      </c>
      <c r="Y4857" s="12" t="str">
        <f>IFERROR(VLOOKUP(C4857,[1]Index!$D:$F,3,FALSE),"Non List")</f>
        <v>Investment</v>
      </c>
      <c r="Z4857">
        <f>IFERROR(VLOOKUP(C4857,[1]LP!$B:$C,2,FALSE),0)</f>
        <v>526</v>
      </c>
      <c r="AA4857" s="11">
        <f t="shared" si="109"/>
        <v>526</v>
      </c>
      <c r="AB4857" s="5">
        <f>IFERROR(VLOOKUP(C4857,[2]Sheet1!$B:$F,5,FALSE),0)</f>
        <v>12232117</v>
      </c>
      <c r="AC4857" s="11">
        <v>5</v>
      </c>
      <c r="AD4857" s="11">
        <v>0.26</v>
      </c>
      <c r="AE4857" s="10" t="str">
        <f t="shared" si="108"/>
        <v>77/78NRN</v>
      </c>
      <c r="AF4857" s="10"/>
      <c r="AG4857" s="10"/>
      <c r="AH4857" s="10"/>
    </row>
    <row r="4858" spans="1:34" x14ac:dyDescent="0.45">
      <c r="A4858" t="s">
        <v>53</v>
      </c>
      <c r="B4858" t="s">
        <v>59</v>
      </c>
      <c r="C4858" t="s">
        <v>299</v>
      </c>
      <c r="D4858">
        <v>2854</v>
      </c>
      <c r="E4858" s="11">
        <v>1640699</v>
      </c>
      <c r="F4858" s="5">
        <v>13075700</v>
      </c>
      <c r="G4858" s="11">
        <v>0</v>
      </c>
      <c r="H4858" s="11">
        <v>0</v>
      </c>
      <c r="I4858">
        <v>0</v>
      </c>
      <c r="J4858">
        <v>0</v>
      </c>
      <c r="K4858">
        <v>0</v>
      </c>
      <c r="L4858">
        <v>322595</v>
      </c>
      <c r="M4858">
        <v>39</v>
      </c>
      <c r="N4858">
        <v>73</v>
      </c>
      <c r="O4858">
        <v>3</v>
      </c>
      <c r="P4858">
        <v>4</v>
      </c>
      <c r="Q4858">
        <v>0</v>
      </c>
      <c r="R4858">
        <v>231</v>
      </c>
      <c r="S4858">
        <v>0</v>
      </c>
      <c r="T4858">
        <v>897</v>
      </c>
      <c r="U4858">
        <v>891</v>
      </c>
      <c r="V4858">
        <v>-0.69</v>
      </c>
      <c r="W4858">
        <v>0</v>
      </c>
      <c r="X4858">
        <v>0</v>
      </c>
      <c r="Y4858" s="12" t="str">
        <f>IFERROR(VLOOKUP(C4858,[1]Index!$D:$F,3,FALSE),"Non List")</f>
        <v>Investment</v>
      </c>
      <c r="Z4858">
        <f>IFERROR(VLOOKUP(C4858,[1]LP!$B:$C,2,FALSE),0)</f>
        <v>2166</v>
      </c>
      <c r="AA4858" s="11">
        <f t="shared" si="109"/>
        <v>55.5</v>
      </c>
      <c r="AB4858" s="5">
        <f>IFERROR(VLOOKUP(C4858,[2]Sheet1!$B:$F,5,FALSE),0)</f>
        <v>10627500</v>
      </c>
      <c r="AC4858" s="11">
        <v>30</v>
      </c>
      <c r="AD4858" s="11">
        <v>1.5789</v>
      </c>
      <c r="AE4858" s="10" t="str">
        <f t="shared" si="108"/>
        <v>77/78CIT</v>
      </c>
      <c r="AF4858" s="10"/>
      <c r="AG4858" s="10"/>
      <c r="AH4858" s="10"/>
    </row>
    <row r="4859" spans="1:34" x14ac:dyDescent="0.45">
      <c r="A4859" t="s">
        <v>53</v>
      </c>
      <c r="B4859" t="s">
        <v>59</v>
      </c>
      <c r="C4859" t="s">
        <v>300</v>
      </c>
      <c r="D4859">
        <v>253</v>
      </c>
      <c r="E4859" s="11">
        <v>16500000</v>
      </c>
      <c r="F4859" s="5">
        <v>1509625</v>
      </c>
      <c r="G4859" s="11">
        <v>0</v>
      </c>
      <c r="H4859" s="11">
        <v>0</v>
      </c>
      <c r="I4859">
        <v>0</v>
      </c>
      <c r="J4859">
        <v>0</v>
      </c>
      <c r="K4859">
        <v>0</v>
      </c>
      <c r="L4859">
        <v>428319</v>
      </c>
      <c r="M4859">
        <v>5</v>
      </c>
      <c r="N4859">
        <v>49</v>
      </c>
      <c r="O4859">
        <v>2</v>
      </c>
      <c r="P4859">
        <v>5</v>
      </c>
      <c r="Q4859">
        <v>0</v>
      </c>
      <c r="R4859">
        <v>113</v>
      </c>
      <c r="S4859">
        <v>0</v>
      </c>
      <c r="T4859">
        <v>109</v>
      </c>
      <c r="U4859">
        <v>113</v>
      </c>
      <c r="V4859">
        <v>-0.55000000000000004</v>
      </c>
      <c r="W4859">
        <v>0</v>
      </c>
      <c r="X4859">
        <v>0</v>
      </c>
      <c r="Y4859" s="12" t="str">
        <f>IFERROR(VLOOKUP(C4859,[1]Index!$D:$F,3,FALSE),"Non List")</f>
        <v>Investment</v>
      </c>
      <c r="Z4859">
        <f>IFERROR(VLOOKUP(C4859,[1]LP!$B:$C,2,FALSE),0)</f>
        <v>169.4</v>
      </c>
      <c r="AA4859" s="11">
        <f t="shared" si="109"/>
        <v>33.9</v>
      </c>
      <c r="AB4859" s="5">
        <f>IFERROR(VLOOKUP(C4859,[2]Sheet1!$B:$F,5,FALSE),0)</f>
        <v>45551598.759999998</v>
      </c>
      <c r="AC4859" s="11">
        <v>8</v>
      </c>
      <c r="AD4859" s="11">
        <v>0.42099999999999999</v>
      </c>
      <c r="AE4859" s="10" t="str">
        <f t="shared" si="108"/>
        <v>77/78HIDCL</v>
      </c>
      <c r="AF4859" s="10"/>
      <c r="AG4859" s="10"/>
      <c r="AH4859" s="10"/>
    </row>
    <row r="4860" spans="1:34" x14ac:dyDescent="0.45">
      <c r="A4860" t="s">
        <v>53</v>
      </c>
      <c r="B4860" t="s">
        <v>59</v>
      </c>
      <c r="C4860" t="s">
        <v>301</v>
      </c>
      <c r="D4860">
        <v>301.60000000000002</v>
      </c>
      <c r="E4860" s="11">
        <v>12000000</v>
      </c>
      <c r="F4860" s="5">
        <v>1942581</v>
      </c>
      <c r="G4860" s="11">
        <v>0</v>
      </c>
      <c r="H4860" s="11">
        <v>0</v>
      </c>
      <c r="I4860">
        <v>0</v>
      </c>
      <c r="J4860">
        <v>0</v>
      </c>
      <c r="K4860">
        <v>0</v>
      </c>
      <c r="L4860">
        <v>352255</v>
      </c>
      <c r="M4860">
        <v>6</v>
      </c>
      <c r="N4860">
        <v>51</v>
      </c>
      <c r="O4860">
        <v>3</v>
      </c>
      <c r="P4860">
        <v>5</v>
      </c>
      <c r="Q4860">
        <v>0</v>
      </c>
      <c r="R4860">
        <v>134</v>
      </c>
      <c r="S4860">
        <v>0</v>
      </c>
      <c r="T4860">
        <v>116</v>
      </c>
      <c r="U4860">
        <v>124</v>
      </c>
      <c r="V4860">
        <v>-0.59</v>
      </c>
      <c r="W4860">
        <v>0</v>
      </c>
      <c r="X4860">
        <v>0</v>
      </c>
      <c r="Y4860" s="12" t="str">
        <f>IFERROR(VLOOKUP(C4860,[1]Index!$D:$F,3,FALSE),"Non List")</f>
        <v>Investment</v>
      </c>
      <c r="Z4860">
        <f>IFERROR(VLOOKUP(C4860,[1]LP!$B:$C,2,FALSE),0)</f>
        <v>204</v>
      </c>
      <c r="AA4860" s="11">
        <f t="shared" si="109"/>
        <v>34</v>
      </c>
      <c r="AB4860" s="5">
        <f>IFERROR(VLOOKUP(C4860,[2]Sheet1!$B:$F,5,FALSE),0)</f>
        <v>86400000</v>
      </c>
      <c r="AC4860" s="11">
        <v>8</v>
      </c>
      <c r="AD4860" s="11">
        <v>0.42</v>
      </c>
      <c r="AE4860" s="10" t="str">
        <f t="shared" si="108"/>
        <v>77/78NIFRA</v>
      </c>
      <c r="AF4860" s="10"/>
      <c r="AG4860" s="10"/>
      <c r="AH4860" s="10"/>
    </row>
    <row r="4861" spans="1:34" x14ac:dyDescent="0.45">
      <c r="A4861" t="s">
        <v>53</v>
      </c>
      <c r="B4861" t="s">
        <v>59</v>
      </c>
      <c r="C4861" t="s">
        <v>302</v>
      </c>
      <c r="D4861">
        <v>556</v>
      </c>
      <c r="E4861" s="11">
        <v>1132682</v>
      </c>
      <c r="F4861" s="5">
        <v>41519</v>
      </c>
      <c r="G4861" s="11">
        <v>0</v>
      </c>
      <c r="H4861" s="11">
        <v>0</v>
      </c>
      <c r="I4861">
        <v>0</v>
      </c>
      <c r="J4861">
        <v>0</v>
      </c>
      <c r="K4861">
        <v>0</v>
      </c>
      <c r="L4861">
        <v>11183</v>
      </c>
      <c r="M4861">
        <v>2</v>
      </c>
      <c r="N4861">
        <v>284</v>
      </c>
      <c r="O4861">
        <v>5</v>
      </c>
      <c r="P4861">
        <v>2</v>
      </c>
      <c r="Q4861">
        <v>0</v>
      </c>
      <c r="R4861">
        <v>1520</v>
      </c>
      <c r="S4861">
        <v>0</v>
      </c>
      <c r="T4861">
        <v>104</v>
      </c>
      <c r="U4861">
        <v>68</v>
      </c>
      <c r="V4861">
        <v>-0.88</v>
      </c>
      <c r="W4861">
        <v>0</v>
      </c>
      <c r="X4861">
        <v>0</v>
      </c>
      <c r="Y4861" s="12" t="str">
        <f>IFERROR(VLOOKUP(C4861,[1]Index!$D:$F,3,FALSE),"Non List")</f>
        <v>Investment</v>
      </c>
      <c r="Z4861">
        <f>IFERROR(VLOOKUP(C4861,[1]LP!$B:$C,2,FALSE),0)</f>
        <v>526</v>
      </c>
      <c r="AA4861" s="11">
        <f t="shared" si="109"/>
        <v>263</v>
      </c>
      <c r="AB4861" s="5">
        <f>IFERROR(VLOOKUP(C4861,[2]Sheet1!$B:$F,5,FALSE),0)</f>
        <v>12232117</v>
      </c>
      <c r="AC4861" s="11">
        <v>5</v>
      </c>
      <c r="AD4861" s="11">
        <v>0.26</v>
      </c>
      <c r="AE4861" s="10" t="str">
        <f t="shared" si="108"/>
        <v>77/78NRN</v>
      </c>
      <c r="AF4861" s="10"/>
      <c r="AG4861" s="10"/>
      <c r="AH4861" s="10"/>
    </row>
    <row r="4862" spans="1:34" x14ac:dyDescent="0.45">
      <c r="A4862" t="s">
        <v>54</v>
      </c>
      <c r="B4862" t="s">
        <v>59</v>
      </c>
      <c r="C4862" t="s">
        <v>299</v>
      </c>
      <c r="D4862">
        <v>2854</v>
      </c>
      <c r="E4862" s="11">
        <v>3000000</v>
      </c>
      <c r="F4862" s="5">
        <v>14528912</v>
      </c>
      <c r="G4862" s="11">
        <v>0</v>
      </c>
      <c r="H4862" s="11">
        <v>0</v>
      </c>
      <c r="I4862">
        <v>0</v>
      </c>
      <c r="J4862">
        <v>0</v>
      </c>
      <c r="K4862">
        <v>0</v>
      </c>
      <c r="L4862">
        <v>592010</v>
      </c>
      <c r="M4862">
        <v>26</v>
      </c>
      <c r="N4862">
        <v>108</v>
      </c>
      <c r="O4862">
        <v>5</v>
      </c>
      <c r="P4862">
        <v>5</v>
      </c>
      <c r="Q4862">
        <v>0</v>
      </c>
      <c r="R4862">
        <v>529</v>
      </c>
      <c r="S4862">
        <v>0</v>
      </c>
      <c r="T4862">
        <v>584</v>
      </c>
      <c r="U4862">
        <v>588</v>
      </c>
      <c r="V4862">
        <v>-0.79</v>
      </c>
      <c r="W4862">
        <v>0</v>
      </c>
      <c r="X4862">
        <v>0</v>
      </c>
      <c r="Y4862" s="12" t="str">
        <f>IFERROR(VLOOKUP(C4862,[1]Index!$D:$F,3,FALSE),"Non List")</f>
        <v>Investment</v>
      </c>
      <c r="Z4862">
        <f>IFERROR(VLOOKUP(C4862,[1]LP!$B:$C,2,FALSE),0)</f>
        <v>2166</v>
      </c>
      <c r="AA4862" s="11">
        <f t="shared" si="109"/>
        <v>83.3</v>
      </c>
      <c r="AB4862" s="5">
        <f>IFERROR(VLOOKUP(C4862,[2]Sheet1!$B:$F,5,FALSE),0)</f>
        <v>10627500</v>
      </c>
      <c r="AC4862" s="11">
        <v>30</v>
      </c>
      <c r="AD4862" s="11">
        <v>1.5789</v>
      </c>
      <c r="AE4862" s="10" t="str">
        <f t="shared" ref="AE4862:AE4925" si="110">B4862&amp;C4862</f>
        <v>77/78CIT</v>
      </c>
      <c r="AF4862" s="10"/>
      <c r="AG4862" s="10"/>
      <c r="AH4862" s="10"/>
    </row>
    <row r="4863" spans="1:34" x14ac:dyDescent="0.45">
      <c r="A4863" t="s">
        <v>54</v>
      </c>
      <c r="B4863" t="s">
        <v>59</v>
      </c>
      <c r="C4863" t="s">
        <v>300</v>
      </c>
      <c r="D4863">
        <v>253</v>
      </c>
      <c r="E4863" s="11">
        <v>16500000</v>
      </c>
      <c r="F4863" s="5">
        <v>1574979</v>
      </c>
      <c r="G4863" s="11">
        <v>0</v>
      </c>
      <c r="H4863" s="11">
        <v>0</v>
      </c>
      <c r="I4863">
        <v>0</v>
      </c>
      <c r="J4863">
        <v>0</v>
      </c>
      <c r="K4863">
        <v>0</v>
      </c>
      <c r="L4863">
        <v>638990</v>
      </c>
      <c r="M4863">
        <v>5</v>
      </c>
      <c r="N4863">
        <v>49</v>
      </c>
      <c r="O4863">
        <v>2</v>
      </c>
      <c r="P4863">
        <v>5</v>
      </c>
      <c r="Q4863">
        <v>0</v>
      </c>
      <c r="R4863">
        <v>113</v>
      </c>
      <c r="S4863">
        <v>0</v>
      </c>
      <c r="T4863">
        <v>110</v>
      </c>
      <c r="U4863">
        <v>113</v>
      </c>
      <c r="V4863">
        <v>-0.55000000000000004</v>
      </c>
      <c r="W4863">
        <v>0</v>
      </c>
      <c r="X4863">
        <v>0</v>
      </c>
      <c r="Y4863" s="12" t="str">
        <f>IFERROR(VLOOKUP(C4863,[1]Index!$D:$F,3,FALSE),"Non List")</f>
        <v>Investment</v>
      </c>
      <c r="Z4863">
        <f>IFERROR(VLOOKUP(C4863,[1]LP!$B:$C,2,FALSE),0)</f>
        <v>169.4</v>
      </c>
      <c r="AA4863" s="11">
        <f t="shared" si="109"/>
        <v>33.9</v>
      </c>
      <c r="AB4863" s="5">
        <f>IFERROR(VLOOKUP(C4863,[2]Sheet1!$B:$F,5,FALSE),0)</f>
        <v>45551598.759999998</v>
      </c>
      <c r="AC4863" s="11">
        <v>8</v>
      </c>
      <c r="AD4863" s="11">
        <v>0.42099999999999999</v>
      </c>
      <c r="AE4863" s="10" t="str">
        <f t="shared" si="110"/>
        <v>77/78HIDCL</v>
      </c>
      <c r="AF4863" s="10"/>
      <c r="AG4863" s="10"/>
      <c r="AH4863" s="10"/>
    </row>
    <row r="4864" spans="1:34" x14ac:dyDescent="0.45">
      <c r="A4864" t="s">
        <v>54</v>
      </c>
      <c r="B4864" t="s">
        <v>59</v>
      </c>
      <c r="C4864" t="s">
        <v>301</v>
      </c>
      <c r="D4864">
        <v>301.60000000000002</v>
      </c>
      <c r="E4864" s="11">
        <v>20000000</v>
      </c>
      <c r="F4864" s="5">
        <v>2153637</v>
      </c>
      <c r="G4864" s="11">
        <v>0</v>
      </c>
      <c r="H4864" s="11">
        <v>0</v>
      </c>
      <c r="I4864">
        <v>0</v>
      </c>
      <c r="J4864">
        <v>0</v>
      </c>
      <c r="K4864">
        <v>0</v>
      </c>
      <c r="L4864">
        <v>589289</v>
      </c>
      <c r="M4864">
        <v>4</v>
      </c>
      <c r="N4864">
        <v>77</v>
      </c>
      <c r="O4864">
        <v>3</v>
      </c>
      <c r="P4864">
        <v>4</v>
      </c>
      <c r="Q4864">
        <v>0</v>
      </c>
      <c r="R4864">
        <v>209</v>
      </c>
      <c r="S4864">
        <v>0</v>
      </c>
      <c r="T4864">
        <v>111</v>
      </c>
      <c r="U4864">
        <v>99</v>
      </c>
      <c r="V4864">
        <v>-0.67</v>
      </c>
      <c r="W4864">
        <v>0</v>
      </c>
      <c r="X4864">
        <v>0</v>
      </c>
      <c r="Y4864" s="12" t="str">
        <f>IFERROR(VLOOKUP(C4864,[1]Index!$D:$F,3,FALSE),"Non List")</f>
        <v>Investment</v>
      </c>
      <c r="Z4864">
        <f>IFERROR(VLOOKUP(C4864,[1]LP!$B:$C,2,FALSE),0)</f>
        <v>204</v>
      </c>
      <c r="AA4864" s="11">
        <f t="shared" si="109"/>
        <v>51</v>
      </c>
      <c r="AB4864" s="5">
        <f>IFERROR(VLOOKUP(C4864,[2]Sheet1!$B:$F,5,FALSE),0)</f>
        <v>86400000</v>
      </c>
      <c r="AC4864" s="11">
        <v>8</v>
      </c>
      <c r="AD4864" s="11">
        <v>0.42</v>
      </c>
      <c r="AE4864" s="10" t="str">
        <f t="shared" si="110"/>
        <v>77/78NIFRA</v>
      </c>
      <c r="AF4864" s="10"/>
      <c r="AG4864" s="10"/>
      <c r="AH4864" s="10"/>
    </row>
    <row r="4865" spans="1:34" x14ac:dyDescent="0.45">
      <c r="A4865" t="s">
        <v>54</v>
      </c>
      <c r="B4865" t="s">
        <v>59</v>
      </c>
      <c r="C4865" t="s">
        <v>302</v>
      </c>
      <c r="D4865">
        <v>556</v>
      </c>
      <c r="E4865" s="11">
        <v>1164964</v>
      </c>
      <c r="F4865" s="5">
        <v>13485</v>
      </c>
      <c r="G4865" s="11">
        <v>0</v>
      </c>
      <c r="H4865" s="11">
        <v>0</v>
      </c>
      <c r="I4865">
        <v>0</v>
      </c>
      <c r="J4865">
        <v>0</v>
      </c>
      <c r="K4865">
        <v>0</v>
      </c>
      <c r="L4865">
        <v>17213</v>
      </c>
      <c r="M4865">
        <v>2</v>
      </c>
      <c r="N4865">
        <v>284</v>
      </c>
      <c r="O4865">
        <v>6</v>
      </c>
      <c r="P4865">
        <v>2</v>
      </c>
      <c r="Q4865">
        <v>0</v>
      </c>
      <c r="R4865">
        <v>1560</v>
      </c>
      <c r="S4865">
        <v>0</v>
      </c>
      <c r="T4865">
        <v>101</v>
      </c>
      <c r="U4865">
        <v>67</v>
      </c>
      <c r="V4865">
        <v>-0.88</v>
      </c>
      <c r="W4865">
        <v>0</v>
      </c>
      <c r="X4865">
        <v>0</v>
      </c>
      <c r="Y4865" s="12" t="str">
        <f>IFERROR(VLOOKUP(C4865,[1]Index!$D:$F,3,FALSE),"Non List")</f>
        <v>Investment</v>
      </c>
      <c r="Z4865">
        <f>IFERROR(VLOOKUP(C4865,[1]LP!$B:$C,2,FALSE),0)</f>
        <v>526</v>
      </c>
      <c r="AA4865" s="11">
        <f t="shared" si="109"/>
        <v>263</v>
      </c>
      <c r="AB4865" s="5">
        <f>IFERROR(VLOOKUP(C4865,[2]Sheet1!$B:$F,5,FALSE),0)</f>
        <v>12232117</v>
      </c>
      <c r="AC4865" s="11">
        <v>5</v>
      </c>
      <c r="AD4865" s="11">
        <v>0.26</v>
      </c>
      <c r="AE4865" s="10" t="str">
        <f t="shared" si="110"/>
        <v>77/78NRN</v>
      </c>
      <c r="AF4865" s="10"/>
      <c r="AG4865" s="10"/>
      <c r="AH4865" s="10"/>
    </row>
    <row r="4866" spans="1:34" x14ac:dyDescent="0.45">
      <c r="A4866" t="s">
        <v>55</v>
      </c>
      <c r="B4866" t="s">
        <v>59</v>
      </c>
      <c r="C4866" t="s">
        <v>299</v>
      </c>
      <c r="D4866">
        <v>2854</v>
      </c>
      <c r="E4866" s="11">
        <v>3270000</v>
      </c>
      <c r="F4866" s="5">
        <v>17349742</v>
      </c>
      <c r="G4866" s="11">
        <v>0</v>
      </c>
      <c r="H4866" s="11">
        <v>0</v>
      </c>
      <c r="I4866">
        <v>0</v>
      </c>
      <c r="J4866">
        <v>0</v>
      </c>
      <c r="K4866">
        <v>0</v>
      </c>
      <c r="L4866">
        <v>719655</v>
      </c>
      <c r="M4866">
        <v>22</v>
      </c>
      <c r="N4866">
        <v>130</v>
      </c>
      <c r="O4866">
        <v>5</v>
      </c>
      <c r="P4866">
        <v>3</v>
      </c>
      <c r="Q4866">
        <v>0</v>
      </c>
      <c r="R4866">
        <v>588</v>
      </c>
      <c r="S4866">
        <v>0</v>
      </c>
      <c r="T4866">
        <v>631</v>
      </c>
      <c r="U4866">
        <v>559</v>
      </c>
      <c r="V4866">
        <v>-0.8</v>
      </c>
      <c r="W4866">
        <v>0</v>
      </c>
      <c r="X4866">
        <v>0</v>
      </c>
      <c r="Y4866" s="12" t="str">
        <f>IFERROR(VLOOKUP(C4866,[1]Index!$D:$F,3,FALSE),"Non List")</f>
        <v>Investment</v>
      </c>
      <c r="Z4866">
        <f>IFERROR(VLOOKUP(C4866,[1]LP!$B:$C,2,FALSE),0)</f>
        <v>2166</v>
      </c>
      <c r="AA4866" s="11">
        <f t="shared" si="109"/>
        <v>98.5</v>
      </c>
      <c r="AB4866" s="5">
        <f>IFERROR(VLOOKUP(C4866,[2]Sheet1!$B:$F,5,FALSE),0)</f>
        <v>10627500</v>
      </c>
      <c r="AC4866" s="11">
        <v>30</v>
      </c>
      <c r="AD4866" s="11">
        <v>1.5789</v>
      </c>
      <c r="AE4866" s="10" t="str">
        <f t="shared" si="110"/>
        <v>77/78CIT</v>
      </c>
      <c r="AF4866" s="10"/>
      <c r="AG4866" s="10"/>
      <c r="AH4866" s="10"/>
    </row>
    <row r="4867" spans="1:34" x14ac:dyDescent="0.45">
      <c r="A4867" t="s">
        <v>55</v>
      </c>
      <c r="B4867" t="s">
        <v>59</v>
      </c>
      <c r="C4867" t="s">
        <v>300</v>
      </c>
      <c r="D4867">
        <v>253</v>
      </c>
      <c r="E4867" s="11">
        <v>16500000</v>
      </c>
      <c r="F4867" s="5">
        <v>1772257</v>
      </c>
      <c r="G4867" s="11">
        <v>0</v>
      </c>
      <c r="H4867" s="11">
        <v>0</v>
      </c>
      <c r="I4867">
        <v>0</v>
      </c>
      <c r="J4867">
        <v>0</v>
      </c>
      <c r="K4867">
        <v>0</v>
      </c>
      <c r="L4867">
        <v>811070</v>
      </c>
      <c r="M4867">
        <v>5</v>
      </c>
      <c r="N4867">
        <v>52</v>
      </c>
      <c r="O4867">
        <v>2</v>
      </c>
      <c r="P4867">
        <v>4</v>
      </c>
      <c r="Q4867">
        <v>0</v>
      </c>
      <c r="R4867">
        <v>117</v>
      </c>
      <c r="S4867">
        <v>0</v>
      </c>
      <c r="T4867">
        <v>111</v>
      </c>
      <c r="U4867">
        <v>111</v>
      </c>
      <c r="V4867">
        <v>-0.56000000000000005</v>
      </c>
      <c r="W4867">
        <v>0</v>
      </c>
      <c r="X4867">
        <v>0</v>
      </c>
      <c r="Y4867" s="12" t="str">
        <f>IFERROR(VLOOKUP(C4867,[1]Index!$D:$F,3,FALSE),"Non List")</f>
        <v>Investment</v>
      </c>
      <c r="Z4867">
        <f>IFERROR(VLOOKUP(C4867,[1]LP!$B:$C,2,FALSE),0)</f>
        <v>169.4</v>
      </c>
      <c r="AA4867" s="11">
        <f t="shared" ref="AA4867:AA4930" si="111">ROUND(IFERROR(Z4867/M4867,0),1)</f>
        <v>33.9</v>
      </c>
      <c r="AB4867" s="5">
        <f>IFERROR(VLOOKUP(C4867,[2]Sheet1!$B:$F,5,FALSE),0)</f>
        <v>45551598.759999998</v>
      </c>
      <c r="AC4867" s="11">
        <v>8</v>
      </c>
      <c r="AD4867" s="11">
        <v>0.42099999999999999</v>
      </c>
      <c r="AE4867" s="10" t="str">
        <f t="shared" si="110"/>
        <v>77/78HIDCL</v>
      </c>
      <c r="AF4867" s="10"/>
      <c r="AG4867" s="10"/>
      <c r="AH4867" s="10"/>
    </row>
    <row r="4868" spans="1:34" x14ac:dyDescent="0.45">
      <c r="A4868" t="s">
        <v>55</v>
      </c>
      <c r="B4868" t="s">
        <v>59</v>
      </c>
      <c r="C4868" t="s">
        <v>301</v>
      </c>
      <c r="D4868">
        <v>301.60000000000002</v>
      </c>
      <c r="E4868" s="11">
        <v>20000000</v>
      </c>
      <c r="F4868" s="5">
        <v>2400781</v>
      </c>
      <c r="G4868" s="11">
        <v>0</v>
      </c>
      <c r="H4868" s="11">
        <v>0</v>
      </c>
      <c r="I4868">
        <v>0</v>
      </c>
      <c r="J4868">
        <v>0</v>
      </c>
      <c r="K4868">
        <v>0</v>
      </c>
      <c r="L4868">
        <v>836432</v>
      </c>
      <c r="M4868">
        <v>4</v>
      </c>
      <c r="N4868">
        <v>72</v>
      </c>
      <c r="O4868">
        <v>3</v>
      </c>
      <c r="P4868">
        <v>4</v>
      </c>
      <c r="Q4868">
        <v>0</v>
      </c>
      <c r="R4868">
        <v>194</v>
      </c>
      <c r="S4868">
        <v>0</v>
      </c>
      <c r="T4868">
        <v>112</v>
      </c>
      <c r="U4868">
        <v>103</v>
      </c>
      <c r="V4868">
        <v>-0.66</v>
      </c>
      <c r="W4868">
        <v>0</v>
      </c>
      <c r="X4868">
        <v>0</v>
      </c>
      <c r="Y4868" s="12" t="str">
        <f>IFERROR(VLOOKUP(C4868,[1]Index!$D:$F,3,FALSE),"Non List")</f>
        <v>Investment</v>
      </c>
      <c r="Z4868">
        <f>IFERROR(VLOOKUP(C4868,[1]LP!$B:$C,2,FALSE),0)</f>
        <v>204</v>
      </c>
      <c r="AA4868" s="11">
        <f t="shared" si="111"/>
        <v>51</v>
      </c>
      <c r="AB4868" s="5">
        <f>IFERROR(VLOOKUP(C4868,[2]Sheet1!$B:$F,5,FALSE),0)</f>
        <v>86400000</v>
      </c>
      <c r="AC4868" s="11">
        <v>8</v>
      </c>
      <c r="AD4868" s="11">
        <v>0.42</v>
      </c>
      <c r="AE4868" s="10" t="str">
        <f t="shared" si="110"/>
        <v>77/78NIFRA</v>
      </c>
      <c r="AF4868" s="10"/>
      <c r="AG4868" s="10"/>
      <c r="AH4868" s="10"/>
    </row>
    <row r="4869" spans="1:34" x14ac:dyDescent="0.45">
      <c r="A4869" t="s">
        <v>55</v>
      </c>
      <c r="B4869" t="s">
        <v>59</v>
      </c>
      <c r="C4869" t="s">
        <v>302</v>
      </c>
      <c r="D4869">
        <v>556</v>
      </c>
      <c r="E4869" s="11">
        <v>1164964</v>
      </c>
      <c r="F4869" s="5">
        <v>106897</v>
      </c>
      <c r="G4869" s="11">
        <v>0</v>
      </c>
      <c r="H4869" s="11">
        <v>0</v>
      </c>
      <c r="I4869">
        <v>0</v>
      </c>
      <c r="J4869">
        <v>0</v>
      </c>
      <c r="K4869">
        <v>0</v>
      </c>
      <c r="L4869">
        <v>110499</v>
      </c>
      <c r="M4869">
        <v>9</v>
      </c>
      <c r="N4869">
        <v>59</v>
      </c>
      <c r="O4869">
        <v>5</v>
      </c>
      <c r="P4869">
        <v>9</v>
      </c>
      <c r="Q4869">
        <v>0</v>
      </c>
      <c r="R4869">
        <v>299</v>
      </c>
      <c r="S4869">
        <v>0</v>
      </c>
      <c r="T4869">
        <v>109</v>
      </c>
      <c r="U4869">
        <v>153</v>
      </c>
      <c r="V4869">
        <v>-0.73</v>
      </c>
      <c r="W4869">
        <v>0</v>
      </c>
      <c r="X4869">
        <v>0</v>
      </c>
      <c r="Y4869" s="12" t="str">
        <f>IFERROR(VLOOKUP(C4869,[1]Index!$D:$F,3,FALSE),"Non List")</f>
        <v>Investment</v>
      </c>
      <c r="Z4869">
        <f>IFERROR(VLOOKUP(C4869,[1]LP!$B:$C,2,FALSE),0)</f>
        <v>526</v>
      </c>
      <c r="AA4869" s="11">
        <f t="shared" si="111"/>
        <v>58.4</v>
      </c>
      <c r="AB4869" s="5">
        <f>IFERROR(VLOOKUP(C4869,[2]Sheet1!$B:$F,5,FALSE),0)</f>
        <v>12232117</v>
      </c>
      <c r="AC4869" s="11">
        <v>5</v>
      </c>
      <c r="AD4869" s="11">
        <v>0.26</v>
      </c>
      <c r="AE4869" s="10" t="str">
        <f t="shared" si="110"/>
        <v>77/78NRN</v>
      </c>
      <c r="AF4869" s="10"/>
      <c r="AG4869" s="10"/>
      <c r="AH4869" s="10"/>
    </row>
    <row r="4870" spans="1:34" x14ac:dyDescent="0.45">
      <c r="A4870" t="s">
        <v>55</v>
      </c>
      <c r="B4870" t="s">
        <v>59</v>
      </c>
      <c r="C4870" t="s">
        <v>303</v>
      </c>
      <c r="D4870">
        <v>775</v>
      </c>
      <c r="E4870" s="11">
        <v>839410</v>
      </c>
      <c r="F4870" s="5">
        <v>266457</v>
      </c>
      <c r="G4870" s="11">
        <v>0</v>
      </c>
      <c r="H4870" s="11">
        <v>0</v>
      </c>
      <c r="I4870">
        <v>0</v>
      </c>
      <c r="J4870">
        <v>0</v>
      </c>
      <c r="K4870">
        <v>0</v>
      </c>
      <c r="L4870">
        <v>161453</v>
      </c>
      <c r="M4870">
        <v>19</v>
      </c>
      <c r="N4870">
        <v>40</v>
      </c>
      <c r="O4870">
        <v>6</v>
      </c>
      <c r="P4870">
        <v>15</v>
      </c>
      <c r="Q4870">
        <v>0</v>
      </c>
      <c r="R4870">
        <v>237</v>
      </c>
      <c r="S4870">
        <v>0</v>
      </c>
      <c r="T4870">
        <v>132</v>
      </c>
      <c r="U4870">
        <v>239</v>
      </c>
      <c r="V4870">
        <v>-0.69</v>
      </c>
      <c r="W4870">
        <v>0</v>
      </c>
      <c r="X4870">
        <v>0</v>
      </c>
      <c r="Y4870" s="12" t="str">
        <f>IFERROR(VLOOKUP(C4870,[1]Index!$D:$F,3,FALSE),"Non List")</f>
        <v>Investment</v>
      </c>
      <c r="Z4870">
        <f>IFERROR(VLOOKUP(C4870,[1]LP!$B:$C,2,FALSE),0)</f>
        <v>827</v>
      </c>
      <c r="AA4870" s="11">
        <f t="shared" si="111"/>
        <v>43.5</v>
      </c>
      <c r="AB4870" s="5">
        <f>IFERROR(VLOOKUP(C4870,[2]Sheet1!$B:$F,5,FALSE),0)</f>
        <v>2518230</v>
      </c>
      <c r="AC4870" s="11">
        <v>0</v>
      </c>
      <c r="AD4870" s="11">
        <v>0</v>
      </c>
      <c r="AE4870" s="10" t="str">
        <f t="shared" si="110"/>
        <v>77/78CHDC</v>
      </c>
      <c r="AF4870" s="10"/>
      <c r="AG4870" s="10"/>
      <c r="AH4870" s="10"/>
    </row>
    <row r="4871" spans="1:34" x14ac:dyDescent="0.45">
      <c r="A4871" t="s">
        <v>24</v>
      </c>
      <c r="B4871" t="s">
        <v>60</v>
      </c>
      <c r="C4871" t="s">
        <v>299</v>
      </c>
      <c r="D4871">
        <v>2854</v>
      </c>
      <c r="E4871" s="11">
        <v>3270000</v>
      </c>
      <c r="F4871" s="5">
        <v>1264878</v>
      </c>
      <c r="G4871" s="11">
        <v>0</v>
      </c>
      <c r="H4871" s="11">
        <v>0</v>
      </c>
      <c r="I4871">
        <v>0</v>
      </c>
      <c r="J4871">
        <v>0</v>
      </c>
      <c r="K4871">
        <v>0</v>
      </c>
      <c r="L4871">
        <v>197242</v>
      </c>
      <c r="M4871">
        <v>24</v>
      </c>
      <c r="N4871">
        <v>118</v>
      </c>
      <c r="O4871">
        <v>21</v>
      </c>
      <c r="P4871">
        <v>17</v>
      </c>
      <c r="Q4871">
        <v>0</v>
      </c>
      <c r="R4871">
        <v>2435</v>
      </c>
      <c r="S4871">
        <v>0</v>
      </c>
      <c r="T4871">
        <v>139</v>
      </c>
      <c r="U4871">
        <v>274</v>
      </c>
      <c r="V4871">
        <v>-0.9</v>
      </c>
      <c r="W4871">
        <v>0</v>
      </c>
      <c r="X4871">
        <v>0</v>
      </c>
      <c r="Y4871" s="12" t="str">
        <f>IFERROR(VLOOKUP(C4871,[1]Index!$D:$F,3,FALSE),"Non List")</f>
        <v>Investment</v>
      </c>
      <c r="Z4871">
        <f>IFERROR(VLOOKUP(C4871,[1]LP!$B:$C,2,FALSE),0)</f>
        <v>2166</v>
      </c>
      <c r="AA4871" s="11">
        <f t="shared" si="111"/>
        <v>90.3</v>
      </c>
      <c r="AB4871" s="5">
        <f>IFERROR(VLOOKUP(C4871,[2]Sheet1!$B:$F,5,FALSE),0)</f>
        <v>10627500</v>
      </c>
      <c r="AC4871" s="11">
        <v>25</v>
      </c>
      <c r="AD4871" s="11">
        <v>1.3158000000000001</v>
      </c>
      <c r="AE4871" s="10" t="str">
        <f t="shared" si="110"/>
        <v>78/79CIT</v>
      </c>
      <c r="AF4871" s="10"/>
      <c r="AG4871" s="10"/>
      <c r="AH4871" s="10"/>
    </row>
    <row r="4872" spans="1:34" x14ac:dyDescent="0.45">
      <c r="A4872" t="s">
        <v>24</v>
      </c>
      <c r="B4872" t="s">
        <v>60</v>
      </c>
      <c r="C4872" t="s">
        <v>300</v>
      </c>
      <c r="D4872">
        <v>253</v>
      </c>
      <c r="E4872" s="11">
        <v>18377028</v>
      </c>
      <c r="F4872" s="5">
        <v>1975416</v>
      </c>
      <c r="G4872" s="11">
        <v>0</v>
      </c>
      <c r="H4872" s="11">
        <v>0</v>
      </c>
      <c r="I4872">
        <v>0</v>
      </c>
      <c r="J4872">
        <v>0</v>
      </c>
      <c r="K4872">
        <v>0</v>
      </c>
      <c r="L4872">
        <v>212943</v>
      </c>
      <c r="M4872">
        <v>5</v>
      </c>
      <c r="N4872">
        <v>55</v>
      </c>
      <c r="O4872">
        <v>2</v>
      </c>
      <c r="P4872">
        <v>4</v>
      </c>
      <c r="Q4872">
        <v>0</v>
      </c>
      <c r="R4872">
        <v>125</v>
      </c>
      <c r="S4872">
        <v>0</v>
      </c>
      <c r="T4872">
        <v>111</v>
      </c>
      <c r="U4872">
        <v>107</v>
      </c>
      <c r="V4872">
        <v>-0.57999999999999996</v>
      </c>
      <c r="W4872">
        <v>0</v>
      </c>
      <c r="X4872">
        <v>0</v>
      </c>
      <c r="Y4872" s="12" t="str">
        <f>IFERROR(VLOOKUP(C4872,[1]Index!$D:$F,3,FALSE),"Non List")</f>
        <v>Investment</v>
      </c>
      <c r="Z4872">
        <f>IFERROR(VLOOKUP(C4872,[1]LP!$B:$C,2,FALSE),0)</f>
        <v>169.4</v>
      </c>
      <c r="AA4872" s="11">
        <f t="shared" si="111"/>
        <v>33.9</v>
      </c>
      <c r="AB4872" s="5">
        <f>IFERROR(VLOOKUP(C4872,[2]Sheet1!$B:$F,5,FALSE),0)</f>
        <v>45551598.759999998</v>
      </c>
      <c r="AC4872" s="11">
        <v>5</v>
      </c>
      <c r="AD4872" s="11">
        <v>0.26300000000000001</v>
      </c>
      <c r="AE4872" s="10" t="str">
        <f t="shared" si="110"/>
        <v>78/79HIDCL</v>
      </c>
      <c r="AF4872" s="10"/>
      <c r="AG4872" s="10"/>
      <c r="AH4872" s="10"/>
    </row>
    <row r="4873" spans="1:34" x14ac:dyDescent="0.45">
      <c r="A4873" t="s">
        <v>24</v>
      </c>
      <c r="B4873" t="s">
        <v>60</v>
      </c>
      <c r="C4873" t="s">
        <v>301</v>
      </c>
      <c r="D4873">
        <v>301.60000000000002</v>
      </c>
      <c r="E4873" s="11">
        <v>20000000</v>
      </c>
      <c r="F4873" s="5">
        <v>2643785</v>
      </c>
      <c r="G4873" s="11">
        <v>0</v>
      </c>
      <c r="H4873" s="11">
        <v>0</v>
      </c>
      <c r="I4873">
        <v>0</v>
      </c>
      <c r="J4873">
        <v>0</v>
      </c>
      <c r="K4873">
        <v>0</v>
      </c>
      <c r="L4873">
        <v>242027</v>
      </c>
      <c r="M4873">
        <v>5</v>
      </c>
      <c r="N4873">
        <v>62</v>
      </c>
      <c r="O4873">
        <v>3</v>
      </c>
      <c r="P4873">
        <v>4</v>
      </c>
      <c r="Q4873">
        <v>0</v>
      </c>
      <c r="R4873">
        <v>166</v>
      </c>
      <c r="S4873">
        <v>0</v>
      </c>
      <c r="T4873">
        <v>113</v>
      </c>
      <c r="U4873">
        <v>111</v>
      </c>
      <c r="V4873">
        <v>-0.63</v>
      </c>
      <c r="W4873">
        <v>0</v>
      </c>
      <c r="X4873">
        <v>0</v>
      </c>
      <c r="Y4873" s="12" t="str">
        <f>IFERROR(VLOOKUP(C4873,[1]Index!$D:$F,3,FALSE),"Non List")</f>
        <v>Investment</v>
      </c>
      <c r="Z4873">
        <f>IFERROR(VLOOKUP(C4873,[1]LP!$B:$C,2,FALSE),0)</f>
        <v>204</v>
      </c>
      <c r="AA4873" s="11">
        <f t="shared" si="111"/>
        <v>40.799999999999997</v>
      </c>
      <c r="AB4873" s="5">
        <f>IFERROR(VLOOKUP(C4873,[2]Sheet1!$B:$F,5,FALSE),0)</f>
        <v>86400000</v>
      </c>
      <c r="AC4873" s="11">
        <v>0</v>
      </c>
      <c r="AD4873" s="11">
        <v>4.2104999999999997</v>
      </c>
      <c r="AE4873" s="10" t="str">
        <f t="shared" si="110"/>
        <v>78/79NIFRA</v>
      </c>
      <c r="AF4873" s="10"/>
      <c r="AG4873" s="10"/>
      <c r="AH4873" s="10"/>
    </row>
    <row r="4874" spans="1:34" x14ac:dyDescent="0.45">
      <c r="A4874" t="s">
        <v>24</v>
      </c>
      <c r="B4874" t="s">
        <v>60</v>
      </c>
      <c r="C4874" t="s">
        <v>302</v>
      </c>
      <c r="D4874">
        <v>556</v>
      </c>
      <c r="E4874" s="11">
        <v>1164964</v>
      </c>
      <c r="F4874" s="5">
        <v>114128</v>
      </c>
      <c r="G4874" s="11">
        <v>0</v>
      </c>
      <c r="H4874" s="11">
        <v>0</v>
      </c>
      <c r="I4874">
        <v>0</v>
      </c>
      <c r="J4874">
        <v>0</v>
      </c>
      <c r="K4874">
        <v>0</v>
      </c>
      <c r="L4874">
        <v>7691</v>
      </c>
      <c r="M4874">
        <v>3</v>
      </c>
      <c r="N4874">
        <v>211</v>
      </c>
      <c r="O4874">
        <v>5</v>
      </c>
      <c r="P4874">
        <v>2</v>
      </c>
      <c r="Q4874">
        <v>0</v>
      </c>
      <c r="R4874">
        <v>1066</v>
      </c>
      <c r="S4874">
        <v>0</v>
      </c>
      <c r="T4874">
        <v>110</v>
      </c>
      <c r="U4874">
        <v>81</v>
      </c>
      <c r="V4874">
        <v>-0.85</v>
      </c>
      <c r="W4874">
        <v>0</v>
      </c>
      <c r="X4874">
        <v>0</v>
      </c>
      <c r="Y4874" s="12" t="str">
        <f>IFERROR(VLOOKUP(C4874,[1]Index!$D:$F,3,FALSE),"Non List")</f>
        <v>Investment</v>
      </c>
      <c r="Z4874">
        <f>IFERROR(VLOOKUP(C4874,[1]LP!$B:$C,2,FALSE),0)</f>
        <v>526</v>
      </c>
      <c r="AA4874" s="11">
        <f t="shared" si="111"/>
        <v>175.3</v>
      </c>
      <c r="AB4874" s="5">
        <f>IFERROR(VLOOKUP(C4874,[2]Sheet1!$B:$F,5,FALSE),0)</f>
        <v>12232117</v>
      </c>
      <c r="AC4874" s="11">
        <v>0</v>
      </c>
      <c r="AD4874" s="11">
        <v>5.26</v>
      </c>
      <c r="AE4874" s="10" t="str">
        <f t="shared" si="110"/>
        <v>78/79NRN</v>
      </c>
      <c r="AF4874" s="10"/>
      <c r="AG4874" s="10"/>
      <c r="AH4874" s="10"/>
    </row>
    <row r="4875" spans="1:34" x14ac:dyDescent="0.45">
      <c r="A4875" t="s">
        <v>24</v>
      </c>
      <c r="B4875" t="s">
        <v>60</v>
      </c>
      <c r="C4875" t="s">
        <v>303</v>
      </c>
      <c r="D4875">
        <v>775</v>
      </c>
      <c r="E4875" s="11">
        <v>839410</v>
      </c>
      <c r="F4875" s="5">
        <v>307845</v>
      </c>
      <c r="G4875" s="11">
        <v>0</v>
      </c>
      <c r="H4875" s="11">
        <v>0</v>
      </c>
      <c r="I4875">
        <v>0</v>
      </c>
      <c r="J4875">
        <v>0</v>
      </c>
      <c r="K4875">
        <v>0</v>
      </c>
      <c r="L4875">
        <v>41396</v>
      </c>
      <c r="M4875">
        <v>20</v>
      </c>
      <c r="N4875">
        <v>39</v>
      </c>
      <c r="O4875">
        <v>6</v>
      </c>
      <c r="P4875">
        <v>14</v>
      </c>
      <c r="Q4875">
        <v>0</v>
      </c>
      <c r="R4875">
        <v>223</v>
      </c>
      <c r="S4875">
        <v>0</v>
      </c>
      <c r="T4875">
        <v>137</v>
      </c>
      <c r="U4875">
        <v>246</v>
      </c>
      <c r="V4875">
        <v>-0.68</v>
      </c>
      <c r="W4875">
        <v>0</v>
      </c>
      <c r="X4875">
        <v>0</v>
      </c>
      <c r="Y4875" s="12" t="str">
        <f>IFERROR(VLOOKUP(C4875,[1]Index!$D:$F,3,FALSE),"Non List")</f>
        <v>Investment</v>
      </c>
      <c r="Z4875">
        <f>IFERROR(VLOOKUP(C4875,[1]LP!$B:$C,2,FALSE),0)</f>
        <v>827</v>
      </c>
      <c r="AA4875" s="11">
        <f t="shared" si="111"/>
        <v>41.4</v>
      </c>
      <c r="AB4875" s="5">
        <f>IFERROR(VLOOKUP(C4875,[2]Sheet1!$B:$F,5,FALSE),0)</f>
        <v>2518230</v>
      </c>
      <c r="AC4875" s="11">
        <v>0</v>
      </c>
      <c r="AD4875" s="11">
        <v>0</v>
      </c>
      <c r="AE4875" s="10" t="str">
        <f t="shared" si="110"/>
        <v>78/79CHDC</v>
      </c>
      <c r="AF4875" s="10"/>
      <c r="AG4875" s="10"/>
      <c r="AH4875" s="10"/>
    </row>
    <row r="4876" spans="1:34" x14ac:dyDescent="0.45">
      <c r="A4876" t="s">
        <v>53</v>
      </c>
      <c r="B4876" t="s">
        <v>60</v>
      </c>
      <c r="C4876" t="s">
        <v>299</v>
      </c>
      <c r="D4876">
        <v>2854</v>
      </c>
      <c r="E4876" s="11">
        <v>3270000</v>
      </c>
      <c r="F4876" s="5">
        <v>1264878</v>
      </c>
      <c r="G4876" s="11">
        <v>0</v>
      </c>
      <c r="H4876" s="11">
        <v>0</v>
      </c>
      <c r="I4876">
        <v>0</v>
      </c>
      <c r="J4876">
        <v>0</v>
      </c>
      <c r="K4876">
        <v>0</v>
      </c>
      <c r="L4876">
        <v>389460</v>
      </c>
      <c r="M4876">
        <v>24</v>
      </c>
      <c r="N4876">
        <v>120</v>
      </c>
      <c r="O4876">
        <v>21</v>
      </c>
      <c r="P4876">
        <v>17</v>
      </c>
      <c r="Q4876">
        <v>0</v>
      </c>
      <c r="R4876">
        <v>2466</v>
      </c>
      <c r="S4876">
        <v>0</v>
      </c>
      <c r="T4876">
        <v>139</v>
      </c>
      <c r="U4876">
        <v>273</v>
      </c>
      <c r="V4876">
        <v>-0.9</v>
      </c>
      <c r="W4876">
        <v>0</v>
      </c>
      <c r="X4876">
        <v>0</v>
      </c>
      <c r="Y4876" s="12" t="str">
        <f>IFERROR(VLOOKUP(C4876,[1]Index!$D:$F,3,FALSE),"Non List")</f>
        <v>Investment</v>
      </c>
      <c r="Z4876">
        <f>IFERROR(VLOOKUP(C4876,[1]LP!$B:$C,2,FALSE),0)</f>
        <v>2166</v>
      </c>
      <c r="AA4876" s="11">
        <f t="shared" si="111"/>
        <v>90.3</v>
      </c>
      <c r="AB4876" s="5">
        <f>IFERROR(VLOOKUP(C4876,[2]Sheet1!$B:$F,5,FALSE),0)</f>
        <v>10627500</v>
      </c>
      <c r="AC4876" s="11">
        <v>25</v>
      </c>
      <c r="AD4876" s="11">
        <v>1.3158000000000001</v>
      </c>
      <c r="AE4876" s="10" t="str">
        <f t="shared" si="110"/>
        <v>78/79CIT</v>
      </c>
      <c r="AF4876" s="10"/>
      <c r="AG4876" s="10"/>
      <c r="AH4876" s="10"/>
    </row>
    <row r="4877" spans="1:34" x14ac:dyDescent="0.45">
      <c r="A4877" t="s">
        <v>53</v>
      </c>
      <c r="B4877" t="s">
        <v>60</v>
      </c>
      <c r="C4877" t="s">
        <v>300</v>
      </c>
      <c r="D4877">
        <v>253</v>
      </c>
      <c r="E4877" s="11">
        <v>22000000</v>
      </c>
      <c r="F4877" s="5">
        <v>2713844</v>
      </c>
      <c r="G4877" s="11">
        <v>0</v>
      </c>
      <c r="H4877" s="11">
        <v>0</v>
      </c>
      <c r="I4877">
        <v>0</v>
      </c>
      <c r="J4877">
        <v>0</v>
      </c>
      <c r="K4877">
        <v>0</v>
      </c>
      <c r="L4877">
        <v>453644</v>
      </c>
      <c r="M4877">
        <v>4</v>
      </c>
      <c r="N4877">
        <v>61</v>
      </c>
      <c r="O4877">
        <v>2</v>
      </c>
      <c r="P4877">
        <v>4</v>
      </c>
      <c r="Q4877">
        <v>0</v>
      </c>
      <c r="R4877">
        <v>138</v>
      </c>
      <c r="S4877">
        <v>0</v>
      </c>
      <c r="T4877">
        <v>112</v>
      </c>
      <c r="U4877">
        <v>102</v>
      </c>
      <c r="V4877">
        <v>-0.6</v>
      </c>
      <c r="W4877">
        <v>0</v>
      </c>
      <c r="X4877">
        <v>0</v>
      </c>
      <c r="Y4877" s="12" t="str">
        <f>IFERROR(VLOOKUP(C4877,[1]Index!$D:$F,3,FALSE),"Non List")</f>
        <v>Investment</v>
      </c>
      <c r="Z4877">
        <f>IFERROR(VLOOKUP(C4877,[1]LP!$B:$C,2,FALSE),0)</f>
        <v>169.4</v>
      </c>
      <c r="AA4877" s="11">
        <f t="shared" si="111"/>
        <v>42.4</v>
      </c>
      <c r="AB4877" s="5">
        <f>IFERROR(VLOOKUP(C4877,[2]Sheet1!$B:$F,5,FALSE),0)</f>
        <v>45551598.759999998</v>
      </c>
      <c r="AC4877" s="11">
        <v>5</v>
      </c>
      <c r="AD4877" s="11">
        <v>0.26300000000000001</v>
      </c>
      <c r="AE4877" s="10" t="str">
        <f t="shared" si="110"/>
        <v>78/79HIDCL</v>
      </c>
      <c r="AF4877" s="10"/>
      <c r="AG4877" s="10"/>
      <c r="AH4877" s="10"/>
    </row>
    <row r="4878" spans="1:34" x14ac:dyDescent="0.45">
      <c r="A4878" t="s">
        <v>53</v>
      </c>
      <c r="B4878" t="s">
        <v>60</v>
      </c>
      <c r="C4878" t="s">
        <v>301</v>
      </c>
      <c r="D4878">
        <v>301.60000000000002</v>
      </c>
      <c r="E4878" s="11">
        <v>21600000</v>
      </c>
      <c r="F4878" s="5">
        <v>2844406</v>
      </c>
      <c r="G4878" s="11">
        <v>0</v>
      </c>
      <c r="H4878" s="11">
        <v>0</v>
      </c>
      <c r="I4878">
        <v>0</v>
      </c>
      <c r="J4878">
        <v>0</v>
      </c>
      <c r="K4878">
        <v>0</v>
      </c>
      <c r="L4878">
        <v>442648</v>
      </c>
      <c r="M4878">
        <v>4</v>
      </c>
      <c r="N4878">
        <v>74</v>
      </c>
      <c r="O4878">
        <v>3</v>
      </c>
      <c r="P4878">
        <v>4</v>
      </c>
      <c r="Q4878">
        <v>0</v>
      </c>
      <c r="R4878">
        <v>197</v>
      </c>
      <c r="S4878">
        <v>0</v>
      </c>
      <c r="T4878">
        <v>113</v>
      </c>
      <c r="U4878">
        <v>102</v>
      </c>
      <c r="V4878">
        <v>-0.66</v>
      </c>
      <c r="W4878">
        <v>0</v>
      </c>
      <c r="X4878">
        <v>0</v>
      </c>
      <c r="Y4878" s="12" t="str">
        <f>IFERROR(VLOOKUP(C4878,[1]Index!$D:$F,3,FALSE),"Non List")</f>
        <v>Investment</v>
      </c>
      <c r="Z4878">
        <f>IFERROR(VLOOKUP(C4878,[1]LP!$B:$C,2,FALSE),0)</f>
        <v>204</v>
      </c>
      <c r="AA4878" s="11">
        <f t="shared" si="111"/>
        <v>51</v>
      </c>
      <c r="AB4878" s="5">
        <f>IFERROR(VLOOKUP(C4878,[2]Sheet1!$B:$F,5,FALSE),0)</f>
        <v>86400000</v>
      </c>
      <c r="AC4878" s="11">
        <v>0</v>
      </c>
      <c r="AD4878" s="11">
        <v>4.2104999999999997</v>
      </c>
      <c r="AE4878" s="10" t="str">
        <f t="shared" si="110"/>
        <v>78/79NIFRA</v>
      </c>
      <c r="AF4878" s="10"/>
      <c r="AG4878" s="10"/>
      <c r="AH4878" s="10"/>
    </row>
    <row r="4879" spans="1:34" x14ac:dyDescent="0.45">
      <c r="A4879" t="s">
        <v>53</v>
      </c>
      <c r="B4879" t="s">
        <v>60</v>
      </c>
      <c r="C4879" t="s">
        <v>304</v>
      </c>
      <c r="D4879">
        <v>830</v>
      </c>
      <c r="E4879" s="11">
        <v>555600</v>
      </c>
      <c r="F4879" s="5">
        <v>0</v>
      </c>
      <c r="G4879" s="11">
        <v>0</v>
      </c>
      <c r="H4879" s="11">
        <v>0</v>
      </c>
      <c r="I4879">
        <v>0</v>
      </c>
      <c r="J4879">
        <v>0</v>
      </c>
      <c r="K4879">
        <v>0</v>
      </c>
      <c r="L4879">
        <v>0</v>
      </c>
      <c r="M4879">
        <v>0</v>
      </c>
      <c r="N4879">
        <v>830</v>
      </c>
      <c r="O4879">
        <v>8</v>
      </c>
      <c r="P4879">
        <v>0</v>
      </c>
      <c r="Q4879">
        <v>0</v>
      </c>
      <c r="R4879">
        <v>6889</v>
      </c>
      <c r="S4879">
        <v>0</v>
      </c>
      <c r="T4879">
        <v>100</v>
      </c>
      <c r="U4879">
        <v>0</v>
      </c>
      <c r="V4879">
        <v>0</v>
      </c>
      <c r="W4879">
        <v>0</v>
      </c>
      <c r="X4879">
        <v>0</v>
      </c>
      <c r="Y4879" s="12" t="str">
        <f>IFERROR(VLOOKUP(C4879,[1]Index!$D:$F,3,FALSE),"Non List")</f>
        <v>Investment</v>
      </c>
      <c r="Z4879">
        <f>IFERROR(VLOOKUP(C4879,[1]LP!$B:$C,2,FALSE),0)</f>
        <v>850</v>
      </c>
      <c r="AA4879" s="11">
        <f t="shared" si="111"/>
        <v>0</v>
      </c>
      <c r="AB4879" s="5">
        <f>IFERROR(VLOOKUP(C4879,[2]Sheet1!$B:$F,5,FALSE),0)</f>
        <v>555600.07999999996</v>
      </c>
      <c r="AC4879" s="11">
        <v>0</v>
      </c>
      <c r="AD4879" s="11">
        <v>0</v>
      </c>
      <c r="AE4879" s="10" t="str">
        <f t="shared" si="110"/>
        <v>78/79ENL</v>
      </c>
      <c r="AF4879" s="10"/>
      <c r="AG4879" s="10"/>
      <c r="AH4879" s="10"/>
    </row>
    <row r="4880" spans="1:34" x14ac:dyDescent="0.45">
      <c r="A4880" t="s">
        <v>53</v>
      </c>
      <c r="B4880" t="s">
        <v>60</v>
      </c>
      <c r="C4880" t="s">
        <v>302</v>
      </c>
      <c r="D4880">
        <v>556</v>
      </c>
      <c r="E4880" s="11">
        <v>1223212</v>
      </c>
      <c r="F4880" s="5">
        <v>42901</v>
      </c>
      <c r="G4880" s="11">
        <v>0</v>
      </c>
      <c r="H4880" s="11">
        <v>0</v>
      </c>
      <c r="I4880">
        <v>0</v>
      </c>
      <c r="J4880">
        <v>0</v>
      </c>
      <c r="K4880">
        <v>0</v>
      </c>
      <c r="L4880">
        <v>15818</v>
      </c>
      <c r="M4880">
        <v>3</v>
      </c>
      <c r="N4880">
        <v>216</v>
      </c>
      <c r="O4880">
        <v>5</v>
      </c>
      <c r="P4880">
        <v>3</v>
      </c>
      <c r="Q4880">
        <v>0</v>
      </c>
      <c r="R4880">
        <v>1157</v>
      </c>
      <c r="S4880">
        <v>0</v>
      </c>
      <c r="T4880">
        <v>104</v>
      </c>
      <c r="U4880">
        <v>78</v>
      </c>
      <c r="V4880">
        <v>-0.86</v>
      </c>
      <c r="W4880">
        <v>0</v>
      </c>
      <c r="X4880">
        <v>0</v>
      </c>
      <c r="Y4880" s="12" t="str">
        <f>IFERROR(VLOOKUP(C4880,[1]Index!$D:$F,3,FALSE),"Non List")</f>
        <v>Investment</v>
      </c>
      <c r="Z4880">
        <f>IFERROR(VLOOKUP(C4880,[1]LP!$B:$C,2,FALSE),0)</f>
        <v>526</v>
      </c>
      <c r="AA4880" s="11">
        <f t="shared" si="111"/>
        <v>175.3</v>
      </c>
      <c r="AB4880" s="5">
        <f>IFERROR(VLOOKUP(C4880,[2]Sheet1!$B:$F,5,FALSE),0)</f>
        <v>12232117</v>
      </c>
      <c r="AC4880" s="11">
        <v>0</v>
      </c>
      <c r="AD4880" s="11">
        <v>5.26</v>
      </c>
      <c r="AE4880" s="10" t="str">
        <f t="shared" si="110"/>
        <v>78/79NRN</v>
      </c>
      <c r="AF4880" s="10"/>
      <c r="AG4880" s="10"/>
      <c r="AH4880" s="10"/>
    </row>
    <row r="4881" spans="1:34" x14ac:dyDescent="0.45">
      <c r="A4881" t="s">
        <v>53</v>
      </c>
      <c r="B4881" t="s">
        <v>60</v>
      </c>
      <c r="C4881" t="s">
        <v>303</v>
      </c>
      <c r="D4881">
        <v>775</v>
      </c>
      <c r="E4881" s="11">
        <v>839410</v>
      </c>
      <c r="F4881" s="5">
        <v>338262</v>
      </c>
      <c r="G4881" s="11">
        <v>0</v>
      </c>
      <c r="H4881" s="11">
        <v>0</v>
      </c>
      <c r="I4881">
        <v>0</v>
      </c>
      <c r="J4881">
        <v>0</v>
      </c>
      <c r="K4881">
        <v>0</v>
      </c>
      <c r="L4881">
        <v>71597</v>
      </c>
      <c r="M4881">
        <v>17</v>
      </c>
      <c r="N4881">
        <v>45</v>
      </c>
      <c r="O4881">
        <v>6</v>
      </c>
      <c r="P4881">
        <v>12</v>
      </c>
      <c r="Q4881">
        <v>0</v>
      </c>
      <c r="R4881">
        <v>251</v>
      </c>
      <c r="S4881">
        <v>0</v>
      </c>
      <c r="T4881">
        <v>140</v>
      </c>
      <c r="U4881">
        <v>232</v>
      </c>
      <c r="V4881">
        <v>-0.7</v>
      </c>
      <c r="W4881">
        <v>0</v>
      </c>
      <c r="X4881">
        <v>0</v>
      </c>
      <c r="Y4881" s="12" t="str">
        <f>IFERROR(VLOOKUP(C4881,[1]Index!$D:$F,3,FALSE),"Non List")</f>
        <v>Investment</v>
      </c>
      <c r="Z4881">
        <f>IFERROR(VLOOKUP(C4881,[1]LP!$B:$C,2,FALSE),0)</f>
        <v>827</v>
      </c>
      <c r="AA4881" s="11">
        <f t="shared" si="111"/>
        <v>48.6</v>
      </c>
      <c r="AB4881" s="5">
        <f>IFERROR(VLOOKUP(C4881,[2]Sheet1!$B:$F,5,FALSE),0)</f>
        <v>2518230</v>
      </c>
      <c r="AC4881" s="11">
        <v>0</v>
      </c>
      <c r="AD4881" s="11">
        <v>0</v>
      </c>
      <c r="AE4881" s="10" t="str">
        <f t="shared" si="110"/>
        <v>78/79CHDC</v>
      </c>
      <c r="AF4881" s="10"/>
      <c r="AG4881" s="10"/>
      <c r="AH4881" s="10"/>
    </row>
    <row r="4882" spans="1:34" x14ac:dyDescent="0.45">
      <c r="A4882" t="s">
        <v>54</v>
      </c>
      <c r="B4882" t="s">
        <v>60</v>
      </c>
      <c r="C4882" t="s">
        <v>301</v>
      </c>
      <c r="D4882">
        <v>301.60000000000002</v>
      </c>
      <c r="E4882" s="11">
        <v>21600000</v>
      </c>
      <c r="F4882" s="5">
        <v>1405491</v>
      </c>
      <c r="G4882" s="11">
        <v>0</v>
      </c>
      <c r="H4882" s="11">
        <v>0</v>
      </c>
      <c r="I4882">
        <v>0</v>
      </c>
      <c r="J4882">
        <v>0</v>
      </c>
      <c r="K4882">
        <v>0</v>
      </c>
      <c r="L4882">
        <v>694558</v>
      </c>
      <c r="M4882">
        <v>4</v>
      </c>
      <c r="N4882">
        <v>70</v>
      </c>
      <c r="O4882">
        <v>3</v>
      </c>
      <c r="P4882">
        <v>4</v>
      </c>
      <c r="Q4882">
        <v>0</v>
      </c>
      <c r="R4882">
        <v>199</v>
      </c>
      <c r="S4882">
        <v>0</v>
      </c>
      <c r="T4882">
        <v>107</v>
      </c>
      <c r="U4882">
        <v>101</v>
      </c>
      <c r="V4882">
        <v>-0.66</v>
      </c>
      <c r="W4882">
        <v>0</v>
      </c>
      <c r="X4882">
        <v>0</v>
      </c>
      <c r="Y4882" s="12" t="str">
        <f>IFERROR(VLOOKUP(C4882,[1]Index!$D:$F,3,FALSE),"Non List")</f>
        <v>Investment</v>
      </c>
      <c r="Z4882">
        <f>IFERROR(VLOOKUP(C4882,[1]LP!$B:$C,2,FALSE),0)</f>
        <v>204</v>
      </c>
      <c r="AA4882" s="11">
        <f t="shared" si="111"/>
        <v>51</v>
      </c>
      <c r="AB4882" s="5">
        <f>IFERROR(VLOOKUP(C4882,[2]Sheet1!$B:$F,5,FALSE),0)</f>
        <v>86400000</v>
      </c>
      <c r="AC4882" s="11">
        <v>0</v>
      </c>
      <c r="AD4882" s="11">
        <v>4.2104999999999997</v>
      </c>
      <c r="AE4882" s="10" t="str">
        <f t="shared" si="110"/>
        <v>78/79NIFRA</v>
      </c>
      <c r="AF4882" s="10"/>
      <c r="AG4882" s="10"/>
      <c r="AH4882" s="10"/>
    </row>
    <row r="4883" spans="1:34" x14ac:dyDescent="0.45">
      <c r="A4883" t="s">
        <v>54</v>
      </c>
      <c r="B4883" t="s">
        <v>60</v>
      </c>
      <c r="C4883" t="s">
        <v>304</v>
      </c>
      <c r="D4883">
        <v>830</v>
      </c>
      <c r="E4883" s="11">
        <v>555600</v>
      </c>
      <c r="F4883" s="5">
        <v>33462</v>
      </c>
      <c r="G4883" s="11">
        <v>0</v>
      </c>
      <c r="H4883" s="11">
        <v>0</v>
      </c>
      <c r="I4883">
        <v>0</v>
      </c>
      <c r="J4883">
        <v>0</v>
      </c>
      <c r="K4883">
        <v>0</v>
      </c>
      <c r="L4883">
        <v>7897</v>
      </c>
      <c r="M4883">
        <v>2</v>
      </c>
      <c r="N4883">
        <v>439</v>
      </c>
      <c r="O4883">
        <v>8</v>
      </c>
      <c r="P4883">
        <v>2</v>
      </c>
      <c r="Q4883">
        <v>0</v>
      </c>
      <c r="R4883">
        <v>3439</v>
      </c>
      <c r="S4883">
        <v>0</v>
      </c>
      <c r="T4883">
        <v>106</v>
      </c>
      <c r="U4883">
        <v>67</v>
      </c>
      <c r="V4883">
        <v>-0.92</v>
      </c>
      <c r="W4883">
        <v>0</v>
      </c>
      <c r="X4883">
        <v>0</v>
      </c>
      <c r="Y4883" s="12" t="str">
        <f>IFERROR(VLOOKUP(C4883,[1]Index!$D:$F,3,FALSE),"Non List")</f>
        <v>Investment</v>
      </c>
      <c r="Z4883">
        <f>IFERROR(VLOOKUP(C4883,[1]LP!$B:$C,2,FALSE),0)</f>
        <v>850</v>
      </c>
      <c r="AA4883" s="11">
        <f t="shared" si="111"/>
        <v>425</v>
      </c>
      <c r="AB4883" s="5">
        <f>IFERROR(VLOOKUP(C4883,[2]Sheet1!$B:$F,5,FALSE),0)</f>
        <v>555600.07999999996</v>
      </c>
      <c r="AC4883" s="11">
        <v>0</v>
      </c>
      <c r="AD4883" s="11">
        <v>0</v>
      </c>
      <c r="AE4883" s="10" t="str">
        <f t="shared" si="110"/>
        <v>78/79ENL</v>
      </c>
      <c r="AF4883" s="10"/>
      <c r="AG4883" s="10"/>
      <c r="AH4883" s="10"/>
    </row>
    <row r="4884" spans="1:34" x14ac:dyDescent="0.45">
      <c r="A4884" t="s">
        <v>54</v>
      </c>
      <c r="B4884" t="s">
        <v>57</v>
      </c>
      <c r="C4884" t="s">
        <v>305</v>
      </c>
      <c r="D4884">
        <v>4126.2</v>
      </c>
      <c r="E4884" s="11">
        <v>122833</v>
      </c>
      <c r="F4884" s="5">
        <v>1338824</v>
      </c>
      <c r="G4884" s="11">
        <v>0</v>
      </c>
      <c r="H4884" s="11">
        <v>0</v>
      </c>
      <c r="I4884">
        <v>0</v>
      </c>
      <c r="J4884">
        <v>0</v>
      </c>
      <c r="K4884">
        <v>0</v>
      </c>
      <c r="L4884">
        <v>32112</v>
      </c>
      <c r="M4884">
        <v>35</v>
      </c>
      <c r="N4884">
        <v>118</v>
      </c>
      <c r="O4884">
        <v>3</v>
      </c>
      <c r="P4884">
        <v>3</v>
      </c>
      <c r="Q4884">
        <v>0</v>
      </c>
      <c r="R4884">
        <v>411</v>
      </c>
      <c r="S4884">
        <v>0</v>
      </c>
      <c r="T4884">
        <v>1190</v>
      </c>
      <c r="U4884">
        <v>966</v>
      </c>
      <c r="V4884">
        <v>-0.77</v>
      </c>
      <c r="W4884">
        <v>0</v>
      </c>
      <c r="X4884">
        <v>0</v>
      </c>
      <c r="Y4884" s="12" t="str">
        <f>IFERROR(VLOOKUP(C4884,[1]Index!$D:$F,3,FALSE),"Non List")</f>
        <v>Tradings</v>
      </c>
      <c r="Z4884">
        <f>IFERROR(VLOOKUP(C4884,[1]LP!$B:$C,2,FALSE),0)</f>
        <v>4475</v>
      </c>
      <c r="AA4884" s="11">
        <f t="shared" si="111"/>
        <v>127.9</v>
      </c>
      <c r="AB4884" s="5">
        <f>IFERROR(VLOOKUP(C4884,[2]Sheet1!$B:$F,5,FALSE),0)</f>
        <v>2195935.0499999998</v>
      </c>
      <c r="AC4884" s="11">
        <v>25</v>
      </c>
      <c r="AD4884" s="11">
        <v>10</v>
      </c>
      <c r="AE4884" s="10" t="str">
        <f t="shared" si="110"/>
        <v>75/76STC</v>
      </c>
      <c r="AF4884" s="10"/>
      <c r="AG4884" s="10"/>
      <c r="AH4884" s="10"/>
    </row>
    <row r="4885" spans="1:34" x14ac:dyDescent="0.45">
      <c r="A4885" t="s">
        <v>55</v>
      </c>
      <c r="B4885" t="s">
        <v>57</v>
      </c>
      <c r="C4885" t="s">
        <v>305</v>
      </c>
      <c r="D4885">
        <v>4126.2</v>
      </c>
      <c r="E4885" s="11">
        <v>153542</v>
      </c>
      <c r="F4885" s="5">
        <v>1311183</v>
      </c>
      <c r="G4885" s="11">
        <v>0</v>
      </c>
      <c r="H4885" s="11">
        <v>0</v>
      </c>
      <c r="I4885">
        <v>0</v>
      </c>
      <c r="J4885">
        <v>0</v>
      </c>
      <c r="K4885">
        <v>0</v>
      </c>
      <c r="L4885">
        <v>22588</v>
      </c>
      <c r="M4885">
        <v>15</v>
      </c>
      <c r="N4885">
        <v>281</v>
      </c>
      <c r="O4885">
        <v>4</v>
      </c>
      <c r="P4885">
        <v>2</v>
      </c>
      <c r="Q4885">
        <v>0</v>
      </c>
      <c r="R4885">
        <v>1215</v>
      </c>
      <c r="S4885">
        <v>0</v>
      </c>
      <c r="T4885">
        <v>954</v>
      </c>
      <c r="U4885">
        <v>562</v>
      </c>
      <c r="V4885">
        <v>-0.86</v>
      </c>
      <c r="W4885">
        <v>0</v>
      </c>
      <c r="X4885">
        <v>0</v>
      </c>
      <c r="Y4885" s="12" t="str">
        <f>IFERROR(VLOOKUP(C4885,[1]Index!$D:$F,3,FALSE),"Non List")</f>
        <v>Tradings</v>
      </c>
      <c r="Z4885">
        <f>IFERROR(VLOOKUP(C4885,[1]LP!$B:$C,2,FALSE),0)</f>
        <v>4475</v>
      </c>
      <c r="AA4885" s="11">
        <f t="shared" si="111"/>
        <v>298.3</v>
      </c>
      <c r="AB4885" s="5">
        <f>IFERROR(VLOOKUP(C4885,[2]Sheet1!$B:$F,5,FALSE),0)</f>
        <v>2195935.0499999998</v>
      </c>
      <c r="AC4885" s="11">
        <v>25</v>
      </c>
      <c r="AD4885" s="11">
        <v>10</v>
      </c>
      <c r="AE4885" s="10" t="str">
        <f t="shared" si="110"/>
        <v>75/76STC</v>
      </c>
      <c r="AF4885" s="10"/>
      <c r="AG4885" s="10"/>
      <c r="AH4885" s="10"/>
    </row>
    <row r="4886" spans="1:34" x14ac:dyDescent="0.45">
      <c r="A4886" t="s">
        <v>24</v>
      </c>
      <c r="B4886" t="s">
        <v>58</v>
      </c>
      <c r="C4886" t="s">
        <v>305</v>
      </c>
      <c r="D4886">
        <v>4126.2</v>
      </c>
      <c r="E4886" s="11">
        <v>153542</v>
      </c>
      <c r="F4886" s="5">
        <v>1314033</v>
      </c>
      <c r="G4886" s="11">
        <v>0</v>
      </c>
      <c r="H4886" s="11">
        <v>0</v>
      </c>
      <c r="I4886">
        <v>0</v>
      </c>
      <c r="J4886">
        <v>0</v>
      </c>
      <c r="K4886">
        <v>0</v>
      </c>
      <c r="L4886">
        <v>10631</v>
      </c>
      <c r="M4886">
        <v>28</v>
      </c>
      <c r="N4886">
        <v>149</v>
      </c>
      <c r="O4886">
        <v>4</v>
      </c>
      <c r="P4886">
        <v>3</v>
      </c>
      <c r="Q4886">
        <v>0</v>
      </c>
      <c r="R4886">
        <v>644</v>
      </c>
      <c r="S4886">
        <v>0</v>
      </c>
      <c r="T4886">
        <v>956</v>
      </c>
      <c r="U4886">
        <v>772</v>
      </c>
      <c r="V4886">
        <v>-0.81</v>
      </c>
      <c r="W4886">
        <v>0</v>
      </c>
      <c r="X4886">
        <v>0</v>
      </c>
      <c r="Y4886" s="12" t="str">
        <f>IFERROR(VLOOKUP(C4886,[1]Index!$D:$F,3,FALSE),"Non List")</f>
        <v>Tradings</v>
      </c>
      <c r="Z4886">
        <f>IFERROR(VLOOKUP(C4886,[1]LP!$B:$C,2,FALSE),0)</f>
        <v>4475</v>
      </c>
      <c r="AA4886" s="11">
        <f t="shared" si="111"/>
        <v>159.80000000000001</v>
      </c>
      <c r="AB4886" s="5">
        <f>IFERROR(VLOOKUP(C4886,[2]Sheet1!$B:$F,5,FALSE),0)</f>
        <v>2195935.0499999998</v>
      </c>
      <c r="AC4886" s="11">
        <v>20</v>
      </c>
      <c r="AD4886" s="11">
        <v>5</v>
      </c>
      <c r="AE4886" s="10" t="str">
        <f t="shared" si="110"/>
        <v>76/77STC</v>
      </c>
      <c r="AF4886" s="10"/>
      <c r="AG4886" s="10"/>
      <c r="AH4886" s="10"/>
    </row>
    <row r="4887" spans="1:34" x14ac:dyDescent="0.45">
      <c r="A4887" t="s">
        <v>53</v>
      </c>
      <c r="B4887" t="s">
        <v>58</v>
      </c>
      <c r="C4887" t="s">
        <v>305</v>
      </c>
      <c r="D4887">
        <v>4126.2</v>
      </c>
      <c r="E4887" s="11">
        <v>153576</v>
      </c>
      <c r="F4887" s="5">
        <v>1307603</v>
      </c>
      <c r="G4887" s="11">
        <v>0</v>
      </c>
      <c r="H4887" s="11">
        <v>0</v>
      </c>
      <c r="I4887">
        <v>0</v>
      </c>
      <c r="J4887">
        <v>0</v>
      </c>
      <c r="K4887">
        <v>0</v>
      </c>
      <c r="L4887">
        <v>23986</v>
      </c>
      <c r="M4887">
        <v>31</v>
      </c>
      <c r="N4887">
        <v>132</v>
      </c>
      <c r="O4887">
        <v>4</v>
      </c>
      <c r="P4887">
        <v>3</v>
      </c>
      <c r="Q4887">
        <v>0</v>
      </c>
      <c r="R4887">
        <v>574</v>
      </c>
      <c r="S4887">
        <v>0</v>
      </c>
      <c r="T4887">
        <v>951</v>
      </c>
      <c r="U4887">
        <v>818</v>
      </c>
      <c r="V4887">
        <v>-0.8</v>
      </c>
      <c r="W4887">
        <v>0</v>
      </c>
      <c r="X4887">
        <v>0</v>
      </c>
      <c r="Y4887" s="12" t="str">
        <f>IFERROR(VLOOKUP(C4887,[1]Index!$D:$F,3,FALSE),"Non List")</f>
        <v>Tradings</v>
      </c>
      <c r="Z4887">
        <f>IFERROR(VLOOKUP(C4887,[1]LP!$B:$C,2,FALSE),0)</f>
        <v>4475</v>
      </c>
      <c r="AA4887" s="11">
        <f t="shared" si="111"/>
        <v>144.4</v>
      </c>
      <c r="AB4887" s="5">
        <f>IFERROR(VLOOKUP(C4887,[2]Sheet1!$B:$F,5,FALSE),0)</f>
        <v>2195935.0499999998</v>
      </c>
      <c r="AC4887" s="11">
        <v>20</v>
      </c>
      <c r="AD4887" s="11">
        <v>5</v>
      </c>
      <c r="AE4887" s="10" t="str">
        <f t="shared" si="110"/>
        <v>76/77STC</v>
      </c>
      <c r="AF4887" s="10"/>
      <c r="AG4887" s="10"/>
      <c r="AH4887" s="10"/>
    </row>
    <row r="4888" spans="1:34" x14ac:dyDescent="0.45">
      <c r="A4888" t="s">
        <v>54</v>
      </c>
      <c r="B4888" t="s">
        <v>58</v>
      </c>
      <c r="C4888" t="s">
        <v>305</v>
      </c>
      <c r="D4888">
        <v>4126.2</v>
      </c>
      <c r="E4888" s="11">
        <v>153576</v>
      </c>
      <c r="F4888" s="5">
        <v>1315721</v>
      </c>
      <c r="G4888" s="11">
        <v>0</v>
      </c>
      <c r="H4888" s="11">
        <v>0</v>
      </c>
      <c r="I4888">
        <v>0</v>
      </c>
      <c r="J4888">
        <v>0</v>
      </c>
      <c r="K4888">
        <v>0</v>
      </c>
      <c r="L4888">
        <v>41643</v>
      </c>
      <c r="M4888">
        <v>36</v>
      </c>
      <c r="N4888">
        <v>114</v>
      </c>
      <c r="O4888">
        <v>4</v>
      </c>
      <c r="P4888">
        <v>4</v>
      </c>
      <c r="Q4888">
        <v>0</v>
      </c>
      <c r="R4888">
        <v>492</v>
      </c>
      <c r="S4888">
        <v>0</v>
      </c>
      <c r="T4888">
        <v>957</v>
      </c>
      <c r="U4888">
        <v>882</v>
      </c>
      <c r="V4888">
        <v>-0.79</v>
      </c>
      <c r="W4888">
        <v>0</v>
      </c>
      <c r="X4888">
        <v>0</v>
      </c>
      <c r="Y4888" s="12" t="str">
        <f>IFERROR(VLOOKUP(C4888,[1]Index!$D:$F,3,FALSE),"Non List")</f>
        <v>Tradings</v>
      </c>
      <c r="Z4888">
        <f>IFERROR(VLOOKUP(C4888,[1]LP!$B:$C,2,FALSE),0)</f>
        <v>4475</v>
      </c>
      <c r="AA4888" s="11">
        <f t="shared" si="111"/>
        <v>124.3</v>
      </c>
      <c r="AB4888" s="5">
        <f>IFERROR(VLOOKUP(C4888,[2]Sheet1!$B:$F,5,FALSE),0)</f>
        <v>2195935.0499999998</v>
      </c>
      <c r="AC4888" s="11">
        <v>20</v>
      </c>
      <c r="AD4888" s="11">
        <v>5</v>
      </c>
      <c r="AE4888" s="10" t="str">
        <f t="shared" si="110"/>
        <v>76/77STC</v>
      </c>
      <c r="AF4888" s="10"/>
      <c r="AG4888" s="10"/>
      <c r="AH4888" s="10"/>
    </row>
    <row r="4889" spans="1:34" x14ac:dyDescent="0.45">
      <c r="A4889" t="s">
        <v>55</v>
      </c>
      <c r="B4889" t="s">
        <v>58</v>
      </c>
      <c r="C4889" t="s">
        <v>306</v>
      </c>
      <c r="D4889">
        <v>4077</v>
      </c>
      <c r="E4889" s="11">
        <v>50000</v>
      </c>
      <c r="F4889" s="5">
        <v>730098</v>
      </c>
      <c r="G4889" s="11">
        <v>0</v>
      </c>
      <c r="H4889" s="11">
        <v>0</v>
      </c>
      <c r="I4889">
        <v>0</v>
      </c>
      <c r="J4889">
        <v>0</v>
      </c>
      <c r="K4889">
        <v>0</v>
      </c>
      <c r="L4889">
        <v>131411</v>
      </c>
      <c r="M4889">
        <v>263</v>
      </c>
      <c r="N4889">
        <v>16</v>
      </c>
      <c r="O4889">
        <v>3</v>
      </c>
      <c r="P4889">
        <v>17</v>
      </c>
      <c r="Q4889">
        <v>0</v>
      </c>
      <c r="R4889">
        <v>40</v>
      </c>
      <c r="S4889">
        <v>0</v>
      </c>
      <c r="T4889">
        <v>1560</v>
      </c>
      <c r="U4889">
        <v>3037</v>
      </c>
      <c r="V4889">
        <v>-0.26</v>
      </c>
      <c r="W4889">
        <v>0</v>
      </c>
      <c r="X4889">
        <v>0</v>
      </c>
      <c r="Y4889" s="12" t="str">
        <f>IFERROR(VLOOKUP(C4889,[1]Index!$D:$F,3,FALSE),"Non List")</f>
        <v>Tradings</v>
      </c>
      <c r="Z4889">
        <f>IFERROR(VLOOKUP(C4889,[1]LP!$B:$C,2,FALSE),0)</f>
        <v>3750</v>
      </c>
      <c r="AA4889" s="11">
        <f t="shared" si="111"/>
        <v>14.3</v>
      </c>
      <c r="AB4889" s="5">
        <f>IFERROR(VLOOKUP(C4889,[2]Sheet1!$B:$F,5,FALSE),0)</f>
        <v>418967.64</v>
      </c>
      <c r="AC4889" s="11">
        <v>0</v>
      </c>
      <c r="AD4889" s="11">
        <v>0</v>
      </c>
      <c r="AE4889" s="10" t="str">
        <f t="shared" si="110"/>
        <v>76/77BBC</v>
      </c>
      <c r="AF4889" s="10"/>
      <c r="AG4889" s="10"/>
      <c r="AH4889" s="10"/>
    </row>
    <row r="4890" spans="1:34" x14ac:dyDescent="0.45">
      <c r="A4890" t="s">
        <v>55</v>
      </c>
      <c r="B4890" t="s">
        <v>58</v>
      </c>
      <c r="C4890" t="s">
        <v>305</v>
      </c>
      <c r="D4890">
        <v>4126.2</v>
      </c>
      <c r="E4890" s="11">
        <v>153576</v>
      </c>
      <c r="F4890" s="5">
        <v>1351166</v>
      </c>
      <c r="G4890" s="11">
        <v>0</v>
      </c>
      <c r="H4890" s="11">
        <v>0</v>
      </c>
      <c r="I4890">
        <v>0</v>
      </c>
      <c r="J4890">
        <v>0</v>
      </c>
      <c r="K4890">
        <v>0</v>
      </c>
      <c r="L4890">
        <v>86626</v>
      </c>
      <c r="M4890">
        <v>56</v>
      </c>
      <c r="N4890">
        <v>73</v>
      </c>
      <c r="O4890">
        <v>4</v>
      </c>
      <c r="P4890">
        <v>6</v>
      </c>
      <c r="Q4890">
        <v>0</v>
      </c>
      <c r="R4890">
        <v>308</v>
      </c>
      <c r="S4890">
        <v>0</v>
      </c>
      <c r="T4890">
        <v>980</v>
      </c>
      <c r="U4890">
        <v>1115</v>
      </c>
      <c r="V4890">
        <v>-0.73</v>
      </c>
      <c r="W4890">
        <v>0</v>
      </c>
      <c r="X4890">
        <v>0</v>
      </c>
      <c r="Y4890" s="12" t="str">
        <f>IFERROR(VLOOKUP(C4890,[1]Index!$D:$F,3,FALSE),"Non List")</f>
        <v>Tradings</v>
      </c>
      <c r="Z4890">
        <f>IFERROR(VLOOKUP(C4890,[1]LP!$B:$C,2,FALSE),0)</f>
        <v>4475</v>
      </c>
      <c r="AA4890" s="11">
        <f t="shared" si="111"/>
        <v>79.900000000000006</v>
      </c>
      <c r="AB4890" s="5">
        <f>IFERROR(VLOOKUP(C4890,[2]Sheet1!$B:$F,5,FALSE),0)</f>
        <v>2195935.0499999998</v>
      </c>
      <c r="AC4890" s="11">
        <v>20</v>
      </c>
      <c r="AD4890" s="11">
        <v>5</v>
      </c>
      <c r="AE4890" s="10" t="str">
        <f t="shared" si="110"/>
        <v>76/77STC</v>
      </c>
      <c r="AF4890" s="10"/>
      <c r="AG4890" s="10"/>
      <c r="AH4890" s="10"/>
    </row>
    <row r="4891" spans="1:34" x14ac:dyDescent="0.45">
      <c r="A4891" t="s">
        <v>24</v>
      </c>
      <c r="B4891" t="s">
        <v>59</v>
      </c>
      <c r="C4891" t="s">
        <v>306</v>
      </c>
      <c r="D4891">
        <v>4077</v>
      </c>
      <c r="E4891" s="11">
        <v>50000</v>
      </c>
      <c r="F4891" s="5">
        <v>761886</v>
      </c>
      <c r="G4891" s="11">
        <v>0</v>
      </c>
      <c r="H4891" s="11">
        <v>0</v>
      </c>
      <c r="I4891">
        <v>0</v>
      </c>
      <c r="J4891">
        <v>0</v>
      </c>
      <c r="K4891">
        <v>0</v>
      </c>
      <c r="L4891">
        <v>31787</v>
      </c>
      <c r="M4891">
        <v>254</v>
      </c>
      <c r="N4891">
        <v>16</v>
      </c>
      <c r="O4891">
        <v>3</v>
      </c>
      <c r="P4891">
        <v>16</v>
      </c>
      <c r="Q4891">
        <v>0</v>
      </c>
      <c r="R4891">
        <v>40</v>
      </c>
      <c r="S4891">
        <v>0</v>
      </c>
      <c r="T4891">
        <v>1624</v>
      </c>
      <c r="U4891">
        <v>3048</v>
      </c>
      <c r="V4891">
        <v>-0.25</v>
      </c>
      <c r="W4891">
        <v>0</v>
      </c>
      <c r="X4891">
        <v>0</v>
      </c>
      <c r="Y4891" s="12" t="str">
        <f>IFERROR(VLOOKUP(C4891,[1]Index!$D:$F,3,FALSE),"Non List")</f>
        <v>Tradings</v>
      </c>
      <c r="Z4891">
        <f>IFERROR(VLOOKUP(C4891,[1]LP!$B:$C,2,FALSE),0)</f>
        <v>3750</v>
      </c>
      <c r="AA4891" s="11">
        <f t="shared" si="111"/>
        <v>14.8</v>
      </c>
      <c r="AB4891" s="5">
        <f>IFERROR(VLOOKUP(C4891,[2]Sheet1!$B:$F,5,FALSE),0)</f>
        <v>418967.64</v>
      </c>
      <c r="AC4891" s="11">
        <v>0</v>
      </c>
      <c r="AD4891" s="11">
        <v>0</v>
      </c>
      <c r="AE4891" s="10" t="str">
        <f t="shared" si="110"/>
        <v>77/78BBC</v>
      </c>
      <c r="AF4891" s="10"/>
      <c r="AG4891" s="10"/>
      <c r="AH4891" s="10"/>
    </row>
    <row r="4892" spans="1:34" x14ac:dyDescent="0.45">
      <c r="A4892" t="s">
        <v>24</v>
      </c>
      <c r="B4892" t="s">
        <v>59</v>
      </c>
      <c r="C4892" t="s">
        <v>305</v>
      </c>
      <c r="D4892">
        <v>4126.2</v>
      </c>
      <c r="E4892" s="11">
        <v>191970</v>
      </c>
      <c r="F4892" s="5">
        <v>1309582</v>
      </c>
      <c r="G4892" s="11">
        <v>0</v>
      </c>
      <c r="H4892" s="11">
        <v>0</v>
      </c>
      <c r="I4892">
        <v>0</v>
      </c>
      <c r="J4892">
        <v>0</v>
      </c>
      <c r="K4892">
        <v>0</v>
      </c>
      <c r="L4892">
        <v>13936</v>
      </c>
      <c r="M4892">
        <v>29</v>
      </c>
      <c r="N4892">
        <v>142</v>
      </c>
      <c r="O4892">
        <v>5</v>
      </c>
      <c r="P4892">
        <v>4</v>
      </c>
      <c r="Q4892">
        <v>0</v>
      </c>
      <c r="R4892">
        <v>751</v>
      </c>
      <c r="S4892">
        <v>0</v>
      </c>
      <c r="T4892">
        <v>782</v>
      </c>
      <c r="U4892">
        <v>714</v>
      </c>
      <c r="V4892">
        <v>-0.83</v>
      </c>
      <c r="W4892">
        <v>0</v>
      </c>
      <c r="X4892">
        <v>0</v>
      </c>
      <c r="Y4892" s="12" t="str">
        <f>IFERROR(VLOOKUP(C4892,[1]Index!$D:$F,3,FALSE),"Non List")</f>
        <v>Tradings</v>
      </c>
      <c r="Z4892">
        <f>IFERROR(VLOOKUP(C4892,[1]LP!$B:$C,2,FALSE),0)</f>
        <v>4475</v>
      </c>
      <c r="AA4892" s="11">
        <f t="shared" si="111"/>
        <v>154.30000000000001</v>
      </c>
      <c r="AB4892" s="5">
        <f>IFERROR(VLOOKUP(C4892,[2]Sheet1!$B:$F,5,FALSE),0)</f>
        <v>2195935.0499999998</v>
      </c>
      <c r="AC4892" s="11">
        <v>10</v>
      </c>
      <c r="AD4892" s="11">
        <v>0.5</v>
      </c>
      <c r="AE4892" s="10" t="str">
        <f t="shared" si="110"/>
        <v>77/78STC</v>
      </c>
      <c r="AF4892" s="10"/>
      <c r="AG4892" s="10"/>
      <c r="AH4892" s="10"/>
    </row>
    <row r="4893" spans="1:34" x14ac:dyDescent="0.45">
      <c r="A4893" t="s">
        <v>53</v>
      </c>
      <c r="B4893" t="s">
        <v>59</v>
      </c>
      <c r="C4893" t="s">
        <v>306</v>
      </c>
      <c r="D4893">
        <v>4077</v>
      </c>
      <c r="E4893" s="11">
        <v>50000</v>
      </c>
      <c r="F4893" s="5">
        <v>792661</v>
      </c>
      <c r="G4893" s="11">
        <v>0</v>
      </c>
      <c r="H4893" s="11">
        <v>0</v>
      </c>
      <c r="I4893">
        <v>0</v>
      </c>
      <c r="J4893">
        <v>0</v>
      </c>
      <c r="K4893">
        <v>0</v>
      </c>
      <c r="L4893">
        <v>62563</v>
      </c>
      <c r="M4893">
        <v>250</v>
      </c>
      <c r="N4893">
        <v>16</v>
      </c>
      <c r="O4893">
        <v>2</v>
      </c>
      <c r="P4893">
        <v>15</v>
      </c>
      <c r="Q4893">
        <v>0</v>
      </c>
      <c r="R4893">
        <v>39</v>
      </c>
      <c r="S4893">
        <v>0</v>
      </c>
      <c r="T4893">
        <v>1685</v>
      </c>
      <c r="U4893">
        <v>3080</v>
      </c>
      <c r="V4893">
        <v>-0.24</v>
      </c>
      <c r="W4893">
        <v>0</v>
      </c>
      <c r="X4893">
        <v>0</v>
      </c>
      <c r="Y4893" s="12" t="str">
        <f>IFERROR(VLOOKUP(C4893,[1]Index!$D:$F,3,FALSE),"Non List")</f>
        <v>Tradings</v>
      </c>
      <c r="Z4893">
        <f>IFERROR(VLOOKUP(C4893,[1]LP!$B:$C,2,FALSE),0)</f>
        <v>3750</v>
      </c>
      <c r="AA4893" s="11">
        <f t="shared" si="111"/>
        <v>15</v>
      </c>
      <c r="AB4893" s="5">
        <f>IFERROR(VLOOKUP(C4893,[2]Sheet1!$B:$F,5,FALSE),0)</f>
        <v>418967.64</v>
      </c>
      <c r="AC4893" s="11">
        <v>0</v>
      </c>
      <c r="AD4893" s="11">
        <v>0</v>
      </c>
      <c r="AE4893" s="10" t="str">
        <f t="shared" si="110"/>
        <v>77/78BBC</v>
      </c>
      <c r="AF4893" s="10"/>
      <c r="AG4893" s="10"/>
      <c r="AH4893" s="10"/>
    </row>
    <row r="4894" spans="1:34" x14ac:dyDescent="0.45">
      <c r="A4894" t="s">
        <v>53</v>
      </c>
      <c r="B4894" t="s">
        <v>59</v>
      </c>
      <c r="C4894" t="s">
        <v>305</v>
      </c>
      <c r="D4894">
        <v>4126.2</v>
      </c>
      <c r="E4894" s="11">
        <v>192025</v>
      </c>
      <c r="F4894" s="5">
        <v>1314719</v>
      </c>
      <c r="G4894" s="11">
        <v>0</v>
      </c>
      <c r="H4894" s="11">
        <v>0</v>
      </c>
      <c r="I4894">
        <v>0</v>
      </c>
      <c r="J4894">
        <v>0</v>
      </c>
      <c r="K4894">
        <v>0</v>
      </c>
      <c r="L4894">
        <v>25299</v>
      </c>
      <c r="M4894">
        <v>26</v>
      </c>
      <c r="N4894">
        <v>157</v>
      </c>
      <c r="O4894">
        <v>5</v>
      </c>
      <c r="P4894">
        <v>3</v>
      </c>
      <c r="Q4894">
        <v>0</v>
      </c>
      <c r="R4894">
        <v>824</v>
      </c>
      <c r="S4894">
        <v>0</v>
      </c>
      <c r="T4894">
        <v>785</v>
      </c>
      <c r="U4894">
        <v>682</v>
      </c>
      <c r="V4894">
        <v>-0.83</v>
      </c>
      <c r="W4894">
        <v>0</v>
      </c>
      <c r="X4894">
        <v>0</v>
      </c>
      <c r="Y4894" s="12" t="str">
        <f>IFERROR(VLOOKUP(C4894,[1]Index!$D:$F,3,FALSE),"Non List")</f>
        <v>Tradings</v>
      </c>
      <c r="Z4894">
        <f>IFERROR(VLOOKUP(C4894,[1]LP!$B:$C,2,FALSE),0)</f>
        <v>4475</v>
      </c>
      <c r="AA4894" s="11">
        <f t="shared" si="111"/>
        <v>172.1</v>
      </c>
      <c r="AB4894" s="5">
        <f>IFERROR(VLOOKUP(C4894,[2]Sheet1!$B:$F,5,FALSE),0)</f>
        <v>2195935.0499999998</v>
      </c>
      <c r="AC4894" s="11">
        <v>10</v>
      </c>
      <c r="AD4894" s="11">
        <v>0.5</v>
      </c>
      <c r="AE4894" s="10" t="str">
        <f t="shared" si="110"/>
        <v>77/78STC</v>
      </c>
      <c r="AF4894" s="10"/>
      <c r="AG4894" s="10"/>
      <c r="AH4894" s="10"/>
    </row>
    <row r="4895" spans="1:34" x14ac:dyDescent="0.45">
      <c r="A4895" t="s">
        <v>54</v>
      </c>
      <c r="B4895" t="s">
        <v>59</v>
      </c>
      <c r="C4895" t="s">
        <v>305</v>
      </c>
      <c r="D4895">
        <v>4126.2</v>
      </c>
      <c r="E4895" s="11">
        <v>192025</v>
      </c>
      <c r="F4895" s="5">
        <v>1327066</v>
      </c>
      <c r="G4895" s="11">
        <v>0</v>
      </c>
      <c r="H4895" s="11">
        <v>0</v>
      </c>
      <c r="I4895">
        <v>0</v>
      </c>
      <c r="J4895">
        <v>0</v>
      </c>
      <c r="K4895">
        <v>0</v>
      </c>
      <c r="L4895">
        <v>42246</v>
      </c>
      <c r="M4895">
        <v>29</v>
      </c>
      <c r="N4895">
        <v>141</v>
      </c>
      <c r="O4895">
        <v>5</v>
      </c>
      <c r="P4895">
        <v>4</v>
      </c>
      <c r="Q4895">
        <v>0</v>
      </c>
      <c r="R4895">
        <v>734</v>
      </c>
      <c r="S4895">
        <v>0</v>
      </c>
      <c r="T4895">
        <v>791</v>
      </c>
      <c r="U4895">
        <v>723</v>
      </c>
      <c r="V4895">
        <v>-0.82</v>
      </c>
      <c r="W4895">
        <v>0</v>
      </c>
      <c r="X4895">
        <v>0</v>
      </c>
      <c r="Y4895" s="12" t="str">
        <f>IFERROR(VLOOKUP(C4895,[1]Index!$D:$F,3,FALSE),"Non List")</f>
        <v>Tradings</v>
      </c>
      <c r="Z4895">
        <f>IFERROR(VLOOKUP(C4895,[1]LP!$B:$C,2,FALSE),0)</f>
        <v>4475</v>
      </c>
      <c r="AA4895" s="11">
        <f t="shared" si="111"/>
        <v>154.30000000000001</v>
      </c>
      <c r="AB4895" s="5">
        <f>IFERROR(VLOOKUP(C4895,[2]Sheet1!$B:$F,5,FALSE),0)</f>
        <v>2195935.0499999998</v>
      </c>
      <c r="AC4895" s="11">
        <v>10</v>
      </c>
      <c r="AD4895" s="11">
        <v>0.5</v>
      </c>
      <c r="AE4895" s="10" t="str">
        <f t="shared" si="110"/>
        <v>77/78STC</v>
      </c>
      <c r="AF4895" s="10"/>
      <c r="AG4895" s="10"/>
      <c r="AH4895" s="10"/>
    </row>
    <row r="4896" spans="1:34" x14ac:dyDescent="0.45">
      <c r="A4896" t="s">
        <v>55</v>
      </c>
      <c r="B4896" t="s">
        <v>59</v>
      </c>
      <c r="C4896" t="s">
        <v>305</v>
      </c>
      <c r="D4896">
        <v>4126.2</v>
      </c>
      <c r="E4896" s="11">
        <v>230430</v>
      </c>
      <c r="F4896" s="5">
        <v>1328141</v>
      </c>
      <c r="G4896" s="11">
        <v>0</v>
      </c>
      <c r="H4896" s="11">
        <v>0</v>
      </c>
      <c r="I4896">
        <v>0</v>
      </c>
      <c r="J4896">
        <v>0</v>
      </c>
      <c r="K4896">
        <v>0</v>
      </c>
      <c r="L4896">
        <v>47921</v>
      </c>
      <c r="M4896">
        <v>21</v>
      </c>
      <c r="N4896">
        <v>198</v>
      </c>
      <c r="O4896">
        <v>6</v>
      </c>
      <c r="P4896">
        <v>3</v>
      </c>
      <c r="Q4896">
        <v>0</v>
      </c>
      <c r="R4896">
        <v>1211</v>
      </c>
      <c r="S4896">
        <v>0</v>
      </c>
      <c r="T4896">
        <v>676</v>
      </c>
      <c r="U4896">
        <v>562</v>
      </c>
      <c r="V4896">
        <v>-0.86</v>
      </c>
      <c r="W4896">
        <v>0</v>
      </c>
      <c r="X4896">
        <v>0</v>
      </c>
      <c r="Y4896" s="12" t="str">
        <f>IFERROR(VLOOKUP(C4896,[1]Index!$D:$F,3,FALSE),"Non List")</f>
        <v>Tradings</v>
      </c>
      <c r="Z4896">
        <f>IFERROR(VLOOKUP(C4896,[1]LP!$B:$C,2,FALSE),0)</f>
        <v>4475</v>
      </c>
      <c r="AA4896" s="11">
        <f t="shared" si="111"/>
        <v>213.1</v>
      </c>
      <c r="AB4896" s="5">
        <f>IFERROR(VLOOKUP(C4896,[2]Sheet1!$B:$F,5,FALSE),0)</f>
        <v>2195935.0499999998</v>
      </c>
      <c r="AC4896" s="11">
        <v>10</v>
      </c>
      <c r="AD4896" s="11">
        <v>0.5</v>
      </c>
      <c r="AE4896" s="10" t="str">
        <f t="shared" si="110"/>
        <v>77/78STC</v>
      </c>
      <c r="AF4896" s="10"/>
      <c r="AG4896" s="10"/>
      <c r="AH4896" s="10"/>
    </row>
    <row r="4897" spans="1:34" x14ac:dyDescent="0.45">
      <c r="A4897" t="s">
        <v>24</v>
      </c>
      <c r="B4897" t="s">
        <v>60</v>
      </c>
      <c r="C4897" t="s">
        <v>305</v>
      </c>
      <c r="D4897">
        <v>4126.2</v>
      </c>
      <c r="E4897" s="11">
        <v>253531</v>
      </c>
      <c r="F4897" s="5">
        <v>1310077</v>
      </c>
      <c r="G4897" s="11">
        <v>0</v>
      </c>
      <c r="H4897" s="11">
        <v>0</v>
      </c>
      <c r="I4897">
        <v>0</v>
      </c>
      <c r="J4897">
        <v>0</v>
      </c>
      <c r="K4897">
        <v>0</v>
      </c>
      <c r="L4897">
        <v>4886</v>
      </c>
      <c r="M4897">
        <v>8</v>
      </c>
      <c r="N4897">
        <v>537</v>
      </c>
      <c r="O4897">
        <v>7</v>
      </c>
      <c r="P4897">
        <v>1</v>
      </c>
      <c r="Q4897">
        <v>0</v>
      </c>
      <c r="R4897">
        <v>3594</v>
      </c>
      <c r="S4897">
        <v>0</v>
      </c>
      <c r="T4897">
        <v>617</v>
      </c>
      <c r="U4897">
        <v>326</v>
      </c>
      <c r="V4897">
        <v>-0.92</v>
      </c>
      <c r="W4897">
        <v>0</v>
      </c>
      <c r="X4897">
        <v>0</v>
      </c>
      <c r="Y4897" s="12" t="str">
        <f>IFERROR(VLOOKUP(C4897,[1]Index!$D:$F,3,FALSE),"Non List")</f>
        <v>Tradings</v>
      </c>
      <c r="Z4897">
        <f>IFERROR(VLOOKUP(C4897,[1]LP!$B:$C,2,FALSE),0)</f>
        <v>4475</v>
      </c>
      <c r="AA4897" s="11">
        <f t="shared" si="111"/>
        <v>559.4</v>
      </c>
      <c r="AB4897" s="5">
        <f>IFERROR(VLOOKUP(C4897,[2]Sheet1!$B:$F,5,FALSE),0)</f>
        <v>2195935.0499999998</v>
      </c>
      <c r="AC4897" s="11">
        <v>10</v>
      </c>
      <c r="AD4897" s="11">
        <v>5</v>
      </c>
      <c r="AE4897" s="10" t="str">
        <f t="shared" si="110"/>
        <v>78/79STC</v>
      </c>
      <c r="AF4897" s="10"/>
      <c r="AG4897" s="10"/>
      <c r="AH4897" s="10"/>
    </row>
    <row r="4898" spans="1:34" x14ac:dyDescent="0.45">
      <c r="A4898" t="s">
        <v>53</v>
      </c>
      <c r="B4898" t="s">
        <v>60</v>
      </c>
      <c r="C4898" t="s">
        <v>305</v>
      </c>
      <c r="D4898">
        <v>4126.2</v>
      </c>
      <c r="E4898" s="11">
        <v>230483</v>
      </c>
      <c r="F4898" s="5">
        <v>1318717</v>
      </c>
      <c r="G4898" s="11">
        <v>0</v>
      </c>
      <c r="H4898" s="11">
        <v>0</v>
      </c>
      <c r="I4898">
        <v>0</v>
      </c>
      <c r="J4898">
        <v>0</v>
      </c>
      <c r="K4898">
        <v>0</v>
      </c>
      <c r="L4898">
        <v>12780</v>
      </c>
      <c r="M4898">
        <v>11</v>
      </c>
      <c r="N4898">
        <v>372</v>
      </c>
      <c r="O4898">
        <v>6</v>
      </c>
      <c r="P4898">
        <v>2</v>
      </c>
      <c r="Q4898">
        <v>0</v>
      </c>
      <c r="R4898">
        <v>2287</v>
      </c>
      <c r="S4898">
        <v>0</v>
      </c>
      <c r="T4898">
        <v>672</v>
      </c>
      <c r="U4898">
        <v>409</v>
      </c>
      <c r="V4898">
        <v>-0.9</v>
      </c>
      <c r="W4898">
        <v>0</v>
      </c>
      <c r="X4898">
        <v>0</v>
      </c>
      <c r="Y4898" s="12" t="str">
        <f>IFERROR(VLOOKUP(C4898,[1]Index!$D:$F,3,FALSE),"Non List")</f>
        <v>Tradings</v>
      </c>
      <c r="Z4898">
        <f>IFERROR(VLOOKUP(C4898,[1]LP!$B:$C,2,FALSE),0)</f>
        <v>4475</v>
      </c>
      <c r="AA4898" s="11">
        <f t="shared" si="111"/>
        <v>406.8</v>
      </c>
      <c r="AB4898" s="5">
        <f>IFERROR(VLOOKUP(C4898,[2]Sheet1!$B:$F,5,FALSE),0)</f>
        <v>2195935.0499999998</v>
      </c>
      <c r="AC4898" s="11">
        <v>10</v>
      </c>
      <c r="AD4898" s="11">
        <v>5</v>
      </c>
      <c r="AE4898" s="10" t="str">
        <f t="shared" si="110"/>
        <v>78/79STC</v>
      </c>
      <c r="AF4898" s="10"/>
      <c r="AG4898" s="10"/>
      <c r="AH4898" s="10"/>
    </row>
    <row r="4899" spans="1:34" x14ac:dyDescent="0.45">
      <c r="A4899" t="s">
        <v>54</v>
      </c>
      <c r="B4899" t="s">
        <v>60</v>
      </c>
      <c r="C4899" t="s">
        <v>289</v>
      </c>
      <c r="D4899">
        <v>535</v>
      </c>
      <c r="E4899" s="11">
        <v>1128090</v>
      </c>
      <c r="F4899" s="5">
        <v>790790</v>
      </c>
      <c r="G4899" s="11">
        <v>0</v>
      </c>
      <c r="H4899" s="11">
        <v>0</v>
      </c>
      <c r="I4899">
        <v>0</v>
      </c>
      <c r="J4899">
        <v>0</v>
      </c>
      <c r="K4899">
        <v>0</v>
      </c>
      <c r="L4899">
        <v>-105291</v>
      </c>
      <c r="M4899">
        <v>-12</v>
      </c>
      <c r="N4899">
        <v>-43</v>
      </c>
      <c r="O4899">
        <v>3</v>
      </c>
      <c r="P4899">
        <v>-7</v>
      </c>
      <c r="Q4899">
        <v>0</v>
      </c>
      <c r="R4899">
        <v>-135</v>
      </c>
      <c r="S4899">
        <v>0</v>
      </c>
      <c r="T4899">
        <v>170</v>
      </c>
      <c r="U4899">
        <v>0</v>
      </c>
      <c r="V4899">
        <v>0</v>
      </c>
      <c r="W4899">
        <v>0</v>
      </c>
      <c r="X4899">
        <v>0</v>
      </c>
      <c r="Y4899" s="12" t="str">
        <f>IFERROR(VLOOKUP(C4899,[1]Index!$D:$F,3,FALSE),"Non List")</f>
        <v>Hotels And Tourism</v>
      </c>
      <c r="Z4899">
        <f>IFERROR(VLOOKUP(C4899,[1]LP!$B:$C,2,FALSE),0)</f>
        <v>763</v>
      </c>
      <c r="AA4899" s="11">
        <f t="shared" si="111"/>
        <v>-63.6</v>
      </c>
      <c r="AB4899" s="5">
        <f>IFERROR(VLOOKUP(C4899,[2]Sheet1!$B:$F,5,FALSE),0)</f>
        <v>3384271.2</v>
      </c>
      <c r="AC4899" s="11">
        <v>0</v>
      </c>
      <c r="AD4899" s="11">
        <v>0</v>
      </c>
      <c r="AE4899" s="10" t="str">
        <f t="shared" si="110"/>
        <v>78/79OHL</v>
      </c>
      <c r="AF4899" s="10"/>
      <c r="AG4899" s="10"/>
      <c r="AH4899" s="10"/>
    </row>
    <row r="4900" spans="1:34" x14ac:dyDescent="0.45">
      <c r="A4900" t="s">
        <v>54</v>
      </c>
      <c r="B4900" t="s">
        <v>60</v>
      </c>
      <c r="C4900" t="s">
        <v>290</v>
      </c>
      <c r="D4900">
        <v>226.2</v>
      </c>
      <c r="E4900" s="11">
        <v>842580</v>
      </c>
      <c r="F4900" s="5">
        <v>698261</v>
      </c>
      <c r="G4900" s="11">
        <v>0</v>
      </c>
      <c r="H4900" s="11">
        <v>0</v>
      </c>
      <c r="I4900">
        <v>0</v>
      </c>
      <c r="J4900">
        <v>0</v>
      </c>
      <c r="K4900">
        <v>0</v>
      </c>
      <c r="L4900">
        <v>108597</v>
      </c>
      <c r="M4900">
        <v>2</v>
      </c>
      <c r="N4900">
        <v>132</v>
      </c>
      <c r="O4900">
        <v>12</v>
      </c>
      <c r="P4900">
        <v>9</v>
      </c>
      <c r="Q4900">
        <v>0</v>
      </c>
      <c r="R4900">
        <v>1627</v>
      </c>
      <c r="S4900">
        <v>0</v>
      </c>
      <c r="T4900">
        <v>18</v>
      </c>
      <c r="U4900">
        <v>27</v>
      </c>
      <c r="V4900">
        <v>-0.88</v>
      </c>
      <c r="W4900">
        <v>0</v>
      </c>
      <c r="X4900">
        <v>0</v>
      </c>
      <c r="Y4900" s="12" t="str">
        <f>IFERROR(VLOOKUP(C4900,[1]Index!$D:$F,3,FALSE),"Non List")</f>
        <v>Hotels And Tourism</v>
      </c>
      <c r="Z4900">
        <f>IFERROR(VLOOKUP(C4900,[1]LP!$B:$C,2,FALSE),0)</f>
        <v>444</v>
      </c>
      <c r="AA4900" s="11">
        <f t="shared" si="111"/>
        <v>222</v>
      </c>
      <c r="AB4900" s="5">
        <f>IFERROR(VLOOKUP(C4900,[2]Sheet1!$B:$F,5,FALSE),0)</f>
        <v>28797164.48</v>
      </c>
      <c r="AC4900" s="11">
        <v>5</v>
      </c>
      <c r="AD4900" s="11">
        <v>21.315799999999999</v>
      </c>
      <c r="AE4900" s="10" t="str">
        <f t="shared" si="110"/>
        <v>78/79SHL</v>
      </c>
      <c r="AF4900" s="10"/>
      <c r="AG4900" s="10"/>
      <c r="AH4900" s="10"/>
    </row>
    <row r="4901" spans="1:34" x14ac:dyDescent="0.45">
      <c r="A4901" t="s">
        <v>54</v>
      </c>
      <c r="B4901" t="s">
        <v>60</v>
      </c>
      <c r="C4901" t="s">
        <v>291</v>
      </c>
      <c r="D4901">
        <v>469.5</v>
      </c>
      <c r="E4901" s="11">
        <v>1886654</v>
      </c>
      <c r="F4901" s="5">
        <v>281167</v>
      </c>
      <c r="G4901" s="11">
        <v>0</v>
      </c>
      <c r="H4901" s="11">
        <v>0</v>
      </c>
      <c r="I4901">
        <v>0</v>
      </c>
      <c r="J4901">
        <v>0</v>
      </c>
      <c r="K4901">
        <v>0</v>
      </c>
      <c r="L4901">
        <v>41429</v>
      </c>
      <c r="M4901">
        <v>3</v>
      </c>
      <c r="N4901">
        <v>161</v>
      </c>
      <c r="O4901">
        <v>4</v>
      </c>
      <c r="P4901">
        <v>3</v>
      </c>
      <c r="Q4901">
        <v>0</v>
      </c>
      <c r="R4901">
        <v>658</v>
      </c>
      <c r="S4901">
        <v>0</v>
      </c>
      <c r="T4901">
        <v>115</v>
      </c>
      <c r="U4901">
        <v>87</v>
      </c>
      <c r="V4901">
        <v>-0.81</v>
      </c>
      <c r="W4901">
        <v>0</v>
      </c>
      <c r="X4901">
        <v>0</v>
      </c>
      <c r="Y4901" s="12" t="str">
        <f>IFERROR(VLOOKUP(C4901,[1]Index!$D:$F,3,FALSE),"Non List")</f>
        <v>Hotels And Tourism</v>
      </c>
      <c r="Z4901">
        <f>IFERROR(VLOOKUP(C4901,[1]LP!$B:$C,2,FALSE),0)</f>
        <v>737.1</v>
      </c>
      <c r="AA4901" s="11">
        <f t="shared" si="111"/>
        <v>245.7</v>
      </c>
      <c r="AB4901" s="5">
        <f>IFERROR(VLOOKUP(C4901,[2]Sheet1!$B:$F,5,FALSE),0)</f>
        <v>8437116.6899999995</v>
      </c>
      <c r="AC4901" s="11">
        <v>0</v>
      </c>
      <c r="AD4901" s="11">
        <v>8.42</v>
      </c>
      <c r="AE4901" s="10" t="str">
        <f t="shared" si="110"/>
        <v>78/79TRH</v>
      </c>
      <c r="AF4901" s="10"/>
      <c r="AG4901" s="10"/>
      <c r="AH4901" s="10"/>
    </row>
    <row r="4902" spans="1:34" x14ac:dyDescent="0.45">
      <c r="A4902" t="s">
        <v>54</v>
      </c>
      <c r="B4902" t="s">
        <v>60</v>
      </c>
      <c r="C4902" t="s">
        <v>292</v>
      </c>
      <c r="D4902">
        <v>1150</v>
      </c>
      <c r="E4902" s="11">
        <v>1534091</v>
      </c>
      <c r="F4902" s="5">
        <v>-449414</v>
      </c>
      <c r="G4902" s="11">
        <v>0</v>
      </c>
      <c r="H4902" s="11">
        <v>0</v>
      </c>
      <c r="I4902">
        <v>0</v>
      </c>
      <c r="J4902">
        <v>0</v>
      </c>
      <c r="K4902">
        <v>0</v>
      </c>
      <c r="L4902">
        <v>-29401</v>
      </c>
      <c r="M4902">
        <v>-3</v>
      </c>
      <c r="N4902">
        <v>-451</v>
      </c>
      <c r="O4902">
        <v>16</v>
      </c>
      <c r="P4902">
        <v>-4</v>
      </c>
      <c r="Q4902">
        <v>0</v>
      </c>
      <c r="R4902">
        <v>-7333</v>
      </c>
      <c r="S4902">
        <v>0</v>
      </c>
      <c r="T4902">
        <v>71</v>
      </c>
      <c r="U4902">
        <v>0</v>
      </c>
      <c r="V4902">
        <v>0</v>
      </c>
      <c r="W4902">
        <v>0</v>
      </c>
      <c r="X4902">
        <v>0</v>
      </c>
      <c r="Y4902" s="12" t="str">
        <f>IFERROR(VLOOKUP(C4902,[1]Index!$D:$F,3,FALSE),"Non List")</f>
        <v>Hotels And Tourism</v>
      </c>
      <c r="Z4902">
        <f>IFERROR(VLOOKUP(C4902,[1]LP!$B:$C,2,FALSE),0)</f>
        <v>800</v>
      </c>
      <c r="AA4902" s="11">
        <f t="shared" si="111"/>
        <v>-266.7</v>
      </c>
      <c r="AB4902" s="5">
        <f>IFERROR(VLOOKUP(C4902,[2]Sheet1!$B:$F,5,FALSE),0)</f>
        <v>15340910.08</v>
      </c>
      <c r="AC4902" s="11">
        <v>0</v>
      </c>
      <c r="AD4902" s="11">
        <v>0</v>
      </c>
      <c r="AE4902" s="10" t="str">
        <f t="shared" si="110"/>
        <v>78/79CGH</v>
      </c>
      <c r="AF4902" s="10"/>
      <c r="AG4902" s="10"/>
      <c r="AH4902" s="10"/>
    </row>
    <row r="4903" spans="1:34" x14ac:dyDescent="0.45">
      <c r="A4903" t="s">
        <v>55</v>
      </c>
      <c r="B4903" t="s">
        <v>60</v>
      </c>
      <c r="C4903" t="s">
        <v>289</v>
      </c>
      <c r="D4903">
        <v>535</v>
      </c>
      <c r="E4903" s="11">
        <v>1128090</v>
      </c>
      <c r="F4903" s="5">
        <v>864059</v>
      </c>
      <c r="G4903" s="11">
        <v>0</v>
      </c>
      <c r="H4903" s="11">
        <v>0</v>
      </c>
      <c r="I4903">
        <v>0</v>
      </c>
      <c r="J4903">
        <v>0</v>
      </c>
      <c r="K4903">
        <v>0</v>
      </c>
      <c r="L4903">
        <v>-32023</v>
      </c>
      <c r="M4903">
        <v>-3</v>
      </c>
      <c r="N4903">
        <v>-189</v>
      </c>
      <c r="O4903">
        <v>3</v>
      </c>
      <c r="P4903">
        <v>-2</v>
      </c>
      <c r="Q4903">
        <v>0</v>
      </c>
      <c r="R4903">
        <v>-573</v>
      </c>
      <c r="S4903">
        <v>0</v>
      </c>
      <c r="T4903">
        <v>177</v>
      </c>
      <c r="U4903">
        <v>0</v>
      </c>
      <c r="V4903">
        <v>0</v>
      </c>
      <c r="W4903">
        <v>0</v>
      </c>
      <c r="X4903">
        <v>0</v>
      </c>
      <c r="Y4903" s="12" t="str">
        <f>IFERROR(VLOOKUP(C4903,[1]Index!$D:$F,3,FALSE),"Non List")</f>
        <v>Hotels And Tourism</v>
      </c>
      <c r="Z4903">
        <f>IFERROR(VLOOKUP(C4903,[1]LP!$B:$C,2,FALSE),0)</f>
        <v>763</v>
      </c>
      <c r="AA4903" s="11">
        <f t="shared" si="111"/>
        <v>-254.3</v>
      </c>
      <c r="AB4903" s="5">
        <f>IFERROR(VLOOKUP(C4903,[2]Sheet1!$B:$F,5,FALSE),0)</f>
        <v>3384271.2</v>
      </c>
      <c r="AC4903" s="11">
        <v>0</v>
      </c>
      <c r="AD4903" s="11">
        <v>0</v>
      </c>
      <c r="AE4903" s="10" t="str">
        <f t="shared" si="110"/>
        <v>78/79OHL</v>
      </c>
      <c r="AF4903" s="10"/>
      <c r="AG4903" s="10"/>
      <c r="AH4903" s="10"/>
    </row>
    <row r="4904" spans="1:34" x14ac:dyDescent="0.45">
      <c r="A4904" t="s">
        <v>55</v>
      </c>
      <c r="B4904" t="s">
        <v>60</v>
      </c>
      <c r="C4904" t="s">
        <v>290</v>
      </c>
      <c r="D4904">
        <v>226.2</v>
      </c>
      <c r="E4904" s="11">
        <v>842580</v>
      </c>
      <c r="F4904" s="5">
        <v>891295</v>
      </c>
      <c r="G4904" s="11">
        <v>0</v>
      </c>
      <c r="H4904" s="11">
        <v>0</v>
      </c>
      <c r="I4904">
        <v>0</v>
      </c>
      <c r="J4904">
        <v>0</v>
      </c>
      <c r="K4904">
        <v>0</v>
      </c>
      <c r="L4904">
        <v>301631</v>
      </c>
      <c r="M4904">
        <v>4</v>
      </c>
      <c r="N4904">
        <v>63</v>
      </c>
      <c r="O4904">
        <v>11</v>
      </c>
      <c r="P4904">
        <v>17</v>
      </c>
      <c r="Q4904">
        <v>0</v>
      </c>
      <c r="R4904">
        <v>694</v>
      </c>
      <c r="S4904">
        <v>0</v>
      </c>
      <c r="T4904">
        <v>21</v>
      </c>
      <c r="U4904">
        <v>41</v>
      </c>
      <c r="V4904">
        <v>-0.82</v>
      </c>
      <c r="W4904">
        <v>0</v>
      </c>
      <c r="X4904">
        <v>0</v>
      </c>
      <c r="Y4904" s="12" t="str">
        <f>IFERROR(VLOOKUP(C4904,[1]Index!$D:$F,3,FALSE),"Non List")</f>
        <v>Hotels And Tourism</v>
      </c>
      <c r="Z4904">
        <f>IFERROR(VLOOKUP(C4904,[1]LP!$B:$C,2,FALSE),0)</f>
        <v>444</v>
      </c>
      <c r="AA4904" s="11">
        <f t="shared" si="111"/>
        <v>111</v>
      </c>
      <c r="AB4904" s="5">
        <f>IFERROR(VLOOKUP(C4904,[2]Sheet1!$B:$F,5,FALSE),0)</f>
        <v>28797164.48</v>
      </c>
      <c r="AC4904" s="11">
        <v>5</v>
      </c>
      <c r="AD4904" s="11">
        <v>21.315799999999999</v>
      </c>
      <c r="AE4904" s="10" t="str">
        <f t="shared" si="110"/>
        <v>78/79SHL</v>
      </c>
      <c r="AF4904" s="10"/>
      <c r="AG4904" s="10"/>
      <c r="AH4904" s="10"/>
    </row>
    <row r="4905" spans="1:34" x14ac:dyDescent="0.45">
      <c r="A4905" t="s">
        <v>55</v>
      </c>
      <c r="B4905" t="s">
        <v>60</v>
      </c>
      <c r="C4905" t="s">
        <v>291</v>
      </c>
      <c r="D4905">
        <v>469.5</v>
      </c>
      <c r="E4905" s="11">
        <v>1886654</v>
      </c>
      <c r="F4905" s="5">
        <v>441635</v>
      </c>
      <c r="G4905" s="11">
        <v>0</v>
      </c>
      <c r="H4905" s="11">
        <v>0</v>
      </c>
      <c r="I4905">
        <v>0</v>
      </c>
      <c r="J4905">
        <v>0</v>
      </c>
      <c r="K4905">
        <v>0</v>
      </c>
      <c r="L4905">
        <v>188083</v>
      </c>
      <c r="M4905">
        <v>10</v>
      </c>
      <c r="N4905">
        <v>47</v>
      </c>
      <c r="O4905">
        <v>4</v>
      </c>
      <c r="P4905">
        <v>8</v>
      </c>
      <c r="Q4905">
        <v>0</v>
      </c>
      <c r="R4905">
        <v>179</v>
      </c>
      <c r="S4905">
        <v>0</v>
      </c>
      <c r="T4905">
        <v>123</v>
      </c>
      <c r="U4905">
        <v>166</v>
      </c>
      <c r="V4905">
        <v>-0.65</v>
      </c>
      <c r="W4905">
        <v>0</v>
      </c>
      <c r="X4905">
        <v>0</v>
      </c>
      <c r="Y4905" s="12" t="str">
        <f>IFERROR(VLOOKUP(C4905,[1]Index!$D:$F,3,FALSE),"Non List")</f>
        <v>Hotels And Tourism</v>
      </c>
      <c r="Z4905">
        <f>IFERROR(VLOOKUP(C4905,[1]LP!$B:$C,2,FALSE),0)</f>
        <v>737.1</v>
      </c>
      <c r="AA4905" s="11">
        <f t="shared" si="111"/>
        <v>73.7</v>
      </c>
      <c r="AB4905" s="5">
        <f>IFERROR(VLOOKUP(C4905,[2]Sheet1!$B:$F,5,FALSE),0)</f>
        <v>8437116.6899999995</v>
      </c>
      <c r="AC4905" s="11">
        <v>0</v>
      </c>
      <c r="AD4905" s="11">
        <v>8.42</v>
      </c>
      <c r="AE4905" s="10" t="str">
        <f t="shared" si="110"/>
        <v>78/79TRH</v>
      </c>
      <c r="AF4905" s="10"/>
      <c r="AG4905" s="10"/>
      <c r="AH4905" s="10"/>
    </row>
    <row r="4906" spans="1:34" x14ac:dyDescent="0.45">
      <c r="A4906" t="s">
        <v>55</v>
      </c>
      <c r="B4906" t="s">
        <v>60</v>
      </c>
      <c r="C4906" t="s">
        <v>292</v>
      </c>
      <c r="D4906">
        <v>1150</v>
      </c>
      <c r="E4906" s="11">
        <v>1534091</v>
      </c>
      <c r="F4906" s="5">
        <v>-394436</v>
      </c>
      <c r="G4906" s="11">
        <v>0</v>
      </c>
      <c r="H4906" s="11">
        <v>0</v>
      </c>
      <c r="I4906">
        <v>0</v>
      </c>
      <c r="J4906">
        <v>0</v>
      </c>
      <c r="K4906">
        <v>0</v>
      </c>
      <c r="L4906">
        <v>25577</v>
      </c>
      <c r="M4906">
        <v>2</v>
      </c>
      <c r="N4906">
        <v>693</v>
      </c>
      <c r="O4906">
        <v>15</v>
      </c>
      <c r="P4906">
        <v>2</v>
      </c>
      <c r="Q4906">
        <v>0</v>
      </c>
      <c r="R4906">
        <v>10724</v>
      </c>
      <c r="S4906">
        <v>0</v>
      </c>
      <c r="T4906">
        <v>74</v>
      </c>
      <c r="U4906">
        <v>53</v>
      </c>
      <c r="V4906">
        <v>-0.95</v>
      </c>
      <c r="W4906">
        <v>0</v>
      </c>
      <c r="X4906">
        <v>0</v>
      </c>
      <c r="Y4906" s="12" t="str">
        <f>IFERROR(VLOOKUP(C4906,[1]Index!$D:$F,3,FALSE),"Non List")</f>
        <v>Hotels And Tourism</v>
      </c>
      <c r="Z4906">
        <f>IFERROR(VLOOKUP(C4906,[1]LP!$B:$C,2,FALSE),0)</f>
        <v>800</v>
      </c>
      <c r="AA4906" s="11">
        <f t="shared" si="111"/>
        <v>400</v>
      </c>
      <c r="AB4906" s="5">
        <f>IFERROR(VLOOKUP(C4906,[2]Sheet1!$B:$F,5,FALSE),0)</f>
        <v>15340910.08</v>
      </c>
      <c r="AC4906" s="11">
        <v>0</v>
      </c>
      <c r="AD4906" s="11">
        <v>0</v>
      </c>
      <c r="AE4906" s="10" t="str">
        <f t="shared" si="110"/>
        <v>78/79CGH</v>
      </c>
      <c r="AF4906" s="10"/>
      <c r="AG4906" s="10"/>
      <c r="AH4906" s="10"/>
    </row>
    <row r="4907" spans="1:34" x14ac:dyDescent="0.45">
      <c r="A4907" t="s">
        <v>24</v>
      </c>
      <c r="B4907" t="s">
        <v>181</v>
      </c>
      <c r="C4907" t="s">
        <v>289</v>
      </c>
      <c r="D4907">
        <v>535</v>
      </c>
      <c r="E4907" s="11">
        <v>1128090</v>
      </c>
      <c r="F4907" s="5">
        <v>882676</v>
      </c>
      <c r="G4907" s="11">
        <v>0</v>
      </c>
      <c r="H4907" s="11">
        <v>0</v>
      </c>
      <c r="I4907">
        <v>0</v>
      </c>
      <c r="J4907">
        <v>0</v>
      </c>
      <c r="K4907">
        <v>0</v>
      </c>
      <c r="L4907">
        <v>11196</v>
      </c>
      <c r="M4907">
        <v>4</v>
      </c>
      <c r="N4907">
        <v>135</v>
      </c>
      <c r="O4907">
        <v>3</v>
      </c>
      <c r="P4907">
        <v>2</v>
      </c>
      <c r="Q4907">
        <v>0</v>
      </c>
      <c r="R4907">
        <v>405</v>
      </c>
      <c r="S4907">
        <v>0</v>
      </c>
      <c r="T4907">
        <v>178</v>
      </c>
      <c r="U4907">
        <v>126</v>
      </c>
      <c r="V4907">
        <v>-0.76</v>
      </c>
      <c r="W4907">
        <v>0</v>
      </c>
      <c r="X4907">
        <v>0</v>
      </c>
      <c r="Y4907" s="12" t="str">
        <f>IFERROR(VLOOKUP(C4907,[1]Index!$D:$F,3,FALSE),"Non List")</f>
        <v>Hotels And Tourism</v>
      </c>
      <c r="Z4907">
        <f>IFERROR(VLOOKUP(C4907,[1]LP!$B:$C,2,FALSE),0)</f>
        <v>763</v>
      </c>
      <c r="AA4907" s="11">
        <f t="shared" si="111"/>
        <v>190.8</v>
      </c>
      <c r="AB4907" s="5">
        <f>IFERROR(VLOOKUP(C4907,[2]Sheet1!$B:$F,5,FALSE),0)</f>
        <v>3384271.2</v>
      </c>
      <c r="AC4907" s="11">
        <f>IFERROR(VLOOKUP(AE4907,[3]Sheet2!$M:$O,2,FALSE),0)</f>
        <v>5.2632000000000003</v>
      </c>
      <c r="AD4907" s="11">
        <f>IFERROR(VLOOKUP(AE4907,[3]Sheet2!$M:$O,3,FALSE),0)</f>
        <v>0</v>
      </c>
      <c r="AE4907" s="10" t="str">
        <f t="shared" si="110"/>
        <v>79/80OHL</v>
      </c>
      <c r="AF4907" s="10"/>
      <c r="AG4907" s="10"/>
      <c r="AH4907" s="10"/>
    </row>
    <row r="4908" spans="1:34" x14ac:dyDescent="0.45">
      <c r="A4908" t="s">
        <v>24</v>
      </c>
      <c r="B4908" t="s">
        <v>181</v>
      </c>
      <c r="C4908" t="s">
        <v>290</v>
      </c>
      <c r="D4908">
        <v>226.2</v>
      </c>
      <c r="E4908" s="11">
        <v>842580</v>
      </c>
      <c r="F4908" s="5">
        <v>998751</v>
      </c>
      <c r="G4908" s="11">
        <v>0</v>
      </c>
      <c r="H4908" s="11">
        <v>0</v>
      </c>
      <c r="I4908">
        <v>0</v>
      </c>
      <c r="J4908">
        <v>0</v>
      </c>
      <c r="K4908">
        <v>0</v>
      </c>
      <c r="L4908">
        <v>112006</v>
      </c>
      <c r="M4908">
        <v>5</v>
      </c>
      <c r="N4908">
        <v>43</v>
      </c>
      <c r="O4908">
        <v>10</v>
      </c>
      <c r="P4908">
        <v>24</v>
      </c>
      <c r="Q4908">
        <v>0</v>
      </c>
      <c r="R4908">
        <v>440</v>
      </c>
      <c r="S4908">
        <v>0</v>
      </c>
      <c r="T4908">
        <v>22</v>
      </c>
      <c r="U4908">
        <v>51</v>
      </c>
      <c r="V4908">
        <v>-0.77</v>
      </c>
      <c r="W4908">
        <v>0</v>
      </c>
      <c r="X4908">
        <v>0</v>
      </c>
      <c r="Y4908" s="12" t="str">
        <f>IFERROR(VLOOKUP(C4908,[1]Index!$D:$F,3,FALSE),"Non List")</f>
        <v>Hotels And Tourism</v>
      </c>
      <c r="Z4908">
        <f>IFERROR(VLOOKUP(C4908,[1]LP!$B:$C,2,FALSE),0)</f>
        <v>444</v>
      </c>
      <c r="AA4908" s="11">
        <f t="shared" si="111"/>
        <v>88.8</v>
      </c>
      <c r="AB4908" s="5">
        <f>IFERROR(VLOOKUP(C4908,[2]Sheet1!$B:$F,5,FALSE),0)</f>
        <v>28797164.48</v>
      </c>
      <c r="AC4908" s="11">
        <f>IFERROR(VLOOKUP(AE4908,[3]Sheet2!$M:$O,2,FALSE),0)</f>
        <v>26.578900000000001</v>
      </c>
      <c r="AD4908" s="11">
        <f>IFERROR(VLOOKUP(AE4908,[3]Sheet2!$M:$O,3,FALSE),0)</f>
        <v>5</v>
      </c>
      <c r="AE4908" s="10" t="str">
        <f t="shared" si="110"/>
        <v>79/80SHL</v>
      </c>
      <c r="AF4908" s="10"/>
      <c r="AG4908" s="10"/>
      <c r="AH4908" s="10"/>
    </row>
    <row r="4909" spans="1:34" x14ac:dyDescent="0.45">
      <c r="A4909" t="s">
        <v>24</v>
      </c>
      <c r="B4909" t="s">
        <v>181</v>
      </c>
      <c r="C4909" t="s">
        <v>291</v>
      </c>
      <c r="D4909">
        <v>469.5</v>
      </c>
      <c r="E4909" s="11">
        <v>1886654</v>
      </c>
      <c r="F4909" s="5">
        <v>563181</v>
      </c>
      <c r="G4909" s="11">
        <v>0</v>
      </c>
      <c r="H4909" s="11">
        <v>0</v>
      </c>
      <c r="I4909">
        <v>0</v>
      </c>
      <c r="J4909">
        <v>0</v>
      </c>
      <c r="K4909">
        <v>0</v>
      </c>
      <c r="L4909">
        <v>24672</v>
      </c>
      <c r="M4909">
        <v>5</v>
      </c>
      <c r="N4909">
        <v>90</v>
      </c>
      <c r="O4909">
        <v>4</v>
      </c>
      <c r="P4909">
        <v>4</v>
      </c>
      <c r="Q4909">
        <v>0</v>
      </c>
      <c r="R4909">
        <v>327</v>
      </c>
      <c r="S4909">
        <v>0</v>
      </c>
      <c r="T4909">
        <v>130</v>
      </c>
      <c r="U4909">
        <v>123</v>
      </c>
      <c r="V4909">
        <v>-0.74</v>
      </c>
      <c r="W4909">
        <v>0</v>
      </c>
      <c r="X4909">
        <v>0</v>
      </c>
      <c r="Y4909" s="12" t="str">
        <f>IFERROR(VLOOKUP(C4909,[1]Index!$D:$F,3,FALSE),"Non List")</f>
        <v>Hotels And Tourism</v>
      </c>
      <c r="Z4909">
        <f>IFERROR(VLOOKUP(C4909,[1]LP!$B:$C,2,FALSE),0)</f>
        <v>737.1</v>
      </c>
      <c r="AA4909" s="11">
        <f t="shared" si="111"/>
        <v>147.4</v>
      </c>
      <c r="AB4909" s="5">
        <f>IFERROR(VLOOKUP(C4909,[2]Sheet1!$B:$F,5,FALSE),0)</f>
        <v>8437116.6899999995</v>
      </c>
      <c r="AC4909" s="11">
        <f>IFERROR(VLOOKUP(AE4909,[3]Sheet2!$M:$O,2,FALSE),0)</f>
        <v>11</v>
      </c>
      <c r="AD4909" s="11">
        <f>IFERROR(VLOOKUP(AE4909,[3]Sheet2!$M:$O,3,FALSE),0)</f>
        <v>4</v>
      </c>
      <c r="AE4909" s="10" t="str">
        <f t="shared" si="110"/>
        <v>79/80TRH</v>
      </c>
      <c r="AF4909" s="10"/>
      <c r="AG4909" s="10"/>
      <c r="AH4909" s="10"/>
    </row>
    <row r="4910" spans="1:34" x14ac:dyDescent="0.45">
      <c r="A4910" t="s">
        <v>24</v>
      </c>
      <c r="B4910" t="s">
        <v>181</v>
      </c>
      <c r="C4910" t="s">
        <v>292</v>
      </c>
      <c r="D4910">
        <v>1150</v>
      </c>
      <c r="E4910" s="11">
        <v>1534091</v>
      </c>
      <c r="F4910" s="5">
        <v>-381329</v>
      </c>
      <c r="G4910" s="11">
        <v>0</v>
      </c>
      <c r="H4910" s="11">
        <v>0</v>
      </c>
      <c r="I4910">
        <v>0</v>
      </c>
      <c r="J4910">
        <v>0</v>
      </c>
      <c r="K4910">
        <v>0</v>
      </c>
      <c r="L4910">
        <v>13108</v>
      </c>
      <c r="M4910">
        <v>3</v>
      </c>
      <c r="N4910">
        <v>338</v>
      </c>
      <c r="O4910">
        <v>15</v>
      </c>
      <c r="P4910">
        <v>5</v>
      </c>
      <c r="Q4910">
        <v>0</v>
      </c>
      <c r="R4910">
        <v>5175</v>
      </c>
      <c r="S4910">
        <v>0</v>
      </c>
      <c r="T4910">
        <v>75</v>
      </c>
      <c r="U4910">
        <v>76</v>
      </c>
      <c r="V4910">
        <v>-0.93</v>
      </c>
      <c r="W4910">
        <v>0</v>
      </c>
      <c r="X4910">
        <v>0</v>
      </c>
      <c r="Y4910" s="12" t="str">
        <f>IFERROR(VLOOKUP(C4910,[1]Index!$D:$F,3,FALSE),"Non List")</f>
        <v>Hotels And Tourism</v>
      </c>
      <c r="Z4910">
        <f>IFERROR(VLOOKUP(C4910,[1]LP!$B:$C,2,FALSE),0)</f>
        <v>800</v>
      </c>
      <c r="AA4910" s="11">
        <f t="shared" si="111"/>
        <v>266.7</v>
      </c>
      <c r="AB4910" s="5">
        <f>IFERROR(VLOOKUP(C4910,[2]Sheet1!$B:$F,5,FALSE),0)</f>
        <v>15340910.08</v>
      </c>
      <c r="AC4910" s="11">
        <f>IFERROR(VLOOKUP(AE4910,[3]Sheet2!$M:$O,2,FALSE),0)</f>
        <v>0</v>
      </c>
      <c r="AD4910" s="11">
        <f>IFERROR(VLOOKUP(AE4910,[3]Sheet2!$M:$O,3,FALSE),0)</f>
        <v>0</v>
      </c>
      <c r="AE4910" s="10" t="str">
        <f t="shared" si="110"/>
        <v>79/80CGH</v>
      </c>
      <c r="AF4910" s="10"/>
      <c r="AG4910" s="10"/>
      <c r="AH4910" s="10"/>
    </row>
    <row r="4911" spans="1:34" x14ac:dyDescent="0.45">
      <c r="A4911" t="s">
        <v>53</v>
      </c>
      <c r="B4911" t="s">
        <v>181</v>
      </c>
      <c r="C4911" t="s">
        <v>289</v>
      </c>
      <c r="D4911">
        <v>535</v>
      </c>
      <c r="E4911" s="11">
        <v>1128090</v>
      </c>
      <c r="F4911" s="5">
        <v>908055</v>
      </c>
      <c r="G4911" s="11">
        <v>0</v>
      </c>
      <c r="H4911" s="11">
        <v>0</v>
      </c>
      <c r="I4911">
        <v>0</v>
      </c>
      <c r="J4911">
        <v>0</v>
      </c>
      <c r="K4911">
        <v>0</v>
      </c>
      <c r="L4911">
        <v>36575</v>
      </c>
      <c r="M4911">
        <v>6</v>
      </c>
      <c r="N4911">
        <v>83</v>
      </c>
      <c r="O4911">
        <v>3</v>
      </c>
      <c r="P4911">
        <v>4</v>
      </c>
      <c r="Q4911">
        <v>0</v>
      </c>
      <c r="R4911">
        <v>244</v>
      </c>
      <c r="S4911">
        <v>0</v>
      </c>
      <c r="T4911">
        <v>180</v>
      </c>
      <c r="U4911">
        <v>162</v>
      </c>
      <c r="V4911">
        <v>-0.7</v>
      </c>
      <c r="W4911">
        <v>0</v>
      </c>
      <c r="X4911">
        <v>0</v>
      </c>
      <c r="Y4911" s="12" t="str">
        <f>IFERROR(VLOOKUP(C4911,[1]Index!$D:$F,3,FALSE),"Non List")</f>
        <v>Hotels And Tourism</v>
      </c>
      <c r="Z4911">
        <f>IFERROR(VLOOKUP(C4911,[1]LP!$B:$C,2,FALSE),0)</f>
        <v>763</v>
      </c>
      <c r="AA4911" s="11">
        <f t="shared" si="111"/>
        <v>127.2</v>
      </c>
      <c r="AB4911" s="5">
        <f>IFERROR(VLOOKUP(C4911,[2]Sheet1!$B:$F,5,FALSE),0)</f>
        <v>3384271.2</v>
      </c>
      <c r="AC4911" s="11">
        <f>IFERROR(VLOOKUP(AE4911,[3]Sheet2!$M:$O,2,FALSE),0)</f>
        <v>5.2632000000000003</v>
      </c>
      <c r="AD4911" s="11">
        <f>IFERROR(VLOOKUP(AE4911,[3]Sheet2!$M:$O,3,FALSE),0)</f>
        <v>0</v>
      </c>
      <c r="AE4911" s="10" t="str">
        <f t="shared" si="110"/>
        <v>79/80OHL</v>
      </c>
      <c r="AF4911" s="10"/>
      <c r="AG4911" s="10"/>
      <c r="AH4911" s="10"/>
    </row>
    <row r="4912" spans="1:34" x14ac:dyDescent="0.45">
      <c r="A4912" t="s">
        <v>53</v>
      </c>
      <c r="B4912" t="s">
        <v>181</v>
      </c>
      <c r="C4912" t="s">
        <v>290</v>
      </c>
      <c r="D4912">
        <v>226.2</v>
      </c>
      <c r="E4912" s="11">
        <v>842580</v>
      </c>
      <c r="F4912" s="5">
        <v>1138183</v>
      </c>
      <c r="G4912" s="11">
        <v>0</v>
      </c>
      <c r="H4912" s="11">
        <v>0</v>
      </c>
      <c r="I4912">
        <v>0</v>
      </c>
      <c r="J4912">
        <v>0</v>
      </c>
      <c r="K4912">
        <v>0</v>
      </c>
      <c r="L4912">
        <v>251439</v>
      </c>
      <c r="M4912">
        <v>6</v>
      </c>
      <c r="N4912">
        <v>38</v>
      </c>
      <c r="O4912">
        <v>10</v>
      </c>
      <c r="P4912">
        <v>25</v>
      </c>
      <c r="Q4912">
        <v>0</v>
      </c>
      <c r="R4912">
        <v>365</v>
      </c>
      <c r="S4912">
        <v>0</v>
      </c>
      <c r="T4912">
        <v>24</v>
      </c>
      <c r="U4912">
        <v>56</v>
      </c>
      <c r="V4912">
        <v>-0.75</v>
      </c>
      <c r="W4912">
        <v>0</v>
      </c>
      <c r="X4912">
        <v>0</v>
      </c>
      <c r="Y4912" s="12" t="str">
        <f>IFERROR(VLOOKUP(C4912,[1]Index!$D:$F,3,FALSE),"Non List")</f>
        <v>Hotels And Tourism</v>
      </c>
      <c r="Z4912">
        <f>IFERROR(VLOOKUP(C4912,[1]LP!$B:$C,2,FALSE),0)</f>
        <v>444</v>
      </c>
      <c r="AA4912" s="11">
        <f t="shared" si="111"/>
        <v>74</v>
      </c>
      <c r="AB4912" s="5">
        <f>IFERROR(VLOOKUP(C4912,[2]Sheet1!$B:$F,5,FALSE),0)</f>
        <v>28797164.48</v>
      </c>
      <c r="AC4912" s="11">
        <f>IFERROR(VLOOKUP(AE4912,[3]Sheet2!$M:$O,2,FALSE),0)</f>
        <v>26.578900000000001</v>
      </c>
      <c r="AD4912" s="11">
        <f>IFERROR(VLOOKUP(AE4912,[3]Sheet2!$M:$O,3,FALSE),0)</f>
        <v>5</v>
      </c>
      <c r="AE4912" s="10" t="str">
        <f t="shared" si="110"/>
        <v>79/80SHL</v>
      </c>
      <c r="AF4912" s="10"/>
      <c r="AG4912" s="10"/>
      <c r="AH4912" s="10"/>
    </row>
    <row r="4913" spans="1:34" x14ac:dyDescent="0.45">
      <c r="A4913" t="s">
        <v>53</v>
      </c>
      <c r="B4913" t="s">
        <v>181</v>
      </c>
      <c r="C4913" t="s">
        <v>291</v>
      </c>
      <c r="D4913">
        <v>469.5</v>
      </c>
      <c r="E4913" s="11">
        <v>1886654</v>
      </c>
      <c r="F4913" s="5">
        <v>540138</v>
      </c>
      <c r="G4913" s="11">
        <v>0</v>
      </c>
      <c r="H4913" s="11">
        <v>0</v>
      </c>
      <c r="I4913">
        <v>0</v>
      </c>
      <c r="J4913">
        <v>0</v>
      </c>
      <c r="K4913">
        <v>0</v>
      </c>
      <c r="L4913">
        <v>106167</v>
      </c>
      <c r="M4913">
        <v>11</v>
      </c>
      <c r="N4913">
        <v>42</v>
      </c>
      <c r="O4913">
        <v>4</v>
      </c>
      <c r="P4913">
        <v>9</v>
      </c>
      <c r="Q4913">
        <v>0</v>
      </c>
      <c r="R4913">
        <v>152</v>
      </c>
      <c r="S4913">
        <v>0</v>
      </c>
      <c r="T4913">
        <v>129</v>
      </c>
      <c r="U4913">
        <v>180</v>
      </c>
      <c r="V4913">
        <v>-0.62</v>
      </c>
      <c r="W4913">
        <v>0</v>
      </c>
      <c r="X4913">
        <v>0</v>
      </c>
      <c r="Y4913" s="12" t="str">
        <f>IFERROR(VLOOKUP(C4913,[1]Index!$D:$F,3,FALSE),"Non List")</f>
        <v>Hotels And Tourism</v>
      </c>
      <c r="Z4913">
        <f>IFERROR(VLOOKUP(C4913,[1]LP!$B:$C,2,FALSE),0)</f>
        <v>737.1</v>
      </c>
      <c r="AA4913" s="11">
        <f t="shared" si="111"/>
        <v>67</v>
      </c>
      <c r="AB4913" s="5">
        <f>IFERROR(VLOOKUP(C4913,[2]Sheet1!$B:$F,5,FALSE),0)</f>
        <v>8437116.6899999995</v>
      </c>
      <c r="AC4913" s="11">
        <f>IFERROR(VLOOKUP(AE4913,[3]Sheet2!$M:$O,2,FALSE),0)</f>
        <v>11</v>
      </c>
      <c r="AD4913" s="11">
        <f>IFERROR(VLOOKUP(AE4913,[3]Sheet2!$M:$O,3,FALSE),0)</f>
        <v>4</v>
      </c>
      <c r="AE4913" s="10" t="str">
        <f t="shared" si="110"/>
        <v>79/80TRH</v>
      </c>
      <c r="AF4913" s="10"/>
      <c r="AG4913" s="10"/>
      <c r="AH4913" s="10"/>
    </row>
    <row r="4914" spans="1:34" x14ac:dyDescent="0.45">
      <c r="A4914" t="s">
        <v>53</v>
      </c>
      <c r="B4914" t="s">
        <v>181</v>
      </c>
      <c r="C4914" t="s">
        <v>292</v>
      </c>
      <c r="D4914">
        <v>1150</v>
      </c>
      <c r="E4914" s="11">
        <v>1534091</v>
      </c>
      <c r="F4914" s="5">
        <v>-342949</v>
      </c>
      <c r="G4914" s="11">
        <v>0</v>
      </c>
      <c r="H4914" s="11">
        <v>0</v>
      </c>
      <c r="I4914">
        <v>0</v>
      </c>
      <c r="J4914">
        <v>0</v>
      </c>
      <c r="K4914">
        <v>0</v>
      </c>
      <c r="L4914">
        <v>51487</v>
      </c>
      <c r="M4914">
        <v>7</v>
      </c>
      <c r="N4914">
        <v>172</v>
      </c>
      <c r="O4914">
        <v>15</v>
      </c>
      <c r="P4914">
        <v>9</v>
      </c>
      <c r="Q4914">
        <v>0</v>
      </c>
      <c r="R4914">
        <v>2542</v>
      </c>
      <c r="S4914">
        <v>0</v>
      </c>
      <c r="T4914">
        <v>78</v>
      </c>
      <c r="U4914">
        <v>108</v>
      </c>
      <c r="V4914">
        <v>-0.91</v>
      </c>
      <c r="W4914">
        <v>0</v>
      </c>
      <c r="X4914">
        <v>0</v>
      </c>
      <c r="Y4914" s="12" t="str">
        <f>IFERROR(VLOOKUP(C4914,[1]Index!$D:$F,3,FALSE),"Non List")</f>
        <v>Hotels And Tourism</v>
      </c>
      <c r="Z4914">
        <f>IFERROR(VLOOKUP(C4914,[1]LP!$B:$C,2,FALSE),0)</f>
        <v>800</v>
      </c>
      <c r="AA4914" s="11">
        <f t="shared" si="111"/>
        <v>114.3</v>
      </c>
      <c r="AB4914" s="5">
        <f>IFERROR(VLOOKUP(C4914,[2]Sheet1!$B:$F,5,FALSE),0)</f>
        <v>15340910.08</v>
      </c>
      <c r="AC4914" s="11">
        <f>IFERROR(VLOOKUP(AE4914,[3]Sheet2!$M:$O,2,FALSE),0)</f>
        <v>0</v>
      </c>
      <c r="AD4914" s="11">
        <f>IFERROR(VLOOKUP(AE4914,[3]Sheet2!$M:$O,3,FALSE),0)</f>
        <v>0</v>
      </c>
      <c r="AE4914" s="10" t="str">
        <f t="shared" si="110"/>
        <v>79/80CGH</v>
      </c>
      <c r="AF4914" s="10"/>
      <c r="AG4914" s="10"/>
      <c r="AH4914" s="10"/>
    </row>
    <row r="4915" spans="1:34" x14ac:dyDescent="0.45">
      <c r="A4915" t="s">
        <v>54</v>
      </c>
      <c r="B4915" t="s">
        <v>60</v>
      </c>
      <c r="C4915" t="s">
        <v>293</v>
      </c>
      <c r="D4915">
        <v>2222.1999999999998</v>
      </c>
      <c r="E4915" s="11">
        <v>194889</v>
      </c>
      <c r="F4915" s="5">
        <v>4630037</v>
      </c>
      <c r="G4915" s="11">
        <v>0</v>
      </c>
      <c r="H4915" s="11">
        <v>0</v>
      </c>
      <c r="I4915">
        <v>0</v>
      </c>
      <c r="J4915">
        <v>0</v>
      </c>
      <c r="K4915">
        <v>0</v>
      </c>
      <c r="L4915">
        <v>481348</v>
      </c>
      <c r="M4915">
        <v>329</v>
      </c>
      <c r="N4915">
        <v>7</v>
      </c>
      <c r="O4915">
        <v>1</v>
      </c>
      <c r="P4915">
        <v>13</v>
      </c>
      <c r="Q4915">
        <v>0</v>
      </c>
      <c r="R4915">
        <v>6</v>
      </c>
      <c r="S4915">
        <v>0</v>
      </c>
      <c r="T4915">
        <v>2476</v>
      </c>
      <c r="U4915">
        <v>4283</v>
      </c>
      <c r="V4915">
        <v>0.93</v>
      </c>
      <c r="W4915">
        <v>0</v>
      </c>
      <c r="X4915">
        <v>0</v>
      </c>
      <c r="Y4915" s="12" t="str">
        <f>IFERROR(VLOOKUP(C4915,[1]Index!$D:$F,3,FALSE),"Non List")</f>
        <v>Manufacturing And Processing</v>
      </c>
      <c r="Z4915">
        <f>IFERROR(VLOOKUP(C4915,[1]LP!$B:$C,2,FALSE),0)</f>
        <v>0</v>
      </c>
      <c r="AA4915" s="11">
        <f t="shared" si="111"/>
        <v>0</v>
      </c>
      <c r="AB4915" s="5">
        <f>IFERROR(VLOOKUP(C4915,[2]Sheet1!$B:$F,5,FALSE),0)</f>
        <v>179687.38</v>
      </c>
      <c r="AC4915" s="11">
        <v>0</v>
      </c>
      <c r="AD4915" s="11">
        <v>20</v>
      </c>
      <c r="AE4915" s="10" t="str">
        <f t="shared" si="110"/>
        <v>78/79BNL</v>
      </c>
      <c r="AF4915" s="10"/>
      <c r="AG4915" s="10"/>
      <c r="AH4915" s="10"/>
    </row>
    <row r="4916" spans="1:34" x14ac:dyDescent="0.45">
      <c r="A4916" t="s">
        <v>54</v>
      </c>
      <c r="B4916" t="s">
        <v>60</v>
      </c>
      <c r="C4916" t="s">
        <v>294</v>
      </c>
      <c r="D4916">
        <v>11732</v>
      </c>
      <c r="E4916" s="11">
        <v>121000</v>
      </c>
      <c r="F4916" s="5">
        <v>3087640</v>
      </c>
      <c r="G4916" s="11">
        <v>0</v>
      </c>
      <c r="H4916" s="11">
        <v>0</v>
      </c>
      <c r="I4916">
        <v>0</v>
      </c>
      <c r="J4916">
        <v>0</v>
      </c>
      <c r="K4916">
        <v>0</v>
      </c>
      <c r="L4916">
        <v>505822</v>
      </c>
      <c r="M4916">
        <v>557</v>
      </c>
      <c r="N4916">
        <v>21</v>
      </c>
      <c r="O4916">
        <v>4</v>
      </c>
      <c r="P4916">
        <v>21</v>
      </c>
      <c r="Q4916">
        <v>0</v>
      </c>
      <c r="R4916">
        <v>93</v>
      </c>
      <c r="S4916">
        <v>0</v>
      </c>
      <c r="T4916">
        <v>2652</v>
      </c>
      <c r="U4916">
        <v>5767</v>
      </c>
      <c r="V4916">
        <v>-0.51</v>
      </c>
      <c r="W4916">
        <v>0</v>
      </c>
      <c r="X4916">
        <v>0</v>
      </c>
      <c r="Y4916" s="12" t="str">
        <f>IFERROR(VLOOKUP(C4916,[1]Index!$D:$F,3,FALSE),"Non List")</f>
        <v>Manufacturing And Processing</v>
      </c>
      <c r="Z4916">
        <f>IFERROR(VLOOKUP(C4916,[1]LP!$B:$C,2,FALSE),0)</f>
        <v>12650</v>
      </c>
      <c r="AA4916" s="11">
        <f t="shared" si="111"/>
        <v>22.7</v>
      </c>
      <c r="AB4916" s="5">
        <f>IFERROR(VLOOKUP(C4916,[2]Sheet1!$B:$F,5,FALSE),0)</f>
        <v>111562</v>
      </c>
      <c r="AC4916" s="11">
        <v>0</v>
      </c>
      <c r="AD4916" s="11">
        <v>60</v>
      </c>
      <c r="AE4916" s="10" t="str">
        <f t="shared" si="110"/>
        <v>78/79BNT</v>
      </c>
      <c r="AF4916" s="10"/>
      <c r="AG4916" s="10"/>
      <c r="AH4916" s="10"/>
    </row>
    <row r="4917" spans="1:34" x14ac:dyDescent="0.45">
      <c r="A4917" t="s">
        <v>54</v>
      </c>
      <c r="B4917" t="s">
        <v>60</v>
      </c>
      <c r="C4917" t="s">
        <v>295</v>
      </c>
      <c r="D4917">
        <v>1958</v>
      </c>
      <c r="E4917" s="11">
        <v>1518479</v>
      </c>
      <c r="F4917" s="5">
        <v>1057515</v>
      </c>
      <c r="G4917" s="11">
        <v>0</v>
      </c>
      <c r="H4917" s="11">
        <v>0</v>
      </c>
      <c r="I4917">
        <v>0</v>
      </c>
      <c r="J4917">
        <v>0</v>
      </c>
      <c r="K4917">
        <v>0</v>
      </c>
      <c r="L4917">
        <v>788324</v>
      </c>
      <c r="M4917">
        <v>69</v>
      </c>
      <c r="N4917">
        <v>28</v>
      </c>
      <c r="O4917">
        <v>12</v>
      </c>
      <c r="P4917">
        <v>41</v>
      </c>
      <c r="Q4917">
        <v>0</v>
      </c>
      <c r="R4917">
        <v>326</v>
      </c>
      <c r="S4917">
        <v>0</v>
      </c>
      <c r="T4917">
        <v>170</v>
      </c>
      <c r="U4917">
        <v>514</v>
      </c>
      <c r="V4917">
        <v>-0.74</v>
      </c>
      <c r="W4917">
        <v>0</v>
      </c>
      <c r="X4917">
        <v>0</v>
      </c>
      <c r="Y4917" s="12" t="str">
        <f>IFERROR(VLOOKUP(C4917,[1]Index!$D:$F,3,FALSE),"Non List")</f>
        <v>Manufacturing And Processing</v>
      </c>
      <c r="Z4917">
        <f>IFERROR(VLOOKUP(C4917,[1]LP!$B:$C,2,FALSE),0)</f>
        <v>1313</v>
      </c>
      <c r="AA4917" s="11">
        <f t="shared" si="111"/>
        <v>19</v>
      </c>
      <c r="AB4917" s="5">
        <f>IFERROR(VLOOKUP(C4917,[2]Sheet1!$B:$F,5,FALSE),0)</f>
        <v>11224597.99</v>
      </c>
      <c r="AC4917" s="11">
        <v>60</v>
      </c>
      <c r="AD4917" s="11">
        <v>10</v>
      </c>
      <c r="AE4917" s="10" t="str">
        <f t="shared" si="110"/>
        <v>78/79HDL</v>
      </c>
      <c r="AF4917" s="10"/>
      <c r="AG4917" s="10"/>
      <c r="AH4917" s="10"/>
    </row>
    <row r="4918" spans="1:34" x14ac:dyDescent="0.45">
      <c r="A4918" t="s">
        <v>54</v>
      </c>
      <c r="B4918" t="s">
        <v>60</v>
      </c>
      <c r="C4918" t="s">
        <v>298</v>
      </c>
      <c r="D4918">
        <v>246</v>
      </c>
      <c r="E4918" s="11">
        <v>38759</v>
      </c>
      <c r="F4918" s="5">
        <v>317184</v>
      </c>
      <c r="G4918" s="11">
        <v>0</v>
      </c>
      <c r="H4918" s="11">
        <v>0</v>
      </c>
      <c r="I4918">
        <v>0</v>
      </c>
      <c r="J4918">
        <v>0</v>
      </c>
      <c r="K4918">
        <v>0</v>
      </c>
      <c r="L4918">
        <v>26824</v>
      </c>
      <c r="M4918">
        <v>92</v>
      </c>
      <c r="N4918">
        <v>3</v>
      </c>
      <c r="O4918">
        <v>0</v>
      </c>
      <c r="P4918">
        <v>10</v>
      </c>
      <c r="Q4918">
        <v>0</v>
      </c>
      <c r="R4918">
        <v>1</v>
      </c>
      <c r="S4918">
        <v>0</v>
      </c>
      <c r="T4918">
        <v>918</v>
      </c>
      <c r="U4918">
        <v>1381</v>
      </c>
      <c r="V4918">
        <v>4.6100000000000003</v>
      </c>
      <c r="W4918">
        <v>0</v>
      </c>
      <c r="X4918">
        <v>0</v>
      </c>
      <c r="Y4918" s="12" t="str">
        <f>IFERROR(VLOOKUP(C4918,[1]Index!$D:$F,3,FALSE),"Non List")</f>
        <v>Manufacturing And Processing</v>
      </c>
      <c r="Z4918">
        <f>IFERROR(VLOOKUP(C4918,[1]LP!$B:$C,2,FALSE),0)</f>
        <v>0</v>
      </c>
      <c r="AA4918" s="11">
        <f t="shared" si="111"/>
        <v>0</v>
      </c>
      <c r="AB4918" s="5">
        <f>IFERROR(VLOOKUP(C4918,[2]Sheet1!$B:$F,5,FALSE),0)</f>
        <v>198029.16</v>
      </c>
      <c r="AC4918" s="11">
        <v>25</v>
      </c>
      <c r="AD4918" s="11">
        <v>5</v>
      </c>
      <c r="AE4918" s="10" t="str">
        <f t="shared" si="110"/>
        <v>78/79NLO</v>
      </c>
      <c r="AF4918" s="10"/>
      <c r="AG4918" s="10"/>
      <c r="AH4918" s="10"/>
    </row>
    <row r="4919" spans="1:34" x14ac:dyDescent="0.45">
      <c r="A4919" t="s">
        <v>54</v>
      </c>
      <c r="B4919" t="s">
        <v>60</v>
      </c>
      <c r="C4919" t="s">
        <v>296</v>
      </c>
      <c r="D4919">
        <v>20910</v>
      </c>
      <c r="E4919" s="11">
        <v>92100</v>
      </c>
      <c r="F4919" s="5">
        <v>2837300</v>
      </c>
      <c r="G4919" s="11">
        <v>0</v>
      </c>
      <c r="H4919" s="11">
        <v>0</v>
      </c>
      <c r="I4919">
        <v>0</v>
      </c>
      <c r="J4919">
        <v>0</v>
      </c>
      <c r="K4919">
        <v>0</v>
      </c>
      <c r="L4919">
        <v>220400</v>
      </c>
      <c r="M4919">
        <v>319</v>
      </c>
      <c r="N4919">
        <v>66</v>
      </c>
      <c r="O4919">
        <v>7</v>
      </c>
      <c r="P4919">
        <v>10</v>
      </c>
      <c r="Q4919">
        <v>0</v>
      </c>
      <c r="R4919">
        <v>431</v>
      </c>
      <c r="S4919">
        <v>0</v>
      </c>
      <c r="T4919">
        <v>3181</v>
      </c>
      <c r="U4919">
        <v>4779</v>
      </c>
      <c r="V4919">
        <v>-0.77</v>
      </c>
      <c r="W4919">
        <v>0</v>
      </c>
      <c r="X4919">
        <v>0</v>
      </c>
      <c r="Y4919" s="12" t="str">
        <f>IFERROR(VLOOKUP(C4919,[1]Index!$D:$F,3,FALSE),"Non List")</f>
        <v>Manufacturing And Processing</v>
      </c>
      <c r="Z4919">
        <f>IFERROR(VLOOKUP(C4919,[1]LP!$B:$C,2,FALSE),0)</f>
        <v>39800</v>
      </c>
      <c r="AA4919" s="11">
        <f t="shared" si="111"/>
        <v>124.8</v>
      </c>
      <c r="AB4919" s="5">
        <f>IFERROR(VLOOKUP(C4919,[2]Sheet1!$B:$F,5,FALSE),0)</f>
        <v>138150</v>
      </c>
      <c r="AC4919" s="11">
        <v>0</v>
      </c>
      <c r="AD4919" s="11">
        <v>1215</v>
      </c>
      <c r="AE4919" s="10" t="str">
        <f t="shared" si="110"/>
        <v>78/79UNL</v>
      </c>
      <c r="AF4919" s="10"/>
      <c r="AG4919" s="10"/>
      <c r="AH4919" s="10"/>
    </row>
    <row r="4920" spans="1:34" x14ac:dyDescent="0.45">
      <c r="A4920" t="s">
        <v>54</v>
      </c>
      <c r="B4920" t="s">
        <v>60</v>
      </c>
      <c r="C4920" t="s">
        <v>297</v>
      </c>
      <c r="D4920">
        <v>421</v>
      </c>
      <c r="E4920" s="11">
        <v>4400000</v>
      </c>
      <c r="F4920" s="5">
        <v>4785527</v>
      </c>
      <c r="G4920" s="11">
        <v>0</v>
      </c>
      <c r="H4920" s="11">
        <v>0</v>
      </c>
      <c r="I4920">
        <v>0</v>
      </c>
      <c r="J4920">
        <v>0</v>
      </c>
      <c r="K4920">
        <v>0</v>
      </c>
      <c r="L4920">
        <v>654853</v>
      </c>
      <c r="M4920">
        <v>20</v>
      </c>
      <c r="N4920">
        <v>21</v>
      </c>
      <c r="O4920">
        <v>2</v>
      </c>
      <c r="P4920">
        <v>10</v>
      </c>
      <c r="Q4920">
        <v>0</v>
      </c>
      <c r="R4920">
        <v>43</v>
      </c>
      <c r="S4920">
        <v>0</v>
      </c>
      <c r="T4920">
        <v>209</v>
      </c>
      <c r="U4920">
        <v>305</v>
      </c>
      <c r="V4920">
        <v>-0.27</v>
      </c>
      <c r="W4920">
        <v>0</v>
      </c>
      <c r="X4920">
        <v>0</v>
      </c>
      <c r="Y4920" s="12" t="str">
        <f>IFERROR(VLOOKUP(C4920,[1]Index!$D:$F,3,FALSE),"Non List")</f>
        <v>Manufacturing And Processing</v>
      </c>
      <c r="Z4920">
        <f>IFERROR(VLOOKUP(C4920,[1]LP!$B:$C,2,FALSE),0)</f>
        <v>504</v>
      </c>
      <c r="AA4920" s="11">
        <f t="shared" si="111"/>
        <v>25.2</v>
      </c>
      <c r="AB4920" s="5">
        <f>IFERROR(VLOOKUP(C4920,[2]Sheet1!$B:$F,5,FALSE),0)</f>
        <v>50270000</v>
      </c>
      <c r="AC4920" s="11">
        <v>0</v>
      </c>
      <c r="AD4920" s="11">
        <v>10.53</v>
      </c>
      <c r="AE4920" s="10" t="str">
        <f t="shared" si="110"/>
        <v>78/79SHIVM</v>
      </c>
      <c r="AF4920" s="10"/>
      <c r="AG4920" s="10"/>
      <c r="AH4920" s="10"/>
    </row>
    <row r="4921" spans="1:34" x14ac:dyDescent="0.45">
      <c r="A4921" t="s">
        <v>55</v>
      </c>
      <c r="B4921" t="s">
        <v>60</v>
      </c>
      <c r="C4921" t="s">
        <v>293</v>
      </c>
      <c r="D4921">
        <v>2222.1999999999998</v>
      </c>
      <c r="E4921" s="11">
        <v>194889</v>
      </c>
      <c r="F4921" s="5">
        <v>5044138</v>
      </c>
      <c r="G4921" s="11">
        <v>0</v>
      </c>
      <c r="H4921" s="11">
        <v>0</v>
      </c>
      <c r="I4921">
        <v>0</v>
      </c>
      <c r="J4921">
        <v>0</v>
      </c>
      <c r="K4921">
        <v>0</v>
      </c>
      <c r="L4921">
        <v>876032</v>
      </c>
      <c r="M4921">
        <v>450</v>
      </c>
      <c r="N4921">
        <v>5</v>
      </c>
      <c r="O4921">
        <v>1</v>
      </c>
      <c r="P4921">
        <v>17</v>
      </c>
      <c r="Q4921">
        <v>0</v>
      </c>
      <c r="R4921">
        <v>4</v>
      </c>
      <c r="S4921">
        <v>0</v>
      </c>
      <c r="T4921">
        <v>2688</v>
      </c>
      <c r="U4921">
        <v>5214</v>
      </c>
      <c r="V4921">
        <v>1.35</v>
      </c>
      <c r="W4921">
        <v>0</v>
      </c>
      <c r="X4921">
        <v>0</v>
      </c>
      <c r="Y4921" s="12" t="str">
        <f>IFERROR(VLOOKUP(C4921,[1]Index!$D:$F,3,FALSE),"Non List")</f>
        <v>Manufacturing And Processing</v>
      </c>
      <c r="Z4921">
        <f>IFERROR(VLOOKUP(C4921,[1]LP!$B:$C,2,FALSE),0)</f>
        <v>0</v>
      </c>
      <c r="AA4921" s="11">
        <f t="shared" si="111"/>
        <v>0</v>
      </c>
      <c r="AB4921" s="5">
        <f>IFERROR(VLOOKUP(C4921,[2]Sheet1!$B:$F,5,FALSE),0)</f>
        <v>179687.38</v>
      </c>
      <c r="AC4921" s="11">
        <v>0</v>
      </c>
      <c r="AD4921" s="11">
        <v>20</v>
      </c>
      <c r="AE4921" s="10" t="str">
        <f t="shared" si="110"/>
        <v>78/79BNL</v>
      </c>
      <c r="AF4921" s="10"/>
      <c r="AG4921" s="10"/>
      <c r="AH4921" s="10"/>
    </row>
    <row r="4922" spans="1:34" x14ac:dyDescent="0.45">
      <c r="A4922" t="s">
        <v>55</v>
      </c>
      <c r="B4922" t="s">
        <v>60</v>
      </c>
      <c r="C4922" t="s">
        <v>294</v>
      </c>
      <c r="D4922">
        <v>11732</v>
      </c>
      <c r="E4922" s="11">
        <v>121000</v>
      </c>
      <c r="F4922" s="5">
        <v>3253337</v>
      </c>
      <c r="G4922" s="11">
        <v>0</v>
      </c>
      <c r="H4922" s="11">
        <v>0</v>
      </c>
      <c r="I4922">
        <v>0</v>
      </c>
      <c r="J4922">
        <v>0</v>
      </c>
      <c r="K4922">
        <v>0</v>
      </c>
      <c r="L4922">
        <v>683106</v>
      </c>
      <c r="M4922">
        <v>565</v>
      </c>
      <c r="N4922">
        <v>21</v>
      </c>
      <c r="O4922">
        <v>4</v>
      </c>
      <c r="P4922">
        <v>20</v>
      </c>
      <c r="Q4922">
        <v>0</v>
      </c>
      <c r="R4922">
        <v>87</v>
      </c>
      <c r="S4922">
        <v>0</v>
      </c>
      <c r="T4922">
        <v>2789</v>
      </c>
      <c r="U4922">
        <v>5952</v>
      </c>
      <c r="V4922">
        <v>-0.49</v>
      </c>
      <c r="W4922">
        <v>0</v>
      </c>
      <c r="X4922">
        <v>0</v>
      </c>
      <c r="Y4922" s="12" t="str">
        <f>IFERROR(VLOOKUP(C4922,[1]Index!$D:$F,3,FALSE),"Non List")</f>
        <v>Manufacturing And Processing</v>
      </c>
      <c r="Z4922">
        <f>IFERROR(VLOOKUP(C4922,[1]LP!$B:$C,2,FALSE),0)</f>
        <v>12650</v>
      </c>
      <c r="AA4922" s="11">
        <f t="shared" si="111"/>
        <v>22.4</v>
      </c>
      <c r="AB4922" s="5">
        <f>IFERROR(VLOOKUP(C4922,[2]Sheet1!$B:$F,5,FALSE),0)</f>
        <v>111562</v>
      </c>
      <c r="AC4922" s="11">
        <v>0</v>
      </c>
      <c r="AD4922" s="11">
        <v>60</v>
      </c>
      <c r="AE4922" s="10" t="str">
        <f t="shared" si="110"/>
        <v>78/79BNT</v>
      </c>
      <c r="AF4922" s="10"/>
      <c r="AG4922" s="10"/>
      <c r="AH4922" s="10"/>
    </row>
    <row r="4923" spans="1:34" x14ac:dyDescent="0.45">
      <c r="A4923" t="s">
        <v>55</v>
      </c>
      <c r="B4923" t="s">
        <v>60</v>
      </c>
      <c r="C4923" t="s">
        <v>295</v>
      </c>
      <c r="D4923">
        <v>1958</v>
      </c>
      <c r="E4923" s="11">
        <v>1518479</v>
      </c>
      <c r="F4923" s="5">
        <v>1324482</v>
      </c>
      <c r="G4923" s="11">
        <v>0</v>
      </c>
      <c r="H4923" s="11">
        <v>0</v>
      </c>
      <c r="I4923">
        <v>0</v>
      </c>
      <c r="J4923">
        <v>0</v>
      </c>
      <c r="K4923">
        <v>0</v>
      </c>
      <c r="L4923">
        <v>1055292</v>
      </c>
      <c r="M4923">
        <v>69</v>
      </c>
      <c r="N4923">
        <v>28</v>
      </c>
      <c r="O4923">
        <v>10</v>
      </c>
      <c r="P4923">
        <v>37</v>
      </c>
      <c r="Q4923">
        <v>0</v>
      </c>
      <c r="R4923">
        <v>295</v>
      </c>
      <c r="S4923">
        <v>0</v>
      </c>
      <c r="T4923">
        <v>187</v>
      </c>
      <c r="U4923">
        <v>541</v>
      </c>
      <c r="V4923">
        <v>-0.72</v>
      </c>
      <c r="W4923">
        <v>0</v>
      </c>
      <c r="X4923">
        <v>0</v>
      </c>
      <c r="Y4923" s="12" t="str">
        <f>IFERROR(VLOOKUP(C4923,[1]Index!$D:$F,3,FALSE),"Non List")</f>
        <v>Manufacturing And Processing</v>
      </c>
      <c r="Z4923">
        <f>IFERROR(VLOOKUP(C4923,[1]LP!$B:$C,2,FALSE),0)</f>
        <v>1313</v>
      </c>
      <c r="AA4923" s="11">
        <f t="shared" si="111"/>
        <v>19</v>
      </c>
      <c r="AB4923" s="5">
        <f>IFERROR(VLOOKUP(C4923,[2]Sheet1!$B:$F,5,FALSE),0)</f>
        <v>11224597.99</v>
      </c>
      <c r="AC4923" s="11">
        <v>60</v>
      </c>
      <c r="AD4923" s="11">
        <v>10</v>
      </c>
      <c r="AE4923" s="10" t="str">
        <f t="shared" si="110"/>
        <v>78/79HDL</v>
      </c>
      <c r="AF4923" s="10"/>
      <c r="AG4923" s="10"/>
      <c r="AH4923" s="10"/>
    </row>
    <row r="4924" spans="1:34" x14ac:dyDescent="0.45">
      <c r="A4924" t="s">
        <v>55</v>
      </c>
      <c r="B4924" t="s">
        <v>60</v>
      </c>
      <c r="C4924" t="s">
        <v>298</v>
      </c>
      <c r="D4924">
        <v>246</v>
      </c>
      <c r="E4924" s="11">
        <v>48448</v>
      </c>
      <c r="F4924" s="5">
        <v>333782</v>
      </c>
      <c r="G4924" s="11">
        <v>0</v>
      </c>
      <c r="H4924" s="11">
        <v>0</v>
      </c>
      <c r="I4924">
        <v>0</v>
      </c>
      <c r="J4924">
        <v>0</v>
      </c>
      <c r="K4924">
        <v>0</v>
      </c>
      <c r="L4924">
        <v>32280</v>
      </c>
      <c r="M4924">
        <v>67</v>
      </c>
      <c r="N4924">
        <v>4</v>
      </c>
      <c r="O4924">
        <v>0</v>
      </c>
      <c r="P4924">
        <v>8</v>
      </c>
      <c r="Q4924">
        <v>0</v>
      </c>
      <c r="R4924">
        <v>1</v>
      </c>
      <c r="S4924">
        <v>0</v>
      </c>
      <c r="T4924">
        <v>789</v>
      </c>
      <c r="U4924">
        <v>1087</v>
      </c>
      <c r="V4924">
        <v>3.42</v>
      </c>
      <c r="W4924">
        <v>0</v>
      </c>
      <c r="X4924">
        <v>0</v>
      </c>
      <c r="Y4924" s="12" t="str">
        <f>IFERROR(VLOOKUP(C4924,[1]Index!$D:$F,3,FALSE),"Non List")</f>
        <v>Manufacturing And Processing</v>
      </c>
      <c r="Z4924">
        <f>IFERROR(VLOOKUP(C4924,[1]LP!$B:$C,2,FALSE),0)</f>
        <v>0</v>
      </c>
      <c r="AA4924" s="11">
        <f t="shared" si="111"/>
        <v>0</v>
      </c>
      <c r="AB4924" s="5">
        <f>IFERROR(VLOOKUP(C4924,[2]Sheet1!$B:$F,5,FALSE),0)</f>
        <v>198029.16</v>
      </c>
      <c r="AC4924" s="11">
        <v>25</v>
      </c>
      <c r="AD4924" s="11">
        <v>5</v>
      </c>
      <c r="AE4924" s="10" t="str">
        <f t="shared" si="110"/>
        <v>78/79NLO</v>
      </c>
      <c r="AF4924" s="10"/>
      <c r="AG4924" s="10"/>
      <c r="AH4924" s="10"/>
    </row>
    <row r="4925" spans="1:34" x14ac:dyDescent="0.45">
      <c r="A4925" t="s">
        <v>55</v>
      </c>
      <c r="B4925" t="s">
        <v>60</v>
      </c>
      <c r="C4925" t="s">
        <v>296</v>
      </c>
      <c r="D4925">
        <v>20910</v>
      </c>
      <c r="E4925" s="11">
        <v>92100</v>
      </c>
      <c r="F4925" s="5">
        <v>3537400</v>
      </c>
      <c r="G4925" s="11">
        <v>0</v>
      </c>
      <c r="H4925" s="11">
        <v>0</v>
      </c>
      <c r="I4925">
        <v>0</v>
      </c>
      <c r="J4925">
        <v>0</v>
      </c>
      <c r="K4925">
        <v>0</v>
      </c>
      <c r="L4925">
        <v>715000</v>
      </c>
      <c r="M4925">
        <v>776</v>
      </c>
      <c r="N4925">
        <v>27</v>
      </c>
      <c r="O4925">
        <v>5</v>
      </c>
      <c r="P4925">
        <v>20</v>
      </c>
      <c r="Q4925">
        <v>0</v>
      </c>
      <c r="R4925">
        <v>143</v>
      </c>
      <c r="S4925">
        <v>0</v>
      </c>
      <c r="T4925">
        <v>3941</v>
      </c>
      <c r="U4925">
        <v>8297</v>
      </c>
      <c r="V4925">
        <v>-0.6</v>
      </c>
      <c r="W4925">
        <v>0</v>
      </c>
      <c r="X4925">
        <v>0</v>
      </c>
      <c r="Y4925" s="12" t="str">
        <f>IFERROR(VLOOKUP(C4925,[1]Index!$D:$F,3,FALSE),"Non List")</f>
        <v>Manufacturing And Processing</v>
      </c>
      <c r="Z4925">
        <f>IFERROR(VLOOKUP(C4925,[1]LP!$B:$C,2,FALSE),0)</f>
        <v>39800</v>
      </c>
      <c r="AA4925" s="11">
        <f t="shared" si="111"/>
        <v>51.3</v>
      </c>
      <c r="AB4925" s="5">
        <f>IFERROR(VLOOKUP(C4925,[2]Sheet1!$B:$F,5,FALSE),0)</f>
        <v>138150</v>
      </c>
      <c r="AC4925" s="11">
        <v>0</v>
      </c>
      <c r="AD4925" s="11">
        <v>1215</v>
      </c>
      <c r="AE4925" s="10" t="str">
        <f t="shared" si="110"/>
        <v>78/79UNL</v>
      </c>
      <c r="AF4925" s="10"/>
      <c r="AG4925" s="10"/>
      <c r="AH4925" s="10"/>
    </row>
    <row r="4926" spans="1:34" x14ac:dyDescent="0.45">
      <c r="A4926" t="s">
        <v>55</v>
      </c>
      <c r="B4926" t="s">
        <v>60</v>
      </c>
      <c r="C4926" t="s">
        <v>297</v>
      </c>
      <c r="D4926">
        <v>421</v>
      </c>
      <c r="E4926" s="11">
        <v>4400000</v>
      </c>
      <c r="F4926" s="5">
        <v>4831921</v>
      </c>
      <c r="G4926" s="11">
        <v>0</v>
      </c>
      <c r="H4926" s="11">
        <v>0</v>
      </c>
      <c r="I4926">
        <v>0</v>
      </c>
      <c r="J4926">
        <v>0</v>
      </c>
      <c r="K4926">
        <v>0</v>
      </c>
      <c r="L4926">
        <v>689398</v>
      </c>
      <c r="M4926">
        <v>16</v>
      </c>
      <c r="N4926">
        <v>27</v>
      </c>
      <c r="O4926">
        <v>2</v>
      </c>
      <c r="P4926">
        <v>7</v>
      </c>
      <c r="Q4926">
        <v>0</v>
      </c>
      <c r="R4926">
        <v>54</v>
      </c>
      <c r="S4926">
        <v>0</v>
      </c>
      <c r="T4926">
        <v>210</v>
      </c>
      <c r="U4926">
        <v>272</v>
      </c>
      <c r="V4926">
        <v>-0.35</v>
      </c>
      <c r="W4926">
        <v>0</v>
      </c>
      <c r="X4926">
        <v>0</v>
      </c>
      <c r="Y4926" s="12" t="str">
        <f>IFERROR(VLOOKUP(C4926,[1]Index!$D:$F,3,FALSE),"Non List")</f>
        <v>Manufacturing And Processing</v>
      </c>
      <c r="Z4926">
        <f>IFERROR(VLOOKUP(C4926,[1]LP!$B:$C,2,FALSE),0)</f>
        <v>504</v>
      </c>
      <c r="AA4926" s="11">
        <f t="shared" si="111"/>
        <v>31.5</v>
      </c>
      <c r="AB4926" s="5">
        <f>IFERROR(VLOOKUP(C4926,[2]Sheet1!$B:$F,5,FALSE),0)</f>
        <v>50270000</v>
      </c>
      <c r="AC4926" s="11">
        <v>0</v>
      </c>
      <c r="AD4926" s="11">
        <v>10.53</v>
      </c>
      <c r="AE4926" s="10" t="str">
        <f t="shared" ref="AE4926:AE4989" si="112">B4926&amp;C4926</f>
        <v>78/79SHIVM</v>
      </c>
      <c r="AF4926" s="10"/>
      <c r="AG4926" s="10"/>
      <c r="AH4926" s="10"/>
    </row>
    <row r="4927" spans="1:34" x14ac:dyDescent="0.45">
      <c r="A4927" t="s">
        <v>24</v>
      </c>
      <c r="B4927" t="s">
        <v>181</v>
      </c>
      <c r="C4927" t="s">
        <v>293</v>
      </c>
      <c r="D4927">
        <v>2222.1999999999998</v>
      </c>
      <c r="E4927" s="11">
        <v>194889</v>
      </c>
      <c r="F4927" s="5">
        <v>5188499</v>
      </c>
      <c r="G4927" s="11">
        <v>0</v>
      </c>
      <c r="H4927" s="11">
        <v>0</v>
      </c>
      <c r="I4927">
        <v>0</v>
      </c>
      <c r="J4927">
        <v>0</v>
      </c>
      <c r="K4927">
        <v>0</v>
      </c>
      <c r="L4927">
        <v>401500</v>
      </c>
      <c r="M4927">
        <v>824</v>
      </c>
      <c r="N4927">
        <v>3</v>
      </c>
      <c r="O4927">
        <v>1</v>
      </c>
      <c r="P4927">
        <v>30</v>
      </c>
      <c r="Q4927">
        <v>0</v>
      </c>
      <c r="R4927">
        <v>2</v>
      </c>
      <c r="S4927">
        <v>0</v>
      </c>
      <c r="T4927">
        <v>2762</v>
      </c>
      <c r="U4927">
        <v>7156</v>
      </c>
      <c r="V4927">
        <v>2.2200000000000002</v>
      </c>
      <c r="W4927">
        <v>0</v>
      </c>
      <c r="X4927">
        <v>0</v>
      </c>
      <c r="Y4927" s="12" t="str">
        <f>IFERROR(VLOOKUP(C4927,[1]Index!$D:$F,3,FALSE),"Non List")</f>
        <v>Manufacturing And Processing</v>
      </c>
      <c r="Z4927">
        <f>IFERROR(VLOOKUP(C4927,[1]LP!$B:$C,2,FALSE),0)</f>
        <v>0</v>
      </c>
      <c r="AA4927" s="11">
        <f t="shared" si="111"/>
        <v>0</v>
      </c>
      <c r="AB4927" s="5">
        <f>IFERROR(VLOOKUP(C4927,[2]Sheet1!$B:$F,5,FALSE),0)</f>
        <v>179687.38</v>
      </c>
      <c r="AC4927" s="11">
        <f>IFERROR(VLOOKUP(AE4927,[3]Sheet2!$M:$O,2,FALSE),0)</f>
        <v>0</v>
      </c>
      <c r="AD4927" s="11">
        <f>IFERROR(VLOOKUP(AE4927,[3]Sheet2!$M:$O,3,FALSE),0)</f>
        <v>0</v>
      </c>
      <c r="AE4927" s="10" t="str">
        <f t="shared" si="112"/>
        <v>79/80BNL</v>
      </c>
      <c r="AF4927" s="10"/>
      <c r="AG4927" s="10"/>
      <c r="AH4927" s="10"/>
    </row>
    <row r="4928" spans="1:34" x14ac:dyDescent="0.45">
      <c r="A4928" t="s">
        <v>24</v>
      </c>
      <c r="B4928" t="s">
        <v>181</v>
      </c>
      <c r="C4928" t="s">
        <v>294</v>
      </c>
      <c r="D4928">
        <v>11732</v>
      </c>
      <c r="E4928" s="11">
        <v>121000</v>
      </c>
      <c r="F4928" s="5">
        <v>3513702</v>
      </c>
      <c r="G4928" s="11">
        <v>0</v>
      </c>
      <c r="H4928" s="11">
        <v>0</v>
      </c>
      <c r="I4928">
        <v>0</v>
      </c>
      <c r="J4928">
        <v>0</v>
      </c>
      <c r="K4928">
        <v>0</v>
      </c>
      <c r="L4928">
        <v>316788</v>
      </c>
      <c r="M4928">
        <v>1047</v>
      </c>
      <c r="N4928">
        <v>11</v>
      </c>
      <c r="O4928">
        <v>4</v>
      </c>
      <c r="P4928">
        <v>35</v>
      </c>
      <c r="Q4928">
        <v>0</v>
      </c>
      <c r="R4928">
        <v>44</v>
      </c>
      <c r="S4928">
        <v>0</v>
      </c>
      <c r="T4928">
        <v>3004</v>
      </c>
      <c r="U4928">
        <v>8413</v>
      </c>
      <c r="V4928">
        <v>-0.28000000000000003</v>
      </c>
      <c r="W4928">
        <v>0</v>
      </c>
      <c r="X4928">
        <v>0</v>
      </c>
      <c r="Y4928" s="12" t="str">
        <f>IFERROR(VLOOKUP(C4928,[1]Index!$D:$F,3,FALSE),"Non List")</f>
        <v>Manufacturing And Processing</v>
      </c>
      <c r="Z4928">
        <f>IFERROR(VLOOKUP(C4928,[1]LP!$B:$C,2,FALSE),0)</f>
        <v>12650</v>
      </c>
      <c r="AA4928" s="11">
        <f t="shared" si="111"/>
        <v>12.1</v>
      </c>
      <c r="AB4928" s="5">
        <f>IFERROR(VLOOKUP(C4928,[2]Sheet1!$B:$F,5,FALSE),0)</f>
        <v>111562</v>
      </c>
      <c r="AC4928" s="11">
        <f>IFERROR(VLOOKUP(AE4928,[3]Sheet2!$M:$O,2,FALSE),0)</f>
        <v>60</v>
      </c>
      <c r="AD4928" s="11">
        <f>IFERROR(VLOOKUP(AE4928,[3]Sheet2!$M:$O,3,FALSE),0)</f>
        <v>0</v>
      </c>
      <c r="AE4928" s="10" t="str">
        <f t="shared" si="112"/>
        <v>79/80BNT</v>
      </c>
      <c r="AF4928" s="10"/>
      <c r="AG4928" s="10"/>
      <c r="AH4928" s="10"/>
    </row>
    <row r="4929" spans="1:34" x14ac:dyDescent="0.45">
      <c r="A4929" t="s">
        <v>24</v>
      </c>
      <c r="B4929" t="s">
        <v>181</v>
      </c>
      <c r="C4929" t="s">
        <v>295</v>
      </c>
      <c r="D4929">
        <v>1958</v>
      </c>
      <c r="E4929" s="11">
        <v>2429567</v>
      </c>
      <c r="F4929" s="5">
        <v>1543368</v>
      </c>
      <c r="G4929" s="11">
        <v>0</v>
      </c>
      <c r="H4929" s="11">
        <v>0</v>
      </c>
      <c r="I4929">
        <v>0</v>
      </c>
      <c r="J4929">
        <v>0</v>
      </c>
      <c r="K4929">
        <v>0</v>
      </c>
      <c r="L4929">
        <v>215761</v>
      </c>
      <c r="M4929">
        <v>36</v>
      </c>
      <c r="N4929">
        <v>55</v>
      </c>
      <c r="O4929">
        <v>12</v>
      </c>
      <c r="P4929">
        <v>22</v>
      </c>
      <c r="Q4929">
        <v>0</v>
      </c>
      <c r="R4929">
        <v>660</v>
      </c>
      <c r="S4929">
        <v>0</v>
      </c>
      <c r="T4929">
        <v>164</v>
      </c>
      <c r="U4929">
        <v>362</v>
      </c>
      <c r="V4929">
        <v>-0.82</v>
      </c>
      <c r="W4929">
        <v>0</v>
      </c>
      <c r="X4929">
        <v>0</v>
      </c>
      <c r="Y4929" s="12" t="str">
        <f>IFERROR(VLOOKUP(C4929,[1]Index!$D:$F,3,FALSE),"Non List")</f>
        <v>Manufacturing And Processing</v>
      </c>
      <c r="Z4929">
        <f>IFERROR(VLOOKUP(C4929,[1]LP!$B:$C,2,FALSE),0)</f>
        <v>1313</v>
      </c>
      <c r="AA4929" s="11">
        <f t="shared" si="111"/>
        <v>36.5</v>
      </c>
      <c r="AB4929" s="5">
        <f>IFERROR(VLOOKUP(C4929,[2]Sheet1!$B:$F,5,FALSE),0)</f>
        <v>11224597.99</v>
      </c>
      <c r="AC4929" s="11">
        <f>IFERROR(VLOOKUP(AE4929,[3]Sheet2!$M:$O,2,FALSE),0)</f>
        <v>15</v>
      </c>
      <c r="AD4929" s="11">
        <f>IFERROR(VLOOKUP(AE4929,[3]Sheet2!$M:$O,3,FALSE),0)</f>
        <v>10</v>
      </c>
      <c r="AE4929" s="10" t="str">
        <f t="shared" si="112"/>
        <v>79/80HDL</v>
      </c>
      <c r="AF4929" s="10"/>
      <c r="AG4929" s="10"/>
      <c r="AH4929" s="10"/>
    </row>
    <row r="4930" spans="1:34" x14ac:dyDescent="0.45">
      <c r="A4930" t="s">
        <v>24</v>
      </c>
      <c r="B4930" t="s">
        <v>181</v>
      </c>
      <c r="C4930" t="s">
        <v>296</v>
      </c>
      <c r="D4930">
        <v>20910</v>
      </c>
      <c r="E4930" s="11">
        <v>92100</v>
      </c>
      <c r="F4930" s="5">
        <v>3900700</v>
      </c>
      <c r="G4930" s="11">
        <v>0</v>
      </c>
      <c r="H4930" s="11">
        <v>0</v>
      </c>
      <c r="I4930">
        <v>0</v>
      </c>
      <c r="J4930">
        <v>0</v>
      </c>
      <c r="K4930">
        <v>0</v>
      </c>
      <c r="L4930">
        <v>340600</v>
      </c>
      <c r="M4930">
        <v>1479</v>
      </c>
      <c r="N4930">
        <v>14</v>
      </c>
      <c r="O4930">
        <v>5</v>
      </c>
      <c r="P4930">
        <v>34</v>
      </c>
      <c r="Q4930">
        <v>0</v>
      </c>
      <c r="R4930">
        <v>68</v>
      </c>
      <c r="S4930">
        <v>0</v>
      </c>
      <c r="T4930">
        <v>4335</v>
      </c>
      <c r="U4930">
        <v>12012</v>
      </c>
      <c r="V4930">
        <v>-0.43</v>
      </c>
      <c r="W4930">
        <v>0</v>
      </c>
      <c r="X4930">
        <v>0</v>
      </c>
      <c r="Y4930" s="12" t="str">
        <f>IFERROR(VLOOKUP(C4930,[1]Index!$D:$F,3,FALSE),"Non List")</f>
        <v>Manufacturing And Processing</v>
      </c>
      <c r="Z4930">
        <f>IFERROR(VLOOKUP(C4930,[1]LP!$B:$C,2,FALSE),0)</f>
        <v>39800</v>
      </c>
      <c r="AA4930" s="11">
        <f t="shared" si="111"/>
        <v>26.9</v>
      </c>
      <c r="AB4930" s="5">
        <f>IFERROR(VLOOKUP(C4930,[2]Sheet1!$B:$F,5,FALSE),0)</f>
        <v>138150</v>
      </c>
      <c r="AC4930" s="11">
        <f>IFERROR(VLOOKUP(AE4930,[3]Sheet2!$M:$O,2,FALSE),0)</f>
        <v>1580</v>
      </c>
      <c r="AD4930" s="11">
        <f>IFERROR(VLOOKUP(AE4930,[3]Sheet2!$M:$O,3,FALSE),0)</f>
        <v>0</v>
      </c>
      <c r="AE4930" s="10" t="str">
        <f t="shared" si="112"/>
        <v>79/80UNL</v>
      </c>
      <c r="AF4930" s="10"/>
      <c r="AG4930" s="10"/>
      <c r="AH4930" s="10"/>
    </row>
    <row r="4931" spans="1:34" x14ac:dyDescent="0.45">
      <c r="A4931" t="s">
        <v>24</v>
      </c>
      <c r="B4931" t="s">
        <v>181</v>
      </c>
      <c r="C4931" t="s">
        <v>297</v>
      </c>
      <c r="D4931">
        <v>421</v>
      </c>
      <c r="E4931" s="11">
        <v>4400000</v>
      </c>
      <c r="F4931" s="5">
        <v>5107747</v>
      </c>
      <c r="G4931" s="11">
        <v>0</v>
      </c>
      <c r="H4931" s="11">
        <v>0</v>
      </c>
      <c r="I4931">
        <v>0</v>
      </c>
      <c r="J4931">
        <v>0</v>
      </c>
      <c r="K4931">
        <v>0</v>
      </c>
      <c r="L4931">
        <v>274765</v>
      </c>
      <c r="M4931">
        <v>25</v>
      </c>
      <c r="N4931">
        <v>17</v>
      </c>
      <c r="O4931">
        <v>2</v>
      </c>
      <c r="P4931">
        <v>12</v>
      </c>
      <c r="Q4931">
        <v>0</v>
      </c>
      <c r="R4931">
        <v>33</v>
      </c>
      <c r="S4931">
        <v>0</v>
      </c>
      <c r="T4931">
        <v>216</v>
      </c>
      <c r="U4931">
        <v>348</v>
      </c>
      <c r="V4931">
        <v>-0.17</v>
      </c>
      <c r="W4931">
        <v>0</v>
      </c>
      <c r="X4931">
        <v>0</v>
      </c>
      <c r="Y4931" s="12" t="str">
        <f>IFERROR(VLOOKUP(C4931,[1]Index!$D:$F,3,FALSE),"Non List")</f>
        <v>Manufacturing And Processing</v>
      </c>
      <c r="Z4931">
        <f>IFERROR(VLOOKUP(C4931,[1]LP!$B:$C,2,FALSE),0)</f>
        <v>504</v>
      </c>
      <c r="AA4931" s="11">
        <f t="shared" ref="AA4931:AA4994" si="113">ROUND(IFERROR(Z4931/M4931,0),1)</f>
        <v>20.2</v>
      </c>
      <c r="AB4931" s="5">
        <f>IFERROR(VLOOKUP(C4931,[2]Sheet1!$B:$F,5,FALSE),0)</f>
        <v>50270000</v>
      </c>
      <c r="AC4931" s="11">
        <f>IFERROR(VLOOKUP(AE4931,[3]Sheet2!$M:$O,2,FALSE),0)</f>
        <v>0.75</v>
      </c>
      <c r="AD4931" s="11">
        <f>IFERROR(VLOOKUP(AE4931,[3]Sheet2!$M:$O,3,FALSE),0)</f>
        <v>14.25</v>
      </c>
      <c r="AE4931" s="10" t="str">
        <f t="shared" si="112"/>
        <v>79/80SHIVM</v>
      </c>
      <c r="AF4931" s="10"/>
      <c r="AG4931" s="10"/>
      <c r="AH4931" s="10"/>
    </row>
    <row r="4932" spans="1:34" x14ac:dyDescent="0.45">
      <c r="A4932" t="s">
        <v>54</v>
      </c>
      <c r="B4932" t="s">
        <v>60</v>
      </c>
      <c r="C4932" t="s">
        <v>299</v>
      </c>
      <c r="D4932">
        <v>2078</v>
      </c>
      <c r="E4932" s="11">
        <v>3270000</v>
      </c>
      <c r="F4932" s="5">
        <v>2550038</v>
      </c>
      <c r="G4932" s="11">
        <v>0</v>
      </c>
      <c r="H4932" s="11">
        <v>0</v>
      </c>
      <c r="I4932">
        <v>0</v>
      </c>
      <c r="J4932">
        <v>0</v>
      </c>
      <c r="K4932">
        <v>0</v>
      </c>
      <c r="L4932">
        <v>616688</v>
      </c>
      <c r="M4932">
        <v>25</v>
      </c>
      <c r="N4932">
        <v>83</v>
      </c>
      <c r="O4932">
        <v>12</v>
      </c>
      <c r="P4932">
        <v>14</v>
      </c>
      <c r="Q4932">
        <v>0</v>
      </c>
      <c r="R4932">
        <v>966</v>
      </c>
      <c r="S4932">
        <v>0</v>
      </c>
      <c r="T4932">
        <v>178</v>
      </c>
      <c r="U4932">
        <v>317</v>
      </c>
      <c r="V4932">
        <v>-0.85</v>
      </c>
      <c r="W4932">
        <v>0</v>
      </c>
      <c r="X4932">
        <v>0</v>
      </c>
      <c r="Y4932" s="12" t="str">
        <f>IFERROR(VLOOKUP(C4932,[1]Index!$D:$F,3,FALSE),"Non List")</f>
        <v>Investment</v>
      </c>
      <c r="Z4932">
        <f>IFERROR(VLOOKUP(C4932,[1]LP!$B:$C,2,FALSE),0)</f>
        <v>2166</v>
      </c>
      <c r="AA4932" s="11">
        <f t="shared" si="113"/>
        <v>86.6</v>
      </c>
      <c r="AB4932" s="5">
        <f>IFERROR(VLOOKUP(C4932,[2]Sheet1!$B:$F,5,FALSE),0)</f>
        <v>10627500</v>
      </c>
      <c r="AC4932" s="11">
        <v>25</v>
      </c>
      <c r="AD4932" s="11">
        <v>1.3158000000000001</v>
      </c>
      <c r="AE4932" s="10" t="str">
        <f t="shared" si="112"/>
        <v>78/79CIT</v>
      </c>
      <c r="AF4932" s="10"/>
      <c r="AG4932" s="10"/>
      <c r="AH4932" s="10"/>
    </row>
    <row r="4933" spans="1:34" x14ac:dyDescent="0.45">
      <c r="A4933" t="s">
        <v>54</v>
      </c>
      <c r="B4933" t="s">
        <v>60</v>
      </c>
      <c r="C4933" t="s">
        <v>300</v>
      </c>
      <c r="D4933">
        <v>196.1</v>
      </c>
      <c r="E4933" s="11">
        <v>22000000</v>
      </c>
      <c r="F4933" s="5">
        <v>2956309</v>
      </c>
      <c r="G4933" s="11">
        <v>0</v>
      </c>
      <c r="H4933" s="11">
        <v>0</v>
      </c>
      <c r="I4933">
        <v>0</v>
      </c>
      <c r="J4933">
        <v>0</v>
      </c>
      <c r="K4933">
        <v>0</v>
      </c>
      <c r="L4933">
        <v>696147</v>
      </c>
      <c r="M4933">
        <v>4</v>
      </c>
      <c r="N4933">
        <v>47</v>
      </c>
      <c r="O4933">
        <v>2</v>
      </c>
      <c r="P4933">
        <v>4</v>
      </c>
      <c r="Q4933">
        <v>0</v>
      </c>
      <c r="R4933">
        <v>81</v>
      </c>
      <c r="S4933">
        <v>0</v>
      </c>
      <c r="T4933">
        <v>113</v>
      </c>
      <c r="U4933">
        <v>104</v>
      </c>
      <c r="V4933">
        <v>-0.47</v>
      </c>
      <c r="W4933">
        <v>0</v>
      </c>
      <c r="X4933">
        <v>0</v>
      </c>
      <c r="Y4933" s="12" t="str">
        <f>IFERROR(VLOOKUP(C4933,[1]Index!$D:$F,3,FALSE),"Non List")</f>
        <v>Investment</v>
      </c>
      <c r="Z4933">
        <f>IFERROR(VLOOKUP(C4933,[1]LP!$B:$C,2,FALSE),0)</f>
        <v>169.4</v>
      </c>
      <c r="AA4933" s="11">
        <f t="shared" si="113"/>
        <v>42.4</v>
      </c>
      <c r="AB4933" s="5">
        <f>IFERROR(VLOOKUP(C4933,[2]Sheet1!$B:$F,5,FALSE),0)</f>
        <v>45551598.759999998</v>
      </c>
      <c r="AC4933" s="11">
        <v>5</v>
      </c>
      <c r="AD4933" s="11">
        <v>0.26300000000000001</v>
      </c>
      <c r="AE4933" s="10" t="str">
        <f t="shared" si="112"/>
        <v>78/79HIDCL</v>
      </c>
      <c r="AF4933" s="10"/>
      <c r="AG4933" s="10"/>
      <c r="AH4933" s="10"/>
    </row>
    <row r="4934" spans="1:34" x14ac:dyDescent="0.45">
      <c r="A4934" t="s">
        <v>54</v>
      </c>
      <c r="B4934" t="s">
        <v>60</v>
      </c>
      <c r="C4934" t="s">
        <v>301</v>
      </c>
      <c r="D4934">
        <v>219</v>
      </c>
      <c r="E4934" s="11">
        <v>21600000</v>
      </c>
      <c r="F4934" s="5">
        <v>1405491</v>
      </c>
      <c r="G4934" s="11">
        <v>0</v>
      </c>
      <c r="H4934" s="11">
        <v>0</v>
      </c>
      <c r="I4934">
        <v>0</v>
      </c>
      <c r="J4934">
        <v>0</v>
      </c>
      <c r="K4934">
        <v>0</v>
      </c>
      <c r="L4934">
        <v>694558</v>
      </c>
      <c r="M4934">
        <v>4</v>
      </c>
      <c r="N4934">
        <v>51</v>
      </c>
      <c r="O4934">
        <v>2</v>
      </c>
      <c r="P4934">
        <v>4</v>
      </c>
      <c r="Q4934">
        <v>0</v>
      </c>
      <c r="R4934">
        <v>105</v>
      </c>
      <c r="S4934">
        <v>0</v>
      </c>
      <c r="T4934">
        <v>107</v>
      </c>
      <c r="U4934">
        <v>101</v>
      </c>
      <c r="V4934">
        <v>-0.54</v>
      </c>
      <c r="W4934">
        <v>0</v>
      </c>
      <c r="X4934">
        <v>0</v>
      </c>
      <c r="Y4934" s="12" t="str">
        <f>IFERROR(VLOOKUP(C4934,[1]Index!$D:$F,3,FALSE),"Non List")</f>
        <v>Investment</v>
      </c>
      <c r="Z4934">
        <f>IFERROR(VLOOKUP(C4934,[1]LP!$B:$C,2,FALSE),0)</f>
        <v>204</v>
      </c>
      <c r="AA4934" s="11">
        <f t="shared" si="113"/>
        <v>51</v>
      </c>
      <c r="AB4934" s="5">
        <f>IFERROR(VLOOKUP(C4934,[2]Sheet1!$B:$F,5,FALSE),0)</f>
        <v>86400000</v>
      </c>
      <c r="AC4934" s="11">
        <v>0</v>
      </c>
      <c r="AD4934" s="11">
        <v>4.2104999999999997</v>
      </c>
      <c r="AE4934" s="10" t="str">
        <f t="shared" si="112"/>
        <v>78/79NIFRA</v>
      </c>
      <c r="AF4934" s="10"/>
      <c r="AG4934" s="10"/>
      <c r="AH4934" s="10"/>
    </row>
    <row r="4935" spans="1:34" x14ac:dyDescent="0.45">
      <c r="A4935" t="s">
        <v>54</v>
      </c>
      <c r="B4935" t="s">
        <v>60</v>
      </c>
      <c r="C4935" t="s">
        <v>304</v>
      </c>
      <c r="D4935">
        <v>665</v>
      </c>
      <c r="E4935" s="11">
        <v>555600</v>
      </c>
      <c r="F4935" s="5">
        <v>33462</v>
      </c>
      <c r="G4935" s="11">
        <v>0</v>
      </c>
      <c r="H4935" s="11">
        <v>0</v>
      </c>
      <c r="I4935">
        <v>0</v>
      </c>
      <c r="J4935">
        <v>0</v>
      </c>
      <c r="K4935">
        <v>0</v>
      </c>
      <c r="L4935">
        <v>7897</v>
      </c>
      <c r="M4935">
        <v>2</v>
      </c>
      <c r="N4935">
        <v>352</v>
      </c>
      <c r="O4935">
        <v>6</v>
      </c>
      <c r="P4935">
        <v>2</v>
      </c>
      <c r="Q4935">
        <v>0</v>
      </c>
      <c r="R4935">
        <v>2206</v>
      </c>
      <c r="S4935">
        <v>0</v>
      </c>
      <c r="T4935">
        <v>106</v>
      </c>
      <c r="U4935">
        <v>67</v>
      </c>
      <c r="V4935">
        <v>-0.9</v>
      </c>
      <c r="W4935">
        <v>0</v>
      </c>
      <c r="X4935">
        <v>0</v>
      </c>
      <c r="Y4935" s="12" t="str">
        <f>IFERROR(VLOOKUP(C4935,[1]Index!$D:$F,3,FALSE),"Non List")</f>
        <v>Investment</v>
      </c>
      <c r="Z4935">
        <f>IFERROR(VLOOKUP(C4935,[1]LP!$B:$C,2,FALSE),0)</f>
        <v>850</v>
      </c>
      <c r="AA4935" s="11">
        <f t="shared" si="113"/>
        <v>425</v>
      </c>
      <c r="AB4935" s="5">
        <f>IFERROR(VLOOKUP(C4935,[2]Sheet1!$B:$F,5,FALSE),0)</f>
        <v>555600.07999999996</v>
      </c>
      <c r="AC4935" s="11">
        <v>0</v>
      </c>
      <c r="AD4935" s="11">
        <v>0</v>
      </c>
      <c r="AE4935" s="10" t="str">
        <f t="shared" si="112"/>
        <v>78/79ENL</v>
      </c>
      <c r="AF4935" s="10"/>
      <c r="AG4935" s="10"/>
      <c r="AH4935" s="10"/>
    </row>
    <row r="4936" spans="1:34" x14ac:dyDescent="0.45">
      <c r="A4936" t="s">
        <v>54</v>
      </c>
      <c r="B4936" t="s">
        <v>60</v>
      </c>
      <c r="C4936" t="s">
        <v>302</v>
      </c>
      <c r="D4936">
        <v>465</v>
      </c>
      <c r="E4936" s="11">
        <v>1223212</v>
      </c>
      <c r="F4936" s="5">
        <v>75587</v>
      </c>
      <c r="G4936" s="11">
        <v>0</v>
      </c>
      <c r="H4936" s="11">
        <v>0</v>
      </c>
      <c r="I4936">
        <v>0</v>
      </c>
      <c r="J4936">
        <v>0</v>
      </c>
      <c r="K4936">
        <v>0</v>
      </c>
      <c r="L4936">
        <v>38878</v>
      </c>
      <c r="M4936">
        <v>4</v>
      </c>
      <c r="N4936">
        <v>110</v>
      </c>
      <c r="O4936">
        <v>4</v>
      </c>
      <c r="P4936">
        <v>4</v>
      </c>
      <c r="Q4936">
        <v>0</v>
      </c>
      <c r="R4936">
        <v>481</v>
      </c>
      <c r="S4936">
        <v>0</v>
      </c>
      <c r="T4936">
        <v>106</v>
      </c>
      <c r="U4936">
        <v>101</v>
      </c>
      <c r="V4936">
        <v>-0.78</v>
      </c>
      <c r="W4936">
        <v>0</v>
      </c>
      <c r="X4936">
        <v>0</v>
      </c>
      <c r="Y4936" s="12" t="str">
        <f>IFERROR(VLOOKUP(C4936,[1]Index!$D:$F,3,FALSE),"Non List")</f>
        <v>Investment</v>
      </c>
      <c r="Z4936">
        <f>IFERROR(VLOOKUP(C4936,[1]LP!$B:$C,2,FALSE),0)</f>
        <v>526</v>
      </c>
      <c r="AA4936" s="11">
        <f t="shared" si="113"/>
        <v>131.5</v>
      </c>
      <c r="AB4936" s="5">
        <f>IFERROR(VLOOKUP(C4936,[2]Sheet1!$B:$F,5,FALSE),0)</f>
        <v>12232117</v>
      </c>
      <c r="AC4936" s="11">
        <v>0</v>
      </c>
      <c r="AD4936" s="11">
        <v>5.26</v>
      </c>
      <c r="AE4936" s="10" t="str">
        <f t="shared" si="112"/>
        <v>78/79NRN</v>
      </c>
      <c r="AF4936" s="10"/>
      <c r="AG4936" s="10"/>
      <c r="AH4936" s="10"/>
    </row>
    <row r="4937" spans="1:34" x14ac:dyDescent="0.45">
      <c r="A4937" t="s">
        <v>54</v>
      </c>
      <c r="B4937" t="s">
        <v>60</v>
      </c>
      <c r="C4937" t="s">
        <v>303</v>
      </c>
      <c r="D4937">
        <v>726</v>
      </c>
      <c r="E4937" s="11">
        <v>839410</v>
      </c>
      <c r="F4937" s="5">
        <v>373760</v>
      </c>
      <c r="G4937" s="11">
        <v>0</v>
      </c>
      <c r="H4937" s="11">
        <v>0</v>
      </c>
      <c r="I4937">
        <v>0</v>
      </c>
      <c r="J4937">
        <v>0</v>
      </c>
      <c r="K4937">
        <v>0</v>
      </c>
      <c r="L4937">
        <v>107095</v>
      </c>
      <c r="M4937">
        <v>17</v>
      </c>
      <c r="N4937">
        <v>43</v>
      </c>
      <c r="O4937">
        <v>5</v>
      </c>
      <c r="P4937">
        <v>12</v>
      </c>
      <c r="Q4937">
        <v>0</v>
      </c>
      <c r="R4937">
        <v>214</v>
      </c>
      <c r="S4937">
        <v>0</v>
      </c>
      <c r="T4937">
        <v>145</v>
      </c>
      <c r="U4937">
        <v>235</v>
      </c>
      <c r="V4937">
        <v>-0.68</v>
      </c>
      <c r="W4937">
        <v>0</v>
      </c>
      <c r="X4937">
        <v>0</v>
      </c>
      <c r="Y4937" s="12" t="str">
        <f>IFERROR(VLOOKUP(C4937,[1]Index!$D:$F,3,FALSE),"Non List")</f>
        <v>Investment</v>
      </c>
      <c r="Z4937">
        <f>IFERROR(VLOOKUP(C4937,[1]LP!$B:$C,2,FALSE),0)</f>
        <v>827</v>
      </c>
      <c r="AA4937" s="11">
        <f t="shared" si="113"/>
        <v>48.6</v>
      </c>
      <c r="AB4937" s="5">
        <f>IFERROR(VLOOKUP(C4937,[2]Sheet1!$B:$F,5,FALSE),0)</f>
        <v>2518230</v>
      </c>
      <c r="AC4937" s="11">
        <v>0</v>
      </c>
      <c r="AD4937" s="11">
        <v>0</v>
      </c>
      <c r="AE4937" s="10" t="str">
        <f t="shared" si="112"/>
        <v>78/79CHDC</v>
      </c>
      <c r="AF4937" s="10"/>
      <c r="AG4937" s="10"/>
      <c r="AH4937" s="10"/>
    </row>
    <row r="4938" spans="1:34" x14ac:dyDescent="0.45">
      <c r="A4938" t="s">
        <v>55</v>
      </c>
      <c r="B4938" t="s">
        <v>60</v>
      </c>
      <c r="C4938" t="s">
        <v>299</v>
      </c>
      <c r="D4938">
        <v>2078</v>
      </c>
      <c r="E4938" s="11">
        <v>4251000</v>
      </c>
      <c r="F4938" s="5">
        <v>4533714</v>
      </c>
      <c r="G4938" s="11">
        <v>0</v>
      </c>
      <c r="H4938" s="11">
        <v>0</v>
      </c>
      <c r="I4938">
        <v>0</v>
      </c>
      <c r="J4938">
        <v>0</v>
      </c>
      <c r="K4938">
        <v>0</v>
      </c>
      <c r="L4938">
        <v>887806</v>
      </c>
      <c r="M4938">
        <v>21</v>
      </c>
      <c r="N4938">
        <v>100</v>
      </c>
      <c r="O4938">
        <v>10</v>
      </c>
      <c r="P4938">
        <v>10</v>
      </c>
      <c r="Q4938">
        <v>0</v>
      </c>
      <c r="R4938">
        <v>1001</v>
      </c>
      <c r="S4938">
        <v>0</v>
      </c>
      <c r="T4938">
        <v>207</v>
      </c>
      <c r="U4938">
        <v>312</v>
      </c>
      <c r="V4938">
        <v>-0.85</v>
      </c>
      <c r="W4938">
        <v>0</v>
      </c>
      <c r="X4938">
        <v>0</v>
      </c>
      <c r="Y4938" s="12" t="str">
        <f>IFERROR(VLOOKUP(C4938,[1]Index!$D:$F,3,FALSE),"Non List")</f>
        <v>Investment</v>
      </c>
      <c r="Z4938">
        <f>IFERROR(VLOOKUP(C4938,[1]LP!$B:$C,2,FALSE),0)</f>
        <v>2166</v>
      </c>
      <c r="AA4938" s="11">
        <f t="shared" si="113"/>
        <v>103.1</v>
      </c>
      <c r="AB4938" s="5">
        <f>IFERROR(VLOOKUP(C4938,[2]Sheet1!$B:$F,5,FALSE),0)</f>
        <v>10627500</v>
      </c>
      <c r="AC4938" s="11">
        <v>25</v>
      </c>
      <c r="AD4938" s="11">
        <v>1.3158000000000001</v>
      </c>
      <c r="AE4938" s="10" t="str">
        <f t="shared" si="112"/>
        <v>78/79CIT</v>
      </c>
      <c r="AF4938" s="10"/>
      <c r="AG4938" s="10"/>
      <c r="AH4938" s="10"/>
    </row>
    <row r="4939" spans="1:34" x14ac:dyDescent="0.45">
      <c r="A4939" t="s">
        <v>55</v>
      </c>
      <c r="B4939" t="s">
        <v>60</v>
      </c>
      <c r="C4939" t="s">
        <v>300</v>
      </c>
      <c r="D4939">
        <v>196.1</v>
      </c>
      <c r="E4939" s="11">
        <v>20715052</v>
      </c>
      <c r="F4939" s="5">
        <v>1673839</v>
      </c>
      <c r="G4939" s="11">
        <v>0</v>
      </c>
      <c r="H4939" s="11">
        <v>0</v>
      </c>
      <c r="I4939">
        <v>0</v>
      </c>
      <c r="J4939">
        <v>0</v>
      </c>
      <c r="K4939">
        <v>0</v>
      </c>
      <c r="L4939">
        <v>976218</v>
      </c>
      <c r="M4939">
        <v>5</v>
      </c>
      <c r="N4939">
        <v>42</v>
      </c>
      <c r="O4939">
        <v>2</v>
      </c>
      <c r="P4939">
        <v>4</v>
      </c>
      <c r="Q4939">
        <v>0</v>
      </c>
      <c r="R4939">
        <v>75</v>
      </c>
      <c r="S4939">
        <v>0</v>
      </c>
      <c r="T4939">
        <v>108</v>
      </c>
      <c r="U4939">
        <v>107</v>
      </c>
      <c r="V4939">
        <v>-0.45</v>
      </c>
      <c r="W4939">
        <v>0</v>
      </c>
      <c r="X4939">
        <v>0</v>
      </c>
      <c r="Y4939" s="12" t="str">
        <f>IFERROR(VLOOKUP(C4939,[1]Index!$D:$F,3,FALSE),"Non List")</f>
        <v>Investment</v>
      </c>
      <c r="Z4939">
        <f>IFERROR(VLOOKUP(C4939,[1]LP!$B:$C,2,FALSE),0)</f>
        <v>169.4</v>
      </c>
      <c r="AA4939" s="11">
        <f t="shared" si="113"/>
        <v>33.9</v>
      </c>
      <c r="AB4939" s="5">
        <f>IFERROR(VLOOKUP(C4939,[2]Sheet1!$B:$F,5,FALSE),0)</f>
        <v>45551598.759999998</v>
      </c>
      <c r="AC4939" s="11">
        <v>5</v>
      </c>
      <c r="AD4939" s="11">
        <v>0.26300000000000001</v>
      </c>
      <c r="AE4939" s="10" t="str">
        <f t="shared" si="112"/>
        <v>78/79HIDCL</v>
      </c>
      <c r="AF4939" s="10"/>
      <c r="AG4939" s="10"/>
      <c r="AH4939" s="10"/>
    </row>
    <row r="4940" spans="1:34" x14ac:dyDescent="0.45">
      <c r="A4940" t="s">
        <v>55</v>
      </c>
      <c r="B4940" t="s">
        <v>60</v>
      </c>
      <c r="C4940" t="s">
        <v>301</v>
      </c>
      <c r="D4940">
        <v>219</v>
      </c>
      <c r="E4940" s="11">
        <v>21600000</v>
      </c>
      <c r="F4940" s="5">
        <v>1737043</v>
      </c>
      <c r="G4940" s="11">
        <v>0</v>
      </c>
      <c r="H4940" s="11">
        <v>0</v>
      </c>
      <c r="I4940">
        <v>0</v>
      </c>
      <c r="J4940">
        <v>0</v>
      </c>
      <c r="K4940">
        <v>0</v>
      </c>
      <c r="L4940">
        <v>1026111</v>
      </c>
      <c r="M4940">
        <v>5</v>
      </c>
      <c r="N4940">
        <v>46</v>
      </c>
      <c r="O4940">
        <v>2</v>
      </c>
      <c r="P4940">
        <v>4</v>
      </c>
      <c r="Q4940">
        <v>0</v>
      </c>
      <c r="R4940">
        <v>94</v>
      </c>
      <c r="S4940">
        <v>0</v>
      </c>
      <c r="T4940">
        <v>108</v>
      </c>
      <c r="U4940">
        <v>107</v>
      </c>
      <c r="V4940">
        <v>-0.51</v>
      </c>
      <c r="W4940">
        <v>0</v>
      </c>
      <c r="X4940">
        <v>0</v>
      </c>
      <c r="Y4940" s="12" t="str">
        <f>IFERROR(VLOOKUP(C4940,[1]Index!$D:$F,3,FALSE),"Non List")</f>
        <v>Investment</v>
      </c>
      <c r="Z4940">
        <f>IFERROR(VLOOKUP(C4940,[1]LP!$B:$C,2,FALSE),0)</f>
        <v>204</v>
      </c>
      <c r="AA4940" s="11">
        <f t="shared" si="113"/>
        <v>40.799999999999997</v>
      </c>
      <c r="AB4940" s="5">
        <f>IFERROR(VLOOKUP(C4940,[2]Sheet1!$B:$F,5,FALSE),0)</f>
        <v>86400000</v>
      </c>
      <c r="AC4940" s="11">
        <v>0</v>
      </c>
      <c r="AD4940" s="11">
        <v>4.2104999999999997</v>
      </c>
      <c r="AE4940" s="10" t="str">
        <f t="shared" si="112"/>
        <v>78/79NIFRA</v>
      </c>
      <c r="AF4940" s="10"/>
      <c r="AG4940" s="10"/>
      <c r="AH4940" s="10"/>
    </row>
    <row r="4941" spans="1:34" x14ac:dyDescent="0.45">
      <c r="A4941" t="s">
        <v>55</v>
      </c>
      <c r="B4941" t="s">
        <v>60</v>
      </c>
      <c r="C4941" t="s">
        <v>304</v>
      </c>
      <c r="D4941">
        <v>665</v>
      </c>
      <c r="E4941" s="11">
        <v>555600</v>
      </c>
      <c r="F4941" s="5">
        <v>37138</v>
      </c>
      <c r="G4941" s="11">
        <v>0</v>
      </c>
      <c r="H4941" s="11">
        <v>0</v>
      </c>
      <c r="I4941">
        <v>0</v>
      </c>
      <c r="J4941">
        <v>0</v>
      </c>
      <c r="K4941">
        <v>0</v>
      </c>
      <c r="L4941">
        <v>11573</v>
      </c>
      <c r="M4941">
        <v>2</v>
      </c>
      <c r="N4941">
        <v>320</v>
      </c>
      <c r="O4941">
        <v>6</v>
      </c>
      <c r="P4941">
        <v>2</v>
      </c>
      <c r="Q4941">
        <v>0</v>
      </c>
      <c r="R4941">
        <v>1992</v>
      </c>
      <c r="S4941">
        <v>0</v>
      </c>
      <c r="T4941">
        <v>107</v>
      </c>
      <c r="U4941">
        <v>71</v>
      </c>
      <c r="V4941">
        <v>-0.89</v>
      </c>
      <c r="W4941">
        <v>0</v>
      </c>
      <c r="X4941">
        <v>0</v>
      </c>
      <c r="Y4941" s="12" t="str">
        <f>IFERROR(VLOOKUP(C4941,[1]Index!$D:$F,3,FALSE),"Non List")</f>
        <v>Investment</v>
      </c>
      <c r="Z4941">
        <f>IFERROR(VLOOKUP(C4941,[1]LP!$B:$C,2,FALSE),0)</f>
        <v>850</v>
      </c>
      <c r="AA4941" s="11">
        <f t="shared" si="113"/>
        <v>425</v>
      </c>
      <c r="AB4941" s="5">
        <f>IFERROR(VLOOKUP(C4941,[2]Sheet1!$B:$F,5,FALSE),0)</f>
        <v>555600.07999999996</v>
      </c>
      <c r="AC4941" s="11">
        <v>0</v>
      </c>
      <c r="AD4941" s="11">
        <v>0</v>
      </c>
      <c r="AE4941" s="10" t="str">
        <f t="shared" si="112"/>
        <v>78/79ENL</v>
      </c>
      <c r="AF4941" s="10"/>
      <c r="AG4941" s="10"/>
      <c r="AH4941" s="10"/>
    </row>
    <row r="4942" spans="1:34" x14ac:dyDescent="0.45">
      <c r="A4942" t="s">
        <v>55</v>
      </c>
      <c r="B4942" t="s">
        <v>60</v>
      </c>
      <c r="C4942" t="s">
        <v>302</v>
      </c>
      <c r="D4942">
        <v>465</v>
      </c>
      <c r="E4942" s="11">
        <v>1223212</v>
      </c>
      <c r="F4942" s="5">
        <v>93908</v>
      </c>
      <c r="G4942" s="11">
        <v>0</v>
      </c>
      <c r="H4942" s="11">
        <v>0</v>
      </c>
      <c r="I4942">
        <v>0</v>
      </c>
      <c r="J4942">
        <v>0</v>
      </c>
      <c r="K4942">
        <v>0</v>
      </c>
      <c r="L4942">
        <v>41478</v>
      </c>
      <c r="M4942">
        <v>3</v>
      </c>
      <c r="N4942">
        <v>137</v>
      </c>
      <c r="O4942">
        <v>4</v>
      </c>
      <c r="P4942">
        <v>3</v>
      </c>
      <c r="Q4942">
        <v>0</v>
      </c>
      <c r="R4942">
        <v>593</v>
      </c>
      <c r="S4942">
        <v>0</v>
      </c>
      <c r="T4942">
        <v>108</v>
      </c>
      <c r="U4942">
        <v>91</v>
      </c>
      <c r="V4942">
        <v>-0.81</v>
      </c>
      <c r="W4942">
        <v>0</v>
      </c>
      <c r="X4942">
        <v>0</v>
      </c>
      <c r="Y4942" s="12" t="str">
        <f>IFERROR(VLOOKUP(C4942,[1]Index!$D:$F,3,FALSE),"Non List")</f>
        <v>Investment</v>
      </c>
      <c r="Z4942">
        <f>IFERROR(VLOOKUP(C4942,[1]LP!$B:$C,2,FALSE),0)</f>
        <v>526</v>
      </c>
      <c r="AA4942" s="11">
        <f t="shared" si="113"/>
        <v>175.3</v>
      </c>
      <c r="AB4942" s="5">
        <f>IFERROR(VLOOKUP(C4942,[2]Sheet1!$B:$F,5,FALSE),0)</f>
        <v>12232117</v>
      </c>
      <c r="AC4942" s="11">
        <v>0</v>
      </c>
      <c r="AD4942" s="11">
        <v>5.26</v>
      </c>
      <c r="AE4942" s="10" t="str">
        <f t="shared" si="112"/>
        <v>78/79NRN</v>
      </c>
      <c r="AF4942" s="10"/>
      <c r="AG4942" s="10"/>
      <c r="AH4942" s="10"/>
    </row>
    <row r="4943" spans="1:34" x14ac:dyDescent="0.45">
      <c r="A4943" t="s">
        <v>55</v>
      </c>
      <c r="B4943" t="s">
        <v>60</v>
      </c>
      <c r="C4943" t="s">
        <v>303</v>
      </c>
      <c r="D4943">
        <v>726</v>
      </c>
      <c r="E4943" s="11">
        <v>839410</v>
      </c>
      <c r="F4943" s="5">
        <v>379899</v>
      </c>
      <c r="G4943" s="11">
        <v>0</v>
      </c>
      <c r="H4943" s="11">
        <v>0</v>
      </c>
      <c r="I4943">
        <v>0</v>
      </c>
      <c r="J4943">
        <v>0</v>
      </c>
      <c r="K4943">
        <v>0</v>
      </c>
      <c r="L4943">
        <v>113233</v>
      </c>
      <c r="M4943">
        <v>13</v>
      </c>
      <c r="N4943">
        <v>54</v>
      </c>
      <c r="O4943">
        <v>5</v>
      </c>
      <c r="P4943">
        <v>9</v>
      </c>
      <c r="Q4943">
        <v>0</v>
      </c>
      <c r="R4943">
        <v>269</v>
      </c>
      <c r="S4943">
        <v>0</v>
      </c>
      <c r="T4943">
        <v>145</v>
      </c>
      <c r="U4943">
        <v>210</v>
      </c>
      <c r="V4943">
        <v>-0.71</v>
      </c>
      <c r="W4943">
        <v>0</v>
      </c>
      <c r="X4943">
        <v>0</v>
      </c>
      <c r="Y4943" s="12" t="str">
        <f>IFERROR(VLOOKUP(C4943,[1]Index!$D:$F,3,FALSE),"Non List")</f>
        <v>Investment</v>
      </c>
      <c r="Z4943">
        <f>IFERROR(VLOOKUP(C4943,[1]LP!$B:$C,2,FALSE),0)</f>
        <v>827</v>
      </c>
      <c r="AA4943" s="11">
        <f t="shared" si="113"/>
        <v>63.6</v>
      </c>
      <c r="AB4943" s="5">
        <f>IFERROR(VLOOKUP(C4943,[2]Sheet1!$B:$F,5,FALSE),0)</f>
        <v>2518230</v>
      </c>
      <c r="AC4943" s="11">
        <v>0</v>
      </c>
      <c r="AD4943" s="11">
        <v>0</v>
      </c>
      <c r="AE4943" s="10" t="str">
        <f t="shared" si="112"/>
        <v>78/79CHDC</v>
      </c>
      <c r="AF4943" s="10"/>
      <c r="AG4943" s="10"/>
      <c r="AH4943" s="10"/>
    </row>
    <row r="4944" spans="1:34" x14ac:dyDescent="0.45">
      <c r="A4944" t="s">
        <v>24</v>
      </c>
      <c r="B4944" t="s">
        <v>181</v>
      </c>
      <c r="C4944" t="s">
        <v>299</v>
      </c>
      <c r="D4944">
        <v>2078</v>
      </c>
      <c r="E4944" s="11">
        <v>4251000</v>
      </c>
      <c r="F4944" s="5">
        <v>3785441</v>
      </c>
      <c r="G4944" s="11">
        <v>0</v>
      </c>
      <c r="H4944" s="11">
        <v>0</v>
      </c>
      <c r="I4944">
        <v>0</v>
      </c>
      <c r="J4944">
        <v>0</v>
      </c>
      <c r="K4944">
        <v>0</v>
      </c>
      <c r="L4944">
        <v>232727</v>
      </c>
      <c r="M4944">
        <v>22</v>
      </c>
      <c r="N4944">
        <v>95</v>
      </c>
      <c r="O4944">
        <v>11</v>
      </c>
      <c r="P4944">
        <v>12</v>
      </c>
      <c r="Q4944">
        <v>0</v>
      </c>
      <c r="R4944">
        <v>1044</v>
      </c>
      <c r="S4944">
        <v>0</v>
      </c>
      <c r="T4944">
        <v>189</v>
      </c>
      <c r="U4944">
        <v>305</v>
      </c>
      <c r="V4944">
        <v>-0.85</v>
      </c>
      <c r="W4944">
        <v>0</v>
      </c>
      <c r="X4944">
        <v>0</v>
      </c>
      <c r="Y4944" s="12" t="str">
        <f>IFERROR(VLOOKUP(C4944,[1]Index!$D:$F,3,FALSE),"Non List")</f>
        <v>Investment</v>
      </c>
      <c r="Z4944">
        <f>IFERROR(VLOOKUP(C4944,[1]LP!$B:$C,2,FALSE),0)</f>
        <v>2166</v>
      </c>
      <c r="AA4944" s="11">
        <f t="shared" si="113"/>
        <v>98.5</v>
      </c>
      <c r="AB4944" s="5">
        <f>IFERROR(VLOOKUP(C4944,[2]Sheet1!$B:$F,5,FALSE),0)</f>
        <v>10627500</v>
      </c>
      <c r="AC4944" s="11">
        <f>IFERROR(VLOOKUP(AE4944,[3]Sheet2!$M:$O,2,FALSE),0)</f>
        <v>0</v>
      </c>
      <c r="AD4944" s="11">
        <f>IFERROR(VLOOKUP(AE4944,[3]Sheet2!$M:$O,3,FALSE),0)</f>
        <v>0</v>
      </c>
      <c r="AE4944" s="10" t="str">
        <f t="shared" si="112"/>
        <v>79/80CIT</v>
      </c>
      <c r="AF4944" s="10"/>
      <c r="AG4944" s="10"/>
      <c r="AH4944" s="10"/>
    </row>
    <row r="4945" spans="1:34" x14ac:dyDescent="0.45">
      <c r="A4945" t="s">
        <v>24</v>
      </c>
      <c r="B4945" t="s">
        <v>181</v>
      </c>
      <c r="C4945" t="s">
        <v>300</v>
      </c>
      <c r="D4945">
        <v>196.1</v>
      </c>
      <c r="E4945" s="11">
        <v>21276268</v>
      </c>
      <c r="F4945" s="5">
        <v>1977771</v>
      </c>
      <c r="G4945" s="11">
        <v>0</v>
      </c>
      <c r="H4945" s="11">
        <v>0</v>
      </c>
      <c r="I4945">
        <v>0</v>
      </c>
      <c r="J4945">
        <v>0</v>
      </c>
      <c r="K4945">
        <v>0</v>
      </c>
      <c r="L4945">
        <v>324853</v>
      </c>
      <c r="M4945">
        <v>6</v>
      </c>
      <c r="N4945">
        <v>32</v>
      </c>
      <c r="O4945">
        <v>2</v>
      </c>
      <c r="P4945">
        <v>6</v>
      </c>
      <c r="Q4945">
        <v>0</v>
      </c>
      <c r="R4945">
        <v>58</v>
      </c>
      <c r="S4945">
        <v>0</v>
      </c>
      <c r="T4945">
        <v>109</v>
      </c>
      <c r="U4945">
        <v>122</v>
      </c>
      <c r="V4945">
        <v>-0.38</v>
      </c>
      <c r="W4945">
        <v>0</v>
      </c>
      <c r="X4945">
        <v>0</v>
      </c>
      <c r="Y4945" s="12" t="str">
        <f>IFERROR(VLOOKUP(C4945,[1]Index!$D:$F,3,FALSE),"Non List")</f>
        <v>Investment</v>
      </c>
      <c r="Z4945">
        <f>IFERROR(VLOOKUP(C4945,[1]LP!$B:$C,2,FALSE),0)</f>
        <v>169.4</v>
      </c>
      <c r="AA4945" s="11">
        <f t="shared" si="113"/>
        <v>28.2</v>
      </c>
      <c r="AB4945" s="5">
        <f>IFERROR(VLOOKUP(C4945,[2]Sheet1!$B:$F,5,FALSE),0)</f>
        <v>45551598.759999998</v>
      </c>
      <c r="AC4945" s="11">
        <f>IFERROR(VLOOKUP(AE4945,[3]Sheet2!$M:$O,2,FALSE),0)</f>
        <v>5.2629999999999999</v>
      </c>
      <c r="AD4945" s="11">
        <f>IFERROR(VLOOKUP(AE4945,[3]Sheet2!$M:$O,3,FALSE),0)</f>
        <v>0</v>
      </c>
      <c r="AE4945" s="10" t="str">
        <f t="shared" si="112"/>
        <v>79/80HIDCL</v>
      </c>
      <c r="AF4945" s="10"/>
      <c r="AG4945" s="10"/>
      <c r="AH4945" s="10"/>
    </row>
    <row r="4946" spans="1:34" x14ac:dyDescent="0.45">
      <c r="A4946" t="s">
        <v>24</v>
      </c>
      <c r="B4946" t="s">
        <v>181</v>
      </c>
      <c r="C4946" t="s">
        <v>301</v>
      </c>
      <c r="D4946">
        <v>219</v>
      </c>
      <c r="E4946" s="11">
        <v>21600000</v>
      </c>
      <c r="F4946" s="5">
        <v>2112014</v>
      </c>
      <c r="G4946" s="11">
        <v>0</v>
      </c>
      <c r="H4946" s="11">
        <v>0</v>
      </c>
      <c r="I4946">
        <v>0</v>
      </c>
      <c r="J4946">
        <v>0</v>
      </c>
      <c r="K4946">
        <v>0</v>
      </c>
      <c r="L4946">
        <v>378679</v>
      </c>
      <c r="M4946">
        <v>7</v>
      </c>
      <c r="N4946">
        <v>31</v>
      </c>
      <c r="O4946">
        <v>2</v>
      </c>
      <c r="P4946">
        <v>6</v>
      </c>
      <c r="Q4946">
        <v>0</v>
      </c>
      <c r="R4946">
        <v>62</v>
      </c>
      <c r="S4946">
        <v>0</v>
      </c>
      <c r="T4946">
        <v>110</v>
      </c>
      <c r="U4946">
        <v>131</v>
      </c>
      <c r="V4946">
        <v>-0.4</v>
      </c>
      <c r="W4946">
        <v>0</v>
      </c>
      <c r="X4946">
        <v>0</v>
      </c>
      <c r="Y4946" s="12" t="str">
        <f>IFERROR(VLOOKUP(C4946,[1]Index!$D:$F,3,FALSE),"Non List")</f>
        <v>Investment</v>
      </c>
      <c r="Z4946">
        <f>IFERROR(VLOOKUP(C4946,[1]LP!$B:$C,2,FALSE),0)</f>
        <v>204</v>
      </c>
      <c r="AA4946" s="11">
        <f t="shared" si="113"/>
        <v>29.1</v>
      </c>
      <c r="AB4946" s="5">
        <f>IFERROR(VLOOKUP(C4946,[2]Sheet1!$B:$F,5,FALSE),0)</f>
        <v>86400000</v>
      </c>
      <c r="AC4946" s="11">
        <f>IFERROR(VLOOKUP(AE4946,[3]Sheet2!$M:$O,2,FALSE),0)</f>
        <v>4.2104999999999997</v>
      </c>
      <c r="AD4946" s="11">
        <f>IFERROR(VLOOKUP(AE4946,[3]Sheet2!$M:$O,3,FALSE),0)</f>
        <v>0</v>
      </c>
      <c r="AE4946" s="10" t="str">
        <f t="shared" si="112"/>
        <v>79/80NIFRA</v>
      </c>
      <c r="AF4946" s="10"/>
      <c r="AG4946" s="10"/>
      <c r="AH4946" s="10"/>
    </row>
    <row r="4947" spans="1:34" x14ac:dyDescent="0.45">
      <c r="A4947" t="s">
        <v>24</v>
      </c>
      <c r="B4947" t="s">
        <v>181</v>
      </c>
      <c r="C4947" t="s">
        <v>304</v>
      </c>
      <c r="D4947">
        <v>665</v>
      </c>
      <c r="E4947" s="11">
        <v>555600</v>
      </c>
      <c r="F4947" s="5">
        <v>39859</v>
      </c>
      <c r="G4947" s="11">
        <v>0</v>
      </c>
      <c r="H4947" s="11">
        <v>0</v>
      </c>
      <c r="I4947">
        <v>0</v>
      </c>
      <c r="J4947">
        <v>0</v>
      </c>
      <c r="K4947">
        <v>0</v>
      </c>
      <c r="L4947">
        <v>2728</v>
      </c>
      <c r="M4947">
        <v>2</v>
      </c>
      <c r="N4947">
        <v>339</v>
      </c>
      <c r="O4947">
        <v>6</v>
      </c>
      <c r="P4947">
        <v>2</v>
      </c>
      <c r="Q4947">
        <v>0</v>
      </c>
      <c r="R4947">
        <v>2104</v>
      </c>
      <c r="S4947">
        <v>0</v>
      </c>
      <c r="T4947">
        <v>107</v>
      </c>
      <c r="U4947">
        <v>69</v>
      </c>
      <c r="V4947">
        <v>-0.9</v>
      </c>
      <c r="W4947">
        <v>0</v>
      </c>
      <c r="X4947">
        <v>0</v>
      </c>
      <c r="Y4947" s="12" t="str">
        <f>IFERROR(VLOOKUP(C4947,[1]Index!$D:$F,3,FALSE),"Non List")</f>
        <v>Investment</v>
      </c>
      <c r="Z4947">
        <f>IFERROR(VLOOKUP(C4947,[1]LP!$B:$C,2,FALSE),0)</f>
        <v>850</v>
      </c>
      <c r="AA4947" s="11">
        <f t="shared" si="113"/>
        <v>425</v>
      </c>
      <c r="AB4947" s="5">
        <f>IFERROR(VLOOKUP(C4947,[2]Sheet1!$B:$F,5,FALSE),0)</f>
        <v>555600.07999999996</v>
      </c>
      <c r="AC4947" s="11">
        <f>IFERROR(VLOOKUP(AE4947,[3]Sheet2!$M:$O,2,FALSE),0)</f>
        <v>8.4210999999999991</v>
      </c>
      <c r="AD4947" s="11">
        <f>IFERROR(VLOOKUP(AE4947,[3]Sheet2!$M:$O,3,FALSE),0)</f>
        <v>0</v>
      </c>
      <c r="AE4947" s="10" t="str">
        <f t="shared" si="112"/>
        <v>79/80ENL</v>
      </c>
      <c r="AF4947" s="10"/>
      <c r="AG4947" s="10"/>
      <c r="AH4947" s="10"/>
    </row>
    <row r="4948" spans="1:34" x14ac:dyDescent="0.45">
      <c r="A4948" t="s">
        <v>24</v>
      </c>
      <c r="B4948" t="s">
        <v>181</v>
      </c>
      <c r="C4948" t="s">
        <v>302</v>
      </c>
      <c r="D4948">
        <v>465</v>
      </c>
      <c r="E4948" s="11">
        <v>1223212</v>
      </c>
      <c r="F4948" s="5">
        <v>186002</v>
      </c>
      <c r="G4948" s="11">
        <v>0</v>
      </c>
      <c r="H4948" s="11">
        <v>0</v>
      </c>
      <c r="I4948">
        <v>0</v>
      </c>
      <c r="J4948">
        <v>0</v>
      </c>
      <c r="K4948">
        <v>0</v>
      </c>
      <c r="L4948">
        <v>-4549</v>
      </c>
      <c r="M4948">
        <v>-1</v>
      </c>
      <c r="N4948">
        <v>-314</v>
      </c>
      <c r="O4948">
        <v>4</v>
      </c>
      <c r="P4948">
        <v>-1</v>
      </c>
      <c r="Q4948">
        <v>0</v>
      </c>
      <c r="R4948">
        <v>-1269</v>
      </c>
      <c r="S4948">
        <v>0</v>
      </c>
      <c r="T4948">
        <v>115</v>
      </c>
      <c r="U4948">
        <v>0</v>
      </c>
      <c r="V4948">
        <v>0</v>
      </c>
      <c r="W4948">
        <v>0</v>
      </c>
      <c r="X4948">
        <v>0</v>
      </c>
      <c r="Y4948" s="12" t="str">
        <f>IFERROR(VLOOKUP(C4948,[1]Index!$D:$F,3,FALSE),"Non List")</f>
        <v>Investment</v>
      </c>
      <c r="Z4948">
        <f>IFERROR(VLOOKUP(C4948,[1]LP!$B:$C,2,FALSE),0)</f>
        <v>526</v>
      </c>
      <c r="AA4948" s="11">
        <f t="shared" si="113"/>
        <v>-526</v>
      </c>
      <c r="AB4948" s="5">
        <f>IFERROR(VLOOKUP(C4948,[2]Sheet1!$B:$F,5,FALSE),0)</f>
        <v>12232117</v>
      </c>
      <c r="AC4948" s="11">
        <f>IFERROR(VLOOKUP(AE4948,[3]Sheet2!$M:$O,2,FALSE),0)</f>
        <v>0</v>
      </c>
      <c r="AD4948" s="11">
        <f>IFERROR(VLOOKUP(AE4948,[3]Sheet2!$M:$O,3,FALSE),0)</f>
        <v>0</v>
      </c>
      <c r="AE4948" s="10" t="str">
        <f t="shared" si="112"/>
        <v>79/80NRN</v>
      </c>
      <c r="AF4948" s="10"/>
      <c r="AG4948" s="10"/>
      <c r="AH4948" s="10"/>
    </row>
    <row r="4949" spans="1:34" x14ac:dyDescent="0.45">
      <c r="A4949" t="s">
        <v>24</v>
      </c>
      <c r="B4949" t="s">
        <v>181</v>
      </c>
      <c r="C4949" t="s">
        <v>303</v>
      </c>
      <c r="D4949">
        <v>726</v>
      </c>
      <c r="E4949" s="11">
        <v>839410</v>
      </c>
      <c r="F4949" s="5">
        <v>422367</v>
      </c>
      <c r="G4949" s="11">
        <v>0</v>
      </c>
      <c r="H4949" s="11">
        <v>0</v>
      </c>
      <c r="I4949">
        <v>0</v>
      </c>
      <c r="J4949">
        <v>0</v>
      </c>
      <c r="K4949">
        <v>0</v>
      </c>
      <c r="L4949">
        <v>33832</v>
      </c>
      <c r="M4949">
        <v>16</v>
      </c>
      <c r="N4949">
        <v>45</v>
      </c>
      <c r="O4949">
        <v>5</v>
      </c>
      <c r="P4949">
        <v>11</v>
      </c>
      <c r="Q4949">
        <v>0</v>
      </c>
      <c r="R4949">
        <v>218</v>
      </c>
      <c r="S4949">
        <v>0</v>
      </c>
      <c r="T4949">
        <v>150</v>
      </c>
      <c r="U4949">
        <v>234</v>
      </c>
      <c r="V4949">
        <v>-0.68</v>
      </c>
      <c r="W4949">
        <v>0</v>
      </c>
      <c r="X4949">
        <v>0</v>
      </c>
      <c r="Y4949" s="12" t="str">
        <f>IFERROR(VLOOKUP(C4949,[1]Index!$D:$F,3,FALSE),"Non List")</f>
        <v>Investment</v>
      </c>
      <c r="Z4949">
        <f>IFERROR(VLOOKUP(C4949,[1]LP!$B:$C,2,FALSE),0)</f>
        <v>827</v>
      </c>
      <c r="AA4949" s="11">
        <f t="shared" si="113"/>
        <v>51.7</v>
      </c>
      <c r="AB4949" s="5">
        <f>IFERROR(VLOOKUP(C4949,[2]Sheet1!$B:$F,5,FALSE),0)</f>
        <v>2518230</v>
      </c>
      <c r="AC4949" s="11">
        <f>IFERROR(VLOOKUP(AE4949,[3]Sheet2!$M:$O,2,FALSE),0)</f>
        <v>0</v>
      </c>
      <c r="AD4949" s="11">
        <f>IFERROR(VLOOKUP(AE4949,[3]Sheet2!$M:$O,3,FALSE),0)</f>
        <v>0</v>
      </c>
      <c r="AE4949" s="10" t="str">
        <f t="shared" si="112"/>
        <v>79/80CHDC</v>
      </c>
      <c r="AF4949" s="10"/>
      <c r="AG4949" s="10"/>
      <c r="AH4949" s="10"/>
    </row>
    <row r="4950" spans="1:34" x14ac:dyDescent="0.45">
      <c r="A4950" t="s">
        <v>53</v>
      </c>
      <c r="B4950" t="s">
        <v>181</v>
      </c>
      <c r="C4950" t="s">
        <v>299</v>
      </c>
      <c r="D4950">
        <v>2078</v>
      </c>
      <c r="E4950" s="11">
        <v>4251000</v>
      </c>
      <c r="F4950" s="5">
        <v>3134060</v>
      </c>
      <c r="G4950" s="11">
        <v>0</v>
      </c>
      <c r="H4950" s="11">
        <v>0</v>
      </c>
      <c r="I4950">
        <v>0</v>
      </c>
      <c r="J4950">
        <v>0</v>
      </c>
      <c r="K4950">
        <v>0</v>
      </c>
      <c r="L4950">
        <v>513238</v>
      </c>
      <c r="M4950">
        <v>24</v>
      </c>
      <c r="N4950">
        <v>86</v>
      </c>
      <c r="O4950">
        <v>12</v>
      </c>
      <c r="P4950">
        <v>14</v>
      </c>
      <c r="Q4950">
        <v>0</v>
      </c>
      <c r="R4950">
        <v>1030</v>
      </c>
      <c r="S4950">
        <v>0</v>
      </c>
      <c r="T4950">
        <v>174</v>
      </c>
      <c r="U4950">
        <v>307</v>
      </c>
      <c r="V4950">
        <v>-0.85</v>
      </c>
      <c r="W4950">
        <v>0</v>
      </c>
      <c r="X4950">
        <v>0</v>
      </c>
      <c r="Y4950" s="12" t="str">
        <f>IFERROR(VLOOKUP(C4950,[1]Index!$D:$F,3,FALSE),"Non List")</f>
        <v>Investment</v>
      </c>
      <c r="Z4950">
        <f>IFERROR(VLOOKUP(C4950,[1]LP!$B:$C,2,FALSE),0)</f>
        <v>2166</v>
      </c>
      <c r="AA4950" s="11">
        <f t="shared" si="113"/>
        <v>90.3</v>
      </c>
      <c r="AB4950" s="5">
        <f>IFERROR(VLOOKUP(C4950,[2]Sheet1!$B:$F,5,FALSE),0)</f>
        <v>10627500</v>
      </c>
      <c r="AC4950" s="11">
        <f>IFERROR(VLOOKUP(AE4950,[3]Sheet2!$M:$O,2,FALSE),0)</f>
        <v>0</v>
      </c>
      <c r="AD4950" s="11">
        <f>IFERROR(VLOOKUP(AE4950,[3]Sheet2!$M:$O,3,FALSE),0)</f>
        <v>0</v>
      </c>
      <c r="AE4950" s="10" t="str">
        <f t="shared" si="112"/>
        <v>79/80CIT</v>
      </c>
      <c r="AF4950" s="10"/>
      <c r="AG4950" s="10"/>
      <c r="AH4950" s="10"/>
    </row>
    <row r="4951" spans="1:34" x14ac:dyDescent="0.45">
      <c r="A4951" t="s">
        <v>53</v>
      </c>
      <c r="B4951" t="s">
        <v>181</v>
      </c>
      <c r="C4951" t="s">
        <v>300</v>
      </c>
      <c r="D4951">
        <v>196.1</v>
      </c>
      <c r="E4951" s="11">
        <v>22340081</v>
      </c>
      <c r="F4951" s="5">
        <v>2327928</v>
      </c>
      <c r="G4951" s="11">
        <v>0</v>
      </c>
      <c r="H4951" s="11">
        <v>0</v>
      </c>
      <c r="I4951">
        <v>0</v>
      </c>
      <c r="J4951">
        <v>0</v>
      </c>
      <c r="K4951">
        <v>0</v>
      </c>
      <c r="L4951">
        <v>675261</v>
      </c>
      <c r="M4951">
        <v>6</v>
      </c>
      <c r="N4951">
        <v>32</v>
      </c>
      <c r="O4951">
        <v>2</v>
      </c>
      <c r="P4951">
        <v>5</v>
      </c>
      <c r="Q4951">
        <v>0</v>
      </c>
      <c r="R4951">
        <v>58</v>
      </c>
      <c r="S4951">
        <v>0</v>
      </c>
      <c r="T4951">
        <v>110</v>
      </c>
      <c r="U4951">
        <v>123</v>
      </c>
      <c r="V4951">
        <v>-0.38</v>
      </c>
      <c r="W4951">
        <v>0</v>
      </c>
      <c r="X4951">
        <v>0</v>
      </c>
      <c r="Y4951" s="12" t="str">
        <f>IFERROR(VLOOKUP(C4951,[1]Index!$D:$F,3,FALSE),"Non List")</f>
        <v>Investment</v>
      </c>
      <c r="Z4951">
        <f>IFERROR(VLOOKUP(C4951,[1]LP!$B:$C,2,FALSE),0)</f>
        <v>169.4</v>
      </c>
      <c r="AA4951" s="11">
        <f t="shared" si="113"/>
        <v>28.2</v>
      </c>
      <c r="AB4951" s="5">
        <f>IFERROR(VLOOKUP(C4951,[2]Sheet1!$B:$F,5,FALSE),0)</f>
        <v>45551598.759999998</v>
      </c>
      <c r="AC4951" s="11">
        <f>IFERROR(VLOOKUP(AE4951,[3]Sheet2!$M:$O,2,FALSE),0)</f>
        <v>5.2629999999999999</v>
      </c>
      <c r="AD4951" s="11">
        <f>IFERROR(VLOOKUP(AE4951,[3]Sheet2!$M:$O,3,FALSE),0)</f>
        <v>0</v>
      </c>
      <c r="AE4951" s="10" t="str">
        <f t="shared" si="112"/>
        <v>79/80HIDCL</v>
      </c>
      <c r="AF4951" s="10"/>
      <c r="AG4951" s="10"/>
      <c r="AH4951" s="10"/>
    </row>
    <row r="4952" spans="1:34" x14ac:dyDescent="0.45">
      <c r="A4952" t="s">
        <v>53</v>
      </c>
      <c r="B4952" t="s">
        <v>181</v>
      </c>
      <c r="C4952" t="s">
        <v>301</v>
      </c>
      <c r="D4952">
        <v>219</v>
      </c>
      <c r="E4952" s="11">
        <v>21600000</v>
      </c>
      <c r="F4952" s="5">
        <v>1669620</v>
      </c>
      <c r="G4952" s="11">
        <v>0</v>
      </c>
      <c r="H4952" s="11">
        <v>0</v>
      </c>
      <c r="I4952">
        <v>0</v>
      </c>
      <c r="J4952">
        <v>0</v>
      </c>
      <c r="K4952">
        <v>0</v>
      </c>
      <c r="L4952">
        <v>766160</v>
      </c>
      <c r="M4952">
        <v>7</v>
      </c>
      <c r="N4952">
        <v>31</v>
      </c>
      <c r="O4952">
        <v>2</v>
      </c>
      <c r="P4952">
        <v>7</v>
      </c>
      <c r="Q4952">
        <v>0</v>
      </c>
      <c r="R4952">
        <v>63</v>
      </c>
      <c r="S4952">
        <v>0</v>
      </c>
      <c r="T4952">
        <v>108</v>
      </c>
      <c r="U4952">
        <v>131</v>
      </c>
      <c r="V4952">
        <v>-0.4</v>
      </c>
      <c r="W4952">
        <v>0</v>
      </c>
      <c r="X4952">
        <v>0</v>
      </c>
      <c r="Y4952" s="12" t="str">
        <f>IFERROR(VLOOKUP(C4952,[1]Index!$D:$F,3,FALSE),"Non List")</f>
        <v>Investment</v>
      </c>
      <c r="Z4952">
        <f>IFERROR(VLOOKUP(C4952,[1]LP!$B:$C,2,FALSE),0)</f>
        <v>204</v>
      </c>
      <c r="AA4952" s="11">
        <f t="shared" si="113"/>
        <v>29.1</v>
      </c>
      <c r="AB4952" s="5">
        <f>IFERROR(VLOOKUP(C4952,[2]Sheet1!$B:$F,5,FALSE),0)</f>
        <v>86400000</v>
      </c>
      <c r="AC4952" s="11">
        <f>IFERROR(VLOOKUP(AE4952,[3]Sheet2!$M:$O,2,FALSE),0)</f>
        <v>4.2104999999999997</v>
      </c>
      <c r="AD4952" s="11">
        <f>IFERROR(VLOOKUP(AE4952,[3]Sheet2!$M:$O,3,FALSE),0)</f>
        <v>0</v>
      </c>
      <c r="AE4952" s="10" t="str">
        <f t="shared" si="112"/>
        <v>79/80NIFRA</v>
      </c>
      <c r="AF4952" s="10"/>
      <c r="AG4952" s="10"/>
      <c r="AH4952" s="10"/>
    </row>
    <row r="4953" spans="1:34" x14ac:dyDescent="0.45">
      <c r="A4953" t="s">
        <v>53</v>
      </c>
      <c r="B4953" t="s">
        <v>181</v>
      </c>
      <c r="C4953" t="s">
        <v>304</v>
      </c>
      <c r="D4953">
        <v>665</v>
      </c>
      <c r="E4953" s="11">
        <v>555600</v>
      </c>
      <c r="F4953" s="5">
        <v>51937</v>
      </c>
      <c r="G4953" s="11">
        <v>0</v>
      </c>
      <c r="H4953" s="11">
        <v>0</v>
      </c>
      <c r="I4953">
        <v>0</v>
      </c>
      <c r="J4953">
        <v>0</v>
      </c>
      <c r="K4953">
        <v>0</v>
      </c>
      <c r="L4953">
        <v>11035</v>
      </c>
      <c r="M4953">
        <v>4</v>
      </c>
      <c r="N4953">
        <v>168</v>
      </c>
      <c r="O4953">
        <v>6</v>
      </c>
      <c r="P4953">
        <v>4</v>
      </c>
      <c r="Q4953">
        <v>0</v>
      </c>
      <c r="R4953">
        <v>1021</v>
      </c>
      <c r="S4953">
        <v>0</v>
      </c>
      <c r="T4953">
        <v>109</v>
      </c>
      <c r="U4953">
        <v>99</v>
      </c>
      <c r="V4953">
        <v>-0.85</v>
      </c>
      <c r="W4953">
        <v>0</v>
      </c>
      <c r="X4953">
        <v>0</v>
      </c>
      <c r="Y4953" s="12" t="str">
        <f>IFERROR(VLOOKUP(C4953,[1]Index!$D:$F,3,FALSE),"Non List")</f>
        <v>Investment</v>
      </c>
      <c r="Z4953">
        <f>IFERROR(VLOOKUP(C4953,[1]LP!$B:$C,2,FALSE),0)</f>
        <v>850</v>
      </c>
      <c r="AA4953" s="11">
        <f t="shared" si="113"/>
        <v>212.5</v>
      </c>
      <c r="AB4953" s="5">
        <f>IFERROR(VLOOKUP(C4953,[2]Sheet1!$B:$F,5,FALSE),0)</f>
        <v>555600.07999999996</v>
      </c>
      <c r="AC4953" s="11">
        <f>IFERROR(VLOOKUP(AE4953,[3]Sheet2!$M:$O,2,FALSE),0)</f>
        <v>8.4210999999999991</v>
      </c>
      <c r="AD4953" s="11">
        <f>IFERROR(VLOOKUP(AE4953,[3]Sheet2!$M:$O,3,FALSE),0)</f>
        <v>0</v>
      </c>
      <c r="AE4953" s="10" t="str">
        <f t="shared" si="112"/>
        <v>79/80ENL</v>
      </c>
      <c r="AF4953" s="10"/>
      <c r="AG4953" s="10"/>
      <c r="AH4953" s="10"/>
    </row>
    <row r="4954" spans="1:34" x14ac:dyDescent="0.45">
      <c r="A4954" t="s">
        <v>53</v>
      </c>
      <c r="B4954" t="s">
        <v>181</v>
      </c>
      <c r="C4954" t="s">
        <v>302</v>
      </c>
      <c r="D4954">
        <v>465</v>
      </c>
      <c r="E4954" s="11">
        <v>1223212</v>
      </c>
      <c r="F4954" s="5">
        <v>225405</v>
      </c>
      <c r="G4954" s="11">
        <v>0</v>
      </c>
      <c r="H4954" s="11">
        <v>0</v>
      </c>
      <c r="I4954">
        <v>0</v>
      </c>
      <c r="J4954">
        <v>0</v>
      </c>
      <c r="K4954">
        <v>0</v>
      </c>
      <c r="L4954">
        <v>5678</v>
      </c>
      <c r="M4954">
        <v>1</v>
      </c>
      <c r="N4954">
        <v>505</v>
      </c>
      <c r="O4954">
        <v>4</v>
      </c>
      <c r="P4954">
        <v>1</v>
      </c>
      <c r="Q4954">
        <v>0</v>
      </c>
      <c r="R4954">
        <v>1986</v>
      </c>
      <c r="S4954">
        <v>0</v>
      </c>
      <c r="T4954">
        <v>118</v>
      </c>
      <c r="U4954">
        <v>50</v>
      </c>
      <c r="V4954">
        <v>-0.89</v>
      </c>
      <c r="W4954">
        <v>0</v>
      </c>
      <c r="X4954">
        <v>0</v>
      </c>
      <c r="Y4954" s="12" t="str">
        <f>IFERROR(VLOOKUP(C4954,[1]Index!$D:$F,3,FALSE),"Non List")</f>
        <v>Investment</v>
      </c>
      <c r="Z4954">
        <f>IFERROR(VLOOKUP(C4954,[1]LP!$B:$C,2,FALSE),0)</f>
        <v>526</v>
      </c>
      <c r="AA4954" s="11">
        <f t="shared" si="113"/>
        <v>526</v>
      </c>
      <c r="AB4954" s="5">
        <f>IFERROR(VLOOKUP(C4954,[2]Sheet1!$B:$F,5,FALSE),0)</f>
        <v>12232117</v>
      </c>
      <c r="AC4954" s="11">
        <f>IFERROR(VLOOKUP(AE4954,[3]Sheet2!$M:$O,2,FALSE),0)</f>
        <v>0</v>
      </c>
      <c r="AD4954" s="11">
        <f>IFERROR(VLOOKUP(AE4954,[3]Sheet2!$M:$O,3,FALSE),0)</f>
        <v>0</v>
      </c>
      <c r="AE4954" s="10" t="str">
        <f t="shared" si="112"/>
        <v>79/80NRN</v>
      </c>
      <c r="AF4954" s="10"/>
      <c r="AG4954" s="10"/>
      <c r="AH4954" s="10"/>
    </row>
    <row r="4955" spans="1:34" x14ac:dyDescent="0.45">
      <c r="A4955" t="s">
        <v>53</v>
      </c>
      <c r="B4955" t="s">
        <v>181</v>
      </c>
      <c r="C4955" t="s">
        <v>303</v>
      </c>
      <c r="D4955">
        <v>726</v>
      </c>
      <c r="E4955" s="11">
        <v>839410</v>
      </c>
      <c r="F4955" s="5">
        <v>449063</v>
      </c>
      <c r="G4955" s="11">
        <v>0</v>
      </c>
      <c r="H4955" s="11">
        <v>0</v>
      </c>
      <c r="I4955">
        <v>0</v>
      </c>
      <c r="J4955">
        <v>0</v>
      </c>
      <c r="K4955">
        <v>0</v>
      </c>
      <c r="L4955">
        <v>60528</v>
      </c>
      <c r="M4955">
        <v>14</v>
      </c>
      <c r="N4955">
        <v>50</v>
      </c>
      <c r="O4955">
        <v>5</v>
      </c>
      <c r="P4955">
        <v>9</v>
      </c>
      <c r="Q4955">
        <v>0</v>
      </c>
      <c r="R4955">
        <v>238</v>
      </c>
      <c r="S4955">
        <v>0</v>
      </c>
      <c r="T4955">
        <v>154</v>
      </c>
      <c r="U4955">
        <v>223</v>
      </c>
      <c r="V4955">
        <v>-0.69</v>
      </c>
      <c r="W4955">
        <v>0</v>
      </c>
      <c r="X4955">
        <v>0</v>
      </c>
      <c r="Y4955" s="12" t="str">
        <f>IFERROR(VLOOKUP(C4955,[1]Index!$D:$F,3,FALSE),"Non List")</f>
        <v>Investment</v>
      </c>
      <c r="Z4955">
        <f>IFERROR(VLOOKUP(C4955,[1]LP!$B:$C,2,FALSE),0)</f>
        <v>827</v>
      </c>
      <c r="AA4955" s="11">
        <f t="shared" si="113"/>
        <v>59.1</v>
      </c>
      <c r="AB4955" s="5">
        <f>IFERROR(VLOOKUP(C4955,[2]Sheet1!$B:$F,5,FALSE),0)</f>
        <v>2518230</v>
      </c>
      <c r="AC4955" s="11">
        <f>IFERROR(VLOOKUP(AE4955,[3]Sheet2!$M:$O,2,FALSE),0)</f>
        <v>0</v>
      </c>
      <c r="AD4955" s="11">
        <f>IFERROR(VLOOKUP(AE4955,[3]Sheet2!$M:$O,3,FALSE),0)</f>
        <v>0</v>
      </c>
      <c r="AE4955" s="10" t="str">
        <f t="shared" si="112"/>
        <v>79/80CHDC</v>
      </c>
      <c r="AF4955" s="10"/>
      <c r="AG4955" s="10"/>
      <c r="AH4955" s="10"/>
    </row>
    <row r="4956" spans="1:34" x14ac:dyDescent="0.45">
      <c r="A4956" t="s">
        <v>54</v>
      </c>
      <c r="B4956" t="s">
        <v>60</v>
      </c>
      <c r="C4956" t="s">
        <v>305</v>
      </c>
      <c r="D4956">
        <v>4000</v>
      </c>
      <c r="E4956" s="11">
        <v>230483</v>
      </c>
      <c r="F4956" s="5">
        <v>1326520</v>
      </c>
      <c r="G4956" s="11">
        <v>0</v>
      </c>
      <c r="H4956" s="11">
        <v>0</v>
      </c>
      <c r="I4956">
        <v>0</v>
      </c>
      <c r="J4956">
        <v>0</v>
      </c>
      <c r="K4956">
        <v>0</v>
      </c>
      <c r="L4956">
        <v>12628</v>
      </c>
      <c r="M4956">
        <v>7</v>
      </c>
      <c r="N4956">
        <v>549</v>
      </c>
      <c r="O4956">
        <v>6</v>
      </c>
      <c r="P4956">
        <v>1</v>
      </c>
      <c r="Q4956">
        <v>0</v>
      </c>
      <c r="R4956">
        <v>3248</v>
      </c>
      <c r="S4956">
        <v>0</v>
      </c>
      <c r="T4956">
        <v>676</v>
      </c>
      <c r="U4956">
        <v>333</v>
      </c>
      <c r="V4956">
        <v>-0.92</v>
      </c>
      <c r="W4956">
        <v>0</v>
      </c>
      <c r="X4956">
        <v>0</v>
      </c>
      <c r="Y4956" s="12" t="str">
        <f>IFERROR(VLOOKUP(C4956,[1]Index!$D:$F,3,FALSE),"Non List")</f>
        <v>Tradings</v>
      </c>
      <c r="Z4956">
        <f>IFERROR(VLOOKUP(C4956,[1]LP!$B:$C,2,FALSE),0)</f>
        <v>4475</v>
      </c>
      <c r="AA4956" s="11">
        <f t="shared" si="113"/>
        <v>639.29999999999995</v>
      </c>
      <c r="AB4956" s="5">
        <f>IFERROR(VLOOKUP(C4956,[2]Sheet1!$B:$F,5,FALSE),0)</f>
        <v>2195935.0499999998</v>
      </c>
      <c r="AC4956" s="11">
        <v>10</v>
      </c>
      <c r="AD4956" s="11">
        <v>5</v>
      </c>
      <c r="AE4956" s="10" t="str">
        <f t="shared" si="112"/>
        <v>78/79STC</v>
      </c>
      <c r="AF4956" s="10"/>
      <c r="AG4956" s="10"/>
      <c r="AH4956" s="10"/>
    </row>
    <row r="4957" spans="1:34" x14ac:dyDescent="0.45">
      <c r="A4957" t="s">
        <v>55</v>
      </c>
      <c r="B4957" t="s">
        <v>60</v>
      </c>
      <c r="C4957" t="s">
        <v>305</v>
      </c>
      <c r="D4957">
        <v>4000</v>
      </c>
      <c r="E4957" s="11">
        <v>253531</v>
      </c>
      <c r="F4957" s="5">
        <v>1348362</v>
      </c>
      <c r="G4957" s="11">
        <v>0</v>
      </c>
      <c r="H4957" s="11">
        <v>0</v>
      </c>
      <c r="I4957">
        <v>0</v>
      </c>
      <c r="J4957">
        <v>0</v>
      </c>
      <c r="K4957">
        <v>0</v>
      </c>
      <c r="L4957">
        <v>37785</v>
      </c>
      <c r="M4957">
        <v>15</v>
      </c>
      <c r="N4957">
        <v>268</v>
      </c>
      <c r="O4957">
        <v>6</v>
      </c>
      <c r="P4957">
        <v>2</v>
      </c>
      <c r="Q4957">
        <v>0</v>
      </c>
      <c r="R4957">
        <v>1699</v>
      </c>
      <c r="S4957">
        <v>0</v>
      </c>
      <c r="T4957">
        <v>632</v>
      </c>
      <c r="U4957">
        <v>460</v>
      </c>
      <c r="V4957">
        <v>-0.88</v>
      </c>
      <c r="W4957">
        <v>0</v>
      </c>
      <c r="X4957">
        <v>0</v>
      </c>
      <c r="Y4957" s="12" t="str">
        <f>IFERROR(VLOOKUP(C4957,[1]Index!$D:$F,3,FALSE),"Non List")</f>
        <v>Tradings</v>
      </c>
      <c r="Z4957">
        <f>IFERROR(VLOOKUP(C4957,[1]LP!$B:$C,2,FALSE),0)</f>
        <v>4475</v>
      </c>
      <c r="AA4957" s="11">
        <f t="shared" si="113"/>
        <v>298.3</v>
      </c>
      <c r="AB4957" s="5">
        <f>IFERROR(VLOOKUP(C4957,[2]Sheet1!$B:$F,5,FALSE),0)</f>
        <v>2195935.0499999998</v>
      </c>
      <c r="AC4957" s="11">
        <v>10</v>
      </c>
      <c r="AD4957" s="11">
        <v>5</v>
      </c>
      <c r="AE4957" s="10" t="str">
        <f t="shared" si="112"/>
        <v>78/79STC</v>
      </c>
      <c r="AF4957" s="10"/>
      <c r="AG4957" s="10"/>
      <c r="AH4957" s="10"/>
    </row>
    <row r="4958" spans="1:34" x14ac:dyDescent="0.45">
      <c r="A4958" t="s">
        <v>24</v>
      </c>
      <c r="B4958" t="s">
        <v>181</v>
      </c>
      <c r="C4958" t="s">
        <v>305</v>
      </c>
      <c r="D4958">
        <v>4000</v>
      </c>
      <c r="E4958" s="11">
        <v>253531</v>
      </c>
      <c r="F4958" s="5">
        <v>1311868</v>
      </c>
      <c r="G4958" s="11">
        <v>0</v>
      </c>
      <c r="H4958" s="11">
        <v>0</v>
      </c>
      <c r="I4958">
        <v>0</v>
      </c>
      <c r="J4958">
        <v>0</v>
      </c>
      <c r="K4958">
        <v>0</v>
      </c>
      <c r="L4958">
        <v>6134</v>
      </c>
      <c r="M4958">
        <v>10</v>
      </c>
      <c r="N4958">
        <v>415</v>
      </c>
      <c r="O4958">
        <v>6</v>
      </c>
      <c r="P4958">
        <v>2</v>
      </c>
      <c r="Q4958">
        <v>0</v>
      </c>
      <c r="R4958">
        <v>2689</v>
      </c>
      <c r="S4958">
        <v>0</v>
      </c>
      <c r="T4958">
        <v>617</v>
      </c>
      <c r="U4958">
        <v>366</v>
      </c>
      <c r="V4958">
        <v>-0.91</v>
      </c>
      <c r="W4958">
        <v>0</v>
      </c>
      <c r="X4958">
        <v>0</v>
      </c>
      <c r="Y4958" s="12" t="str">
        <f>IFERROR(VLOOKUP(C4958,[1]Index!$D:$F,3,FALSE),"Non List")</f>
        <v>Tradings</v>
      </c>
      <c r="Z4958">
        <f>IFERROR(VLOOKUP(C4958,[1]LP!$B:$C,2,FALSE),0)</f>
        <v>4475</v>
      </c>
      <c r="AA4958" s="11">
        <f t="shared" si="113"/>
        <v>447.5</v>
      </c>
      <c r="AB4958" s="5">
        <f>IFERROR(VLOOKUP(C4958,[2]Sheet1!$B:$F,5,FALSE),0)</f>
        <v>2195935.0499999998</v>
      </c>
      <c r="AC4958" s="11">
        <f>IFERROR(VLOOKUP(AE4958,[3]Sheet2!$M:$O,2,FALSE),0)</f>
        <v>0.79</v>
      </c>
      <c r="AD4958" s="11">
        <f>IFERROR(VLOOKUP(AE4958,[3]Sheet2!$M:$O,3,FALSE),0)</f>
        <v>15</v>
      </c>
      <c r="AE4958" s="10" t="str">
        <f t="shared" si="112"/>
        <v>79/80STC</v>
      </c>
      <c r="AF4958" s="10"/>
      <c r="AG4958" s="10"/>
      <c r="AH4958" s="10"/>
    </row>
    <row r="4959" spans="1:34" x14ac:dyDescent="0.45">
      <c r="A4959" t="s">
        <v>53</v>
      </c>
      <c r="B4959" t="s">
        <v>181</v>
      </c>
      <c r="C4959" t="s">
        <v>305</v>
      </c>
      <c r="D4959">
        <v>4000</v>
      </c>
      <c r="E4959" s="11">
        <v>253531</v>
      </c>
      <c r="F4959" s="5">
        <v>1329160</v>
      </c>
      <c r="G4959" s="11">
        <v>0</v>
      </c>
      <c r="H4959" s="11">
        <v>0</v>
      </c>
      <c r="I4959">
        <v>0</v>
      </c>
      <c r="J4959">
        <v>0</v>
      </c>
      <c r="K4959">
        <v>0</v>
      </c>
      <c r="L4959">
        <v>18836</v>
      </c>
      <c r="M4959">
        <v>15</v>
      </c>
      <c r="N4959">
        <v>270</v>
      </c>
      <c r="O4959">
        <v>6</v>
      </c>
      <c r="P4959">
        <v>2</v>
      </c>
      <c r="Q4959">
        <v>0</v>
      </c>
      <c r="R4959">
        <v>1728</v>
      </c>
      <c r="S4959">
        <v>0</v>
      </c>
      <c r="T4959">
        <v>624</v>
      </c>
      <c r="U4959">
        <v>457</v>
      </c>
      <c r="V4959">
        <v>-0.89</v>
      </c>
      <c r="W4959">
        <v>0</v>
      </c>
      <c r="X4959">
        <v>0</v>
      </c>
      <c r="Y4959" s="12" t="str">
        <f>IFERROR(VLOOKUP(C4959,[1]Index!$D:$F,3,FALSE),"Non List")</f>
        <v>Tradings</v>
      </c>
      <c r="Z4959">
        <f>IFERROR(VLOOKUP(C4959,[1]LP!$B:$C,2,FALSE),0)</f>
        <v>4475</v>
      </c>
      <c r="AA4959" s="11">
        <f t="shared" si="113"/>
        <v>298.3</v>
      </c>
      <c r="AB4959" s="5">
        <f>IFERROR(VLOOKUP(C4959,[2]Sheet1!$B:$F,5,FALSE),0)</f>
        <v>2195935.0499999998</v>
      </c>
      <c r="AC4959" s="11">
        <f>IFERROR(VLOOKUP(AE4959,[3]Sheet2!$M:$O,2,FALSE),0)</f>
        <v>0.79</v>
      </c>
      <c r="AD4959" s="11">
        <f>IFERROR(VLOOKUP(AE4959,[3]Sheet2!$M:$O,3,FALSE),0)</f>
        <v>15</v>
      </c>
      <c r="AE4959" s="10" t="str">
        <f t="shared" si="112"/>
        <v>79/80STC</v>
      </c>
      <c r="AF4959" s="10"/>
      <c r="AG4959" s="10"/>
      <c r="AH4959" s="10"/>
    </row>
    <row r="4960" spans="1:34" x14ac:dyDescent="0.45">
      <c r="A4960" t="s">
        <v>24</v>
      </c>
      <c r="B4960" t="s">
        <v>56</v>
      </c>
      <c r="C4960" t="s">
        <v>307</v>
      </c>
      <c r="D4960">
        <v>819.5</v>
      </c>
      <c r="E4960" s="11">
        <v>15000000</v>
      </c>
      <c r="F4960" s="5">
        <v>81576579</v>
      </c>
      <c r="G4960" s="11">
        <v>0</v>
      </c>
      <c r="H4960" s="11">
        <v>0</v>
      </c>
      <c r="I4960">
        <v>0</v>
      </c>
      <c r="J4960">
        <v>0</v>
      </c>
      <c r="K4960">
        <v>0</v>
      </c>
      <c r="L4960">
        <v>4056538</v>
      </c>
      <c r="M4960">
        <v>108</v>
      </c>
      <c r="N4960">
        <v>8</v>
      </c>
      <c r="O4960">
        <v>1</v>
      </c>
      <c r="P4960">
        <v>17</v>
      </c>
      <c r="Q4960">
        <v>0</v>
      </c>
      <c r="R4960">
        <v>10</v>
      </c>
      <c r="S4960">
        <v>0</v>
      </c>
      <c r="T4960">
        <v>644</v>
      </c>
      <c r="U4960">
        <v>1252</v>
      </c>
      <c r="V4960">
        <v>0.53</v>
      </c>
      <c r="W4960">
        <v>0</v>
      </c>
      <c r="X4960">
        <v>0</v>
      </c>
      <c r="Y4960" s="12" t="str">
        <f>IFERROR(VLOOKUP(C4960,[1]Index!$D:$F,3,FALSE),"Non List")</f>
        <v>Others</v>
      </c>
      <c r="Z4960">
        <f>IFERROR(VLOOKUP(C4960,[1]LP!$B:$C,2,FALSE),0)</f>
        <v>857</v>
      </c>
      <c r="AA4960" s="11">
        <f t="shared" si="113"/>
        <v>7.9</v>
      </c>
      <c r="AB4960" s="5">
        <f>IFERROR(VLOOKUP(C4960,[2]Sheet1!$B:$F,5,FALSE),0)</f>
        <v>15264000</v>
      </c>
      <c r="AC4960" s="11">
        <v>0</v>
      </c>
      <c r="AD4960" s="11">
        <v>55</v>
      </c>
      <c r="AE4960" s="10" t="str">
        <f t="shared" si="112"/>
        <v>74/75NTC</v>
      </c>
      <c r="AF4960" s="10"/>
      <c r="AG4960" s="10"/>
      <c r="AH4960" s="10"/>
    </row>
    <row r="4961" spans="1:34" x14ac:dyDescent="0.45">
      <c r="A4961" t="s">
        <v>53</v>
      </c>
      <c r="B4961" t="s">
        <v>56</v>
      </c>
      <c r="C4961" t="s">
        <v>307</v>
      </c>
      <c r="D4961">
        <v>819.5</v>
      </c>
      <c r="E4961" s="11">
        <v>15000000</v>
      </c>
      <c r="F4961" s="5">
        <v>75345004</v>
      </c>
      <c r="G4961" s="11">
        <v>0</v>
      </c>
      <c r="H4961" s="11">
        <v>0</v>
      </c>
      <c r="I4961">
        <v>0</v>
      </c>
      <c r="J4961">
        <v>0</v>
      </c>
      <c r="K4961">
        <v>0</v>
      </c>
      <c r="L4961">
        <v>7482815</v>
      </c>
      <c r="M4961">
        <v>100</v>
      </c>
      <c r="N4961">
        <v>8</v>
      </c>
      <c r="O4961">
        <v>1</v>
      </c>
      <c r="P4961">
        <v>17</v>
      </c>
      <c r="Q4961">
        <v>0</v>
      </c>
      <c r="R4961">
        <v>11</v>
      </c>
      <c r="S4961">
        <v>0</v>
      </c>
      <c r="T4961">
        <v>602</v>
      </c>
      <c r="U4961">
        <v>1163</v>
      </c>
      <c r="V4961">
        <v>0.42</v>
      </c>
      <c r="W4961">
        <v>0</v>
      </c>
      <c r="X4961">
        <v>0</v>
      </c>
      <c r="Y4961" s="12" t="str">
        <f>IFERROR(VLOOKUP(C4961,[1]Index!$D:$F,3,FALSE),"Non List")</f>
        <v>Others</v>
      </c>
      <c r="Z4961">
        <f>IFERROR(VLOOKUP(C4961,[1]LP!$B:$C,2,FALSE),0)</f>
        <v>857</v>
      </c>
      <c r="AA4961" s="11">
        <f t="shared" si="113"/>
        <v>8.6</v>
      </c>
      <c r="AB4961" s="5">
        <f>IFERROR(VLOOKUP(C4961,[2]Sheet1!$B:$F,5,FALSE),0)</f>
        <v>15264000</v>
      </c>
      <c r="AC4961" s="11">
        <v>0</v>
      </c>
      <c r="AD4961" s="11">
        <v>55</v>
      </c>
      <c r="AE4961" s="10" t="str">
        <f t="shared" si="112"/>
        <v>74/75NTC</v>
      </c>
      <c r="AF4961" s="10"/>
      <c r="AG4961" s="10"/>
      <c r="AH4961" s="10"/>
    </row>
    <row r="4962" spans="1:34" x14ac:dyDescent="0.45">
      <c r="A4962" t="s">
        <v>54</v>
      </c>
      <c r="B4962" t="s">
        <v>56</v>
      </c>
      <c r="C4962" t="s">
        <v>307</v>
      </c>
      <c r="D4962">
        <v>819.5</v>
      </c>
      <c r="E4962" s="11">
        <v>15000000</v>
      </c>
      <c r="F4962" s="5">
        <v>79690515</v>
      </c>
      <c r="G4962" s="11">
        <v>0</v>
      </c>
      <c r="H4962" s="11">
        <v>0</v>
      </c>
      <c r="I4962">
        <v>0</v>
      </c>
      <c r="J4962">
        <v>0</v>
      </c>
      <c r="K4962">
        <v>0</v>
      </c>
      <c r="L4962">
        <v>11856406</v>
      </c>
      <c r="M4962">
        <v>105</v>
      </c>
      <c r="N4962">
        <v>8</v>
      </c>
      <c r="O4962">
        <v>1</v>
      </c>
      <c r="P4962">
        <v>17</v>
      </c>
      <c r="Q4962">
        <v>0</v>
      </c>
      <c r="R4962">
        <v>10</v>
      </c>
      <c r="S4962">
        <v>0</v>
      </c>
      <c r="T4962">
        <v>631</v>
      </c>
      <c r="U4962">
        <v>1223</v>
      </c>
      <c r="V4962">
        <v>0.49</v>
      </c>
      <c r="W4962">
        <v>0</v>
      </c>
      <c r="X4962">
        <v>0</v>
      </c>
      <c r="Y4962" s="12" t="str">
        <f>IFERROR(VLOOKUP(C4962,[1]Index!$D:$F,3,FALSE),"Non List")</f>
        <v>Others</v>
      </c>
      <c r="Z4962">
        <f>IFERROR(VLOOKUP(C4962,[1]LP!$B:$C,2,FALSE),0)</f>
        <v>857</v>
      </c>
      <c r="AA4962" s="11">
        <f t="shared" si="113"/>
        <v>8.1999999999999993</v>
      </c>
      <c r="AB4962" s="5">
        <f>IFERROR(VLOOKUP(C4962,[2]Sheet1!$B:$F,5,FALSE),0)</f>
        <v>15264000</v>
      </c>
      <c r="AC4962" s="11">
        <v>0</v>
      </c>
      <c r="AD4962" s="11">
        <v>55</v>
      </c>
      <c r="AE4962" s="10" t="str">
        <f t="shared" si="112"/>
        <v>74/75NTC</v>
      </c>
      <c r="AF4962" s="10"/>
      <c r="AG4962" s="10"/>
      <c r="AH4962" s="10"/>
    </row>
    <row r="4963" spans="1:34" x14ac:dyDescent="0.45">
      <c r="A4963" t="s">
        <v>55</v>
      </c>
      <c r="B4963" t="s">
        <v>56</v>
      </c>
      <c r="C4963" t="s">
        <v>307</v>
      </c>
      <c r="D4963">
        <v>819.5</v>
      </c>
      <c r="E4963" s="11">
        <v>15000000</v>
      </c>
      <c r="F4963" s="5">
        <v>83474724</v>
      </c>
      <c r="G4963" s="11">
        <v>0</v>
      </c>
      <c r="H4963" s="11">
        <v>0</v>
      </c>
      <c r="I4963">
        <v>0</v>
      </c>
      <c r="J4963">
        <v>0</v>
      </c>
      <c r="K4963">
        <v>0</v>
      </c>
      <c r="L4963">
        <v>15667501</v>
      </c>
      <c r="M4963">
        <v>104</v>
      </c>
      <c r="N4963">
        <v>8</v>
      </c>
      <c r="O4963">
        <v>1</v>
      </c>
      <c r="P4963">
        <v>16</v>
      </c>
      <c r="Q4963">
        <v>0</v>
      </c>
      <c r="R4963">
        <v>10</v>
      </c>
      <c r="S4963">
        <v>0</v>
      </c>
      <c r="T4963">
        <v>657</v>
      </c>
      <c r="U4963">
        <v>1242</v>
      </c>
      <c r="V4963">
        <v>0.52</v>
      </c>
      <c r="W4963">
        <v>0</v>
      </c>
      <c r="X4963">
        <v>0</v>
      </c>
      <c r="Y4963" s="12" t="str">
        <f>IFERROR(VLOOKUP(C4963,[1]Index!$D:$F,3,FALSE),"Non List")</f>
        <v>Others</v>
      </c>
      <c r="Z4963">
        <f>IFERROR(VLOOKUP(C4963,[1]LP!$B:$C,2,FALSE),0)</f>
        <v>857</v>
      </c>
      <c r="AA4963" s="11">
        <f t="shared" si="113"/>
        <v>8.1999999999999993</v>
      </c>
      <c r="AB4963" s="5">
        <f>IFERROR(VLOOKUP(C4963,[2]Sheet1!$B:$F,5,FALSE),0)</f>
        <v>15264000</v>
      </c>
      <c r="AC4963" s="11">
        <v>0</v>
      </c>
      <c r="AD4963" s="11">
        <v>55</v>
      </c>
      <c r="AE4963" s="10" t="str">
        <f t="shared" si="112"/>
        <v>74/75NTC</v>
      </c>
      <c r="AF4963" s="10"/>
      <c r="AG4963" s="10"/>
      <c r="AH4963" s="10"/>
    </row>
    <row r="4964" spans="1:34" x14ac:dyDescent="0.45">
      <c r="A4964" t="s">
        <v>24</v>
      </c>
      <c r="B4964" t="s">
        <v>57</v>
      </c>
      <c r="C4964" t="s">
        <v>307</v>
      </c>
      <c r="D4964">
        <v>819.5</v>
      </c>
      <c r="E4964" s="11">
        <v>15000000</v>
      </c>
      <c r="F4964" s="5">
        <v>87989326</v>
      </c>
      <c r="G4964" s="11">
        <v>0</v>
      </c>
      <c r="H4964" s="11">
        <v>0</v>
      </c>
      <c r="I4964">
        <v>0</v>
      </c>
      <c r="J4964">
        <v>0</v>
      </c>
      <c r="K4964">
        <v>0</v>
      </c>
      <c r="L4964">
        <v>4490645</v>
      </c>
      <c r="M4964">
        <v>120</v>
      </c>
      <c r="N4964">
        <v>7</v>
      </c>
      <c r="O4964">
        <v>1</v>
      </c>
      <c r="P4964">
        <v>17</v>
      </c>
      <c r="Q4964">
        <v>0</v>
      </c>
      <c r="R4964">
        <v>8</v>
      </c>
      <c r="S4964">
        <v>0</v>
      </c>
      <c r="T4964">
        <v>687</v>
      </c>
      <c r="U4964">
        <v>1360</v>
      </c>
      <c r="V4964">
        <v>0.66</v>
      </c>
      <c r="W4964">
        <v>0</v>
      </c>
      <c r="X4964">
        <v>0</v>
      </c>
      <c r="Y4964" s="12" t="str">
        <f>IFERROR(VLOOKUP(C4964,[1]Index!$D:$F,3,FALSE),"Non List")</f>
        <v>Others</v>
      </c>
      <c r="Z4964">
        <f>IFERROR(VLOOKUP(C4964,[1]LP!$B:$C,2,FALSE),0)</f>
        <v>857</v>
      </c>
      <c r="AA4964" s="11">
        <f t="shared" si="113"/>
        <v>7.1</v>
      </c>
      <c r="AB4964" s="5">
        <f>IFERROR(VLOOKUP(C4964,[2]Sheet1!$B:$F,5,FALSE),0)</f>
        <v>15264000</v>
      </c>
      <c r="AC4964" s="11">
        <v>0</v>
      </c>
      <c r="AD4964" s="11">
        <v>45</v>
      </c>
      <c r="AE4964" s="10" t="str">
        <f t="shared" si="112"/>
        <v>75/76NTC</v>
      </c>
      <c r="AF4964" s="10"/>
      <c r="AG4964" s="10"/>
      <c r="AH4964" s="10"/>
    </row>
    <row r="4965" spans="1:34" x14ac:dyDescent="0.45">
      <c r="A4965" t="s">
        <v>53</v>
      </c>
      <c r="B4965" t="s">
        <v>57</v>
      </c>
      <c r="C4965" t="s">
        <v>307</v>
      </c>
      <c r="D4965">
        <v>819.5</v>
      </c>
      <c r="E4965" s="11">
        <v>15000000</v>
      </c>
      <c r="F4965" s="5">
        <v>90999942</v>
      </c>
      <c r="G4965" s="11">
        <v>0</v>
      </c>
      <c r="H4965" s="11">
        <v>0</v>
      </c>
      <c r="I4965">
        <v>0</v>
      </c>
      <c r="J4965">
        <v>0</v>
      </c>
      <c r="K4965">
        <v>0</v>
      </c>
      <c r="L4965">
        <v>6341421</v>
      </c>
      <c r="M4965">
        <v>85</v>
      </c>
      <c r="N4965">
        <v>10</v>
      </c>
      <c r="O4965">
        <v>1</v>
      </c>
      <c r="P4965">
        <v>12</v>
      </c>
      <c r="Q4965">
        <v>0</v>
      </c>
      <c r="R4965">
        <v>11</v>
      </c>
      <c r="S4965">
        <v>0</v>
      </c>
      <c r="T4965">
        <v>707</v>
      </c>
      <c r="U4965">
        <v>1159</v>
      </c>
      <c r="V4965">
        <v>0.41</v>
      </c>
      <c r="W4965">
        <v>0</v>
      </c>
      <c r="X4965">
        <v>0</v>
      </c>
      <c r="Y4965" s="12" t="str">
        <f>IFERROR(VLOOKUP(C4965,[1]Index!$D:$F,3,FALSE),"Non List")</f>
        <v>Others</v>
      </c>
      <c r="Z4965">
        <f>IFERROR(VLOOKUP(C4965,[1]LP!$B:$C,2,FALSE),0)</f>
        <v>857</v>
      </c>
      <c r="AA4965" s="11">
        <f t="shared" si="113"/>
        <v>10.1</v>
      </c>
      <c r="AB4965" s="5">
        <f>IFERROR(VLOOKUP(C4965,[2]Sheet1!$B:$F,5,FALSE),0)</f>
        <v>15264000</v>
      </c>
      <c r="AC4965" s="11">
        <v>0</v>
      </c>
      <c r="AD4965" s="11">
        <v>45</v>
      </c>
      <c r="AE4965" s="10" t="str">
        <f t="shared" si="112"/>
        <v>75/76NTC</v>
      </c>
      <c r="AF4965" s="10"/>
      <c r="AG4965" s="10"/>
      <c r="AH4965" s="10"/>
    </row>
    <row r="4966" spans="1:34" x14ac:dyDescent="0.45">
      <c r="A4966" t="s">
        <v>54</v>
      </c>
      <c r="B4966" t="s">
        <v>57</v>
      </c>
      <c r="C4966" t="s">
        <v>307</v>
      </c>
      <c r="D4966">
        <v>819.5</v>
      </c>
      <c r="E4966" s="11">
        <v>15000000</v>
      </c>
      <c r="F4966" s="5">
        <v>86408242</v>
      </c>
      <c r="G4966" s="11">
        <v>0</v>
      </c>
      <c r="H4966" s="11">
        <v>0</v>
      </c>
      <c r="I4966">
        <v>0</v>
      </c>
      <c r="J4966">
        <v>0</v>
      </c>
      <c r="K4966">
        <v>0</v>
      </c>
      <c r="L4966">
        <v>9983925</v>
      </c>
      <c r="M4966">
        <v>89</v>
      </c>
      <c r="N4966">
        <v>9</v>
      </c>
      <c r="O4966">
        <v>1</v>
      </c>
      <c r="P4966">
        <v>13</v>
      </c>
      <c r="Q4966">
        <v>0</v>
      </c>
      <c r="R4966">
        <v>11</v>
      </c>
      <c r="S4966">
        <v>0</v>
      </c>
      <c r="T4966">
        <v>676</v>
      </c>
      <c r="U4966">
        <v>1162</v>
      </c>
      <c r="V4966">
        <v>0.42</v>
      </c>
      <c r="W4966">
        <v>0</v>
      </c>
      <c r="X4966">
        <v>0</v>
      </c>
      <c r="Y4966" s="12" t="str">
        <f>IFERROR(VLOOKUP(C4966,[1]Index!$D:$F,3,FALSE),"Non List")</f>
        <v>Others</v>
      </c>
      <c r="Z4966">
        <f>IFERROR(VLOOKUP(C4966,[1]LP!$B:$C,2,FALSE),0)</f>
        <v>857</v>
      </c>
      <c r="AA4966" s="11">
        <f t="shared" si="113"/>
        <v>9.6</v>
      </c>
      <c r="AB4966" s="5">
        <f>IFERROR(VLOOKUP(C4966,[2]Sheet1!$B:$F,5,FALSE),0)</f>
        <v>15264000</v>
      </c>
      <c r="AC4966" s="11">
        <v>0</v>
      </c>
      <c r="AD4966" s="11">
        <v>45</v>
      </c>
      <c r="AE4966" s="10" t="str">
        <f t="shared" si="112"/>
        <v>75/76NTC</v>
      </c>
      <c r="AF4966" s="10"/>
      <c r="AG4966" s="10"/>
      <c r="AH4966" s="10"/>
    </row>
    <row r="4967" spans="1:34" x14ac:dyDescent="0.45">
      <c r="A4967" t="s">
        <v>55</v>
      </c>
      <c r="B4967" t="s">
        <v>57</v>
      </c>
      <c r="C4967" t="s">
        <v>307</v>
      </c>
      <c r="D4967">
        <v>819.5</v>
      </c>
      <c r="E4967" s="11">
        <v>15000000</v>
      </c>
      <c r="F4967" s="5">
        <v>86731702</v>
      </c>
      <c r="G4967" s="11">
        <v>0</v>
      </c>
      <c r="H4967" s="11">
        <v>0</v>
      </c>
      <c r="I4967">
        <v>0</v>
      </c>
      <c r="J4967">
        <v>0</v>
      </c>
      <c r="K4967">
        <v>0</v>
      </c>
      <c r="L4967">
        <v>10208168</v>
      </c>
      <c r="M4967">
        <v>68</v>
      </c>
      <c r="N4967">
        <v>12</v>
      </c>
      <c r="O4967">
        <v>1</v>
      </c>
      <c r="P4967">
        <v>10</v>
      </c>
      <c r="Q4967">
        <v>0</v>
      </c>
      <c r="R4967">
        <v>15</v>
      </c>
      <c r="S4967">
        <v>0</v>
      </c>
      <c r="T4967">
        <v>678</v>
      </c>
      <c r="U4967">
        <v>1019</v>
      </c>
      <c r="V4967">
        <v>0.24</v>
      </c>
      <c r="W4967">
        <v>0</v>
      </c>
      <c r="X4967">
        <v>0</v>
      </c>
      <c r="Y4967" s="12" t="str">
        <f>IFERROR(VLOOKUP(C4967,[1]Index!$D:$F,3,FALSE),"Non List")</f>
        <v>Others</v>
      </c>
      <c r="Z4967">
        <f>IFERROR(VLOOKUP(C4967,[1]LP!$B:$C,2,FALSE),0)</f>
        <v>857</v>
      </c>
      <c r="AA4967" s="11">
        <f t="shared" si="113"/>
        <v>12.6</v>
      </c>
      <c r="AB4967" s="5">
        <f>IFERROR(VLOOKUP(C4967,[2]Sheet1!$B:$F,5,FALSE),0)</f>
        <v>15264000</v>
      </c>
      <c r="AC4967" s="11">
        <v>0</v>
      </c>
      <c r="AD4967" s="11">
        <v>45</v>
      </c>
      <c r="AE4967" s="10" t="str">
        <f t="shared" si="112"/>
        <v>75/76NTC</v>
      </c>
      <c r="AF4967" s="10"/>
      <c r="AG4967" s="10"/>
      <c r="AH4967" s="10"/>
    </row>
    <row r="4968" spans="1:34" x14ac:dyDescent="0.45">
      <c r="A4968" t="s">
        <v>24</v>
      </c>
      <c r="B4968" t="s">
        <v>58</v>
      </c>
      <c r="C4968" t="s">
        <v>307</v>
      </c>
      <c r="D4968">
        <v>819.5</v>
      </c>
      <c r="E4968" s="11">
        <v>15000000</v>
      </c>
      <c r="F4968" s="5">
        <v>89464626</v>
      </c>
      <c r="G4968" s="11">
        <v>0</v>
      </c>
      <c r="H4968" s="11">
        <v>0</v>
      </c>
      <c r="I4968">
        <v>0</v>
      </c>
      <c r="J4968">
        <v>0</v>
      </c>
      <c r="K4968">
        <v>0</v>
      </c>
      <c r="L4968">
        <v>3246779</v>
      </c>
      <c r="M4968">
        <v>87</v>
      </c>
      <c r="N4968">
        <v>9</v>
      </c>
      <c r="O4968">
        <v>1</v>
      </c>
      <c r="P4968">
        <v>12</v>
      </c>
      <c r="Q4968">
        <v>0</v>
      </c>
      <c r="R4968">
        <v>11</v>
      </c>
      <c r="S4968">
        <v>0</v>
      </c>
      <c r="T4968">
        <v>696</v>
      </c>
      <c r="U4968">
        <v>1165</v>
      </c>
      <c r="V4968">
        <v>0.42</v>
      </c>
      <c r="W4968">
        <v>0</v>
      </c>
      <c r="X4968">
        <v>0</v>
      </c>
      <c r="Y4968" s="12" t="str">
        <f>IFERROR(VLOOKUP(C4968,[1]Index!$D:$F,3,FALSE),"Non List")</f>
        <v>Others</v>
      </c>
      <c r="Z4968">
        <f>IFERROR(VLOOKUP(C4968,[1]LP!$B:$C,2,FALSE),0)</f>
        <v>857</v>
      </c>
      <c r="AA4968" s="11">
        <f t="shared" si="113"/>
        <v>9.9</v>
      </c>
      <c r="AB4968" s="5">
        <f>IFERROR(VLOOKUP(C4968,[2]Sheet1!$B:$F,5,FALSE),0)</f>
        <v>15264000</v>
      </c>
      <c r="AC4968" s="11">
        <v>0</v>
      </c>
      <c r="AD4968" s="11">
        <v>40</v>
      </c>
      <c r="AE4968" s="10" t="str">
        <f t="shared" si="112"/>
        <v>76/77NTC</v>
      </c>
      <c r="AF4968" s="10"/>
      <c r="AG4968" s="10"/>
      <c r="AH4968" s="10"/>
    </row>
    <row r="4969" spans="1:34" x14ac:dyDescent="0.45">
      <c r="A4969" t="s">
        <v>53</v>
      </c>
      <c r="B4969" t="s">
        <v>58</v>
      </c>
      <c r="C4969" t="s">
        <v>307</v>
      </c>
      <c r="D4969">
        <v>819.5</v>
      </c>
      <c r="E4969" s="11">
        <v>15000000</v>
      </c>
      <c r="F4969" s="5">
        <v>74361950</v>
      </c>
      <c r="G4969" s="11">
        <v>0</v>
      </c>
      <c r="H4969" s="11">
        <v>0</v>
      </c>
      <c r="I4969">
        <v>0</v>
      </c>
      <c r="J4969">
        <v>0</v>
      </c>
      <c r="K4969">
        <v>0</v>
      </c>
      <c r="L4969">
        <v>4939150</v>
      </c>
      <c r="M4969">
        <v>66</v>
      </c>
      <c r="N4969">
        <v>12</v>
      </c>
      <c r="O4969">
        <v>1</v>
      </c>
      <c r="P4969">
        <v>11</v>
      </c>
      <c r="Q4969">
        <v>0</v>
      </c>
      <c r="R4969">
        <v>17</v>
      </c>
      <c r="S4969">
        <v>0</v>
      </c>
      <c r="T4969">
        <v>596</v>
      </c>
      <c r="U4969">
        <v>939</v>
      </c>
      <c r="V4969">
        <v>0.15</v>
      </c>
      <c r="W4969">
        <v>0</v>
      </c>
      <c r="X4969">
        <v>0</v>
      </c>
      <c r="Y4969" s="12" t="str">
        <f>IFERROR(VLOOKUP(C4969,[1]Index!$D:$F,3,FALSE),"Non List")</f>
        <v>Others</v>
      </c>
      <c r="Z4969">
        <f>IFERROR(VLOOKUP(C4969,[1]LP!$B:$C,2,FALSE),0)</f>
        <v>857</v>
      </c>
      <c r="AA4969" s="11">
        <f t="shared" si="113"/>
        <v>13</v>
      </c>
      <c r="AB4969" s="5">
        <f>IFERROR(VLOOKUP(C4969,[2]Sheet1!$B:$F,5,FALSE),0)</f>
        <v>15264000</v>
      </c>
      <c r="AC4969" s="11">
        <v>0</v>
      </c>
      <c r="AD4969" s="11">
        <v>40</v>
      </c>
      <c r="AE4969" s="10" t="str">
        <f t="shared" si="112"/>
        <v>76/77NTC</v>
      </c>
      <c r="AF4969" s="10"/>
      <c r="AG4969" s="10"/>
      <c r="AH4969" s="10"/>
    </row>
    <row r="4970" spans="1:34" x14ac:dyDescent="0.45">
      <c r="A4970" t="s">
        <v>54</v>
      </c>
      <c r="B4970" t="s">
        <v>58</v>
      </c>
      <c r="C4970" t="s">
        <v>307</v>
      </c>
      <c r="D4970">
        <v>809.5</v>
      </c>
      <c r="E4970" s="11">
        <v>15000000</v>
      </c>
      <c r="F4970" s="5">
        <v>76975068</v>
      </c>
      <c r="G4970" s="11">
        <v>0</v>
      </c>
      <c r="H4970" s="11">
        <v>0</v>
      </c>
      <c r="I4970">
        <v>0</v>
      </c>
      <c r="J4970">
        <v>0</v>
      </c>
      <c r="K4970">
        <v>0</v>
      </c>
      <c r="L4970">
        <v>7565515</v>
      </c>
      <c r="M4970">
        <v>67</v>
      </c>
      <c r="N4970">
        <v>12</v>
      </c>
      <c r="O4970">
        <v>1</v>
      </c>
      <c r="P4970">
        <v>11</v>
      </c>
      <c r="Q4970">
        <v>0</v>
      </c>
      <c r="R4970">
        <v>16</v>
      </c>
      <c r="S4970">
        <v>0</v>
      </c>
      <c r="T4970">
        <v>613</v>
      </c>
      <c r="U4970">
        <v>963</v>
      </c>
      <c r="V4970">
        <v>0.19</v>
      </c>
      <c r="W4970">
        <v>0</v>
      </c>
      <c r="X4970">
        <v>0</v>
      </c>
      <c r="Y4970" s="12" t="str">
        <f>IFERROR(VLOOKUP(C4970,[1]Index!$D:$F,3,FALSE),"Non List")</f>
        <v>Others</v>
      </c>
      <c r="Z4970">
        <f>IFERROR(VLOOKUP(C4970,[1]LP!$B:$C,2,FALSE),0)</f>
        <v>857</v>
      </c>
      <c r="AA4970" s="11">
        <f t="shared" si="113"/>
        <v>12.8</v>
      </c>
      <c r="AB4970" s="5">
        <f>IFERROR(VLOOKUP(C4970,[2]Sheet1!$B:$F,5,FALSE),0)</f>
        <v>15264000</v>
      </c>
      <c r="AC4970" s="11">
        <v>0</v>
      </c>
      <c r="AD4970" s="11">
        <v>40</v>
      </c>
      <c r="AE4970" s="10" t="str">
        <f t="shared" si="112"/>
        <v>76/77NTC</v>
      </c>
      <c r="AF4970" s="10"/>
      <c r="AG4970" s="10"/>
      <c r="AH4970" s="10"/>
    </row>
    <row r="4971" spans="1:34" x14ac:dyDescent="0.45">
      <c r="A4971" t="s">
        <v>55</v>
      </c>
      <c r="B4971" t="s">
        <v>58</v>
      </c>
      <c r="C4971" t="s">
        <v>307</v>
      </c>
      <c r="D4971">
        <v>809.5</v>
      </c>
      <c r="E4971" s="11">
        <v>15000000</v>
      </c>
      <c r="F4971" s="5">
        <v>78138204</v>
      </c>
      <c r="G4971" s="11">
        <v>0</v>
      </c>
      <c r="H4971" s="11">
        <v>0</v>
      </c>
      <c r="I4971">
        <v>0</v>
      </c>
      <c r="J4971">
        <v>0</v>
      </c>
      <c r="K4971">
        <v>0</v>
      </c>
      <c r="L4971">
        <v>8559581</v>
      </c>
      <c r="M4971">
        <v>57</v>
      </c>
      <c r="N4971">
        <v>14</v>
      </c>
      <c r="O4971">
        <v>1</v>
      </c>
      <c r="P4971">
        <v>9</v>
      </c>
      <c r="Q4971">
        <v>0</v>
      </c>
      <c r="R4971">
        <v>18</v>
      </c>
      <c r="S4971">
        <v>0</v>
      </c>
      <c r="T4971">
        <v>621</v>
      </c>
      <c r="U4971">
        <v>893</v>
      </c>
      <c r="V4971">
        <v>0.1</v>
      </c>
      <c r="W4971">
        <v>0</v>
      </c>
      <c r="X4971">
        <v>0</v>
      </c>
      <c r="Y4971" s="12" t="str">
        <f>IFERROR(VLOOKUP(C4971,[1]Index!$D:$F,3,FALSE),"Non List")</f>
        <v>Others</v>
      </c>
      <c r="Z4971">
        <f>IFERROR(VLOOKUP(C4971,[1]LP!$B:$C,2,FALSE),0)</f>
        <v>857</v>
      </c>
      <c r="AA4971" s="11">
        <f t="shared" si="113"/>
        <v>15</v>
      </c>
      <c r="AB4971" s="5">
        <f>IFERROR(VLOOKUP(C4971,[2]Sheet1!$B:$F,5,FALSE),0)</f>
        <v>15264000</v>
      </c>
      <c r="AC4971" s="11">
        <v>0</v>
      </c>
      <c r="AD4971" s="11">
        <v>40</v>
      </c>
      <c r="AE4971" s="10" t="str">
        <f t="shared" si="112"/>
        <v>76/77NTC</v>
      </c>
      <c r="AF4971" s="10"/>
      <c r="AG4971" s="10"/>
      <c r="AH4971" s="10"/>
    </row>
    <row r="4972" spans="1:34" x14ac:dyDescent="0.45">
      <c r="A4972" t="s">
        <v>24</v>
      </c>
      <c r="B4972" t="s">
        <v>59</v>
      </c>
      <c r="C4972" t="s">
        <v>307</v>
      </c>
      <c r="D4972">
        <v>809.5</v>
      </c>
      <c r="E4972" s="11">
        <v>15000000</v>
      </c>
      <c r="F4972" s="5">
        <v>79656023</v>
      </c>
      <c r="G4972" s="11">
        <v>0</v>
      </c>
      <c r="H4972" s="11">
        <v>0</v>
      </c>
      <c r="I4972">
        <v>0</v>
      </c>
      <c r="J4972">
        <v>0</v>
      </c>
      <c r="K4972">
        <v>0</v>
      </c>
      <c r="L4972">
        <v>1517769</v>
      </c>
      <c r="M4972">
        <v>40</v>
      </c>
      <c r="N4972">
        <v>20</v>
      </c>
      <c r="O4972">
        <v>1</v>
      </c>
      <c r="P4972">
        <v>6</v>
      </c>
      <c r="Q4972">
        <v>0</v>
      </c>
      <c r="R4972">
        <v>26</v>
      </c>
      <c r="S4972">
        <v>0</v>
      </c>
      <c r="T4972">
        <v>631</v>
      </c>
      <c r="U4972">
        <v>758</v>
      </c>
      <c r="V4972">
        <v>-0.06</v>
      </c>
      <c r="W4972">
        <v>0</v>
      </c>
      <c r="X4972">
        <v>0</v>
      </c>
      <c r="Y4972" s="12" t="str">
        <f>IFERROR(VLOOKUP(C4972,[1]Index!$D:$F,3,FALSE),"Non List")</f>
        <v>Others</v>
      </c>
      <c r="Z4972">
        <f>IFERROR(VLOOKUP(C4972,[1]LP!$B:$C,2,FALSE),0)</f>
        <v>857</v>
      </c>
      <c r="AA4972" s="11">
        <f t="shared" si="113"/>
        <v>21.4</v>
      </c>
      <c r="AB4972" s="5">
        <f>IFERROR(VLOOKUP(C4972,[2]Sheet1!$B:$F,5,FALSE),0)</f>
        <v>15264000</v>
      </c>
      <c r="AC4972" s="11">
        <v>20</v>
      </c>
      <c r="AD4972" s="11">
        <v>20</v>
      </c>
      <c r="AE4972" s="10" t="str">
        <f t="shared" si="112"/>
        <v>77/78NTC</v>
      </c>
      <c r="AF4972" s="10"/>
      <c r="AG4972" s="10"/>
      <c r="AH4972" s="10"/>
    </row>
    <row r="4973" spans="1:34" x14ac:dyDescent="0.45">
      <c r="A4973" t="s">
        <v>53</v>
      </c>
      <c r="B4973" t="s">
        <v>59</v>
      </c>
      <c r="C4973" t="s">
        <v>307</v>
      </c>
      <c r="D4973">
        <v>809.5</v>
      </c>
      <c r="E4973" s="11">
        <v>15000000</v>
      </c>
      <c r="F4973" s="5">
        <v>80370054</v>
      </c>
      <c r="G4973" s="11">
        <v>0</v>
      </c>
      <c r="H4973" s="11">
        <v>0</v>
      </c>
      <c r="I4973">
        <v>0</v>
      </c>
      <c r="J4973">
        <v>0</v>
      </c>
      <c r="K4973">
        <v>0</v>
      </c>
      <c r="L4973">
        <v>3289394</v>
      </c>
      <c r="M4973">
        <v>44</v>
      </c>
      <c r="N4973">
        <v>18</v>
      </c>
      <c r="O4973">
        <v>1</v>
      </c>
      <c r="P4973">
        <v>7</v>
      </c>
      <c r="Q4973">
        <v>0</v>
      </c>
      <c r="R4973">
        <v>23</v>
      </c>
      <c r="S4973">
        <v>0</v>
      </c>
      <c r="T4973">
        <v>636</v>
      </c>
      <c r="U4973">
        <v>792</v>
      </c>
      <c r="V4973">
        <v>-0.02</v>
      </c>
      <c r="W4973">
        <v>0</v>
      </c>
      <c r="X4973">
        <v>0</v>
      </c>
      <c r="Y4973" s="12" t="str">
        <f>IFERROR(VLOOKUP(C4973,[1]Index!$D:$F,3,FALSE),"Non List")</f>
        <v>Others</v>
      </c>
      <c r="Z4973">
        <f>IFERROR(VLOOKUP(C4973,[1]LP!$B:$C,2,FALSE),0)</f>
        <v>857</v>
      </c>
      <c r="AA4973" s="11">
        <f t="shared" si="113"/>
        <v>19.5</v>
      </c>
      <c r="AB4973" s="5">
        <f>IFERROR(VLOOKUP(C4973,[2]Sheet1!$B:$F,5,FALSE),0)</f>
        <v>15264000</v>
      </c>
      <c r="AC4973" s="11">
        <v>20</v>
      </c>
      <c r="AD4973" s="11">
        <v>20</v>
      </c>
      <c r="AE4973" s="10" t="str">
        <f t="shared" si="112"/>
        <v>77/78NTC</v>
      </c>
      <c r="AF4973" s="10"/>
      <c r="AG4973" s="10"/>
      <c r="AH4973" s="10"/>
    </row>
    <row r="4974" spans="1:34" x14ac:dyDescent="0.45">
      <c r="A4974" t="s">
        <v>54</v>
      </c>
      <c r="B4974" t="s">
        <v>59</v>
      </c>
      <c r="C4974" t="s">
        <v>307</v>
      </c>
      <c r="D4974">
        <v>809.5</v>
      </c>
      <c r="E4974" s="11">
        <v>15000000</v>
      </c>
      <c r="F4974" s="5">
        <v>82964914</v>
      </c>
      <c r="G4974" s="11">
        <v>0</v>
      </c>
      <c r="H4974" s="11">
        <v>0</v>
      </c>
      <c r="I4974">
        <v>0</v>
      </c>
      <c r="J4974">
        <v>0</v>
      </c>
      <c r="K4974">
        <v>0</v>
      </c>
      <c r="L4974">
        <v>5884472</v>
      </c>
      <c r="M4974">
        <v>52</v>
      </c>
      <c r="N4974">
        <v>15</v>
      </c>
      <c r="O4974">
        <v>1</v>
      </c>
      <c r="P4974">
        <v>8</v>
      </c>
      <c r="Q4974">
        <v>0</v>
      </c>
      <c r="R4974">
        <v>19</v>
      </c>
      <c r="S4974">
        <v>0</v>
      </c>
      <c r="T4974">
        <v>653</v>
      </c>
      <c r="U4974">
        <v>877</v>
      </c>
      <c r="V4974">
        <v>0.08</v>
      </c>
      <c r="W4974">
        <v>0</v>
      </c>
      <c r="X4974">
        <v>0</v>
      </c>
      <c r="Y4974" s="12" t="str">
        <f>IFERROR(VLOOKUP(C4974,[1]Index!$D:$F,3,FALSE),"Non List")</f>
        <v>Others</v>
      </c>
      <c r="Z4974">
        <f>IFERROR(VLOOKUP(C4974,[1]LP!$B:$C,2,FALSE),0)</f>
        <v>857</v>
      </c>
      <c r="AA4974" s="11">
        <f t="shared" si="113"/>
        <v>16.5</v>
      </c>
      <c r="AB4974" s="5">
        <f>IFERROR(VLOOKUP(C4974,[2]Sheet1!$B:$F,5,FALSE),0)</f>
        <v>15264000</v>
      </c>
      <c r="AC4974" s="11">
        <v>20</v>
      </c>
      <c r="AD4974" s="11">
        <v>20</v>
      </c>
      <c r="AE4974" s="10" t="str">
        <f t="shared" si="112"/>
        <v>77/78NTC</v>
      </c>
      <c r="AF4974" s="10"/>
      <c r="AG4974" s="10"/>
      <c r="AH4974" s="10"/>
    </row>
    <row r="4975" spans="1:34" x14ac:dyDescent="0.45">
      <c r="A4975" t="s">
        <v>55</v>
      </c>
      <c r="B4975" t="s">
        <v>59</v>
      </c>
      <c r="C4975" t="s">
        <v>307</v>
      </c>
      <c r="D4975">
        <v>809.5</v>
      </c>
      <c r="E4975" s="11">
        <v>15000000</v>
      </c>
      <c r="F4975" s="5">
        <v>81606912</v>
      </c>
      <c r="G4975" s="11">
        <v>0</v>
      </c>
      <c r="H4975" s="11">
        <v>0</v>
      </c>
      <c r="I4975">
        <v>0</v>
      </c>
      <c r="J4975">
        <v>0</v>
      </c>
      <c r="K4975">
        <v>0</v>
      </c>
      <c r="L4975">
        <v>7454085</v>
      </c>
      <c r="M4975">
        <v>50</v>
      </c>
      <c r="N4975">
        <v>16</v>
      </c>
      <c r="O4975">
        <v>1</v>
      </c>
      <c r="P4975">
        <v>8</v>
      </c>
      <c r="Q4975">
        <v>0</v>
      </c>
      <c r="R4975">
        <v>21</v>
      </c>
      <c r="S4975">
        <v>0</v>
      </c>
      <c r="T4975">
        <v>644</v>
      </c>
      <c r="U4975">
        <v>849</v>
      </c>
      <c r="V4975">
        <v>0.05</v>
      </c>
      <c r="W4975">
        <v>0</v>
      </c>
      <c r="X4975">
        <v>0</v>
      </c>
      <c r="Y4975" s="12" t="str">
        <f>IFERROR(VLOOKUP(C4975,[1]Index!$D:$F,3,FALSE),"Non List")</f>
        <v>Others</v>
      </c>
      <c r="Z4975">
        <f>IFERROR(VLOOKUP(C4975,[1]LP!$B:$C,2,FALSE),0)</f>
        <v>857</v>
      </c>
      <c r="AA4975" s="11">
        <f t="shared" si="113"/>
        <v>17.100000000000001</v>
      </c>
      <c r="AB4975" s="5">
        <f>IFERROR(VLOOKUP(C4975,[2]Sheet1!$B:$F,5,FALSE),0)</f>
        <v>15264000</v>
      </c>
      <c r="AC4975" s="11">
        <v>20</v>
      </c>
      <c r="AD4975" s="11">
        <v>20</v>
      </c>
      <c r="AE4975" s="10" t="str">
        <f t="shared" si="112"/>
        <v>77/78NTC</v>
      </c>
      <c r="AF4975" s="10"/>
      <c r="AG4975" s="10"/>
      <c r="AH4975" s="10"/>
    </row>
    <row r="4976" spans="1:34" x14ac:dyDescent="0.45">
      <c r="A4976" t="s">
        <v>24</v>
      </c>
      <c r="B4976" t="s">
        <v>60</v>
      </c>
      <c r="C4976" t="s">
        <v>307</v>
      </c>
      <c r="D4976">
        <v>809.5</v>
      </c>
      <c r="E4976" s="11">
        <v>15000000</v>
      </c>
      <c r="F4976" s="5">
        <v>83821999</v>
      </c>
      <c r="G4976" s="11">
        <v>0</v>
      </c>
      <c r="H4976" s="11">
        <v>0</v>
      </c>
      <c r="I4976">
        <v>0</v>
      </c>
      <c r="J4976">
        <v>0</v>
      </c>
      <c r="K4976">
        <v>0</v>
      </c>
      <c r="L4976">
        <v>2259903</v>
      </c>
      <c r="M4976">
        <v>60</v>
      </c>
      <c r="N4976">
        <v>13</v>
      </c>
      <c r="O4976">
        <v>1</v>
      </c>
      <c r="P4976">
        <v>9</v>
      </c>
      <c r="Q4976">
        <v>0</v>
      </c>
      <c r="R4976">
        <v>17</v>
      </c>
      <c r="S4976">
        <v>0</v>
      </c>
      <c r="T4976">
        <v>659</v>
      </c>
      <c r="U4976">
        <v>945</v>
      </c>
      <c r="V4976">
        <v>0.17</v>
      </c>
      <c r="W4976">
        <v>0</v>
      </c>
      <c r="X4976">
        <v>0</v>
      </c>
      <c r="Y4976" s="12" t="str">
        <f>IFERROR(VLOOKUP(C4976,[1]Index!$D:$F,3,FALSE),"Non List")</f>
        <v>Others</v>
      </c>
      <c r="Z4976">
        <f>IFERROR(VLOOKUP(C4976,[1]LP!$B:$C,2,FALSE),0)</f>
        <v>857</v>
      </c>
      <c r="AA4976" s="11">
        <f t="shared" si="113"/>
        <v>14.3</v>
      </c>
      <c r="AB4976" s="5">
        <f>IFERROR(VLOOKUP(C4976,[2]Sheet1!$B:$F,5,FALSE),0)</f>
        <v>15264000</v>
      </c>
      <c r="AC4976" s="11">
        <v>0</v>
      </c>
      <c r="AD4976" s="11">
        <v>40</v>
      </c>
      <c r="AE4976" s="10" t="str">
        <f t="shared" si="112"/>
        <v>78/79NTC</v>
      </c>
      <c r="AF4976" s="10"/>
      <c r="AG4976" s="10"/>
      <c r="AH4976" s="10"/>
    </row>
    <row r="4977" spans="1:34" x14ac:dyDescent="0.45">
      <c r="A4977" t="s">
        <v>53</v>
      </c>
      <c r="B4977" t="s">
        <v>60</v>
      </c>
      <c r="C4977" t="s">
        <v>308</v>
      </c>
      <c r="D4977">
        <v>34.35</v>
      </c>
      <c r="E4977" s="11">
        <v>49128500</v>
      </c>
      <c r="F4977" s="5">
        <v>0</v>
      </c>
      <c r="G4977" s="11">
        <v>0</v>
      </c>
      <c r="H4977" s="11">
        <v>0</v>
      </c>
      <c r="I4977">
        <v>0</v>
      </c>
      <c r="J4977">
        <v>0</v>
      </c>
      <c r="K4977">
        <v>0</v>
      </c>
      <c r="L4977">
        <v>0</v>
      </c>
      <c r="M4977">
        <v>0</v>
      </c>
      <c r="N4977">
        <v>34</v>
      </c>
      <c r="O4977">
        <v>0</v>
      </c>
      <c r="P4977">
        <v>0</v>
      </c>
      <c r="Q4977">
        <v>0</v>
      </c>
      <c r="R4977">
        <v>12</v>
      </c>
      <c r="S4977">
        <v>0</v>
      </c>
      <c r="T4977">
        <v>100</v>
      </c>
      <c r="U4977">
        <v>0</v>
      </c>
      <c r="V4977">
        <v>0</v>
      </c>
      <c r="W4977">
        <v>0</v>
      </c>
      <c r="X4977">
        <v>0</v>
      </c>
      <c r="Y4977" s="12" t="str">
        <f>IFERROR(VLOOKUP(C4977,[1]Index!$D:$F,3,FALSE),"Non List")</f>
        <v>zdelist</v>
      </c>
      <c r="Z4977">
        <f>IFERROR(VLOOKUP(C4977,[1]LP!$B:$C,2,FALSE),0)</f>
        <v>0</v>
      </c>
      <c r="AA4977" s="11">
        <f t="shared" si="113"/>
        <v>0</v>
      </c>
      <c r="AB4977" s="5">
        <f>IFERROR(VLOOKUP(C4977,[2]Sheet1!$B:$F,5,FALSE),0)</f>
        <v>0</v>
      </c>
      <c r="AC4977" s="11">
        <v>0</v>
      </c>
      <c r="AD4977" s="11">
        <v>0</v>
      </c>
      <c r="AE4977" s="10" t="str">
        <f t="shared" si="112"/>
        <v>78/79NFD</v>
      </c>
      <c r="AF4977" s="10"/>
      <c r="AG4977" s="10"/>
      <c r="AH4977" s="10"/>
    </row>
    <row r="4978" spans="1:34" x14ac:dyDescent="0.45">
      <c r="A4978" t="s">
        <v>53</v>
      </c>
      <c r="B4978" t="s">
        <v>60</v>
      </c>
      <c r="C4978" t="s">
        <v>307</v>
      </c>
      <c r="D4978">
        <v>809.5</v>
      </c>
      <c r="E4978" s="11">
        <v>15000000</v>
      </c>
      <c r="F4978" s="5">
        <v>78582899</v>
      </c>
      <c r="G4978" s="11">
        <v>0</v>
      </c>
      <c r="H4978" s="11">
        <v>0</v>
      </c>
      <c r="I4978">
        <v>0</v>
      </c>
      <c r="J4978">
        <v>0</v>
      </c>
      <c r="K4978">
        <v>0</v>
      </c>
      <c r="L4978">
        <v>3897877</v>
      </c>
      <c r="M4978">
        <v>52</v>
      </c>
      <c r="N4978">
        <v>16</v>
      </c>
      <c r="O4978">
        <v>1</v>
      </c>
      <c r="P4978">
        <v>8</v>
      </c>
      <c r="Q4978">
        <v>0</v>
      </c>
      <c r="R4978">
        <v>20</v>
      </c>
      <c r="S4978">
        <v>0</v>
      </c>
      <c r="T4978">
        <v>624</v>
      </c>
      <c r="U4978">
        <v>854</v>
      </c>
      <c r="V4978">
        <v>0.06</v>
      </c>
      <c r="W4978">
        <v>0</v>
      </c>
      <c r="X4978">
        <v>0</v>
      </c>
      <c r="Y4978" s="12" t="str">
        <f>IFERROR(VLOOKUP(C4978,[1]Index!$D:$F,3,FALSE),"Non List")</f>
        <v>Others</v>
      </c>
      <c r="Z4978">
        <f>IFERROR(VLOOKUP(C4978,[1]LP!$B:$C,2,FALSE),0)</f>
        <v>857</v>
      </c>
      <c r="AA4978" s="11">
        <f t="shared" si="113"/>
        <v>16.5</v>
      </c>
      <c r="AB4978" s="5">
        <f>IFERROR(VLOOKUP(C4978,[2]Sheet1!$B:$F,5,FALSE),0)</f>
        <v>15264000</v>
      </c>
      <c r="AC4978" s="11">
        <v>0</v>
      </c>
      <c r="AD4978" s="11">
        <v>40</v>
      </c>
      <c r="AE4978" s="10" t="str">
        <f t="shared" si="112"/>
        <v>78/79NTC</v>
      </c>
      <c r="AF4978" s="10"/>
      <c r="AG4978" s="10"/>
      <c r="AH4978" s="10"/>
    </row>
    <row r="4979" spans="1:34" x14ac:dyDescent="0.45">
      <c r="A4979" t="s">
        <v>54</v>
      </c>
      <c r="B4979" t="s">
        <v>60</v>
      </c>
      <c r="C4979" t="s">
        <v>307</v>
      </c>
      <c r="D4979">
        <v>809.5</v>
      </c>
      <c r="E4979" s="11">
        <v>18000000</v>
      </c>
      <c r="F4979" s="5">
        <v>74117703</v>
      </c>
      <c r="G4979" s="11">
        <v>0</v>
      </c>
      <c r="H4979" s="11">
        <v>0</v>
      </c>
      <c r="I4979">
        <v>0</v>
      </c>
      <c r="J4979">
        <v>0</v>
      </c>
      <c r="K4979">
        <v>0</v>
      </c>
      <c r="L4979">
        <v>5435347</v>
      </c>
      <c r="M4979">
        <v>40</v>
      </c>
      <c r="N4979">
        <v>20</v>
      </c>
      <c r="O4979">
        <v>2</v>
      </c>
      <c r="P4979">
        <v>8</v>
      </c>
      <c r="Q4979">
        <v>0</v>
      </c>
      <c r="R4979">
        <v>32</v>
      </c>
      <c r="S4979">
        <v>0</v>
      </c>
      <c r="T4979">
        <v>512</v>
      </c>
      <c r="U4979">
        <v>681</v>
      </c>
      <c r="V4979">
        <v>-0.16</v>
      </c>
      <c r="W4979">
        <v>0</v>
      </c>
      <c r="X4979">
        <v>0</v>
      </c>
      <c r="Y4979" s="12" t="str">
        <f>IFERROR(VLOOKUP(C4979,[1]Index!$D:$F,3,FALSE),"Non List")</f>
        <v>Others</v>
      </c>
      <c r="Z4979">
        <f>IFERROR(VLOOKUP(C4979,[1]LP!$B:$C,2,FALSE),0)</f>
        <v>857</v>
      </c>
      <c r="AA4979" s="11">
        <f t="shared" si="113"/>
        <v>21.4</v>
      </c>
      <c r="AB4979" s="5">
        <f>IFERROR(VLOOKUP(C4979,[2]Sheet1!$B:$F,5,FALSE),0)</f>
        <v>15264000</v>
      </c>
      <c r="AC4979" s="11">
        <v>0</v>
      </c>
      <c r="AD4979" s="11">
        <v>40</v>
      </c>
      <c r="AE4979" s="10" t="str">
        <f t="shared" si="112"/>
        <v>78/79NTC</v>
      </c>
      <c r="AF4979" s="10"/>
      <c r="AG4979" s="10"/>
      <c r="AH4979" s="10"/>
    </row>
    <row r="4980" spans="1:34" x14ac:dyDescent="0.45">
      <c r="A4980" t="s">
        <v>55</v>
      </c>
      <c r="B4980" t="s">
        <v>60</v>
      </c>
      <c r="C4980" t="s">
        <v>307</v>
      </c>
      <c r="D4980">
        <v>809.5</v>
      </c>
      <c r="E4980" s="11">
        <v>18000000</v>
      </c>
      <c r="F4980" s="5">
        <v>77063283</v>
      </c>
      <c r="G4980" s="11">
        <v>0</v>
      </c>
      <c r="H4980" s="11">
        <v>0</v>
      </c>
      <c r="I4980">
        <v>0</v>
      </c>
      <c r="J4980">
        <v>0</v>
      </c>
      <c r="K4980">
        <v>0</v>
      </c>
      <c r="L4980">
        <v>8380090</v>
      </c>
      <c r="M4980">
        <v>47</v>
      </c>
      <c r="N4980">
        <v>17</v>
      </c>
      <c r="O4980">
        <v>2</v>
      </c>
      <c r="P4980">
        <v>9</v>
      </c>
      <c r="Q4980">
        <v>0</v>
      </c>
      <c r="R4980">
        <v>27</v>
      </c>
      <c r="S4980">
        <v>0</v>
      </c>
      <c r="T4980">
        <v>528</v>
      </c>
      <c r="U4980">
        <v>744</v>
      </c>
      <c r="V4980">
        <v>-0.08</v>
      </c>
      <c r="W4980">
        <v>0</v>
      </c>
      <c r="X4980">
        <v>0</v>
      </c>
      <c r="Y4980" s="12" t="str">
        <f>IFERROR(VLOOKUP(C4980,[1]Index!$D:$F,3,FALSE),"Non List")</f>
        <v>Others</v>
      </c>
      <c r="Z4980">
        <f>IFERROR(VLOOKUP(C4980,[1]LP!$B:$C,2,FALSE),0)</f>
        <v>857</v>
      </c>
      <c r="AA4980" s="11">
        <f t="shared" si="113"/>
        <v>18.2</v>
      </c>
      <c r="AB4980" s="5">
        <f>IFERROR(VLOOKUP(C4980,[2]Sheet1!$B:$F,5,FALSE),0)</f>
        <v>15264000</v>
      </c>
      <c r="AC4980" s="11">
        <v>0</v>
      </c>
      <c r="AD4980" s="11">
        <v>40</v>
      </c>
      <c r="AE4980" s="10" t="str">
        <f t="shared" si="112"/>
        <v>78/79NTC</v>
      </c>
      <c r="AF4980" s="10"/>
      <c r="AG4980" s="10"/>
      <c r="AH4980" s="10"/>
    </row>
    <row r="4981" spans="1:34" x14ac:dyDescent="0.45">
      <c r="A4981" t="s">
        <v>24</v>
      </c>
      <c r="B4981" t="s">
        <v>181</v>
      </c>
      <c r="C4981" t="s">
        <v>307</v>
      </c>
      <c r="D4981">
        <v>809.5</v>
      </c>
      <c r="E4981" s="11">
        <v>18000000</v>
      </c>
      <c r="F4981" s="5">
        <v>79291968</v>
      </c>
      <c r="G4981" s="11">
        <v>0</v>
      </c>
      <c r="H4981" s="11">
        <v>0</v>
      </c>
      <c r="I4981">
        <v>0</v>
      </c>
      <c r="J4981">
        <v>0</v>
      </c>
      <c r="K4981">
        <v>0</v>
      </c>
      <c r="L4981">
        <v>2225507</v>
      </c>
      <c r="M4981">
        <v>49</v>
      </c>
      <c r="N4981">
        <v>16</v>
      </c>
      <c r="O4981">
        <v>2</v>
      </c>
      <c r="P4981">
        <v>9</v>
      </c>
      <c r="Q4981">
        <v>0</v>
      </c>
      <c r="R4981">
        <v>25</v>
      </c>
      <c r="S4981">
        <v>0</v>
      </c>
      <c r="T4981">
        <v>541</v>
      </c>
      <c r="U4981">
        <v>775</v>
      </c>
      <c r="V4981">
        <v>-0.04</v>
      </c>
      <c r="W4981">
        <v>0</v>
      </c>
      <c r="X4981">
        <v>0</v>
      </c>
      <c r="Y4981" s="12" t="str">
        <f>IFERROR(VLOOKUP(C4981,[1]Index!$D:$F,3,FALSE),"Non List")</f>
        <v>Others</v>
      </c>
      <c r="Z4981">
        <f>IFERROR(VLOOKUP(C4981,[1]LP!$B:$C,2,FALSE),0)</f>
        <v>857</v>
      </c>
      <c r="AA4981" s="11">
        <f t="shared" si="113"/>
        <v>17.5</v>
      </c>
      <c r="AB4981" s="5">
        <f>IFERROR(VLOOKUP(C4981,[2]Sheet1!$B:$F,5,FALSE),0)</f>
        <v>15264000</v>
      </c>
      <c r="AC4981" s="11">
        <f>IFERROR(VLOOKUP(AE4981,[3]Sheet2!$M:$O,2,FALSE),0)</f>
        <v>40</v>
      </c>
      <c r="AD4981" s="11">
        <f>IFERROR(VLOOKUP(AE4981,[3]Sheet2!$M:$O,3,FALSE),0)</f>
        <v>0</v>
      </c>
      <c r="AE4981" s="10" t="str">
        <f t="shared" si="112"/>
        <v>79/80NTC</v>
      </c>
      <c r="AF4981" s="10"/>
      <c r="AG4981" s="10"/>
      <c r="AH4981" s="10"/>
    </row>
    <row r="4982" spans="1:34" x14ac:dyDescent="0.45">
      <c r="A4982" t="s">
        <v>53</v>
      </c>
      <c r="B4982" t="s">
        <v>181</v>
      </c>
      <c r="C4982" t="s">
        <v>307</v>
      </c>
      <c r="D4982">
        <v>809.5</v>
      </c>
      <c r="E4982" s="11">
        <v>18000000</v>
      </c>
      <c r="F4982" s="5">
        <v>74325997</v>
      </c>
      <c r="G4982" s="11">
        <v>0</v>
      </c>
      <c r="H4982" s="11">
        <v>0</v>
      </c>
      <c r="I4982">
        <v>0</v>
      </c>
      <c r="J4982">
        <v>0</v>
      </c>
      <c r="K4982">
        <v>0</v>
      </c>
      <c r="L4982">
        <v>4254779</v>
      </c>
      <c r="M4982">
        <v>47</v>
      </c>
      <c r="N4982">
        <v>17</v>
      </c>
      <c r="O4982">
        <v>2</v>
      </c>
      <c r="P4982">
        <v>9</v>
      </c>
      <c r="Q4982">
        <v>0</v>
      </c>
      <c r="R4982">
        <v>27</v>
      </c>
      <c r="S4982">
        <v>0</v>
      </c>
      <c r="T4982">
        <v>513</v>
      </c>
      <c r="U4982">
        <v>739</v>
      </c>
      <c r="V4982">
        <v>-0.09</v>
      </c>
      <c r="W4982">
        <v>0</v>
      </c>
      <c r="X4982">
        <v>0</v>
      </c>
      <c r="Y4982" s="12" t="str">
        <f>IFERROR(VLOOKUP(C4982,[1]Index!$D:$F,3,FALSE),"Non List")</f>
        <v>Others</v>
      </c>
      <c r="Z4982">
        <f>IFERROR(VLOOKUP(C4982,[1]LP!$B:$C,2,FALSE),0)</f>
        <v>857</v>
      </c>
      <c r="AA4982" s="11">
        <f t="shared" si="113"/>
        <v>18.2</v>
      </c>
      <c r="AB4982" s="5">
        <f>IFERROR(VLOOKUP(C4982,[2]Sheet1!$B:$F,5,FALSE),0)</f>
        <v>15264000</v>
      </c>
      <c r="AC4982" s="11">
        <f>IFERROR(VLOOKUP(AE4982,[3]Sheet2!$M:$O,2,FALSE),0)</f>
        <v>40</v>
      </c>
      <c r="AD4982" s="11">
        <f>IFERROR(VLOOKUP(AE4982,[3]Sheet2!$M:$O,3,FALSE),0)</f>
        <v>0</v>
      </c>
      <c r="AE4982" s="10" t="str">
        <f t="shared" si="112"/>
        <v>79/80NTC</v>
      </c>
      <c r="AF4982" s="10"/>
      <c r="AG4982" s="10"/>
      <c r="AH4982" s="10"/>
    </row>
    <row r="4983" spans="1:34" x14ac:dyDescent="0.45">
      <c r="A4983" t="s">
        <v>53</v>
      </c>
      <c r="B4983" t="s">
        <v>181</v>
      </c>
      <c r="C4983" t="s">
        <v>293</v>
      </c>
      <c r="D4983">
        <v>2222.1999999999998</v>
      </c>
      <c r="E4983" s="11">
        <v>194889</v>
      </c>
      <c r="F4983" s="5">
        <v>5385459</v>
      </c>
      <c r="G4983" s="11">
        <v>0</v>
      </c>
      <c r="H4983" s="11">
        <v>0</v>
      </c>
      <c r="I4983">
        <v>0</v>
      </c>
      <c r="J4983">
        <v>0</v>
      </c>
      <c r="K4983">
        <v>0</v>
      </c>
      <c r="L4983">
        <v>292186</v>
      </c>
      <c r="M4983">
        <v>300</v>
      </c>
      <c r="N4983">
        <v>7</v>
      </c>
      <c r="O4983">
        <v>1</v>
      </c>
      <c r="P4983">
        <v>10</v>
      </c>
      <c r="Q4983">
        <v>0</v>
      </c>
      <c r="R4983">
        <v>6</v>
      </c>
      <c r="S4983">
        <v>0</v>
      </c>
      <c r="T4983">
        <v>2863</v>
      </c>
      <c r="U4983">
        <v>4395</v>
      </c>
      <c r="V4983">
        <v>0.98</v>
      </c>
      <c r="W4983">
        <v>0</v>
      </c>
      <c r="X4983">
        <v>0</v>
      </c>
      <c r="Y4983" s="12" t="str">
        <f>IFERROR(VLOOKUP(C4983,[1]Index!$D:$F,3,FALSE),"Non List")</f>
        <v>Manufacturing And Processing</v>
      </c>
      <c r="Z4983">
        <f>IFERROR(VLOOKUP(C4983,[1]LP!$B:$C,2,FALSE),0)</f>
        <v>0</v>
      </c>
      <c r="AA4983" s="11">
        <f t="shared" si="113"/>
        <v>0</v>
      </c>
      <c r="AB4983" s="5">
        <f>IFERROR(VLOOKUP(C4983,[2]Sheet1!$B:$F,5,FALSE),0)</f>
        <v>179687.38</v>
      </c>
      <c r="AC4983" s="11">
        <f>IFERROR(VLOOKUP(AE4983,[3]Sheet2!$M:$O,2,FALSE),0)</f>
        <v>0</v>
      </c>
      <c r="AD4983" s="11">
        <f>IFERROR(VLOOKUP(AE4983,[3]Sheet2!$M:$O,3,FALSE),0)</f>
        <v>0</v>
      </c>
      <c r="AE4983" s="10" t="str">
        <f t="shared" si="112"/>
        <v>79/80BNL</v>
      </c>
      <c r="AF4983" s="10"/>
      <c r="AG4983" s="10"/>
      <c r="AH4983" s="10"/>
    </row>
    <row r="4984" spans="1:34" x14ac:dyDescent="0.45">
      <c r="A4984" t="s">
        <v>53</v>
      </c>
      <c r="B4984" t="s">
        <v>181</v>
      </c>
      <c r="C4984" t="s">
        <v>294</v>
      </c>
      <c r="D4984">
        <v>12250.1</v>
      </c>
      <c r="E4984" s="11">
        <v>121000</v>
      </c>
      <c r="F4984" s="5">
        <v>3380000</v>
      </c>
      <c r="G4984" s="11">
        <v>0</v>
      </c>
      <c r="H4984" s="11">
        <v>0</v>
      </c>
      <c r="I4984">
        <v>0</v>
      </c>
      <c r="J4984">
        <v>0</v>
      </c>
      <c r="K4984">
        <v>0</v>
      </c>
      <c r="L4984">
        <v>153217</v>
      </c>
      <c r="M4984">
        <v>253</v>
      </c>
      <c r="N4984">
        <v>48</v>
      </c>
      <c r="O4984">
        <v>4</v>
      </c>
      <c r="P4984">
        <v>9</v>
      </c>
      <c r="Q4984">
        <v>0</v>
      </c>
      <c r="R4984">
        <v>205</v>
      </c>
      <c r="S4984">
        <v>0</v>
      </c>
      <c r="T4984">
        <v>2893</v>
      </c>
      <c r="U4984">
        <v>4060</v>
      </c>
      <c r="V4984">
        <v>-0.67</v>
      </c>
      <c r="W4984">
        <v>0</v>
      </c>
      <c r="X4984">
        <v>0</v>
      </c>
      <c r="Y4984" s="12" t="str">
        <f>IFERROR(VLOOKUP(C4984,[1]Index!$D:$F,3,FALSE),"Non List")</f>
        <v>Manufacturing And Processing</v>
      </c>
      <c r="Z4984">
        <f>IFERROR(VLOOKUP(C4984,[1]LP!$B:$C,2,FALSE),0)</f>
        <v>12650</v>
      </c>
      <c r="AA4984" s="11">
        <f t="shared" si="113"/>
        <v>50</v>
      </c>
      <c r="AB4984" s="5">
        <f>IFERROR(VLOOKUP(C4984,[2]Sheet1!$B:$F,5,FALSE),0)</f>
        <v>111562</v>
      </c>
      <c r="AC4984" s="11">
        <f>IFERROR(VLOOKUP(AE4984,[3]Sheet2!$M:$O,2,FALSE),0)</f>
        <v>60</v>
      </c>
      <c r="AD4984" s="11">
        <f>IFERROR(VLOOKUP(AE4984,[3]Sheet2!$M:$O,3,FALSE),0)</f>
        <v>0</v>
      </c>
      <c r="AE4984" s="10" t="str">
        <f t="shared" si="112"/>
        <v>79/80BNT</v>
      </c>
      <c r="AF4984" s="10"/>
      <c r="AG4984" s="10"/>
      <c r="AH4984" s="10"/>
    </row>
    <row r="4985" spans="1:34" x14ac:dyDescent="0.45">
      <c r="A4985" t="s">
        <v>53</v>
      </c>
      <c r="B4985" t="s">
        <v>181</v>
      </c>
      <c r="C4985" t="s">
        <v>295</v>
      </c>
      <c r="D4985">
        <v>1891</v>
      </c>
      <c r="E4985" s="11">
        <v>2429567</v>
      </c>
      <c r="F4985" s="5">
        <v>557458</v>
      </c>
      <c r="G4985" s="11">
        <v>0</v>
      </c>
      <c r="H4985" s="11">
        <v>0</v>
      </c>
      <c r="I4985">
        <v>0</v>
      </c>
      <c r="J4985">
        <v>0</v>
      </c>
      <c r="K4985">
        <v>0</v>
      </c>
      <c r="L4985">
        <v>294263</v>
      </c>
      <c r="M4985">
        <v>24</v>
      </c>
      <c r="N4985">
        <v>78</v>
      </c>
      <c r="O4985">
        <v>15</v>
      </c>
      <c r="P4985">
        <v>20</v>
      </c>
      <c r="Q4985">
        <v>0</v>
      </c>
      <c r="R4985">
        <v>1201</v>
      </c>
      <c r="S4985">
        <v>0</v>
      </c>
      <c r="T4985">
        <v>123</v>
      </c>
      <c r="U4985">
        <v>259</v>
      </c>
      <c r="V4985">
        <v>-0.86</v>
      </c>
      <c r="W4985">
        <v>0</v>
      </c>
      <c r="X4985">
        <v>0</v>
      </c>
      <c r="Y4985" s="12" t="str">
        <f>IFERROR(VLOOKUP(C4985,[1]Index!$D:$F,3,FALSE),"Non List")</f>
        <v>Manufacturing And Processing</v>
      </c>
      <c r="Z4985">
        <f>IFERROR(VLOOKUP(C4985,[1]LP!$B:$C,2,FALSE),0)</f>
        <v>1313</v>
      </c>
      <c r="AA4985" s="11">
        <f t="shared" si="113"/>
        <v>54.7</v>
      </c>
      <c r="AB4985" s="5">
        <f>IFERROR(VLOOKUP(C4985,[2]Sheet1!$B:$F,5,FALSE),0)</f>
        <v>11224597.99</v>
      </c>
      <c r="AC4985" s="11">
        <f>IFERROR(VLOOKUP(AE4985,[3]Sheet2!$M:$O,2,FALSE),0)</f>
        <v>15</v>
      </c>
      <c r="AD4985" s="11">
        <f>IFERROR(VLOOKUP(AE4985,[3]Sheet2!$M:$O,3,FALSE),0)</f>
        <v>10</v>
      </c>
      <c r="AE4985" s="10" t="str">
        <f t="shared" si="112"/>
        <v>79/80HDL</v>
      </c>
      <c r="AF4985" s="10"/>
      <c r="AG4985" s="10"/>
      <c r="AH4985" s="10"/>
    </row>
    <row r="4986" spans="1:34" x14ac:dyDescent="0.45">
      <c r="A4986" t="s">
        <v>53</v>
      </c>
      <c r="B4986" t="s">
        <v>181</v>
      </c>
      <c r="C4986" t="s">
        <v>296</v>
      </c>
      <c r="D4986">
        <v>21503</v>
      </c>
      <c r="E4986" s="11">
        <v>92100</v>
      </c>
      <c r="F4986" s="5">
        <v>3334500</v>
      </c>
      <c r="G4986" s="11">
        <v>0</v>
      </c>
      <c r="H4986" s="11">
        <v>0</v>
      </c>
      <c r="I4986">
        <v>0</v>
      </c>
      <c r="J4986">
        <v>0</v>
      </c>
      <c r="K4986">
        <v>0</v>
      </c>
      <c r="L4986">
        <v>552400</v>
      </c>
      <c r="M4986">
        <v>1200</v>
      </c>
      <c r="N4986">
        <v>18</v>
      </c>
      <c r="O4986">
        <v>6</v>
      </c>
      <c r="P4986">
        <v>32</v>
      </c>
      <c r="Q4986">
        <v>0</v>
      </c>
      <c r="R4986">
        <v>104</v>
      </c>
      <c r="S4986">
        <v>0</v>
      </c>
      <c r="T4986">
        <v>3721</v>
      </c>
      <c r="U4986">
        <v>10021</v>
      </c>
      <c r="V4986">
        <v>-0.53</v>
      </c>
      <c r="W4986">
        <v>0</v>
      </c>
      <c r="X4986">
        <v>0</v>
      </c>
      <c r="Y4986" s="12" t="str">
        <f>IFERROR(VLOOKUP(C4986,[1]Index!$D:$F,3,FALSE),"Non List")</f>
        <v>Manufacturing And Processing</v>
      </c>
      <c r="Z4986">
        <f>IFERROR(VLOOKUP(C4986,[1]LP!$B:$C,2,FALSE),0)</f>
        <v>39800</v>
      </c>
      <c r="AA4986" s="11">
        <f t="shared" si="113"/>
        <v>33.200000000000003</v>
      </c>
      <c r="AB4986" s="5">
        <f>IFERROR(VLOOKUP(C4986,[2]Sheet1!$B:$F,5,FALSE),0)</f>
        <v>138150</v>
      </c>
      <c r="AC4986" s="11">
        <f>IFERROR(VLOOKUP(AE4986,[3]Sheet2!$M:$O,2,FALSE),0)</f>
        <v>1580</v>
      </c>
      <c r="AD4986" s="11">
        <f>IFERROR(VLOOKUP(AE4986,[3]Sheet2!$M:$O,3,FALSE),0)</f>
        <v>0</v>
      </c>
      <c r="AE4986" s="10" t="str">
        <f t="shared" si="112"/>
        <v>79/80UNL</v>
      </c>
      <c r="AF4986" s="10"/>
      <c r="AG4986" s="10"/>
      <c r="AH4986" s="10"/>
    </row>
    <row r="4987" spans="1:34" x14ac:dyDescent="0.45">
      <c r="A4987" t="s">
        <v>53</v>
      </c>
      <c r="B4987" t="s">
        <v>181</v>
      </c>
      <c r="C4987" t="s">
        <v>297</v>
      </c>
      <c r="D4987">
        <v>409</v>
      </c>
      <c r="E4987" s="11">
        <v>4400000</v>
      </c>
      <c r="F4987" s="5">
        <v>4701249</v>
      </c>
      <c r="G4987" s="11">
        <v>0</v>
      </c>
      <c r="H4987" s="11">
        <v>0</v>
      </c>
      <c r="I4987">
        <v>0</v>
      </c>
      <c r="J4987">
        <v>0</v>
      </c>
      <c r="K4987">
        <v>0</v>
      </c>
      <c r="L4987">
        <v>329089</v>
      </c>
      <c r="M4987">
        <v>15</v>
      </c>
      <c r="N4987">
        <v>27</v>
      </c>
      <c r="O4987">
        <v>2</v>
      </c>
      <c r="P4987">
        <v>7</v>
      </c>
      <c r="Q4987">
        <v>0</v>
      </c>
      <c r="R4987">
        <v>54</v>
      </c>
      <c r="S4987">
        <v>0</v>
      </c>
      <c r="T4987">
        <v>207</v>
      </c>
      <c r="U4987">
        <v>264</v>
      </c>
      <c r="V4987">
        <v>-0.36</v>
      </c>
      <c r="W4987">
        <v>0</v>
      </c>
      <c r="X4987">
        <v>0</v>
      </c>
      <c r="Y4987" s="12" t="str">
        <f>IFERROR(VLOOKUP(C4987,[1]Index!$D:$F,3,FALSE),"Non List")</f>
        <v>Manufacturing And Processing</v>
      </c>
      <c r="Z4987">
        <f>IFERROR(VLOOKUP(C4987,[1]LP!$B:$C,2,FALSE),0)</f>
        <v>504</v>
      </c>
      <c r="AA4987" s="11">
        <f t="shared" si="113"/>
        <v>33.6</v>
      </c>
      <c r="AB4987" s="5">
        <f>IFERROR(VLOOKUP(C4987,[2]Sheet1!$B:$F,5,FALSE),0)</f>
        <v>50270000</v>
      </c>
      <c r="AC4987" s="11">
        <f>IFERROR(VLOOKUP(AE4987,[3]Sheet2!$M:$O,2,FALSE),0)</f>
        <v>0.75</v>
      </c>
      <c r="AD4987" s="11">
        <f>IFERROR(VLOOKUP(AE4987,[3]Sheet2!$M:$O,3,FALSE),0)</f>
        <v>14.25</v>
      </c>
      <c r="AE4987" s="10" t="str">
        <f t="shared" si="112"/>
        <v>79/80SHIVM</v>
      </c>
      <c r="AF4987" s="10"/>
      <c r="AG4987" s="10"/>
      <c r="AH4987" s="10"/>
    </row>
    <row r="4988" spans="1:34" x14ac:dyDescent="0.45">
      <c r="A4988" t="s">
        <v>54</v>
      </c>
      <c r="B4988" t="s">
        <v>181</v>
      </c>
      <c r="C4988" t="s">
        <v>61</v>
      </c>
      <c r="D4988">
        <v>822</v>
      </c>
      <c r="E4988" s="11">
        <v>2835402</v>
      </c>
      <c r="F4988" s="5">
        <v>3745120.0378</v>
      </c>
      <c r="G4988" s="11">
        <v>30222831.708799999</v>
      </c>
      <c r="H4988" s="11">
        <v>32695321.123</v>
      </c>
      <c r="I4988">
        <v>2117056.5210000002</v>
      </c>
      <c r="J4988">
        <v>2393816.4415000002</v>
      </c>
      <c r="K4988">
        <v>1472209.5926999999</v>
      </c>
      <c r="L4988">
        <v>880659.57629999996</v>
      </c>
      <c r="M4988">
        <v>41.4</v>
      </c>
      <c r="N4988">
        <v>19.86</v>
      </c>
      <c r="O4988">
        <v>3.54</v>
      </c>
      <c r="P4988">
        <v>17.84</v>
      </c>
      <c r="Q4988">
        <v>2.0699999999999998</v>
      </c>
      <c r="R4988">
        <v>70.3</v>
      </c>
      <c r="S4988">
        <v>1.19</v>
      </c>
      <c r="T4988">
        <v>232.08</v>
      </c>
      <c r="U4988">
        <v>464.95</v>
      </c>
      <c r="V4988">
        <v>-0.43440000000000001</v>
      </c>
      <c r="W4988">
        <v>686914.46959999995</v>
      </c>
      <c r="X4988">
        <v>24.23</v>
      </c>
      <c r="Y4988" s="12" t="str">
        <f>IFERROR(VLOOKUP(C4988,[1]Index!$D:$F,3,FALSE),"Non List")</f>
        <v>Microfinance</v>
      </c>
      <c r="Z4988">
        <f>IFERROR(VLOOKUP(C4988,[1]LP!$B:$C,2,FALSE),0)</f>
        <v>856.7</v>
      </c>
      <c r="AA4988" s="11">
        <f t="shared" si="113"/>
        <v>20.7</v>
      </c>
      <c r="AB4988" s="5">
        <f>IFERROR(VLOOKUP(C4988,[2]Sheet1!$B:$F,5,FALSE),0)</f>
        <v>14588143.289999999</v>
      </c>
      <c r="AC4988" s="11">
        <f>IFERROR(VLOOKUP(AE4988,[3]Sheet2!$M:$O,2,FALSE),0)</f>
        <v>10</v>
      </c>
      <c r="AD4988" s="11">
        <f>IFERROR(VLOOKUP(AE4988,[3]Sheet2!$M:$O,3,FALSE),0)</f>
        <v>5</v>
      </c>
      <c r="AE4988" s="10" t="str">
        <f t="shared" si="112"/>
        <v>79/80CBBL</v>
      </c>
      <c r="AF4988" s="10"/>
      <c r="AG4988" s="10"/>
      <c r="AH4988" s="10"/>
    </row>
    <row r="4989" spans="1:34" x14ac:dyDescent="0.45">
      <c r="A4989" t="s">
        <v>54</v>
      </c>
      <c r="B4989" t="s">
        <v>181</v>
      </c>
      <c r="C4989" t="s">
        <v>62</v>
      </c>
      <c r="D4989">
        <v>621</v>
      </c>
      <c r="E4989" s="11">
        <v>1526248.166</v>
      </c>
      <c r="F4989" s="5">
        <v>1733531.652</v>
      </c>
      <c r="G4989" s="11">
        <v>8759740.2630000003</v>
      </c>
      <c r="H4989" s="11">
        <v>18911587.851</v>
      </c>
      <c r="I4989">
        <v>940957.10499999998</v>
      </c>
      <c r="J4989">
        <v>1100884.567</v>
      </c>
      <c r="K4989">
        <v>491542.01</v>
      </c>
      <c r="L4989">
        <v>277582.66499999998</v>
      </c>
      <c r="M4989">
        <v>24.24</v>
      </c>
      <c r="N4989">
        <v>25.62</v>
      </c>
      <c r="O4989">
        <v>2.91</v>
      </c>
      <c r="P4989">
        <v>11.35</v>
      </c>
      <c r="Q4989">
        <v>1.34</v>
      </c>
      <c r="R4989">
        <v>74.55</v>
      </c>
      <c r="S4989">
        <v>4.49</v>
      </c>
      <c r="T4989">
        <v>213.58</v>
      </c>
      <c r="U4989">
        <v>341.3</v>
      </c>
      <c r="V4989">
        <v>-0.45040000000000002</v>
      </c>
      <c r="W4989">
        <v>580257.10900000005</v>
      </c>
      <c r="X4989">
        <v>38.020000000000003</v>
      </c>
      <c r="Y4989" s="12" t="str">
        <f>IFERROR(VLOOKUP(C4989,[1]Index!$D:$F,3,FALSE),"Non List")</f>
        <v>Microfinance</v>
      </c>
      <c r="Z4989">
        <f>IFERROR(VLOOKUP(C4989,[1]LP!$B:$C,2,FALSE),0)</f>
        <v>758.8</v>
      </c>
      <c r="AA4989" s="11">
        <f t="shared" si="113"/>
        <v>31.3</v>
      </c>
      <c r="AB4989" s="5">
        <f>IFERROR(VLOOKUP(C4989,[2]Sheet1!$B:$F,5,FALSE),0)</f>
        <v>7600332.0300000003</v>
      </c>
      <c r="AC4989" s="11">
        <f>IFERROR(VLOOKUP(AE4989,[3]Sheet2!$M:$O,2,FALSE),0)</f>
        <v>0.52629999999999999</v>
      </c>
      <c r="AD4989" s="11">
        <f>IFERROR(VLOOKUP(AE4989,[3]Sheet2!$M:$O,3,FALSE),0)</f>
        <v>10</v>
      </c>
      <c r="AE4989" s="10" t="str">
        <f t="shared" si="112"/>
        <v>79/80DDBL</v>
      </c>
      <c r="AF4989" s="10"/>
      <c r="AG4989" s="10"/>
      <c r="AH4989" s="10"/>
    </row>
    <row r="4990" spans="1:34" x14ac:dyDescent="0.45">
      <c r="A4990" t="s">
        <v>54</v>
      </c>
      <c r="B4990" t="s">
        <v>181</v>
      </c>
      <c r="C4990" t="s">
        <v>63</v>
      </c>
      <c r="D4990">
        <v>521</v>
      </c>
      <c r="E4990" s="11">
        <v>1147745.956</v>
      </c>
      <c r="F4990" s="5">
        <v>433076.07699999999</v>
      </c>
      <c r="G4990" s="11">
        <v>0</v>
      </c>
      <c r="H4990" s="11">
        <v>23490.953000000001</v>
      </c>
      <c r="I4990">
        <v>317635.31400000001</v>
      </c>
      <c r="J4990">
        <v>355156.52799999999</v>
      </c>
      <c r="K4990">
        <v>293859.73</v>
      </c>
      <c r="L4990">
        <v>194577.204</v>
      </c>
      <c r="M4990">
        <v>22.6</v>
      </c>
      <c r="N4990">
        <v>23.05</v>
      </c>
      <c r="O4990">
        <v>3.78</v>
      </c>
      <c r="P4990">
        <v>16.41</v>
      </c>
      <c r="Q4990">
        <v>2.0499999999999998</v>
      </c>
      <c r="R4990">
        <v>87.13</v>
      </c>
      <c r="S4990">
        <v>0.47</v>
      </c>
      <c r="T4990">
        <v>137.72999999999999</v>
      </c>
      <c r="U4990">
        <v>264.64</v>
      </c>
      <c r="V4990">
        <v>-0.49199999999999999</v>
      </c>
      <c r="W4990">
        <v>166803.97</v>
      </c>
      <c r="X4990">
        <v>14.53</v>
      </c>
      <c r="Y4990" s="12" t="str">
        <f>IFERROR(VLOOKUP(C4990,[1]Index!$D:$F,3,FALSE),"Non List")</f>
        <v>Microfinance</v>
      </c>
      <c r="Z4990">
        <f>IFERROR(VLOOKUP(C4990,[1]LP!$B:$C,2,FALSE),0)</f>
        <v>710</v>
      </c>
      <c r="AA4990" s="11">
        <f t="shared" si="113"/>
        <v>31.4</v>
      </c>
      <c r="AB4990" s="5">
        <f>IFERROR(VLOOKUP(C4990,[2]Sheet1!$B:$F,5,FALSE),0)</f>
        <v>6045751.8200000003</v>
      </c>
      <c r="AC4990" s="11">
        <f>IFERROR(VLOOKUP(AE4990,[3]Sheet2!$M:$O,2,FALSE),0)</f>
        <v>7.5</v>
      </c>
      <c r="AD4990" s="11">
        <f>IFERROR(VLOOKUP(AE4990,[3]Sheet2!$M:$O,3,FALSE),0)</f>
        <v>7.5</v>
      </c>
      <c r="AE4990" s="10" t="str">
        <f t="shared" ref="AE4990:AE5053" si="114">B4990&amp;C4990</f>
        <v>79/80FMDBL</v>
      </c>
      <c r="AF4990" s="10"/>
      <c r="AG4990" s="10"/>
      <c r="AH4990" s="10"/>
    </row>
    <row r="4991" spans="1:34" x14ac:dyDescent="0.45">
      <c r="A4991" t="s">
        <v>54</v>
      </c>
      <c r="B4991" t="s">
        <v>181</v>
      </c>
      <c r="C4991" t="s">
        <v>64</v>
      </c>
      <c r="D4991">
        <v>574</v>
      </c>
      <c r="E4991" s="11">
        <v>372321.739</v>
      </c>
      <c r="F4991" s="5">
        <v>172717.927</v>
      </c>
      <c r="G4991" s="11">
        <v>1400887.453</v>
      </c>
      <c r="H4991" s="11">
        <v>3677897.2560000001</v>
      </c>
      <c r="I4991">
        <v>197697.27100000001</v>
      </c>
      <c r="J4991">
        <v>239794.20800000001</v>
      </c>
      <c r="K4991">
        <v>66451.307000000001</v>
      </c>
      <c r="L4991">
        <v>35623.667000000001</v>
      </c>
      <c r="M4991">
        <v>12.75</v>
      </c>
      <c r="N4991">
        <v>45.02</v>
      </c>
      <c r="O4991">
        <v>3.92</v>
      </c>
      <c r="P4991">
        <v>8.7100000000000009</v>
      </c>
      <c r="Q4991">
        <v>0.91</v>
      </c>
      <c r="R4991">
        <v>176.48</v>
      </c>
      <c r="S4991">
        <v>5.6</v>
      </c>
      <c r="T4991">
        <v>146.38999999999999</v>
      </c>
      <c r="U4991">
        <v>204.93</v>
      </c>
      <c r="V4991">
        <v>-0.64300000000000002</v>
      </c>
      <c r="W4991">
        <v>27786.46</v>
      </c>
      <c r="X4991">
        <v>7.46</v>
      </c>
      <c r="Y4991" s="12" t="str">
        <f>IFERROR(VLOOKUP(C4991,[1]Index!$D:$F,3,FALSE),"Non List")</f>
        <v>Microfinance</v>
      </c>
      <c r="Z4991">
        <f>IFERROR(VLOOKUP(C4991,[1]LP!$B:$C,2,FALSE),0)</f>
        <v>933</v>
      </c>
      <c r="AA4991" s="11">
        <f t="shared" si="113"/>
        <v>73.2</v>
      </c>
      <c r="AB4991" s="5">
        <f>IFERROR(VLOOKUP(C4991,[2]Sheet1!$B:$F,5,FALSE),0)</f>
        <v>1320997.53</v>
      </c>
      <c r="AC4991" s="11">
        <f>IFERROR(VLOOKUP(AE4991,[3]Sheet2!$M:$O,2,FALSE),0)</f>
        <v>0</v>
      </c>
      <c r="AD4991" s="11">
        <f>IFERROR(VLOOKUP(AE4991,[3]Sheet2!$M:$O,3,FALSE),0)</f>
        <v>0</v>
      </c>
      <c r="AE4991" s="10" t="str">
        <f t="shared" si="114"/>
        <v>79/80KMCDB</v>
      </c>
      <c r="AF4991" s="10"/>
      <c r="AG4991" s="10"/>
      <c r="AH4991" s="10"/>
    </row>
    <row r="4992" spans="1:34" x14ac:dyDescent="0.45">
      <c r="A4992" t="s">
        <v>54</v>
      </c>
      <c r="B4992" t="s">
        <v>181</v>
      </c>
      <c r="C4992" t="s">
        <v>65</v>
      </c>
      <c r="D4992">
        <v>553</v>
      </c>
      <c r="E4992" s="11">
        <v>732000</v>
      </c>
      <c r="F4992" s="5">
        <v>522755.41399999999</v>
      </c>
      <c r="G4992" s="11">
        <v>3378134.7650000001</v>
      </c>
      <c r="H4992" s="11">
        <v>9891688.7789999992</v>
      </c>
      <c r="I4992">
        <v>330551.201</v>
      </c>
      <c r="J4992">
        <v>468098.17599999998</v>
      </c>
      <c r="K4992">
        <v>119269.8</v>
      </c>
      <c r="L4992">
        <v>31589.534</v>
      </c>
      <c r="M4992">
        <v>5.75</v>
      </c>
      <c r="N4992">
        <v>96.17</v>
      </c>
      <c r="O4992">
        <v>3.23</v>
      </c>
      <c r="P4992">
        <v>3.36</v>
      </c>
      <c r="Q4992">
        <v>0.28999999999999998</v>
      </c>
      <c r="R4992">
        <v>310.63</v>
      </c>
      <c r="S4992">
        <v>9.7799999999999994</v>
      </c>
      <c r="T4992">
        <v>171.41</v>
      </c>
      <c r="U4992">
        <v>148.91999999999999</v>
      </c>
      <c r="V4992">
        <v>-0.73070000000000002</v>
      </c>
      <c r="W4992">
        <v>223.84100000000001</v>
      </c>
      <c r="X4992">
        <v>0.03</v>
      </c>
      <c r="Y4992" s="12" t="str">
        <f>IFERROR(VLOOKUP(C4992,[1]Index!$D:$F,3,FALSE),"Non List")</f>
        <v>Microfinance</v>
      </c>
      <c r="Z4992">
        <f>IFERROR(VLOOKUP(C4992,[1]LP!$B:$C,2,FALSE),0)</f>
        <v>0</v>
      </c>
      <c r="AA4992" s="11">
        <f t="shared" si="113"/>
        <v>0</v>
      </c>
      <c r="AB4992" s="5">
        <f>IFERROR(VLOOKUP(C4992,[2]Sheet1!$B:$F,5,FALSE),0)</f>
        <v>0</v>
      </c>
      <c r="AC4992" s="11">
        <f>IFERROR(VLOOKUP(AE4992,[3]Sheet2!$M:$O,2,FALSE),0)</f>
        <v>0</v>
      </c>
      <c r="AD4992" s="11">
        <f>IFERROR(VLOOKUP(AE4992,[3]Sheet2!$M:$O,3,FALSE),0)</f>
        <v>0</v>
      </c>
      <c r="AE4992" s="10" t="str">
        <f t="shared" si="114"/>
        <v>79/80NLBBL</v>
      </c>
      <c r="AF4992" s="10"/>
      <c r="AG4992" s="10"/>
      <c r="AH4992" s="10"/>
    </row>
    <row r="4993" spans="1:34" x14ac:dyDescent="0.45">
      <c r="A4993" t="s">
        <v>54</v>
      </c>
      <c r="B4993" t="s">
        <v>181</v>
      </c>
      <c r="C4993" t="s">
        <v>92</v>
      </c>
      <c r="D4993">
        <v>553</v>
      </c>
      <c r="E4993" s="11">
        <v>2612079.75</v>
      </c>
      <c r="F4993" s="5">
        <v>1926720.997</v>
      </c>
      <c r="G4993" s="11">
        <v>19063292.816</v>
      </c>
      <c r="H4993" s="11">
        <v>25579030.651000001</v>
      </c>
      <c r="I4993">
        <v>1409752.5049999999</v>
      </c>
      <c r="J4993">
        <v>1678665.33</v>
      </c>
      <c r="K4993">
        <v>926538.20299999998</v>
      </c>
      <c r="L4993">
        <v>44024.307000000001</v>
      </c>
      <c r="M4993">
        <v>2.2400000000000002</v>
      </c>
      <c r="N4993">
        <v>246.87</v>
      </c>
      <c r="O4993">
        <v>3.18</v>
      </c>
      <c r="P4993">
        <v>1.29</v>
      </c>
      <c r="Q4993">
        <v>0.15</v>
      </c>
      <c r="R4993">
        <v>785.05</v>
      </c>
      <c r="S4993">
        <v>12.09</v>
      </c>
      <c r="T4993">
        <v>173.76</v>
      </c>
      <c r="U4993">
        <v>93.58</v>
      </c>
      <c r="V4993">
        <v>-0.83079999999999998</v>
      </c>
      <c r="W4993">
        <v>82637.501999999993</v>
      </c>
      <c r="X4993">
        <v>3.16</v>
      </c>
      <c r="Y4993" s="12" t="str">
        <f>IFERROR(VLOOKUP(C4993,[1]Index!$D:$F,3,FALSE),"Non List")</f>
        <v>Microfinance</v>
      </c>
      <c r="Z4993">
        <f>IFERROR(VLOOKUP(C4993,[1]LP!$B:$C,2,FALSE),0)</f>
        <v>678.9</v>
      </c>
      <c r="AA4993" s="11">
        <f t="shared" si="113"/>
        <v>303.10000000000002</v>
      </c>
      <c r="AB4993" s="5">
        <f>IFERROR(VLOOKUP(C4993,[2]Sheet1!$B:$F,5,FALSE),0)</f>
        <v>12799190.779999999</v>
      </c>
      <c r="AC4993" s="11">
        <f>IFERROR(VLOOKUP(AE4993,[3]Sheet2!$M:$O,2,FALSE),0)</f>
        <v>0</v>
      </c>
      <c r="AD4993" s="11">
        <f>IFERROR(VLOOKUP(AE4993,[3]Sheet2!$M:$O,3,FALSE),0)</f>
        <v>0</v>
      </c>
      <c r="AE4993" s="10" t="str">
        <f t="shared" si="114"/>
        <v>79/80NUBL</v>
      </c>
      <c r="AF4993" s="10"/>
      <c r="AG4993" s="10"/>
      <c r="AH4993" s="10"/>
    </row>
    <row r="4994" spans="1:34" x14ac:dyDescent="0.45">
      <c r="A4994" t="s">
        <v>54</v>
      </c>
      <c r="B4994" t="s">
        <v>181</v>
      </c>
      <c r="C4994" t="s">
        <v>67</v>
      </c>
      <c r="D4994">
        <v>679</v>
      </c>
      <c r="E4994" s="11">
        <v>1563743.5719999999</v>
      </c>
      <c r="F4994" s="5">
        <v>2023661.71</v>
      </c>
      <c r="G4994" s="11">
        <v>0</v>
      </c>
      <c r="H4994" s="11">
        <v>4767.7659999999996</v>
      </c>
      <c r="I4994">
        <v>462903.79300000001</v>
      </c>
      <c r="J4994">
        <v>496306.22</v>
      </c>
      <c r="K4994">
        <v>409174.40600000002</v>
      </c>
      <c r="L4994">
        <v>274469.82199999999</v>
      </c>
      <c r="M4994">
        <v>23.4</v>
      </c>
      <c r="N4994">
        <v>29.02</v>
      </c>
      <c r="O4994">
        <v>2.96</v>
      </c>
      <c r="P4994">
        <v>10.199999999999999</v>
      </c>
      <c r="Q4994">
        <v>2.23</v>
      </c>
      <c r="R4994">
        <v>85.9</v>
      </c>
      <c r="S4994">
        <v>0.74</v>
      </c>
      <c r="T4994">
        <v>229.41</v>
      </c>
      <c r="U4994">
        <v>347.54</v>
      </c>
      <c r="V4994">
        <v>-0.48820000000000002</v>
      </c>
      <c r="W4994">
        <v>814014.63899999997</v>
      </c>
      <c r="X4994">
        <v>52.06</v>
      </c>
      <c r="Y4994" s="12" t="str">
        <f>IFERROR(VLOOKUP(C4994,[1]Index!$D:$F,3,FALSE),"Non List")</f>
        <v>zdelist</v>
      </c>
      <c r="Z4994">
        <f>IFERROR(VLOOKUP(C4994,[1]LP!$B:$C,2,FALSE),0)</f>
        <v>0</v>
      </c>
      <c r="AA4994" s="11">
        <f t="shared" si="113"/>
        <v>0</v>
      </c>
      <c r="AB4994" s="5">
        <f>IFERROR(VLOOKUP(C4994,[2]Sheet1!$B:$F,5,FALSE),0)</f>
        <v>0</v>
      </c>
      <c r="AC4994" s="11">
        <f>IFERROR(VLOOKUP(AE4994,[3]Sheet2!$M:$O,2,FALSE),0)</f>
        <v>0</v>
      </c>
      <c r="AD4994" s="11">
        <f>IFERROR(VLOOKUP(AE4994,[3]Sheet2!$M:$O,3,FALSE),0)</f>
        <v>0</v>
      </c>
      <c r="AE4994" s="10" t="str">
        <f t="shared" si="114"/>
        <v>79/80RMDC</v>
      </c>
      <c r="AF4994" s="10"/>
      <c r="AG4994" s="10"/>
      <c r="AH4994" s="10"/>
    </row>
    <row r="4995" spans="1:34" x14ac:dyDescent="0.45">
      <c r="A4995" t="s">
        <v>54</v>
      </c>
      <c r="B4995" t="s">
        <v>181</v>
      </c>
      <c r="C4995" t="s">
        <v>68</v>
      </c>
      <c r="D4995">
        <v>839</v>
      </c>
      <c r="E4995" s="11">
        <v>1971161.2967999999</v>
      </c>
      <c r="F4995" s="5">
        <v>2705926.9583000001</v>
      </c>
      <c r="G4995" s="11">
        <v>1452618.0037</v>
      </c>
      <c r="H4995" s="11">
        <v>45561.268499999998</v>
      </c>
      <c r="I4995">
        <v>1223139.1919</v>
      </c>
      <c r="J4995">
        <v>1223751.8536</v>
      </c>
      <c r="K4995">
        <v>1001405.7743</v>
      </c>
      <c r="L4995">
        <v>587600.29299999995</v>
      </c>
      <c r="M4995">
        <v>39.74</v>
      </c>
      <c r="N4995">
        <v>21.11</v>
      </c>
      <c r="O4995">
        <v>3.54</v>
      </c>
      <c r="P4995">
        <v>16.75</v>
      </c>
      <c r="Q4995">
        <v>1.7</v>
      </c>
      <c r="R4995">
        <v>74.73</v>
      </c>
      <c r="S4995">
        <v>1.42</v>
      </c>
      <c r="T4995">
        <v>237.28</v>
      </c>
      <c r="U4995">
        <v>460.61</v>
      </c>
      <c r="V4995">
        <v>-0.45100000000000001</v>
      </c>
      <c r="W4995">
        <v>762257.49890000001</v>
      </c>
      <c r="X4995">
        <v>38.67</v>
      </c>
      <c r="Y4995" s="12" t="str">
        <f>IFERROR(VLOOKUP(C4995,[1]Index!$D:$F,3,FALSE),"Non List")</f>
        <v>Microfinance</v>
      </c>
      <c r="Z4995">
        <f>IFERROR(VLOOKUP(C4995,[1]LP!$B:$C,2,FALSE),0)</f>
        <v>830</v>
      </c>
      <c r="AA4995" s="11">
        <f t="shared" ref="AA4995:AA5058" si="115">ROUND(IFERROR(Z4995/M4995,0),1)</f>
        <v>20.9</v>
      </c>
      <c r="AB4995" s="5">
        <f>IFERROR(VLOOKUP(C4995,[2]Sheet1!$B:$F,5,FALSE),0)</f>
        <v>11419121.380000001</v>
      </c>
      <c r="AC4995" s="11">
        <f>IFERROR(VLOOKUP(AE4995,[3]Sheet2!$M:$O,2,FALSE),0)</f>
        <v>0.75</v>
      </c>
      <c r="AD4995" s="11">
        <f>IFERROR(VLOOKUP(AE4995,[3]Sheet2!$M:$O,3,FALSE),0)</f>
        <v>14.25</v>
      </c>
      <c r="AE4995" s="10" t="str">
        <f t="shared" si="114"/>
        <v>79/80SKBBL</v>
      </c>
      <c r="AF4995" s="10"/>
      <c r="AG4995" s="10"/>
      <c r="AH4995" s="10"/>
    </row>
    <row r="4996" spans="1:34" x14ac:dyDescent="0.45">
      <c r="A4996" t="s">
        <v>54</v>
      </c>
      <c r="B4996" t="s">
        <v>181</v>
      </c>
      <c r="C4996" t="s">
        <v>69</v>
      </c>
      <c r="D4996">
        <v>551</v>
      </c>
      <c r="E4996" s="11">
        <v>627200.92799999996</v>
      </c>
      <c r="F4996" s="5">
        <v>187580.66800000001</v>
      </c>
      <c r="G4996" s="11">
        <v>3366666.6439999999</v>
      </c>
      <c r="H4996" s="11">
        <v>6723829.1327999998</v>
      </c>
      <c r="I4996">
        <v>261960.25659999999</v>
      </c>
      <c r="J4996">
        <v>323689.45569999999</v>
      </c>
      <c r="K4996">
        <v>80385.720799999996</v>
      </c>
      <c r="L4996">
        <v>52162.52</v>
      </c>
      <c r="M4996">
        <v>11.08</v>
      </c>
      <c r="N4996">
        <v>49.73</v>
      </c>
      <c r="O4996">
        <v>4.24</v>
      </c>
      <c r="P4996">
        <v>8.5399999999999991</v>
      </c>
      <c r="Q4996">
        <v>0.71</v>
      </c>
      <c r="R4996">
        <v>210.86</v>
      </c>
      <c r="S4996">
        <v>6.63</v>
      </c>
      <c r="T4996">
        <v>129.91</v>
      </c>
      <c r="U4996">
        <v>179.96</v>
      </c>
      <c r="V4996">
        <v>-0.6734</v>
      </c>
      <c r="W4996">
        <v>40686.762699999999</v>
      </c>
      <c r="X4996">
        <v>6.49</v>
      </c>
      <c r="Y4996" s="12" t="str">
        <f>IFERROR(VLOOKUP(C4996,[1]Index!$D:$F,3,FALSE),"Non List")</f>
        <v>Microfinance</v>
      </c>
      <c r="Z4996">
        <f>IFERROR(VLOOKUP(C4996,[1]LP!$B:$C,2,FALSE),0)</f>
        <v>778.2</v>
      </c>
      <c r="AA4996" s="11">
        <f t="shared" si="115"/>
        <v>70.2</v>
      </c>
      <c r="AB4996" s="5">
        <f>IFERROR(VLOOKUP(C4996,[2]Sheet1!$B:$F,5,FALSE),0)</f>
        <v>3288414.49</v>
      </c>
      <c r="AC4996" s="11">
        <f>IFERROR(VLOOKUP(AE4996,[3]Sheet2!$M:$O,2,FALSE),0)</f>
        <v>0.36840000000000001</v>
      </c>
      <c r="AD4996" s="11">
        <f>IFERROR(VLOOKUP(AE4996,[3]Sheet2!$M:$O,3,FALSE),0)</f>
        <v>7.75</v>
      </c>
      <c r="AE4996" s="10" t="str">
        <f t="shared" si="114"/>
        <v>79/80SLBBL</v>
      </c>
      <c r="AF4996" s="10"/>
      <c r="AG4996" s="10"/>
      <c r="AH4996" s="10"/>
    </row>
    <row r="4997" spans="1:34" x14ac:dyDescent="0.45">
      <c r="A4997" t="s">
        <v>54</v>
      </c>
      <c r="B4997" t="s">
        <v>181</v>
      </c>
      <c r="C4997" t="s">
        <v>70</v>
      </c>
      <c r="D4997">
        <v>815</v>
      </c>
      <c r="E4997" s="11">
        <v>561000</v>
      </c>
      <c r="F4997" s="5">
        <v>178931.64</v>
      </c>
      <c r="G4997" s="11">
        <v>1364064.37</v>
      </c>
      <c r="H4997" s="11">
        <v>6072685.6500000004</v>
      </c>
      <c r="I4997">
        <v>184167.93</v>
      </c>
      <c r="J4997">
        <v>284994.51</v>
      </c>
      <c r="K4997">
        <v>119673.09</v>
      </c>
      <c r="L4997">
        <v>44221.34</v>
      </c>
      <c r="M4997">
        <v>10.51</v>
      </c>
      <c r="N4997">
        <v>77.55</v>
      </c>
      <c r="O4997">
        <v>6.18</v>
      </c>
      <c r="P4997">
        <v>7.97</v>
      </c>
      <c r="Q4997">
        <v>0.68</v>
      </c>
      <c r="R4997">
        <v>479.26</v>
      </c>
      <c r="S4997">
        <v>4.16</v>
      </c>
      <c r="T4997">
        <v>131.9</v>
      </c>
      <c r="U4997">
        <v>176.61</v>
      </c>
      <c r="V4997">
        <v>-0.7833</v>
      </c>
      <c r="W4997">
        <v>44221.34</v>
      </c>
      <c r="X4997">
        <v>7.88</v>
      </c>
      <c r="Y4997" s="12" t="str">
        <f>IFERROR(VLOOKUP(C4997,[1]Index!$D:$F,3,FALSE),"Non List")</f>
        <v>zdelist</v>
      </c>
      <c r="Z4997">
        <f>IFERROR(VLOOKUP(C4997,[1]LP!$B:$C,2,FALSE),0)</f>
        <v>0</v>
      </c>
      <c r="AA4997" s="11">
        <f t="shared" si="115"/>
        <v>0</v>
      </c>
      <c r="AB4997" s="5">
        <f>IFERROR(VLOOKUP(C4997,[2]Sheet1!$B:$F,5,FALSE),0)</f>
        <v>0</v>
      </c>
      <c r="AC4997" s="11">
        <f>IFERROR(VLOOKUP(AE4997,[3]Sheet2!$M:$O,2,FALSE),0)</f>
        <v>0</v>
      </c>
      <c r="AD4997" s="11">
        <f>IFERROR(VLOOKUP(AE4997,[3]Sheet2!$M:$O,3,FALSE),0)</f>
        <v>0</v>
      </c>
      <c r="AE4997" s="10" t="str">
        <f t="shared" si="114"/>
        <v>79/80SMFDB</v>
      </c>
      <c r="AF4997" s="10"/>
      <c r="AG4997" s="10"/>
      <c r="AH4997" s="10"/>
    </row>
    <row r="4998" spans="1:34" x14ac:dyDescent="0.45">
      <c r="A4998" t="s">
        <v>54</v>
      </c>
      <c r="B4998" t="s">
        <v>181</v>
      </c>
      <c r="C4998" t="s">
        <v>71</v>
      </c>
      <c r="D4998">
        <v>716.9</v>
      </c>
      <c r="E4998" s="11">
        <v>1290495.5</v>
      </c>
      <c r="F4998" s="5">
        <v>1698023.5249999999</v>
      </c>
      <c r="G4998" s="11">
        <v>13038485.835000001</v>
      </c>
      <c r="H4998" s="11">
        <v>18495409.98</v>
      </c>
      <c r="I4998">
        <v>1047555.468</v>
      </c>
      <c r="J4998">
        <v>1340796.9550000001</v>
      </c>
      <c r="K4998">
        <v>604486.99800000002</v>
      </c>
      <c r="L4998">
        <v>98775.957999999999</v>
      </c>
      <c r="M4998">
        <v>10.199999999999999</v>
      </c>
      <c r="N4998">
        <v>70.28</v>
      </c>
      <c r="O4998">
        <v>3.1</v>
      </c>
      <c r="P4998">
        <v>4.41</v>
      </c>
      <c r="Q4998">
        <v>0.45</v>
      </c>
      <c r="R4998">
        <v>217.87</v>
      </c>
      <c r="S4998">
        <v>12.98</v>
      </c>
      <c r="T4998">
        <v>231.58</v>
      </c>
      <c r="U4998">
        <v>230.54</v>
      </c>
      <c r="V4998">
        <v>-0.6784</v>
      </c>
      <c r="W4998">
        <v>98775.96</v>
      </c>
      <c r="X4998">
        <v>7.65</v>
      </c>
      <c r="Y4998" s="12" t="str">
        <f>IFERROR(VLOOKUP(C4998,[1]Index!$D:$F,3,FALSE),"Non List")</f>
        <v>Microfinance</v>
      </c>
      <c r="Z4998">
        <f>IFERROR(VLOOKUP(C4998,[1]LP!$B:$C,2,FALSE),0)</f>
        <v>848</v>
      </c>
      <c r="AA4998" s="11">
        <f t="shared" si="115"/>
        <v>83.1</v>
      </c>
      <c r="AB4998" s="5">
        <f>IFERROR(VLOOKUP(C4998,[2]Sheet1!$B:$F,5,FALSE),0)</f>
        <v>4349998.3600000003</v>
      </c>
      <c r="AC4998" s="11">
        <f>IFERROR(VLOOKUP(AE4998,[3]Sheet2!$M:$O,2,FALSE),0)</f>
        <v>0.65049999999999997</v>
      </c>
      <c r="AD4998" s="11">
        <f>IFERROR(VLOOKUP(AE4998,[3]Sheet2!$M:$O,3,FALSE),0)</f>
        <v>12.3599</v>
      </c>
      <c r="AE4998" s="10" t="str">
        <f t="shared" si="114"/>
        <v>79/80SWBBL</v>
      </c>
      <c r="AF4998" s="10"/>
      <c r="AG4998" s="10"/>
      <c r="AH4998" s="10"/>
    </row>
    <row r="4999" spans="1:34" x14ac:dyDescent="0.45">
      <c r="A4999" t="s">
        <v>54</v>
      </c>
      <c r="B4999" t="s">
        <v>181</v>
      </c>
      <c r="C4999" t="s">
        <v>72</v>
      </c>
      <c r="D4999">
        <v>705</v>
      </c>
      <c r="E4999" s="11">
        <v>170437.18</v>
      </c>
      <c r="F4999" s="5">
        <v>136760.37</v>
      </c>
      <c r="G4999" s="11">
        <v>837280.49</v>
      </c>
      <c r="H4999" s="11">
        <v>2361074.9</v>
      </c>
      <c r="I4999">
        <v>73389.19</v>
      </c>
      <c r="J4999">
        <v>105250.61</v>
      </c>
      <c r="K4999">
        <v>40030.160000000003</v>
      </c>
      <c r="L4999">
        <v>21238.02</v>
      </c>
      <c r="M4999">
        <v>16.61</v>
      </c>
      <c r="N4999">
        <v>42.44</v>
      </c>
      <c r="O4999">
        <v>3.91</v>
      </c>
      <c r="P4999">
        <v>9.2200000000000006</v>
      </c>
      <c r="Q4999">
        <v>0.8</v>
      </c>
      <c r="R4999">
        <v>165.94</v>
      </c>
      <c r="S4999">
        <v>4.9400000000000004</v>
      </c>
      <c r="T4999">
        <v>180.24</v>
      </c>
      <c r="U4999">
        <v>259.54000000000002</v>
      </c>
      <c r="V4999">
        <v>-0.63190000000000002</v>
      </c>
      <c r="W4999">
        <v>21238.02</v>
      </c>
      <c r="X4999">
        <v>12.46</v>
      </c>
      <c r="Y4999" s="12" t="str">
        <f>IFERROR(VLOOKUP(C4999,[1]Index!$D:$F,3,FALSE),"Non List")</f>
        <v>Microfinance</v>
      </c>
      <c r="Z4999">
        <f>IFERROR(VLOOKUP(C4999,[1]LP!$B:$C,2,FALSE),0)</f>
        <v>1297</v>
      </c>
      <c r="AA4999" s="11">
        <f t="shared" si="115"/>
        <v>78.099999999999994</v>
      </c>
      <c r="AB4999" s="5">
        <f>IFERROR(VLOOKUP(C4999,[2]Sheet1!$B:$F,5,FALSE),0)</f>
        <v>784011.01</v>
      </c>
      <c r="AC4999" s="11">
        <f>IFERROR(VLOOKUP(AE4999,[3]Sheet2!$M:$O,2,FALSE),0)</f>
        <v>0</v>
      </c>
      <c r="AD4999" s="11">
        <f>IFERROR(VLOOKUP(AE4999,[3]Sheet2!$M:$O,3,FALSE),0)</f>
        <v>0</v>
      </c>
      <c r="AE4999" s="10" t="str">
        <f t="shared" si="114"/>
        <v>79/80MLBBL</v>
      </c>
      <c r="AF4999" s="10"/>
      <c r="AG4999" s="10"/>
      <c r="AH4999" s="10"/>
    </row>
    <row r="5000" spans="1:34" x14ac:dyDescent="0.45">
      <c r="A5000" t="s">
        <v>54</v>
      </c>
      <c r="B5000" t="s">
        <v>181</v>
      </c>
      <c r="C5000" t="s">
        <v>74</v>
      </c>
      <c r="D5000">
        <v>681</v>
      </c>
      <c r="E5000" s="11">
        <v>441662.1</v>
      </c>
      <c r="F5000" s="5">
        <v>357682.34600000002</v>
      </c>
      <c r="G5000" s="11">
        <v>2412275.7250000001</v>
      </c>
      <c r="H5000" s="11">
        <v>6303835.3499999996</v>
      </c>
      <c r="I5000">
        <v>283562.70799999998</v>
      </c>
      <c r="J5000">
        <v>325380.73800000001</v>
      </c>
      <c r="K5000">
        <v>58997.756999999998</v>
      </c>
      <c r="L5000">
        <v>-91786.206999999995</v>
      </c>
      <c r="M5000">
        <v>-27.71</v>
      </c>
      <c r="N5000">
        <v>-24.58</v>
      </c>
      <c r="O5000">
        <v>3.76</v>
      </c>
      <c r="P5000">
        <v>-15.31</v>
      </c>
      <c r="Q5000">
        <v>-1.39</v>
      </c>
      <c r="R5000">
        <v>-92.42</v>
      </c>
      <c r="S5000">
        <v>9.4700000000000006</v>
      </c>
      <c r="T5000">
        <v>180.99</v>
      </c>
      <c r="U5000" t="s">
        <v>314</v>
      </c>
      <c r="V5000" t="s">
        <v>314</v>
      </c>
      <c r="W5000">
        <v>0</v>
      </c>
      <c r="X5000">
        <v>0</v>
      </c>
      <c r="Y5000" s="12" t="str">
        <f>IFERROR(VLOOKUP(C5000,[1]Index!$D:$F,3,FALSE),"Non List")</f>
        <v>Microfinance</v>
      </c>
      <c r="Z5000">
        <f>IFERROR(VLOOKUP(C5000,[1]LP!$B:$C,2,FALSE),0)</f>
        <v>1099</v>
      </c>
      <c r="AA5000" s="11">
        <f t="shared" si="115"/>
        <v>-39.700000000000003</v>
      </c>
      <c r="AB5000" s="5">
        <f>IFERROR(VLOOKUP(C5000,[2]Sheet1!$B:$F,5,FALSE),0)</f>
        <v>1324986.3</v>
      </c>
      <c r="AC5000" s="11">
        <f>IFERROR(VLOOKUP(AE5000,[3]Sheet2!$M:$O,2,FALSE),0)</f>
        <v>0</v>
      </c>
      <c r="AD5000" s="11">
        <f>IFERROR(VLOOKUP(AE5000,[3]Sheet2!$M:$O,3,FALSE),0)</f>
        <v>0</v>
      </c>
      <c r="AE5000" s="10" t="str">
        <f t="shared" si="114"/>
        <v>79/80LLBS</v>
      </c>
      <c r="AF5000" s="10"/>
      <c r="AG5000" s="10"/>
      <c r="AH5000" s="10"/>
    </row>
    <row r="5001" spans="1:34" x14ac:dyDescent="0.45">
      <c r="A5001" t="s">
        <v>54</v>
      </c>
      <c r="B5001" t="s">
        <v>181</v>
      </c>
      <c r="C5001" t="s">
        <v>75</v>
      </c>
      <c r="D5001">
        <v>575</v>
      </c>
      <c r="E5001" s="11">
        <v>653382.62800000003</v>
      </c>
      <c r="F5001" s="5">
        <v>375053.435</v>
      </c>
      <c r="G5001" s="11">
        <v>2709442.7519999999</v>
      </c>
      <c r="H5001" s="11">
        <v>8426174.4629999995</v>
      </c>
      <c r="I5001">
        <v>344323.36900000001</v>
      </c>
      <c r="J5001">
        <v>405674.91200000001</v>
      </c>
      <c r="K5001">
        <v>114989.527</v>
      </c>
      <c r="L5001">
        <v>69614.130999999994</v>
      </c>
      <c r="M5001">
        <v>14.2</v>
      </c>
      <c r="N5001">
        <v>40.49</v>
      </c>
      <c r="O5001">
        <v>3.65</v>
      </c>
      <c r="P5001">
        <v>9.0299999999999994</v>
      </c>
      <c r="Q5001">
        <v>0.75</v>
      </c>
      <c r="R5001">
        <v>147.79</v>
      </c>
      <c r="S5001">
        <v>4.93</v>
      </c>
      <c r="T5001">
        <v>157.4</v>
      </c>
      <c r="U5001">
        <v>224.25</v>
      </c>
      <c r="V5001">
        <v>-0.61</v>
      </c>
      <c r="W5001">
        <v>39363.688199999997</v>
      </c>
      <c r="X5001">
        <v>6.02</v>
      </c>
      <c r="Y5001" s="12" t="str">
        <f>IFERROR(VLOOKUP(C5001,[1]Index!$D:$F,3,FALSE),"Non List")</f>
        <v>zdelist</v>
      </c>
      <c r="Z5001">
        <f>IFERROR(VLOOKUP(C5001,[1]LP!$B:$C,2,FALSE),0)</f>
        <v>0</v>
      </c>
      <c r="AA5001" s="11">
        <f t="shared" si="115"/>
        <v>0</v>
      </c>
      <c r="AB5001" s="5">
        <f>IFERROR(VLOOKUP(C5001,[2]Sheet1!$B:$F,5,FALSE),0)</f>
        <v>0</v>
      </c>
      <c r="AC5001" s="11">
        <f>IFERROR(VLOOKUP(AE5001,[3]Sheet2!$M:$O,2,FALSE),0)</f>
        <v>0</v>
      </c>
      <c r="AD5001" s="11">
        <f>IFERROR(VLOOKUP(AE5001,[3]Sheet2!$M:$O,3,FALSE),0)</f>
        <v>0</v>
      </c>
      <c r="AE5001" s="10" t="str">
        <f t="shared" si="114"/>
        <v>79/80MMFDB</v>
      </c>
      <c r="AF5001" s="10"/>
      <c r="AG5001" s="10"/>
      <c r="AH5001" s="10"/>
    </row>
    <row r="5002" spans="1:34" x14ac:dyDescent="0.45">
      <c r="A5002" t="s">
        <v>54</v>
      </c>
      <c r="B5002" t="s">
        <v>181</v>
      </c>
      <c r="C5002" t="s">
        <v>77</v>
      </c>
      <c r="D5002">
        <v>876</v>
      </c>
      <c r="E5002" s="11">
        <v>170091.9</v>
      </c>
      <c r="F5002" s="5">
        <v>91222.43</v>
      </c>
      <c r="G5002" s="11">
        <v>809470.98</v>
      </c>
      <c r="H5002" s="11">
        <v>2000813.94</v>
      </c>
      <c r="I5002">
        <v>69892.25</v>
      </c>
      <c r="J5002">
        <v>91218.7</v>
      </c>
      <c r="K5002">
        <v>-2300.38</v>
      </c>
      <c r="L5002">
        <v>3614.57</v>
      </c>
      <c r="M5002">
        <v>2.83</v>
      </c>
      <c r="N5002">
        <v>309.54000000000002</v>
      </c>
      <c r="O5002">
        <v>5.7</v>
      </c>
      <c r="P5002">
        <v>1.84</v>
      </c>
      <c r="Q5002">
        <v>0.15</v>
      </c>
      <c r="R5002">
        <v>1764.38</v>
      </c>
      <c r="S5002">
        <v>11.48</v>
      </c>
      <c r="T5002">
        <v>153.63</v>
      </c>
      <c r="U5002">
        <v>98.91</v>
      </c>
      <c r="V5002">
        <v>-0.8871</v>
      </c>
      <c r="W5002" t="s">
        <v>314</v>
      </c>
      <c r="X5002">
        <v>0</v>
      </c>
      <c r="Y5002" s="12" t="str">
        <f>IFERROR(VLOOKUP(C5002,[1]Index!$D:$F,3,FALSE),"Non List")</f>
        <v>Microfinance</v>
      </c>
      <c r="Z5002">
        <f>IFERROR(VLOOKUP(C5002,[1]LP!$B:$C,2,FALSE),0)</f>
        <v>1400</v>
      </c>
      <c r="AA5002" s="11">
        <f t="shared" si="115"/>
        <v>494.7</v>
      </c>
      <c r="AB5002" s="5">
        <f>IFERROR(VLOOKUP(C5002,[2]Sheet1!$B:$F,5,FALSE),0)</f>
        <v>765413.55</v>
      </c>
      <c r="AC5002" s="11">
        <f>IFERROR(VLOOKUP(AE5002,[3]Sheet2!$M:$O,2,FALSE),0)</f>
        <v>0</v>
      </c>
      <c r="AD5002" s="11">
        <f>IFERROR(VLOOKUP(AE5002,[3]Sheet2!$M:$O,3,FALSE),0)</f>
        <v>0</v>
      </c>
      <c r="AE5002" s="10" t="str">
        <f t="shared" si="114"/>
        <v>79/80JSLBB</v>
      </c>
      <c r="AF5002" s="10"/>
      <c r="AG5002" s="10"/>
      <c r="AH5002" s="10"/>
    </row>
    <row r="5003" spans="1:34" x14ac:dyDescent="0.45">
      <c r="A5003" t="s">
        <v>54</v>
      </c>
      <c r="B5003" t="s">
        <v>181</v>
      </c>
      <c r="C5003" t="s">
        <v>80</v>
      </c>
      <c r="D5003">
        <v>577</v>
      </c>
      <c r="E5003" s="11">
        <v>320000</v>
      </c>
      <c r="F5003" s="5">
        <v>276600.652</v>
      </c>
      <c r="G5003" s="11">
        <v>1107519.0314</v>
      </c>
      <c r="H5003" s="11">
        <v>4598657.9431999996</v>
      </c>
      <c r="I5003">
        <v>186185.4952</v>
      </c>
      <c r="J5003">
        <v>231222.82550000001</v>
      </c>
      <c r="K5003">
        <v>71043.556400000001</v>
      </c>
      <c r="L5003">
        <v>1761.1373000000001</v>
      </c>
      <c r="M5003">
        <v>0.73</v>
      </c>
      <c r="N5003">
        <v>790.41</v>
      </c>
      <c r="O5003">
        <v>3.09</v>
      </c>
      <c r="P5003">
        <v>0.39</v>
      </c>
      <c r="Q5003">
        <v>0.03</v>
      </c>
      <c r="R5003">
        <v>2442.37</v>
      </c>
      <c r="S5003">
        <v>7.91</v>
      </c>
      <c r="T5003">
        <v>186.44</v>
      </c>
      <c r="U5003">
        <v>55.34</v>
      </c>
      <c r="V5003">
        <v>-0.90410000000000001</v>
      </c>
      <c r="W5003">
        <v>-5154.4566000000004</v>
      </c>
      <c r="X5003">
        <v>-1.61</v>
      </c>
      <c r="Y5003" s="12" t="str">
        <f>IFERROR(VLOOKUP(C5003,[1]Index!$D:$F,3,FALSE),"Non List")</f>
        <v>Microfinance</v>
      </c>
      <c r="Z5003">
        <f>IFERROR(VLOOKUP(C5003,[1]LP!$B:$C,2,FALSE),0)</f>
        <v>915</v>
      </c>
      <c r="AA5003" s="11">
        <f t="shared" si="115"/>
        <v>1253.4000000000001</v>
      </c>
      <c r="AB5003" s="5">
        <f>IFERROR(VLOOKUP(C5003,[2]Sheet1!$B:$F,5,FALSE),0)</f>
        <v>1908048.36</v>
      </c>
      <c r="AC5003" s="11">
        <f>IFERROR(VLOOKUP(AE5003,[3]Sheet2!$M:$O,2,FALSE),0)</f>
        <v>0</v>
      </c>
      <c r="AD5003" s="11">
        <f>IFERROR(VLOOKUP(AE5003,[3]Sheet2!$M:$O,3,FALSE),0)</f>
        <v>0</v>
      </c>
      <c r="AE5003" s="10" t="str">
        <f t="shared" si="114"/>
        <v>79/80VLBS</v>
      </c>
      <c r="AF5003" s="10"/>
      <c r="AG5003" s="10"/>
      <c r="AH5003" s="10"/>
    </row>
    <row r="5004" spans="1:34" x14ac:dyDescent="0.45">
      <c r="A5004" t="s">
        <v>54</v>
      </c>
      <c r="B5004" t="s">
        <v>181</v>
      </c>
      <c r="C5004" t="s">
        <v>81</v>
      </c>
      <c r="D5004">
        <v>481</v>
      </c>
      <c r="E5004" s="11">
        <v>869568.201</v>
      </c>
      <c r="F5004" s="5">
        <v>161763.84700000001</v>
      </c>
      <c r="G5004" s="11">
        <v>0</v>
      </c>
      <c r="H5004" s="11">
        <v>8637.3919999999998</v>
      </c>
      <c r="I5004">
        <v>214044.36499999999</v>
      </c>
      <c r="J5004">
        <v>235674.47700000001</v>
      </c>
      <c r="K5004">
        <v>196653.995</v>
      </c>
      <c r="L5004">
        <v>86024.013000000006</v>
      </c>
      <c r="M5004">
        <v>13.19</v>
      </c>
      <c r="N5004">
        <v>36.47</v>
      </c>
      <c r="O5004">
        <v>4.0599999999999996</v>
      </c>
      <c r="P5004">
        <v>11.12</v>
      </c>
      <c r="Q5004">
        <v>1.22</v>
      </c>
      <c r="R5004">
        <v>148.07</v>
      </c>
      <c r="S5004">
        <v>1.37</v>
      </c>
      <c r="T5004">
        <v>118.6</v>
      </c>
      <c r="U5004">
        <v>187.61</v>
      </c>
      <c r="V5004">
        <v>-0.61</v>
      </c>
      <c r="W5004">
        <v>56359.716</v>
      </c>
      <c r="X5004">
        <v>6.48</v>
      </c>
      <c r="Y5004" s="12" t="str">
        <f>IFERROR(VLOOKUP(C5004,[1]Index!$D:$F,3,FALSE),"Non List")</f>
        <v>Microfinance</v>
      </c>
      <c r="Z5004">
        <f>IFERROR(VLOOKUP(C5004,[1]LP!$B:$C,2,FALSE),0)</f>
        <v>706</v>
      </c>
      <c r="AA5004" s="11">
        <f t="shared" si="115"/>
        <v>53.5</v>
      </c>
      <c r="AB5004" s="5">
        <f>IFERROR(VLOOKUP(C5004,[2]Sheet1!$B:$F,5,FALSE),0)</f>
        <v>3777404.26</v>
      </c>
      <c r="AC5004" s="11">
        <f>IFERROR(VLOOKUP(AE5004,[3]Sheet2!$M:$O,2,FALSE),0)</f>
        <v>0.4526</v>
      </c>
      <c r="AD5004" s="11">
        <f>IFERROR(VLOOKUP(AE5004,[3]Sheet2!$M:$O,3,FALSE),0)</f>
        <v>8.6</v>
      </c>
      <c r="AE5004" s="10" t="str">
        <f t="shared" si="114"/>
        <v>79/80RSDC</v>
      </c>
      <c r="AF5004" s="10"/>
      <c r="AG5004" s="10"/>
      <c r="AH5004" s="10"/>
    </row>
    <row r="5005" spans="1:34" x14ac:dyDescent="0.45">
      <c r="A5005" t="s">
        <v>54</v>
      </c>
      <c r="B5005" t="s">
        <v>181</v>
      </c>
      <c r="C5005" t="s">
        <v>82</v>
      </c>
      <c r="D5005">
        <v>500</v>
      </c>
      <c r="E5005" s="11">
        <v>655862.86199999996</v>
      </c>
      <c r="F5005" s="5">
        <v>424555.21799999999</v>
      </c>
      <c r="G5005" s="11">
        <v>1677711.352</v>
      </c>
      <c r="H5005" s="11">
        <v>5233839.1509999996</v>
      </c>
      <c r="I5005">
        <v>259613.08319999999</v>
      </c>
      <c r="J5005">
        <v>299527.95419999998</v>
      </c>
      <c r="K5005">
        <v>39182.586300000003</v>
      </c>
      <c r="L5005">
        <v>11500.304099999999</v>
      </c>
      <c r="M5005">
        <v>2.33</v>
      </c>
      <c r="N5005">
        <v>214.59</v>
      </c>
      <c r="O5005">
        <v>3.04</v>
      </c>
      <c r="P5005">
        <v>1.42</v>
      </c>
      <c r="Q5005">
        <v>0.2</v>
      </c>
      <c r="R5005">
        <v>652.35</v>
      </c>
      <c r="S5005">
        <v>8.9700000000000006</v>
      </c>
      <c r="T5005">
        <v>164.73</v>
      </c>
      <c r="U5005">
        <v>92.93</v>
      </c>
      <c r="V5005">
        <v>-0.81410000000000005</v>
      </c>
      <c r="W5005">
        <v>0</v>
      </c>
      <c r="X5005">
        <v>0</v>
      </c>
      <c r="Y5005" s="12" t="str">
        <f>IFERROR(VLOOKUP(C5005,[1]Index!$D:$F,3,FALSE),"Non List")</f>
        <v>Microfinance</v>
      </c>
      <c r="Z5005">
        <f>IFERROR(VLOOKUP(C5005,[1]LP!$B:$C,2,FALSE),0)</f>
        <v>685</v>
      </c>
      <c r="AA5005" s="11">
        <f t="shared" si="115"/>
        <v>294</v>
      </c>
      <c r="AB5005" s="5">
        <f>IFERROR(VLOOKUP(C5005,[2]Sheet1!$B:$F,5,FALSE),0)</f>
        <v>2164347.4500000002</v>
      </c>
      <c r="AC5005" s="11">
        <f>IFERROR(VLOOKUP(AE5005,[3]Sheet2!$M:$O,2,FALSE),0)</f>
        <v>0</v>
      </c>
      <c r="AD5005" s="11">
        <f>IFERROR(VLOOKUP(AE5005,[3]Sheet2!$M:$O,3,FALSE),0)</f>
        <v>0</v>
      </c>
      <c r="AE5005" s="10" t="str">
        <f t="shared" si="114"/>
        <v>79/80NMBMF</v>
      </c>
      <c r="AF5005" s="10"/>
      <c r="AG5005" s="10"/>
      <c r="AH5005" s="10"/>
    </row>
    <row r="5006" spans="1:34" x14ac:dyDescent="0.45">
      <c r="A5006" t="s">
        <v>54</v>
      </c>
      <c r="B5006" t="s">
        <v>181</v>
      </c>
      <c r="C5006" t="s">
        <v>83</v>
      </c>
      <c r="D5006">
        <v>509</v>
      </c>
      <c r="E5006" s="11">
        <v>1320000</v>
      </c>
      <c r="F5006" s="5">
        <v>554153.09</v>
      </c>
      <c r="G5006" s="11">
        <v>3570896.736</v>
      </c>
      <c r="H5006" s="11">
        <v>14327926.172</v>
      </c>
      <c r="I5006">
        <v>527282.72400000005</v>
      </c>
      <c r="J5006">
        <v>604685.60800000001</v>
      </c>
      <c r="K5006">
        <v>148647.73300000001</v>
      </c>
      <c r="L5006">
        <v>13087.134</v>
      </c>
      <c r="M5006">
        <v>1.32</v>
      </c>
      <c r="N5006">
        <v>385.61</v>
      </c>
      <c r="O5006">
        <v>3.58</v>
      </c>
      <c r="P5006">
        <v>0.93</v>
      </c>
      <c r="Q5006">
        <v>0.08</v>
      </c>
      <c r="R5006">
        <v>1380.48</v>
      </c>
      <c r="S5006">
        <v>9.1</v>
      </c>
      <c r="T5006">
        <v>141.97999999999999</v>
      </c>
      <c r="U5006">
        <v>64.94</v>
      </c>
      <c r="V5006">
        <v>-0.87239999999999995</v>
      </c>
      <c r="W5006">
        <v>-14092.79</v>
      </c>
      <c r="X5006">
        <v>-1.07</v>
      </c>
      <c r="Y5006" s="12" t="str">
        <f>IFERROR(VLOOKUP(C5006,[1]Index!$D:$F,3,FALSE),"Non List")</f>
        <v>Microfinance</v>
      </c>
      <c r="Z5006">
        <f>IFERROR(VLOOKUP(C5006,[1]LP!$B:$C,2,FALSE),0)</f>
        <v>695</v>
      </c>
      <c r="AA5006" s="11">
        <f t="shared" si="115"/>
        <v>526.5</v>
      </c>
      <c r="AB5006" s="5">
        <f>IFERROR(VLOOKUP(C5006,[2]Sheet1!$B:$F,5,FALSE),0)</f>
        <v>4039202.89</v>
      </c>
      <c r="AC5006" s="11">
        <f>IFERROR(VLOOKUP(AE5006,[3]Sheet2!$M:$O,2,FALSE),0)</f>
        <v>0</v>
      </c>
      <c r="AD5006" s="11">
        <f>IFERROR(VLOOKUP(AE5006,[3]Sheet2!$M:$O,3,FALSE),0)</f>
        <v>0</v>
      </c>
      <c r="AE5006" s="10" t="str">
        <f t="shared" si="114"/>
        <v>79/80MERO</v>
      </c>
      <c r="AF5006" s="10"/>
      <c r="AG5006" s="10"/>
      <c r="AH5006" s="10"/>
    </row>
    <row r="5007" spans="1:34" x14ac:dyDescent="0.45">
      <c r="A5007" t="s">
        <v>54</v>
      </c>
      <c r="B5007" t="s">
        <v>181</v>
      </c>
      <c r="C5007" t="s">
        <v>99</v>
      </c>
      <c r="D5007">
        <v>499.9</v>
      </c>
      <c r="E5007" s="11">
        <v>485760</v>
      </c>
      <c r="F5007" s="5">
        <v>374809.59600000002</v>
      </c>
      <c r="G5007" s="11">
        <v>1861386.2</v>
      </c>
      <c r="H5007" s="11">
        <v>5169694.6739999996</v>
      </c>
      <c r="I5007">
        <v>216727.647</v>
      </c>
      <c r="J5007">
        <v>255735.424</v>
      </c>
      <c r="K5007">
        <v>29955.491999999998</v>
      </c>
      <c r="L5007">
        <v>5222.4989999999998</v>
      </c>
      <c r="M5007">
        <v>1.43</v>
      </c>
      <c r="N5007">
        <v>349.58</v>
      </c>
      <c r="O5007">
        <v>2.82</v>
      </c>
      <c r="P5007">
        <v>0.81</v>
      </c>
      <c r="Q5007">
        <v>0.09</v>
      </c>
      <c r="R5007">
        <v>985.82</v>
      </c>
      <c r="S5007">
        <v>9.91</v>
      </c>
      <c r="T5007">
        <v>177.16</v>
      </c>
      <c r="U5007">
        <v>75.5</v>
      </c>
      <c r="V5007">
        <v>-0.84899999999999998</v>
      </c>
      <c r="W5007">
        <v>1063.1869999999999</v>
      </c>
      <c r="X5007">
        <v>0.22</v>
      </c>
      <c r="Y5007" s="12" t="str">
        <f>IFERROR(VLOOKUP(C5007,[1]Index!$D:$F,3,FALSE),"Non List")</f>
        <v>Microfinance</v>
      </c>
      <c r="Z5007">
        <f>IFERROR(VLOOKUP(C5007,[1]LP!$B:$C,2,FALSE),0)</f>
        <v>802</v>
      </c>
      <c r="AA5007" s="11">
        <f t="shared" si="115"/>
        <v>560.79999999999995</v>
      </c>
      <c r="AB5007" s="5">
        <f>IFERROR(VLOOKUP(C5007,[2]Sheet1!$B:$F,5,FALSE),0)</f>
        <v>1457280</v>
      </c>
      <c r="AC5007" s="11">
        <f>IFERROR(VLOOKUP(AE5007,[3]Sheet2!$M:$O,2,FALSE),0)</f>
        <v>0</v>
      </c>
      <c r="AD5007" s="11">
        <f>IFERROR(VLOOKUP(AE5007,[3]Sheet2!$M:$O,3,FALSE),0)</f>
        <v>0</v>
      </c>
      <c r="AE5007" s="10" t="str">
        <f t="shared" si="114"/>
        <v>79/80NADEP</v>
      </c>
      <c r="AF5007" s="10"/>
      <c r="AG5007" s="10"/>
      <c r="AH5007" s="10"/>
    </row>
    <row r="5008" spans="1:34" x14ac:dyDescent="0.45">
      <c r="A5008" t="s">
        <v>54</v>
      </c>
      <c r="B5008" t="s">
        <v>181</v>
      </c>
      <c r="C5008" t="s">
        <v>103</v>
      </c>
      <c r="D5008">
        <v>662</v>
      </c>
      <c r="E5008" s="11">
        <v>381616</v>
      </c>
      <c r="F5008" s="5">
        <v>174410.86790000001</v>
      </c>
      <c r="G5008" s="11">
        <v>1889870.7378</v>
      </c>
      <c r="H5008" s="11">
        <v>5187701.7806000002</v>
      </c>
      <c r="I5008">
        <v>184322.47260000001</v>
      </c>
      <c r="J5008">
        <v>247189.8058</v>
      </c>
      <c r="K5008">
        <v>88071.042799999996</v>
      </c>
      <c r="L5008">
        <v>33043.800999999999</v>
      </c>
      <c r="M5008">
        <v>11.53</v>
      </c>
      <c r="N5008">
        <v>57.42</v>
      </c>
      <c r="O5008">
        <v>4.54</v>
      </c>
      <c r="P5008">
        <v>7.92</v>
      </c>
      <c r="Q5008">
        <v>0.6</v>
      </c>
      <c r="R5008">
        <v>260.69</v>
      </c>
      <c r="S5008">
        <v>4.93</v>
      </c>
      <c r="T5008">
        <v>145.69999999999999</v>
      </c>
      <c r="U5008">
        <v>194.42</v>
      </c>
      <c r="V5008">
        <v>-0.70630000000000004</v>
      </c>
      <c r="W5008">
        <v>24600.809000000001</v>
      </c>
      <c r="X5008">
        <v>6.45</v>
      </c>
      <c r="Y5008" s="12" t="str">
        <f>IFERROR(VLOOKUP(C5008,[1]Index!$D:$F,3,FALSE),"Non List")</f>
        <v>Microfinance</v>
      </c>
      <c r="Z5008">
        <f>IFERROR(VLOOKUP(C5008,[1]LP!$B:$C,2,FALSE),0)</f>
        <v>943</v>
      </c>
      <c r="AA5008" s="11">
        <f t="shared" si="115"/>
        <v>81.8</v>
      </c>
      <c r="AB5008" s="5">
        <f>IFERROR(VLOOKUP(C5008,[2]Sheet1!$B:$F,5,FALSE),0)</f>
        <v>2085252</v>
      </c>
      <c r="AC5008" s="11">
        <f>IFERROR(VLOOKUP(AE5008,[3]Sheet2!$M:$O,2,FALSE),0)</f>
        <v>0</v>
      </c>
      <c r="AD5008" s="11">
        <f>IFERROR(VLOOKUP(AE5008,[3]Sheet2!$M:$O,3,FALSE),0)</f>
        <v>0</v>
      </c>
      <c r="AE5008" s="10" t="str">
        <f t="shared" si="114"/>
        <v>79/80ALBSL</v>
      </c>
      <c r="AF5008" s="10"/>
      <c r="AG5008" s="10"/>
      <c r="AH5008" s="10"/>
    </row>
    <row r="5009" spans="1:34" x14ac:dyDescent="0.45">
      <c r="A5009" t="s">
        <v>54</v>
      </c>
      <c r="B5009" t="s">
        <v>181</v>
      </c>
      <c r="C5009" t="s">
        <v>84</v>
      </c>
      <c r="D5009">
        <v>1150</v>
      </c>
      <c r="E5009" s="11">
        <v>586675</v>
      </c>
      <c r="F5009" s="5">
        <v>941472</v>
      </c>
      <c r="G5009" s="11">
        <v>3227904</v>
      </c>
      <c r="H5009" s="11">
        <v>11032528</v>
      </c>
      <c r="I5009">
        <v>451933</v>
      </c>
      <c r="J5009">
        <v>630302</v>
      </c>
      <c r="K5009">
        <v>306155</v>
      </c>
      <c r="L5009">
        <v>203277</v>
      </c>
      <c r="M5009">
        <v>46.19</v>
      </c>
      <c r="N5009">
        <v>24.9</v>
      </c>
      <c r="O5009">
        <v>4.41</v>
      </c>
      <c r="P5009">
        <v>17.739999999999998</v>
      </c>
      <c r="Q5009">
        <v>1.68</v>
      </c>
      <c r="R5009">
        <v>109.81</v>
      </c>
      <c r="S5009">
        <v>5.43</v>
      </c>
      <c r="T5009">
        <v>260.48</v>
      </c>
      <c r="U5009">
        <v>520.29999999999995</v>
      </c>
      <c r="V5009">
        <v>-0.54759999999999998</v>
      </c>
      <c r="W5009">
        <v>158556</v>
      </c>
      <c r="X5009">
        <v>27.03</v>
      </c>
      <c r="Y5009" s="12" t="str">
        <f>IFERROR(VLOOKUP(C5009,[1]Index!$D:$F,3,FALSE),"Non List")</f>
        <v>Microfinance</v>
      </c>
      <c r="Z5009">
        <f>IFERROR(VLOOKUP(C5009,[1]LP!$B:$C,2,FALSE),0)</f>
        <v>1380</v>
      </c>
      <c r="AA5009" s="11">
        <f t="shared" si="115"/>
        <v>29.9</v>
      </c>
      <c r="AB5009" s="5">
        <f>IFERROR(VLOOKUP(C5009,[2]Sheet1!$B:$F,5,FALSE),0)</f>
        <v>3026859.21</v>
      </c>
      <c r="AC5009" s="11">
        <f>IFERROR(VLOOKUP(AE5009,[3]Sheet2!$M:$O,2,FALSE),0)</f>
        <v>7.5</v>
      </c>
      <c r="AD5009" s="11">
        <f>IFERROR(VLOOKUP(AE5009,[3]Sheet2!$M:$O,3,FALSE),0)</f>
        <v>7.5</v>
      </c>
      <c r="AE5009" s="10" t="str">
        <f t="shared" si="114"/>
        <v>79/80NMFBS</v>
      </c>
      <c r="AF5009" s="10"/>
      <c r="AG5009" s="10"/>
      <c r="AH5009" s="10"/>
    </row>
    <row r="5010" spans="1:34" x14ac:dyDescent="0.45">
      <c r="A5010" t="s">
        <v>54</v>
      </c>
      <c r="B5010" t="s">
        <v>181</v>
      </c>
      <c r="C5010" t="s">
        <v>104</v>
      </c>
      <c r="D5010">
        <v>668</v>
      </c>
      <c r="E5010" s="11">
        <v>151554.5325</v>
      </c>
      <c r="F5010" s="5">
        <v>52131.1325</v>
      </c>
      <c r="G5010" s="11">
        <v>544634.27740000002</v>
      </c>
      <c r="H5010" s="11">
        <v>2421686.6209</v>
      </c>
      <c r="I5010">
        <v>86529.015599999999</v>
      </c>
      <c r="J5010">
        <v>115712.19409999999</v>
      </c>
      <c r="K5010">
        <v>24063.6188</v>
      </c>
      <c r="L5010">
        <v>14922.895699999999</v>
      </c>
      <c r="M5010">
        <v>13.12</v>
      </c>
      <c r="N5010">
        <v>50.91</v>
      </c>
      <c r="O5010">
        <v>4.97</v>
      </c>
      <c r="P5010">
        <v>9.77</v>
      </c>
      <c r="Q5010">
        <v>0.57999999999999996</v>
      </c>
      <c r="R5010">
        <v>253.02</v>
      </c>
      <c r="S5010">
        <v>3.55</v>
      </c>
      <c r="T5010">
        <v>134.4</v>
      </c>
      <c r="U5010">
        <v>199.19</v>
      </c>
      <c r="V5010">
        <v>-0.70179999999999998</v>
      </c>
      <c r="W5010">
        <v>8.8370999999999995</v>
      </c>
      <c r="X5010">
        <v>0.01</v>
      </c>
      <c r="Y5010" s="12" t="str">
        <f>IFERROR(VLOOKUP(C5010,[1]Index!$D:$F,3,FALSE),"Non List")</f>
        <v>Microfinance</v>
      </c>
      <c r="Z5010">
        <f>IFERROR(VLOOKUP(C5010,[1]LP!$B:$C,2,FALSE),0)</f>
        <v>1327</v>
      </c>
      <c r="AA5010" s="11">
        <f t="shared" si="115"/>
        <v>101.1</v>
      </c>
      <c r="AB5010" s="5">
        <f>IFERROR(VLOOKUP(C5010,[2]Sheet1!$B:$F,5,FALSE),0)</f>
        <v>490582.02</v>
      </c>
      <c r="AC5010" s="11">
        <f>IFERROR(VLOOKUP(AE5010,[3]Sheet2!$M:$O,2,FALSE),0)</f>
        <v>0</v>
      </c>
      <c r="AD5010" s="11">
        <f>IFERROR(VLOOKUP(AE5010,[3]Sheet2!$M:$O,3,FALSE),0)</f>
        <v>0</v>
      </c>
      <c r="AE5010" s="10" t="str">
        <f t="shared" si="114"/>
        <v>79/80GMFBS</v>
      </c>
      <c r="AF5010" s="10"/>
      <c r="AG5010" s="10"/>
      <c r="AH5010" s="10"/>
    </row>
    <row r="5011" spans="1:34" x14ac:dyDescent="0.45">
      <c r="A5011" t="s">
        <v>54</v>
      </c>
      <c r="B5011" t="s">
        <v>181</v>
      </c>
      <c r="C5011" t="s">
        <v>86</v>
      </c>
      <c r="D5011">
        <v>567</v>
      </c>
      <c r="E5011" s="11">
        <v>319818.13</v>
      </c>
      <c r="F5011" s="5">
        <v>130872.34</v>
      </c>
      <c r="G5011" s="11">
        <v>1060653.129</v>
      </c>
      <c r="H5011" s="11">
        <v>4368305.8049999997</v>
      </c>
      <c r="I5011">
        <v>153047.01</v>
      </c>
      <c r="J5011">
        <v>203437.34299999999</v>
      </c>
      <c r="K5011">
        <v>32338.13</v>
      </c>
      <c r="L5011">
        <v>6555.35</v>
      </c>
      <c r="M5011">
        <v>2.72</v>
      </c>
      <c r="N5011">
        <v>208.46</v>
      </c>
      <c r="O5011">
        <v>4.0199999999999996</v>
      </c>
      <c r="P5011">
        <v>1.94</v>
      </c>
      <c r="Q5011">
        <v>0.14000000000000001</v>
      </c>
      <c r="R5011">
        <v>838.01</v>
      </c>
      <c r="S5011">
        <v>4.91</v>
      </c>
      <c r="T5011">
        <v>140.91999999999999</v>
      </c>
      <c r="U5011">
        <v>92.87</v>
      </c>
      <c r="V5011">
        <v>-0.83620000000000005</v>
      </c>
      <c r="W5011">
        <v>2201.6509999999998</v>
      </c>
      <c r="X5011">
        <v>0.69</v>
      </c>
      <c r="Y5011" s="12" t="str">
        <f>IFERROR(VLOOKUP(C5011,[1]Index!$D:$F,3,FALSE),"Non List")</f>
        <v>Non List</v>
      </c>
      <c r="Z5011">
        <f>IFERROR(VLOOKUP(C5011,[1]LP!$B:$C,2,FALSE),0)</f>
        <v>0</v>
      </c>
      <c r="AA5011" s="11">
        <f t="shared" si="115"/>
        <v>0</v>
      </c>
      <c r="AB5011" s="5">
        <f>IFERROR(VLOOKUP(C5011,[2]Sheet1!$B:$F,5,FALSE),0)</f>
        <v>0</v>
      </c>
      <c r="AC5011" s="11">
        <f>IFERROR(VLOOKUP(AE5011,[3]Sheet2!$M:$O,2,FALSE),0)</f>
        <v>0</v>
      </c>
      <c r="AD5011" s="11">
        <f>IFERROR(VLOOKUP(AE5011,[3]Sheet2!$M:$O,3,FALSE),0)</f>
        <v>0</v>
      </c>
      <c r="AE5011" s="10" t="str">
        <f t="shared" si="114"/>
        <v>79/80CLBSL</v>
      </c>
      <c r="AF5011" s="10"/>
      <c r="AG5011" s="10"/>
      <c r="AH5011" s="10"/>
    </row>
    <row r="5012" spans="1:34" x14ac:dyDescent="0.45">
      <c r="A5012" t="s">
        <v>54</v>
      </c>
      <c r="B5012" t="s">
        <v>181</v>
      </c>
      <c r="C5012" t="s">
        <v>87</v>
      </c>
      <c r="D5012">
        <v>1104</v>
      </c>
      <c r="E5012" s="11">
        <v>1055563.7339999999</v>
      </c>
      <c r="F5012" s="5">
        <v>1673954.476</v>
      </c>
      <c r="G5012" s="11">
        <v>8450120.1669999994</v>
      </c>
      <c r="H5012" s="11">
        <v>19545986.370999999</v>
      </c>
      <c r="I5012">
        <v>732699.40300000005</v>
      </c>
      <c r="J5012">
        <v>980702.17099999997</v>
      </c>
      <c r="K5012">
        <v>548323.79299999995</v>
      </c>
      <c r="L5012">
        <v>43630.805</v>
      </c>
      <c r="M5012">
        <v>5.51</v>
      </c>
      <c r="N5012">
        <v>200.36</v>
      </c>
      <c r="O5012">
        <v>4.2699999999999996</v>
      </c>
      <c r="P5012">
        <v>2.13</v>
      </c>
      <c r="Q5012">
        <v>0.21</v>
      </c>
      <c r="R5012">
        <v>855.54</v>
      </c>
      <c r="S5012">
        <v>5.88</v>
      </c>
      <c r="T5012">
        <v>258.58</v>
      </c>
      <c r="U5012">
        <v>179.05</v>
      </c>
      <c r="V5012">
        <v>-0.83779999999999999</v>
      </c>
      <c r="W5012">
        <v>678814.33400000003</v>
      </c>
      <c r="X5012">
        <v>64.31</v>
      </c>
      <c r="Y5012" s="12" t="str">
        <f>IFERROR(VLOOKUP(C5012,[1]Index!$D:$F,3,FALSE),"Non List")</f>
        <v>Microfinance</v>
      </c>
      <c r="Z5012">
        <f>IFERROR(VLOOKUP(C5012,[1]LP!$B:$C,2,FALSE),0)</f>
        <v>1279</v>
      </c>
      <c r="AA5012" s="11">
        <f t="shared" si="115"/>
        <v>232.1</v>
      </c>
      <c r="AB5012" s="5">
        <f>IFERROR(VLOOKUP(C5012,[2]Sheet1!$B:$F,5,FALSE),0)</f>
        <v>3166691.2</v>
      </c>
      <c r="AC5012" s="11">
        <f>IFERROR(VLOOKUP(AE5012,[3]Sheet2!$M:$O,2,FALSE),0)</f>
        <v>0</v>
      </c>
      <c r="AD5012" s="11">
        <f>IFERROR(VLOOKUP(AE5012,[3]Sheet2!$M:$O,3,FALSE),0)</f>
        <v>0</v>
      </c>
      <c r="AE5012" s="10" t="str">
        <f t="shared" si="114"/>
        <v>79/80FOWAD</v>
      </c>
      <c r="AF5012" s="10"/>
      <c r="AG5012" s="10"/>
      <c r="AH5012" s="10"/>
    </row>
    <row r="5013" spans="1:34" x14ac:dyDescent="0.45">
      <c r="A5013" t="s">
        <v>54</v>
      </c>
      <c r="B5013" t="s">
        <v>181</v>
      </c>
      <c r="C5013" t="s">
        <v>93</v>
      </c>
      <c r="D5013">
        <v>567.70000000000005</v>
      </c>
      <c r="E5013" s="11">
        <v>394155.82</v>
      </c>
      <c r="F5013" s="5">
        <v>74128.05</v>
      </c>
      <c r="G5013" s="11">
        <v>1146307.1000000001</v>
      </c>
      <c r="H5013" s="11">
        <v>3093326.31</v>
      </c>
      <c r="I5013">
        <v>128037.19</v>
      </c>
      <c r="J5013">
        <v>164546.42000000001</v>
      </c>
      <c r="K5013">
        <v>51155.47</v>
      </c>
      <c r="L5013">
        <v>7780.51</v>
      </c>
      <c r="M5013">
        <v>2.63</v>
      </c>
      <c r="N5013">
        <v>215.86</v>
      </c>
      <c r="O5013">
        <v>4.78</v>
      </c>
      <c r="P5013">
        <v>2.2200000000000002</v>
      </c>
      <c r="Q5013">
        <v>0.22</v>
      </c>
      <c r="R5013">
        <v>1031.81</v>
      </c>
      <c r="S5013">
        <v>5.82</v>
      </c>
      <c r="T5013">
        <v>118.81</v>
      </c>
      <c r="U5013">
        <v>83.85</v>
      </c>
      <c r="V5013">
        <v>-0.85229999999999995</v>
      </c>
      <c r="W5013">
        <v>7780.51</v>
      </c>
      <c r="X5013">
        <v>1.97</v>
      </c>
      <c r="Y5013" s="12" t="str">
        <f>IFERROR(VLOOKUP(C5013,[1]Index!$D:$F,3,FALSE),"Non List")</f>
        <v>Microfinance</v>
      </c>
      <c r="Z5013">
        <f>IFERROR(VLOOKUP(C5013,[1]LP!$B:$C,2,FALSE),0)</f>
        <v>939</v>
      </c>
      <c r="AA5013" s="11">
        <f t="shared" si="115"/>
        <v>357</v>
      </c>
      <c r="AB5013" s="5">
        <f>IFERROR(VLOOKUP(C5013,[2]Sheet1!$B:$F,5,FALSE),0)</f>
        <v>1182467.46</v>
      </c>
      <c r="AC5013" s="11">
        <f>IFERROR(VLOOKUP(AE5013,[3]Sheet2!$M:$O,2,FALSE),0)</f>
        <v>0.28539999999999999</v>
      </c>
      <c r="AD5013" s="11">
        <f>IFERROR(VLOOKUP(AE5013,[3]Sheet2!$M:$O,3,FALSE),0)</f>
        <v>5.4222000000000001</v>
      </c>
      <c r="AE5013" s="10" t="str">
        <f t="shared" si="114"/>
        <v>79/80SMATA</v>
      </c>
      <c r="AF5013" s="10"/>
      <c r="AG5013" s="10"/>
      <c r="AH5013" s="10"/>
    </row>
    <row r="5014" spans="1:34" x14ac:dyDescent="0.45">
      <c r="A5014" t="s">
        <v>54</v>
      </c>
      <c r="B5014" t="s">
        <v>181</v>
      </c>
      <c r="C5014" t="s">
        <v>89</v>
      </c>
      <c r="D5014">
        <v>727</v>
      </c>
      <c r="E5014" s="11">
        <v>618900.04500000004</v>
      </c>
      <c r="F5014" s="5">
        <v>444703.64199999999</v>
      </c>
      <c r="G5014" s="11">
        <v>3205873.7749999999</v>
      </c>
      <c r="H5014" s="11">
        <v>7869673.432</v>
      </c>
      <c r="I5014">
        <v>379749.20500000002</v>
      </c>
      <c r="J5014">
        <v>454618.38099999999</v>
      </c>
      <c r="K5014">
        <v>219241.77499999999</v>
      </c>
      <c r="L5014">
        <v>71443.245999999999</v>
      </c>
      <c r="M5014">
        <v>15.39</v>
      </c>
      <c r="N5014">
        <v>47.24</v>
      </c>
      <c r="O5014">
        <v>4.2300000000000004</v>
      </c>
      <c r="P5014">
        <v>8.9600000000000009</v>
      </c>
      <c r="Q5014">
        <v>0.82</v>
      </c>
      <c r="R5014">
        <v>199.83</v>
      </c>
      <c r="S5014">
        <v>4.84</v>
      </c>
      <c r="T5014">
        <v>171.85</v>
      </c>
      <c r="U5014">
        <v>243.94</v>
      </c>
      <c r="V5014">
        <v>-0.66449999999999998</v>
      </c>
      <c r="W5014">
        <v>36600.472999999998</v>
      </c>
      <c r="X5014">
        <v>5.91</v>
      </c>
      <c r="Y5014" s="12" t="str">
        <f>IFERROR(VLOOKUP(C5014,[1]Index!$D:$F,3,FALSE),"Non List")</f>
        <v>Microfinance</v>
      </c>
      <c r="Z5014">
        <f>IFERROR(VLOOKUP(C5014,[1]LP!$B:$C,2,FALSE),0)</f>
        <v>1220</v>
      </c>
      <c r="AA5014" s="11">
        <f t="shared" si="115"/>
        <v>79.3</v>
      </c>
      <c r="AB5014" s="5">
        <f>IFERROR(VLOOKUP(C5014,[2]Sheet1!$B:$F,5,FALSE),0)</f>
        <v>1856700.13</v>
      </c>
      <c r="AC5014" s="11">
        <f>IFERROR(VLOOKUP(AE5014,[3]Sheet2!$M:$O,2,FALSE),0)</f>
        <v>10</v>
      </c>
      <c r="AD5014" s="11">
        <f>IFERROR(VLOOKUP(AE5014,[3]Sheet2!$M:$O,3,FALSE),0)</f>
        <v>0</v>
      </c>
      <c r="AE5014" s="10" t="str">
        <f t="shared" si="114"/>
        <v>79/80GILB</v>
      </c>
      <c r="AF5014" s="10"/>
      <c r="AG5014" s="10"/>
      <c r="AH5014" s="10"/>
    </row>
    <row r="5015" spans="1:34" x14ac:dyDescent="0.45">
      <c r="A5015" t="s">
        <v>54</v>
      </c>
      <c r="B5015" t="s">
        <v>181</v>
      </c>
      <c r="C5015" t="s">
        <v>90</v>
      </c>
      <c r="D5015">
        <v>834</v>
      </c>
      <c r="E5015" s="11">
        <v>95238</v>
      </c>
      <c r="F5015" s="5">
        <v>36575.78</v>
      </c>
      <c r="G5015" s="11">
        <v>287829.34999999998</v>
      </c>
      <c r="H5015" s="11">
        <v>1397023.61</v>
      </c>
      <c r="I5015">
        <v>45210.37</v>
      </c>
      <c r="J5015">
        <v>56090.74</v>
      </c>
      <c r="K5015">
        <v>6035.28</v>
      </c>
      <c r="L5015">
        <v>6331.75</v>
      </c>
      <c r="M5015">
        <v>8.85</v>
      </c>
      <c r="N5015">
        <v>94.24</v>
      </c>
      <c r="O5015">
        <v>6.03</v>
      </c>
      <c r="P5015">
        <v>6.4</v>
      </c>
      <c r="Q5015">
        <v>0.42</v>
      </c>
      <c r="R5015">
        <v>568.27</v>
      </c>
      <c r="S5015">
        <v>3.25</v>
      </c>
      <c r="T5015">
        <v>138.4</v>
      </c>
      <c r="U5015">
        <v>166.01</v>
      </c>
      <c r="V5015">
        <v>-0.80089999999999995</v>
      </c>
      <c r="W5015">
        <v>6331.75</v>
      </c>
      <c r="X5015">
        <v>6.65</v>
      </c>
      <c r="Y5015" s="12" t="str">
        <f>IFERROR(VLOOKUP(C5015,[1]Index!$D:$F,3,FALSE),"Non List")</f>
        <v>Microfinance</v>
      </c>
      <c r="Z5015">
        <f>IFERROR(VLOOKUP(C5015,[1]LP!$B:$C,2,FALSE),0)</f>
        <v>1680</v>
      </c>
      <c r="AA5015" s="11">
        <f t="shared" si="115"/>
        <v>189.8</v>
      </c>
      <c r="AB5015" s="5">
        <f>IFERROR(VLOOKUP(C5015,[2]Sheet1!$B:$F,5,FALSE),0)</f>
        <v>285714</v>
      </c>
      <c r="AC5015" s="11">
        <f>IFERROR(VLOOKUP(AE5015,[3]Sheet2!$M:$O,2,FALSE),0)</f>
        <v>0.68420000000000003</v>
      </c>
      <c r="AD5015" s="11">
        <f>IFERROR(VLOOKUP(AE5015,[3]Sheet2!$M:$O,3,FALSE),0)</f>
        <v>13</v>
      </c>
      <c r="AE5015" s="10" t="str">
        <f t="shared" si="114"/>
        <v>79/80SMB</v>
      </c>
      <c r="AF5015" s="10"/>
      <c r="AG5015" s="10"/>
      <c r="AH5015" s="10"/>
    </row>
    <row r="5016" spans="1:34" x14ac:dyDescent="0.45">
      <c r="A5016" t="s">
        <v>54</v>
      </c>
      <c r="B5016" t="s">
        <v>181</v>
      </c>
      <c r="C5016" t="s">
        <v>91</v>
      </c>
      <c r="D5016">
        <v>440</v>
      </c>
      <c r="E5016" s="11">
        <v>982500</v>
      </c>
      <c r="F5016" s="5">
        <v>1334897</v>
      </c>
      <c r="G5016" s="11">
        <v>3756303</v>
      </c>
      <c r="H5016" s="11">
        <v>12717603</v>
      </c>
      <c r="I5016">
        <v>673172</v>
      </c>
      <c r="J5016">
        <v>765256</v>
      </c>
      <c r="K5016">
        <v>207016</v>
      </c>
      <c r="L5016">
        <v>59006</v>
      </c>
      <c r="M5016">
        <v>8</v>
      </c>
      <c r="N5016">
        <v>55</v>
      </c>
      <c r="O5016">
        <v>1.87</v>
      </c>
      <c r="P5016">
        <v>3.4</v>
      </c>
      <c r="Q5016">
        <v>0.38</v>
      </c>
      <c r="R5016">
        <v>102.85</v>
      </c>
      <c r="S5016">
        <v>7.94</v>
      </c>
      <c r="T5016">
        <v>235.87</v>
      </c>
      <c r="U5016">
        <v>206.05</v>
      </c>
      <c r="V5016">
        <v>-0.53169999999999995</v>
      </c>
      <c r="W5016">
        <v>0</v>
      </c>
      <c r="X5016">
        <v>0</v>
      </c>
      <c r="Y5016" s="12" t="str">
        <f>IFERROR(VLOOKUP(C5016,[1]Index!$D:$F,3,FALSE),"Non List")</f>
        <v>Microfinance</v>
      </c>
      <c r="Z5016">
        <f>IFERROR(VLOOKUP(C5016,[1]LP!$B:$C,2,FALSE),0)</f>
        <v>780</v>
      </c>
      <c r="AA5016" s="11">
        <f t="shared" si="115"/>
        <v>97.5</v>
      </c>
      <c r="AB5016" s="5">
        <f>IFERROR(VLOOKUP(C5016,[2]Sheet1!$B:$F,5,FALSE),0)</f>
        <v>2940622.5</v>
      </c>
      <c r="AC5016" s="11">
        <f>IFERROR(VLOOKUP(AE5016,[3]Sheet2!$M:$O,2,FALSE),0)</f>
        <v>0</v>
      </c>
      <c r="AD5016" s="11">
        <f>IFERROR(VLOOKUP(AE5016,[3]Sheet2!$M:$O,3,FALSE),0)</f>
        <v>0</v>
      </c>
      <c r="AE5016" s="10" t="str">
        <f t="shared" si="114"/>
        <v>79/80GBLBS</v>
      </c>
      <c r="AF5016" s="10"/>
      <c r="AG5016" s="10"/>
      <c r="AH5016" s="10"/>
    </row>
    <row r="5017" spans="1:34" x14ac:dyDescent="0.45">
      <c r="A5017" t="s">
        <v>54</v>
      </c>
      <c r="B5017" t="s">
        <v>181</v>
      </c>
      <c r="C5017" t="s">
        <v>122</v>
      </c>
      <c r="D5017">
        <v>2005</v>
      </c>
      <c r="E5017" s="11">
        <v>255000</v>
      </c>
      <c r="F5017" s="5">
        <v>684962.96</v>
      </c>
      <c r="G5017" s="11">
        <v>2586307.0299999998</v>
      </c>
      <c r="H5017" s="11">
        <v>4293777.1100000003</v>
      </c>
      <c r="I5017">
        <v>274488.99</v>
      </c>
      <c r="J5017">
        <v>323350.61</v>
      </c>
      <c r="K5017">
        <v>233136.97</v>
      </c>
      <c r="L5017">
        <v>146876.29</v>
      </c>
      <c r="M5017">
        <v>76.790000000000006</v>
      </c>
      <c r="N5017">
        <v>26.11</v>
      </c>
      <c r="O5017">
        <v>5.44</v>
      </c>
      <c r="P5017">
        <v>20.84</v>
      </c>
      <c r="Q5017">
        <v>2.77</v>
      </c>
      <c r="R5017">
        <v>142.04</v>
      </c>
      <c r="S5017">
        <v>8.5500000000000007</v>
      </c>
      <c r="T5017">
        <v>368.61</v>
      </c>
      <c r="U5017">
        <v>798.04</v>
      </c>
      <c r="V5017">
        <v>-0.60199999999999998</v>
      </c>
      <c r="W5017">
        <v>146876.29</v>
      </c>
      <c r="X5017">
        <v>57.6</v>
      </c>
      <c r="Y5017" s="12" t="str">
        <f>IFERROR(VLOOKUP(C5017,[1]Index!$D:$F,3,FALSE),"Non List")</f>
        <v>Microfinance</v>
      </c>
      <c r="Z5017">
        <f>IFERROR(VLOOKUP(C5017,[1]LP!$B:$C,2,FALSE),0)</f>
        <v>1941</v>
      </c>
      <c r="AA5017" s="11">
        <f t="shared" si="115"/>
        <v>25.3</v>
      </c>
      <c r="AB5017" s="5">
        <f>IFERROR(VLOOKUP(C5017,[2]Sheet1!$B:$F,5,FALSE),0)</f>
        <v>828750</v>
      </c>
      <c r="AC5017" s="11">
        <f>IFERROR(VLOOKUP(AE5017,[3]Sheet2!$M:$O,2,FALSE),0)</f>
        <v>0</v>
      </c>
      <c r="AD5017" s="11">
        <f>IFERROR(VLOOKUP(AE5017,[3]Sheet2!$M:$O,3,FALSE),0)</f>
        <v>0</v>
      </c>
      <c r="AE5017" s="10" t="str">
        <f t="shared" si="114"/>
        <v>79/80NESDO</v>
      </c>
      <c r="AF5017" s="10"/>
      <c r="AG5017" s="10"/>
      <c r="AH5017" s="10"/>
    </row>
    <row r="5018" spans="1:34" x14ac:dyDescent="0.45">
      <c r="A5018" t="s">
        <v>54</v>
      </c>
      <c r="B5018" t="s">
        <v>181</v>
      </c>
      <c r="C5018" t="s">
        <v>120</v>
      </c>
      <c r="D5018">
        <v>1745</v>
      </c>
      <c r="E5018" s="11">
        <v>217562.5</v>
      </c>
      <c r="F5018" s="5">
        <v>224611.10699999999</v>
      </c>
      <c r="G5018" s="11">
        <v>1438887.9779999999</v>
      </c>
      <c r="H5018" s="11">
        <v>4307431.176</v>
      </c>
      <c r="I5018">
        <v>205869.23199999999</v>
      </c>
      <c r="J5018">
        <v>257822.37400000001</v>
      </c>
      <c r="K5018">
        <v>107669.621</v>
      </c>
      <c r="L5018">
        <v>52488.305</v>
      </c>
      <c r="M5018">
        <v>32.159999999999997</v>
      </c>
      <c r="N5018">
        <v>54.26</v>
      </c>
      <c r="O5018">
        <v>8.59</v>
      </c>
      <c r="P5018">
        <v>15.83</v>
      </c>
      <c r="Q5018">
        <v>1.17</v>
      </c>
      <c r="R5018">
        <v>466.09</v>
      </c>
      <c r="S5018">
        <v>9.8000000000000007</v>
      </c>
      <c r="T5018">
        <v>203.24</v>
      </c>
      <c r="U5018">
        <v>383.49</v>
      </c>
      <c r="V5018">
        <v>-0.7802</v>
      </c>
      <c r="W5018">
        <v>0</v>
      </c>
      <c r="X5018">
        <v>0</v>
      </c>
      <c r="Y5018" s="12" t="str">
        <f>IFERROR(VLOOKUP(C5018,[1]Index!$D:$F,3,FALSE),"Non List")</f>
        <v>Microfinance</v>
      </c>
      <c r="Z5018">
        <f>IFERROR(VLOOKUP(C5018,[1]LP!$B:$C,2,FALSE),0)</f>
        <v>1944</v>
      </c>
      <c r="AA5018" s="11">
        <f t="shared" si="115"/>
        <v>60.4</v>
      </c>
      <c r="AB5018" s="5">
        <f>IFERROR(VLOOKUP(C5018,[2]Sheet1!$B:$F,5,FALSE),0)</f>
        <v>870250</v>
      </c>
      <c r="AC5018" s="11">
        <f>IFERROR(VLOOKUP(AE5018,[3]Sheet2!$M:$O,2,FALSE),0)</f>
        <v>0</v>
      </c>
      <c r="AD5018" s="11">
        <f>IFERROR(VLOOKUP(AE5018,[3]Sheet2!$M:$O,3,FALSE),0)</f>
        <v>0</v>
      </c>
      <c r="AE5018" s="10" t="str">
        <f t="shared" si="114"/>
        <v>79/80MLBSL</v>
      </c>
      <c r="AF5018" s="10"/>
      <c r="AG5018" s="10"/>
      <c r="AH5018" s="10"/>
    </row>
    <row r="5019" spans="1:34" x14ac:dyDescent="0.45">
      <c r="A5019" t="s">
        <v>54</v>
      </c>
      <c r="B5019" t="s">
        <v>181</v>
      </c>
      <c r="C5019" t="s">
        <v>105</v>
      </c>
      <c r="D5019">
        <v>661</v>
      </c>
      <c r="E5019" s="11">
        <v>148478.41</v>
      </c>
      <c r="F5019" s="5">
        <v>18741.169999999998</v>
      </c>
      <c r="G5019" s="11">
        <v>426983.16</v>
      </c>
      <c r="H5019" s="11">
        <v>934999.15</v>
      </c>
      <c r="I5019">
        <v>41538.69</v>
      </c>
      <c r="J5019">
        <v>52751.86</v>
      </c>
      <c r="K5019">
        <v>1087.96</v>
      </c>
      <c r="L5019">
        <v>-4252.5200000000004</v>
      </c>
      <c r="M5019">
        <v>-3.81</v>
      </c>
      <c r="N5019">
        <v>-173.49</v>
      </c>
      <c r="O5019">
        <v>5.87</v>
      </c>
      <c r="P5019">
        <v>-3.39</v>
      </c>
      <c r="Q5019">
        <v>-0.39</v>
      </c>
      <c r="R5019">
        <v>-1018.39</v>
      </c>
      <c r="S5019">
        <v>11.95</v>
      </c>
      <c r="T5019">
        <v>112.62</v>
      </c>
      <c r="U5019">
        <v>0</v>
      </c>
      <c r="V5019">
        <v>0</v>
      </c>
      <c r="W5019">
        <v>0</v>
      </c>
      <c r="X5019">
        <v>0</v>
      </c>
      <c r="Y5019" s="12" t="str">
        <f>IFERROR(VLOOKUP(C5019,[1]Index!$D:$F,3,FALSE),"Non List")</f>
        <v>Microfinance</v>
      </c>
      <c r="Z5019">
        <f>IFERROR(VLOOKUP(C5019,[1]LP!$B:$C,2,FALSE),0)</f>
        <v>1140</v>
      </c>
      <c r="AA5019" s="11">
        <f t="shared" si="115"/>
        <v>-299.2</v>
      </c>
      <c r="AB5019" s="5">
        <f>IFERROR(VLOOKUP(C5019,[2]Sheet1!$B:$F,5,FALSE),0)</f>
        <v>475130.92</v>
      </c>
      <c r="AC5019" s="11">
        <f>IFERROR(VLOOKUP(AE5019,[3]Sheet2!$M:$O,2,FALSE),0)</f>
        <v>0</v>
      </c>
      <c r="AD5019" s="11">
        <f>IFERROR(VLOOKUP(AE5019,[3]Sheet2!$M:$O,3,FALSE),0)</f>
        <v>0</v>
      </c>
      <c r="AE5019" s="10" t="str">
        <f t="shared" si="114"/>
        <v>79/80MKLB</v>
      </c>
      <c r="AF5019" s="10"/>
      <c r="AG5019" s="10"/>
      <c r="AH5019" s="10"/>
    </row>
    <row r="5020" spans="1:34" x14ac:dyDescent="0.45">
      <c r="A5020" t="s">
        <v>54</v>
      </c>
      <c r="B5020" t="s">
        <v>181</v>
      </c>
      <c r="C5020" t="s">
        <v>106</v>
      </c>
      <c r="D5020">
        <v>702</v>
      </c>
      <c r="E5020" s="11">
        <v>101400</v>
      </c>
      <c r="F5020" s="5">
        <v>14725.55</v>
      </c>
      <c r="G5020" s="11">
        <v>314290.58</v>
      </c>
      <c r="H5020" s="11">
        <v>1186520.8400000001</v>
      </c>
      <c r="I5020">
        <v>34091.64</v>
      </c>
      <c r="J5020">
        <v>51188.89</v>
      </c>
      <c r="K5020">
        <v>-3332.23</v>
      </c>
      <c r="L5020">
        <v>-5491</v>
      </c>
      <c r="M5020">
        <v>-7.21</v>
      </c>
      <c r="N5020">
        <v>-97.36</v>
      </c>
      <c r="O5020">
        <v>6.13</v>
      </c>
      <c r="P5020">
        <v>-6.3</v>
      </c>
      <c r="Q5020">
        <v>-0.41</v>
      </c>
      <c r="R5020">
        <v>-596.82000000000005</v>
      </c>
      <c r="S5020">
        <v>6.89</v>
      </c>
      <c r="T5020">
        <v>114.52</v>
      </c>
      <c r="U5020" t="s">
        <v>314</v>
      </c>
      <c r="V5020" t="s">
        <v>314</v>
      </c>
      <c r="W5020">
        <v>5491</v>
      </c>
      <c r="X5020">
        <v>5.42</v>
      </c>
      <c r="Y5020" s="12" t="str">
        <f>IFERROR(VLOOKUP(C5020,[1]Index!$D:$F,3,FALSE),"Non List")</f>
        <v>Microfinance</v>
      </c>
      <c r="Z5020">
        <f>IFERROR(VLOOKUP(C5020,[1]LP!$B:$C,2,FALSE),0)</f>
        <v>1913</v>
      </c>
      <c r="AA5020" s="11">
        <f t="shared" si="115"/>
        <v>-265.3</v>
      </c>
      <c r="AB5020" s="5">
        <f>IFERROR(VLOOKUP(C5020,[2]Sheet1!$B:$F,5,FALSE),0)</f>
        <v>327126.26</v>
      </c>
      <c r="AC5020" s="11">
        <f>IFERROR(VLOOKUP(AE5020,[3]Sheet2!$M:$O,2,FALSE),0)</f>
        <v>0</v>
      </c>
      <c r="AD5020" s="11">
        <f>IFERROR(VLOOKUP(AE5020,[3]Sheet2!$M:$O,3,FALSE),0)</f>
        <v>0</v>
      </c>
      <c r="AE5020" s="10" t="str">
        <f t="shared" si="114"/>
        <v>79/80GLBSL</v>
      </c>
      <c r="AF5020" s="10"/>
      <c r="AG5020" s="10"/>
      <c r="AH5020" s="10"/>
    </row>
    <row r="5021" spans="1:34" x14ac:dyDescent="0.45">
      <c r="A5021" t="s">
        <v>54</v>
      </c>
      <c r="B5021" t="s">
        <v>181</v>
      </c>
      <c r="C5021" t="s">
        <v>112</v>
      </c>
      <c r="D5021">
        <v>532</v>
      </c>
      <c r="E5021" s="11">
        <v>1739440</v>
      </c>
      <c r="F5021" s="5">
        <v>1281031.3430000001</v>
      </c>
      <c r="G5021" s="11">
        <v>2856529.7089999998</v>
      </c>
      <c r="H5021" s="11">
        <v>19589128.204</v>
      </c>
      <c r="I5021">
        <v>776766.84400000004</v>
      </c>
      <c r="J5021">
        <v>826994.03399999999</v>
      </c>
      <c r="K5021">
        <v>249816.429</v>
      </c>
      <c r="L5021">
        <v>232481.90299999999</v>
      </c>
      <c r="M5021">
        <v>17.809999999999999</v>
      </c>
      <c r="N5021">
        <v>29.87</v>
      </c>
      <c r="O5021">
        <v>3.06</v>
      </c>
      <c r="P5021">
        <v>10.26</v>
      </c>
      <c r="Q5021">
        <v>1.1100000000000001</v>
      </c>
      <c r="R5021">
        <v>91.4</v>
      </c>
      <c r="S5021">
        <v>4.91</v>
      </c>
      <c r="T5021">
        <v>173.65</v>
      </c>
      <c r="U5021">
        <v>263.79000000000002</v>
      </c>
      <c r="V5021">
        <v>-0.50419999999999998</v>
      </c>
      <c r="W5021">
        <v>115827.841</v>
      </c>
      <c r="X5021">
        <v>6.66</v>
      </c>
      <c r="Y5021" s="12" t="str">
        <f>IFERROR(VLOOKUP(C5021,[1]Index!$D:$F,3,FALSE),"Non List")</f>
        <v>Microfinance</v>
      </c>
      <c r="Z5021">
        <f>IFERROR(VLOOKUP(C5021,[1]LP!$B:$C,2,FALSE),0)</f>
        <v>675.2</v>
      </c>
      <c r="AA5021" s="11">
        <f t="shared" si="115"/>
        <v>37.9</v>
      </c>
      <c r="AB5021" s="5">
        <f>IFERROR(VLOOKUP(C5021,[2]Sheet1!$B:$F,5,FALSE),0)</f>
        <v>5566208</v>
      </c>
      <c r="AC5021" s="11">
        <f>IFERROR(VLOOKUP(AE5021,[3]Sheet2!$M:$O,2,FALSE),0)</f>
        <v>15</v>
      </c>
      <c r="AD5021" s="11">
        <f>IFERROR(VLOOKUP(AE5021,[3]Sheet2!$M:$O,3,FALSE),0)</f>
        <v>0</v>
      </c>
      <c r="AE5021" s="10" t="str">
        <f t="shared" si="114"/>
        <v>79/80NICLBSL</v>
      </c>
      <c r="AF5021" s="10"/>
      <c r="AG5021" s="10"/>
      <c r="AH5021" s="10"/>
    </row>
    <row r="5022" spans="1:34" x14ac:dyDescent="0.45">
      <c r="A5022" t="s">
        <v>54</v>
      </c>
      <c r="B5022" t="s">
        <v>181</v>
      </c>
      <c r="C5022" t="s">
        <v>95</v>
      </c>
      <c r="D5022">
        <v>759.4</v>
      </c>
      <c r="E5022" s="11">
        <v>132000</v>
      </c>
      <c r="F5022" s="5">
        <v>50128.19</v>
      </c>
      <c r="G5022" s="11">
        <v>620744.29</v>
      </c>
      <c r="H5022" s="11">
        <v>1351699.89</v>
      </c>
      <c r="I5022">
        <v>59704.13</v>
      </c>
      <c r="J5022">
        <v>72507.210000000006</v>
      </c>
      <c r="K5022">
        <v>-2735.3</v>
      </c>
      <c r="L5022">
        <v>-39421.919999999998</v>
      </c>
      <c r="M5022">
        <v>-39.82</v>
      </c>
      <c r="N5022">
        <v>-19.07</v>
      </c>
      <c r="O5022">
        <v>5.5</v>
      </c>
      <c r="P5022">
        <v>-28.86</v>
      </c>
      <c r="Q5022">
        <v>-2.39</v>
      </c>
      <c r="R5022">
        <v>-104.89</v>
      </c>
      <c r="S5022">
        <v>14.21</v>
      </c>
      <c r="T5022">
        <v>137.97999999999999</v>
      </c>
      <c r="U5022" t="s">
        <v>314</v>
      </c>
      <c r="V5022" t="s">
        <v>314</v>
      </c>
      <c r="W5022">
        <v>-39421.919999999998</v>
      </c>
      <c r="X5022">
        <v>-29.87</v>
      </c>
      <c r="Y5022" s="12" t="str">
        <f>IFERROR(VLOOKUP(C5022,[1]Index!$D:$F,3,FALSE),"Non List")</f>
        <v>Microfinance</v>
      </c>
      <c r="Z5022">
        <f>IFERROR(VLOOKUP(C5022,[1]LP!$B:$C,2,FALSE),0)</f>
        <v>1069.5</v>
      </c>
      <c r="AA5022" s="11">
        <f t="shared" si="115"/>
        <v>-26.9</v>
      </c>
      <c r="AB5022" s="5">
        <f>IFERROR(VLOOKUP(C5022,[2]Sheet1!$B:$F,5,FALSE),0)</f>
        <v>435600</v>
      </c>
      <c r="AC5022" s="11">
        <f>IFERROR(VLOOKUP(AE5022,[3]Sheet2!$M:$O,2,FALSE),0)</f>
        <v>0</v>
      </c>
      <c r="AD5022" s="11">
        <f>IFERROR(VLOOKUP(AE5022,[3]Sheet2!$M:$O,3,FALSE),0)</f>
        <v>0</v>
      </c>
      <c r="AE5022" s="10" t="str">
        <f t="shared" si="114"/>
        <v>79/80SLBSL</v>
      </c>
      <c r="AF5022" s="10"/>
      <c r="AG5022" s="10"/>
      <c r="AH5022" s="10"/>
    </row>
    <row r="5023" spans="1:34" x14ac:dyDescent="0.45">
      <c r="A5023" t="s">
        <v>54</v>
      </c>
      <c r="B5023" t="s">
        <v>181</v>
      </c>
      <c r="C5023" t="s">
        <v>113</v>
      </c>
      <c r="D5023">
        <v>618</v>
      </c>
      <c r="E5023" s="11">
        <v>382258.34499999997</v>
      </c>
      <c r="F5023" s="5">
        <v>87688.766000000003</v>
      </c>
      <c r="G5023" s="11">
        <v>1321481.642</v>
      </c>
      <c r="H5023" s="11">
        <v>5057047.6338</v>
      </c>
      <c r="I5023">
        <v>168717.96299999999</v>
      </c>
      <c r="J5023">
        <v>217875.92240000001</v>
      </c>
      <c r="K5023">
        <v>44588.524100000002</v>
      </c>
      <c r="L5023">
        <v>13141.399600000001</v>
      </c>
      <c r="M5023">
        <v>4.57</v>
      </c>
      <c r="N5023">
        <v>135.22999999999999</v>
      </c>
      <c r="O5023">
        <v>5.03</v>
      </c>
      <c r="P5023">
        <v>3.73</v>
      </c>
      <c r="Q5023">
        <v>0.24</v>
      </c>
      <c r="R5023">
        <v>680.21</v>
      </c>
      <c r="S5023">
        <v>4.62</v>
      </c>
      <c r="T5023">
        <v>122.94</v>
      </c>
      <c r="U5023">
        <v>112.43</v>
      </c>
      <c r="V5023">
        <v>-0.81810000000000005</v>
      </c>
      <c r="W5023">
        <v>10250.2901</v>
      </c>
      <c r="X5023">
        <v>2.68</v>
      </c>
      <c r="Y5023" s="12" t="str">
        <f>IFERROR(VLOOKUP(C5023,[1]Index!$D:$F,3,FALSE),"Non List")</f>
        <v>Microfinance</v>
      </c>
      <c r="Z5023">
        <f>IFERROR(VLOOKUP(C5023,[1]LP!$B:$C,2,FALSE),0)</f>
        <v>990</v>
      </c>
      <c r="AA5023" s="11">
        <f t="shared" si="115"/>
        <v>216.6</v>
      </c>
      <c r="AB5023" s="5">
        <f>IFERROR(VLOOKUP(C5023,[2]Sheet1!$B:$F,5,FALSE),0)</f>
        <v>1261452.54</v>
      </c>
      <c r="AC5023" s="11">
        <f>IFERROR(VLOOKUP(AE5023,[3]Sheet2!$M:$O,2,FALSE),0)</f>
        <v>0</v>
      </c>
      <c r="AD5023" s="11">
        <f>IFERROR(VLOOKUP(AE5023,[3]Sheet2!$M:$O,3,FALSE),0)</f>
        <v>0</v>
      </c>
      <c r="AE5023" s="10" t="str">
        <f t="shared" si="114"/>
        <v>79/80SDLBSL</v>
      </c>
      <c r="AF5023" s="10"/>
      <c r="AG5023" s="10"/>
      <c r="AH5023" s="10"/>
    </row>
    <row r="5024" spans="1:34" x14ac:dyDescent="0.45">
      <c r="A5024" t="s">
        <v>54</v>
      </c>
      <c r="B5024" t="s">
        <v>181</v>
      </c>
      <c r="C5024" t="s">
        <v>123</v>
      </c>
      <c r="D5024">
        <v>594</v>
      </c>
      <c r="E5024" s="11">
        <v>259955</v>
      </c>
      <c r="F5024" s="5">
        <v>208405.177</v>
      </c>
      <c r="G5024" s="11">
        <v>863744.58100000001</v>
      </c>
      <c r="H5024" s="11">
        <v>3498925.835</v>
      </c>
      <c r="I5024">
        <v>159548.73699999999</v>
      </c>
      <c r="J5024">
        <v>196377.595</v>
      </c>
      <c r="K5024">
        <v>36059.927000000003</v>
      </c>
      <c r="L5024">
        <v>37238.921000000002</v>
      </c>
      <c r="M5024">
        <v>19.09</v>
      </c>
      <c r="N5024">
        <v>31.12</v>
      </c>
      <c r="O5024">
        <v>3.3</v>
      </c>
      <c r="P5024">
        <v>10.6</v>
      </c>
      <c r="Q5024">
        <v>0.98</v>
      </c>
      <c r="R5024">
        <v>102.7</v>
      </c>
      <c r="S5024">
        <v>4.96</v>
      </c>
      <c r="T5024">
        <v>180.17</v>
      </c>
      <c r="U5024">
        <v>278.19</v>
      </c>
      <c r="V5024">
        <v>-0.53169999999999995</v>
      </c>
      <c r="W5024">
        <v>83743.769</v>
      </c>
      <c r="X5024">
        <v>32.21</v>
      </c>
      <c r="Y5024" s="12" t="str">
        <f>IFERROR(VLOOKUP(C5024,[1]Index!$D:$F,3,FALSE),"Non List")</f>
        <v>zdelist</v>
      </c>
      <c r="Z5024">
        <f>IFERROR(VLOOKUP(C5024,[1]LP!$B:$C,2,FALSE),0)</f>
        <v>0</v>
      </c>
      <c r="AA5024" s="11">
        <f t="shared" si="115"/>
        <v>0</v>
      </c>
      <c r="AB5024" s="5">
        <f>IFERROR(VLOOKUP(C5024,[2]Sheet1!$B:$F,5,FALSE),0)</f>
        <v>0</v>
      </c>
      <c r="AC5024" s="11">
        <f>IFERROR(VLOOKUP(AE5024,[3]Sheet2!$M:$O,2,FALSE),0)</f>
        <v>0</v>
      </c>
      <c r="AD5024" s="11">
        <f>IFERROR(VLOOKUP(AE5024,[3]Sheet2!$M:$O,3,FALSE),0)</f>
        <v>0</v>
      </c>
      <c r="AE5024" s="10" t="str">
        <f t="shared" si="114"/>
        <v>79/80RULB</v>
      </c>
      <c r="AF5024" s="10"/>
      <c r="AG5024" s="10"/>
      <c r="AH5024" s="10"/>
    </row>
    <row r="5025" spans="1:34" x14ac:dyDescent="0.45">
      <c r="A5025" t="s">
        <v>54</v>
      </c>
      <c r="B5025" t="s">
        <v>181</v>
      </c>
      <c r="C5025" t="s">
        <v>183</v>
      </c>
      <c r="D5025">
        <v>1400</v>
      </c>
      <c r="E5025" s="11">
        <v>110632.5</v>
      </c>
      <c r="F5025" s="5">
        <v>177089.88</v>
      </c>
      <c r="G5025" s="11">
        <v>2473170.42</v>
      </c>
      <c r="H5025" s="11">
        <v>3877004.79</v>
      </c>
      <c r="I5025">
        <v>166411.18</v>
      </c>
      <c r="J5025">
        <v>214456.51</v>
      </c>
      <c r="K5025">
        <v>123832.46</v>
      </c>
      <c r="L5025">
        <v>-59830.51</v>
      </c>
      <c r="M5025">
        <v>-72.11</v>
      </c>
      <c r="N5025">
        <v>-19.41</v>
      </c>
      <c r="O5025">
        <v>5.38</v>
      </c>
      <c r="P5025">
        <v>-27.73</v>
      </c>
      <c r="Q5025">
        <v>-1.37</v>
      </c>
      <c r="R5025">
        <v>-104.43</v>
      </c>
      <c r="S5025">
        <v>10.29</v>
      </c>
      <c r="T5025">
        <v>260.07</v>
      </c>
      <c r="U5025" t="s">
        <v>314</v>
      </c>
      <c r="V5025" t="s">
        <v>314</v>
      </c>
      <c r="W5025">
        <v>-59830.51</v>
      </c>
      <c r="X5025">
        <v>-54.08</v>
      </c>
      <c r="Y5025" s="12" t="str">
        <f>IFERROR(VLOOKUP(C5025,[1]Index!$D:$F,3,FALSE),"Non List")</f>
        <v>Microfinance</v>
      </c>
      <c r="Z5025">
        <f>IFERROR(VLOOKUP(C5025,[1]LP!$B:$C,2,FALSE),0)</f>
        <v>2018.8</v>
      </c>
      <c r="AA5025" s="11">
        <f t="shared" si="115"/>
        <v>-28</v>
      </c>
      <c r="AB5025" s="5">
        <f>IFERROR(VLOOKUP(C5025,[2]Sheet1!$B:$F,5,FALSE),0)</f>
        <v>713160</v>
      </c>
      <c r="AC5025" s="11">
        <f>IFERROR(VLOOKUP(AE5025,[3]Sheet2!$M:$O,2,FALSE),0)</f>
        <v>0</v>
      </c>
      <c r="AD5025" s="11">
        <f>IFERROR(VLOOKUP(AE5025,[3]Sheet2!$M:$O,3,FALSE),0)</f>
        <v>0</v>
      </c>
      <c r="AE5025" s="10" t="str">
        <f t="shared" si="114"/>
        <v>79/80UNLB</v>
      </c>
      <c r="AF5025" s="10"/>
      <c r="AG5025" s="10"/>
      <c r="AH5025" s="10"/>
    </row>
    <row r="5026" spans="1:34" x14ac:dyDescent="0.45">
      <c r="A5026" t="s">
        <v>54</v>
      </c>
      <c r="B5026" t="s">
        <v>181</v>
      </c>
      <c r="C5026" t="s">
        <v>117</v>
      </c>
      <c r="D5026">
        <v>1370.1</v>
      </c>
      <c r="E5026" s="11">
        <v>1182034.2</v>
      </c>
      <c r="F5026" s="5">
        <v>1908377.6910000001</v>
      </c>
      <c r="G5026" s="11">
        <v>10009619.613</v>
      </c>
      <c r="H5026" s="11">
        <v>22455303.112</v>
      </c>
      <c r="I5026">
        <v>1190156.0009999999</v>
      </c>
      <c r="J5026">
        <v>1515421.642</v>
      </c>
      <c r="K5026">
        <v>787598.98499999999</v>
      </c>
      <c r="L5026">
        <v>329223.91899999999</v>
      </c>
      <c r="M5026">
        <v>37.14</v>
      </c>
      <c r="N5026">
        <v>36.89</v>
      </c>
      <c r="O5026">
        <v>5.24</v>
      </c>
      <c r="P5026">
        <v>14.2</v>
      </c>
      <c r="Q5026">
        <v>1.34</v>
      </c>
      <c r="R5026">
        <v>193.3</v>
      </c>
      <c r="S5026">
        <v>4.91</v>
      </c>
      <c r="T5026">
        <v>261.45</v>
      </c>
      <c r="U5026">
        <v>467.42</v>
      </c>
      <c r="V5026">
        <v>-0.65880000000000005</v>
      </c>
      <c r="W5026">
        <v>192331.57800000001</v>
      </c>
      <c r="X5026">
        <v>16.27</v>
      </c>
      <c r="Y5026" s="12" t="str">
        <f>IFERROR(VLOOKUP(C5026,[1]Index!$D:$F,3,FALSE),"Non List")</f>
        <v>Microfinance</v>
      </c>
      <c r="Z5026">
        <f>IFERROR(VLOOKUP(C5026,[1]LP!$B:$C,2,FALSE),0)</f>
        <v>1425</v>
      </c>
      <c r="AA5026" s="11">
        <f t="shared" si="115"/>
        <v>38.4</v>
      </c>
      <c r="AB5026" s="5">
        <f>IFERROR(VLOOKUP(C5026,[2]Sheet1!$B:$F,5,FALSE),0)</f>
        <v>4446785.1900000004</v>
      </c>
      <c r="AC5026" s="11">
        <f>IFERROR(VLOOKUP(AE5026,[3]Sheet2!$M:$O,2,FALSE),0)</f>
        <v>0.7369</v>
      </c>
      <c r="AD5026" s="11">
        <f>IFERROR(VLOOKUP(AE5026,[3]Sheet2!$M:$O,3,FALSE),0)</f>
        <v>14</v>
      </c>
      <c r="AE5026" s="10" t="str">
        <f t="shared" si="114"/>
        <v>79/80JBLB</v>
      </c>
      <c r="AF5026" s="10"/>
      <c r="AG5026" s="10"/>
      <c r="AH5026" s="10"/>
    </row>
    <row r="5027" spans="1:34" x14ac:dyDescent="0.45">
      <c r="A5027" t="s">
        <v>54</v>
      </c>
      <c r="B5027" t="s">
        <v>181</v>
      </c>
      <c r="C5027" t="s">
        <v>185</v>
      </c>
      <c r="D5027">
        <v>1270</v>
      </c>
      <c r="E5027" s="11">
        <v>106148</v>
      </c>
      <c r="F5027" s="5">
        <v>117492</v>
      </c>
      <c r="G5027" s="11">
        <v>1092991</v>
      </c>
      <c r="H5027" s="11">
        <v>1958236</v>
      </c>
      <c r="I5027">
        <v>89535</v>
      </c>
      <c r="J5027">
        <v>112675</v>
      </c>
      <c r="K5027">
        <v>23133</v>
      </c>
      <c r="L5027">
        <v>1526</v>
      </c>
      <c r="M5027">
        <v>1.91</v>
      </c>
      <c r="N5027">
        <v>664.92</v>
      </c>
      <c r="O5027">
        <v>6.03</v>
      </c>
      <c r="P5027">
        <v>0.91</v>
      </c>
      <c r="Q5027">
        <v>0.06</v>
      </c>
      <c r="R5027">
        <v>4009.47</v>
      </c>
      <c r="S5027">
        <v>5.74</v>
      </c>
      <c r="T5027">
        <v>210.69</v>
      </c>
      <c r="U5027">
        <v>95.15</v>
      </c>
      <c r="V5027">
        <v>-0.92510000000000003</v>
      </c>
      <c r="W5027">
        <v>0</v>
      </c>
      <c r="X5027">
        <v>0</v>
      </c>
      <c r="Y5027" s="12" t="str">
        <f>IFERROR(VLOOKUP(C5027,[1]Index!$D:$F,3,FALSE),"Non List")</f>
        <v>Microfinance</v>
      </c>
      <c r="Z5027">
        <f>IFERROR(VLOOKUP(C5027,[1]LP!$B:$C,2,FALSE),0)</f>
        <v>1852</v>
      </c>
      <c r="AA5027" s="11">
        <f t="shared" si="115"/>
        <v>969.6</v>
      </c>
      <c r="AB5027" s="5">
        <f>IFERROR(VLOOKUP(C5027,[2]Sheet1!$B:$F,5,FALSE),0)</f>
        <v>382132.8</v>
      </c>
      <c r="AC5027" s="11">
        <f>IFERROR(VLOOKUP(AE5027,[3]Sheet2!$M:$O,2,FALSE),0)</f>
        <v>0</v>
      </c>
      <c r="AD5027" s="11">
        <f>IFERROR(VLOOKUP(AE5027,[3]Sheet2!$M:$O,3,FALSE),0)</f>
        <v>0</v>
      </c>
      <c r="AE5027" s="10" t="str">
        <f t="shared" si="114"/>
        <v>79/80ULBSL</v>
      </c>
      <c r="AF5027" s="10"/>
      <c r="AG5027" s="10"/>
      <c r="AH5027" s="10"/>
    </row>
    <row r="5028" spans="1:34" x14ac:dyDescent="0.45">
      <c r="A5028" t="s">
        <v>54</v>
      </c>
      <c r="B5028" t="s">
        <v>181</v>
      </c>
      <c r="C5028" t="s">
        <v>186</v>
      </c>
      <c r="D5028">
        <v>1166</v>
      </c>
      <c r="E5028" s="11">
        <v>24840</v>
      </c>
      <c r="F5028" s="5">
        <v>6491.48</v>
      </c>
      <c r="G5028" s="11">
        <v>157462.43</v>
      </c>
      <c r="H5028" s="11">
        <v>266219.77</v>
      </c>
      <c r="I5028">
        <v>12502.27</v>
      </c>
      <c r="J5028">
        <v>16797.91</v>
      </c>
      <c r="K5028">
        <v>2261.13</v>
      </c>
      <c r="L5028">
        <v>250.57</v>
      </c>
      <c r="M5028">
        <v>1.33</v>
      </c>
      <c r="N5028">
        <v>876.69</v>
      </c>
      <c r="O5028">
        <v>9.24</v>
      </c>
      <c r="P5028">
        <v>1.07</v>
      </c>
      <c r="Q5028">
        <v>0.08</v>
      </c>
      <c r="R5028">
        <v>8100.62</v>
      </c>
      <c r="S5028">
        <v>3.52</v>
      </c>
      <c r="T5028">
        <v>126.13</v>
      </c>
      <c r="U5028">
        <v>61.44</v>
      </c>
      <c r="V5028">
        <v>-0.94730000000000003</v>
      </c>
      <c r="W5028">
        <v>250.57</v>
      </c>
      <c r="X5028">
        <v>1.01</v>
      </c>
      <c r="Y5028" s="12" t="str">
        <f>IFERROR(VLOOKUP(C5028,[1]Index!$D:$F,3,FALSE),"Non List")</f>
        <v>zdelist</v>
      </c>
      <c r="Z5028">
        <f>IFERROR(VLOOKUP(C5028,[1]LP!$B:$C,2,FALSE),0)</f>
        <v>0</v>
      </c>
      <c r="AA5028" s="11">
        <f t="shared" si="115"/>
        <v>0</v>
      </c>
      <c r="AB5028" s="5">
        <f>IFERROR(VLOOKUP(C5028,[2]Sheet1!$B:$F,5,FALSE),0)</f>
        <v>0</v>
      </c>
      <c r="AC5028" s="11">
        <f>IFERROR(VLOOKUP(AE5028,[3]Sheet2!$M:$O,2,FALSE),0)</f>
        <v>0</v>
      </c>
      <c r="AD5028" s="11">
        <f>IFERROR(VLOOKUP(AE5028,[3]Sheet2!$M:$O,3,FALSE),0)</f>
        <v>0</v>
      </c>
      <c r="AE5028" s="10" t="str">
        <f t="shared" si="114"/>
        <v>79/80ADLB</v>
      </c>
      <c r="AF5028" s="10"/>
      <c r="AG5028" s="10"/>
      <c r="AH5028" s="10"/>
    </row>
    <row r="5029" spans="1:34" x14ac:dyDescent="0.45">
      <c r="A5029" t="s">
        <v>54</v>
      </c>
      <c r="B5029" t="s">
        <v>181</v>
      </c>
      <c r="C5029" t="s">
        <v>109</v>
      </c>
      <c r="D5029">
        <v>910</v>
      </c>
      <c r="E5029" s="11">
        <v>146138.57999999999</v>
      </c>
      <c r="F5029" s="5">
        <v>47934.080000000002</v>
      </c>
      <c r="G5029" s="11">
        <v>694430.9</v>
      </c>
      <c r="H5029" s="11">
        <v>2027954.38</v>
      </c>
      <c r="I5029">
        <v>49701.22</v>
      </c>
      <c r="J5029">
        <v>76686.83</v>
      </c>
      <c r="K5029">
        <v>6834.21</v>
      </c>
      <c r="L5029">
        <v>3681.43</v>
      </c>
      <c r="M5029">
        <v>3.35</v>
      </c>
      <c r="N5029">
        <v>271.64</v>
      </c>
      <c r="O5029">
        <v>6.85</v>
      </c>
      <c r="P5029">
        <v>2.5299999999999998</v>
      </c>
      <c r="Q5029">
        <v>0.16</v>
      </c>
      <c r="R5029">
        <v>1860.73</v>
      </c>
      <c r="S5029">
        <v>3.59</v>
      </c>
      <c r="T5029">
        <v>132.80000000000001</v>
      </c>
      <c r="U5029">
        <v>100.05</v>
      </c>
      <c r="V5029">
        <v>-0.8901</v>
      </c>
      <c r="W5029">
        <v>3681.43</v>
      </c>
      <c r="X5029">
        <v>2.52</v>
      </c>
      <c r="Y5029" s="12" t="str">
        <f>IFERROR(VLOOKUP(C5029,[1]Index!$D:$F,3,FALSE),"Non List")</f>
        <v>Microfinance</v>
      </c>
      <c r="Z5029">
        <f>IFERROR(VLOOKUP(C5029,[1]LP!$B:$C,2,FALSE),0)</f>
        <v>1410</v>
      </c>
      <c r="AA5029" s="11">
        <f t="shared" si="115"/>
        <v>420.9</v>
      </c>
      <c r="AB5029" s="5">
        <f>IFERROR(VLOOKUP(C5029,[2]Sheet1!$B:$F,5,FALSE),0)</f>
        <v>469246.74</v>
      </c>
      <c r="AC5029" s="11">
        <f>IFERROR(VLOOKUP(AE5029,[3]Sheet2!$M:$O,2,FALSE),0)</f>
        <v>0</v>
      </c>
      <c r="AD5029" s="11">
        <f>IFERROR(VLOOKUP(AE5029,[3]Sheet2!$M:$O,3,FALSE),0)</f>
        <v>0</v>
      </c>
      <c r="AE5029" s="10" t="str">
        <f t="shared" si="114"/>
        <v>79/80SMFBS</v>
      </c>
      <c r="AF5029" s="10"/>
      <c r="AG5029" s="10"/>
      <c r="AH5029" s="10"/>
    </row>
    <row r="5030" spans="1:34" x14ac:dyDescent="0.45">
      <c r="A5030" t="s">
        <v>54</v>
      </c>
      <c r="B5030" t="s">
        <v>181</v>
      </c>
      <c r="C5030" t="s">
        <v>121</v>
      </c>
      <c r="D5030">
        <v>747</v>
      </c>
      <c r="E5030" s="11">
        <v>79211.3</v>
      </c>
      <c r="F5030" s="5">
        <v>3309.5</v>
      </c>
      <c r="G5030" s="11">
        <v>169458.52</v>
      </c>
      <c r="H5030" s="11">
        <v>749140.56</v>
      </c>
      <c r="I5030">
        <v>9215.74</v>
      </c>
      <c r="J5030">
        <v>14647.15</v>
      </c>
      <c r="K5030">
        <v>-15696.45</v>
      </c>
      <c r="L5030">
        <v>-24018.61</v>
      </c>
      <c r="M5030">
        <v>-40.43</v>
      </c>
      <c r="N5030">
        <v>-18.48</v>
      </c>
      <c r="O5030">
        <v>7.17</v>
      </c>
      <c r="P5030">
        <v>-38.81</v>
      </c>
      <c r="Q5030">
        <v>-2.61</v>
      </c>
      <c r="R5030">
        <v>-132.5</v>
      </c>
      <c r="S5030">
        <v>12.15</v>
      </c>
      <c r="T5030">
        <v>104.18</v>
      </c>
      <c r="U5030" t="s">
        <v>314</v>
      </c>
      <c r="V5030" t="s">
        <v>314</v>
      </c>
      <c r="W5030">
        <v>-24018.61</v>
      </c>
      <c r="X5030">
        <v>-30.32</v>
      </c>
      <c r="Y5030" s="12" t="str">
        <f>IFERROR(VLOOKUP(C5030,[1]Index!$D:$F,3,FALSE),"Non List")</f>
        <v>Microfinance</v>
      </c>
      <c r="Z5030">
        <f>IFERROR(VLOOKUP(C5030,[1]LP!$B:$C,2,FALSE),0)</f>
        <v>1471.9</v>
      </c>
      <c r="AA5030" s="11">
        <f t="shared" si="115"/>
        <v>-36.4</v>
      </c>
      <c r="AB5030" s="5">
        <f>IFERROR(VLOOKUP(C5030,[2]Sheet1!$B:$F,5,FALSE),0)</f>
        <v>237633.9</v>
      </c>
      <c r="AC5030" s="11">
        <f>IFERROR(VLOOKUP(AE5030,[3]Sheet2!$M:$O,2,FALSE),0)</f>
        <v>0</v>
      </c>
      <c r="AD5030" s="11">
        <f>IFERROR(VLOOKUP(AE5030,[3]Sheet2!$M:$O,3,FALSE),0)</f>
        <v>0</v>
      </c>
      <c r="AE5030" s="10" t="str">
        <f t="shared" si="114"/>
        <v>79/80WNLB</v>
      </c>
      <c r="AF5030" s="10"/>
      <c r="AG5030" s="10"/>
      <c r="AH5030" s="10"/>
    </row>
    <row r="5031" spans="1:34" x14ac:dyDescent="0.45">
      <c r="A5031" t="s">
        <v>54</v>
      </c>
      <c r="B5031" t="s">
        <v>181</v>
      </c>
      <c r="C5031" t="s">
        <v>102</v>
      </c>
      <c r="D5031">
        <v>580</v>
      </c>
      <c r="E5031" s="11">
        <v>270000</v>
      </c>
      <c r="F5031" s="5">
        <v>155953.9903</v>
      </c>
      <c r="G5031" s="11">
        <v>1321705.8178000001</v>
      </c>
      <c r="H5031" s="11">
        <v>3986028.4846000001</v>
      </c>
      <c r="I5031">
        <v>154552.3321</v>
      </c>
      <c r="J5031">
        <v>189233.3174</v>
      </c>
      <c r="K5031">
        <v>8876.5642000000007</v>
      </c>
      <c r="L5031">
        <v>15630.194100000001</v>
      </c>
      <c r="M5031">
        <v>7.71</v>
      </c>
      <c r="N5031">
        <v>75.23</v>
      </c>
      <c r="O5031">
        <v>3.68</v>
      </c>
      <c r="P5031">
        <v>4.8899999999999997</v>
      </c>
      <c r="Q5031">
        <v>0.36</v>
      </c>
      <c r="R5031">
        <v>276.85000000000002</v>
      </c>
      <c r="S5031">
        <v>6.74</v>
      </c>
      <c r="T5031">
        <v>157.76</v>
      </c>
      <c r="U5031">
        <v>165.43</v>
      </c>
      <c r="V5031">
        <v>-0.71479999999999999</v>
      </c>
      <c r="W5031">
        <v>11410.0416</v>
      </c>
      <c r="X5031">
        <v>4.2300000000000004</v>
      </c>
      <c r="Y5031" s="12" t="str">
        <f>IFERROR(VLOOKUP(C5031,[1]Index!$D:$F,3,FALSE),"Non List")</f>
        <v>Microfinance</v>
      </c>
      <c r="Z5031">
        <f>IFERROR(VLOOKUP(C5031,[1]LP!$B:$C,2,FALSE),0)</f>
        <v>1000.1</v>
      </c>
      <c r="AA5031" s="11">
        <f t="shared" si="115"/>
        <v>129.69999999999999</v>
      </c>
      <c r="AB5031" s="5">
        <f>IFERROR(VLOOKUP(C5031,[2]Sheet1!$B:$F,5,FALSE),0)</f>
        <v>1023343.2</v>
      </c>
      <c r="AC5031" s="11">
        <f>IFERROR(VLOOKUP(AE5031,[3]Sheet2!$M:$O,2,FALSE),0)</f>
        <v>0</v>
      </c>
      <c r="AD5031" s="11">
        <f>IFERROR(VLOOKUP(AE5031,[3]Sheet2!$M:$O,3,FALSE),0)</f>
        <v>0</v>
      </c>
      <c r="AE5031" s="10" t="str">
        <f t="shared" si="114"/>
        <v>79/80SABSL</v>
      </c>
      <c r="AF5031" s="10"/>
      <c r="AG5031" s="10"/>
      <c r="AH5031" s="10"/>
    </row>
    <row r="5032" spans="1:34" x14ac:dyDescent="0.45">
      <c r="A5032" t="s">
        <v>54</v>
      </c>
      <c r="B5032" t="s">
        <v>181</v>
      </c>
      <c r="C5032" t="s">
        <v>187</v>
      </c>
      <c r="D5032">
        <v>660</v>
      </c>
      <c r="E5032" s="11">
        <v>103100</v>
      </c>
      <c r="F5032" s="5">
        <v>46008</v>
      </c>
      <c r="G5032" s="11">
        <v>685404</v>
      </c>
      <c r="H5032" s="11">
        <v>1366687</v>
      </c>
      <c r="I5032">
        <v>61096</v>
      </c>
      <c r="J5032">
        <v>104360</v>
      </c>
      <c r="K5032">
        <v>9884</v>
      </c>
      <c r="L5032">
        <v>-4107</v>
      </c>
      <c r="M5032">
        <v>-5.31</v>
      </c>
      <c r="N5032">
        <v>-124.29</v>
      </c>
      <c r="O5032">
        <v>4.5599999999999996</v>
      </c>
      <c r="P5032">
        <v>-3.67</v>
      </c>
      <c r="Q5032">
        <v>-0.26</v>
      </c>
      <c r="R5032">
        <v>-566.76</v>
      </c>
      <c r="S5032">
        <v>12.45</v>
      </c>
      <c r="T5032">
        <v>144.62</v>
      </c>
      <c r="U5032" t="s">
        <v>314</v>
      </c>
      <c r="V5032" t="s">
        <v>314</v>
      </c>
      <c r="W5032">
        <v>-4107</v>
      </c>
      <c r="X5032">
        <v>-3.98</v>
      </c>
      <c r="Y5032" s="12" t="str">
        <f>IFERROR(VLOOKUP(C5032,[1]Index!$D:$F,3,FALSE),"Non List")</f>
        <v>Microfinance</v>
      </c>
      <c r="Z5032">
        <f>IFERROR(VLOOKUP(C5032,[1]LP!$B:$C,2,FALSE),0)</f>
        <v>1290</v>
      </c>
      <c r="AA5032" s="11">
        <f t="shared" si="115"/>
        <v>-242.9</v>
      </c>
      <c r="AB5032" s="5">
        <f>IFERROR(VLOOKUP(C5032,[2]Sheet1!$B:$F,5,FALSE),0)</f>
        <v>427251</v>
      </c>
      <c r="AC5032" s="11">
        <f>IFERROR(VLOOKUP(AE5032,[3]Sheet2!$M:$O,2,FALSE),0)</f>
        <v>0</v>
      </c>
      <c r="AD5032" s="11">
        <f>IFERROR(VLOOKUP(AE5032,[3]Sheet2!$M:$O,3,FALSE),0)</f>
        <v>0</v>
      </c>
      <c r="AE5032" s="10" t="str">
        <f t="shared" si="114"/>
        <v>79/80DLBS</v>
      </c>
      <c r="AF5032" s="10"/>
      <c r="AG5032" s="10"/>
      <c r="AH5032" s="10"/>
    </row>
    <row r="5033" spans="1:34" x14ac:dyDescent="0.45">
      <c r="A5033" t="s">
        <v>54</v>
      </c>
      <c r="B5033" t="s">
        <v>181</v>
      </c>
      <c r="C5033" t="s">
        <v>315</v>
      </c>
      <c r="D5033">
        <v>848.6</v>
      </c>
      <c r="E5033" s="11">
        <v>62338</v>
      </c>
      <c r="F5033" s="5">
        <v>210006.01</v>
      </c>
      <c r="G5033" s="11">
        <v>839493.46</v>
      </c>
      <c r="H5033" s="11">
        <v>1279671.2</v>
      </c>
      <c r="I5033">
        <v>92175.35</v>
      </c>
      <c r="J5033">
        <v>105228.11</v>
      </c>
      <c r="K5033">
        <v>68547.149999999994</v>
      </c>
      <c r="L5033">
        <v>44605.919999999998</v>
      </c>
      <c r="M5033">
        <v>95.4</v>
      </c>
      <c r="N5033">
        <v>8.9</v>
      </c>
      <c r="O5033">
        <v>1.94</v>
      </c>
      <c r="P5033">
        <v>21.84</v>
      </c>
      <c r="Q5033">
        <v>2.9</v>
      </c>
      <c r="R5033">
        <v>17.27</v>
      </c>
      <c r="S5033">
        <v>7.71</v>
      </c>
      <c r="T5033">
        <v>436.88</v>
      </c>
      <c r="U5033">
        <v>968.38</v>
      </c>
      <c r="V5033">
        <v>0.14119999999999999</v>
      </c>
      <c r="W5033">
        <v>0</v>
      </c>
      <c r="X5033">
        <v>0</v>
      </c>
      <c r="Y5033" s="12" t="str">
        <f>IFERROR(VLOOKUP(C5033,[1]Index!$D:$F,3,FALSE),"Non List")</f>
        <v>Microfinance</v>
      </c>
      <c r="Z5033">
        <f>IFERROR(VLOOKUP(C5033,[1]LP!$B:$C,2,FALSE),0)</f>
        <v>2372.3000000000002</v>
      </c>
      <c r="AA5033" s="11">
        <f t="shared" si="115"/>
        <v>24.9</v>
      </c>
      <c r="AB5033" s="5">
        <f>IFERROR(VLOOKUP(C5033,[2]Sheet1!$B:$F,5,FALSE),0)</f>
        <v>223749.78</v>
      </c>
      <c r="AC5033" s="11">
        <f>IFERROR(VLOOKUP(AE5033,[3]Sheet2!$M:$O,2,FALSE),0)</f>
        <v>5</v>
      </c>
      <c r="AD5033" s="11">
        <f>IFERROR(VLOOKUP(AE5033,[3]Sheet2!$M:$O,3,FALSE),0)</f>
        <v>10</v>
      </c>
      <c r="AE5033" s="10" t="str">
        <f t="shared" si="114"/>
        <v>79/80ANLB</v>
      </c>
      <c r="AF5033" s="10"/>
      <c r="AG5033" s="10"/>
      <c r="AH5033" s="10"/>
    </row>
    <row r="5034" spans="1:34" x14ac:dyDescent="0.45">
      <c r="A5034" t="s">
        <v>54</v>
      </c>
      <c r="B5034" t="s">
        <v>181</v>
      </c>
      <c r="C5034" t="s">
        <v>118</v>
      </c>
      <c r="D5034">
        <v>663</v>
      </c>
      <c r="E5034" s="11">
        <v>109375</v>
      </c>
      <c r="F5034" s="5">
        <v>22048.78</v>
      </c>
      <c r="G5034" s="11">
        <v>874147</v>
      </c>
      <c r="H5034" s="11">
        <v>1450723.02</v>
      </c>
      <c r="I5034">
        <v>66479</v>
      </c>
      <c r="J5034">
        <v>89558.49</v>
      </c>
      <c r="K5034">
        <v>17615.099999999999</v>
      </c>
      <c r="L5034">
        <v>-34723.15</v>
      </c>
      <c r="M5034">
        <v>-42.32</v>
      </c>
      <c r="N5034">
        <v>-15.67</v>
      </c>
      <c r="O5034">
        <v>5.52</v>
      </c>
      <c r="P5034">
        <v>-35.229999999999997</v>
      </c>
      <c r="Q5034">
        <v>-2.06</v>
      </c>
      <c r="R5034">
        <v>-86.5</v>
      </c>
      <c r="S5034">
        <v>7.96</v>
      </c>
      <c r="T5034">
        <v>120.16</v>
      </c>
      <c r="U5034" t="s">
        <v>314</v>
      </c>
      <c r="V5034" t="s">
        <v>314</v>
      </c>
      <c r="W5034">
        <v>-34723.15</v>
      </c>
      <c r="X5034">
        <v>-31.75</v>
      </c>
      <c r="Y5034" s="12" t="str">
        <f>IFERROR(VLOOKUP(C5034,[1]Index!$D:$F,3,FALSE),"Non List")</f>
        <v>Microfinance</v>
      </c>
      <c r="Z5034">
        <f>IFERROR(VLOOKUP(C5034,[1]LP!$B:$C,2,FALSE),0)</f>
        <v>1475</v>
      </c>
      <c r="AA5034" s="11">
        <f t="shared" si="115"/>
        <v>-34.9</v>
      </c>
      <c r="AB5034" s="5">
        <f>IFERROR(VLOOKUP(C5034,[2]Sheet1!$B:$F,5,FALSE),0)</f>
        <v>393750</v>
      </c>
      <c r="AC5034" s="11">
        <f>IFERROR(VLOOKUP(AE5034,[3]Sheet2!$M:$O,2,FALSE),0)</f>
        <v>0</v>
      </c>
      <c r="AD5034" s="11">
        <f>IFERROR(VLOOKUP(AE5034,[3]Sheet2!$M:$O,3,FALSE),0)</f>
        <v>0</v>
      </c>
      <c r="AE5034" s="10" t="str">
        <f t="shared" si="114"/>
        <v>79/80MLBS</v>
      </c>
      <c r="AF5034" s="10"/>
      <c r="AG5034" s="10"/>
      <c r="AH5034" s="10"/>
    </row>
    <row r="5035" spans="1:34" x14ac:dyDescent="0.45">
      <c r="A5035" t="s">
        <v>54</v>
      </c>
      <c r="B5035" t="s">
        <v>181</v>
      </c>
      <c r="C5035" t="s">
        <v>116</v>
      </c>
      <c r="D5035">
        <v>1473</v>
      </c>
      <c r="E5035" s="11">
        <v>160000</v>
      </c>
      <c r="F5035" s="5">
        <v>322392.81</v>
      </c>
      <c r="G5035" s="11">
        <v>2689707.9</v>
      </c>
      <c r="H5035" s="11">
        <v>4575281.3899999997</v>
      </c>
      <c r="I5035">
        <v>238589.16</v>
      </c>
      <c r="J5035">
        <v>305360.44</v>
      </c>
      <c r="K5035">
        <v>62319.75</v>
      </c>
      <c r="L5035">
        <v>-39234.49</v>
      </c>
      <c r="M5035">
        <v>-32.69</v>
      </c>
      <c r="N5035">
        <v>-45.06</v>
      </c>
      <c r="O5035">
        <v>4.8899999999999997</v>
      </c>
      <c r="P5035">
        <v>-10.84</v>
      </c>
      <c r="Q5035">
        <v>-0.73</v>
      </c>
      <c r="R5035">
        <v>-220.34</v>
      </c>
      <c r="S5035">
        <v>7.42</v>
      </c>
      <c r="T5035">
        <v>301.5</v>
      </c>
      <c r="U5035" t="s">
        <v>314</v>
      </c>
      <c r="V5035" t="s">
        <v>314</v>
      </c>
      <c r="W5035">
        <v>-39234.49</v>
      </c>
      <c r="X5035">
        <v>-24.52</v>
      </c>
      <c r="Y5035" s="12" t="str">
        <f>IFERROR(VLOOKUP(C5035,[1]Index!$D:$F,3,FALSE),"Non List")</f>
        <v>Microfinance</v>
      </c>
      <c r="Z5035">
        <f>IFERROR(VLOOKUP(C5035,[1]LP!$B:$C,2,FALSE),0)</f>
        <v>1515</v>
      </c>
      <c r="AA5035" s="11">
        <f t="shared" si="115"/>
        <v>-46.3</v>
      </c>
      <c r="AB5035" s="5">
        <f>IFERROR(VLOOKUP(C5035,[2]Sheet1!$B:$F,5,FALSE),0)</f>
        <v>596385</v>
      </c>
      <c r="AC5035" s="11">
        <f>IFERROR(VLOOKUP(AE5035,[3]Sheet2!$M:$O,2,FALSE),0)</f>
        <v>0</v>
      </c>
      <c r="AD5035" s="11">
        <f>IFERROR(VLOOKUP(AE5035,[3]Sheet2!$M:$O,3,FALSE),0)</f>
        <v>0</v>
      </c>
      <c r="AE5035" s="10" t="str">
        <f t="shared" si="114"/>
        <v>79/80JALPA</v>
      </c>
      <c r="AF5035" s="10"/>
      <c r="AG5035" s="10"/>
      <c r="AH5035" s="10"/>
    </row>
    <row r="5036" spans="1:34" x14ac:dyDescent="0.45">
      <c r="A5036" t="s">
        <v>54</v>
      </c>
      <c r="B5036" t="s">
        <v>181</v>
      </c>
      <c r="C5036" t="s">
        <v>114</v>
      </c>
      <c r="D5036">
        <v>536</v>
      </c>
      <c r="E5036" s="11">
        <v>367143.40899999999</v>
      </c>
      <c r="F5036" s="5">
        <v>175354.16</v>
      </c>
      <c r="G5036" s="11">
        <v>1554643.5419999999</v>
      </c>
      <c r="H5036" s="11">
        <v>4810335.6770000001</v>
      </c>
      <c r="I5036">
        <v>193762.86300000001</v>
      </c>
      <c r="J5036">
        <v>251972.299</v>
      </c>
      <c r="K5036">
        <v>20204.964899999999</v>
      </c>
      <c r="L5036">
        <v>-5691.4350999999997</v>
      </c>
      <c r="M5036">
        <v>-2.0699999999999998</v>
      </c>
      <c r="N5036">
        <v>-258.94</v>
      </c>
      <c r="O5036">
        <v>3.63</v>
      </c>
      <c r="P5036">
        <v>-1.4</v>
      </c>
      <c r="Q5036">
        <v>-0.11</v>
      </c>
      <c r="R5036">
        <v>-939.95</v>
      </c>
      <c r="S5036">
        <v>10.58</v>
      </c>
      <c r="T5036">
        <v>147.76</v>
      </c>
      <c r="U5036" t="s">
        <v>314</v>
      </c>
      <c r="V5036" t="s">
        <v>314</v>
      </c>
      <c r="W5036">
        <v>6148.3279000000002</v>
      </c>
      <c r="X5036">
        <v>1.67</v>
      </c>
      <c r="Y5036" s="12" t="str">
        <f>IFERROR(VLOOKUP(C5036,[1]Index!$D:$F,3,FALSE),"Non List")</f>
        <v>Microfinance</v>
      </c>
      <c r="Z5036">
        <f>IFERROR(VLOOKUP(C5036,[1]LP!$B:$C,2,FALSE),0)</f>
        <v>905</v>
      </c>
      <c r="AA5036" s="11">
        <f t="shared" si="115"/>
        <v>-437.2</v>
      </c>
      <c r="AB5036" s="5">
        <f>IFERROR(VLOOKUP(C5036,[2]Sheet1!$B:$F,5,FALSE),0)</f>
        <v>1468573.64</v>
      </c>
      <c r="AC5036" s="11">
        <f>IFERROR(VLOOKUP(AE5036,[3]Sheet2!$M:$O,2,FALSE),0)</f>
        <v>0</v>
      </c>
      <c r="AD5036" s="11">
        <f>IFERROR(VLOOKUP(AE5036,[3]Sheet2!$M:$O,3,FALSE),0)</f>
        <v>0</v>
      </c>
      <c r="AE5036" s="10" t="str">
        <f t="shared" si="114"/>
        <v>79/80ACLBSL</v>
      </c>
      <c r="AF5036" s="10"/>
      <c r="AG5036" s="10"/>
      <c r="AH5036" s="10"/>
    </row>
    <row r="5037" spans="1:34" x14ac:dyDescent="0.45">
      <c r="A5037" t="s">
        <v>54</v>
      </c>
      <c r="B5037" t="s">
        <v>181</v>
      </c>
      <c r="C5037" t="s">
        <v>98</v>
      </c>
      <c r="D5037">
        <v>698</v>
      </c>
      <c r="E5037" s="11">
        <v>229020.6183</v>
      </c>
      <c r="F5037" s="5">
        <v>57908.062100000003</v>
      </c>
      <c r="G5037" s="11">
        <v>1158625.7975000001</v>
      </c>
      <c r="H5037" s="11">
        <v>3261535.6214999999</v>
      </c>
      <c r="I5037">
        <v>113236.4271</v>
      </c>
      <c r="J5037">
        <v>144361.68119999999</v>
      </c>
      <c r="K5037">
        <v>-11921.5875</v>
      </c>
      <c r="L5037">
        <v>-44770.883800000003</v>
      </c>
      <c r="M5037">
        <v>-26.05</v>
      </c>
      <c r="N5037">
        <v>-26.79</v>
      </c>
      <c r="O5037">
        <v>5.57</v>
      </c>
      <c r="P5037">
        <v>-20.81</v>
      </c>
      <c r="Q5037">
        <v>-1.23</v>
      </c>
      <c r="R5037">
        <v>-149.22</v>
      </c>
      <c r="S5037">
        <v>13.47</v>
      </c>
      <c r="T5037">
        <v>125.29</v>
      </c>
      <c r="U5037" t="s">
        <v>314</v>
      </c>
      <c r="V5037" t="s">
        <v>314</v>
      </c>
      <c r="W5037">
        <v>0</v>
      </c>
      <c r="X5037">
        <v>0</v>
      </c>
      <c r="Y5037" s="12" t="str">
        <f>IFERROR(VLOOKUP(C5037,[1]Index!$D:$F,3,FALSE),"Non List")</f>
        <v>Microfinance</v>
      </c>
      <c r="Z5037">
        <f>IFERROR(VLOOKUP(C5037,[1]LP!$B:$C,2,FALSE),0)</f>
        <v>2307</v>
      </c>
      <c r="AA5037" s="11">
        <f t="shared" si="115"/>
        <v>-88.6</v>
      </c>
      <c r="AB5037" s="5">
        <f>IFERROR(VLOOKUP(C5037,[2]Sheet1!$B:$F,5,FALSE),0)</f>
        <v>740597.22</v>
      </c>
      <c r="AC5037" s="11">
        <f>IFERROR(VLOOKUP(AE5037,[3]Sheet2!$M:$O,2,FALSE),0)</f>
        <v>0</v>
      </c>
      <c r="AD5037" s="11">
        <f>IFERROR(VLOOKUP(AE5037,[3]Sheet2!$M:$O,3,FALSE),0)</f>
        <v>0</v>
      </c>
      <c r="AE5037" s="10" t="str">
        <f t="shared" si="114"/>
        <v>79/80USLB</v>
      </c>
      <c r="AF5037" s="10"/>
      <c r="AG5037" s="10"/>
      <c r="AH5037" s="10"/>
    </row>
    <row r="5038" spans="1:34" x14ac:dyDescent="0.45">
      <c r="A5038" t="s">
        <v>54</v>
      </c>
      <c r="B5038" t="s">
        <v>181</v>
      </c>
      <c r="C5038" t="s">
        <v>115</v>
      </c>
      <c r="D5038">
        <v>557</v>
      </c>
      <c r="E5038" s="11">
        <v>361040.36</v>
      </c>
      <c r="F5038" s="5">
        <v>194493.86799999999</v>
      </c>
      <c r="G5038" s="11">
        <v>963765.505</v>
      </c>
      <c r="H5038" s="11">
        <v>4324377.51</v>
      </c>
      <c r="I5038">
        <v>147242.43</v>
      </c>
      <c r="J5038">
        <v>203777.93</v>
      </c>
      <c r="K5038">
        <v>42405.62</v>
      </c>
      <c r="L5038">
        <v>19314.57</v>
      </c>
      <c r="M5038">
        <v>7.12</v>
      </c>
      <c r="N5038">
        <v>78.23</v>
      </c>
      <c r="O5038">
        <v>3.62</v>
      </c>
      <c r="P5038">
        <v>4.6399999999999997</v>
      </c>
      <c r="Q5038">
        <v>0.4</v>
      </c>
      <c r="R5038">
        <v>283.19</v>
      </c>
      <c r="S5038">
        <v>6.98</v>
      </c>
      <c r="T5038">
        <v>153.87</v>
      </c>
      <c r="U5038">
        <v>157</v>
      </c>
      <c r="V5038">
        <v>-0.71809999999999996</v>
      </c>
      <c r="W5038">
        <v>2307.17</v>
      </c>
      <c r="X5038">
        <v>0.64</v>
      </c>
      <c r="Y5038" s="12" t="str">
        <f>IFERROR(VLOOKUP(C5038,[1]Index!$D:$F,3,FALSE),"Non List")</f>
        <v>zdelist</v>
      </c>
      <c r="Z5038">
        <f>IFERROR(VLOOKUP(C5038,[1]LP!$B:$C,2,FALSE),0)</f>
        <v>0</v>
      </c>
      <c r="AA5038" s="11">
        <f t="shared" si="115"/>
        <v>0</v>
      </c>
      <c r="AB5038" s="5">
        <f>IFERROR(VLOOKUP(C5038,[2]Sheet1!$B:$F,5,FALSE),0)</f>
        <v>0</v>
      </c>
      <c r="AC5038" s="11">
        <f>IFERROR(VLOOKUP(AE5038,[3]Sheet2!$M:$O,2,FALSE),0)</f>
        <v>0</v>
      </c>
      <c r="AD5038" s="11">
        <f>IFERROR(VLOOKUP(AE5038,[3]Sheet2!$M:$O,3,FALSE),0)</f>
        <v>0</v>
      </c>
      <c r="AE5038" s="10" t="str">
        <f t="shared" si="114"/>
        <v>79/80NSLB</v>
      </c>
      <c r="AF5038" s="10"/>
      <c r="AG5038" s="10"/>
      <c r="AH5038" s="10"/>
    </row>
    <row r="5039" spans="1:34" x14ac:dyDescent="0.45">
      <c r="A5039" t="s">
        <v>54</v>
      </c>
      <c r="B5039" t="s">
        <v>181</v>
      </c>
      <c r="C5039" t="s">
        <v>189</v>
      </c>
      <c r="D5039">
        <v>1345</v>
      </c>
      <c r="E5039" s="11">
        <v>266424.39</v>
      </c>
      <c r="F5039" s="5">
        <v>309121.91999999998</v>
      </c>
      <c r="G5039" s="11">
        <v>2050839.7</v>
      </c>
      <c r="H5039" s="11">
        <v>5223959.13</v>
      </c>
      <c r="I5039">
        <v>175720.11</v>
      </c>
      <c r="J5039">
        <v>229861.25</v>
      </c>
      <c r="K5039">
        <v>58788.69</v>
      </c>
      <c r="L5039">
        <v>7707.78</v>
      </c>
      <c r="M5039">
        <v>3.85</v>
      </c>
      <c r="N5039">
        <v>349.35</v>
      </c>
      <c r="O5039">
        <v>6.23</v>
      </c>
      <c r="P5039">
        <v>1.79</v>
      </c>
      <c r="Q5039">
        <v>0.13</v>
      </c>
      <c r="R5039">
        <v>2176.4499999999998</v>
      </c>
      <c r="S5039">
        <v>9.84</v>
      </c>
      <c r="T5039">
        <v>216.03</v>
      </c>
      <c r="U5039">
        <v>136.80000000000001</v>
      </c>
      <c r="V5039">
        <v>-0.89829999999999999</v>
      </c>
      <c r="W5039">
        <v>0</v>
      </c>
      <c r="X5039">
        <v>0</v>
      </c>
      <c r="Y5039" s="12" t="str">
        <f>IFERROR(VLOOKUP(C5039,[1]Index!$D:$F,3,FALSE),"Non List")</f>
        <v>Microfinance</v>
      </c>
      <c r="Z5039">
        <f>IFERROR(VLOOKUP(C5039,[1]LP!$B:$C,2,FALSE),0)</f>
        <v>1597</v>
      </c>
      <c r="AA5039" s="11">
        <f t="shared" si="115"/>
        <v>414.8</v>
      </c>
      <c r="AB5039" s="5">
        <f>IFERROR(VLOOKUP(C5039,[2]Sheet1!$B:$F,5,FALSE),0)</f>
        <v>865879.27</v>
      </c>
      <c r="AC5039" s="11">
        <f>IFERROR(VLOOKUP(AE5039,[3]Sheet2!$M:$O,2,FALSE),0)</f>
        <v>0</v>
      </c>
      <c r="AD5039" s="11">
        <f>IFERROR(VLOOKUP(AE5039,[3]Sheet2!$M:$O,3,FALSE),0)</f>
        <v>0</v>
      </c>
      <c r="AE5039" s="10" t="str">
        <f t="shared" si="114"/>
        <v>79/80CYCL</v>
      </c>
      <c r="AF5039" s="10"/>
      <c r="AG5039" s="10"/>
      <c r="AH5039" s="10"/>
    </row>
    <row r="5040" spans="1:34" x14ac:dyDescent="0.45">
      <c r="A5040" t="s">
        <v>54</v>
      </c>
      <c r="B5040" t="s">
        <v>181</v>
      </c>
      <c r="C5040" t="s">
        <v>119</v>
      </c>
      <c r="D5040">
        <v>560</v>
      </c>
      <c r="E5040" s="11">
        <v>471370.53</v>
      </c>
      <c r="F5040" s="5">
        <v>156333.20800000001</v>
      </c>
      <c r="G5040" s="11">
        <v>1388003.648</v>
      </c>
      <c r="H5040" s="11">
        <v>6561531.7259999998</v>
      </c>
      <c r="I5040">
        <v>186174.89499999999</v>
      </c>
      <c r="J5040">
        <v>235969.48300000001</v>
      </c>
      <c r="K5040">
        <v>39211.29</v>
      </c>
      <c r="L5040">
        <v>6466.1030000000001</v>
      </c>
      <c r="M5040">
        <v>1.83</v>
      </c>
      <c r="N5040">
        <v>306.01</v>
      </c>
      <c r="O5040">
        <v>4.21</v>
      </c>
      <c r="P5040">
        <v>1.37</v>
      </c>
      <c r="Q5040">
        <v>0.09</v>
      </c>
      <c r="R5040">
        <v>1288.3</v>
      </c>
      <c r="S5040">
        <v>5.96</v>
      </c>
      <c r="T5040">
        <v>133.16999999999999</v>
      </c>
      <c r="U5040">
        <v>74.05</v>
      </c>
      <c r="V5040">
        <v>-0.86780000000000002</v>
      </c>
      <c r="W5040">
        <v>0</v>
      </c>
      <c r="X5040">
        <v>0</v>
      </c>
      <c r="Y5040" s="12" t="str">
        <f>IFERROR(VLOOKUP(C5040,[1]Index!$D:$F,3,FALSE),"Non List")</f>
        <v>Microfinance</v>
      </c>
      <c r="Z5040">
        <f>IFERROR(VLOOKUP(C5040,[1]LP!$B:$C,2,FALSE),0)</f>
        <v>1007</v>
      </c>
      <c r="AA5040" s="11">
        <f t="shared" si="115"/>
        <v>550.29999999999995</v>
      </c>
      <c r="AB5040" s="5">
        <f>IFERROR(VLOOKUP(C5040,[2]Sheet1!$B:$F,5,FALSE),0)</f>
        <v>1664409.36</v>
      </c>
      <c r="AC5040" s="11">
        <f>IFERROR(VLOOKUP(AE5040,[3]Sheet2!$M:$O,2,FALSE),0)</f>
        <v>0</v>
      </c>
      <c r="AD5040" s="11">
        <f>IFERROR(VLOOKUP(AE5040,[3]Sheet2!$M:$O,3,FALSE),0)</f>
        <v>0</v>
      </c>
      <c r="AE5040" s="10" t="str">
        <f t="shared" si="114"/>
        <v>79/80KLBSL</v>
      </c>
      <c r="AF5040" s="10"/>
      <c r="AG5040" s="10"/>
      <c r="AH5040" s="10"/>
    </row>
    <row r="5041" spans="1:34" x14ac:dyDescent="0.45">
      <c r="A5041" t="s">
        <v>54</v>
      </c>
      <c r="B5041" t="s">
        <v>181</v>
      </c>
      <c r="C5041" t="s">
        <v>190</v>
      </c>
      <c r="D5041">
        <v>820</v>
      </c>
      <c r="E5041" s="11">
        <v>40000</v>
      </c>
      <c r="F5041" s="5">
        <v>-7518.41</v>
      </c>
      <c r="G5041" s="11">
        <v>20243.87</v>
      </c>
      <c r="H5041" s="11">
        <v>370566.55</v>
      </c>
      <c r="I5041">
        <v>3922.92</v>
      </c>
      <c r="J5041">
        <v>9240.51</v>
      </c>
      <c r="K5041">
        <v>-6898.28</v>
      </c>
      <c r="L5041">
        <v>-8936.84</v>
      </c>
      <c r="M5041">
        <v>-29.79</v>
      </c>
      <c r="N5041">
        <v>-27.53</v>
      </c>
      <c r="O5041">
        <v>10.1</v>
      </c>
      <c r="P5041">
        <v>-36.69</v>
      </c>
      <c r="Q5041">
        <v>-2.25</v>
      </c>
      <c r="R5041">
        <v>-278.05</v>
      </c>
      <c r="S5041">
        <v>5.94</v>
      </c>
      <c r="T5041">
        <v>81.2</v>
      </c>
      <c r="U5041" t="s">
        <v>314</v>
      </c>
      <c r="V5041" t="s">
        <v>314</v>
      </c>
      <c r="W5041">
        <v>0</v>
      </c>
      <c r="X5041">
        <v>0</v>
      </c>
      <c r="Y5041" s="12" t="str">
        <f>IFERROR(VLOOKUP(C5041,[1]Index!$D:$F,3,FALSE),"Non List")</f>
        <v>zdelist</v>
      </c>
      <c r="Z5041">
        <f>IFERROR(VLOOKUP(C5041,[1]LP!$B:$C,2,FALSE),0)</f>
        <v>0</v>
      </c>
      <c r="AA5041" s="11">
        <f t="shared" si="115"/>
        <v>0</v>
      </c>
      <c r="AB5041" s="5">
        <f>IFERROR(VLOOKUP(C5041,[2]Sheet1!$B:$F,5,FALSE),0)</f>
        <v>0</v>
      </c>
      <c r="AC5041" s="11">
        <f>IFERROR(VLOOKUP(AE5041,[3]Sheet2!$M:$O,2,FALSE),0)</f>
        <v>0</v>
      </c>
      <c r="AD5041" s="11">
        <f>IFERROR(VLOOKUP(AE5041,[3]Sheet2!$M:$O,3,FALSE),0)</f>
        <v>0</v>
      </c>
      <c r="AE5041" s="10" t="str">
        <f t="shared" si="114"/>
        <v>79/80KLBS</v>
      </c>
      <c r="AF5041" s="10"/>
      <c r="AG5041" s="10"/>
      <c r="AH5041" s="10"/>
    </row>
    <row r="5042" spans="1:34" x14ac:dyDescent="0.45">
      <c r="A5042" t="s">
        <v>54</v>
      </c>
      <c r="B5042" t="s">
        <v>181</v>
      </c>
      <c r="C5042" t="s">
        <v>191</v>
      </c>
      <c r="D5042">
        <v>574</v>
      </c>
      <c r="E5042" s="11">
        <v>791984.79</v>
      </c>
      <c r="F5042" s="5">
        <v>1517206.871</v>
      </c>
      <c r="G5042" s="11">
        <v>4616982.6100000003</v>
      </c>
      <c r="H5042" s="11">
        <v>10506193.66</v>
      </c>
      <c r="I5042">
        <v>444108.05699999997</v>
      </c>
      <c r="J5042">
        <v>553046.90599999996</v>
      </c>
      <c r="K5042">
        <v>128041.383</v>
      </c>
      <c r="L5042">
        <v>56379.137999999999</v>
      </c>
      <c r="M5042">
        <v>9.48</v>
      </c>
      <c r="N5042">
        <v>60.55</v>
      </c>
      <c r="O5042">
        <v>1.97</v>
      </c>
      <c r="P5042">
        <v>3.26</v>
      </c>
      <c r="Q5042">
        <v>0.47</v>
      </c>
      <c r="R5042">
        <v>119.28</v>
      </c>
      <c r="S5042">
        <v>7.66</v>
      </c>
      <c r="T5042">
        <v>291.57</v>
      </c>
      <c r="U5042">
        <v>249.38</v>
      </c>
      <c r="V5042">
        <v>-0.5655</v>
      </c>
      <c r="W5042">
        <v>31231.012999999999</v>
      </c>
      <c r="X5042">
        <v>3.94</v>
      </c>
      <c r="Y5042" s="12" t="str">
        <f>IFERROR(VLOOKUP(C5042,[1]Index!$D:$F,3,FALSE),"Non List")</f>
        <v>Microfinance</v>
      </c>
      <c r="Z5042">
        <f>IFERROR(VLOOKUP(C5042,[1]LP!$B:$C,2,FALSE),0)</f>
        <v>858</v>
      </c>
      <c r="AA5042" s="11">
        <f t="shared" si="115"/>
        <v>90.5</v>
      </c>
      <c r="AB5042" s="5">
        <f>IFERROR(VLOOKUP(C5042,[2]Sheet1!$B:$F,5,FALSE),0)</f>
        <v>4462834.3499999996</v>
      </c>
      <c r="AC5042" s="11">
        <f>IFERROR(VLOOKUP(AE5042,[3]Sheet2!$M:$O,2,FALSE),0)</f>
        <v>0</v>
      </c>
      <c r="AD5042" s="11">
        <f>IFERROR(VLOOKUP(AE5042,[3]Sheet2!$M:$O,3,FALSE),0)</f>
        <v>14.077</v>
      </c>
      <c r="AE5042" s="10" t="str">
        <f t="shared" si="114"/>
        <v>79/80SWMF</v>
      </c>
      <c r="AF5042" s="10"/>
      <c r="AG5042" s="10"/>
      <c r="AH5042" s="10"/>
    </row>
    <row r="5043" spans="1:34" x14ac:dyDescent="0.45">
      <c r="A5043" t="s">
        <v>54</v>
      </c>
      <c r="B5043" t="s">
        <v>181</v>
      </c>
      <c r="C5043" t="s">
        <v>256</v>
      </c>
      <c r="D5043">
        <v>528</v>
      </c>
      <c r="E5043" s="11">
        <v>2908111.0750000002</v>
      </c>
      <c r="F5043" s="5">
        <v>497761.42300000001</v>
      </c>
      <c r="G5043" s="11">
        <v>0</v>
      </c>
      <c r="H5043" s="11">
        <v>0</v>
      </c>
      <c r="I5043">
        <v>0</v>
      </c>
      <c r="J5043">
        <v>0</v>
      </c>
      <c r="K5043">
        <v>0</v>
      </c>
      <c r="L5043">
        <v>194722.25</v>
      </c>
      <c r="M5043">
        <v>8.92</v>
      </c>
      <c r="N5043">
        <v>59.19</v>
      </c>
      <c r="O5043">
        <v>4.51</v>
      </c>
      <c r="P5043">
        <v>7.62</v>
      </c>
      <c r="Q5043">
        <v>0</v>
      </c>
      <c r="R5043">
        <v>266.95</v>
      </c>
      <c r="S5043">
        <v>0</v>
      </c>
      <c r="T5043">
        <v>117.12</v>
      </c>
      <c r="U5043">
        <v>153.32</v>
      </c>
      <c r="V5043">
        <v>-0.70960000000000001</v>
      </c>
      <c r="W5043">
        <v>0</v>
      </c>
      <c r="X5043">
        <v>0</v>
      </c>
      <c r="Y5043" s="12" t="str">
        <f>IFERROR(VLOOKUP(C5043,[1]Index!$D:$F,3,FALSE),"Non List")</f>
        <v>Life Insurance</v>
      </c>
      <c r="Z5043">
        <f>IFERROR(VLOOKUP(C5043,[1]LP!$B:$C,2,FALSE),0)</f>
        <v>602.5</v>
      </c>
      <c r="AA5043" s="11">
        <f t="shared" si="115"/>
        <v>67.5</v>
      </c>
      <c r="AB5043" s="5">
        <f>IFERROR(VLOOKUP(C5043,[2]Sheet1!$B:$F,5,FALSE),0)</f>
        <v>16659197.9</v>
      </c>
      <c r="AC5043" s="11">
        <f>IFERROR(VLOOKUP(AE5043,[3]Sheet2!$M:$O,2,FALSE),0)</f>
        <v>0.4078</v>
      </c>
      <c r="AD5043" s="11">
        <f>IFERROR(VLOOKUP(AE5043,[3]Sheet2!$M:$O,3,FALSE),0)</f>
        <v>4.75</v>
      </c>
      <c r="AE5043" s="10" t="str">
        <f t="shared" si="114"/>
        <v>79/80ALICL</v>
      </c>
      <c r="AF5043" s="10"/>
      <c r="AG5043" s="10"/>
      <c r="AH5043" s="10"/>
    </row>
    <row r="5044" spans="1:34" x14ac:dyDescent="0.45">
      <c r="A5044" t="s">
        <v>54</v>
      </c>
      <c r="B5044" t="s">
        <v>181</v>
      </c>
      <c r="C5044" t="s">
        <v>257</v>
      </c>
      <c r="D5044">
        <v>344</v>
      </c>
      <c r="E5044" s="11">
        <v>2239370</v>
      </c>
      <c r="F5044" s="5">
        <v>652864</v>
      </c>
      <c r="G5044" s="11">
        <v>0</v>
      </c>
      <c r="H5044" s="11">
        <v>0</v>
      </c>
      <c r="I5044">
        <v>0</v>
      </c>
      <c r="J5044">
        <v>0</v>
      </c>
      <c r="K5044">
        <v>0</v>
      </c>
      <c r="L5044">
        <v>161226</v>
      </c>
      <c r="M5044">
        <v>9.59</v>
      </c>
      <c r="N5044">
        <v>35.869999999999997</v>
      </c>
      <c r="O5044">
        <v>2.66</v>
      </c>
      <c r="P5044">
        <v>7.43</v>
      </c>
      <c r="Q5044">
        <v>0</v>
      </c>
      <c r="R5044">
        <v>95.41</v>
      </c>
      <c r="S5044">
        <v>0</v>
      </c>
      <c r="T5044">
        <v>129.15</v>
      </c>
      <c r="U5044">
        <v>166.94</v>
      </c>
      <c r="V5044">
        <v>-0.51470000000000005</v>
      </c>
      <c r="W5044">
        <v>0</v>
      </c>
      <c r="X5044">
        <v>0</v>
      </c>
      <c r="Y5044" s="12" t="str">
        <f>IFERROR(VLOOKUP(C5044,[1]Index!$D:$F,3,FALSE),"Non List")</f>
        <v>zdelist</v>
      </c>
      <c r="Z5044">
        <f>IFERROR(VLOOKUP(C5044,[1]LP!$B:$C,2,FALSE),0)</f>
        <v>0</v>
      </c>
      <c r="AA5044" s="11">
        <f t="shared" si="115"/>
        <v>0</v>
      </c>
      <c r="AB5044" s="5">
        <f>IFERROR(VLOOKUP(C5044,[2]Sheet1!$B:$F,5,FALSE),0)</f>
        <v>0</v>
      </c>
      <c r="AC5044" s="11">
        <f>IFERROR(VLOOKUP(AE5044,[3]Sheet2!$M:$O,2,FALSE),0)</f>
        <v>0</v>
      </c>
      <c r="AD5044" s="11">
        <f>IFERROR(VLOOKUP(AE5044,[3]Sheet2!$M:$O,3,FALSE),0)</f>
        <v>0</v>
      </c>
      <c r="AE5044" s="10" t="str">
        <f t="shared" si="114"/>
        <v>79/80GLICL</v>
      </c>
      <c r="AF5044" s="10"/>
      <c r="AG5044" s="10"/>
      <c r="AH5044" s="10"/>
    </row>
    <row r="5045" spans="1:34" x14ac:dyDescent="0.45">
      <c r="A5045" t="s">
        <v>54</v>
      </c>
      <c r="B5045" t="s">
        <v>181</v>
      </c>
      <c r="C5045" t="s">
        <v>258</v>
      </c>
      <c r="D5045">
        <v>1273</v>
      </c>
      <c r="E5045" s="11">
        <v>2653200</v>
      </c>
      <c r="F5045" s="5">
        <v>690999.97600000002</v>
      </c>
      <c r="G5045" s="11">
        <v>0</v>
      </c>
      <c r="H5045" s="11">
        <v>0</v>
      </c>
      <c r="I5045">
        <v>0</v>
      </c>
      <c r="J5045">
        <v>0</v>
      </c>
      <c r="K5045">
        <v>0</v>
      </c>
      <c r="L5045">
        <v>83709.023000000001</v>
      </c>
      <c r="M5045">
        <v>4.2</v>
      </c>
      <c r="N5045">
        <v>303.10000000000002</v>
      </c>
      <c r="O5045">
        <v>10.1</v>
      </c>
      <c r="P5045">
        <v>3.34</v>
      </c>
      <c r="Q5045">
        <v>0</v>
      </c>
      <c r="R5045">
        <v>3061.31</v>
      </c>
      <c r="S5045">
        <v>0</v>
      </c>
      <c r="T5045">
        <v>126.04</v>
      </c>
      <c r="U5045">
        <v>109.14</v>
      </c>
      <c r="V5045">
        <v>-0.9143</v>
      </c>
      <c r="W5045">
        <v>0</v>
      </c>
      <c r="X5045">
        <v>0</v>
      </c>
      <c r="Y5045" s="12" t="str">
        <f>IFERROR(VLOOKUP(C5045,[1]Index!$D:$F,3,FALSE),"Non List")</f>
        <v>Life Insurance</v>
      </c>
      <c r="Z5045">
        <f>IFERROR(VLOOKUP(C5045,[1]LP!$B:$C,2,FALSE),0)</f>
        <v>1372</v>
      </c>
      <c r="AA5045" s="11">
        <f t="shared" si="115"/>
        <v>326.7</v>
      </c>
      <c r="AB5045" s="5">
        <f>IFERROR(VLOOKUP(C5045,[2]Sheet1!$B:$F,5,FALSE),0)</f>
        <v>7959600</v>
      </c>
      <c r="AC5045" s="11">
        <f>IFERROR(VLOOKUP(AE5045,[3]Sheet2!$M:$O,2,FALSE),0)</f>
        <v>0</v>
      </c>
      <c r="AD5045" s="11">
        <f>IFERROR(VLOOKUP(AE5045,[3]Sheet2!$M:$O,3,FALSE),0)</f>
        <v>0</v>
      </c>
      <c r="AE5045" s="10" t="str">
        <f t="shared" si="114"/>
        <v>79/80LICN</v>
      </c>
      <c r="AF5045" s="10"/>
      <c r="AG5045" s="10"/>
      <c r="AH5045" s="10"/>
    </row>
    <row r="5046" spans="1:34" x14ac:dyDescent="0.45">
      <c r="A5046" t="s">
        <v>54</v>
      </c>
      <c r="B5046" t="s">
        <v>181</v>
      </c>
      <c r="C5046" t="s">
        <v>259</v>
      </c>
      <c r="D5046">
        <v>655</v>
      </c>
      <c r="E5046" s="11">
        <v>8207966.5539999995</v>
      </c>
      <c r="F5046" s="5">
        <v>486774.223</v>
      </c>
      <c r="G5046" s="11">
        <v>0</v>
      </c>
      <c r="H5046" s="11">
        <v>0</v>
      </c>
      <c r="I5046">
        <v>0</v>
      </c>
      <c r="J5046">
        <v>0</v>
      </c>
      <c r="K5046">
        <v>0</v>
      </c>
      <c r="L5046">
        <v>446549.51699999999</v>
      </c>
      <c r="M5046">
        <v>7.25</v>
      </c>
      <c r="N5046">
        <v>90.34</v>
      </c>
      <c r="O5046">
        <v>6.18</v>
      </c>
      <c r="P5046">
        <v>6.85</v>
      </c>
      <c r="Q5046">
        <v>0</v>
      </c>
      <c r="R5046">
        <v>558.29999999999995</v>
      </c>
      <c r="S5046">
        <v>0</v>
      </c>
      <c r="T5046">
        <v>105.93</v>
      </c>
      <c r="U5046">
        <v>131.44999999999999</v>
      </c>
      <c r="V5046">
        <v>-0.79930000000000001</v>
      </c>
      <c r="W5046">
        <v>0</v>
      </c>
      <c r="X5046">
        <v>0</v>
      </c>
      <c r="Y5046" s="12" t="str">
        <f>IFERROR(VLOOKUP(C5046,[1]Index!$D:$F,3,FALSE),"Non List")</f>
        <v>Life Insurance</v>
      </c>
      <c r="Z5046">
        <f>IFERROR(VLOOKUP(C5046,[1]LP!$B:$C,2,FALSE),0)</f>
        <v>609</v>
      </c>
      <c r="AA5046" s="11">
        <f t="shared" si="115"/>
        <v>84</v>
      </c>
      <c r="AB5046" s="5">
        <f>IFERROR(VLOOKUP(C5046,[2]Sheet1!$B:$F,5,FALSE),0)</f>
        <v>40219036.039999999</v>
      </c>
      <c r="AC5046" s="11">
        <f>IFERROR(VLOOKUP(AE5046,[3]Sheet2!$M:$O,2,FALSE),0)</f>
        <v>0</v>
      </c>
      <c r="AD5046" s="11">
        <f>IFERROR(VLOOKUP(AE5046,[3]Sheet2!$M:$O,3,FALSE),0)</f>
        <v>0</v>
      </c>
      <c r="AE5046" s="10" t="str">
        <f t="shared" si="114"/>
        <v>79/80NLIC</v>
      </c>
      <c r="AF5046" s="10"/>
      <c r="AG5046" s="10"/>
      <c r="AH5046" s="10"/>
    </row>
    <row r="5047" spans="1:34" x14ac:dyDescent="0.45">
      <c r="A5047" t="s">
        <v>54</v>
      </c>
      <c r="B5047" t="s">
        <v>181</v>
      </c>
      <c r="C5047" t="s">
        <v>260</v>
      </c>
      <c r="D5047">
        <v>572</v>
      </c>
      <c r="E5047" s="11">
        <v>4640431.875</v>
      </c>
      <c r="F5047" s="5">
        <v>329133.73499999999</v>
      </c>
      <c r="G5047" s="11">
        <v>0</v>
      </c>
      <c r="H5047" s="11">
        <v>0</v>
      </c>
      <c r="I5047">
        <v>0</v>
      </c>
      <c r="J5047">
        <v>0</v>
      </c>
      <c r="K5047">
        <v>0</v>
      </c>
      <c r="L5047">
        <v>296925.33899999998</v>
      </c>
      <c r="M5047">
        <v>8.52</v>
      </c>
      <c r="N5047">
        <v>67.14</v>
      </c>
      <c r="O5047">
        <v>5.34</v>
      </c>
      <c r="P5047">
        <v>7.97</v>
      </c>
      <c r="Q5047">
        <v>0</v>
      </c>
      <c r="R5047">
        <v>358.53</v>
      </c>
      <c r="S5047">
        <v>0</v>
      </c>
      <c r="T5047">
        <v>107.09</v>
      </c>
      <c r="U5047">
        <v>143.28</v>
      </c>
      <c r="V5047">
        <v>-0.74950000000000006</v>
      </c>
      <c r="W5047">
        <v>0</v>
      </c>
      <c r="X5047">
        <v>0</v>
      </c>
      <c r="Y5047" s="12" t="str">
        <f>IFERROR(VLOOKUP(C5047,[1]Index!$D:$F,3,FALSE),"Non List")</f>
        <v>Life Insurance</v>
      </c>
      <c r="Z5047">
        <f>IFERROR(VLOOKUP(C5047,[1]LP!$B:$C,2,FALSE),0)</f>
        <v>570</v>
      </c>
      <c r="AA5047" s="11">
        <f t="shared" si="115"/>
        <v>66.900000000000006</v>
      </c>
      <c r="AB5047" s="5">
        <f>IFERROR(VLOOKUP(C5047,[2]Sheet1!$B:$F,5,FALSE),0)</f>
        <v>17540832.440000001</v>
      </c>
      <c r="AC5047" s="11">
        <f>IFERROR(VLOOKUP(AE5047,[3]Sheet2!$M:$O,2,FALSE),0)</f>
        <v>0</v>
      </c>
      <c r="AD5047" s="11">
        <f>IFERROR(VLOOKUP(AE5047,[3]Sheet2!$M:$O,3,FALSE),0)</f>
        <v>0</v>
      </c>
      <c r="AE5047" s="10" t="str">
        <f t="shared" si="114"/>
        <v>79/80NLICL</v>
      </c>
      <c r="AF5047" s="10"/>
      <c r="AG5047" s="10"/>
      <c r="AH5047" s="10"/>
    </row>
    <row r="5048" spans="1:34" x14ac:dyDescent="0.45">
      <c r="A5048" t="s">
        <v>54</v>
      </c>
      <c r="B5048" t="s">
        <v>181</v>
      </c>
      <c r="C5048" t="s">
        <v>261</v>
      </c>
      <c r="D5048">
        <v>340</v>
      </c>
      <c r="E5048" s="11">
        <v>3140966</v>
      </c>
      <c r="F5048" s="5">
        <v>463843</v>
      </c>
      <c r="G5048" s="11">
        <v>0</v>
      </c>
      <c r="H5048" s="11">
        <v>0</v>
      </c>
      <c r="I5048">
        <v>0</v>
      </c>
      <c r="J5048">
        <v>0</v>
      </c>
      <c r="K5048">
        <v>0</v>
      </c>
      <c r="L5048">
        <v>210020</v>
      </c>
      <c r="M5048">
        <v>8.91</v>
      </c>
      <c r="N5048">
        <v>38.159999999999997</v>
      </c>
      <c r="O5048">
        <v>2.96</v>
      </c>
      <c r="P5048">
        <v>7.77</v>
      </c>
      <c r="Q5048">
        <v>0</v>
      </c>
      <c r="R5048">
        <v>112.95</v>
      </c>
      <c r="S5048">
        <v>0</v>
      </c>
      <c r="T5048">
        <v>114.77</v>
      </c>
      <c r="U5048">
        <v>151.69</v>
      </c>
      <c r="V5048">
        <v>-0.55389999999999995</v>
      </c>
      <c r="W5048">
        <v>0</v>
      </c>
      <c r="X5048">
        <v>0</v>
      </c>
      <c r="Y5048" s="12" t="str">
        <f>IFERROR(VLOOKUP(C5048,[1]Index!$D:$F,3,FALSE),"Non List")</f>
        <v>zdelist</v>
      </c>
      <c r="Z5048">
        <f>IFERROR(VLOOKUP(C5048,[1]LP!$B:$C,2,FALSE),0)</f>
        <v>0</v>
      </c>
      <c r="AA5048" s="11">
        <f t="shared" si="115"/>
        <v>0</v>
      </c>
      <c r="AB5048" s="5">
        <f>IFERROR(VLOOKUP(C5048,[2]Sheet1!$B:$F,5,FALSE),0)</f>
        <v>0</v>
      </c>
      <c r="AC5048" s="11">
        <f>IFERROR(VLOOKUP(AE5048,[3]Sheet2!$M:$O,2,FALSE),0)</f>
        <v>0</v>
      </c>
      <c r="AD5048" s="11">
        <f>IFERROR(VLOOKUP(AE5048,[3]Sheet2!$M:$O,3,FALSE),0)</f>
        <v>0</v>
      </c>
      <c r="AE5048" s="10" t="str">
        <f t="shared" si="114"/>
        <v>79/80PLIC</v>
      </c>
      <c r="AF5048" s="10"/>
      <c r="AG5048" s="10"/>
      <c r="AH5048" s="10"/>
    </row>
    <row r="5049" spans="1:34" x14ac:dyDescent="0.45">
      <c r="A5049" t="s">
        <v>54</v>
      </c>
      <c r="B5049" t="s">
        <v>181</v>
      </c>
      <c r="C5049" t="s">
        <v>267</v>
      </c>
      <c r="D5049">
        <v>358</v>
      </c>
      <c r="E5049" s="11">
        <v>2342855</v>
      </c>
      <c r="F5049" s="5">
        <v>136381.73699999999</v>
      </c>
      <c r="G5049" s="11">
        <v>0</v>
      </c>
      <c r="H5049" s="11">
        <v>0</v>
      </c>
      <c r="I5049">
        <v>0</v>
      </c>
      <c r="J5049">
        <v>0</v>
      </c>
      <c r="K5049">
        <v>0</v>
      </c>
      <c r="L5049">
        <v>129590.652</v>
      </c>
      <c r="M5049">
        <v>7.37</v>
      </c>
      <c r="N5049">
        <v>48.58</v>
      </c>
      <c r="O5049">
        <v>3.38</v>
      </c>
      <c r="P5049">
        <v>6.97</v>
      </c>
      <c r="Q5049">
        <v>0</v>
      </c>
      <c r="R5049">
        <v>164.2</v>
      </c>
      <c r="S5049">
        <v>0</v>
      </c>
      <c r="T5049">
        <v>105.82</v>
      </c>
      <c r="U5049">
        <v>132.47</v>
      </c>
      <c r="V5049">
        <v>-0.63</v>
      </c>
      <c r="W5049">
        <v>0</v>
      </c>
      <c r="X5049">
        <v>0</v>
      </c>
      <c r="Y5049" s="12" t="str">
        <f>IFERROR(VLOOKUP(C5049,[1]Index!$D:$F,3,FALSE),"Non List")</f>
        <v>zdelist</v>
      </c>
      <c r="Z5049">
        <f>IFERROR(VLOOKUP(C5049,[1]LP!$B:$C,2,FALSE),0)</f>
        <v>0</v>
      </c>
      <c r="AA5049" s="11">
        <f t="shared" si="115"/>
        <v>0</v>
      </c>
      <c r="AB5049" s="5">
        <f>IFERROR(VLOOKUP(C5049,[2]Sheet1!$B:$F,5,FALSE),0)</f>
        <v>0</v>
      </c>
      <c r="AC5049" s="11">
        <f>IFERROR(VLOOKUP(AE5049,[3]Sheet2!$M:$O,2,FALSE),0)</f>
        <v>0</v>
      </c>
      <c r="AD5049" s="11">
        <f>IFERROR(VLOOKUP(AE5049,[3]Sheet2!$M:$O,3,FALSE),0)</f>
        <v>0</v>
      </c>
      <c r="AE5049" s="10" t="str">
        <f t="shared" si="114"/>
        <v>79/80ULI</v>
      </c>
      <c r="AF5049" s="10"/>
      <c r="AG5049" s="10"/>
      <c r="AH5049" s="10"/>
    </row>
    <row r="5050" spans="1:34" x14ac:dyDescent="0.45">
      <c r="A5050" t="s">
        <v>54</v>
      </c>
      <c r="B5050" t="s">
        <v>181</v>
      </c>
      <c r="C5050" t="s">
        <v>264</v>
      </c>
      <c r="D5050">
        <v>387</v>
      </c>
      <c r="E5050" s="11">
        <v>2100000</v>
      </c>
      <c r="F5050" s="5">
        <v>381028</v>
      </c>
      <c r="G5050" s="11">
        <v>0</v>
      </c>
      <c r="H5050" s="11">
        <v>0</v>
      </c>
      <c r="I5050">
        <v>0</v>
      </c>
      <c r="J5050">
        <v>0</v>
      </c>
      <c r="K5050">
        <v>0</v>
      </c>
      <c r="L5050">
        <v>146356</v>
      </c>
      <c r="M5050">
        <v>9.2799999999999994</v>
      </c>
      <c r="N5050">
        <v>41.7</v>
      </c>
      <c r="O5050">
        <v>3.28</v>
      </c>
      <c r="P5050">
        <v>7.87</v>
      </c>
      <c r="Q5050">
        <v>0</v>
      </c>
      <c r="R5050">
        <v>136.78</v>
      </c>
      <c r="S5050">
        <v>0</v>
      </c>
      <c r="T5050">
        <v>118.14</v>
      </c>
      <c r="U5050">
        <v>157.06</v>
      </c>
      <c r="V5050">
        <v>-0.59419999999999995</v>
      </c>
      <c r="W5050">
        <v>0</v>
      </c>
      <c r="X5050">
        <v>0</v>
      </c>
      <c r="Y5050" s="12" t="str">
        <f>IFERROR(VLOOKUP(C5050,[1]Index!$D:$F,3,FALSE),"Non List")</f>
        <v>zdelist</v>
      </c>
      <c r="Z5050">
        <f>IFERROR(VLOOKUP(C5050,[1]LP!$B:$C,2,FALSE),0)</f>
        <v>0</v>
      </c>
      <c r="AA5050" s="11">
        <f t="shared" si="115"/>
        <v>0</v>
      </c>
      <c r="AB5050" s="5">
        <f>IFERROR(VLOOKUP(C5050,[2]Sheet1!$B:$F,5,FALSE),0)</f>
        <v>0</v>
      </c>
      <c r="AC5050" s="11">
        <f>IFERROR(VLOOKUP(AE5050,[3]Sheet2!$M:$O,2,FALSE),0)</f>
        <v>0</v>
      </c>
      <c r="AD5050" s="11">
        <f>IFERROR(VLOOKUP(AE5050,[3]Sheet2!$M:$O,3,FALSE),0)</f>
        <v>0</v>
      </c>
      <c r="AE5050" s="10" t="str">
        <f t="shared" si="114"/>
        <v>79/80RLI</v>
      </c>
      <c r="AF5050" s="10"/>
      <c r="AG5050" s="10"/>
      <c r="AH5050" s="10"/>
    </row>
    <row r="5051" spans="1:34" x14ac:dyDescent="0.45">
      <c r="A5051" t="s">
        <v>54</v>
      </c>
      <c r="B5051" t="s">
        <v>181</v>
      </c>
      <c r="C5051" t="s">
        <v>266</v>
      </c>
      <c r="D5051">
        <v>401.1</v>
      </c>
      <c r="E5051" s="11">
        <v>2000000</v>
      </c>
      <c r="F5051" s="5">
        <v>597250.50800000003</v>
      </c>
      <c r="G5051" s="11">
        <v>0</v>
      </c>
      <c r="H5051" s="11">
        <v>0</v>
      </c>
      <c r="I5051">
        <v>0</v>
      </c>
      <c r="J5051">
        <v>0</v>
      </c>
      <c r="K5051">
        <v>0</v>
      </c>
      <c r="L5051">
        <v>132391.37100000001</v>
      </c>
      <c r="M5051">
        <v>8.81</v>
      </c>
      <c r="N5051">
        <v>45.53</v>
      </c>
      <c r="O5051">
        <v>3.09</v>
      </c>
      <c r="P5051">
        <v>6.8</v>
      </c>
      <c r="Q5051">
        <v>0</v>
      </c>
      <c r="R5051">
        <v>140.69</v>
      </c>
      <c r="S5051">
        <v>0</v>
      </c>
      <c r="T5051">
        <v>129.86000000000001</v>
      </c>
      <c r="U5051">
        <v>160.44</v>
      </c>
      <c r="V5051">
        <v>-0.6</v>
      </c>
      <c r="W5051">
        <v>0</v>
      </c>
      <c r="X5051">
        <v>0</v>
      </c>
      <c r="Y5051" s="12" t="str">
        <f>IFERROR(VLOOKUP(C5051,[1]Index!$D:$F,3,FALSE),"Non List")</f>
        <v>zdelist</v>
      </c>
      <c r="Z5051">
        <f>IFERROR(VLOOKUP(C5051,[1]LP!$B:$C,2,FALSE),0)</f>
        <v>0</v>
      </c>
      <c r="AA5051" s="11">
        <f t="shared" si="115"/>
        <v>0</v>
      </c>
      <c r="AB5051" s="5">
        <f>IFERROR(VLOOKUP(C5051,[2]Sheet1!$B:$F,5,FALSE),0)</f>
        <v>0</v>
      </c>
      <c r="AC5051" s="11">
        <f>IFERROR(VLOOKUP(AE5051,[3]Sheet2!$M:$O,2,FALSE),0)</f>
        <v>0</v>
      </c>
      <c r="AD5051" s="11">
        <f>IFERROR(VLOOKUP(AE5051,[3]Sheet2!$M:$O,3,FALSE),0)</f>
        <v>0</v>
      </c>
      <c r="AE5051" s="10" t="str">
        <f t="shared" si="114"/>
        <v>79/80PLI</v>
      </c>
      <c r="AF5051" s="10"/>
      <c r="AG5051" s="10"/>
      <c r="AH5051" s="10"/>
    </row>
    <row r="5052" spans="1:34" x14ac:dyDescent="0.45">
      <c r="A5052" t="s">
        <v>54</v>
      </c>
      <c r="B5052" t="s">
        <v>181</v>
      </c>
      <c r="C5052" t="s">
        <v>286</v>
      </c>
      <c r="D5052">
        <v>411</v>
      </c>
      <c r="E5052" s="11">
        <v>4545572.0999999996</v>
      </c>
      <c r="F5052" s="5">
        <v>2586812.2439999999</v>
      </c>
      <c r="G5052" s="11">
        <v>0</v>
      </c>
      <c r="H5052" s="11">
        <v>0</v>
      </c>
      <c r="I5052">
        <v>0</v>
      </c>
      <c r="J5052">
        <v>0</v>
      </c>
      <c r="K5052">
        <v>0</v>
      </c>
      <c r="L5052">
        <v>253194.62299999999</v>
      </c>
      <c r="M5052">
        <v>7.43</v>
      </c>
      <c r="N5052">
        <v>55.32</v>
      </c>
      <c r="O5052">
        <v>2.62</v>
      </c>
      <c r="P5052">
        <v>4.7300000000000004</v>
      </c>
      <c r="Q5052">
        <v>0</v>
      </c>
      <c r="R5052">
        <v>144.94</v>
      </c>
      <c r="S5052">
        <v>0</v>
      </c>
      <c r="T5052">
        <v>156.91</v>
      </c>
      <c r="U5052">
        <v>161.96</v>
      </c>
      <c r="V5052">
        <v>-0.60589999999999999</v>
      </c>
      <c r="W5052">
        <v>0</v>
      </c>
      <c r="X5052">
        <v>0</v>
      </c>
      <c r="Y5052" s="12" t="str">
        <f>IFERROR(VLOOKUP(C5052,[1]Index!$D:$F,3,FALSE),"Non List")</f>
        <v>Life Insurance</v>
      </c>
      <c r="Z5052">
        <f>IFERROR(VLOOKUP(C5052,[1]LP!$B:$C,2,FALSE),0)</f>
        <v>432</v>
      </c>
      <c r="AA5052" s="11">
        <f t="shared" si="115"/>
        <v>58.1</v>
      </c>
      <c r="AB5052" s="5">
        <f>IFERROR(VLOOKUP(C5052,[2]Sheet1!$B:$F,5,FALSE),0)</f>
        <v>22273303.289999999</v>
      </c>
      <c r="AC5052" s="11">
        <f>IFERROR(VLOOKUP(AE5052,[3]Sheet2!$M:$O,2,FALSE),0)</f>
        <v>24.74</v>
      </c>
      <c r="AD5052" s="11">
        <f>IFERROR(VLOOKUP(AE5052,[3]Sheet2!$M:$O,3,FALSE),0)</f>
        <v>0</v>
      </c>
      <c r="AE5052" s="10" t="str">
        <f t="shared" si="114"/>
        <v>79/80SJLIC</v>
      </c>
      <c r="AF5052" s="10"/>
      <c r="AG5052" s="10"/>
      <c r="AH5052" s="10"/>
    </row>
    <row r="5053" spans="1:34" x14ac:dyDescent="0.45">
      <c r="A5053" t="s">
        <v>54</v>
      </c>
      <c r="B5053" t="s">
        <v>181</v>
      </c>
      <c r="C5053" t="s">
        <v>270</v>
      </c>
      <c r="D5053">
        <v>509.9</v>
      </c>
      <c r="E5053" s="11">
        <v>1312800</v>
      </c>
      <c r="F5053" s="5">
        <v>258600</v>
      </c>
      <c r="G5053" s="11">
        <v>0</v>
      </c>
      <c r="H5053" s="11">
        <v>0</v>
      </c>
      <c r="I5053">
        <v>0</v>
      </c>
      <c r="J5053">
        <v>0</v>
      </c>
      <c r="K5053">
        <v>0</v>
      </c>
      <c r="L5053">
        <v>146700</v>
      </c>
      <c r="M5053">
        <v>14.89</v>
      </c>
      <c r="N5053">
        <v>34.24</v>
      </c>
      <c r="O5053">
        <v>4.26</v>
      </c>
      <c r="P5053">
        <v>12.45</v>
      </c>
      <c r="Q5053">
        <v>0</v>
      </c>
      <c r="R5053">
        <v>145.86000000000001</v>
      </c>
      <c r="S5053">
        <v>0</v>
      </c>
      <c r="T5053">
        <v>119.7</v>
      </c>
      <c r="U5053">
        <v>200.26</v>
      </c>
      <c r="V5053">
        <v>-0.60729999999999995</v>
      </c>
      <c r="W5053">
        <v>0</v>
      </c>
      <c r="X5053">
        <v>0</v>
      </c>
      <c r="Y5053" s="12" t="str">
        <f>IFERROR(VLOOKUP(C5053,[1]Index!$D:$F,3,FALSE),"Non List")</f>
        <v>zdelist</v>
      </c>
      <c r="Z5053">
        <f>IFERROR(VLOOKUP(C5053,[1]LP!$B:$C,2,FALSE),0)</f>
        <v>0</v>
      </c>
      <c r="AA5053" s="11">
        <f t="shared" si="115"/>
        <v>0</v>
      </c>
      <c r="AB5053" s="5">
        <f>IFERROR(VLOOKUP(C5053,[2]Sheet1!$B:$F,5,FALSE),0)</f>
        <v>0</v>
      </c>
      <c r="AC5053" s="11">
        <f>IFERROR(VLOOKUP(AE5053,[3]Sheet2!$M:$O,2,FALSE),0)</f>
        <v>0</v>
      </c>
      <c r="AD5053" s="11">
        <f>IFERROR(VLOOKUP(AE5053,[3]Sheet2!$M:$O,3,FALSE),0)</f>
        <v>0</v>
      </c>
      <c r="AE5053" s="10" t="str">
        <f t="shared" si="114"/>
        <v>79/80LGIL</v>
      </c>
      <c r="AF5053" s="10"/>
      <c r="AG5053" s="10"/>
      <c r="AH5053" s="10"/>
    </row>
    <row r="5054" spans="1:34" x14ac:dyDescent="0.45">
      <c r="A5054" t="s">
        <v>54</v>
      </c>
      <c r="B5054" t="s">
        <v>181</v>
      </c>
      <c r="C5054" t="s">
        <v>271</v>
      </c>
      <c r="D5054">
        <v>548</v>
      </c>
      <c r="E5054" s="11">
        <v>1494765</v>
      </c>
      <c r="F5054" s="5">
        <v>436261</v>
      </c>
      <c r="G5054" s="11">
        <v>0</v>
      </c>
      <c r="H5054" s="11">
        <v>0</v>
      </c>
      <c r="I5054">
        <v>0</v>
      </c>
      <c r="J5054">
        <v>0</v>
      </c>
      <c r="K5054">
        <v>0</v>
      </c>
      <c r="L5054">
        <v>286530</v>
      </c>
      <c r="M5054">
        <v>25.55</v>
      </c>
      <c r="N5054">
        <v>21.45</v>
      </c>
      <c r="O5054">
        <v>4.24</v>
      </c>
      <c r="P5054">
        <v>19.79</v>
      </c>
      <c r="Q5054">
        <v>0</v>
      </c>
      <c r="R5054">
        <v>90.95</v>
      </c>
      <c r="S5054">
        <v>0</v>
      </c>
      <c r="T5054">
        <v>129.19</v>
      </c>
      <c r="U5054">
        <v>272.52</v>
      </c>
      <c r="V5054">
        <v>-0.50270000000000004</v>
      </c>
      <c r="W5054">
        <v>0</v>
      </c>
      <c r="X5054">
        <v>0</v>
      </c>
      <c r="Y5054" s="12" t="str">
        <f>IFERROR(VLOOKUP(C5054,[1]Index!$D:$F,3,FALSE),"Non List")</f>
        <v>Non Life Insurance</v>
      </c>
      <c r="Z5054">
        <f>IFERROR(VLOOKUP(C5054,[1]LP!$B:$C,2,FALSE),0)</f>
        <v>855</v>
      </c>
      <c r="AA5054" s="11">
        <f t="shared" si="115"/>
        <v>33.5</v>
      </c>
      <c r="AB5054" s="5">
        <f>IFERROR(VLOOKUP(C5054,[2]Sheet1!$B:$F,5,FALSE),0)</f>
        <v>8078158.4900000002</v>
      </c>
      <c r="AC5054" s="11">
        <f>IFERROR(VLOOKUP(AE5054,[3]Sheet2!$M:$O,2,FALSE),0)</f>
        <v>0.52629999999999999</v>
      </c>
      <c r="AD5054" s="11">
        <f>IFERROR(VLOOKUP(AE5054,[3]Sheet2!$M:$O,3,FALSE),0)</f>
        <v>10</v>
      </c>
      <c r="AE5054" s="10" t="str">
        <f t="shared" ref="AE5054:AE5117" si="116">B5054&amp;C5054</f>
        <v>79/80NICL</v>
      </c>
      <c r="AF5054" s="10"/>
      <c r="AG5054" s="10"/>
      <c r="AH5054" s="10"/>
    </row>
    <row r="5055" spans="1:34" x14ac:dyDescent="0.45">
      <c r="A5055" t="s">
        <v>54</v>
      </c>
      <c r="B5055" t="s">
        <v>181</v>
      </c>
      <c r="C5055" t="s">
        <v>272</v>
      </c>
      <c r="D5055">
        <v>724</v>
      </c>
      <c r="E5055" s="11">
        <v>2012361</v>
      </c>
      <c r="F5055" s="5">
        <v>396262</v>
      </c>
      <c r="G5055" s="11">
        <v>0</v>
      </c>
      <c r="H5055" s="11">
        <v>0</v>
      </c>
      <c r="I5055">
        <v>0</v>
      </c>
      <c r="J5055">
        <v>0</v>
      </c>
      <c r="K5055">
        <v>0</v>
      </c>
      <c r="L5055">
        <v>341860</v>
      </c>
      <c r="M5055">
        <v>22.64</v>
      </c>
      <c r="N5055">
        <v>31.98</v>
      </c>
      <c r="O5055">
        <v>6.05</v>
      </c>
      <c r="P5055">
        <v>18.93</v>
      </c>
      <c r="Q5055">
        <v>0</v>
      </c>
      <c r="R5055">
        <v>193.48</v>
      </c>
      <c r="S5055">
        <v>0</v>
      </c>
      <c r="T5055">
        <v>119.69</v>
      </c>
      <c r="U5055">
        <v>246.92</v>
      </c>
      <c r="V5055">
        <v>-0.65890000000000004</v>
      </c>
      <c r="W5055">
        <v>0</v>
      </c>
      <c r="X5055">
        <v>0</v>
      </c>
      <c r="Y5055" s="12" t="str">
        <f>IFERROR(VLOOKUP(C5055,[1]Index!$D:$F,3,FALSE),"Non List")</f>
        <v>Non Life Insurance</v>
      </c>
      <c r="Z5055">
        <f>IFERROR(VLOOKUP(C5055,[1]LP!$B:$C,2,FALSE),0)</f>
        <v>812</v>
      </c>
      <c r="AA5055" s="11">
        <f t="shared" si="115"/>
        <v>35.9</v>
      </c>
      <c r="AB5055" s="5">
        <f>IFERROR(VLOOKUP(C5055,[2]Sheet1!$B:$F,5,FALSE),0)</f>
        <v>8049442.4299999997</v>
      </c>
      <c r="AC5055" s="11">
        <f>IFERROR(VLOOKUP(AE5055,[3]Sheet2!$M:$O,2,FALSE),0)</f>
        <v>0</v>
      </c>
      <c r="AD5055" s="11">
        <f>IFERROR(VLOOKUP(AE5055,[3]Sheet2!$M:$O,3,FALSE),0)</f>
        <v>0</v>
      </c>
      <c r="AE5055" s="10" t="str">
        <f t="shared" si="116"/>
        <v>79/80NIL</v>
      </c>
      <c r="AF5055" s="10"/>
      <c r="AG5055" s="10"/>
      <c r="AH5055" s="10"/>
    </row>
    <row r="5056" spans="1:34" x14ac:dyDescent="0.45">
      <c r="A5056" t="s">
        <v>54</v>
      </c>
      <c r="B5056" t="s">
        <v>181</v>
      </c>
      <c r="C5056" t="s">
        <v>273</v>
      </c>
      <c r="D5056">
        <v>603.9</v>
      </c>
      <c r="E5056" s="11">
        <v>1459276</v>
      </c>
      <c r="F5056" s="5">
        <v>244406</v>
      </c>
      <c r="G5056" s="11">
        <v>0</v>
      </c>
      <c r="H5056" s="11">
        <v>0</v>
      </c>
      <c r="I5056">
        <v>0</v>
      </c>
      <c r="J5056">
        <v>0</v>
      </c>
      <c r="K5056">
        <v>0</v>
      </c>
      <c r="L5056">
        <v>177404</v>
      </c>
      <c r="M5056">
        <v>16.2</v>
      </c>
      <c r="N5056">
        <v>37.28</v>
      </c>
      <c r="O5056">
        <v>5.17</v>
      </c>
      <c r="P5056">
        <v>13.88</v>
      </c>
      <c r="Q5056">
        <v>0</v>
      </c>
      <c r="R5056">
        <v>192.74</v>
      </c>
      <c r="S5056">
        <v>0</v>
      </c>
      <c r="T5056">
        <v>116.75</v>
      </c>
      <c r="U5056">
        <v>206.29</v>
      </c>
      <c r="V5056">
        <v>-0.65839999999999999</v>
      </c>
      <c r="W5056">
        <v>0</v>
      </c>
      <c r="X5056">
        <v>0</v>
      </c>
      <c r="Y5056" s="12" t="str">
        <f>IFERROR(VLOOKUP(C5056,[1]Index!$D:$F,3,FALSE),"Non List")</f>
        <v>Non Life Insurance</v>
      </c>
      <c r="Z5056">
        <f>IFERROR(VLOOKUP(C5056,[1]LP!$B:$C,2,FALSE),0)</f>
        <v>778</v>
      </c>
      <c r="AA5056" s="11">
        <f t="shared" si="115"/>
        <v>48</v>
      </c>
      <c r="AB5056" s="5">
        <f>IFERROR(VLOOKUP(C5056,[2]Sheet1!$B:$F,5,FALSE),0)</f>
        <v>7543725.6100000003</v>
      </c>
      <c r="AC5056" s="11">
        <f>IFERROR(VLOOKUP(AE5056,[3]Sheet2!$M:$O,2,FALSE),0)</f>
        <v>0.28949999999999998</v>
      </c>
      <c r="AD5056" s="11">
        <f>IFERROR(VLOOKUP(AE5056,[3]Sheet2!$M:$O,3,FALSE),0)</f>
        <v>5.5</v>
      </c>
      <c r="AE5056" s="10" t="str">
        <f t="shared" si="116"/>
        <v>79/80NLG</v>
      </c>
      <c r="AF5056" s="10"/>
      <c r="AG5056" s="10"/>
      <c r="AH5056" s="10"/>
    </row>
    <row r="5057" spans="1:34" x14ac:dyDescent="0.45">
      <c r="A5057" t="s">
        <v>54</v>
      </c>
      <c r="B5057" t="s">
        <v>181</v>
      </c>
      <c r="C5057" t="s">
        <v>275</v>
      </c>
      <c r="D5057">
        <v>367.6</v>
      </c>
      <c r="E5057" s="11">
        <v>1225584</v>
      </c>
      <c r="F5057" s="5">
        <v>265313</v>
      </c>
      <c r="G5057" s="11">
        <v>0</v>
      </c>
      <c r="H5057" s="11">
        <v>0</v>
      </c>
      <c r="I5057">
        <v>0</v>
      </c>
      <c r="J5057">
        <v>0</v>
      </c>
      <c r="K5057">
        <v>0</v>
      </c>
      <c r="L5057">
        <v>100390</v>
      </c>
      <c r="M5057">
        <v>10.92</v>
      </c>
      <c r="N5057">
        <v>33.659999999999997</v>
      </c>
      <c r="O5057">
        <v>3.02</v>
      </c>
      <c r="P5057">
        <v>8.98</v>
      </c>
      <c r="Q5057">
        <v>0</v>
      </c>
      <c r="R5057">
        <v>101.65</v>
      </c>
      <c r="S5057">
        <v>0</v>
      </c>
      <c r="T5057">
        <v>121.65</v>
      </c>
      <c r="U5057">
        <v>172.89</v>
      </c>
      <c r="V5057">
        <v>-0.52969999999999995</v>
      </c>
      <c r="W5057">
        <v>0</v>
      </c>
      <c r="X5057">
        <v>0</v>
      </c>
      <c r="Y5057" s="12" t="str">
        <f>IFERROR(VLOOKUP(C5057,[1]Index!$D:$F,3,FALSE),"Non List")</f>
        <v>zdelist</v>
      </c>
      <c r="Z5057">
        <f>IFERROR(VLOOKUP(C5057,[1]LP!$B:$C,2,FALSE),0)</f>
        <v>0</v>
      </c>
      <c r="AA5057" s="11">
        <f t="shared" si="115"/>
        <v>0</v>
      </c>
      <c r="AB5057" s="5">
        <f>IFERROR(VLOOKUP(C5057,[2]Sheet1!$B:$F,5,FALSE),0)</f>
        <v>0</v>
      </c>
      <c r="AC5057" s="11">
        <f>IFERROR(VLOOKUP(AE5057,[3]Sheet2!$M:$O,2,FALSE),0)</f>
        <v>0</v>
      </c>
      <c r="AD5057" s="11">
        <f>IFERROR(VLOOKUP(AE5057,[3]Sheet2!$M:$O,3,FALSE),0)</f>
        <v>0</v>
      </c>
      <c r="AE5057" s="10" t="str">
        <f t="shared" si="116"/>
        <v>79/80PICL</v>
      </c>
      <c r="AF5057" s="10"/>
      <c r="AG5057" s="10"/>
      <c r="AH5057" s="10"/>
    </row>
    <row r="5058" spans="1:34" x14ac:dyDescent="0.45">
      <c r="A5058" t="s">
        <v>54</v>
      </c>
      <c r="B5058" t="s">
        <v>181</v>
      </c>
      <c r="C5058" t="s">
        <v>277</v>
      </c>
      <c r="D5058">
        <v>702.9</v>
      </c>
      <c r="E5058" s="11">
        <v>2654947.2000000002</v>
      </c>
      <c r="F5058" s="5">
        <v>636201.96600000001</v>
      </c>
      <c r="G5058" s="11">
        <v>0</v>
      </c>
      <c r="H5058" s="11">
        <v>0</v>
      </c>
      <c r="I5058">
        <v>0</v>
      </c>
      <c r="J5058">
        <v>0</v>
      </c>
      <c r="K5058">
        <v>0</v>
      </c>
      <c r="L5058">
        <v>343149.75</v>
      </c>
      <c r="M5058">
        <v>17.23</v>
      </c>
      <c r="N5058">
        <v>40.799999999999997</v>
      </c>
      <c r="O5058">
        <v>5.67</v>
      </c>
      <c r="P5058">
        <v>13.9</v>
      </c>
      <c r="Q5058">
        <v>0</v>
      </c>
      <c r="R5058">
        <v>231.34</v>
      </c>
      <c r="S5058">
        <v>0</v>
      </c>
      <c r="T5058">
        <v>123.96</v>
      </c>
      <c r="U5058">
        <v>219.22</v>
      </c>
      <c r="V5058">
        <v>-0.68810000000000004</v>
      </c>
      <c r="W5058">
        <v>0</v>
      </c>
      <c r="X5058">
        <v>0</v>
      </c>
      <c r="Y5058" s="12" t="str">
        <f>IFERROR(VLOOKUP(C5058,[1]Index!$D:$F,3,FALSE),"Non List")</f>
        <v>Non Life Insurance</v>
      </c>
      <c r="Z5058">
        <f>IFERROR(VLOOKUP(C5058,[1]LP!$B:$C,2,FALSE),0)</f>
        <v>719.8</v>
      </c>
      <c r="AA5058" s="11">
        <f t="shared" si="115"/>
        <v>41.8</v>
      </c>
      <c r="AB5058" s="5">
        <f>IFERROR(VLOOKUP(C5058,[2]Sheet1!$B:$F,5,FALSE),0)</f>
        <v>13009241.279999999</v>
      </c>
      <c r="AC5058" s="11">
        <f>IFERROR(VLOOKUP(AE5058,[3]Sheet2!$M:$O,2,FALSE),0)</f>
        <v>0</v>
      </c>
      <c r="AD5058" s="11">
        <f>IFERROR(VLOOKUP(AE5058,[3]Sheet2!$M:$O,3,FALSE),0)</f>
        <v>0</v>
      </c>
      <c r="AE5058" s="10" t="str">
        <f t="shared" si="116"/>
        <v>79/80SICL</v>
      </c>
      <c r="AF5058" s="10"/>
      <c r="AG5058" s="10"/>
      <c r="AH5058" s="10"/>
    </row>
    <row r="5059" spans="1:34" x14ac:dyDescent="0.45">
      <c r="A5059" t="s">
        <v>54</v>
      </c>
      <c r="B5059" t="s">
        <v>181</v>
      </c>
      <c r="C5059" t="s">
        <v>278</v>
      </c>
      <c r="D5059">
        <v>651.20000000000005</v>
      </c>
      <c r="E5059" s="11">
        <v>1403920</v>
      </c>
      <c r="F5059" s="5">
        <v>391515</v>
      </c>
      <c r="G5059" s="11">
        <v>0</v>
      </c>
      <c r="H5059" s="11">
        <v>0</v>
      </c>
      <c r="I5059">
        <v>0</v>
      </c>
      <c r="J5059">
        <v>0</v>
      </c>
      <c r="K5059">
        <v>0</v>
      </c>
      <c r="L5059">
        <v>392657</v>
      </c>
      <c r="M5059">
        <v>37.28</v>
      </c>
      <c r="N5059">
        <v>17.47</v>
      </c>
      <c r="O5059">
        <v>5.09</v>
      </c>
      <c r="P5059">
        <v>29.16</v>
      </c>
      <c r="Q5059">
        <v>0</v>
      </c>
      <c r="R5059">
        <v>88.92</v>
      </c>
      <c r="S5059">
        <v>0</v>
      </c>
      <c r="T5059">
        <v>127.89</v>
      </c>
      <c r="U5059">
        <v>327.52999999999997</v>
      </c>
      <c r="V5059">
        <v>-0.497</v>
      </c>
      <c r="W5059">
        <v>0</v>
      </c>
      <c r="X5059">
        <v>0</v>
      </c>
      <c r="Y5059" s="12" t="str">
        <f>IFERROR(VLOOKUP(C5059,[1]Index!$D:$F,3,FALSE),"Non List")</f>
        <v>zdelist</v>
      </c>
      <c r="Z5059">
        <f>IFERROR(VLOOKUP(C5059,[1]LP!$B:$C,2,FALSE),0)</f>
        <v>0</v>
      </c>
      <c r="AA5059" s="11">
        <f t="shared" ref="AA5059:AA5122" si="117">ROUND(IFERROR(Z5059/M5059,0),1)</f>
        <v>0</v>
      </c>
      <c r="AB5059" s="5">
        <f>IFERROR(VLOOKUP(C5059,[2]Sheet1!$B:$F,5,FALSE),0)</f>
        <v>0</v>
      </c>
      <c r="AC5059" s="11">
        <f>IFERROR(VLOOKUP(AE5059,[3]Sheet2!$M:$O,2,FALSE),0)</f>
        <v>0</v>
      </c>
      <c r="AD5059" s="11">
        <f>IFERROR(VLOOKUP(AE5059,[3]Sheet2!$M:$O,3,FALSE),0)</f>
        <v>0</v>
      </c>
      <c r="AE5059" s="10" t="str">
        <f t="shared" si="116"/>
        <v>79/80SIL</v>
      </c>
      <c r="AF5059" s="10"/>
      <c r="AG5059" s="10"/>
      <c r="AH5059" s="10"/>
    </row>
    <row r="5060" spans="1:34" x14ac:dyDescent="0.45">
      <c r="A5060" t="s">
        <v>54</v>
      </c>
      <c r="B5060" t="s">
        <v>181</v>
      </c>
      <c r="C5060" t="s">
        <v>279</v>
      </c>
      <c r="D5060">
        <v>439</v>
      </c>
      <c r="E5060" s="11">
        <v>1079568</v>
      </c>
      <c r="F5060" s="5">
        <v>217811</v>
      </c>
      <c r="G5060" s="11">
        <v>0</v>
      </c>
      <c r="H5060" s="11">
        <v>0</v>
      </c>
      <c r="I5060">
        <v>0</v>
      </c>
      <c r="J5060">
        <v>0</v>
      </c>
      <c r="K5060">
        <v>0</v>
      </c>
      <c r="L5060">
        <v>150555</v>
      </c>
      <c r="M5060">
        <v>18.59</v>
      </c>
      <c r="N5060">
        <v>23.61</v>
      </c>
      <c r="O5060">
        <v>3.65</v>
      </c>
      <c r="P5060">
        <v>15.47</v>
      </c>
      <c r="Q5060">
        <v>0</v>
      </c>
      <c r="R5060">
        <v>86.18</v>
      </c>
      <c r="S5060">
        <v>0</v>
      </c>
      <c r="T5060">
        <v>120.18</v>
      </c>
      <c r="U5060">
        <v>224.21</v>
      </c>
      <c r="V5060">
        <v>-0.48930000000000001</v>
      </c>
      <c r="W5060">
        <v>0</v>
      </c>
      <c r="X5060">
        <v>0</v>
      </c>
      <c r="Y5060" s="12" t="str">
        <f>IFERROR(VLOOKUP(C5060,[1]Index!$D:$F,3,FALSE),"Non List")</f>
        <v>zdelist</v>
      </c>
      <c r="Z5060">
        <f>IFERROR(VLOOKUP(C5060,[1]LP!$B:$C,2,FALSE),0)</f>
        <v>0</v>
      </c>
      <c r="AA5060" s="11">
        <f t="shared" si="117"/>
        <v>0</v>
      </c>
      <c r="AB5060" s="5">
        <f>IFERROR(VLOOKUP(C5060,[2]Sheet1!$B:$F,5,FALSE),0)</f>
        <v>0</v>
      </c>
      <c r="AC5060" s="11">
        <f>IFERROR(VLOOKUP(AE5060,[3]Sheet2!$M:$O,2,FALSE),0)</f>
        <v>0</v>
      </c>
      <c r="AD5060" s="11">
        <f>IFERROR(VLOOKUP(AE5060,[3]Sheet2!$M:$O,3,FALSE),0)</f>
        <v>0</v>
      </c>
      <c r="AE5060" s="10" t="str">
        <f t="shared" si="116"/>
        <v>79/80UIC</v>
      </c>
      <c r="AF5060" s="10"/>
      <c r="AG5060" s="10"/>
      <c r="AH5060" s="10"/>
    </row>
    <row r="5061" spans="1:34" x14ac:dyDescent="0.45">
      <c r="A5061" t="s">
        <v>54</v>
      </c>
      <c r="B5061" t="s">
        <v>181</v>
      </c>
      <c r="C5061" t="s">
        <v>192</v>
      </c>
      <c r="D5061">
        <v>273</v>
      </c>
      <c r="E5061" s="11">
        <v>1867962.6</v>
      </c>
      <c r="F5061" s="5">
        <v>69085.320000000007</v>
      </c>
      <c r="G5061" s="11">
        <v>0</v>
      </c>
      <c r="H5061" s="11">
        <v>0</v>
      </c>
      <c r="I5061">
        <v>0</v>
      </c>
      <c r="J5061">
        <v>0</v>
      </c>
      <c r="K5061">
        <v>0</v>
      </c>
      <c r="L5061" s="11">
        <v>64469.071000000004</v>
      </c>
      <c r="M5061">
        <v>4.5999999999999996</v>
      </c>
      <c r="N5061">
        <v>59.35</v>
      </c>
      <c r="O5061">
        <v>2.63</v>
      </c>
      <c r="P5061">
        <v>4.4400000000000004</v>
      </c>
      <c r="Q5061">
        <v>0</v>
      </c>
      <c r="R5061">
        <v>156.09</v>
      </c>
      <c r="S5061">
        <v>0</v>
      </c>
      <c r="T5061">
        <v>103.7</v>
      </c>
      <c r="U5061">
        <v>103.6</v>
      </c>
      <c r="V5061">
        <v>-0.62050000000000005</v>
      </c>
      <c r="W5061">
        <v>0</v>
      </c>
      <c r="X5061">
        <v>0</v>
      </c>
      <c r="Y5061" s="12" t="str">
        <f>IFERROR(VLOOKUP(C5061,[1]Index!$D:$F,3,FALSE),"Non List")</f>
        <v>Hydro Power</v>
      </c>
      <c r="Z5061">
        <f>IFERROR(VLOOKUP(C5061,[1]LP!$B:$C,2,FALSE),0)</f>
        <v>164</v>
      </c>
      <c r="AA5061" s="11">
        <f t="shared" si="117"/>
        <v>35.700000000000003</v>
      </c>
      <c r="AB5061" s="5">
        <f>IFERROR(VLOOKUP(C5061,[2]Sheet1!$B:$F,5,FALSE),0)</f>
        <v>37359249.329999998</v>
      </c>
      <c r="AC5061" s="11">
        <f>IFERROR(VLOOKUP(AE5061,[3]Sheet2!$M:$O,2,FALSE),0)</f>
        <v>0</v>
      </c>
      <c r="AD5061" s="11">
        <f>IFERROR(VLOOKUP(AE5061,[3]Sheet2!$M:$O,3,FALSE),0)</f>
        <v>0</v>
      </c>
      <c r="AE5061" s="10" t="str">
        <f t="shared" si="116"/>
        <v>79/80AHPC</v>
      </c>
      <c r="AF5061" s="10"/>
      <c r="AG5061" s="10"/>
      <c r="AH5061" s="10"/>
    </row>
    <row r="5062" spans="1:34" x14ac:dyDescent="0.45">
      <c r="A5062" t="s">
        <v>54</v>
      </c>
      <c r="B5062" t="s">
        <v>181</v>
      </c>
      <c r="C5062" t="s">
        <v>193</v>
      </c>
      <c r="D5062">
        <v>311</v>
      </c>
      <c r="E5062" s="11">
        <v>3409065</v>
      </c>
      <c r="F5062" s="5">
        <v>3601788</v>
      </c>
      <c r="G5062" s="11">
        <v>0</v>
      </c>
      <c r="H5062" s="11">
        <v>0</v>
      </c>
      <c r="I5062">
        <v>0</v>
      </c>
      <c r="J5062">
        <v>0</v>
      </c>
      <c r="K5062">
        <v>0</v>
      </c>
      <c r="L5062" s="11">
        <v>268195</v>
      </c>
      <c r="M5062">
        <v>10.48</v>
      </c>
      <c r="N5062">
        <v>29.68</v>
      </c>
      <c r="O5062">
        <v>1.51</v>
      </c>
      <c r="P5062">
        <v>5.0999999999999996</v>
      </c>
      <c r="Q5062">
        <v>0</v>
      </c>
      <c r="R5062">
        <v>44.82</v>
      </c>
      <c r="S5062">
        <v>0</v>
      </c>
      <c r="T5062">
        <v>205.65</v>
      </c>
      <c r="U5062">
        <v>220.21</v>
      </c>
      <c r="V5062">
        <v>-0.29189999999999999</v>
      </c>
      <c r="W5062">
        <v>0</v>
      </c>
      <c r="X5062">
        <v>0</v>
      </c>
      <c r="Y5062" s="12" t="str">
        <f>IFERROR(VLOOKUP(C5062,[1]Index!$D:$F,3,FALSE),"Non List")</f>
        <v>Hydro Power</v>
      </c>
      <c r="Z5062">
        <f>IFERROR(VLOOKUP(C5062,[1]LP!$B:$C,2,FALSE),0)</f>
        <v>299</v>
      </c>
      <c r="AA5062" s="11">
        <f t="shared" si="117"/>
        <v>28.5</v>
      </c>
      <c r="AB5062" s="5">
        <f>IFERROR(VLOOKUP(C5062,[2]Sheet1!$B:$F,5,FALSE),0)</f>
        <v>34098720.810000002</v>
      </c>
      <c r="AC5062" s="11">
        <f>IFERROR(VLOOKUP(AE5062,[3]Sheet2!$M:$O,2,FALSE),0)</f>
        <v>5</v>
      </c>
      <c r="AD5062" s="11">
        <f>IFERROR(VLOOKUP(AE5062,[3]Sheet2!$M:$O,3,FALSE),0)</f>
        <v>0</v>
      </c>
      <c r="AE5062" s="10" t="str">
        <f t="shared" si="116"/>
        <v>79/80BPCL</v>
      </c>
      <c r="AF5062" s="10"/>
      <c r="AG5062" s="10"/>
      <c r="AH5062" s="10"/>
    </row>
    <row r="5063" spans="1:34" x14ac:dyDescent="0.45">
      <c r="A5063" t="s">
        <v>54</v>
      </c>
      <c r="B5063" t="s">
        <v>181</v>
      </c>
      <c r="C5063" t="s">
        <v>194</v>
      </c>
      <c r="D5063">
        <v>460</v>
      </c>
      <c r="E5063" s="11">
        <v>7258179.2800000003</v>
      </c>
      <c r="F5063" s="5">
        <v>3137801.72</v>
      </c>
      <c r="G5063" s="11">
        <v>0</v>
      </c>
      <c r="H5063" s="11">
        <v>0</v>
      </c>
      <c r="I5063">
        <v>0</v>
      </c>
      <c r="J5063">
        <v>0</v>
      </c>
      <c r="K5063">
        <v>0</v>
      </c>
      <c r="L5063" s="11">
        <v>528983.30000000005</v>
      </c>
      <c r="M5063">
        <v>9.7100000000000009</v>
      </c>
      <c r="N5063">
        <v>47.37</v>
      </c>
      <c r="O5063">
        <v>3.21</v>
      </c>
      <c r="P5063">
        <v>6.78</v>
      </c>
      <c r="Q5063">
        <v>0</v>
      </c>
      <c r="R5063">
        <v>152.06</v>
      </c>
      <c r="S5063">
        <v>0</v>
      </c>
      <c r="T5063">
        <v>143.22999999999999</v>
      </c>
      <c r="U5063">
        <v>176.9</v>
      </c>
      <c r="V5063">
        <v>-0.61539999999999995</v>
      </c>
      <c r="W5063">
        <v>0</v>
      </c>
      <c r="X5063">
        <v>0</v>
      </c>
      <c r="Y5063" s="12" t="str">
        <f>IFERROR(VLOOKUP(C5063,[1]Index!$D:$F,3,FALSE),"Non List")</f>
        <v>Hydro Power</v>
      </c>
      <c r="Z5063">
        <f>IFERROR(VLOOKUP(C5063,[1]LP!$B:$C,2,FALSE),0)</f>
        <v>448.1</v>
      </c>
      <c r="AA5063" s="11">
        <f t="shared" si="117"/>
        <v>46.1</v>
      </c>
      <c r="AB5063" s="5">
        <f>IFERROR(VLOOKUP(C5063,[2]Sheet1!$B:$F,5,FALSE),0)</f>
        <v>79839972</v>
      </c>
      <c r="AC5063" s="11">
        <f>IFERROR(VLOOKUP(AE5063,[3]Sheet2!$M:$O,2,FALSE),0)</f>
        <v>5</v>
      </c>
      <c r="AD5063" s="11">
        <f>IFERROR(VLOOKUP(AE5063,[3]Sheet2!$M:$O,3,FALSE),0)</f>
        <v>10</v>
      </c>
      <c r="AE5063" s="10" t="str">
        <f t="shared" si="116"/>
        <v>79/80CHCL</v>
      </c>
      <c r="AF5063" s="10"/>
      <c r="AG5063" s="10"/>
      <c r="AH5063" s="10"/>
    </row>
    <row r="5064" spans="1:34" x14ac:dyDescent="0.45">
      <c r="A5064" t="s">
        <v>54</v>
      </c>
      <c r="B5064" t="s">
        <v>181</v>
      </c>
      <c r="C5064" t="s">
        <v>195</v>
      </c>
      <c r="D5064">
        <v>202</v>
      </c>
      <c r="E5064" s="11">
        <v>1645016.9439999999</v>
      </c>
      <c r="F5064" s="5">
        <v>8303.7109999999993</v>
      </c>
      <c r="G5064" s="11">
        <v>0</v>
      </c>
      <c r="H5064" s="11">
        <v>0</v>
      </c>
      <c r="I5064">
        <v>0</v>
      </c>
      <c r="J5064">
        <v>0</v>
      </c>
      <c r="K5064">
        <v>0</v>
      </c>
      <c r="L5064" s="11">
        <v>-22904.808000000001</v>
      </c>
      <c r="M5064">
        <v>-1.85</v>
      </c>
      <c r="N5064">
        <v>-109.19</v>
      </c>
      <c r="O5064">
        <v>2.0099999999999998</v>
      </c>
      <c r="P5064">
        <v>-1.85</v>
      </c>
      <c r="Q5064">
        <v>0</v>
      </c>
      <c r="R5064">
        <v>-219.47</v>
      </c>
      <c r="S5064">
        <v>0</v>
      </c>
      <c r="T5064">
        <v>100.5</v>
      </c>
      <c r="U5064" t="s">
        <v>314</v>
      </c>
      <c r="V5064" t="s">
        <v>314</v>
      </c>
      <c r="W5064">
        <v>0</v>
      </c>
      <c r="X5064">
        <v>0</v>
      </c>
      <c r="Y5064" s="12" t="str">
        <f>IFERROR(VLOOKUP(C5064,[1]Index!$D:$F,3,FALSE),"Non List")</f>
        <v>Hydro Power</v>
      </c>
      <c r="Z5064">
        <f>IFERROR(VLOOKUP(C5064,[1]LP!$B:$C,2,FALSE),0)</f>
        <v>148</v>
      </c>
      <c r="AA5064" s="11">
        <f t="shared" si="117"/>
        <v>-80</v>
      </c>
      <c r="AB5064" s="5">
        <f>IFERROR(VLOOKUP(C5064,[2]Sheet1!$B:$F,5,FALSE),0)</f>
        <v>24671629.120000001</v>
      </c>
      <c r="AC5064" s="11">
        <f>IFERROR(VLOOKUP(AE5064,[3]Sheet2!$M:$O,2,FALSE),0)</f>
        <v>0</v>
      </c>
      <c r="AD5064" s="11">
        <f>IFERROR(VLOOKUP(AE5064,[3]Sheet2!$M:$O,3,FALSE),0)</f>
        <v>0</v>
      </c>
      <c r="AE5064" s="10" t="str">
        <f t="shared" si="116"/>
        <v>79/80NHPC</v>
      </c>
      <c r="AF5064" s="10"/>
      <c r="AG5064" s="10"/>
      <c r="AH5064" s="10"/>
    </row>
    <row r="5065" spans="1:34" x14ac:dyDescent="0.45">
      <c r="A5065" t="s">
        <v>54</v>
      </c>
      <c r="B5065" t="s">
        <v>181</v>
      </c>
      <c r="C5065" t="s">
        <v>196</v>
      </c>
      <c r="D5065">
        <v>323.5</v>
      </c>
      <c r="E5065" s="11">
        <v>3089251</v>
      </c>
      <c r="F5065" s="5">
        <v>3515821.352</v>
      </c>
      <c r="G5065" s="11">
        <v>0</v>
      </c>
      <c r="H5065" s="11">
        <v>0</v>
      </c>
      <c r="I5065">
        <v>0</v>
      </c>
      <c r="J5065">
        <v>0</v>
      </c>
      <c r="K5065">
        <v>0</v>
      </c>
      <c r="L5065" s="11">
        <v>358230.50099999999</v>
      </c>
      <c r="M5065">
        <v>15.45</v>
      </c>
      <c r="N5065">
        <v>20.94</v>
      </c>
      <c r="O5065">
        <v>1.51</v>
      </c>
      <c r="P5065">
        <v>7.23</v>
      </c>
      <c r="Q5065">
        <v>0</v>
      </c>
      <c r="R5065">
        <v>31.62</v>
      </c>
      <c r="S5065">
        <v>0</v>
      </c>
      <c r="T5065">
        <v>213.81</v>
      </c>
      <c r="U5065">
        <v>272.63</v>
      </c>
      <c r="V5065">
        <v>-0.1573</v>
      </c>
      <c r="W5065">
        <v>0</v>
      </c>
      <c r="X5065">
        <v>0</v>
      </c>
      <c r="Y5065" s="12" t="str">
        <f>IFERROR(VLOOKUP(C5065,[1]Index!$D:$F,3,FALSE),"Non List")</f>
        <v>Hydro Power</v>
      </c>
      <c r="Z5065">
        <f>IFERROR(VLOOKUP(C5065,[1]LP!$B:$C,2,FALSE),0)</f>
        <v>339.3</v>
      </c>
      <c r="AA5065" s="11">
        <f t="shared" si="117"/>
        <v>22</v>
      </c>
      <c r="AB5065" s="5">
        <f>IFERROR(VLOOKUP(C5065,[2]Sheet1!$B:$F,5,FALSE),0)</f>
        <v>30892510</v>
      </c>
      <c r="AC5065" s="11">
        <f>IFERROR(VLOOKUP(AE5065,[3]Sheet2!$M:$O,2,FALSE),0)</f>
        <v>0.52629999999999999</v>
      </c>
      <c r="AD5065" s="11">
        <f>IFERROR(VLOOKUP(AE5065,[3]Sheet2!$M:$O,3,FALSE),0)</f>
        <v>10</v>
      </c>
      <c r="AE5065" s="10" t="str">
        <f t="shared" si="116"/>
        <v>79/80SHPC</v>
      </c>
      <c r="AF5065" s="10"/>
      <c r="AG5065" s="10"/>
      <c r="AH5065" s="10"/>
    </row>
    <row r="5066" spans="1:34" x14ac:dyDescent="0.45">
      <c r="A5066" t="s">
        <v>54</v>
      </c>
      <c r="B5066" t="s">
        <v>181</v>
      </c>
      <c r="C5066" t="s">
        <v>215</v>
      </c>
      <c r="D5066">
        <v>246</v>
      </c>
      <c r="E5066" s="11">
        <v>990000</v>
      </c>
      <c r="F5066" s="5">
        <v>-60967.351699999999</v>
      </c>
      <c r="G5066" s="11">
        <v>0</v>
      </c>
      <c r="H5066" s="11">
        <v>0</v>
      </c>
      <c r="I5066">
        <v>0</v>
      </c>
      <c r="J5066">
        <v>0</v>
      </c>
      <c r="K5066">
        <v>0</v>
      </c>
      <c r="L5066" s="11">
        <v>-45099.431100000002</v>
      </c>
      <c r="M5066">
        <v>-6.07</v>
      </c>
      <c r="N5066">
        <v>-40.53</v>
      </c>
      <c r="O5066">
        <v>2.62</v>
      </c>
      <c r="P5066">
        <v>-6.47</v>
      </c>
      <c r="Q5066">
        <v>0</v>
      </c>
      <c r="R5066">
        <v>-106.19</v>
      </c>
      <c r="S5066">
        <v>0</v>
      </c>
      <c r="T5066">
        <v>93.84</v>
      </c>
      <c r="U5066" t="s">
        <v>314</v>
      </c>
      <c r="V5066" t="s">
        <v>314</v>
      </c>
      <c r="W5066">
        <v>0</v>
      </c>
      <c r="X5066">
        <v>0</v>
      </c>
      <c r="Y5066" s="12" t="str">
        <f>IFERROR(VLOOKUP(C5066,[1]Index!$D:$F,3,FALSE),"Non List")</f>
        <v>Hydro Power</v>
      </c>
      <c r="Z5066">
        <f>IFERROR(VLOOKUP(C5066,[1]LP!$B:$C,2,FALSE),0)</f>
        <v>286</v>
      </c>
      <c r="AA5066" s="11">
        <f t="shared" si="117"/>
        <v>-47.1</v>
      </c>
      <c r="AB5066" s="5">
        <f>IFERROR(VLOOKUP(C5066,[2]Sheet1!$B:$F,5,FALSE),0)</f>
        <v>9900000</v>
      </c>
      <c r="AC5066" s="11">
        <f>IFERROR(VLOOKUP(AE5066,[3]Sheet2!$M:$O,2,FALSE),0)</f>
        <v>0</v>
      </c>
      <c r="AD5066" s="11">
        <f>IFERROR(VLOOKUP(AE5066,[3]Sheet2!$M:$O,3,FALSE),0)</f>
        <v>0</v>
      </c>
      <c r="AE5066" s="10" t="str">
        <f t="shared" si="116"/>
        <v>79/80HURJA</v>
      </c>
      <c r="AF5066" s="10"/>
      <c r="AG5066" s="10"/>
      <c r="AH5066" s="10"/>
    </row>
    <row r="5067" spans="1:34" x14ac:dyDescent="0.45">
      <c r="A5067" t="s">
        <v>54</v>
      </c>
      <c r="B5067" t="s">
        <v>181</v>
      </c>
      <c r="C5067" t="s">
        <v>202</v>
      </c>
      <c r="D5067">
        <v>350.6</v>
      </c>
      <c r="E5067" s="11">
        <v>2040731.55</v>
      </c>
      <c r="F5067" s="5">
        <v>354239.62</v>
      </c>
      <c r="G5067" s="11">
        <v>0</v>
      </c>
      <c r="H5067" s="11">
        <v>0</v>
      </c>
      <c r="I5067">
        <v>0</v>
      </c>
      <c r="J5067">
        <v>0</v>
      </c>
      <c r="K5067">
        <v>0</v>
      </c>
      <c r="L5067" s="11">
        <v>143572.24</v>
      </c>
      <c r="M5067">
        <v>9.3699999999999992</v>
      </c>
      <c r="N5067">
        <v>37.42</v>
      </c>
      <c r="O5067">
        <v>2.99</v>
      </c>
      <c r="P5067">
        <v>7.99</v>
      </c>
      <c r="Q5067">
        <v>0</v>
      </c>
      <c r="R5067">
        <v>111.89</v>
      </c>
      <c r="S5067">
        <v>0</v>
      </c>
      <c r="T5067">
        <v>117.36</v>
      </c>
      <c r="U5067">
        <v>157.30000000000001</v>
      </c>
      <c r="V5067">
        <v>-0.55130000000000001</v>
      </c>
      <c r="W5067">
        <v>0</v>
      </c>
      <c r="X5067">
        <v>0</v>
      </c>
      <c r="Y5067" s="12" t="str">
        <f>IFERROR(VLOOKUP(C5067,[1]Index!$D:$F,3,FALSE),"Non List")</f>
        <v>Hydro Power</v>
      </c>
      <c r="Z5067">
        <f>IFERROR(VLOOKUP(C5067,[1]LP!$B:$C,2,FALSE),0)</f>
        <v>171</v>
      </c>
      <c r="AA5067" s="11">
        <f t="shared" si="117"/>
        <v>18.2</v>
      </c>
      <c r="AB5067" s="5">
        <f>IFERROR(VLOOKUP(C5067,[2]Sheet1!$B:$F,5,FALSE),0)</f>
        <v>38959421</v>
      </c>
      <c r="AC5067" s="11">
        <f>IFERROR(VLOOKUP(AE5067,[3]Sheet2!$M:$O,2,FALSE),0)</f>
        <v>0</v>
      </c>
      <c r="AD5067" s="11">
        <f>IFERROR(VLOOKUP(AE5067,[3]Sheet2!$M:$O,3,FALSE),0)</f>
        <v>0</v>
      </c>
      <c r="AE5067" s="10" t="str">
        <f t="shared" si="116"/>
        <v>79/80AKPL</v>
      </c>
      <c r="AF5067" s="10"/>
      <c r="AG5067" s="10"/>
      <c r="AH5067" s="10"/>
    </row>
    <row r="5068" spans="1:34" x14ac:dyDescent="0.45">
      <c r="A5068" t="s">
        <v>54</v>
      </c>
      <c r="B5068" t="s">
        <v>181</v>
      </c>
      <c r="C5068" t="s">
        <v>198</v>
      </c>
      <c r="D5068">
        <v>232</v>
      </c>
      <c r="E5068" s="11">
        <v>535815</v>
      </c>
      <c r="F5068" s="5">
        <v>68703.286999999997</v>
      </c>
      <c r="G5068" s="11">
        <v>0</v>
      </c>
      <c r="H5068" s="11">
        <v>0</v>
      </c>
      <c r="I5068">
        <v>0</v>
      </c>
      <c r="J5068">
        <v>0</v>
      </c>
      <c r="K5068">
        <v>0</v>
      </c>
      <c r="L5068" s="11">
        <v>14217.574000000001</v>
      </c>
      <c r="M5068">
        <v>3.53</v>
      </c>
      <c r="N5068">
        <v>65.72</v>
      </c>
      <c r="O5068">
        <v>2.06</v>
      </c>
      <c r="P5068">
        <v>3.14</v>
      </c>
      <c r="Q5068">
        <v>0</v>
      </c>
      <c r="R5068">
        <v>135.38</v>
      </c>
      <c r="S5068">
        <v>0</v>
      </c>
      <c r="T5068">
        <v>112.82</v>
      </c>
      <c r="U5068">
        <v>94.66</v>
      </c>
      <c r="V5068">
        <v>-0.59199999999999997</v>
      </c>
      <c r="W5068">
        <v>0</v>
      </c>
      <c r="X5068">
        <v>0</v>
      </c>
      <c r="Y5068" s="12" t="str">
        <f>IFERROR(VLOOKUP(C5068,[1]Index!$D:$F,3,FALSE),"Non List")</f>
        <v>Hydro Power</v>
      </c>
      <c r="Z5068">
        <f>IFERROR(VLOOKUP(C5068,[1]LP!$B:$C,2,FALSE),0)</f>
        <v>235</v>
      </c>
      <c r="AA5068" s="11">
        <f t="shared" si="117"/>
        <v>66.599999999999994</v>
      </c>
      <c r="AB5068" s="5">
        <f>IFERROR(VLOOKUP(C5068,[2]Sheet1!$B:$F,5,FALSE),0)</f>
        <v>5358150</v>
      </c>
      <c r="AC5068" s="11">
        <f>IFERROR(VLOOKUP(AE5068,[3]Sheet2!$M:$O,2,FALSE),0)</f>
        <v>0</v>
      </c>
      <c r="AD5068" s="11">
        <f>IFERROR(VLOOKUP(AE5068,[3]Sheet2!$M:$O,3,FALSE),0)</f>
        <v>0</v>
      </c>
      <c r="AE5068" s="10" t="str">
        <f t="shared" si="116"/>
        <v>79/80BARUN</v>
      </c>
      <c r="AF5068" s="10"/>
      <c r="AG5068" s="10"/>
      <c r="AH5068" s="10"/>
    </row>
    <row r="5069" spans="1:34" x14ac:dyDescent="0.45">
      <c r="A5069" t="s">
        <v>54</v>
      </c>
      <c r="B5069" t="s">
        <v>181</v>
      </c>
      <c r="C5069" t="s">
        <v>199</v>
      </c>
      <c r="D5069">
        <v>228</v>
      </c>
      <c r="E5069" s="11">
        <v>4133284.2119999998</v>
      </c>
      <c r="F5069" s="5">
        <v>49750.54</v>
      </c>
      <c r="G5069" s="11">
        <v>0</v>
      </c>
      <c r="H5069" s="11">
        <v>0</v>
      </c>
      <c r="I5069">
        <v>0</v>
      </c>
      <c r="J5069">
        <v>0</v>
      </c>
      <c r="K5069">
        <v>0</v>
      </c>
      <c r="L5069" s="11">
        <v>50302.923999999999</v>
      </c>
      <c r="M5069">
        <v>1.61</v>
      </c>
      <c r="N5069">
        <v>141.61000000000001</v>
      </c>
      <c r="O5069">
        <v>2.25</v>
      </c>
      <c r="P5069">
        <v>1.6</v>
      </c>
      <c r="Q5069">
        <v>0</v>
      </c>
      <c r="R5069">
        <v>318.62</v>
      </c>
      <c r="S5069">
        <v>0</v>
      </c>
      <c r="T5069">
        <v>101.2</v>
      </c>
      <c r="U5069">
        <v>60.55</v>
      </c>
      <c r="V5069">
        <v>-0.73440000000000005</v>
      </c>
      <c r="W5069">
        <v>0</v>
      </c>
      <c r="X5069">
        <v>0</v>
      </c>
      <c r="Y5069" s="12" t="str">
        <f>IFERROR(VLOOKUP(C5069,[1]Index!$D:$F,3,FALSE),"Non List")</f>
        <v>Hydro Power</v>
      </c>
      <c r="Z5069">
        <f>IFERROR(VLOOKUP(C5069,[1]LP!$B:$C,2,FALSE),0)</f>
        <v>175.7</v>
      </c>
      <c r="AA5069" s="11">
        <f t="shared" si="117"/>
        <v>109.1</v>
      </c>
      <c r="AB5069" s="5">
        <f>IFERROR(VLOOKUP(C5069,[2]Sheet1!$B:$F,5,FALSE),0)</f>
        <v>57865979.100000001</v>
      </c>
      <c r="AC5069" s="11">
        <f>IFERROR(VLOOKUP(AE5069,[3]Sheet2!$M:$O,2,FALSE),0)</f>
        <v>0</v>
      </c>
      <c r="AD5069" s="11">
        <f>IFERROR(VLOOKUP(AE5069,[3]Sheet2!$M:$O,3,FALSE),0)</f>
        <v>0</v>
      </c>
      <c r="AE5069" s="10" t="str">
        <f t="shared" si="116"/>
        <v>79/80API</v>
      </c>
      <c r="AF5069" s="10"/>
      <c r="AG5069" s="10"/>
      <c r="AH5069" s="10"/>
    </row>
    <row r="5070" spans="1:34" x14ac:dyDescent="0.45">
      <c r="A5070" t="s">
        <v>54</v>
      </c>
      <c r="B5070" t="s">
        <v>181</v>
      </c>
      <c r="C5070" t="s">
        <v>200</v>
      </c>
      <c r="D5070">
        <v>233.1</v>
      </c>
      <c r="E5070" s="11">
        <v>1851279.223</v>
      </c>
      <c r="F5070" s="5">
        <v>138524.554</v>
      </c>
      <c r="G5070" s="11">
        <v>0</v>
      </c>
      <c r="H5070" s="11">
        <v>0</v>
      </c>
      <c r="I5070">
        <v>0</v>
      </c>
      <c r="J5070">
        <v>0</v>
      </c>
      <c r="K5070">
        <v>0</v>
      </c>
      <c r="L5070" s="11">
        <v>49946.989000000001</v>
      </c>
      <c r="M5070">
        <v>3.59</v>
      </c>
      <c r="N5070">
        <v>64.930000000000007</v>
      </c>
      <c r="O5070">
        <v>2.17</v>
      </c>
      <c r="P5070">
        <v>3.35</v>
      </c>
      <c r="Q5070">
        <v>0</v>
      </c>
      <c r="R5070">
        <v>140.9</v>
      </c>
      <c r="S5070">
        <v>0</v>
      </c>
      <c r="T5070">
        <v>107.48</v>
      </c>
      <c r="U5070">
        <v>93.18</v>
      </c>
      <c r="V5070">
        <v>-0.60029999999999994</v>
      </c>
      <c r="W5070">
        <v>0</v>
      </c>
      <c r="X5070">
        <v>0</v>
      </c>
      <c r="Y5070" s="12" t="str">
        <f>IFERROR(VLOOKUP(C5070,[1]Index!$D:$F,3,FALSE),"Non List")</f>
        <v>Hydro Power</v>
      </c>
      <c r="Z5070">
        <f>IFERROR(VLOOKUP(C5070,[1]LP!$B:$C,2,FALSE),0)</f>
        <v>307</v>
      </c>
      <c r="AA5070" s="11">
        <f t="shared" si="117"/>
        <v>85.5</v>
      </c>
      <c r="AB5070" s="5">
        <f>IFERROR(VLOOKUP(C5070,[2]Sheet1!$B:$F,5,FALSE),0)</f>
        <v>18512792.23</v>
      </c>
      <c r="AC5070" s="11">
        <f>IFERROR(VLOOKUP(AE5070,[3]Sheet2!$M:$O,2,FALSE),0)</f>
        <v>0</v>
      </c>
      <c r="AD5070" s="11">
        <f>IFERROR(VLOOKUP(AE5070,[3]Sheet2!$M:$O,3,FALSE),0)</f>
        <v>0</v>
      </c>
      <c r="AE5070" s="10" t="str">
        <f t="shared" si="116"/>
        <v>79/80NGPL</v>
      </c>
      <c r="AF5070" s="10"/>
      <c r="AG5070" s="10"/>
      <c r="AH5070" s="10"/>
    </row>
    <row r="5071" spans="1:34" x14ac:dyDescent="0.45">
      <c r="A5071" t="s">
        <v>54</v>
      </c>
      <c r="B5071" t="s">
        <v>181</v>
      </c>
      <c r="C5071" t="s">
        <v>238</v>
      </c>
      <c r="D5071">
        <v>328</v>
      </c>
      <c r="E5071" s="11">
        <v>588036.9</v>
      </c>
      <c r="F5071" s="5">
        <v>23122.058000000001</v>
      </c>
      <c r="G5071" s="11">
        <v>0</v>
      </c>
      <c r="H5071" s="11">
        <v>0</v>
      </c>
      <c r="I5071">
        <v>0</v>
      </c>
      <c r="J5071">
        <v>0</v>
      </c>
      <c r="K5071">
        <v>0</v>
      </c>
      <c r="L5071" s="11">
        <v>13975.773999999999</v>
      </c>
      <c r="M5071">
        <v>3.16</v>
      </c>
      <c r="N5071">
        <v>103.8</v>
      </c>
      <c r="O5071">
        <v>3.16</v>
      </c>
      <c r="P5071">
        <v>3.05</v>
      </c>
      <c r="Q5071">
        <v>0</v>
      </c>
      <c r="R5071">
        <v>328.01</v>
      </c>
      <c r="S5071">
        <v>0</v>
      </c>
      <c r="T5071">
        <v>103.93</v>
      </c>
      <c r="U5071">
        <v>85.96</v>
      </c>
      <c r="V5071">
        <v>-0.7379</v>
      </c>
      <c r="W5071">
        <v>0</v>
      </c>
      <c r="X5071">
        <v>0</v>
      </c>
      <c r="Y5071" s="12" t="str">
        <f>IFERROR(VLOOKUP(C5071,[1]Index!$D:$F,3,FALSE),"Non List")</f>
        <v>Hydro Non Converted</v>
      </c>
      <c r="Z5071">
        <f>IFERROR(VLOOKUP(C5071,[1]LP!$B:$C,2,FALSE),0)</f>
        <v>427</v>
      </c>
      <c r="AA5071" s="11">
        <f t="shared" si="117"/>
        <v>135.1</v>
      </c>
      <c r="AB5071" s="5">
        <f>IFERROR(VLOOKUP(C5071,[2]Sheet1!$B:$F,5,FALSE),0)</f>
        <v>1847905.96</v>
      </c>
      <c r="AC5071" s="11">
        <f>IFERROR(VLOOKUP(AE5071,[3]Sheet2!$M:$O,2,FALSE),0)</f>
        <v>0.25</v>
      </c>
      <c r="AD5071" s="11">
        <f>IFERROR(VLOOKUP(AE5071,[3]Sheet2!$M:$O,3,FALSE),0)</f>
        <v>4.75</v>
      </c>
      <c r="AE5071" s="10" t="str">
        <f t="shared" si="116"/>
        <v>79/80MHL</v>
      </c>
      <c r="AF5071" s="10"/>
      <c r="AG5071" s="10"/>
      <c r="AH5071" s="10"/>
    </row>
    <row r="5072" spans="1:34" x14ac:dyDescent="0.45">
      <c r="A5072" t="s">
        <v>54</v>
      </c>
      <c r="B5072" t="s">
        <v>181</v>
      </c>
      <c r="C5072" t="s">
        <v>203</v>
      </c>
      <c r="D5072">
        <v>275</v>
      </c>
      <c r="E5072" s="11">
        <v>1500000</v>
      </c>
      <c r="F5072" s="5">
        <v>-346563</v>
      </c>
      <c r="G5072" s="11">
        <v>0</v>
      </c>
      <c r="H5072" s="11">
        <v>0</v>
      </c>
      <c r="I5072">
        <v>0</v>
      </c>
      <c r="J5072">
        <v>0</v>
      </c>
      <c r="K5072">
        <v>0</v>
      </c>
      <c r="L5072" s="11">
        <v>-158972</v>
      </c>
      <c r="M5072">
        <v>-14.12</v>
      </c>
      <c r="N5072">
        <v>-19.48</v>
      </c>
      <c r="O5072">
        <v>3.58</v>
      </c>
      <c r="P5072">
        <v>-18.38</v>
      </c>
      <c r="Q5072">
        <v>0</v>
      </c>
      <c r="R5072">
        <v>-69.739999999999995</v>
      </c>
      <c r="S5072">
        <v>0</v>
      </c>
      <c r="T5072">
        <v>76.900000000000006</v>
      </c>
      <c r="U5072" t="s">
        <v>314</v>
      </c>
      <c r="V5072" t="s">
        <v>314</v>
      </c>
      <c r="W5072">
        <v>0</v>
      </c>
      <c r="X5072">
        <v>0</v>
      </c>
      <c r="Y5072" s="12" t="str">
        <f>IFERROR(VLOOKUP(C5072,[1]Index!$D:$F,3,FALSE),"Non List")</f>
        <v>Hydro Non Converted</v>
      </c>
      <c r="Z5072">
        <f>IFERROR(VLOOKUP(C5072,[1]LP!$B:$C,2,FALSE),0)</f>
        <v>294.2</v>
      </c>
      <c r="AA5072" s="11">
        <f t="shared" si="117"/>
        <v>-20.8</v>
      </c>
      <c r="AB5072" s="5">
        <f>IFERROR(VLOOKUP(C5072,[2]Sheet1!$B:$F,5,FALSE),0)</f>
        <v>4050000</v>
      </c>
      <c r="AC5072" s="11">
        <f>IFERROR(VLOOKUP(AE5072,[3]Sheet2!$M:$O,2,FALSE),0)</f>
        <v>0</v>
      </c>
      <c r="AD5072" s="11">
        <f>IFERROR(VLOOKUP(AE5072,[3]Sheet2!$M:$O,3,FALSE),0)</f>
        <v>0</v>
      </c>
      <c r="AE5072" s="10" t="str">
        <f t="shared" si="116"/>
        <v>79/80NYADI</v>
      </c>
      <c r="AF5072" s="10"/>
      <c r="AG5072" s="10"/>
      <c r="AH5072" s="10"/>
    </row>
    <row r="5073" spans="1:34" x14ac:dyDescent="0.45">
      <c r="A5073" t="s">
        <v>54</v>
      </c>
      <c r="B5073" t="s">
        <v>181</v>
      </c>
      <c r="C5073" t="s">
        <v>219</v>
      </c>
      <c r="D5073">
        <v>265</v>
      </c>
      <c r="E5073" s="11">
        <v>3650000</v>
      </c>
      <c r="F5073" s="5">
        <v>-232851</v>
      </c>
      <c r="G5073" s="11">
        <v>0</v>
      </c>
      <c r="H5073" s="11">
        <v>0</v>
      </c>
      <c r="I5073">
        <v>0</v>
      </c>
      <c r="J5073">
        <v>0</v>
      </c>
      <c r="K5073">
        <v>0</v>
      </c>
      <c r="L5073" s="11">
        <v>-17732</v>
      </c>
      <c r="M5073">
        <v>-0.64</v>
      </c>
      <c r="N5073">
        <v>-414.06</v>
      </c>
      <c r="O5073">
        <v>2.83</v>
      </c>
      <c r="P5073">
        <v>-0.69</v>
      </c>
      <c r="Q5073">
        <v>0</v>
      </c>
      <c r="R5073">
        <v>-1171.79</v>
      </c>
      <c r="S5073">
        <v>0</v>
      </c>
      <c r="T5073">
        <v>93.62</v>
      </c>
      <c r="U5073" t="s">
        <v>314</v>
      </c>
      <c r="V5073" t="s">
        <v>314</v>
      </c>
      <c r="W5073">
        <v>0</v>
      </c>
      <c r="X5073">
        <v>0</v>
      </c>
      <c r="Y5073" s="12" t="str">
        <f>IFERROR(VLOOKUP(C5073,[1]Index!$D:$F,3,FALSE),"Non List")</f>
        <v>Hydro Power</v>
      </c>
      <c r="Z5073">
        <f>IFERROR(VLOOKUP(C5073,[1]LP!$B:$C,2,FALSE),0)</f>
        <v>276.89999999999998</v>
      </c>
      <c r="AA5073" s="11">
        <f t="shared" si="117"/>
        <v>-432.7</v>
      </c>
      <c r="AB5073" s="5">
        <f>IFERROR(VLOOKUP(C5073,[2]Sheet1!$B:$F,5,FALSE),0)</f>
        <v>36500000</v>
      </c>
      <c r="AC5073" s="11">
        <f>IFERROR(VLOOKUP(AE5073,[3]Sheet2!$M:$O,2,FALSE),0)</f>
        <v>0</v>
      </c>
      <c r="AD5073" s="11">
        <f>IFERROR(VLOOKUP(AE5073,[3]Sheet2!$M:$O,3,FALSE),0)</f>
        <v>0</v>
      </c>
      <c r="AE5073" s="10" t="str">
        <f t="shared" si="116"/>
        <v>79/80SJCL</v>
      </c>
      <c r="AF5073" s="10"/>
      <c r="AG5073" s="10"/>
      <c r="AH5073" s="10"/>
    </row>
    <row r="5074" spans="1:34" x14ac:dyDescent="0.45">
      <c r="A5074" t="s">
        <v>54</v>
      </c>
      <c r="B5074" t="s">
        <v>181</v>
      </c>
      <c r="C5074" t="s">
        <v>221</v>
      </c>
      <c r="D5074">
        <v>274</v>
      </c>
      <c r="E5074" s="11">
        <v>6842100</v>
      </c>
      <c r="F5074" s="5">
        <v>-328.55399999999997</v>
      </c>
      <c r="G5074" s="11">
        <v>0</v>
      </c>
      <c r="H5074" s="11">
        <v>0</v>
      </c>
      <c r="I5074">
        <v>0</v>
      </c>
      <c r="J5074">
        <v>0</v>
      </c>
      <c r="K5074">
        <v>0</v>
      </c>
      <c r="L5074" s="11">
        <v>-41.414000000000001</v>
      </c>
      <c r="M5074">
        <v>-0.8</v>
      </c>
      <c r="N5074">
        <v>-342.5</v>
      </c>
      <c r="O5074">
        <v>2.88</v>
      </c>
      <c r="P5074">
        <v>-0.85</v>
      </c>
      <c r="Q5074">
        <v>0</v>
      </c>
      <c r="R5074">
        <v>-986.4</v>
      </c>
      <c r="S5074">
        <v>0</v>
      </c>
      <c r="T5074">
        <v>95.2</v>
      </c>
      <c r="U5074" t="s">
        <v>314</v>
      </c>
      <c r="V5074" t="s">
        <v>314</v>
      </c>
      <c r="W5074">
        <v>0</v>
      </c>
      <c r="X5074">
        <v>0</v>
      </c>
      <c r="Y5074" s="12" t="str">
        <f>IFERROR(VLOOKUP(C5074,[1]Index!$D:$F,3,FALSE),"Non List")</f>
        <v>Hydro Power</v>
      </c>
      <c r="Z5074">
        <f>IFERROR(VLOOKUP(C5074,[1]LP!$B:$C,2,FALSE),0)</f>
        <v>274</v>
      </c>
      <c r="AA5074" s="11">
        <f t="shared" si="117"/>
        <v>-342.5</v>
      </c>
      <c r="AB5074" s="5">
        <f>IFERROR(VLOOKUP(C5074,[2]Sheet1!$B:$F,5,FALSE),0)</f>
        <v>68421000</v>
      </c>
      <c r="AC5074" s="11">
        <f>IFERROR(VLOOKUP(AE5074,[3]Sheet2!$M:$O,2,FALSE),0)</f>
        <v>0</v>
      </c>
      <c r="AD5074" s="11">
        <f>IFERROR(VLOOKUP(AE5074,[3]Sheet2!$M:$O,3,FALSE),0)</f>
        <v>0</v>
      </c>
      <c r="AE5074" s="10" t="str">
        <f t="shared" si="116"/>
        <v>79/80RHPL</v>
      </c>
      <c r="AF5074" s="10"/>
      <c r="AG5074" s="10"/>
      <c r="AH5074" s="10"/>
    </row>
    <row r="5075" spans="1:34" x14ac:dyDescent="0.45">
      <c r="A5075" t="s">
        <v>54</v>
      </c>
      <c r="B5075" t="s">
        <v>181</v>
      </c>
      <c r="C5075" t="s">
        <v>204</v>
      </c>
      <c r="D5075">
        <v>222</v>
      </c>
      <c r="E5075" s="5">
        <v>1150000</v>
      </c>
      <c r="F5075" s="5">
        <v>101927</v>
      </c>
      <c r="G5075" s="11">
        <v>0</v>
      </c>
      <c r="H5075" s="11">
        <v>0</v>
      </c>
      <c r="I5075">
        <v>0</v>
      </c>
      <c r="J5075">
        <v>0</v>
      </c>
      <c r="K5075">
        <v>0</v>
      </c>
      <c r="L5075" s="11">
        <v>10330</v>
      </c>
      <c r="M5075">
        <v>1.19</v>
      </c>
      <c r="N5075">
        <v>186.55</v>
      </c>
      <c r="O5075">
        <v>2.04</v>
      </c>
      <c r="P5075">
        <v>1.1000000000000001</v>
      </c>
      <c r="Q5075">
        <v>0</v>
      </c>
      <c r="R5075">
        <v>380.56</v>
      </c>
      <c r="S5075">
        <v>0</v>
      </c>
      <c r="T5075">
        <v>108.86</v>
      </c>
      <c r="U5075">
        <v>53.99</v>
      </c>
      <c r="V5075">
        <v>-0.75680000000000003</v>
      </c>
      <c r="W5075">
        <v>0</v>
      </c>
      <c r="X5075">
        <v>0</v>
      </c>
      <c r="Y5075" s="12" t="str">
        <f>IFERROR(VLOOKUP(C5075,[1]Index!$D:$F,3,FALSE),"Non List")</f>
        <v>Hydro Power</v>
      </c>
      <c r="Z5075">
        <f>IFERROR(VLOOKUP(C5075,[1]LP!$B:$C,2,FALSE),0)</f>
        <v>243.8</v>
      </c>
      <c r="AA5075" s="11">
        <f t="shared" si="117"/>
        <v>204.9</v>
      </c>
      <c r="AB5075" s="5">
        <f>IFERROR(VLOOKUP(C5075,[2]Sheet1!$B:$F,5,FALSE),0)</f>
        <v>12305000</v>
      </c>
      <c r="AC5075" s="11">
        <f>IFERROR(VLOOKUP(AE5075,[3]Sheet2!$M:$O,2,FALSE),0)</f>
        <v>0</v>
      </c>
      <c r="AD5075" s="11">
        <f>IFERROR(VLOOKUP(AE5075,[3]Sheet2!$M:$O,3,FALSE),0)</f>
        <v>0</v>
      </c>
      <c r="AE5075" s="10" t="str">
        <f t="shared" si="116"/>
        <v>79/80UMHL</v>
      </c>
      <c r="AF5075" s="10"/>
      <c r="AG5075" s="10"/>
      <c r="AH5075" s="10"/>
    </row>
    <row r="5076" spans="1:34" x14ac:dyDescent="0.45">
      <c r="A5076" t="s">
        <v>54</v>
      </c>
      <c r="B5076" t="s">
        <v>181</v>
      </c>
      <c r="C5076" t="s">
        <v>239</v>
      </c>
      <c r="D5076">
        <v>253</v>
      </c>
      <c r="E5076" s="11">
        <v>1054260.3999999999</v>
      </c>
      <c r="F5076" s="5">
        <v>33884.791899999997</v>
      </c>
      <c r="G5076" s="11">
        <v>0</v>
      </c>
      <c r="H5076" s="11">
        <v>0</v>
      </c>
      <c r="I5076">
        <v>0</v>
      </c>
      <c r="J5076">
        <v>0</v>
      </c>
      <c r="K5076">
        <v>0</v>
      </c>
      <c r="L5076" s="11">
        <v>15386.9512</v>
      </c>
      <c r="M5076">
        <v>1.93</v>
      </c>
      <c r="N5076">
        <v>131.09</v>
      </c>
      <c r="O5076">
        <v>2.4500000000000002</v>
      </c>
      <c r="P5076">
        <v>1.89</v>
      </c>
      <c r="Q5076">
        <v>0</v>
      </c>
      <c r="R5076">
        <v>321.17</v>
      </c>
      <c r="S5076">
        <v>0</v>
      </c>
      <c r="T5076">
        <v>103.21</v>
      </c>
      <c r="U5076">
        <v>66.95</v>
      </c>
      <c r="V5076">
        <v>-0.73540000000000005</v>
      </c>
      <c r="W5076">
        <v>0</v>
      </c>
      <c r="X5076">
        <v>0</v>
      </c>
      <c r="Y5076" s="12" t="str">
        <f>IFERROR(VLOOKUP(C5076,[1]Index!$D:$F,3,FALSE),"Non List")</f>
        <v>Hydro Non Converted</v>
      </c>
      <c r="Z5076">
        <f>IFERROR(VLOOKUP(C5076,[1]LP!$B:$C,2,FALSE),0)</f>
        <v>415</v>
      </c>
      <c r="AA5076" s="11">
        <f t="shared" si="117"/>
        <v>215</v>
      </c>
      <c r="AB5076" s="5">
        <f>IFERROR(VLOOKUP(C5076,[2]Sheet1!$B:$F,5,FALSE),0)</f>
        <v>2951929.12</v>
      </c>
      <c r="AC5076" s="11">
        <f>IFERROR(VLOOKUP(AE5076,[3]Sheet2!$M:$O,2,FALSE),0)</f>
        <v>0</v>
      </c>
      <c r="AD5076" s="11">
        <f>IFERROR(VLOOKUP(AE5076,[3]Sheet2!$M:$O,3,FALSE),0)</f>
        <v>0</v>
      </c>
      <c r="AE5076" s="10" t="str">
        <f t="shared" si="116"/>
        <v>79/80DORDI</v>
      </c>
      <c r="AF5076" s="10"/>
      <c r="AG5076" s="10"/>
      <c r="AH5076" s="10"/>
    </row>
    <row r="5077" spans="1:34" x14ac:dyDescent="0.45">
      <c r="A5077" t="s">
        <v>54</v>
      </c>
      <c r="B5077" t="s">
        <v>181</v>
      </c>
      <c r="C5077" t="s">
        <v>240</v>
      </c>
      <c r="D5077">
        <v>309</v>
      </c>
      <c r="E5077" s="11">
        <v>3200000</v>
      </c>
      <c r="F5077" s="5">
        <v>0</v>
      </c>
      <c r="G5077" s="11">
        <v>0</v>
      </c>
      <c r="H5077" s="11">
        <v>0</v>
      </c>
      <c r="I5077">
        <v>0</v>
      </c>
      <c r="J5077">
        <v>0</v>
      </c>
      <c r="K5077">
        <v>0</v>
      </c>
      <c r="L5077" s="11">
        <v>0</v>
      </c>
      <c r="M5077">
        <v>0</v>
      </c>
      <c r="N5077">
        <v>309</v>
      </c>
      <c r="O5077">
        <v>3.09</v>
      </c>
      <c r="P5077">
        <v>0</v>
      </c>
      <c r="Q5077">
        <v>0</v>
      </c>
      <c r="R5077">
        <v>954.81</v>
      </c>
      <c r="S5077">
        <v>0</v>
      </c>
      <c r="T5077">
        <v>100</v>
      </c>
      <c r="U5077" t="s">
        <v>314</v>
      </c>
      <c r="V5077" t="s">
        <v>314</v>
      </c>
      <c r="W5077">
        <v>0</v>
      </c>
      <c r="X5077">
        <v>0</v>
      </c>
      <c r="Y5077" s="12" t="str">
        <f>IFERROR(VLOOKUP(C5077,[1]Index!$D:$F,3,FALSE),"Non List")</f>
        <v>Hydro Non Converted</v>
      </c>
      <c r="Z5077">
        <f>IFERROR(VLOOKUP(C5077,[1]LP!$B:$C,2,FALSE),0)</f>
        <v>294</v>
      </c>
      <c r="AA5077" s="11">
        <f t="shared" si="117"/>
        <v>0</v>
      </c>
      <c r="AB5077" s="5">
        <f>IFERROR(VLOOKUP(C5077,[2]Sheet1!$B:$F,5,FALSE),0)</f>
        <v>8000000</v>
      </c>
      <c r="AC5077" s="11">
        <f>IFERROR(VLOOKUP(AE5077,[3]Sheet2!$M:$O,2,FALSE),0)</f>
        <v>0</v>
      </c>
      <c r="AD5077" s="11">
        <f>IFERROR(VLOOKUP(AE5077,[3]Sheet2!$M:$O,3,FALSE),0)</f>
        <v>0</v>
      </c>
      <c r="AE5077" s="10" t="str">
        <f t="shared" si="116"/>
        <v>79/80PHCL</v>
      </c>
      <c r="AF5077" s="10"/>
      <c r="AG5077" s="10"/>
      <c r="AH5077" s="10"/>
    </row>
    <row r="5078" spans="1:34" x14ac:dyDescent="0.45">
      <c r="A5078" t="s">
        <v>54</v>
      </c>
      <c r="B5078" t="s">
        <v>181</v>
      </c>
      <c r="C5078" t="s">
        <v>222</v>
      </c>
      <c r="D5078">
        <v>217.9</v>
      </c>
      <c r="E5078" s="5">
        <v>2100350</v>
      </c>
      <c r="F5078" s="5">
        <v>260636.2824</v>
      </c>
      <c r="G5078" s="11">
        <v>0</v>
      </c>
      <c r="H5078" s="11">
        <v>0</v>
      </c>
      <c r="I5078">
        <v>0</v>
      </c>
      <c r="J5078">
        <v>0</v>
      </c>
      <c r="K5078">
        <v>0</v>
      </c>
      <c r="L5078" s="11">
        <v>68060.425000000003</v>
      </c>
      <c r="M5078">
        <v>4.32</v>
      </c>
      <c r="N5078">
        <v>50.44</v>
      </c>
      <c r="O5078">
        <v>1.94</v>
      </c>
      <c r="P5078">
        <v>3.84</v>
      </c>
      <c r="Q5078">
        <v>0</v>
      </c>
      <c r="R5078">
        <v>97.85</v>
      </c>
      <c r="S5078">
        <v>0</v>
      </c>
      <c r="T5078">
        <v>112.41</v>
      </c>
      <c r="U5078">
        <v>104.53</v>
      </c>
      <c r="V5078">
        <v>-0.52029999999999998</v>
      </c>
      <c r="W5078">
        <v>0</v>
      </c>
      <c r="X5078">
        <v>0</v>
      </c>
      <c r="Y5078" s="12" t="str">
        <f>IFERROR(VLOOKUP(C5078,[1]Index!$D:$F,3,FALSE),"Non List")</f>
        <v>Hydro Power</v>
      </c>
      <c r="Z5078">
        <f>IFERROR(VLOOKUP(C5078,[1]LP!$B:$C,2,FALSE),0)</f>
        <v>200.5</v>
      </c>
      <c r="AA5078" s="11">
        <f t="shared" si="117"/>
        <v>46.4</v>
      </c>
      <c r="AB5078" s="5">
        <f>IFERROR(VLOOKUP(C5078,[2]Sheet1!$B:$F,5,FALSE),0)</f>
        <v>22799299.25</v>
      </c>
      <c r="AC5078" s="11">
        <f>IFERROR(VLOOKUP(AE5078,[3]Sheet2!$M:$O,2,FALSE),0)</f>
        <v>0</v>
      </c>
      <c r="AD5078" s="11">
        <f>IFERROR(VLOOKUP(AE5078,[3]Sheet2!$M:$O,3,FALSE),0)</f>
        <v>0</v>
      </c>
      <c r="AE5078" s="10" t="str">
        <f t="shared" si="116"/>
        <v>79/80UPCL</v>
      </c>
      <c r="AF5078" s="10"/>
      <c r="AG5078" s="10"/>
      <c r="AH5078" s="10"/>
    </row>
    <row r="5079" spans="1:34" x14ac:dyDescent="0.45">
      <c r="A5079" t="s">
        <v>54</v>
      </c>
      <c r="B5079" t="s">
        <v>181</v>
      </c>
      <c r="C5079" t="s">
        <v>316</v>
      </c>
      <c r="D5079">
        <v>510</v>
      </c>
      <c r="E5079" s="11">
        <v>200000</v>
      </c>
      <c r="F5079" s="5">
        <v>-13001.284</v>
      </c>
      <c r="G5079" s="11">
        <v>0</v>
      </c>
      <c r="H5079" s="11">
        <v>0</v>
      </c>
      <c r="I5079">
        <v>0</v>
      </c>
      <c r="J5079">
        <v>0</v>
      </c>
      <c r="K5079">
        <v>0</v>
      </c>
      <c r="L5079" s="11">
        <v>5061.9279999999999</v>
      </c>
      <c r="M5079">
        <v>3.37</v>
      </c>
      <c r="N5079">
        <v>151.34</v>
      </c>
      <c r="O5079">
        <v>5.45</v>
      </c>
      <c r="P5079">
        <v>3.61</v>
      </c>
      <c r="Q5079">
        <v>0</v>
      </c>
      <c r="R5079">
        <v>824.8</v>
      </c>
      <c r="S5079">
        <v>0</v>
      </c>
      <c r="T5079">
        <v>93.5</v>
      </c>
      <c r="U5079">
        <v>84.2</v>
      </c>
      <c r="V5079">
        <v>-0.83489999999999998</v>
      </c>
      <c r="W5079">
        <v>0</v>
      </c>
      <c r="X5079">
        <v>0</v>
      </c>
      <c r="Y5079" s="12" t="str">
        <f>IFERROR(VLOOKUP(C5079,[1]Index!$D:$F,3,FALSE),"Non List")</f>
        <v>Hydro Non Converted</v>
      </c>
      <c r="Z5079">
        <f>IFERROR(VLOOKUP(C5079,[1]LP!$B:$C,2,FALSE),0)</f>
        <v>676</v>
      </c>
      <c r="AA5079" s="11">
        <f t="shared" si="117"/>
        <v>200.6</v>
      </c>
      <c r="AB5079" s="5">
        <f>IFERROR(VLOOKUP(C5079,[2]Sheet1!$B:$F,5,FALSE),0)</f>
        <v>600000</v>
      </c>
      <c r="AC5079" s="11">
        <f>IFERROR(VLOOKUP(AE5079,[3]Sheet2!$M:$O,2,FALSE),0)</f>
        <v>0</v>
      </c>
      <c r="AD5079" s="11">
        <f>IFERROR(VLOOKUP(AE5079,[3]Sheet2!$M:$O,3,FALSE),0)</f>
        <v>0</v>
      </c>
      <c r="AE5079" s="10" t="str">
        <f t="shared" si="116"/>
        <v>79/80SPL</v>
      </c>
      <c r="AF5079" s="10"/>
      <c r="AG5079" s="10"/>
      <c r="AH5079" s="10"/>
    </row>
    <row r="5080" spans="1:34" x14ac:dyDescent="0.45">
      <c r="A5080" t="s">
        <v>54</v>
      </c>
      <c r="B5080" t="s">
        <v>181</v>
      </c>
      <c r="C5080" t="s">
        <v>205</v>
      </c>
      <c r="D5080">
        <v>270.2</v>
      </c>
      <c r="E5080" s="5">
        <v>806575</v>
      </c>
      <c r="F5080" s="5">
        <v>75776.643700000001</v>
      </c>
      <c r="G5080" s="11">
        <v>0</v>
      </c>
      <c r="H5080" s="11">
        <v>0</v>
      </c>
      <c r="I5080">
        <v>0</v>
      </c>
      <c r="J5080">
        <v>0</v>
      </c>
      <c r="K5080">
        <v>0</v>
      </c>
      <c r="L5080" s="11">
        <v>22830.4666</v>
      </c>
      <c r="M5080">
        <v>3.77</v>
      </c>
      <c r="N5080">
        <v>71.67</v>
      </c>
      <c r="O5080">
        <v>2.4700000000000002</v>
      </c>
      <c r="P5080">
        <v>3.45</v>
      </c>
      <c r="Q5080">
        <v>0</v>
      </c>
      <c r="R5080">
        <v>177.02</v>
      </c>
      <c r="S5080">
        <v>0</v>
      </c>
      <c r="T5080">
        <v>109.39</v>
      </c>
      <c r="U5080">
        <v>96.33</v>
      </c>
      <c r="V5080">
        <v>-0.64349999999999996</v>
      </c>
      <c r="W5080">
        <v>0</v>
      </c>
      <c r="X5080">
        <v>0</v>
      </c>
      <c r="Y5080" s="12" t="str">
        <f>IFERROR(VLOOKUP(C5080,[1]Index!$D:$F,3,FALSE),"Non List")</f>
        <v>Hydro Power</v>
      </c>
      <c r="Z5080">
        <f>IFERROR(VLOOKUP(C5080,[1]LP!$B:$C,2,FALSE),0)</f>
        <v>239.9</v>
      </c>
      <c r="AA5080" s="11">
        <f t="shared" si="117"/>
        <v>63.6</v>
      </c>
      <c r="AB5080" s="5">
        <f>IFERROR(VLOOKUP(C5080,[2]Sheet1!$B:$F,5,FALSE),0)</f>
        <v>12098625</v>
      </c>
      <c r="AC5080" s="11">
        <f>IFERROR(VLOOKUP(AE5080,[3]Sheet2!$M:$O,2,FALSE),0)</f>
        <v>0</v>
      </c>
      <c r="AD5080" s="11">
        <f>IFERROR(VLOOKUP(AE5080,[3]Sheet2!$M:$O,3,FALSE),0)</f>
        <v>0</v>
      </c>
      <c r="AE5080" s="10" t="str">
        <f t="shared" si="116"/>
        <v>79/80SPDL</v>
      </c>
      <c r="AF5080" s="10"/>
      <c r="AG5080" s="10"/>
      <c r="AH5080" s="10"/>
    </row>
    <row r="5081" spans="1:34" x14ac:dyDescent="0.45">
      <c r="A5081" t="s">
        <v>54</v>
      </c>
      <c r="B5081" t="s">
        <v>181</v>
      </c>
      <c r="C5081" t="s">
        <v>232</v>
      </c>
      <c r="D5081">
        <v>385.2</v>
      </c>
      <c r="E5081" s="11">
        <v>368143</v>
      </c>
      <c r="F5081" s="5">
        <v>14047.834999999999</v>
      </c>
      <c r="G5081" s="11">
        <v>0</v>
      </c>
      <c r="H5081" s="11">
        <v>0</v>
      </c>
      <c r="I5081">
        <v>0</v>
      </c>
      <c r="J5081">
        <v>0</v>
      </c>
      <c r="K5081">
        <v>0</v>
      </c>
      <c r="L5081" s="11">
        <v>9318.7520000000004</v>
      </c>
      <c r="M5081">
        <v>3.37</v>
      </c>
      <c r="N5081">
        <v>114.3</v>
      </c>
      <c r="O5081">
        <v>3.71</v>
      </c>
      <c r="P5081">
        <v>3.25</v>
      </c>
      <c r="Q5081">
        <v>0</v>
      </c>
      <c r="R5081">
        <v>424.05</v>
      </c>
      <c r="S5081">
        <v>0</v>
      </c>
      <c r="T5081">
        <v>103.82</v>
      </c>
      <c r="U5081">
        <v>88.73</v>
      </c>
      <c r="V5081">
        <v>-0.76970000000000005</v>
      </c>
      <c r="W5081">
        <v>0</v>
      </c>
      <c r="X5081">
        <v>0</v>
      </c>
      <c r="Y5081" s="12" t="str">
        <f>IFERROR(VLOOKUP(C5081,[1]Index!$D:$F,3,FALSE),"Non List")</f>
        <v>Hydro Non Converted</v>
      </c>
      <c r="Z5081">
        <f>IFERROR(VLOOKUP(C5081,[1]LP!$B:$C,2,FALSE),0)</f>
        <v>457.8</v>
      </c>
      <c r="AA5081" s="11">
        <f t="shared" si="117"/>
        <v>135.80000000000001</v>
      </c>
      <c r="AB5081" s="5">
        <f>IFERROR(VLOOKUP(C5081,[2]Sheet1!$B:$F,5,FALSE),0)</f>
        <v>1104429</v>
      </c>
      <c r="AC5081" s="11">
        <f>IFERROR(VLOOKUP(AE5081,[3]Sheet2!$M:$O,2,FALSE),0)</f>
        <v>0.1169</v>
      </c>
      <c r="AD5081" s="11">
        <f>IFERROR(VLOOKUP(AE5081,[3]Sheet2!$M:$O,3,FALSE),0)</f>
        <v>2.2210999999999999</v>
      </c>
      <c r="AE5081" s="10" t="str">
        <f t="shared" si="116"/>
        <v>79/80MKJC</v>
      </c>
      <c r="AF5081" s="10"/>
      <c r="AG5081" s="10"/>
      <c r="AH5081" s="10"/>
    </row>
    <row r="5082" spans="1:34" x14ac:dyDescent="0.45">
      <c r="A5082" t="s">
        <v>54</v>
      </c>
      <c r="B5082" t="s">
        <v>181</v>
      </c>
      <c r="C5082" t="s">
        <v>233</v>
      </c>
      <c r="D5082">
        <v>488.5</v>
      </c>
      <c r="E5082" s="11">
        <v>3500000</v>
      </c>
      <c r="F5082" s="5">
        <v>2363584.591</v>
      </c>
      <c r="G5082" s="11">
        <v>0</v>
      </c>
      <c r="H5082" s="11">
        <v>0</v>
      </c>
      <c r="I5082">
        <v>0</v>
      </c>
      <c r="J5082">
        <v>0</v>
      </c>
      <c r="K5082">
        <v>0</v>
      </c>
      <c r="L5082" s="11">
        <v>265133.83</v>
      </c>
      <c r="M5082">
        <v>10.09</v>
      </c>
      <c r="N5082">
        <v>48.41</v>
      </c>
      <c r="O5082">
        <v>2.92</v>
      </c>
      <c r="P5082">
        <v>6.03</v>
      </c>
      <c r="Q5082">
        <v>0</v>
      </c>
      <c r="R5082">
        <v>141.36000000000001</v>
      </c>
      <c r="S5082">
        <v>0</v>
      </c>
      <c r="T5082">
        <v>167.53</v>
      </c>
      <c r="U5082">
        <v>195.02</v>
      </c>
      <c r="V5082">
        <v>-0.6008</v>
      </c>
      <c r="W5082">
        <v>0</v>
      </c>
      <c r="X5082">
        <v>0</v>
      </c>
      <c r="Y5082" s="12" t="str">
        <f>IFERROR(VLOOKUP(C5082,[1]Index!$D:$F,3,FALSE),"Non List")</f>
        <v>Hydro Non Converted</v>
      </c>
      <c r="Z5082">
        <f>IFERROR(VLOOKUP(C5082,[1]LP!$B:$C,2,FALSE),0)</f>
        <v>555</v>
      </c>
      <c r="AA5082" s="11">
        <f t="shared" si="117"/>
        <v>55</v>
      </c>
      <c r="AB5082" s="5">
        <f>IFERROR(VLOOKUP(C5082,[2]Sheet1!$B:$F,5,FALSE),0)</f>
        <v>10500000</v>
      </c>
      <c r="AC5082" s="11">
        <f>IFERROR(VLOOKUP(AE5082,[3]Sheet2!$M:$O,2,FALSE),0)</f>
        <v>0</v>
      </c>
      <c r="AD5082" s="11">
        <f>IFERROR(VLOOKUP(AE5082,[3]Sheet2!$M:$O,3,FALSE),0)</f>
        <v>0</v>
      </c>
      <c r="AE5082" s="10" t="str">
        <f t="shared" si="116"/>
        <v>79/80SAHAS</v>
      </c>
      <c r="AF5082" s="10"/>
      <c r="AG5082" s="10"/>
      <c r="AH5082" s="10"/>
    </row>
    <row r="5083" spans="1:34" x14ac:dyDescent="0.45">
      <c r="A5083" t="s">
        <v>54</v>
      </c>
      <c r="B5083" t="s">
        <v>181</v>
      </c>
      <c r="C5083" t="s">
        <v>213</v>
      </c>
      <c r="D5083">
        <v>209</v>
      </c>
      <c r="E5083" s="5">
        <v>465714.3</v>
      </c>
      <c r="F5083" s="5">
        <v>-40754.567000000003</v>
      </c>
      <c r="G5083" s="11">
        <v>0</v>
      </c>
      <c r="H5083" s="11">
        <v>0</v>
      </c>
      <c r="I5083">
        <v>0</v>
      </c>
      <c r="J5083">
        <v>0</v>
      </c>
      <c r="K5083">
        <v>0</v>
      </c>
      <c r="L5083" s="11">
        <v>4117.085</v>
      </c>
      <c r="M5083">
        <v>1.17</v>
      </c>
      <c r="N5083">
        <v>178.63</v>
      </c>
      <c r="O5083">
        <v>2.29</v>
      </c>
      <c r="P5083">
        <v>1.29</v>
      </c>
      <c r="Q5083">
        <v>0</v>
      </c>
      <c r="R5083">
        <v>409.06</v>
      </c>
      <c r="S5083">
        <v>0</v>
      </c>
      <c r="T5083">
        <v>91.25</v>
      </c>
      <c r="U5083">
        <v>49.01</v>
      </c>
      <c r="V5083">
        <v>-0.76549999999999996</v>
      </c>
      <c r="W5083">
        <v>0</v>
      </c>
      <c r="X5083">
        <v>0</v>
      </c>
      <c r="Y5083" s="12" t="str">
        <f>IFERROR(VLOOKUP(C5083,[1]Index!$D:$F,3,FALSE),"Non List")</f>
        <v>Hydro Power</v>
      </c>
      <c r="Z5083">
        <f>IFERROR(VLOOKUP(C5083,[1]LP!$B:$C,2,FALSE),0)</f>
        <v>223.5</v>
      </c>
      <c r="AA5083" s="11">
        <f t="shared" si="117"/>
        <v>191</v>
      </c>
      <c r="AB5083" s="5">
        <f>IFERROR(VLOOKUP(C5083,[2]Sheet1!$B:$F,5,FALSE),0)</f>
        <v>4657143</v>
      </c>
      <c r="AC5083" s="11">
        <f>IFERROR(VLOOKUP(AE5083,[3]Sheet2!$M:$O,2,FALSE),0)</f>
        <v>0</v>
      </c>
      <c r="AD5083" s="11">
        <f>IFERROR(VLOOKUP(AE5083,[3]Sheet2!$M:$O,3,FALSE),0)</f>
        <v>0</v>
      </c>
      <c r="AE5083" s="10" t="str">
        <f t="shared" si="116"/>
        <v>79/80KKHC</v>
      </c>
      <c r="AF5083" s="10"/>
      <c r="AG5083" s="10"/>
      <c r="AH5083" s="10"/>
    </row>
    <row r="5084" spans="1:34" x14ac:dyDescent="0.45">
      <c r="A5084" t="s">
        <v>54</v>
      </c>
      <c r="B5084" t="s">
        <v>181</v>
      </c>
      <c r="C5084" t="s">
        <v>206</v>
      </c>
      <c r="D5084">
        <v>202.9</v>
      </c>
      <c r="E5084" s="5">
        <v>264000</v>
      </c>
      <c r="F5084" s="5">
        <v>-246226</v>
      </c>
      <c r="G5084" s="11">
        <v>0</v>
      </c>
      <c r="H5084" s="11">
        <v>0</v>
      </c>
      <c r="I5084">
        <v>0</v>
      </c>
      <c r="J5084">
        <v>0</v>
      </c>
      <c r="K5084">
        <v>0</v>
      </c>
      <c r="L5084" s="11">
        <v>-23405</v>
      </c>
      <c r="M5084">
        <v>-11.81</v>
      </c>
      <c r="N5084">
        <v>-17.18</v>
      </c>
      <c r="O5084">
        <v>30.14</v>
      </c>
      <c r="P5084">
        <v>-175.58</v>
      </c>
      <c r="Q5084">
        <v>0</v>
      </c>
      <c r="R5084">
        <v>-517.80999999999995</v>
      </c>
      <c r="S5084">
        <v>0</v>
      </c>
      <c r="T5084">
        <v>6.73</v>
      </c>
      <c r="U5084" t="s">
        <v>314</v>
      </c>
      <c r="V5084" t="s">
        <v>314</v>
      </c>
      <c r="W5084">
        <v>0</v>
      </c>
      <c r="X5084">
        <v>0</v>
      </c>
      <c r="Y5084" s="12" t="str">
        <f>IFERROR(VLOOKUP(C5084,[1]Index!$D:$F,3,FALSE),"Non List")</f>
        <v>Hydro Power</v>
      </c>
      <c r="Z5084">
        <f>IFERROR(VLOOKUP(C5084,[1]LP!$B:$C,2,FALSE),0)</f>
        <v>198.2</v>
      </c>
      <c r="AA5084" s="11">
        <f t="shared" si="117"/>
        <v>-16.8</v>
      </c>
      <c r="AB5084" s="5">
        <f>IFERROR(VLOOKUP(C5084,[2]Sheet1!$B:$F,5,FALSE),0)</f>
        <v>2640000</v>
      </c>
      <c r="AC5084" s="11">
        <f>IFERROR(VLOOKUP(AE5084,[3]Sheet2!$M:$O,2,FALSE),0)</f>
        <v>0</v>
      </c>
      <c r="AD5084" s="11">
        <f>IFERROR(VLOOKUP(AE5084,[3]Sheet2!$M:$O,3,FALSE),0)</f>
        <v>0</v>
      </c>
      <c r="AE5084" s="10" t="str">
        <f t="shared" si="116"/>
        <v>79/80DHPL</v>
      </c>
      <c r="AF5084" s="10"/>
      <c r="AG5084" s="10"/>
      <c r="AH5084" s="10"/>
    </row>
    <row r="5085" spans="1:34" x14ac:dyDescent="0.45">
      <c r="A5085" t="s">
        <v>54</v>
      </c>
      <c r="B5085" t="s">
        <v>181</v>
      </c>
      <c r="C5085" t="s">
        <v>242</v>
      </c>
      <c r="D5085">
        <v>448</v>
      </c>
      <c r="E5085" s="11">
        <v>250000</v>
      </c>
      <c r="F5085" s="5">
        <v>-95497.058000000005</v>
      </c>
      <c r="G5085" s="11">
        <v>0</v>
      </c>
      <c r="H5085" s="11">
        <v>0</v>
      </c>
      <c r="I5085">
        <v>0</v>
      </c>
      <c r="J5085">
        <v>0</v>
      </c>
      <c r="K5085">
        <v>0</v>
      </c>
      <c r="L5085" s="11">
        <v>-9649.7810000000009</v>
      </c>
      <c r="M5085">
        <v>-5.13</v>
      </c>
      <c r="N5085">
        <v>-87.33</v>
      </c>
      <c r="O5085">
        <v>7.25</v>
      </c>
      <c r="P5085">
        <v>-8.33</v>
      </c>
      <c r="Q5085">
        <v>0</v>
      </c>
      <c r="R5085">
        <v>-633.14</v>
      </c>
      <c r="S5085">
        <v>0</v>
      </c>
      <c r="T5085">
        <v>61.8</v>
      </c>
      <c r="U5085" t="s">
        <v>314</v>
      </c>
      <c r="V5085" t="s">
        <v>314</v>
      </c>
      <c r="W5085">
        <v>0</v>
      </c>
      <c r="X5085">
        <v>0</v>
      </c>
      <c r="Y5085" s="12" t="str">
        <f>IFERROR(VLOOKUP(C5085,[1]Index!$D:$F,3,FALSE),"Non List")</f>
        <v>Hydro Non Converted</v>
      </c>
      <c r="Z5085">
        <f>IFERROR(VLOOKUP(C5085,[1]LP!$B:$C,2,FALSE),0)</f>
        <v>555.9</v>
      </c>
      <c r="AA5085" s="11">
        <f t="shared" si="117"/>
        <v>-108.4</v>
      </c>
      <c r="AB5085" s="5">
        <f>IFERROR(VLOOKUP(C5085,[2]Sheet1!$B:$F,5,FALSE),0)</f>
        <v>700000</v>
      </c>
      <c r="AC5085" s="11">
        <f>IFERROR(VLOOKUP(AE5085,[3]Sheet2!$M:$O,2,FALSE),0)</f>
        <v>0</v>
      </c>
      <c r="AD5085" s="11">
        <f>IFERROR(VLOOKUP(AE5085,[3]Sheet2!$M:$O,3,FALSE),0)</f>
        <v>0</v>
      </c>
      <c r="AE5085" s="10" t="str">
        <f t="shared" si="116"/>
        <v>79/80BHPL</v>
      </c>
      <c r="AF5085" s="10"/>
      <c r="AG5085" s="10"/>
      <c r="AH5085" s="10"/>
    </row>
    <row r="5086" spans="1:34" x14ac:dyDescent="0.45">
      <c r="A5086" t="s">
        <v>54</v>
      </c>
      <c r="B5086" t="s">
        <v>181</v>
      </c>
      <c r="C5086" t="s">
        <v>220</v>
      </c>
      <c r="D5086">
        <v>271</v>
      </c>
      <c r="E5086" s="5">
        <v>1250000</v>
      </c>
      <c r="F5086" s="5">
        <v>82778.532999999996</v>
      </c>
      <c r="G5086" s="11">
        <v>0</v>
      </c>
      <c r="H5086" s="11">
        <v>0</v>
      </c>
      <c r="I5086">
        <v>0</v>
      </c>
      <c r="J5086">
        <v>0</v>
      </c>
      <c r="K5086">
        <v>0</v>
      </c>
      <c r="L5086" s="11">
        <v>78550.099000000002</v>
      </c>
      <c r="M5086">
        <v>8.3699999999999992</v>
      </c>
      <c r="N5086">
        <v>32.380000000000003</v>
      </c>
      <c r="O5086">
        <v>2.54</v>
      </c>
      <c r="P5086">
        <v>7.86</v>
      </c>
      <c r="Q5086">
        <v>0</v>
      </c>
      <c r="R5086">
        <v>82.25</v>
      </c>
      <c r="S5086">
        <v>0</v>
      </c>
      <c r="T5086">
        <v>106.62</v>
      </c>
      <c r="U5086">
        <v>141.69999999999999</v>
      </c>
      <c r="V5086">
        <v>-0.47710000000000002</v>
      </c>
      <c r="W5086">
        <v>0</v>
      </c>
      <c r="X5086">
        <v>0</v>
      </c>
      <c r="Y5086" s="12" t="str">
        <f>IFERROR(VLOOKUP(C5086,[1]Index!$D:$F,3,FALSE),"Non List")</f>
        <v>Hydro Power</v>
      </c>
      <c r="Z5086">
        <f>IFERROR(VLOOKUP(C5086,[1]LP!$B:$C,2,FALSE),0)</f>
        <v>235.9</v>
      </c>
      <c r="AA5086" s="11">
        <f t="shared" si="117"/>
        <v>28.2</v>
      </c>
      <c r="AB5086" s="5">
        <f>IFERROR(VLOOKUP(C5086,[2]Sheet1!$B:$F,5,FALSE),0)</f>
        <v>12500000</v>
      </c>
      <c r="AC5086" s="11">
        <f>IFERROR(VLOOKUP(AE5086,[3]Sheet2!$M:$O,2,FALSE),0)</f>
        <v>0</v>
      </c>
      <c r="AD5086" s="11">
        <f>IFERROR(VLOOKUP(AE5086,[3]Sheet2!$M:$O,3,FALSE),0)</f>
        <v>0</v>
      </c>
      <c r="AE5086" s="10" t="str">
        <f t="shared" si="116"/>
        <v>79/80MHNL</v>
      </c>
      <c r="AF5086" s="10"/>
      <c r="AG5086" s="10"/>
      <c r="AH5086" s="10"/>
    </row>
    <row r="5087" spans="1:34" x14ac:dyDescent="0.45">
      <c r="A5087" t="s">
        <v>54</v>
      </c>
      <c r="B5087" t="s">
        <v>181</v>
      </c>
      <c r="C5087" t="s">
        <v>207</v>
      </c>
      <c r="D5087">
        <v>266.8</v>
      </c>
      <c r="E5087" s="5">
        <v>386977.5</v>
      </c>
      <c r="F5087" s="5">
        <v>-8810.4027999999998</v>
      </c>
      <c r="G5087" s="11">
        <v>0</v>
      </c>
      <c r="H5087" s="11">
        <v>0</v>
      </c>
      <c r="I5087">
        <v>0</v>
      </c>
      <c r="J5087">
        <v>0</v>
      </c>
      <c r="K5087">
        <v>0</v>
      </c>
      <c r="L5087" s="11">
        <v>-3609.4286000000002</v>
      </c>
      <c r="M5087">
        <v>-1.24</v>
      </c>
      <c r="N5087">
        <v>-215.16</v>
      </c>
      <c r="O5087">
        <v>2.73</v>
      </c>
      <c r="P5087">
        <v>-1.27</v>
      </c>
      <c r="Q5087">
        <v>0</v>
      </c>
      <c r="R5087">
        <v>-587.39</v>
      </c>
      <c r="S5087">
        <v>0</v>
      </c>
      <c r="T5087">
        <v>97.72</v>
      </c>
      <c r="U5087" t="s">
        <v>314</v>
      </c>
      <c r="V5087" t="s">
        <v>314</v>
      </c>
      <c r="W5087">
        <v>0</v>
      </c>
      <c r="X5087">
        <v>0</v>
      </c>
      <c r="Y5087" s="12" t="str">
        <f>IFERROR(VLOOKUP(C5087,[1]Index!$D:$F,3,FALSE),"Non List")</f>
        <v>Hydro Power</v>
      </c>
      <c r="Z5087">
        <f>IFERROR(VLOOKUP(C5087,[1]LP!$B:$C,2,FALSE),0)</f>
        <v>336</v>
      </c>
      <c r="AA5087" s="11">
        <f t="shared" si="117"/>
        <v>-271</v>
      </c>
      <c r="AB5087" s="5">
        <f>IFERROR(VLOOKUP(C5087,[2]Sheet1!$B:$F,5,FALSE),0)</f>
        <v>3869775</v>
      </c>
      <c r="AC5087" s="11">
        <f>IFERROR(VLOOKUP(AE5087,[3]Sheet2!$M:$O,2,FALSE),0)</f>
        <v>0</v>
      </c>
      <c r="AD5087" s="11">
        <f>IFERROR(VLOOKUP(AE5087,[3]Sheet2!$M:$O,3,FALSE),0)</f>
        <v>0</v>
      </c>
      <c r="AE5087" s="10" t="str">
        <f t="shared" si="116"/>
        <v>79/80CHL</v>
      </c>
      <c r="AF5087" s="10"/>
      <c r="AG5087" s="10"/>
      <c r="AH5087" s="10"/>
    </row>
    <row r="5088" spans="1:34" x14ac:dyDescent="0.45">
      <c r="A5088" t="s">
        <v>54</v>
      </c>
      <c r="B5088" t="s">
        <v>181</v>
      </c>
      <c r="C5088" t="s">
        <v>243</v>
      </c>
      <c r="D5088">
        <v>360</v>
      </c>
      <c r="E5088" s="11">
        <v>300000</v>
      </c>
      <c r="F5088" s="5">
        <v>-26572.19</v>
      </c>
      <c r="G5088" s="11">
        <v>0</v>
      </c>
      <c r="H5088" s="11">
        <v>0</v>
      </c>
      <c r="I5088">
        <v>0</v>
      </c>
      <c r="J5088">
        <v>0</v>
      </c>
      <c r="K5088">
        <v>0</v>
      </c>
      <c r="L5088" s="11">
        <v>7749.5429999999997</v>
      </c>
      <c r="M5088">
        <v>3.44</v>
      </c>
      <c r="N5088">
        <v>104.65</v>
      </c>
      <c r="O5088">
        <v>3.95</v>
      </c>
      <c r="P5088">
        <v>3.78</v>
      </c>
      <c r="Q5088">
        <v>0</v>
      </c>
      <c r="R5088">
        <v>413.37</v>
      </c>
      <c r="S5088">
        <v>0</v>
      </c>
      <c r="T5088">
        <v>91.14</v>
      </c>
      <c r="U5088">
        <v>83.99</v>
      </c>
      <c r="V5088">
        <v>-0.76670000000000005</v>
      </c>
      <c r="W5088">
        <v>0</v>
      </c>
      <c r="X5088">
        <v>0</v>
      </c>
      <c r="Y5088" s="12" t="str">
        <f>IFERROR(VLOOKUP(C5088,[1]Index!$D:$F,3,FALSE),"Non List")</f>
        <v>Hydro Non Converted</v>
      </c>
      <c r="Z5088">
        <f>IFERROR(VLOOKUP(C5088,[1]LP!$B:$C,2,FALSE),0)</f>
        <v>474.9</v>
      </c>
      <c r="AA5088" s="11">
        <f t="shared" si="117"/>
        <v>138.1</v>
      </c>
      <c r="AB5088" s="5">
        <f>IFERROR(VLOOKUP(C5088,[2]Sheet1!$B:$F,5,FALSE),0)</f>
        <v>900000</v>
      </c>
      <c r="AC5088" s="11">
        <f>IFERROR(VLOOKUP(AE5088,[3]Sheet2!$M:$O,2,FALSE),0)</f>
        <v>0</v>
      </c>
      <c r="AD5088" s="11">
        <f>IFERROR(VLOOKUP(AE5088,[3]Sheet2!$M:$O,3,FALSE),0)</f>
        <v>0</v>
      </c>
      <c r="AE5088" s="10" t="str">
        <f t="shared" si="116"/>
        <v>79/80SPHL</v>
      </c>
      <c r="AF5088" s="10"/>
      <c r="AG5088" s="10"/>
      <c r="AH5088" s="10"/>
    </row>
    <row r="5089" spans="1:34" x14ac:dyDescent="0.45">
      <c r="A5089" t="s">
        <v>54</v>
      </c>
      <c r="B5089" t="s">
        <v>181</v>
      </c>
      <c r="C5089" t="s">
        <v>209</v>
      </c>
      <c r="D5089">
        <v>375.9</v>
      </c>
      <c r="E5089" s="5">
        <v>335926</v>
      </c>
      <c r="F5089" s="5">
        <v>39992</v>
      </c>
      <c r="G5089" s="11">
        <v>0</v>
      </c>
      <c r="H5089" s="11">
        <v>0</v>
      </c>
      <c r="I5089">
        <v>0</v>
      </c>
      <c r="J5089">
        <v>0</v>
      </c>
      <c r="K5089">
        <v>0</v>
      </c>
      <c r="L5089" s="11">
        <v>35580</v>
      </c>
      <c r="M5089">
        <v>14.12</v>
      </c>
      <c r="N5089">
        <v>26.62</v>
      </c>
      <c r="O5089">
        <v>3.36</v>
      </c>
      <c r="P5089">
        <v>12.62</v>
      </c>
      <c r="Q5089">
        <v>0</v>
      </c>
      <c r="R5089">
        <v>89.44</v>
      </c>
      <c r="S5089">
        <v>0</v>
      </c>
      <c r="T5089">
        <v>111.91</v>
      </c>
      <c r="U5089">
        <v>188.56</v>
      </c>
      <c r="V5089">
        <v>-0.49840000000000001</v>
      </c>
      <c r="W5089">
        <v>0</v>
      </c>
      <c r="X5089">
        <v>0</v>
      </c>
      <c r="Y5089" s="12" t="str">
        <f>IFERROR(VLOOKUP(C5089,[1]Index!$D:$F,3,FALSE),"Non List")</f>
        <v>Hydro Power</v>
      </c>
      <c r="Z5089">
        <f>IFERROR(VLOOKUP(C5089,[1]LP!$B:$C,2,FALSE),0)</f>
        <v>472</v>
      </c>
      <c r="AA5089" s="11">
        <f t="shared" si="117"/>
        <v>33.4</v>
      </c>
      <c r="AB5089" s="5">
        <f>IFERROR(VLOOKUP(C5089,[2]Sheet1!$B:$F,5,FALSE),0)</f>
        <v>3594413.55</v>
      </c>
      <c r="AC5089" s="11">
        <f>IFERROR(VLOOKUP(AE5089,[3]Sheet2!$M:$O,2,FALSE),0)</f>
        <v>0.37</v>
      </c>
      <c r="AD5089" s="11">
        <f>IFERROR(VLOOKUP(AE5089,[3]Sheet2!$M:$O,3,FALSE),0)</f>
        <v>7</v>
      </c>
      <c r="AE5089" s="10" t="str">
        <f t="shared" si="116"/>
        <v>79/80NHDL</v>
      </c>
      <c r="AF5089" s="10"/>
      <c r="AG5089" s="10"/>
      <c r="AH5089" s="10"/>
    </row>
    <row r="5090" spans="1:34" x14ac:dyDescent="0.45">
      <c r="A5090" t="s">
        <v>54</v>
      </c>
      <c r="B5090" t="s">
        <v>181</v>
      </c>
      <c r="C5090" t="s">
        <v>210</v>
      </c>
      <c r="D5090">
        <v>234</v>
      </c>
      <c r="E5090" s="5">
        <v>1675979.8060000001</v>
      </c>
      <c r="F5090" s="5">
        <v>336878.55200000003</v>
      </c>
      <c r="G5090" s="11">
        <v>0</v>
      </c>
      <c r="H5090" s="11">
        <v>0</v>
      </c>
      <c r="I5090">
        <v>0</v>
      </c>
      <c r="J5090">
        <v>0</v>
      </c>
      <c r="K5090">
        <v>0</v>
      </c>
      <c r="L5090" s="11">
        <v>86404.668000000005</v>
      </c>
      <c r="M5090">
        <v>6.87</v>
      </c>
      <c r="N5090">
        <v>34.06</v>
      </c>
      <c r="O5090">
        <v>1.95</v>
      </c>
      <c r="P5090">
        <v>5.72</v>
      </c>
      <c r="Q5090">
        <v>0</v>
      </c>
      <c r="R5090">
        <v>66.42</v>
      </c>
      <c r="S5090">
        <v>0</v>
      </c>
      <c r="T5090">
        <v>120.1</v>
      </c>
      <c r="U5090">
        <v>136.25</v>
      </c>
      <c r="V5090">
        <v>-0.41770000000000002</v>
      </c>
      <c r="W5090">
        <v>0</v>
      </c>
      <c r="X5090">
        <v>0</v>
      </c>
      <c r="Y5090" s="12" t="str">
        <f>IFERROR(VLOOKUP(C5090,[1]Index!$D:$F,3,FALSE),"Non List")</f>
        <v>Hydro Power</v>
      </c>
      <c r="Z5090">
        <f>IFERROR(VLOOKUP(C5090,[1]LP!$B:$C,2,FALSE),0)</f>
        <v>241.5</v>
      </c>
      <c r="AA5090" s="11">
        <f t="shared" si="117"/>
        <v>35.200000000000003</v>
      </c>
      <c r="AB5090" s="5">
        <f>IFERROR(VLOOKUP(C5090,[2]Sheet1!$B:$F,5,FALSE),0)</f>
        <v>17555888.510000002</v>
      </c>
      <c r="AC5090" s="11">
        <f>IFERROR(VLOOKUP(AE5090,[3]Sheet2!$M:$O,2,FALSE),0)</f>
        <v>0.25</v>
      </c>
      <c r="AD5090" s="11">
        <f>IFERROR(VLOOKUP(AE5090,[3]Sheet2!$M:$O,3,FALSE),0)</f>
        <v>4.75</v>
      </c>
      <c r="AE5090" s="10" t="str">
        <f t="shared" si="116"/>
        <v>79/80RADHI</v>
      </c>
      <c r="AF5090" s="10"/>
      <c r="AG5090" s="10"/>
      <c r="AH5090" s="10"/>
    </row>
    <row r="5091" spans="1:34" x14ac:dyDescent="0.45">
      <c r="A5091" t="s">
        <v>54</v>
      </c>
      <c r="B5091" t="s">
        <v>181</v>
      </c>
      <c r="C5091" t="s">
        <v>245</v>
      </c>
      <c r="D5091">
        <v>277</v>
      </c>
      <c r="E5091" s="11">
        <v>612793.80000000005</v>
      </c>
      <c r="F5091" s="5">
        <v>21290.021700000001</v>
      </c>
      <c r="G5091" s="11">
        <v>0</v>
      </c>
      <c r="H5091" s="11">
        <v>0</v>
      </c>
      <c r="I5091">
        <v>0</v>
      </c>
      <c r="J5091">
        <v>0</v>
      </c>
      <c r="K5091">
        <v>0</v>
      </c>
      <c r="L5091" s="11">
        <v>1276.9534000000001</v>
      </c>
      <c r="M5091">
        <v>0.27</v>
      </c>
      <c r="N5091">
        <v>1025.93</v>
      </c>
      <c r="O5091">
        <v>2.68</v>
      </c>
      <c r="P5091">
        <v>0.27</v>
      </c>
      <c r="Q5091">
        <v>0</v>
      </c>
      <c r="R5091">
        <v>2749.49</v>
      </c>
      <c r="S5091">
        <v>0</v>
      </c>
      <c r="T5091">
        <v>103.47</v>
      </c>
      <c r="U5091">
        <v>25.07</v>
      </c>
      <c r="V5091">
        <v>-0.90949999999999998</v>
      </c>
      <c r="W5091">
        <v>0</v>
      </c>
      <c r="X5091">
        <v>0</v>
      </c>
      <c r="Y5091" s="12" t="str">
        <f>IFERROR(VLOOKUP(C5091,[1]Index!$D:$F,3,FALSE),"Non List")</f>
        <v>Hydro Non Converted</v>
      </c>
      <c r="Z5091">
        <f>IFERROR(VLOOKUP(C5091,[1]LP!$B:$C,2,FALSE),0)</f>
        <v>379.2</v>
      </c>
      <c r="AA5091" s="11">
        <f t="shared" si="117"/>
        <v>1404.4</v>
      </c>
      <c r="AB5091" s="5">
        <f>IFERROR(VLOOKUP(C5091,[2]Sheet1!$B:$F,5,FALSE),0)</f>
        <v>2941410.24</v>
      </c>
      <c r="AC5091" s="11">
        <f>IFERROR(VLOOKUP(AE5091,[3]Sheet2!$M:$O,2,FALSE),0)</f>
        <v>0</v>
      </c>
      <c r="AD5091" s="11">
        <f>IFERROR(VLOOKUP(AE5091,[3]Sheet2!$M:$O,3,FALSE),0)</f>
        <v>0</v>
      </c>
      <c r="AE5091" s="10" t="str">
        <f t="shared" si="116"/>
        <v>79/80RHGCL</v>
      </c>
      <c r="AF5091" s="10"/>
      <c r="AG5091" s="10"/>
      <c r="AH5091" s="10"/>
    </row>
    <row r="5092" spans="1:34" x14ac:dyDescent="0.45">
      <c r="A5092" t="s">
        <v>54</v>
      </c>
      <c r="B5092" t="s">
        <v>181</v>
      </c>
      <c r="C5092" t="s">
        <v>201</v>
      </c>
      <c r="D5092">
        <v>360</v>
      </c>
      <c r="E5092" s="5">
        <v>690000</v>
      </c>
      <c r="F5092" s="5">
        <v>184803.601</v>
      </c>
      <c r="G5092" s="11">
        <v>0</v>
      </c>
      <c r="H5092" s="11">
        <v>0</v>
      </c>
      <c r="I5092">
        <v>0</v>
      </c>
      <c r="J5092">
        <v>0</v>
      </c>
      <c r="K5092">
        <v>0</v>
      </c>
      <c r="L5092" s="11">
        <v>60511.680800000002</v>
      </c>
      <c r="M5092">
        <v>11.68</v>
      </c>
      <c r="N5092">
        <v>30.82</v>
      </c>
      <c r="O5092">
        <v>2.84</v>
      </c>
      <c r="P5092">
        <v>9.2200000000000006</v>
      </c>
      <c r="Q5092">
        <v>0</v>
      </c>
      <c r="R5092">
        <v>87.53</v>
      </c>
      <c r="S5092">
        <v>0</v>
      </c>
      <c r="T5092">
        <v>126.78</v>
      </c>
      <c r="U5092">
        <v>182.53</v>
      </c>
      <c r="V5092">
        <v>-0.49299999999999999</v>
      </c>
      <c r="W5092">
        <v>0</v>
      </c>
      <c r="X5092">
        <v>0</v>
      </c>
      <c r="Y5092" s="12" t="str">
        <f>IFERROR(VLOOKUP(C5092,[1]Index!$D:$F,3,FALSE),"Non List")</f>
        <v>Hydro Power</v>
      </c>
      <c r="Z5092">
        <f>IFERROR(VLOOKUP(C5092,[1]LP!$B:$C,2,FALSE),0)</f>
        <v>412</v>
      </c>
      <c r="AA5092" s="11">
        <f t="shared" si="117"/>
        <v>35.299999999999997</v>
      </c>
      <c r="AB5092" s="5">
        <f>IFERROR(VLOOKUP(C5092,[2]Sheet1!$B:$F,5,FALSE),0)</f>
        <v>8728500</v>
      </c>
      <c r="AC5092" s="11">
        <f>IFERROR(VLOOKUP(AE5092,[3]Sheet2!$M:$O,2,FALSE),0)</f>
        <v>0.52629999999999999</v>
      </c>
      <c r="AD5092" s="11">
        <f>IFERROR(VLOOKUP(AE5092,[3]Sheet2!$M:$O,3,FALSE),0)</f>
        <v>10</v>
      </c>
      <c r="AE5092" s="10" t="str">
        <f t="shared" si="116"/>
        <v>79/80KPCL</v>
      </c>
      <c r="AF5092" s="10"/>
      <c r="AG5092" s="10"/>
      <c r="AH5092" s="10"/>
    </row>
    <row r="5093" spans="1:34" x14ac:dyDescent="0.45">
      <c r="A5093" t="s">
        <v>54</v>
      </c>
      <c r="B5093" t="s">
        <v>181</v>
      </c>
      <c r="C5093" t="s">
        <v>317</v>
      </c>
      <c r="D5093">
        <v>264</v>
      </c>
      <c r="E5093" s="11">
        <v>3332500</v>
      </c>
      <c r="F5093" s="5">
        <v>-98911.06</v>
      </c>
      <c r="G5093" s="11">
        <v>0</v>
      </c>
      <c r="H5093" s="11">
        <v>0</v>
      </c>
      <c r="I5093">
        <v>0</v>
      </c>
      <c r="J5093">
        <v>0</v>
      </c>
      <c r="K5093">
        <v>0</v>
      </c>
      <c r="L5093" s="11">
        <v>-59721.8</v>
      </c>
      <c r="M5093">
        <v>-2.39</v>
      </c>
      <c r="N5093">
        <v>-110.46</v>
      </c>
      <c r="O5093">
        <v>2.72</v>
      </c>
      <c r="P5093">
        <v>-2.46</v>
      </c>
      <c r="Q5093">
        <v>0</v>
      </c>
      <c r="R5093">
        <v>-300.45</v>
      </c>
      <c r="S5093">
        <v>0</v>
      </c>
      <c r="T5093">
        <v>97.03</v>
      </c>
      <c r="U5093" t="s">
        <v>314</v>
      </c>
      <c r="V5093" t="s">
        <v>314</v>
      </c>
      <c r="W5093">
        <v>0</v>
      </c>
      <c r="X5093">
        <v>0</v>
      </c>
      <c r="Y5093" s="12" t="str">
        <f>IFERROR(VLOOKUP(C5093,[1]Index!$D:$F,3,FALSE),"Non List")</f>
        <v>Hydro Non Converted</v>
      </c>
      <c r="Z5093">
        <f>IFERROR(VLOOKUP(C5093,[1]LP!$B:$C,2,FALSE),0)</f>
        <v>387</v>
      </c>
      <c r="AA5093" s="11">
        <f t="shared" si="117"/>
        <v>-161.9</v>
      </c>
      <c r="AB5093" s="5">
        <f>IFERROR(VLOOKUP(C5093,[2]Sheet1!$B:$F,5,FALSE),0)</f>
        <v>9997500</v>
      </c>
      <c r="AC5093" s="11">
        <f>IFERROR(VLOOKUP(AE5093,[3]Sheet2!$M:$O,2,FALSE),0)</f>
        <v>0</v>
      </c>
      <c r="AD5093" s="11">
        <f>IFERROR(VLOOKUP(AE5093,[3]Sheet2!$M:$O,3,FALSE),0)</f>
        <v>0</v>
      </c>
      <c r="AE5093" s="10" t="str">
        <f t="shared" si="116"/>
        <v>79/80TAMOR</v>
      </c>
      <c r="AF5093" s="10"/>
      <c r="AG5093" s="10"/>
      <c r="AH5093" s="10"/>
    </row>
    <row r="5094" spans="1:34" x14ac:dyDescent="0.45">
      <c r="A5094" t="s">
        <v>54</v>
      </c>
      <c r="B5094" t="s">
        <v>181</v>
      </c>
      <c r="C5094" t="s">
        <v>227</v>
      </c>
      <c r="D5094">
        <v>218</v>
      </c>
      <c r="E5094" s="5">
        <v>550000</v>
      </c>
      <c r="F5094" s="5">
        <v>-111149.083</v>
      </c>
      <c r="G5094" s="11">
        <v>0</v>
      </c>
      <c r="H5094" s="11">
        <v>0</v>
      </c>
      <c r="I5094">
        <v>0</v>
      </c>
      <c r="J5094">
        <v>0</v>
      </c>
      <c r="K5094">
        <v>0</v>
      </c>
      <c r="L5094" s="11">
        <v>-15520.9674</v>
      </c>
      <c r="M5094">
        <v>-3.76</v>
      </c>
      <c r="N5094">
        <v>-57.98</v>
      </c>
      <c r="O5094">
        <v>2.73</v>
      </c>
      <c r="P5094">
        <v>-4.72</v>
      </c>
      <c r="Q5094">
        <v>0</v>
      </c>
      <c r="R5094">
        <v>-158.29</v>
      </c>
      <c r="S5094">
        <v>0</v>
      </c>
      <c r="T5094">
        <v>79.790000000000006</v>
      </c>
      <c r="U5094" t="s">
        <v>314</v>
      </c>
      <c r="V5094" t="s">
        <v>314</v>
      </c>
      <c r="W5094">
        <v>0</v>
      </c>
      <c r="X5094">
        <v>0</v>
      </c>
      <c r="Y5094" s="12" t="str">
        <f>IFERROR(VLOOKUP(C5094,[1]Index!$D:$F,3,FALSE),"Non List")</f>
        <v>Hydro Power</v>
      </c>
      <c r="Z5094">
        <f>IFERROR(VLOOKUP(C5094,[1]LP!$B:$C,2,FALSE),0)</f>
        <v>151</v>
      </c>
      <c r="AA5094" s="11">
        <f t="shared" si="117"/>
        <v>-40.200000000000003</v>
      </c>
      <c r="AB5094" s="5">
        <f>IFERROR(VLOOKUP(C5094,[2]Sheet1!$B:$F,5,FALSE),0)</f>
        <v>13282276</v>
      </c>
      <c r="AC5094" s="11">
        <f>IFERROR(VLOOKUP(AE5094,[3]Sheet2!$M:$O,2,FALSE),0)</f>
        <v>0</v>
      </c>
      <c r="AD5094" s="11">
        <f>IFERROR(VLOOKUP(AE5094,[3]Sheet2!$M:$O,3,FALSE),0)</f>
        <v>0</v>
      </c>
      <c r="AE5094" s="10" t="str">
        <f t="shared" si="116"/>
        <v>79/80GHL</v>
      </c>
      <c r="AF5094" s="10"/>
      <c r="AG5094" s="10"/>
      <c r="AH5094" s="10"/>
    </row>
    <row r="5095" spans="1:34" x14ac:dyDescent="0.45">
      <c r="A5095" t="s">
        <v>54</v>
      </c>
      <c r="B5095" t="s">
        <v>181</v>
      </c>
      <c r="C5095" t="s">
        <v>318</v>
      </c>
      <c r="D5095">
        <v>243.1</v>
      </c>
      <c r="E5095" s="11">
        <v>1000000</v>
      </c>
      <c r="F5095" s="5">
        <v>-66701</v>
      </c>
      <c r="G5095" s="11">
        <v>0</v>
      </c>
      <c r="H5095" s="11">
        <v>0</v>
      </c>
      <c r="I5095">
        <v>0</v>
      </c>
      <c r="J5095">
        <v>0</v>
      </c>
      <c r="K5095">
        <v>0</v>
      </c>
      <c r="L5095" s="11">
        <v>-13272</v>
      </c>
      <c r="M5095">
        <v>-1.76</v>
      </c>
      <c r="N5095">
        <v>-138.13</v>
      </c>
      <c r="O5095">
        <v>2.6</v>
      </c>
      <c r="P5095">
        <v>-1.9</v>
      </c>
      <c r="Q5095">
        <v>0</v>
      </c>
      <c r="R5095">
        <v>-359.14</v>
      </c>
      <c r="S5095">
        <v>0</v>
      </c>
      <c r="T5095">
        <v>93.33</v>
      </c>
      <c r="U5095" t="s">
        <v>314</v>
      </c>
      <c r="V5095" t="s">
        <v>314</v>
      </c>
      <c r="W5095">
        <v>0</v>
      </c>
      <c r="X5095">
        <v>0</v>
      </c>
      <c r="Y5095" s="12" t="str">
        <f>IFERROR(VLOOKUP(C5095,[1]Index!$D:$F,3,FALSE),"Non List")</f>
        <v>Hydro Non Converted</v>
      </c>
      <c r="Z5095">
        <f>IFERROR(VLOOKUP(C5095,[1]LP!$B:$C,2,FALSE),0)</f>
        <v>307</v>
      </c>
      <c r="AA5095" s="11">
        <f t="shared" si="117"/>
        <v>-174.4</v>
      </c>
      <c r="AB5095" s="5">
        <f>IFERROR(VLOOKUP(C5095,[2]Sheet1!$B:$F,5,FALSE),0)</f>
        <v>3400000</v>
      </c>
      <c r="AC5095" s="11">
        <f>IFERROR(VLOOKUP(AE5095,[3]Sheet2!$M:$O,2,FALSE),0)</f>
        <v>0</v>
      </c>
      <c r="AD5095" s="11">
        <f>IFERROR(VLOOKUP(AE5095,[3]Sheet2!$M:$O,3,FALSE),0)</f>
        <v>0</v>
      </c>
      <c r="AE5095" s="10" t="str">
        <f t="shared" si="116"/>
        <v>79/80MKHC</v>
      </c>
      <c r="AF5095" s="10"/>
      <c r="AG5095" s="10"/>
      <c r="AH5095" s="10"/>
    </row>
    <row r="5096" spans="1:34" x14ac:dyDescent="0.45">
      <c r="A5096" t="s">
        <v>54</v>
      </c>
      <c r="B5096" t="s">
        <v>181</v>
      </c>
      <c r="C5096" t="s">
        <v>211</v>
      </c>
      <c r="D5096">
        <v>205.3</v>
      </c>
      <c r="E5096" s="5">
        <v>1100000</v>
      </c>
      <c r="F5096" s="5">
        <v>-162237.071</v>
      </c>
      <c r="G5096" s="11">
        <v>0</v>
      </c>
      <c r="H5096" s="11">
        <v>0</v>
      </c>
      <c r="I5096">
        <v>0</v>
      </c>
      <c r="J5096">
        <v>0</v>
      </c>
      <c r="K5096">
        <v>0</v>
      </c>
      <c r="L5096" s="11">
        <v>11513.766</v>
      </c>
      <c r="M5096">
        <v>1.39</v>
      </c>
      <c r="N5096">
        <v>147.69999999999999</v>
      </c>
      <c r="O5096">
        <v>2.41</v>
      </c>
      <c r="P5096">
        <v>1.64</v>
      </c>
      <c r="Q5096">
        <v>0</v>
      </c>
      <c r="R5096">
        <v>355.96</v>
      </c>
      <c r="S5096">
        <v>0</v>
      </c>
      <c r="T5096">
        <v>85.25</v>
      </c>
      <c r="U5096">
        <v>51.64</v>
      </c>
      <c r="V5096">
        <v>-0.74850000000000005</v>
      </c>
      <c r="W5096">
        <v>0</v>
      </c>
      <c r="X5096">
        <v>0</v>
      </c>
      <c r="Y5096" s="12" t="str">
        <f>IFERROR(VLOOKUP(C5096,[1]Index!$D:$F,3,FALSE),"Non List")</f>
        <v>Hydro Power</v>
      </c>
      <c r="Z5096">
        <f>IFERROR(VLOOKUP(C5096,[1]LP!$B:$C,2,FALSE),0)</f>
        <v>234</v>
      </c>
      <c r="AA5096" s="11">
        <f t="shared" si="117"/>
        <v>168.3</v>
      </c>
      <c r="AB5096" s="5">
        <f>IFERROR(VLOOKUP(C5096,[2]Sheet1!$B:$F,5,FALSE),0)</f>
        <v>11000000</v>
      </c>
      <c r="AC5096" s="11">
        <f>IFERROR(VLOOKUP(AE5096,[3]Sheet2!$M:$O,2,FALSE),0)</f>
        <v>0</v>
      </c>
      <c r="AD5096" s="11">
        <f>IFERROR(VLOOKUP(AE5096,[3]Sheet2!$M:$O,3,FALSE),0)</f>
        <v>0</v>
      </c>
      <c r="AE5096" s="10" t="str">
        <f t="shared" si="116"/>
        <v>79/80PMHPL</v>
      </c>
      <c r="AF5096" s="10"/>
      <c r="AG5096" s="10"/>
      <c r="AH5096" s="10"/>
    </row>
    <row r="5097" spans="1:34" x14ac:dyDescent="0.45">
      <c r="A5097" t="s">
        <v>54</v>
      </c>
      <c r="B5097" t="s">
        <v>181</v>
      </c>
      <c r="C5097" t="s">
        <v>234</v>
      </c>
      <c r="D5097">
        <v>275</v>
      </c>
      <c r="E5097" s="11">
        <v>6000000</v>
      </c>
      <c r="F5097" s="5">
        <v>-395138.92</v>
      </c>
      <c r="G5097" s="11">
        <v>0</v>
      </c>
      <c r="H5097" s="11">
        <v>0</v>
      </c>
      <c r="I5097">
        <v>0</v>
      </c>
      <c r="J5097">
        <v>0</v>
      </c>
      <c r="K5097">
        <v>0</v>
      </c>
      <c r="L5097" s="11">
        <v>-48390.15</v>
      </c>
      <c r="M5097">
        <v>-1.07</v>
      </c>
      <c r="N5097">
        <v>-257.01</v>
      </c>
      <c r="O5097">
        <v>2.94</v>
      </c>
      <c r="P5097">
        <v>-1.1499999999999999</v>
      </c>
      <c r="Q5097">
        <v>0</v>
      </c>
      <c r="R5097">
        <v>-755.61</v>
      </c>
      <c r="S5097">
        <v>0</v>
      </c>
      <c r="T5097">
        <v>93.41</v>
      </c>
      <c r="U5097" t="s">
        <v>314</v>
      </c>
      <c r="V5097" t="s">
        <v>314</v>
      </c>
      <c r="W5097">
        <v>0</v>
      </c>
      <c r="X5097">
        <v>0</v>
      </c>
      <c r="Y5097" s="12" t="str">
        <f>IFERROR(VLOOKUP(C5097,[1]Index!$D:$F,3,FALSE),"Non List")</f>
        <v>Hydro Non Converted</v>
      </c>
      <c r="Z5097">
        <f>IFERROR(VLOOKUP(C5097,[1]LP!$B:$C,2,FALSE),0)</f>
        <v>300</v>
      </c>
      <c r="AA5097" s="11">
        <f t="shared" si="117"/>
        <v>-280.39999999999998</v>
      </c>
      <c r="AB5097" s="5">
        <f>IFERROR(VLOOKUP(C5097,[2]Sheet1!$B:$F,5,FALSE),0)</f>
        <v>29400000</v>
      </c>
      <c r="AC5097" s="11">
        <f>IFERROR(VLOOKUP(AE5097,[3]Sheet2!$M:$O,2,FALSE),0)</f>
        <v>0</v>
      </c>
      <c r="AD5097" s="11">
        <f>IFERROR(VLOOKUP(AE5097,[3]Sheet2!$M:$O,3,FALSE),0)</f>
        <v>0</v>
      </c>
      <c r="AE5097" s="10" t="str">
        <f t="shared" si="116"/>
        <v>79/80MBJC</v>
      </c>
      <c r="AF5097" s="10"/>
      <c r="AG5097" s="10"/>
      <c r="AH5097" s="10"/>
    </row>
    <row r="5098" spans="1:34" x14ac:dyDescent="0.45">
      <c r="A5098" t="s">
        <v>54</v>
      </c>
      <c r="B5098" t="s">
        <v>181</v>
      </c>
      <c r="C5098" t="s">
        <v>226</v>
      </c>
      <c r="D5098">
        <v>257.89999999999998</v>
      </c>
      <c r="E5098" s="11">
        <v>1785611.219</v>
      </c>
      <c r="F5098" s="5">
        <v>0</v>
      </c>
      <c r="G5098" s="11">
        <v>0</v>
      </c>
      <c r="H5098" s="11">
        <v>0</v>
      </c>
      <c r="I5098">
        <v>0</v>
      </c>
      <c r="J5098">
        <v>0</v>
      </c>
      <c r="K5098">
        <v>0</v>
      </c>
      <c r="L5098" s="11">
        <v>0</v>
      </c>
      <c r="M5098">
        <v>0</v>
      </c>
      <c r="N5098">
        <v>257.89999999999998</v>
      </c>
      <c r="O5098">
        <v>2.58</v>
      </c>
      <c r="P5098">
        <v>0</v>
      </c>
      <c r="Q5098">
        <v>0</v>
      </c>
      <c r="R5098">
        <v>665.38</v>
      </c>
      <c r="S5098">
        <v>0</v>
      </c>
      <c r="T5098">
        <v>100</v>
      </c>
      <c r="U5098" t="s">
        <v>314</v>
      </c>
      <c r="V5098" t="s">
        <v>314</v>
      </c>
      <c r="W5098">
        <v>0</v>
      </c>
      <c r="X5098">
        <v>0</v>
      </c>
      <c r="Y5098" s="12" t="str">
        <f>IFERROR(VLOOKUP(C5098,[1]Index!$D:$F,3,FALSE),"Non List")</f>
        <v>Hydro Power</v>
      </c>
      <c r="Z5098">
        <f>IFERROR(VLOOKUP(C5098,[1]LP!$B:$C,2,FALSE),0)</f>
        <v>207</v>
      </c>
      <c r="AA5098" s="11">
        <f t="shared" si="117"/>
        <v>0</v>
      </c>
      <c r="AB5098" s="5">
        <f>IFERROR(VLOOKUP(C5098,[2]Sheet1!$B:$F,5,FALSE),0)</f>
        <v>18000000</v>
      </c>
      <c r="AC5098" s="11">
        <f>IFERROR(VLOOKUP(AE5098,[3]Sheet2!$M:$O,2,FALSE),0)</f>
        <v>0</v>
      </c>
      <c r="AD5098" s="11">
        <f>IFERROR(VLOOKUP(AE5098,[3]Sheet2!$M:$O,3,FALSE),0)</f>
        <v>0</v>
      </c>
      <c r="AE5098" s="10" t="str">
        <f t="shared" si="116"/>
        <v>79/80GLH</v>
      </c>
      <c r="AF5098" s="10"/>
      <c r="AG5098" s="10"/>
      <c r="AH5098" s="10"/>
    </row>
    <row r="5099" spans="1:34" x14ac:dyDescent="0.45">
      <c r="A5099" t="s">
        <v>54</v>
      </c>
      <c r="B5099" t="s">
        <v>181</v>
      </c>
      <c r="C5099" t="s">
        <v>246</v>
      </c>
      <c r="D5099">
        <v>276.60000000000002</v>
      </c>
      <c r="E5099" s="11">
        <v>1350000</v>
      </c>
      <c r="F5099" s="5">
        <v>-36475.597800000003</v>
      </c>
      <c r="G5099" s="11">
        <v>0</v>
      </c>
      <c r="H5099" s="11">
        <v>0</v>
      </c>
      <c r="I5099">
        <v>0</v>
      </c>
      <c r="J5099">
        <v>0</v>
      </c>
      <c r="K5099">
        <v>0</v>
      </c>
      <c r="L5099" s="11">
        <v>10811.940399999999</v>
      </c>
      <c r="M5099">
        <v>1.07</v>
      </c>
      <c r="N5099">
        <v>258.5</v>
      </c>
      <c r="O5099">
        <v>2.84</v>
      </c>
      <c r="P5099">
        <v>1.1000000000000001</v>
      </c>
      <c r="Q5099">
        <v>0</v>
      </c>
      <c r="R5099">
        <v>734.14</v>
      </c>
      <c r="S5099">
        <v>0</v>
      </c>
      <c r="T5099">
        <v>97.3</v>
      </c>
      <c r="U5099">
        <v>48.4</v>
      </c>
      <c r="V5099">
        <v>-0.82499999999999996</v>
      </c>
      <c r="W5099">
        <v>0</v>
      </c>
      <c r="X5099">
        <v>0</v>
      </c>
      <c r="Y5099" s="12" t="str">
        <f>IFERROR(VLOOKUP(C5099,[1]Index!$D:$F,3,FALSE),"Non List")</f>
        <v>Hydro Non Converted</v>
      </c>
      <c r="Z5099">
        <f>IFERROR(VLOOKUP(C5099,[1]LP!$B:$C,2,FALSE),0)</f>
        <v>379</v>
      </c>
      <c r="AA5099" s="11">
        <f t="shared" si="117"/>
        <v>354.2</v>
      </c>
      <c r="AB5099" s="5">
        <f>IFERROR(VLOOKUP(C5099,[2]Sheet1!$B:$F,5,FALSE),0)</f>
        <v>3307500</v>
      </c>
      <c r="AC5099" s="11">
        <f>IFERROR(VLOOKUP(AE5099,[3]Sheet2!$M:$O,2,FALSE),0)</f>
        <v>0</v>
      </c>
      <c r="AD5099" s="11">
        <f>IFERROR(VLOOKUP(AE5099,[3]Sheet2!$M:$O,3,FALSE),0)</f>
        <v>0</v>
      </c>
      <c r="AE5099" s="10" t="str">
        <f t="shared" si="116"/>
        <v>79/80USHEC</v>
      </c>
      <c r="AF5099" s="10"/>
      <c r="AG5099" s="10"/>
      <c r="AH5099" s="10"/>
    </row>
    <row r="5100" spans="1:34" x14ac:dyDescent="0.45">
      <c r="A5100" t="s">
        <v>54</v>
      </c>
      <c r="B5100" t="s">
        <v>181</v>
      </c>
      <c r="C5100" t="s">
        <v>212</v>
      </c>
      <c r="D5100">
        <v>200</v>
      </c>
      <c r="E5100" s="5">
        <v>800000</v>
      </c>
      <c r="F5100" s="5">
        <v>-230037.46799999999</v>
      </c>
      <c r="G5100" s="11">
        <v>0</v>
      </c>
      <c r="H5100" s="11">
        <v>0</v>
      </c>
      <c r="I5100">
        <v>0</v>
      </c>
      <c r="J5100">
        <v>0</v>
      </c>
      <c r="K5100">
        <v>0</v>
      </c>
      <c r="L5100" s="11">
        <v>8652.4089999999997</v>
      </c>
      <c r="M5100">
        <v>1.44</v>
      </c>
      <c r="N5100">
        <v>138.88999999999999</v>
      </c>
      <c r="O5100">
        <v>2.81</v>
      </c>
      <c r="P5100">
        <v>2.02</v>
      </c>
      <c r="Q5100">
        <v>0</v>
      </c>
      <c r="R5100">
        <v>390.28</v>
      </c>
      <c r="S5100">
        <v>0</v>
      </c>
      <c r="T5100">
        <v>71.25</v>
      </c>
      <c r="U5100">
        <v>48.05</v>
      </c>
      <c r="V5100">
        <v>-0.75980000000000003</v>
      </c>
      <c r="W5100">
        <v>0</v>
      </c>
      <c r="X5100">
        <v>0</v>
      </c>
      <c r="Y5100" s="12" t="str">
        <f>IFERROR(VLOOKUP(C5100,[1]Index!$D:$F,3,FALSE),"Non List")</f>
        <v>Hydro Power</v>
      </c>
      <c r="Z5100">
        <f>IFERROR(VLOOKUP(C5100,[1]LP!$B:$C,2,FALSE),0)</f>
        <v>208</v>
      </c>
      <c r="AA5100" s="11">
        <f t="shared" si="117"/>
        <v>144.4</v>
      </c>
      <c r="AB5100" s="5">
        <f>IFERROR(VLOOKUP(C5100,[2]Sheet1!$B:$F,5,FALSE),0)</f>
        <v>8000000</v>
      </c>
      <c r="AC5100" s="11">
        <f>IFERROR(VLOOKUP(AE5100,[3]Sheet2!$M:$O,2,FALSE),0)</f>
        <v>0</v>
      </c>
      <c r="AD5100" s="11">
        <f>IFERROR(VLOOKUP(AE5100,[3]Sheet2!$M:$O,3,FALSE),0)</f>
        <v>0</v>
      </c>
      <c r="AE5100" s="10" t="str">
        <f t="shared" si="116"/>
        <v>79/80AKJCL</v>
      </c>
      <c r="AF5100" s="10"/>
      <c r="AG5100" s="10"/>
      <c r="AH5100" s="10"/>
    </row>
    <row r="5101" spans="1:34" x14ac:dyDescent="0.45">
      <c r="A5101" t="s">
        <v>54</v>
      </c>
      <c r="B5101" t="s">
        <v>181</v>
      </c>
      <c r="C5101" t="s">
        <v>235</v>
      </c>
      <c r="D5101">
        <v>384</v>
      </c>
      <c r="E5101" s="11">
        <v>400000</v>
      </c>
      <c r="F5101" s="5">
        <v>-126004.072</v>
      </c>
      <c r="G5101" s="11">
        <v>0</v>
      </c>
      <c r="H5101" s="11">
        <v>0</v>
      </c>
      <c r="I5101">
        <v>0</v>
      </c>
      <c r="J5101">
        <v>0</v>
      </c>
      <c r="K5101">
        <v>0</v>
      </c>
      <c r="L5101" s="11">
        <v>-27808.638999999999</v>
      </c>
      <c r="M5101">
        <v>-9.27</v>
      </c>
      <c r="N5101">
        <v>-41.42</v>
      </c>
      <c r="O5101">
        <v>5.61</v>
      </c>
      <c r="P5101">
        <v>-13.53</v>
      </c>
      <c r="Q5101">
        <v>0</v>
      </c>
      <c r="R5101">
        <v>-232.37</v>
      </c>
      <c r="S5101">
        <v>0</v>
      </c>
      <c r="T5101">
        <v>68.5</v>
      </c>
      <c r="U5101" t="s">
        <v>314</v>
      </c>
      <c r="V5101" t="s">
        <v>314</v>
      </c>
      <c r="W5101">
        <v>0</v>
      </c>
      <c r="X5101">
        <v>0</v>
      </c>
      <c r="Y5101" s="12" t="str">
        <f>IFERROR(VLOOKUP(C5101,[1]Index!$D:$F,3,FALSE),"Non List")</f>
        <v>Hydro Non Converted</v>
      </c>
      <c r="Z5101">
        <f>IFERROR(VLOOKUP(C5101,[1]LP!$B:$C,2,FALSE),0)</f>
        <v>480</v>
      </c>
      <c r="AA5101" s="11">
        <f t="shared" si="117"/>
        <v>-51.8</v>
      </c>
      <c r="AB5101" s="5">
        <f>IFERROR(VLOOKUP(C5101,[2]Sheet1!$B:$F,5,FALSE),0)</f>
        <v>1200000</v>
      </c>
      <c r="AC5101" s="11">
        <f>IFERROR(VLOOKUP(AE5101,[3]Sheet2!$M:$O,2,FALSE),0)</f>
        <v>0</v>
      </c>
      <c r="AD5101" s="11">
        <f>IFERROR(VLOOKUP(AE5101,[3]Sheet2!$M:$O,3,FALSE),0)</f>
        <v>0</v>
      </c>
      <c r="AE5101" s="10" t="str">
        <f t="shared" si="116"/>
        <v>79/80TPC</v>
      </c>
      <c r="AF5101" s="10"/>
      <c r="AG5101" s="10"/>
      <c r="AH5101" s="10"/>
    </row>
    <row r="5102" spans="1:34" x14ac:dyDescent="0.45">
      <c r="A5102" t="s">
        <v>54</v>
      </c>
      <c r="B5102" t="s">
        <v>181</v>
      </c>
      <c r="C5102" t="s">
        <v>228</v>
      </c>
      <c r="D5102">
        <v>278.39999999999998</v>
      </c>
      <c r="E5102" s="11">
        <v>1450000</v>
      </c>
      <c r="F5102" s="5">
        <v>-136584.16699999999</v>
      </c>
      <c r="G5102" s="11">
        <v>0</v>
      </c>
      <c r="H5102" s="11">
        <v>0</v>
      </c>
      <c r="I5102">
        <v>0</v>
      </c>
      <c r="J5102">
        <v>0</v>
      </c>
      <c r="K5102">
        <v>0</v>
      </c>
      <c r="L5102" s="11">
        <v>-93017.381999999998</v>
      </c>
      <c r="M5102">
        <v>-8.5500000000000007</v>
      </c>
      <c r="N5102">
        <v>-32.56</v>
      </c>
      <c r="O5102">
        <v>3.07</v>
      </c>
      <c r="P5102">
        <v>-9.44</v>
      </c>
      <c r="Q5102">
        <v>0</v>
      </c>
      <c r="R5102">
        <v>-99.96</v>
      </c>
      <c r="S5102">
        <v>0</v>
      </c>
      <c r="T5102">
        <v>90.58</v>
      </c>
      <c r="U5102" t="s">
        <v>314</v>
      </c>
      <c r="V5102" t="s">
        <v>314</v>
      </c>
      <c r="W5102">
        <v>0</v>
      </c>
      <c r="X5102">
        <v>0</v>
      </c>
      <c r="Y5102" s="12" t="str">
        <f>IFERROR(VLOOKUP(C5102,[1]Index!$D:$F,3,FALSE),"Non List")</f>
        <v>Hydro Power</v>
      </c>
      <c r="Z5102">
        <f>IFERROR(VLOOKUP(C5102,[1]LP!$B:$C,2,FALSE),0)</f>
        <v>156</v>
      </c>
      <c r="AA5102" s="11">
        <f t="shared" si="117"/>
        <v>-18.2</v>
      </c>
      <c r="AB5102" s="5">
        <f>IFERROR(VLOOKUP(C5102,[2]Sheet1!$B:$F,5,FALSE),0)</f>
        <v>5741244</v>
      </c>
      <c r="AC5102" s="11">
        <f>IFERROR(VLOOKUP(AE5102,[3]Sheet2!$M:$O,2,FALSE),0)</f>
        <v>0</v>
      </c>
      <c r="AD5102" s="11">
        <f>IFERROR(VLOOKUP(AE5102,[3]Sheet2!$M:$O,3,FALSE),0)</f>
        <v>0</v>
      </c>
      <c r="AE5102" s="10" t="str">
        <f t="shared" si="116"/>
        <v>79/80SHEL</v>
      </c>
      <c r="AF5102" s="10"/>
      <c r="AG5102" s="10"/>
      <c r="AH5102" s="10"/>
    </row>
    <row r="5103" spans="1:34" x14ac:dyDescent="0.45">
      <c r="A5103" t="s">
        <v>54</v>
      </c>
      <c r="B5103" t="s">
        <v>181</v>
      </c>
      <c r="C5103" t="s">
        <v>216</v>
      </c>
      <c r="D5103">
        <v>323.89999999999998</v>
      </c>
      <c r="E5103" s="5">
        <v>962500</v>
      </c>
      <c r="F5103" s="5">
        <v>135629.07</v>
      </c>
      <c r="G5103" s="11">
        <v>0</v>
      </c>
      <c r="H5103" s="11">
        <v>0</v>
      </c>
      <c r="I5103">
        <v>0</v>
      </c>
      <c r="J5103">
        <v>0</v>
      </c>
      <c r="K5103">
        <v>0</v>
      </c>
      <c r="L5103" s="11">
        <v>86065.3</v>
      </c>
      <c r="M5103">
        <v>11.92</v>
      </c>
      <c r="N5103">
        <v>27.17</v>
      </c>
      <c r="O5103">
        <v>2.84</v>
      </c>
      <c r="P5103">
        <v>10.45</v>
      </c>
      <c r="Q5103">
        <v>0</v>
      </c>
      <c r="R5103">
        <v>77.16</v>
      </c>
      <c r="S5103">
        <v>0</v>
      </c>
      <c r="T5103">
        <v>114.09</v>
      </c>
      <c r="U5103">
        <v>174.93</v>
      </c>
      <c r="V5103">
        <v>-0.45989999999999998</v>
      </c>
      <c r="W5103">
        <v>0</v>
      </c>
      <c r="X5103">
        <v>0</v>
      </c>
      <c r="Y5103" s="12" t="str">
        <f>IFERROR(VLOOKUP(C5103,[1]Index!$D:$F,3,FALSE),"Non List")</f>
        <v>Hydro Power</v>
      </c>
      <c r="Z5103">
        <f>IFERROR(VLOOKUP(C5103,[1]LP!$B:$C,2,FALSE),0)</f>
        <v>235</v>
      </c>
      <c r="AA5103" s="11">
        <f t="shared" si="117"/>
        <v>19.7</v>
      </c>
      <c r="AB5103" s="5">
        <f>IFERROR(VLOOKUP(C5103,[2]Sheet1!$B:$F,5,FALSE),0)</f>
        <v>9625000</v>
      </c>
      <c r="AC5103" s="11">
        <f>IFERROR(VLOOKUP(AE5103,[3]Sheet2!$M:$O,2,FALSE),0)</f>
        <v>0</v>
      </c>
      <c r="AD5103" s="11">
        <f>IFERROR(VLOOKUP(AE5103,[3]Sheet2!$M:$O,3,FALSE),0)</f>
        <v>0</v>
      </c>
      <c r="AE5103" s="10" t="str">
        <f t="shared" si="116"/>
        <v>79/80PPCL</v>
      </c>
      <c r="AF5103" s="10"/>
      <c r="AG5103" s="10"/>
      <c r="AH5103" s="10"/>
    </row>
    <row r="5104" spans="1:34" x14ac:dyDescent="0.45">
      <c r="A5104" t="s">
        <v>54</v>
      </c>
      <c r="B5104" t="s">
        <v>181</v>
      </c>
      <c r="C5104" t="s">
        <v>217</v>
      </c>
      <c r="D5104">
        <v>397</v>
      </c>
      <c r="E5104" s="5">
        <v>10590000</v>
      </c>
      <c r="F5104" s="5">
        <v>-5182524.4451000001</v>
      </c>
      <c r="G5104" s="11">
        <v>0</v>
      </c>
      <c r="H5104" s="11">
        <v>0</v>
      </c>
      <c r="I5104">
        <v>0</v>
      </c>
      <c r="J5104">
        <v>0</v>
      </c>
      <c r="K5104">
        <v>0</v>
      </c>
      <c r="L5104" s="11">
        <v>-2023414.3587</v>
      </c>
      <c r="M5104">
        <v>-25.47</v>
      </c>
      <c r="N5104">
        <v>-15.59</v>
      </c>
      <c r="O5104">
        <v>7.77</v>
      </c>
      <c r="P5104">
        <v>-49.89</v>
      </c>
      <c r="Q5104">
        <v>0</v>
      </c>
      <c r="R5104">
        <v>-121.13</v>
      </c>
      <c r="S5104">
        <v>0</v>
      </c>
      <c r="T5104">
        <v>51.06</v>
      </c>
      <c r="U5104" t="s">
        <v>314</v>
      </c>
      <c r="V5104" t="s">
        <v>314</v>
      </c>
      <c r="W5104">
        <v>0</v>
      </c>
      <c r="X5104">
        <v>0</v>
      </c>
      <c r="Y5104" s="12" t="str">
        <f>IFERROR(VLOOKUP(C5104,[1]Index!$D:$F,3,FALSE),"Non List")</f>
        <v>Hydro Power</v>
      </c>
      <c r="Z5104">
        <f>IFERROR(VLOOKUP(C5104,[1]LP!$B:$C,2,FALSE),0)</f>
        <v>165.4</v>
      </c>
      <c r="AA5104" s="11">
        <f t="shared" si="117"/>
        <v>-6.5</v>
      </c>
      <c r="AB5104" s="5">
        <f>IFERROR(VLOOKUP(C5104,[2]Sheet1!$B:$F,5,FALSE),0)</f>
        <v>194780470</v>
      </c>
      <c r="AC5104" s="11">
        <f>IFERROR(VLOOKUP(AE5104,[3]Sheet2!$M:$O,2,FALSE),0)</f>
        <v>0</v>
      </c>
      <c r="AD5104" s="11">
        <f>IFERROR(VLOOKUP(AE5104,[3]Sheet2!$M:$O,3,FALSE),0)</f>
        <v>0</v>
      </c>
      <c r="AE5104" s="10" t="str">
        <f t="shared" si="116"/>
        <v>79/80UPPER</v>
      </c>
      <c r="AF5104" s="10"/>
      <c r="AG5104" s="10"/>
      <c r="AH5104" s="10"/>
    </row>
    <row r="5105" spans="1:34" x14ac:dyDescent="0.45">
      <c r="A5105" t="s">
        <v>54</v>
      </c>
      <c r="B5105" t="s">
        <v>181</v>
      </c>
      <c r="C5105" t="s">
        <v>218</v>
      </c>
      <c r="D5105">
        <v>202</v>
      </c>
      <c r="E5105" s="5">
        <v>750000</v>
      </c>
      <c r="F5105" s="5">
        <v>-28727.562000000002</v>
      </c>
      <c r="G5105" s="11">
        <v>0</v>
      </c>
      <c r="H5105" s="11">
        <v>0</v>
      </c>
      <c r="I5105">
        <v>0</v>
      </c>
      <c r="J5105">
        <v>0</v>
      </c>
      <c r="K5105">
        <v>0</v>
      </c>
      <c r="L5105" s="11">
        <v>17258.289000000001</v>
      </c>
      <c r="M5105">
        <v>3.07</v>
      </c>
      <c r="N5105">
        <v>65.8</v>
      </c>
      <c r="O5105">
        <v>2.1</v>
      </c>
      <c r="P5105">
        <v>3.19</v>
      </c>
      <c r="Q5105">
        <v>0</v>
      </c>
      <c r="R5105">
        <v>138.18</v>
      </c>
      <c r="S5105">
        <v>0</v>
      </c>
      <c r="T5105">
        <v>96.17</v>
      </c>
      <c r="U5105">
        <v>81.5</v>
      </c>
      <c r="V5105">
        <v>-0.59650000000000003</v>
      </c>
      <c r="W5105">
        <v>0</v>
      </c>
      <c r="X5105">
        <v>0</v>
      </c>
      <c r="Y5105" s="12" t="str">
        <f>IFERROR(VLOOKUP(C5105,[1]Index!$D:$F,3,FALSE),"Non List")</f>
        <v>Hydro Power</v>
      </c>
      <c r="Z5105">
        <f>IFERROR(VLOOKUP(C5105,[1]LP!$B:$C,2,FALSE),0)</f>
        <v>224</v>
      </c>
      <c r="AA5105" s="11">
        <f t="shared" si="117"/>
        <v>73</v>
      </c>
      <c r="AB5105" s="5">
        <f>IFERROR(VLOOKUP(C5105,[2]Sheet1!$B:$F,5,FALSE),0)</f>
        <v>7500000</v>
      </c>
      <c r="AC5105" s="11">
        <f>IFERROR(VLOOKUP(AE5105,[3]Sheet2!$M:$O,2,FALSE),0)</f>
        <v>0</v>
      </c>
      <c r="AD5105" s="11">
        <f>IFERROR(VLOOKUP(AE5105,[3]Sheet2!$M:$O,3,FALSE),0)</f>
        <v>0</v>
      </c>
      <c r="AE5105" s="10" t="str">
        <f t="shared" si="116"/>
        <v>79/80UNHPL</v>
      </c>
      <c r="AF5105" s="10"/>
      <c r="AG5105" s="10"/>
      <c r="AH5105" s="10"/>
    </row>
    <row r="5106" spans="1:34" x14ac:dyDescent="0.45">
      <c r="A5106" t="s">
        <v>54</v>
      </c>
      <c r="B5106" t="s">
        <v>181</v>
      </c>
      <c r="C5106" t="s">
        <v>237</v>
      </c>
      <c r="D5106">
        <v>404</v>
      </c>
      <c r="E5106" s="11">
        <v>500000</v>
      </c>
      <c r="F5106" s="5">
        <v>86436.532999999996</v>
      </c>
      <c r="G5106" s="11">
        <v>0</v>
      </c>
      <c r="H5106" s="11">
        <v>0</v>
      </c>
      <c r="I5106">
        <v>0</v>
      </c>
      <c r="J5106">
        <v>0</v>
      </c>
      <c r="K5106">
        <v>0</v>
      </c>
      <c r="L5106" s="11">
        <v>-8591.0669999999991</v>
      </c>
      <c r="M5106">
        <v>-2.2799999999999998</v>
      </c>
      <c r="N5106">
        <v>-177.19</v>
      </c>
      <c r="O5106">
        <v>3.44</v>
      </c>
      <c r="P5106">
        <v>-1.95</v>
      </c>
      <c r="Q5106">
        <v>0</v>
      </c>
      <c r="R5106">
        <v>-609.53</v>
      </c>
      <c r="S5106">
        <v>0</v>
      </c>
      <c r="T5106">
        <v>117.29</v>
      </c>
      <c r="U5106" t="s">
        <v>314</v>
      </c>
      <c r="V5106" t="s">
        <v>314</v>
      </c>
      <c r="W5106">
        <v>0</v>
      </c>
      <c r="X5106">
        <v>0</v>
      </c>
      <c r="Y5106" s="12" t="str">
        <f>IFERROR(VLOOKUP(C5106,[1]Index!$D:$F,3,FALSE),"Non List")</f>
        <v>Hydro Non Converted</v>
      </c>
      <c r="Z5106">
        <f>IFERROR(VLOOKUP(C5106,[1]LP!$B:$C,2,FALSE),0)</f>
        <v>525</v>
      </c>
      <c r="AA5106" s="11">
        <f t="shared" si="117"/>
        <v>-230.3</v>
      </c>
      <c r="AB5106" s="5">
        <f>IFERROR(VLOOKUP(C5106,[2]Sheet1!$B:$F,5,FALSE),0)</f>
        <v>1230000</v>
      </c>
      <c r="AC5106" s="11">
        <f>IFERROR(VLOOKUP(AE5106,[3]Sheet2!$M:$O,2,FALSE),0)</f>
        <v>0</v>
      </c>
      <c r="AD5106" s="11">
        <f>IFERROR(VLOOKUP(AE5106,[3]Sheet2!$M:$O,3,FALSE),0)</f>
        <v>0</v>
      </c>
      <c r="AE5106" s="10" t="str">
        <f t="shared" si="116"/>
        <v>79/80SPC</v>
      </c>
      <c r="AF5106" s="10"/>
      <c r="AG5106" s="10"/>
      <c r="AH5106" s="10"/>
    </row>
    <row r="5107" spans="1:34" x14ac:dyDescent="0.45">
      <c r="A5107" t="s">
        <v>54</v>
      </c>
      <c r="B5107" t="s">
        <v>181</v>
      </c>
      <c r="C5107" t="s">
        <v>247</v>
      </c>
      <c r="D5107">
        <v>278.3</v>
      </c>
      <c r="E5107" s="11">
        <v>1593000</v>
      </c>
      <c r="F5107" s="5">
        <v>-173037.93299999999</v>
      </c>
      <c r="G5107" s="11">
        <v>0</v>
      </c>
      <c r="H5107" s="11">
        <v>0</v>
      </c>
      <c r="I5107">
        <v>0</v>
      </c>
      <c r="J5107">
        <v>0</v>
      </c>
      <c r="K5107">
        <v>0</v>
      </c>
      <c r="L5107" s="11">
        <v>-59706.593999999997</v>
      </c>
      <c r="M5107">
        <v>-4.99</v>
      </c>
      <c r="N5107">
        <v>-55.77</v>
      </c>
      <c r="O5107">
        <v>3.12</v>
      </c>
      <c r="P5107">
        <v>-5.61</v>
      </c>
      <c r="Q5107">
        <v>0</v>
      </c>
      <c r="R5107">
        <v>-174</v>
      </c>
      <c r="S5107">
        <v>0</v>
      </c>
      <c r="T5107">
        <v>89.14</v>
      </c>
      <c r="U5107" t="s">
        <v>314</v>
      </c>
      <c r="V5107" t="s">
        <v>314</v>
      </c>
      <c r="W5107">
        <v>0</v>
      </c>
      <c r="X5107">
        <v>0</v>
      </c>
      <c r="Y5107" s="12" t="str">
        <f>IFERROR(VLOOKUP(C5107,[1]Index!$D:$F,3,FALSE),"Non List")</f>
        <v>Hydro Non Converted</v>
      </c>
      <c r="Z5107">
        <f>IFERROR(VLOOKUP(C5107,[1]LP!$B:$C,2,FALSE),0)</f>
        <v>326</v>
      </c>
      <c r="AA5107" s="11">
        <f t="shared" si="117"/>
        <v>-65.3</v>
      </c>
      <c r="AB5107" s="5">
        <f>IFERROR(VLOOKUP(C5107,[2]Sheet1!$B:$F,5,FALSE),0)</f>
        <v>4779000</v>
      </c>
      <c r="AC5107" s="11">
        <f>IFERROR(VLOOKUP(AE5107,[3]Sheet2!$M:$O,2,FALSE),0)</f>
        <v>0</v>
      </c>
      <c r="AD5107" s="11">
        <f>IFERROR(VLOOKUP(AE5107,[3]Sheet2!$M:$O,3,FALSE),0)</f>
        <v>0</v>
      </c>
      <c r="AE5107" s="10" t="str">
        <f t="shared" si="116"/>
        <v>79/80SGHC</v>
      </c>
      <c r="AF5107" s="10"/>
      <c r="AG5107" s="10"/>
      <c r="AH5107" s="10"/>
    </row>
    <row r="5108" spans="1:34" x14ac:dyDescent="0.45">
      <c r="A5108" t="s">
        <v>54</v>
      </c>
      <c r="B5108" t="s">
        <v>181</v>
      </c>
      <c r="C5108" t="s">
        <v>319</v>
      </c>
      <c r="D5108">
        <v>330.1</v>
      </c>
      <c r="E5108" s="11">
        <v>340000</v>
      </c>
      <c r="F5108" s="5">
        <v>59268.877</v>
      </c>
      <c r="G5108" s="11">
        <v>0</v>
      </c>
      <c r="H5108" s="11">
        <v>0</v>
      </c>
      <c r="I5108">
        <v>0</v>
      </c>
      <c r="J5108">
        <v>0</v>
      </c>
      <c r="K5108">
        <v>0</v>
      </c>
      <c r="L5108" s="11">
        <v>-25043.304</v>
      </c>
      <c r="M5108">
        <v>-9.81</v>
      </c>
      <c r="N5108">
        <v>-33.65</v>
      </c>
      <c r="O5108">
        <v>2.81</v>
      </c>
      <c r="P5108">
        <v>-8.36</v>
      </c>
      <c r="Q5108">
        <v>0</v>
      </c>
      <c r="R5108">
        <v>-94.56</v>
      </c>
      <c r="S5108">
        <v>0</v>
      </c>
      <c r="T5108">
        <v>117.43</v>
      </c>
      <c r="U5108" t="s">
        <v>314</v>
      </c>
      <c r="V5108" t="s">
        <v>314</v>
      </c>
      <c r="W5108">
        <v>0</v>
      </c>
      <c r="X5108">
        <v>0</v>
      </c>
      <c r="Y5108" s="12" t="str">
        <f>IFERROR(VLOOKUP(C5108,[1]Index!$D:$F,3,FALSE),"Non List")</f>
        <v>Hydro Non Converted</v>
      </c>
      <c r="Z5108">
        <f>IFERROR(VLOOKUP(C5108,[1]LP!$B:$C,2,FALSE),0)</f>
        <v>444</v>
      </c>
      <c r="AA5108" s="11">
        <f t="shared" si="117"/>
        <v>-45.3</v>
      </c>
      <c r="AB5108" s="5">
        <f>IFERROR(VLOOKUP(C5108,[2]Sheet1!$B:$F,5,FALSE),0)</f>
        <v>1180140</v>
      </c>
      <c r="AC5108" s="11">
        <f>IFERROR(VLOOKUP(AE5108,[3]Sheet2!$M:$O,2,FALSE),0)</f>
        <v>0</v>
      </c>
      <c r="AD5108" s="11">
        <f>IFERROR(VLOOKUP(AE5108,[3]Sheet2!$M:$O,3,FALSE),0)</f>
        <v>0</v>
      </c>
      <c r="AE5108" s="10" t="str">
        <f t="shared" si="116"/>
        <v>79/80AHL</v>
      </c>
      <c r="AF5108" s="10"/>
      <c r="AG5108" s="10"/>
      <c r="AH5108" s="10"/>
    </row>
    <row r="5109" spans="1:34" x14ac:dyDescent="0.45">
      <c r="A5109" t="s">
        <v>54</v>
      </c>
      <c r="B5109" t="s">
        <v>181</v>
      </c>
      <c r="C5109" t="s">
        <v>248</v>
      </c>
      <c r="D5109">
        <v>387</v>
      </c>
      <c r="E5109" s="11">
        <v>1050000</v>
      </c>
      <c r="F5109" s="5">
        <v>143762.747</v>
      </c>
      <c r="G5109" s="11">
        <v>0</v>
      </c>
      <c r="H5109" s="11">
        <v>0</v>
      </c>
      <c r="I5109">
        <v>0</v>
      </c>
      <c r="J5109">
        <v>0</v>
      </c>
      <c r="K5109">
        <v>0</v>
      </c>
      <c r="L5109" s="11">
        <v>64159.794999999998</v>
      </c>
      <c r="M5109">
        <v>8.15</v>
      </c>
      <c r="N5109">
        <v>47.48</v>
      </c>
      <c r="O5109">
        <v>3.4</v>
      </c>
      <c r="P5109">
        <v>7.17</v>
      </c>
      <c r="Q5109">
        <v>0</v>
      </c>
      <c r="R5109">
        <v>161.43</v>
      </c>
      <c r="S5109">
        <v>0</v>
      </c>
      <c r="T5109">
        <v>113.69</v>
      </c>
      <c r="U5109">
        <v>144.38999999999999</v>
      </c>
      <c r="V5109">
        <v>-0.62690000000000001</v>
      </c>
      <c r="W5109">
        <v>0</v>
      </c>
      <c r="X5109">
        <v>0</v>
      </c>
      <c r="Y5109" s="12" t="str">
        <f>IFERROR(VLOOKUP(C5109,[1]Index!$D:$F,3,FALSE),"Non List")</f>
        <v>Hydro Non Converted</v>
      </c>
      <c r="Z5109">
        <f>IFERROR(VLOOKUP(C5109,[1]LP!$B:$C,2,FALSE),0)</f>
        <v>540</v>
      </c>
      <c r="AA5109" s="11">
        <f t="shared" si="117"/>
        <v>66.3</v>
      </c>
      <c r="AB5109" s="5">
        <f>IFERROR(VLOOKUP(C5109,[2]Sheet1!$B:$F,5,FALSE),0)</f>
        <v>2625000</v>
      </c>
      <c r="AC5109" s="11">
        <f>IFERROR(VLOOKUP(AE5109,[3]Sheet2!$M:$O,2,FALSE),0)</f>
        <v>5.2632000000000003</v>
      </c>
      <c r="AD5109" s="11">
        <f>IFERROR(VLOOKUP(AE5109,[3]Sheet2!$M:$O,3,FALSE),0)</f>
        <v>0</v>
      </c>
      <c r="AE5109" s="10" t="str">
        <f t="shared" si="116"/>
        <v>79/80BHDC</v>
      </c>
      <c r="AF5109" s="10"/>
      <c r="AG5109" s="10"/>
      <c r="AH5109" s="10"/>
    </row>
    <row r="5110" spans="1:34" x14ac:dyDescent="0.45">
      <c r="A5110" t="s">
        <v>54</v>
      </c>
      <c r="B5110" t="s">
        <v>181</v>
      </c>
      <c r="C5110" t="s">
        <v>320</v>
      </c>
      <c r="D5110">
        <v>210</v>
      </c>
      <c r="E5110" s="11">
        <v>802500</v>
      </c>
      <c r="F5110" s="5">
        <v>-235362.43239999999</v>
      </c>
      <c r="G5110" s="11">
        <v>0</v>
      </c>
      <c r="H5110" s="11">
        <v>0</v>
      </c>
      <c r="I5110">
        <v>0</v>
      </c>
      <c r="J5110">
        <v>0</v>
      </c>
      <c r="K5110">
        <v>0</v>
      </c>
      <c r="L5110" s="11">
        <v>-26506.504700000001</v>
      </c>
      <c r="M5110">
        <v>-4.4000000000000004</v>
      </c>
      <c r="N5110">
        <v>-47.73</v>
      </c>
      <c r="O5110">
        <v>2.97</v>
      </c>
      <c r="P5110">
        <v>-6.23</v>
      </c>
      <c r="Q5110">
        <v>0</v>
      </c>
      <c r="R5110">
        <v>-141.76</v>
      </c>
      <c r="S5110">
        <v>0</v>
      </c>
      <c r="T5110">
        <v>70.67</v>
      </c>
      <c r="U5110" t="s">
        <v>314</v>
      </c>
      <c r="V5110" t="s">
        <v>314</v>
      </c>
      <c r="W5110">
        <v>0</v>
      </c>
      <c r="X5110">
        <v>0</v>
      </c>
      <c r="Y5110" s="12" t="str">
        <f>IFERROR(VLOOKUP(C5110,[1]Index!$D:$F,3,FALSE),"Non List")</f>
        <v>Hydro Non Converted</v>
      </c>
      <c r="Z5110">
        <f>IFERROR(VLOOKUP(C5110,[1]LP!$B:$C,2,FALSE),0)</f>
        <v>383.9</v>
      </c>
      <c r="AA5110" s="11">
        <f t="shared" si="117"/>
        <v>-87.3</v>
      </c>
      <c r="AB5110" s="5">
        <f>IFERROR(VLOOKUP(C5110,[2]Sheet1!$B:$F,5,FALSE),0)</f>
        <v>3531000</v>
      </c>
      <c r="AC5110" s="11">
        <f>IFERROR(VLOOKUP(AE5110,[3]Sheet2!$M:$O,2,FALSE),0)</f>
        <v>0</v>
      </c>
      <c r="AD5110" s="11">
        <f>IFERROR(VLOOKUP(AE5110,[3]Sheet2!$M:$O,3,FALSE),0)</f>
        <v>0</v>
      </c>
      <c r="AE5110" s="10" t="str">
        <f t="shared" si="116"/>
        <v>79/80MHCL</v>
      </c>
      <c r="AF5110" s="10"/>
      <c r="AG5110" s="10"/>
      <c r="AH5110" s="10"/>
    </row>
    <row r="5111" spans="1:34" x14ac:dyDescent="0.45">
      <c r="A5111" t="s">
        <v>54</v>
      </c>
      <c r="B5111" t="s">
        <v>181</v>
      </c>
      <c r="C5111" t="s">
        <v>321</v>
      </c>
      <c r="D5111">
        <v>540</v>
      </c>
      <c r="E5111" s="11">
        <v>500000</v>
      </c>
      <c r="F5111" s="5">
        <v>47631.281000000003</v>
      </c>
      <c r="G5111" s="11">
        <v>0</v>
      </c>
      <c r="H5111" s="11">
        <v>0</v>
      </c>
      <c r="I5111">
        <v>0</v>
      </c>
      <c r="J5111">
        <v>0</v>
      </c>
      <c r="K5111">
        <v>0</v>
      </c>
      <c r="L5111" s="11">
        <v>48357.071000000004</v>
      </c>
      <c r="M5111">
        <v>12.89</v>
      </c>
      <c r="N5111">
        <v>41.89</v>
      </c>
      <c r="O5111">
        <v>4.93</v>
      </c>
      <c r="P5111">
        <v>11.77</v>
      </c>
      <c r="Q5111">
        <v>0</v>
      </c>
      <c r="R5111">
        <v>206.52</v>
      </c>
      <c r="S5111">
        <v>0</v>
      </c>
      <c r="T5111">
        <v>109.53</v>
      </c>
      <c r="U5111">
        <v>178.23</v>
      </c>
      <c r="V5111">
        <v>-0.66990000000000005</v>
      </c>
      <c r="W5111">
        <v>0</v>
      </c>
      <c r="X5111">
        <v>0</v>
      </c>
      <c r="Y5111" s="12" t="str">
        <f>IFERROR(VLOOKUP(C5111,[1]Index!$D:$F,3,FALSE),"Non List")</f>
        <v>Hydro Non Converted</v>
      </c>
      <c r="Z5111">
        <f>IFERROR(VLOOKUP(C5111,[1]LP!$B:$C,2,FALSE),0)</f>
        <v>700</v>
      </c>
      <c r="AA5111" s="11">
        <f t="shared" si="117"/>
        <v>54.3</v>
      </c>
      <c r="AB5111" s="5">
        <f>IFERROR(VLOOKUP(C5111,[2]Sheet1!$B:$F,5,FALSE),0)</f>
        <v>1000000</v>
      </c>
      <c r="AC5111" s="11">
        <f>IFERROR(VLOOKUP(AE5111,[3]Sheet2!$M:$O,2,FALSE),0)</f>
        <v>0</v>
      </c>
      <c r="AD5111" s="11">
        <f>IFERROR(VLOOKUP(AE5111,[3]Sheet2!$M:$O,3,FALSE),0)</f>
        <v>0</v>
      </c>
      <c r="AE5111" s="10" t="str">
        <f t="shared" si="116"/>
        <v>79/80SMH</v>
      </c>
      <c r="AF5111" s="10"/>
      <c r="AG5111" s="10"/>
      <c r="AH5111" s="10"/>
    </row>
    <row r="5112" spans="1:34" x14ac:dyDescent="0.45">
      <c r="A5112" t="s">
        <v>54</v>
      </c>
      <c r="B5112" t="s">
        <v>181</v>
      </c>
      <c r="C5112" t="s">
        <v>249</v>
      </c>
      <c r="D5112">
        <v>234</v>
      </c>
      <c r="E5112" s="11">
        <v>700000</v>
      </c>
      <c r="F5112" s="5">
        <v>-59371</v>
      </c>
      <c r="G5112" s="11">
        <v>0</v>
      </c>
      <c r="H5112" s="11">
        <v>0</v>
      </c>
      <c r="I5112">
        <v>0</v>
      </c>
      <c r="J5112">
        <v>0</v>
      </c>
      <c r="K5112">
        <v>0</v>
      </c>
      <c r="L5112" s="11">
        <v>-8566</v>
      </c>
      <c r="M5112">
        <v>-1.63</v>
      </c>
      <c r="N5112">
        <v>-143.56</v>
      </c>
      <c r="O5112">
        <v>2.56</v>
      </c>
      <c r="P5112">
        <v>-1.78</v>
      </c>
      <c r="Q5112">
        <v>0</v>
      </c>
      <c r="R5112">
        <v>-367.51</v>
      </c>
      <c r="S5112">
        <v>0</v>
      </c>
      <c r="T5112">
        <v>91.52</v>
      </c>
      <c r="U5112" t="s">
        <v>314</v>
      </c>
      <c r="V5112" t="s">
        <v>314</v>
      </c>
      <c r="W5112">
        <v>0</v>
      </c>
      <c r="X5112">
        <v>0</v>
      </c>
      <c r="Y5112" s="12" t="str">
        <f>IFERROR(VLOOKUP(C5112,[1]Index!$D:$F,3,FALSE),"Non List")</f>
        <v>Hydro Non Converted</v>
      </c>
      <c r="Z5112">
        <f>IFERROR(VLOOKUP(C5112,[1]LP!$B:$C,2,FALSE),0)</f>
        <v>412</v>
      </c>
      <c r="AA5112" s="11">
        <f t="shared" si="117"/>
        <v>-252.8</v>
      </c>
      <c r="AB5112" s="5">
        <f>IFERROR(VLOOKUP(C5112,[2]Sheet1!$B:$F,5,FALSE),0)</f>
        <v>3430000</v>
      </c>
      <c r="AC5112" s="11">
        <f>IFERROR(VLOOKUP(AE5112,[3]Sheet2!$M:$O,2,FALSE),0)</f>
        <v>0</v>
      </c>
      <c r="AD5112" s="11">
        <f>IFERROR(VLOOKUP(AE5112,[3]Sheet2!$M:$O,3,FALSE),0)</f>
        <v>0</v>
      </c>
      <c r="AE5112" s="10" t="str">
        <f t="shared" si="116"/>
        <v>79/80RFPL</v>
      </c>
      <c r="AF5112" s="10"/>
      <c r="AG5112" s="10"/>
      <c r="AH5112" s="10"/>
    </row>
    <row r="5113" spans="1:34" x14ac:dyDescent="0.45">
      <c r="A5113" t="s">
        <v>54</v>
      </c>
      <c r="B5113" t="s">
        <v>181</v>
      </c>
      <c r="C5113" t="s">
        <v>224</v>
      </c>
      <c r="D5113">
        <v>724.8</v>
      </c>
      <c r="E5113" s="11">
        <v>1968027</v>
      </c>
      <c r="F5113" s="5">
        <v>1064816.0449999999</v>
      </c>
      <c r="G5113" s="11">
        <v>0</v>
      </c>
      <c r="H5113" s="11">
        <v>0</v>
      </c>
      <c r="I5113">
        <v>0</v>
      </c>
      <c r="J5113">
        <v>0</v>
      </c>
      <c r="K5113">
        <v>0</v>
      </c>
      <c r="L5113" s="11">
        <v>263435.69500000001</v>
      </c>
      <c r="M5113">
        <v>17.84</v>
      </c>
      <c r="N5113">
        <v>40.630000000000003</v>
      </c>
      <c r="O5113">
        <v>4.7</v>
      </c>
      <c r="P5113">
        <v>11.58</v>
      </c>
      <c r="Q5113">
        <v>0</v>
      </c>
      <c r="R5113">
        <v>190.96</v>
      </c>
      <c r="S5113">
        <v>0</v>
      </c>
      <c r="T5113">
        <v>154.11000000000001</v>
      </c>
      <c r="U5113">
        <v>248.72</v>
      </c>
      <c r="V5113">
        <v>-0.65680000000000005</v>
      </c>
      <c r="W5113">
        <v>0</v>
      </c>
      <c r="X5113">
        <v>0</v>
      </c>
      <c r="Y5113" s="12" t="str">
        <f>IFERROR(VLOOKUP(C5113,[1]Index!$D:$F,3,FALSE),"Non List")</f>
        <v>Hydro Power</v>
      </c>
      <c r="Z5113">
        <f>IFERROR(VLOOKUP(C5113,[1]LP!$B:$C,2,FALSE),0)</f>
        <v>585</v>
      </c>
      <c r="AA5113" s="11">
        <f t="shared" si="117"/>
        <v>32.799999999999997</v>
      </c>
      <c r="AB5113" s="5">
        <f>IFERROR(VLOOKUP(C5113,[2]Sheet1!$B:$F,5,FALSE),0)</f>
        <v>22632310.5</v>
      </c>
      <c r="AC5113" s="11">
        <f>IFERROR(VLOOKUP(AE5113,[3]Sheet2!$M:$O,2,FALSE),0)</f>
        <v>0.78949999999999998</v>
      </c>
      <c r="AD5113" s="11">
        <f>IFERROR(VLOOKUP(AE5113,[3]Sheet2!$M:$O,3,FALSE),0)</f>
        <v>15</v>
      </c>
      <c r="AE5113" s="10" t="str">
        <f t="shared" si="116"/>
        <v>79/80MEN</v>
      </c>
      <c r="AF5113" s="10"/>
      <c r="AG5113" s="10"/>
      <c r="AH5113" s="10"/>
    </row>
    <row r="5114" spans="1:34" x14ac:dyDescent="0.45">
      <c r="A5114" t="s">
        <v>54</v>
      </c>
      <c r="B5114" t="s">
        <v>181</v>
      </c>
      <c r="C5114" t="s">
        <v>250</v>
      </c>
      <c r="D5114">
        <v>362.8</v>
      </c>
      <c r="E5114" s="11">
        <v>500000</v>
      </c>
      <c r="F5114" s="5">
        <v>25360.505000000001</v>
      </c>
      <c r="G5114" s="11">
        <v>0</v>
      </c>
      <c r="H5114" s="11">
        <v>0</v>
      </c>
      <c r="I5114">
        <v>0</v>
      </c>
      <c r="J5114">
        <v>0</v>
      </c>
      <c r="K5114">
        <v>0</v>
      </c>
      <c r="L5114" s="11">
        <v>23060.39</v>
      </c>
      <c r="M5114">
        <v>6.15</v>
      </c>
      <c r="N5114">
        <v>58.99</v>
      </c>
      <c r="O5114">
        <v>3.45</v>
      </c>
      <c r="P5114">
        <v>5.85</v>
      </c>
      <c r="Q5114">
        <v>0</v>
      </c>
      <c r="R5114">
        <v>203.52</v>
      </c>
      <c r="S5114">
        <v>0</v>
      </c>
      <c r="T5114">
        <v>105.07</v>
      </c>
      <c r="U5114">
        <v>120.58</v>
      </c>
      <c r="V5114">
        <v>-0.66759999999999997</v>
      </c>
      <c r="W5114">
        <v>0</v>
      </c>
      <c r="X5114">
        <v>0</v>
      </c>
      <c r="Y5114" s="12" t="str">
        <f>IFERROR(VLOOKUP(C5114,[1]Index!$D:$F,3,FALSE),"Non List")</f>
        <v>Hydro Non Converted</v>
      </c>
      <c r="Z5114">
        <f>IFERROR(VLOOKUP(C5114,[1]LP!$B:$C,2,FALSE),0)</f>
        <v>396.1</v>
      </c>
      <c r="AA5114" s="11">
        <f t="shared" si="117"/>
        <v>64.400000000000006</v>
      </c>
      <c r="AB5114" s="5">
        <f>IFERROR(VLOOKUP(C5114,[2]Sheet1!$B:$F,5,FALSE),0)</f>
        <v>2000000</v>
      </c>
      <c r="AC5114" s="11">
        <f>IFERROR(VLOOKUP(AE5114,[3]Sheet2!$M:$O,2,FALSE),0)</f>
        <v>0</v>
      </c>
      <c r="AD5114" s="11">
        <f>IFERROR(VLOOKUP(AE5114,[3]Sheet2!$M:$O,3,FALSE),0)</f>
        <v>0</v>
      </c>
      <c r="AE5114" s="10" t="str">
        <f t="shared" si="116"/>
        <v>79/80UHEWA</v>
      </c>
      <c r="AF5114" s="10"/>
      <c r="AG5114" s="10"/>
      <c r="AH5114" s="10"/>
    </row>
    <row r="5115" spans="1:34" x14ac:dyDescent="0.45">
      <c r="A5115" t="s">
        <v>54</v>
      </c>
      <c r="B5115" t="s">
        <v>181</v>
      </c>
      <c r="C5115" t="s">
        <v>251</v>
      </c>
      <c r="D5115">
        <v>248.2</v>
      </c>
      <c r="E5115" s="11">
        <v>1095000</v>
      </c>
      <c r="F5115" s="5">
        <v>-342943.71100000001</v>
      </c>
      <c r="G5115" s="11">
        <v>0</v>
      </c>
      <c r="H5115" s="11">
        <v>0</v>
      </c>
      <c r="I5115">
        <v>0</v>
      </c>
      <c r="J5115">
        <v>0</v>
      </c>
      <c r="K5115">
        <v>0</v>
      </c>
      <c r="L5115" s="11">
        <v>85713.135999999999</v>
      </c>
      <c r="M5115">
        <v>10.43</v>
      </c>
      <c r="N5115">
        <v>23.8</v>
      </c>
      <c r="O5115">
        <v>3.61</v>
      </c>
      <c r="P5115">
        <v>15.2</v>
      </c>
      <c r="Q5115">
        <v>0</v>
      </c>
      <c r="R5115">
        <v>85.92</v>
      </c>
      <c r="S5115">
        <v>0</v>
      </c>
      <c r="T5115">
        <v>68.680000000000007</v>
      </c>
      <c r="U5115">
        <v>126.95</v>
      </c>
      <c r="V5115">
        <v>-0.48849999999999999</v>
      </c>
      <c r="W5115">
        <v>0</v>
      </c>
      <c r="X5115">
        <v>0</v>
      </c>
      <c r="Y5115" s="12" t="str">
        <f>IFERROR(VLOOKUP(C5115,[1]Index!$D:$F,3,FALSE),"Non List")</f>
        <v>Hydro Non Converted</v>
      </c>
      <c r="Z5115">
        <f>IFERROR(VLOOKUP(C5115,[1]LP!$B:$C,2,FALSE),0)</f>
        <v>365</v>
      </c>
      <c r="AA5115" s="11">
        <f t="shared" si="117"/>
        <v>35</v>
      </c>
      <c r="AB5115" s="5">
        <f>IFERROR(VLOOKUP(C5115,[2]Sheet1!$B:$F,5,FALSE),0)</f>
        <v>2250225</v>
      </c>
      <c r="AC5115" s="11">
        <f>IFERROR(VLOOKUP(AE5115,[3]Sheet2!$M:$O,2,FALSE),0)</f>
        <v>0</v>
      </c>
      <c r="AD5115" s="11">
        <f>IFERROR(VLOOKUP(AE5115,[3]Sheet2!$M:$O,3,FALSE),0)</f>
        <v>0</v>
      </c>
      <c r="AE5115" s="10" t="str">
        <f t="shared" si="116"/>
        <v>79/80HHL</v>
      </c>
      <c r="AF5115" s="10"/>
      <c r="AG5115" s="10"/>
      <c r="AH5115" s="10"/>
    </row>
    <row r="5116" spans="1:34" x14ac:dyDescent="0.45">
      <c r="A5116" t="s">
        <v>54</v>
      </c>
      <c r="B5116" t="s">
        <v>181</v>
      </c>
      <c r="C5116" t="s">
        <v>225</v>
      </c>
      <c r="D5116">
        <v>437.1</v>
      </c>
      <c r="E5116" s="11">
        <v>420000</v>
      </c>
      <c r="F5116" s="5">
        <v>32657.269199999999</v>
      </c>
      <c r="G5116" s="11">
        <v>0</v>
      </c>
      <c r="H5116" s="11">
        <v>0</v>
      </c>
      <c r="I5116">
        <v>0</v>
      </c>
      <c r="J5116">
        <v>0</v>
      </c>
      <c r="K5116">
        <v>0</v>
      </c>
      <c r="L5116" s="11">
        <v>24507.8616</v>
      </c>
      <c r="M5116">
        <v>7.77</v>
      </c>
      <c r="N5116">
        <v>56.25</v>
      </c>
      <c r="O5116">
        <v>4.0599999999999996</v>
      </c>
      <c r="P5116">
        <v>7.22</v>
      </c>
      <c r="Q5116">
        <v>0</v>
      </c>
      <c r="R5116">
        <v>228.37</v>
      </c>
      <c r="S5116">
        <v>0</v>
      </c>
      <c r="T5116">
        <v>107.78</v>
      </c>
      <c r="U5116">
        <v>137.27000000000001</v>
      </c>
      <c r="V5116">
        <v>-0.68600000000000005</v>
      </c>
      <c r="W5116">
        <v>0</v>
      </c>
      <c r="X5116">
        <v>0</v>
      </c>
      <c r="Y5116" s="12" t="str">
        <f>IFERROR(VLOOKUP(C5116,[1]Index!$D:$F,3,FALSE),"Non List")</f>
        <v>Hydro Power</v>
      </c>
      <c r="Z5116">
        <f>IFERROR(VLOOKUP(C5116,[1]LP!$B:$C,2,FALSE),0)</f>
        <v>358.6</v>
      </c>
      <c r="AA5116" s="11">
        <f t="shared" si="117"/>
        <v>46.2</v>
      </c>
      <c r="AB5116" s="5">
        <f>IFERROR(VLOOKUP(C5116,[2]Sheet1!$B:$F,5,FALSE),0)</f>
        <v>4431000</v>
      </c>
      <c r="AC5116" s="11">
        <f>IFERROR(VLOOKUP(AE5116,[3]Sheet2!$M:$O,2,FALSE),0)</f>
        <v>0.28899999999999998</v>
      </c>
      <c r="AD5116" s="11">
        <f>IFERROR(VLOOKUP(AE5116,[3]Sheet2!$M:$O,3,FALSE),0)</f>
        <v>5.5</v>
      </c>
      <c r="AE5116" s="10" t="str">
        <f t="shared" si="116"/>
        <v>79/80UMRH</v>
      </c>
      <c r="AF5116" s="10"/>
      <c r="AG5116" s="10"/>
      <c r="AH5116" s="10"/>
    </row>
    <row r="5117" spans="1:34" x14ac:dyDescent="0.45">
      <c r="A5117" t="s">
        <v>54</v>
      </c>
      <c r="B5117" t="s">
        <v>181</v>
      </c>
      <c r="C5117" t="s">
        <v>252</v>
      </c>
      <c r="D5117">
        <v>390.8</v>
      </c>
      <c r="E5117" s="11">
        <v>850000</v>
      </c>
      <c r="F5117" s="5">
        <v>76522.764299999995</v>
      </c>
      <c r="G5117" s="11">
        <v>0</v>
      </c>
      <c r="H5117" s="11">
        <v>0</v>
      </c>
      <c r="I5117">
        <v>0</v>
      </c>
      <c r="J5117">
        <v>0</v>
      </c>
      <c r="K5117">
        <v>0</v>
      </c>
      <c r="L5117" s="11">
        <v>59652.058199999999</v>
      </c>
      <c r="M5117">
        <v>9.35</v>
      </c>
      <c r="N5117">
        <v>41.8</v>
      </c>
      <c r="O5117">
        <v>3.59</v>
      </c>
      <c r="P5117">
        <v>8.58</v>
      </c>
      <c r="Q5117">
        <v>0</v>
      </c>
      <c r="R5117">
        <v>150.06</v>
      </c>
      <c r="S5117">
        <v>0</v>
      </c>
      <c r="T5117">
        <v>109</v>
      </c>
      <c r="U5117">
        <v>151.43</v>
      </c>
      <c r="V5117">
        <v>-0.61250000000000004</v>
      </c>
      <c r="W5117">
        <v>0</v>
      </c>
      <c r="X5117">
        <v>0</v>
      </c>
      <c r="Y5117" s="12" t="str">
        <f>IFERROR(VLOOKUP(C5117,[1]Index!$D:$F,3,FALSE),"Non List")</f>
        <v>Hydro Non Converted</v>
      </c>
      <c r="Z5117">
        <f>IFERROR(VLOOKUP(C5117,[1]LP!$B:$C,2,FALSE),0)</f>
        <v>533</v>
      </c>
      <c r="AA5117" s="11">
        <f t="shared" si="117"/>
        <v>57</v>
      </c>
      <c r="AB5117" s="5">
        <f>IFERROR(VLOOKUP(C5117,[2]Sheet1!$B:$F,5,FALSE),0)</f>
        <v>2000050</v>
      </c>
      <c r="AC5117" s="11">
        <f>IFERROR(VLOOKUP(AE5117,[3]Sheet2!$M:$O,2,FALSE),0)</f>
        <v>6</v>
      </c>
      <c r="AD5117" s="11">
        <f>IFERROR(VLOOKUP(AE5117,[3]Sheet2!$M:$O,3,FALSE),0)</f>
        <v>0</v>
      </c>
      <c r="AE5117" s="10" t="str">
        <f t="shared" si="116"/>
        <v>79/80SIKLES</v>
      </c>
      <c r="AF5117" s="10"/>
      <c r="AG5117" s="10"/>
      <c r="AH5117" s="10"/>
    </row>
    <row r="5118" spans="1:34" x14ac:dyDescent="0.45">
      <c r="A5118" t="s">
        <v>54</v>
      </c>
      <c r="B5118" t="s">
        <v>181</v>
      </c>
      <c r="C5118" t="s">
        <v>231</v>
      </c>
      <c r="D5118">
        <v>725</v>
      </c>
      <c r="E5118" s="11">
        <v>493323.65500000003</v>
      </c>
      <c r="F5118" s="5">
        <v>157613.967</v>
      </c>
      <c r="G5118" s="11">
        <v>0</v>
      </c>
      <c r="H5118" s="11">
        <v>0</v>
      </c>
      <c r="I5118">
        <v>0</v>
      </c>
      <c r="J5118">
        <v>0</v>
      </c>
      <c r="K5118">
        <v>0</v>
      </c>
      <c r="L5118" s="11">
        <v>66805.312000000005</v>
      </c>
      <c r="M5118">
        <v>18.05</v>
      </c>
      <c r="N5118">
        <v>40.17</v>
      </c>
      <c r="O5118">
        <v>5.49</v>
      </c>
      <c r="P5118">
        <v>13.68</v>
      </c>
      <c r="Q5118">
        <v>0</v>
      </c>
      <c r="R5118">
        <v>220.53</v>
      </c>
      <c r="S5118">
        <v>0</v>
      </c>
      <c r="T5118">
        <v>131.94999999999999</v>
      </c>
      <c r="U5118">
        <v>231.49</v>
      </c>
      <c r="V5118">
        <v>-0.68069999999999997</v>
      </c>
      <c r="W5118">
        <v>0</v>
      </c>
      <c r="X5118">
        <v>0</v>
      </c>
      <c r="Y5118" s="12" t="str">
        <f>IFERROR(VLOOKUP(C5118,[1]Index!$D:$F,3,FALSE),"Non List")</f>
        <v>Hydro Non Converted</v>
      </c>
      <c r="Z5118">
        <f>IFERROR(VLOOKUP(C5118,[1]LP!$B:$C,2,FALSE),0)</f>
        <v>630</v>
      </c>
      <c r="AA5118" s="11">
        <f t="shared" si="117"/>
        <v>34.9</v>
      </c>
      <c r="AB5118" s="5">
        <f>IFERROR(VLOOKUP(C5118,[2]Sheet1!$B:$F,5,FALSE),0)</f>
        <v>986647.31</v>
      </c>
      <c r="AC5118" s="11">
        <f>IFERROR(VLOOKUP(AE5118,[3]Sheet2!$M:$O,2,FALSE),0)</f>
        <v>10.526300000000001</v>
      </c>
      <c r="AD5118" s="11">
        <f>IFERROR(VLOOKUP(AE5118,[3]Sheet2!$M:$O,3,FALSE),0)</f>
        <v>0</v>
      </c>
      <c r="AE5118" s="10" t="str">
        <f t="shared" ref="AE5118:AE5181" si="118">B5118&amp;C5118</f>
        <v>79/80RURU</v>
      </c>
      <c r="AF5118" s="10"/>
      <c r="AG5118" s="10"/>
      <c r="AH5118" s="10"/>
    </row>
    <row r="5119" spans="1:34" x14ac:dyDescent="0.45">
      <c r="A5119" t="s">
        <v>54</v>
      </c>
      <c r="B5119" t="s">
        <v>181</v>
      </c>
      <c r="C5119" t="s">
        <v>322</v>
      </c>
      <c r="D5119">
        <v>244.9</v>
      </c>
      <c r="E5119" s="11">
        <v>1120000</v>
      </c>
      <c r="F5119" s="5">
        <v>50536.61</v>
      </c>
      <c r="G5119" s="11">
        <v>0</v>
      </c>
      <c r="H5119" s="11">
        <v>0</v>
      </c>
      <c r="I5119">
        <v>0</v>
      </c>
      <c r="J5119">
        <v>0</v>
      </c>
      <c r="K5119">
        <v>0</v>
      </c>
      <c r="L5119" s="11">
        <v>45461.582999999999</v>
      </c>
      <c r="M5119">
        <v>5.4</v>
      </c>
      <c r="N5119">
        <v>45.35</v>
      </c>
      <c r="O5119">
        <v>2.34</v>
      </c>
      <c r="P5119">
        <v>5.18</v>
      </c>
      <c r="Q5119">
        <v>0</v>
      </c>
      <c r="R5119">
        <v>106.12</v>
      </c>
      <c r="S5119">
        <v>0</v>
      </c>
      <c r="T5119">
        <v>104.51</v>
      </c>
      <c r="U5119">
        <v>112.69</v>
      </c>
      <c r="V5119">
        <v>-0.53990000000000005</v>
      </c>
      <c r="W5119">
        <v>0</v>
      </c>
      <c r="X5119">
        <v>0</v>
      </c>
      <c r="Y5119" s="12" t="str">
        <f>IFERROR(VLOOKUP(C5119,[1]Index!$D:$F,3,FALSE),"Non List")</f>
        <v>Hydro Non Converted</v>
      </c>
      <c r="Z5119">
        <f>IFERROR(VLOOKUP(C5119,[1]LP!$B:$C,2,FALSE),0)</f>
        <v>370</v>
      </c>
      <c r="AA5119" s="11">
        <f t="shared" si="117"/>
        <v>68.5</v>
      </c>
      <c r="AB5119" s="5">
        <f>IFERROR(VLOOKUP(C5119,[2]Sheet1!$B:$F,5,FALSE),0)</f>
        <v>5488000</v>
      </c>
      <c r="AC5119" s="11">
        <f>IFERROR(VLOOKUP(AE5119,[3]Sheet2!$M:$O,2,FALSE),0)</f>
        <v>0</v>
      </c>
      <c r="AD5119" s="11">
        <f>IFERROR(VLOOKUP(AE5119,[3]Sheet2!$M:$O,3,FALSE),0)</f>
        <v>0</v>
      </c>
      <c r="AE5119" s="10" t="str">
        <f t="shared" si="118"/>
        <v>79/80SMJC</v>
      </c>
      <c r="AF5119" s="10"/>
      <c r="AG5119" s="10"/>
      <c r="AH5119" s="10"/>
    </row>
    <row r="5120" spans="1:34" x14ac:dyDescent="0.45">
      <c r="A5120" t="s">
        <v>54</v>
      </c>
      <c r="B5120" t="s">
        <v>181</v>
      </c>
      <c r="C5120" t="s">
        <v>253</v>
      </c>
      <c r="D5120">
        <v>275</v>
      </c>
      <c r="E5120" s="11">
        <v>1827970</v>
      </c>
      <c r="F5120" s="5">
        <v>-330253.84100000001</v>
      </c>
      <c r="G5120" s="11">
        <v>0</v>
      </c>
      <c r="H5120" s="11">
        <v>0</v>
      </c>
      <c r="I5120">
        <v>0</v>
      </c>
      <c r="J5120">
        <v>0</v>
      </c>
      <c r="K5120">
        <v>0</v>
      </c>
      <c r="L5120" s="11">
        <v>-237219.97099999999</v>
      </c>
      <c r="M5120">
        <v>-17.29</v>
      </c>
      <c r="N5120">
        <v>-15.91</v>
      </c>
      <c r="O5120">
        <v>3.36</v>
      </c>
      <c r="P5120">
        <v>-21.12</v>
      </c>
      <c r="Q5120">
        <v>0</v>
      </c>
      <c r="R5120">
        <v>-53.46</v>
      </c>
      <c r="S5120">
        <v>0</v>
      </c>
      <c r="T5120">
        <v>81.93</v>
      </c>
      <c r="U5120" t="s">
        <v>314</v>
      </c>
      <c r="V5120" t="s">
        <v>314</v>
      </c>
      <c r="W5120">
        <v>0</v>
      </c>
      <c r="X5120">
        <v>0</v>
      </c>
      <c r="Y5120" s="12" t="str">
        <f>IFERROR(VLOOKUP(C5120,[1]Index!$D:$F,3,FALSE),"Non List")</f>
        <v>Hydro Non Converted</v>
      </c>
      <c r="Z5120">
        <f>IFERROR(VLOOKUP(C5120,[1]LP!$B:$C,2,FALSE),0)</f>
        <v>334.6</v>
      </c>
      <c r="AA5120" s="11">
        <f t="shared" si="117"/>
        <v>-19.399999999999999</v>
      </c>
      <c r="AB5120" s="5">
        <f>IFERROR(VLOOKUP(C5120,[2]Sheet1!$B:$F,5,FALSE),0)</f>
        <v>3655940</v>
      </c>
      <c r="AC5120" s="11">
        <f>IFERROR(VLOOKUP(AE5120,[3]Sheet2!$M:$O,2,FALSE),0)</f>
        <v>0</v>
      </c>
      <c r="AD5120" s="11">
        <f>IFERROR(VLOOKUP(AE5120,[3]Sheet2!$M:$O,3,FALSE),0)</f>
        <v>0</v>
      </c>
      <c r="AE5120" s="10" t="str">
        <f t="shared" si="118"/>
        <v>79/80BHL</v>
      </c>
      <c r="AF5120" s="10"/>
      <c r="AG5120" s="10"/>
      <c r="AH5120" s="10"/>
    </row>
    <row r="5121" spans="1:34" x14ac:dyDescent="0.45">
      <c r="A5121" t="s">
        <v>54</v>
      </c>
      <c r="B5121" t="s">
        <v>181</v>
      </c>
      <c r="C5121" t="s">
        <v>254</v>
      </c>
      <c r="D5121">
        <v>255.9</v>
      </c>
      <c r="E5121" s="5">
        <v>1548901.2</v>
      </c>
      <c r="F5121" s="5">
        <v>88441.370999999999</v>
      </c>
      <c r="G5121" s="11">
        <v>0</v>
      </c>
      <c r="H5121" s="11">
        <v>0</v>
      </c>
      <c r="I5121">
        <v>0</v>
      </c>
      <c r="J5121">
        <v>0</v>
      </c>
      <c r="K5121">
        <v>0</v>
      </c>
      <c r="L5121" s="11">
        <v>4489.8280000000004</v>
      </c>
      <c r="M5121">
        <v>0.37</v>
      </c>
      <c r="N5121">
        <v>691.62</v>
      </c>
      <c r="O5121">
        <v>2.42</v>
      </c>
      <c r="P5121">
        <v>0.37</v>
      </c>
      <c r="Q5121">
        <v>0</v>
      </c>
      <c r="R5121">
        <v>1673.72</v>
      </c>
      <c r="S5121">
        <v>0</v>
      </c>
      <c r="T5121">
        <v>105.71</v>
      </c>
      <c r="U5121">
        <v>29.67</v>
      </c>
      <c r="V5121">
        <v>-0.8841</v>
      </c>
      <c r="W5121">
        <v>0</v>
      </c>
      <c r="X5121">
        <v>0</v>
      </c>
      <c r="Y5121" s="12" t="str">
        <f>IFERROR(VLOOKUP(C5121,[1]Index!$D:$F,3,FALSE),"Non List")</f>
        <v>Hydro Power</v>
      </c>
      <c r="Z5121">
        <f>IFERROR(VLOOKUP(C5121,[1]LP!$B:$C,2,FALSE),0)</f>
        <v>163</v>
      </c>
      <c r="AA5121" s="11">
        <f t="shared" si="117"/>
        <v>440.5</v>
      </c>
      <c r="AB5121" s="5">
        <f>IFERROR(VLOOKUP(C5121,[2]Sheet1!$B:$F,5,FALSE),0)</f>
        <v>23233518</v>
      </c>
      <c r="AC5121" s="11">
        <f>IFERROR(VLOOKUP(AE5121,[3]Sheet2!$M:$O,2,FALSE),0)</f>
        <v>0</v>
      </c>
      <c r="AD5121" s="11">
        <f>IFERROR(VLOOKUP(AE5121,[3]Sheet2!$M:$O,3,FALSE),0)</f>
        <v>0</v>
      </c>
      <c r="AE5121" s="10" t="str">
        <f t="shared" si="118"/>
        <v>79/80RIDI</v>
      </c>
      <c r="AF5121" s="10"/>
      <c r="AG5121" s="10"/>
      <c r="AH5121" s="10"/>
    </row>
    <row r="5122" spans="1:34" x14ac:dyDescent="0.45">
      <c r="A5122" t="s">
        <v>54</v>
      </c>
      <c r="B5122" t="s">
        <v>181</v>
      </c>
      <c r="C5122" t="s">
        <v>323</v>
      </c>
      <c r="D5122">
        <v>381</v>
      </c>
      <c r="E5122" s="11">
        <v>2100000</v>
      </c>
      <c r="F5122" s="5">
        <v>-13279.56</v>
      </c>
      <c r="G5122" s="11">
        <v>0</v>
      </c>
      <c r="H5122" s="11">
        <v>0</v>
      </c>
      <c r="I5122">
        <v>0</v>
      </c>
      <c r="J5122">
        <v>0</v>
      </c>
      <c r="K5122">
        <v>0</v>
      </c>
      <c r="L5122" s="11">
        <v>-10760.44</v>
      </c>
      <c r="M5122">
        <v>-0.68</v>
      </c>
      <c r="N5122">
        <v>-560.29</v>
      </c>
      <c r="O5122">
        <v>3.83</v>
      </c>
      <c r="P5122">
        <v>-0.69</v>
      </c>
      <c r="Q5122">
        <v>0</v>
      </c>
      <c r="R5122">
        <v>-2145.91</v>
      </c>
      <c r="S5122">
        <v>0</v>
      </c>
      <c r="T5122">
        <v>99.37</v>
      </c>
      <c r="U5122" t="s">
        <v>314</v>
      </c>
      <c r="V5122" t="s">
        <v>314</v>
      </c>
      <c r="W5122">
        <v>0</v>
      </c>
      <c r="X5122">
        <v>0</v>
      </c>
      <c r="Y5122" s="12" t="str">
        <f>IFERROR(VLOOKUP(C5122,[1]Index!$D:$F,3,FALSE),"Non List")</f>
        <v>Hydro Non Converted</v>
      </c>
      <c r="Z5122">
        <f>IFERROR(VLOOKUP(C5122,[1]LP!$B:$C,2,FALSE),0)</f>
        <v>493</v>
      </c>
      <c r="AA5122" s="11">
        <f t="shared" si="117"/>
        <v>-725</v>
      </c>
      <c r="AB5122" s="5">
        <f>IFERROR(VLOOKUP(C5122,[2]Sheet1!$B:$F,5,FALSE),0)</f>
        <v>3150000</v>
      </c>
      <c r="AC5122" s="11">
        <f>IFERROR(VLOOKUP(AE5122,[3]Sheet2!$M:$O,2,FALSE),0)</f>
        <v>2</v>
      </c>
      <c r="AD5122" s="11">
        <f>IFERROR(VLOOKUP(AE5122,[3]Sheet2!$M:$O,3,FALSE),0)</f>
        <v>0</v>
      </c>
      <c r="AE5122" s="10" t="str">
        <f t="shared" si="118"/>
        <v>79/80SMHL</v>
      </c>
      <c r="AF5122" s="10"/>
      <c r="AG5122" s="10"/>
      <c r="AH5122" s="10"/>
    </row>
    <row r="5123" spans="1:34" x14ac:dyDescent="0.45">
      <c r="A5123" t="s">
        <v>54</v>
      </c>
      <c r="B5123" t="s">
        <v>181</v>
      </c>
      <c r="C5123" t="s">
        <v>289</v>
      </c>
      <c r="D5123">
        <v>557.79999999999995</v>
      </c>
      <c r="E5123" s="11">
        <v>1128090.439</v>
      </c>
      <c r="F5123" s="5">
        <v>931507.23499999999</v>
      </c>
      <c r="G5123" s="11">
        <v>0</v>
      </c>
      <c r="H5123" s="11">
        <v>0</v>
      </c>
      <c r="I5123">
        <v>0</v>
      </c>
      <c r="J5123">
        <v>0</v>
      </c>
      <c r="K5123">
        <v>0</v>
      </c>
      <c r="L5123">
        <v>60027.438000000002</v>
      </c>
      <c r="M5123">
        <v>7.09</v>
      </c>
      <c r="N5123">
        <v>78.67</v>
      </c>
      <c r="O5123">
        <v>3.06</v>
      </c>
      <c r="P5123">
        <v>3.89</v>
      </c>
      <c r="Q5123">
        <v>0</v>
      </c>
      <c r="R5123">
        <v>240.73</v>
      </c>
      <c r="S5123">
        <v>0</v>
      </c>
      <c r="T5123">
        <v>182.57</v>
      </c>
      <c r="U5123">
        <v>170.66</v>
      </c>
      <c r="V5123">
        <v>-0.69399999999999995</v>
      </c>
      <c r="W5123">
        <v>0</v>
      </c>
      <c r="X5123">
        <v>0</v>
      </c>
      <c r="Y5123" s="12" t="str">
        <f>IFERROR(VLOOKUP(C5123,[1]Index!$D:$F,3,FALSE),"Non List")</f>
        <v>Hotels And Tourism</v>
      </c>
      <c r="Z5123">
        <f>IFERROR(VLOOKUP(C5123,[1]LP!$B:$C,2,FALSE),0)</f>
        <v>763</v>
      </c>
      <c r="AA5123" s="11">
        <f t="shared" ref="AA5123:AA5186" si="119">ROUND(IFERROR(Z5123/M5123,0),1)</f>
        <v>107.6</v>
      </c>
      <c r="AB5123" s="5">
        <f>IFERROR(VLOOKUP(C5123,[2]Sheet1!$B:$F,5,FALSE),0)</f>
        <v>3384271.2</v>
      </c>
      <c r="AC5123" s="11">
        <f>IFERROR(VLOOKUP(AE5123,[3]Sheet2!$M:$O,2,FALSE),0)</f>
        <v>5.2632000000000003</v>
      </c>
      <c r="AD5123" s="11">
        <f>IFERROR(VLOOKUP(AE5123,[3]Sheet2!$M:$O,3,FALSE),0)</f>
        <v>0</v>
      </c>
      <c r="AE5123" s="10" t="str">
        <f t="shared" si="118"/>
        <v>79/80OHL</v>
      </c>
      <c r="AF5123" s="10"/>
      <c r="AG5123" s="10"/>
      <c r="AH5123" s="10"/>
    </row>
    <row r="5124" spans="1:34" x14ac:dyDescent="0.45">
      <c r="A5124" t="s">
        <v>54</v>
      </c>
      <c r="B5124" t="s">
        <v>181</v>
      </c>
      <c r="C5124" t="s">
        <v>290</v>
      </c>
      <c r="D5124">
        <v>258</v>
      </c>
      <c r="E5124" s="11">
        <v>884715.06</v>
      </c>
      <c r="F5124" s="5">
        <v>1036192.938</v>
      </c>
      <c r="G5124" s="11">
        <v>0</v>
      </c>
      <c r="H5124" s="11">
        <v>0</v>
      </c>
      <c r="I5124">
        <v>0</v>
      </c>
      <c r="J5124">
        <v>0</v>
      </c>
      <c r="K5124">
        <v>0</v>
      </c>
      <c r="L5124">
        <v>371179.679</v>
      </c>
      <c r="M5124">
        <v>5.59</v>
      </c>
      <c r="N5124">
        <v>46.15</v>
      </c>
      <c r="O5124">
        <v>11.88</v>
      </c>
      <c r="P5124">
        <v>25.77</v>
      </c>
      <c r="Q5124">
        <v>0</v>
      </c>
      <c r="R5124">
        <v>548.26</v>
      </c>
      <c r="S5124">
        <v>0</v>
      </c>
      <c r="T5124">
        <v>21.71</v>
      </c>
      <c r="U5124">
        <v>52.25</v>
      </c>
      <c r="V5124">
        <v>-0.79749999999999999</v>
      </c>
      <c r="W5124">
        <v>0</v>
      </c>
      <c r="X5124">
        <v>0</v>
      </c>
      <c r="Y5124" s="12" t="str">
        <f>IFERROR(VLOOKUP(C5124,[1]Index!$D:$F,3,FALSE),"Non List")</f>
        <v>Hotels And Tourism</v>
      </c>
      <c r="Z5124">
        <f>IFERROR(VLOOKUP(C5124,[1]LP!$B:$C,2,FALSE),0)</f>
        <v>444</v>
      </c>
      <c r="AA5124" s="11">
        <f t="shared" si="119"/>
        <v>79.400000000000006</v>
      </c>
      <c r="AB5124" s="5">
        <f>IFERROR(VLOOKUP(C5124,[2]Sheet1!$B:$F,5,FALSE),0)</f>
        <v>28797164.48</v>
      </c>
      <c r="AC5124" s="11">
        <f>IFERROR(VLOOKUP(AE5124,[3]Sheet2!$M:$O,2,FALSE),0)</f>
        <v>26.578900000000001</v>
      </c>
      <c r="AD5124" s="11">
        <f>IFERROR(VLOOKUP(AE5124,[3]Sheet2!$M:$O,3,FALSE),0)</f>
        <v>5</v>
      </c>
      <c r="AE5124" s="10" t="str">
        <f t="shared" si="118"/>
        <v>79/80SHL</v>
      </c>
      <c r="AF5124" s="10"/>
      <c r="AG5124" s="10"/>
      <c r="AH5124" s="10"/>
    </row>
    <row r="5125" spans="1:34" x14ac:dyDescent="0.45">
      <c r="A5125" t="s">
        <v>54</v>
      </c>
      <c r="B5125" t="s">
        <v>181</v>
      </c>
      <c r="C5125" t="s">
        <v>291</v>
      </c>
      <c r="D5125">
        <v>508</v>
      </c>
      <c r="E5125" s="11">
        <v>1886654</v>
      </c>
      <c r="F5125" s="5">
        <v>513940.25199999998</v>
      </c>
      <c r="G5125" s="11">
        <v>0</v>
      </c>
      <c r="H5125" s="11">
        <v>0</v>
      </c>
      <c r="I5125">
        <v>0</v>
      </c>
      <c r="J5125">
        <v>0</v>
      </c>
      <c r="K5125">
        <v>0</v>
      </c>
      <c r="L5125">
        <v>238845.60699999999</v>
      </c>
      <c r="M5125">
        <v>16.87</v>
      </c>
      <c r="N5125">
        <v>30.11</v>
      </c>
      <c r="O5125">
        <v>3.99</v>
      </c>
      <c r="P5125">
        <v>13.27</v>
      </c>
      <c r="Q5125">
        <v>0</v>
      </c>
      <c r="R5125">
        <v>120.14</v>
      </c>
      <c r="S5125">
        <v>0</v>
      </c>
      <c r="T5125">
        <v>127.24</v>
      </c>
      <c r="U5125">
        <v>219.77</v>
      </c>
      <c r="V5125">
        <v>-0.56740000000000002</v>
      </c>
      <c r="W5125">
        <v>0</v>
      </c>
      <c r="X5125">
        <v>0</v>
      </c>
      <c r="Y5125" s="12" t="str">
        <f>IFERROR(VLOOKUP(C5125,[1]Index!$D:$F,3,FALSE),"Non List")</f>
        <v>Hotels And Tourism</v>
      </c>
      <c r="Z5125">
        <f>IFERROR(VLOOKUP(C5125,[1]LP!$B:$C,2,FALSE),0)</f>
        <v>737.1</v>
      </c>
      <c r="AA5125" s="11">
        <f t="shared" si="119"/>
        <v>43.7</v>
      </c>
      <c r="AB5125" s="5">
        <f>IFERROR(VLOOKUP(C5125,[2]Sheet1!$B:$F,5,FALSE),0)</f>
        <v>8437116.6899999995</v>
      </c>
      <c r="AC5125" s="11">
        <f>IFERROR(VLOOKUP(AE5125,[3]Sheet2!$M:$O,2,FALSE),0)</f>
        <v>11</v>
      </c>
      <c r="AD5125" s="11">
        <f>IFERROR(VLOOKUP(AE5125,[3]Sheet2!$M:$O,3,FALSE),0)</f>
        <v>4</v>
      </c>
      <c r="AE5125" s="10" t="str">
        <f t="shared" si="118"/>
        <v>79/80TRH</v>
      </c>
      <c r="AF5125" s="10"/>
      <c r="AG5125" s="10"/>
      <c r="AH5125" s="10"/>
    </row>
    <row r="5126" spans="1:34" x14ac:dyDescent="0.45">
      <c r="A5126" t="s">
        <v>54</v>
      </c>
      <c r="B5126" t="s">
        <v>181</v>
      </c>
      <c r="C5126" t="s">
        <v>292</v>
      </c>
      <c r="D5126">
        <v>1020</v>
      </c>
      <c r="E5126" s="11">
        <v>1534091</v>
      </c>
      <c r="F5126" s="5">
        <v>-307898.38500000001</v>
      </c>
      <c r="G5126" s="11">
        <v>0</v>
      </c>
      <c r="H5126" s="11">
        <v>0</v>
      </c>
      <c r="I5126">
        <v>0</v>
      </c>
      <c r="J5126">
        <v>0</v>
      </c>
      <c r="K5126">
        <v>0</v>
      </c>
      <c r="L5126">
        <v>77735.678</v>
      </c>
      <c r="M5126">
        <v>6.75</v>
      </c>
      <c r="N5126">
        <v>151.11000000000001</v>
      </c>
      <c r="O5126">
        <v>12.76</v>
      </c>
      <c r="P5126">
        <v>8.4499999999999993</v>
      </c>
      <c r="Q5126">
        <v>0</v>
      </c>
      <c r="R5126">
        <v>1928.16</v>
      </c>
      <c r="S5126">
        <v>0</v>
      </c>
      <c r="T5126">
        <v>79.930000000000007</v>
      </c>
      <c r="U5126">
        <v>110.18</v>
      </c>
      <c r="V5126">
        <v>-0.89200000000000002</v>
      </c>
      <c r="W5126">
        <v>0</v>
      </c>
      <c r="X5126">
        <v>0</v>
      </c>
      <c r="Y5126" s="12" t="str">
        <f>IFERROR(VLOOKUP(C5126,[1]Index!$D:$F,3,FALSE),"Non List")</f>
        <v>Hotels And Tourism</v>
      </c>
      <c r="Z5126">
        <f>IFERROR(VLOOKUP(C5126,[1]LP!$B:$C,2,FALSE),0)</f>
        <v>800</v>
      </c>
      <c r="AA5126" s="11">
        <f t="shared" si="119"/>
        <v>118.5</v>
      </c>
      <c r="AB5126" s="5">
        <f>IFERROR(VLOOKUP(C5126,[2]Sheet1!$B:$F,5,FALSE),0)</f>
        <v>15340910.08</v>
      </c>
      <c r="AC5126" s="11">
        <f>IFERROR(VLOOKUP(AE5126,[3]Sheet2!$M:$O,2,FALSE),0)</f>
        <v>0</v>
      </c>
      <c r="AD5126" s="11">
        <f>IFERROR(VLOOKUP(AE5126,[3]Sheet2!$M:$O,3,FALSE),0)</f>
        <v>0</v>
      </c>
      <c r="AE5126" s="10" t="str">
        <f t="shared" si="118"/>
        <v>79/80CGH</v>
      </c>
      <c r="AF5126" s="10"/>
      <c r="AG5126" s="10"/>
      <c r="AH5126" s="10"/>
    </row>
    <row r="5127" spans="1:34" x14ac:dyDescent="0.45">
      <c r="A5127" t="s">
        <v>54</v>
      </c>
      <c r="B5127" t="s">
        <v>181</v>
      </c>
      <c r="C5127" t="s">
        <v>324</v>
      </c>
      <c r="D5127">
        <v>713</v>
      </c>
      <c r="E5127" s="11">
        <v>600000</v>
      </c>
      <c r="F5127" s="5">
        <v>-17223.866999999998</v>
      </c>
      <c r="G5127" s="11">
        <v>0</v>
      </c>
      <c r="H5127" s="11">
        <v>0</v>
      </c>
      <c r="I5127">
        <v>0</v>
      </c>
      <c r="J5127">
        <v>0</v>
      </c>
      <c r="K5127">
        <v>0</v>
      </c>
      <c r="L5127">
        <v>22704.030599999998</v>
      </c>
      <c r="M5127">
        <v>5.04</v>
      </c>
      <c r="N5127">
        <v>141.47</v>
      </c>
      <c r="O5127">
        <v>7.34</v>
      </c>
      <c r="P5127">
        <v>5.19</v>
      </c>
      <c r="Q5127">
        <v>0</v>
      </c>
      <c r="R5127">
        <v>1038.3900000000001</v>
      </c>
      <c r="S5127">
        <v>0</v>
      </c>
      <c r="T5127">
        <v>97.13</v>
      </c>
      <c r="U5127">
        <v>104.95</v>
      </c>
      <c r="V5127">
        <v>-0.8528</v>
      </c>
      <c r="W5127">
        <v>0</v>
      </c>
      <c r="X5127">
        <v>0</v>
      </c>
      <c r="Y5127" s="12" t="str">
        <f>IFERROR(VLOOKUP(C5127,[1]Index!$D:$F,3,FALSE),"Non List")</f>
        <v>Hotels And Tourism</v>
      </c>
      <c r="Z5127">
        <f>IFERROR(VLOOKUP(C5127,[1]LP!$B:$C,2,FALSE),0)</f>
        <v>866</v>
      </c>
      <c r="AA5127" s="11">
        <f t="shared" si="119"/>
        <v>171.8</v>
      </c>
      <c r="AB5127" s="5">
        <f>IFERROR(VLOOKUP(C5127,[2]Sheet1!$B:$F,5,FALSE),0)</f>
        <v>1192738.3400000001</v>
      </c>
      <c r="AC5127" s="11">
        <f>IFERROR(VLOOKUP(AE5127,[3]Sheet2!$M:$O,2,FALSE),0)</f>
        <v>0</v>
      </c>
      <c r="AD5127" s="11">
        <f>IFERROR(VLOOKUP(AE5127,[3]Sheet2!$M:$O,3,FALSE),0)</f>
        <v>0</v>
      </c>
      <c r="AE5127" s="10" t="str">
        <f t="shared" si="118"/>
        <v>79/80KDL</v>
      </c>
      <c r="AF5127" s="10"/>
      <c r="AG5127" s="10"/>
      <c r="AH5127" s="10"/>
    </row>
    <row r="5128" spans="1:34" x14ac:dyDescent="0.45">
      <c r="A5128" t="s">
        <v>54</v>
      </c>
      <c r="B5128" t="s">
        <v>181</v>
      </c>
      <c r="C5128" t="s">
        <v>293</v>
      </c>
      <c r="D5128">
        <v>2222.1999999999998</v>
      </c>
      <c r="E5128" s="11">
        <v>194889</v>
      </c>
      <c r="F5128" s="5">
        <v>5566255</v>
      </c>
      <c r="G5128" s="11">
        <v>0</v>
      </c>
      <c r="H5128" s="11">
        <v>0</v>
      </c>
      <c r="I5128">
        <v>0</v>
      </c>
      <c r="J5128">
        <v>0</v>
      </c>
      <c r="K5128">
        <v>0</v>
      </c>
      <c r="L5128">
        <v>435483</v>
      </c>
      <c r="M5128">
        <v>297.95</v>
      </c>
      <c r="N5128">
        <v>7.46</v>
      </c>
      <c r="O5128">
        <v>0.75</v>
      </c>
      <c r="P5128">
        <v>10.08</v>
      </c>
      <c r="Q5128">
        <v>0</v>
      </c>
      <c r="R5128">
        <v>5.59</v>
      </c>
      <c r="S5128">
        <v>0</v>
      </c>
      <c r="T5128">
        <v>2956.12</v>
      </c>
      <c r="U5128">
        <v>4451.68</v>
      </c>
      <c r="V5128">
        <v>1.0033000000000001</v>
      </c>
      <c r="W5128">
        <v>0</v>
      </c>
      <c r="X5128">
        <v>0</v>
      </c>
      <c r="Y5128" s="12" t="str">
        <f>IFERROR(VLOOKUP(C5128,[1]Index!$D:$F,3,FALSE),"Non List")</f>
        <v>Manufacturing And Processing</v>
      </c>
      <c r="Z5128">
        <f>IFERROR(VLOOKUP(C5128,[1]LP!$B:$C,2,FALSE),0)</f>
        <v>0</v>
      </c>
      <c r="AA5128" s="11">
        <f t="shared" si="119"/>
        <v>0</v>
      </c>
      <c r="AB5128" s="5">
        <f>IFERROR(VLOOKUP(C5128,[2]Sheet1!$B:$F,5,FALSE),0)</f>
        <v>179687.38</v>
      </c>
      <c r="AC5128" s="11">
        <f>IFERROR(VLOOKUP(AE5128,[3]Sheet2!$M:$O,2,FALSE),0)</f>
        <v>0</v>
      </c>
      <c r="AD5128" s="11">
        <f>IFERROR(VLOOKUP(AE5128,[3]Sheet2!$M:$O,3,FALSE),0)</f>
        <v>0</v>
      </c>
      <c r="AE5128" s="10" t="str">
        <f t="shared" si="118"/>
        <v>79/80BNL</v>
      </c>
      <c r="AF5128" s="10"/>
      <c r="AG5128" s="10"/>
      <c r="AH5128" s="10"/>
    </row>
    <row r="5129" spans="1:34" x14ac:dyDescent="0.45">
      <c r="A5129" t="s">
        <v>54</v>
      </c>
      <c r="B5129" t="s">
        <v>181</v>
      </c>
      <c r="C5129" t="s">
        <v>294</v>
      </c>
      <c r="D5129">
        <v>11270</v>
      </c>
      <c r="E5129" s="11">
        <v>121000</v>
      </c>
      <c r="F5129" s="5">
        <v>3588249</v>
      </c>
      <c r="G5129" s="11">
        <v>0</v>
      </c>
      <c r="H5129" s="11">
        <v>0</v>
      </c>
      <c r="I5129">
        <v>0</v>
      </c>
      <c r="J5129">
        <v>0</v>
      </c>
      <c r="K5129">
        <v>0</v>
      </c>
      <c r="L5129">
        <v>361023</v>
      </c>
      <c r="M5129">
        <v>397.83</v>
      </c>
      <c r="N5129">
        <v>28.33</v>
      </c>
      <c r="O5129">
        <v>3.68</v>
      </c>
      <c r="P5129">
        <v>12.98</v>
      </c>
      <c r="Q5129">
        <v>0</v>
      </c>
      <c r="R5129">
        <v>104.25</v>
      </c>
      <c r="S5129">
        <v>0</v>
      </c>
      <c r="T5129">
        <v>3065.5</v>
      </c>
      <c r="U5129">
        <v>5238.3</v>
      </c>
      <c r="V5129">
        <v>-0.53520000000000001</v>
      </c>
      <c r="W5129">
        <v>0</v>
      </c>
      <c r="X5129">
        <v>0</v>
      </c>
      <c r="Y5129" s="12" t="str">
        <f>IFERROR(VLOOKUP(C5129,[1]Index!$D:$F,3,FALSE),"Non List")</f>
        <v>Manufacturing And Processing</v>
      </c>
      <c r="Z5129">
        <f>IFERROR(VLOOKUP(C5129,[1]LP!$B:$C,2,FALSE),0)</f>
        <v>12650</v>
      </c>
      <c r="AA5129" s="11">
        <f t="shared" si="119"/>
        <v>31.8</v>
      </c>
      <c r="AB5129" s="5">
        <f>IFERROR(VLOOKUP(C5129,[2]Sheet1!$B:$F,5,FALSE),0)</f>
        <v>111562</v>
      </c>
      <c r="AC5129" s="11">
        <f>IFERROR(VLOOKUP(AE5129,[3]Sheet2!$M:$O,2,FALSE),0)</f>
        <v>60</v>
      </c>
      <c r="AD5129" s="11">
        <f>IFERROR(VLOOKUP(AE5129,[3]Sheet2!$M:$O,3,FALSE),0)</f>
        <v>0</v>
      </c>
      <c r="AE5129" s="10" t="str">
        <f t="shared" si="118"/>
        <v>79/80BNT</v>
      </c>
      <c r="AF5129" s="10"/>
      <c r="AG5129" s="10"/>
      <c r="AH5129" s="10"/>
    </row>
    <row r="5130" spans="1:34" x14ac:dyDescent="0.45">
      <c r="A5130" t="s">
        <v>54</v>
      </c>
      <c r="B5130" t="s">
        <v>181</v>
      </c>
      <c r="C5130" t="s">
        <v>295</v>
      </c>
      <c r="D5130">
        <v>1844</v>
      </c>
      <c r="E5130" s="11">
        <v>2429566.65</v>
      </c>
      <c r="F5130" s="5">
        <v>839883.98</v>
      </c>
      <c r="G5130" s="11">
        <v>0</v>
      </c>
      <c r="H5130" s="11">
        <v>0</v>
      </c>
      <c r="I5130">
        <v>0</v>
      </c>
      <c r="J5130">
        <v>0</v>
      </c>
      <c r="K5130">
        <v>0</v>
      </c>
      <c r="L5130">
        <v>576688.72</v>
      </c>
      <c r="M5130">
        <v>31.64</v>
      </c>
      <c r="N5130">
        <v>58.28</v>
      </c>
      <c r="O5130">
        <v>13.7</v>
      </c>
      <c r="P5130">
        <v>23.52</v>
      </c>
      <c r="Q5130">
        <v>0</v>
      </c>
      <c r="R5130">
        <v>798.44</v>
      </c>
      <c r="S5130">
        <v>0</v>
      </c>
      <c r="T5130">
        <v>134.57</v>
      </c>
      <c r="U5130">
        <v>309.52</v>
      </c>
      <c r="V5130">
        <v>-0.83209999999999995</v>
      </c>
      <c r="W5130">
        <v>0</v>
      </c>
      <c r="X5130">
        <v>0</v>
      </c>
      <c r="Y5130" s="12" t="str">
        <f>IFERROR(VLOOKUP(C5130,[1]Index!$D:$F,3,FALSE),"Non List")</f>
        <v>Manufacturing And Processing</v>
      </c>
      <c r="Z5130">
        <f>IFERROR(VLOOKUP(C5130,[1]LP!$B:$C,2,FALSE),0)</f>
        <v>1313</v>
      </c>
      <c r="AA5130" s="11">
        <f t="shared" si="119"/>
        <v>41.5</v>
      </c>
      <c r="AB5130" s="5">
        <f>IFERROR(VLOOKUP(C5130,[2]Sheet1!$B:$F,5,FALSE),0)</f>
        <v>11224597.99</v>
      </c>
      <c r="AC5130" s="11">
        <f>IFERROR(VLOOKUP(AE5130,[3]Sheet2!$M:$O,2,FALSE),0)</f>
        <v>15</v>
      </c>
      <c r="AD5130" s="11">
        <f>IFERROR(VLOOKUP(AE5130,[3]Sheet2!$M:$O,3,FALSE),0)</f>
        <v>10</v>
      </c>
      <c r="AE5130" s="10" t="str">
        <f t="shared" si="118"/>
        <v>79/80HDL</v>
      </c>
      <c r="AF5130" s="10"/>
      <c r="AG5130" s="10"/>
      <c r="AH5130" s="10"/>
    </row>
    <row r="5131" spans="1:34" x14ac:dyDescent="0.45">
      <c r="A5131" t="s">
        <v>54</v>
      </c>
      <c r="B5131" t="s">
        <v>181</v>
      </c>
      <c r="C5131" t="s">
        <v>296</v>
      </c>
      <c r="D5131">
        <v>25350</v>
      </c>
      <c r="E5131" s="11">
        <v>92100</v>
      </c>
      <c r="F5131" s="5">
        <v>3707700</v>
      </c>
      <c r="G5131" s="11">
        <v>0</v>
      </c>
      <c r="H5131" s="11">
        <v>0</v>
      </c>
      <c r="I5131">
        <v>0</v>
      </c>
      <c r="J5131">
        <v>0</v>
      </c>
      <c r="K5131">
        <v>0</v>
      </c>
      <c r="L5131">
        <v>372700</v>
      </c>
      <c r="M5131">
        <v>539.57000000000005</v>
      </c>
      <c r="N5131">
        <v>46.98</v>
      </c>
      <c r="O5131">
        <v>6.14</v>
      </c>
      <c r="P5131">
        <v>13.08</v>
      </c>
      <c r="Q5131">
        <v>0</v>
      </c>
      <c r="R5131">
        <v>288.45999999999998</v>
      </c>
      <c r="S5131">
        <v>0</v>
      </c>
      <c r="T5131">
        <v>4125.7299999999996</v>
      </c>
      <c r="U5131">
        <v>7077.27</v>
      </c>
      <c r="V5131">
        <v>-0.7208</v>
      </c>
      <c r="W5131">
        <v>0</v>
      </c>
      <c r="X5131">
        <v>0</v>
      </c>
      <c r="Y5131" s="12" t="str">
        <f>IFERROR(VLOOKUP(C5131,[1]Index!$D:$F,3,FALSE),"Non List")</f>
        <v>Manufacturing And Processing</v>
      </c>
      <c r="Z5131">
        <f>IFERROR(VLOOKUP(C5131,[1]LP!$B:$C,2,FALSE),0)</f>
        <v>39800</v>
      </c>
      <c r="AA5131" s="11">
        <f t="shared" si="119"/>
        <v>73.8</v>
      </c>
      <c r="AB5131" s="5">
        <f>IFERROR(VLOOKUP(C5131,[2]Sheet1!$B:$F,5,FALSE),0)</f>
        <v>138150</v>
      </c>
      <c r="AC5131" s="11">
        <f>IFERROR(VLOOKUP(AE5131,[3]Sheet2!$M:$O,2,FALSE),0)</f>
        <v>1580</v>
      </c>
      <c r="AD5131" s="11">
        <f>IFERROR(VLOOKUP(AE5131,[3]Sheet2!$M:$O,3,FALSE),0)</f>
        <v>0</v>
      </c>
      <c r="AE5131" s="10" t="str">
        <f t="shared" si="118"/>
        <v>79/80UNL</v>
      </c>
      <c r="AF5131" s="10"/>
      <c r="AG5131" s="10"/>
      <c r="AH5131" s="10"/>
    </row>
    <row r="5132" spans="1:34" x14ac:dyDescent="0.45">
      <c r="A5132" t="s">
        <v>54</v>
      </c>
      <c r="B5132" t="s">
        <v>181</v>
      </c>
      <c r="C5132" t="s">
        <v>297</v>
      </c>
      <c r="D5132">
        <v>400.9</v>
      </c>
      <c r="E5132" s="11">
        <v>4400000</v>
      </c>
      <c r="F5132" s="5">
        <v>4692077.5959999999</v>
      </c>
      <c r="G5132" s="11">
        <v>0</v>
      </c>
      <c r="H5132" s="11">
        <v>0</v>
      </c>
      <c r="I5132">
        <v>0</v>
      </c>
      <c r="J5132">
        <v>0</v>
      </c>
      <c r="K5132">
        <v>0</v>
      </c>
      <c r="L5132">
        <v>319917.54599999997</v>
      </c>
      <c r="M5132">
        <v>9.69</v>
      </c>
      <c r="N5132">
        <v>41.37</v>
      </c>
      <c r="O5132">
        <v>1.94</v>
      </c>
      <c r="P5132">
        <v>4.6900000000000004</v>
      </c>
      <c r="Q5132">
        <v>0</v>
      </c>
      <c r="R5132">
        <v>80.260000000000005</v>
      </c>
      <c r="S5132">
        <v>0</v>
      </c>
      <c r="T5132">
        <v>206.64</v>
      </c>
      <c r="U5132">
        <v>212.26</v>
      </c>
      <c r="V5132">
        <v>-0.47060000000000002</v>
      </c>
      <c r="W5132">
        <v>0</v>
      </c>
      <c r="X5132">
        <v>0</v>
      </c>
      <c r="Y5132" s="12" t="str">
        <f>IFERROR(VLOOKUP(C5132,[1]Index!$D:$F,3,FALSE),"Non List")</f>
        <v>Manufacturing And Processing</v>
      </c>
      <c r="Z5132">
        <f>IFERROR(VLOOKUP(C5132,[1]LP!$B:$C,2,FALSE),0)</f>
        <v>504</v>
      </c>
      <c r="AA5132" s="11">
        <f t="shared" si="119"/>
        <v>52</v>
      </c>
      <c r="AB5132" s="5">
        <f>IFERROR(VLOOKUP(C5132,[2]Sheet1!$B:$F,5,FALSE),0)</f>
        <v>50270000</v>
      </c>
      <c r="AC5132" s="11">
        <f>IFERROR(VLOOKUP(AE5132,[3]Sheet2!$M:$O,2,FALSE),0)</f>
        <v>0.75</v>
      </c>
      <c r="AD5132" s="11">
        <f>IFERROR(VLOOKUP(AE5132,[3]Sheet2!$M:$O,3,FALSE),0)</f>
        <v>14.25</v>
      </c>
      <c r="AE5132" s="10" t="str">
        <f t="shared" si="118"/>
        <v>79/80SHIVM</v>
      </c>
      <c r="AF5132" s="10"/>
      <c r="AG5132" s="10"/>
      <c r="AH5132" s="10"/>
    </row>
    <row r="5133" spans="1:34" x14ac:dyDescent="0.45">
      <c r="A5133" t="s">
        <v>54</v>
      </c>
      <c r="B5133" t="s">
        <v>181</v>
      </c>
      <c r="C5133" t="s">
        <v>299</v>
      </c>
      <c r="D5133">
        <v>2082</v>
      </c>
      <c r="E5133" s="11">
        <v>4251000</v>
      </c>
      <c r="F5133" s="5">
        <v>2831011</v>
      </c>
      <c r="G5133" s="11">
        <v>0</v>
      </c>
      <c r="H5133" s="11">
        <v>0</v>
      </c>
      <c r="I5133">
        <v>0</v>
      </c>
      <c r="J5133">
        <v>0</v>
      </c>
      <c r="K5133">
        <v>0</v>
      </c>
      <c r="L5133">
        <v>777944</v>
      </c>
      <c r="M5133">
        <v>24.4</v>
      </c>
      <c r="N5133">
        <v>85.33</v>
      </c>
      <c r="O5133">
        <v>12.5</v>
      </c>
      <c r="P5133">
        <v>14.65</v>
      </c>
      <c r="Q5133">
        <v>0</v>
      </c>
      <c r="R5133">
        <v>1066.6300000000001</v>
      </c>
      <c r="S5133">
        <v>0</v>
      </c>
      <c r="T5133">
        <v>166.6</v>
      </c>
      <c r="U5133">
        <v>302.43</v>
      </c>
      <c r="V5133">
        <v>-0.85470000000000002</v>
      </c>
      <c r="W5133">
        <v>0</v>
      </c>
      <c r="X5133">
        <v>0</v>
      </c>
      <c r="Y5133" s="12" t="str">
        <f>IFERROR(VLOOKUP(C5133,[1]Index!$D:$F,3,FALSE),"Non List")</f>
        <v>Investment</v>
      </c>
      <c r="Z5133">
        <f>IFERROR(VLOOKUP(C5133,[1]LP!$B:$C,2,FALSE),0)</f>
        <v>2166</v>
      </c>
      <c r="AA5133" s="11">
        <f t="shared" si="119"/>
        <v>88.8</v>
      </c>
      <c r="AB5133" s="5">
        <f>IFERROR(VLOOKUP(C5133,[2]Sheet1!$B:$F,5,FALSE),0)</f>
        <v>10627500</v>
      </c>
      <c r="AC5133" s="11">
        <f>IFERROR(VLOOKUP(AE5133,[3]Sheet2!$M:$O,2,FALSE),0)</f>
        <v>0</v>
      </c>
      <c r="AD5133" s="11">
        <f>IFERROR(VLOOKUP(AE5133,[3]Sheet2!$M:$O,3,FALSE),0)</f>
        <v>0</v>
      </c>
      <c r="AE5133" s="10" t="str">
        <f t="shared" si="118"/>
        <v>79/80CIT</v>
      </c>
      <c r="AF5133" s="10"/>
      <c r="AG5133" s="10"/>
      <c r="AH5133" s="10"/>
    </row>
    <row r="5134" spans="1:34" x14ac:dyDescent="0.45">
      <c r="A5134" t="s">
        <v>54</v>
      </c>
      <c r="B5134" t="s">
        <v>181</v>
      </c>
      <c r="C5134" t="s">
        <v>300</v>
      </c>
      <c r="D5134">
        <v>179</v>
      </c>
      <c r="E5134" s="11">
        <v>21711986</v>
      </c>
      <c r="F5134" s="5">
        <v>2662620.75</v>
      </c>
      <c r="G5134" s="11">
        <v>0</v>
      </c>
      <c r="H5134" s="11">
        <v>0</v>
      </c>
      <c r="I5134">
        <v>0</v>
      </c>
      <c r="J5134">
        <v>0</v>
      </c>
      <c r="K5134">
        <v>0</v>
      </c>
      <c r="L5134">
        <v>1010528.48</v>
      </c>
      <c r="M5134">
        <v>6.2</v>
      </c>
      <c r="N5134">
        <v>28.87</v>
      </c>
      <c r="O5134">
        <v>1.59</v>
      </c>
      <c r="P5134">
        <v>5.53</v>
      </c>
      <c r="Q5134">
        <v>0</v>
      </c>
      <c r="R5134">
        <v>45.9</v>
      </c>
      <c r="S5134">
        <v>0</v>
      </c>
      <c r="T5134">
        <v>112.26</v>
      </c>
      <c r="U5134">
        <v>125.14</v>
      </c>
      <c r="V5134">
        <v>-0.3009</v>
      </c>
      <c r="W5134">
        <v>0</v>
      </c>
      <c r="X5134">
        <v>0</v>
      </c>
      <c r="Y5134" s="12" t="str">
        <f>IFERROR(VLOOKUP(C5134,[1]Index!$D:$F,3,FALSE),"Non List")</f>
        <v>Investment</v>
      </c>
      <c r="Z5134">
        <f>IFERROR(VLOOKUP(C5134,[1]LP!$B:$C,2,FALSE),0)</f>
        <v>169.4</v>
      </c>
      <c r="AA5134" s="11">
        <f t="shared" si="119"/>
        <v>27.3</v>
      </c>
      <c r="AB5134" s="5">
        <f>IFERROR(VLOOKUP(C5134,[2]Sheet1!$B:$F,5,FALSE),0)</f>
        <v>45551598.759999998</v>
      </c>
      <c r="AC5134" s="11">
        <f>IFERROR(VLOOKUP(AE5134,[3]Sheet2!$M:$O,2,FALSE),0)</f>
        <v>5.2629999999999999</v>
      </c>
      <c r="AD5134" s="11">
        <f>IFERROR(VLOOKUP(AE5134,[3]Sheet2!$M:$O,3,FALSE),0)</f>
        <v>0</v>
      </c>
      <c r="AE5134" s="10" t="str">
        <f t="shared" si="118"/>
        <v>79/80HIDCL</v>
      </c>
      <c r="AF5134" s="10"/>
      <c r="AG5134" s="10"/>
      <c r="AH5134" s="10"/>
    </row>
    <row r="5135" spans="1:34" x14ac:dyDescent="0.45">
      <c r="A5135" t="s">
        <v>54</v>
      </c>
      <c r="B5135" t="s">
        <v>181</v>
      </c>
      <c r="C5135" t="s">
        <v>301</v>
      </c>
      <c r="D5135">
        <v>200</v>
      </c>
      <c r="E5135" s="11">
        <v>21600000</v>
      </c>
      <c r="F5135" s="5">
        <v>1985830</v>
      </c>
      <c r="G5135" s="11">
        <v>0</v>
      </c>
      <c r="H5135" s="11">
        <v>0</v>
      </c>
      <c r="I5135">
        <v>0</v>
      </c>
      <c r="J5135">
        <v>0</v>
      </c>
      <c r="K5135">
        <v>0</v>
      </c>
      <c r="L5135">
        <v>1161838</v>
      </c>
      <c r="M5135">
        <v>7.16</v>
      </c>
      <c r="N5135">
        <v>27.93</v>
      </c>
      <c r="O5135">
        <v>1.83</v>
      </c>
      <c r="P5135">
        <v>6.57</v>
      </c>
      <c r="Q5135">
        <v>0</v>
      </c>
      <c r="R5135">
        <v>51.11</v>
      </c>
      <c r="S5135">
        <v>0</v>
      </c>
      <c r="T5135">
        <v>109.19</v>
      </c>
      <c r="U5135">
        <v>132.63</v>
      </c>
      <c r="V5135">
        <v>-0.33689999999999998</v>
      </c>
      <c r="W5135">
        <v>0</v>
      </c>
      <c r="X5135">
        <v>0</v>
      </c>
      <c r="Y5135" s="12" t="str">
        <f>IFERROR(VLOOKUP(C5135,[1]Index!$D:$F,3,FALSE),"Non List")</f>
        <v>Investment</v>
      </c>
      <c r="Z5135">
        <f>IFERROR(VLOOKUP(C5135,[1]LP!$B:$C,2,FALSE),0)</f>
        <v>204</v>
      </c>
      <c r="AA5135" s="11">
        <f t="shared" si="119"/>
        <v>28.5</v>
      </c>
      <c r="AB5135" s="5">
        <f>IFERROR(VLOOKUP(C5135,[2]Sheet1!$B:$F,5,FALSE),0)</f>
        <v>86400000</v>
      </c>
      <c r="AC5135" s="11">
        <f>IFERROR(VLOOKUP(AE5135,[3]Sheet2!$M:$O,2,FALSE),0)</f>
        <v>4.2104999999999997</v>
      </c>
      <c r="AD5135" s="11">
        <f>IFERROR(VLOOKUP(AE5135,[3]Sheet2!$M:$O,3,FALSE),0)</f>
        <v>0</v>
      </c>
      <c r="AE5135" s="10" t="str">
        <f t="shared" si="118"/>
        <v>79/80NIFRA</v>
      </c>
      <c r="AF5135" s="10"/>
      <c r="AG5135" s="10"/>
      <c r="AH5135" s="10"/>
    </row>
    <row r="5136" spans="1:34" x14ac:dyDescent="0.45">
      <c r="A5136" t="s">
        <v>54</v>
      </c>
      <c r="B5136" t="s">
        <v>181</v>
      </c>
      <c r="C5136" t="s">
        <v>304</v>
      </c>
      <c r="D5136">
        <v>610.70000000000005</v>
      </c>
      <c r="E5136" s="11">
        <v>555600</v>
      </c>
      <c r="F5136" s="5">
        <v>55150.408000000003</v>
      </c>
      <c r="G5136" s="11">
        <v>0</v>
      </c>
      <c r="H5136" s="11">
        <v>0</v>
      </c>
      <c r="I5136">
        <v>0</v>
      </c>
      <c r="J5136">
        <v>0</v>
      </c>
      <c r="K5136">
        <v>0</v>
      </c>
      <c r="L5136">
        <v>2902.2779999999998</v>
      </c>
      <c r="M5136">
        <v>0.69</v>
      </c>
      <c r="N5136">
        <v>885.07</v>
      </c>
      <c r="O5136">
        <v>5.56</v>
      </c>
      <c r="P5136">
        <v>0.63</v>
      </c>
      <c r="Q5136">
        <v>0</v>
      </c>
      <c r="R5136">
        <v>4920.99</v>
      </c>
      <c r="S5136">
        <v>0</v>
      </c>
      <c r="T5136">
        <v>109.93</v>
      </c>
      <c r="U5136">
        <v>41.31</v>
      </c>
      <c r="V5136">
        <v>-0.93240000000000001</v>
      </c>
      <c r="W5136">
        <v>0</v>
      </c>
      <c r="X5136">
        <v>0</v>
      </c>
      <c r="Y5136" s="12" t="str">
        <f>IFERROR(VLOOKUP(C5136,[1]Index!$D:$F,3,FALSE),"Non List")</f>
        <v>Investment</v>
      </c>
      <c r="Z5136">
        <f>IFERROR(VLOOKUP(C5136,[1]LP!$B:$C,2,FALSE),0)</f>
        <v>850</v>
      </c>
      <c r="AA5136" s="11">
        <f t="shared" si="119"/>
        <v>1231.9000000000001</v>
      </c>
      <c r="AB5136" s="5">
        <f>IFERROR(VLOOKUP(C5136,[2]Sheet1!$B:$F,5,FALSE),0)</f>
        <v>555600.07999999996</v>
      </c>
      <c r="AC5136" s="11">
        <f>IFERROR(VLOOKUP(AE5136,[3]Sheet2!$M:$O,2,FALSE),0)</f>
        <v>8.4210999999999991</v>
      </c>
      <c r="AD5136" s="11">
        <f>IFERROR(VLOOKUP(AE5136,[3]Sheet2!$M:$O,3,FALSE),0)</f>
        <v>0</v>
      </c>
      <c r="AE5136" s="10" t="str">
        <f t="shared" si="118"/>
        <v>79/80ENL</v>
      </c>
      <c r="AF5136" s="10"/>
      <c r="AG5136" s="10"/>
      <c r="AH5136" s="10"/>
    </row>
    <row r="5137" spans="1:34" x14ac:dyDescent="0.45">
      <c r="A5137" t="s">
        <v>54</v>
      </c>
      <c r="B5137" t="s">
        <v>181</v>
      </c>
      <c r="C5137" t="s">
        <v>302</v>
      </c>
      <c r="D5137">
        <v>436.5</v>
      </c>
      <c r="E5137" s="11">
        <v>1223211.7</v>
      </c>
      <c r="F5137" s="5">
        <v>444644.35</v>
      </c>
      <c r="G5137" s="11">
        <v>0</v>
      </c>
      <c r="H5137" s="11">
        <v>0</v>
      </c>
      <c r="I5137">
        <v>0</v>
      </c>
      <c r="J5137">
        <v>0</v>
      </c>
      <c r="K5137">
        <v>0</v>
      </c>
      <c r="L5137">
        <v>-67.06</v>
      </c>
      <c r="N5137">
        <v>436.5</v>
      </c>
      <c r="O5137">
        <v>3.2</v>
      </c>
      <c r="P5137">
        <v>-0.01</v>
      </c>
      <c r="Q5137">
        <v>0</v>
      </c>
      <c r="R5137">
        <v>1396.8</v>
      </c>
      <c r="S5137">
        <v>0</v>
      </c>
      <c r="T5137">
        <v>136.35</v>
      </c>
      <c r="U5137">
        <v>0</v>
      </c>
      <c r="V5137">
        <v>0</v>
      </c>
      <c r="W5137">
        <v>0</v>
      </c>
      <c r="X5137">
        <v>0</v>
      </c>
      <c r="Y5137" s="12" t="str">
        <f>IFERROR(VLOOKUP(C5137,[1]Index!$D:$F,3,FALSE),"Non List")</f>
        <v>Investment</v>
      </c>
      <c r="Z5137">
        <f>IFERROR(VLOOKUP(C5137,[1]LP!$B:$C,2,FALSE),0)</f>
        <v>526</v>
      </c>
      <c r="AA5137" s="11">
        <f t="shared" si="119"/>
        <v>0</v>
      </c>
      <c r="AB5137" s="5">
        <f>IFERROR(VLOOKUP(C5137,[2]Sheet1!$B:$F,5,FALSE),0)</f>
        <v>12232117</v>
      </c>
      <c r="AC5137" s="11">
        <f>IFERROR(VLOOKUP(AE5137,[3]Sheet2!$M:$O,2,FALSE),0)</f>
        <v>0</v>
      </c>
      <c r="AD5137" s="11">
        <f>IFERROR(VLOOKUP(AE5137,[3]Sheet2!$M:$O,3,FALSE),0)</f>
        <v>0</v>
      </c>
      <c r="AE5137" s="10" t="str">
        <f t="shared" si="118"/>
        <v>79/80NRN</v>
      </c>
      <c r="AF5137" s="10"/>
      <c r="AG5137" s="10"/>
      <c r="AH5137" s="10"/>
    </row>
    <row r="5138" spans="1:34" x14ac:dyDescent="0.45">
      <c r="A5138" t="s">
        <v>54</v>
      </c>
      <c r="B5138" t="s">
        <v>181</v>
      </c>
      <c r="C5138" t="s">
        <v>303</v>
      </c>
      <c r="D5138">
        <v>715</v>
      </c>
      <c r="E5138" s="11">
        <v>839410</v>
      </c>
      <c r="F5138" s="5">
        <v>483129.80849999998</v>
      </c>
      <c r="G5138" s="11">
        <v>0</v>
      </c>
      <c r="H5138" s="11">
        <v>0</v>
      </c>
      <c r="I5138">
        <v>0</v>
      </c>
      <c r="J5138">
        <v>0</v>
      </c>
      <c r="K5138">
        <v>0</v>
      </c>
      <c r="L5138">
        <v>94594.809699999998</v>
      </c>
      <c r="M5138">
        <v>15.01</v>
      </c>
      <c r="N5138">
        <v>47.63</v>
      </c>
      <c r="O5138">
        <v>4.54</v>
      </c>
      <c r="P5138">
        <v>9.5399999999999991</v>
      </c>
      <c r="Q5138">
        <v>0</v>
      </c>
      <c r="R5138">
        <v>216.24</v>
      </c>
      <c r="S5138">
        <v>0</v>
      </c>
      <c r="T5138">
        <v>157.56</v>
      </c>
      <c r="U5138">
        <v>230.68</v>
      </c>
      <c r="V5138">
        <v>-0.6774</v>
      </c>
      <c r="W5138">
        <v>0</v>
      </c>
      <c r="X5138">
        <v>0</v>
      </c>
      <c r="Y5138" s="12" t="str">
        <f>IFERROR(VLOOKUP(C5138,[1]Index!$D:$F,3,FALSE),"Non List")</f>
        <v>Investment</v>
      </c>
      <c r="Z5138">
        <f>IFERROR(VLOOKUP(C5138,[1]LP!$B:$C,2,FALSE),0)</f>
        <v>827</v>
      </c>
      <c r="AA5138" s="11">
        <f t="shared" si="119"/>
        <v>55.1</v>
      </c>
      <c r="AB5138" s="5">
        <f>IFERROR(VLOOKUP(C5138,[2]Sheet1!$B:$F,5,FALSE),0)</f>
        <v>2518230</v>
      </c>
      <c r="AC5138" s="11">
        <f>IFERROR(VLOOKUP(AE5138,[3]Sheet2!$M:$O,2,FALSE),0)</f>
        <v>0</v>
      </c>
      <c r="AD5138" s="11">
        <f>IFERROR(VLOOKUP(AE5138,[3]Sheet2!$M:$O,3,FALSE),0)</f>
        <v>0</v>
      </c>
      <c r="AE5138" s="10" t="str">
        <f t="shared" si="118"/>
        <v>79/80CHDC</v>
      </c>
      <c r="AF5138" s="10"/>
      <c r="AG5138" s="10"/>
      <c r="AH5138" s="10"/>
    </row>
    <row r="5139" spans="1:34" x14ac:dyDescent="0.45">
      <c r="A5139" t="s">
        <v>54</v>
      </c>
      <c r="B5139" t="s">
        <v>181</v>
      </c>
      <c r="C5139" t="s">
        <v>305</v>
      </c>
      <c r="D5139">
        <v>3620.5</v>
      </c>
      <c r="E5139" s="11">
        <v>253531.19</v>
      </c>
      <c r="F5139" s="5">
        <v>1351048.8176</v>
      </c>
      <c r="G5139" s="11">
        <v>0</v>
      </c>
      <c r="H5139" s="11">
        <v>0</v>
      </c>
      <c r="I5139">
        <v>0</v>
      </c>
      <c r="J5139">
        <v>0</v>
      </c>
      <c r="K5139">
        <v>0</v>
      </c>
      <c r="L5139">
        <v>37117.750200000002</v>
      </c>
      <c r="M5139">
        <v>19.52</v>
      </c>
      <c r="N5139">
        <v>185.48</v>
      </c>
      <c r="O5139">
        <v>5.72</v>
      </c>
      <c r="P5139">
        <v>3.08</v>
      </c>
      <c r="Q5139">
        <v>0</v>
      </c>
      <c r="R5139">
        <v>1060.95</v>
      </c>
      <c r="S5139">
        <v>0</v>
      </c>
      <c r="T5139">
        <v>632.89</v>
      </c>
      <c r="U5139">
        <v>527.22</v>
      </c>
      <c r="V5139">
        <v>-0.85440000000000005</v>
      </c>
      <c r="W5139">
        <v>0</v>
      </c>
      <c r="X5139">
        <v>0</v>
      </c>
      <c r="Y5139" s="12" t="str">
        <f>IFERROR(VLOOKUP(C5139,[1]Index!$D:$F,3,FALSE),"Non List")</f>
        <v>Tradings</v>
      </c>
      <c r="Z5139">
        <f>IFERROR(VLOOKUP(C5139,[1]LP!$B:$C,2,FALSE),0)</f>
        <v>4475</v>
      </c>
      <c r="AA5139" s="11">
        <f t="shared" si="119"/>
        <v>229.3</v>
      </c>
      <c r="AB5139" s="5">
        <f>IFERROR(VLOOKUP(C5139,[2]Sheet1!$B:$F,5,FALSE),0)</f>
        <v>2195935.0499999998</v>
      </c>
      <c r="AC5139" s="11">
        <f>IFERROR(VLOOKUP(AE5139,[3]Sheet2!$M:$O,2,FALSE),0)</f>
        <v>0.79</v>
      </c>
      <c r="AD5139" s="11">
        <f>IFERROR(VLOOKUP(AE5139,[3]Sheet2!$M:$O,3,FALSE),0)</f>
        <v>15</v>
      </c>
      <c r="AE5139" s="10" t="str">
        <f t="shared" si="118"/>
        <v>79/80STC</v>
      </c>
      <c r="AF5139" s="10"/>
      <c r="AG5139" s="10"/>
      <c r="AH5139" s="10"/>
    </row>
    <row r="5140" spans="1:34" x14ac:dyDescent="0.45">
      <c r="A5140" t="s">
        <v>54</v>
      </c>
      <c r="B5140" t="s">
        <v>181</v>
      </c>
      <c r="C5140" t="s">
        <v>307</v>
      </c>
      <c r="D5140">
        <v>758</v>
      </c>
      <c r="E5140" s="11">
        <v>18000000</v>
      </c>
      <c r="F5140" s="5">
        <v>75474758</v>
      </c>
      <c r="G5140" s="11">
        <v>0</v>
      </c>
      <c r="H5140" s="11">
        <v>0</v>
      </c>
      <c r="I5140">
        <v>0</v>
      </c>
      <c r="J5140">
        <v>0</v>
      </c>
      <c r="K5140">
        <v>0</v>
      </c>
      <c r="L5140">
        <v>5411974</v>
      </c>
      <c r="M5140">
        <v>40.08</v>
      </c>
      <c r="N5140">
        <v>18.91</v>
      </c>
      <c r="O5140">
        <v>1.46</v>
      </c>
      <c r="P5140">
        <v>7.72</v>
      </c>
      <c r="Q5140">
        <v>0</v>
      </c>
      <c r="R5140">
        <v>27.61</v>
      </c>
      <c r="S5140">
        <v>0</v>
      </c>
      <c r="T5140">
        <v>519.29999999999995</v>
      </c>
      <c r="U5140">
        <v>684.33</v>
      </c>
      <c r="V5140" s="12">
        <v>-9.7199999999999995E-2</v>
      </c>
      <c r="W5140">
        <v>0</v>
      </c>
      <c r="X5140">
        <v>0</v>
      </c>
      <c r="Y5140" s="12" t="str">
        <f>IFERROR(VLOOKUP(C5140,[1]Index!$D:$F,3,FALSE),"Non List")</f>
        <v>Others</v>
      </c>
      <c r="Z5140">
        <f>IFERROR(VLOOKUP(C5140,[1]LP!$B:$C,2,FALSE),0)</f>
        <v>857</v>
      </c>
      <c r="AA5140" s="11">
        <f t="shared" si="119"/>
        <v>21.4</v>
      </c>
      <c r="AB5140" s="5">
        <f>IFERROR(VLOOKUP(C5140,[2]Sheet1!$B:$F,5,FALSE),0)</f>
        <v>15264000</v>
      </c>
      <c r="AC5140" s="11">
        <f>IFERROR(VLOOKUP(AE5140,[3]Sheet2!$M:$O,2,FALSE),0)</f>
        <v>40</v>
      </c>
      <c r="AD5140" s="11">
        <f>IFERROR(VLOOKUP(AE5140,[3]Sheet2!$M:$O,3,FALSE),0)</f>
        <v>0</v>
      </c>
      <c r="AE5140" s="10" t="str">
        <f t="shared" si="118"/>
        <v>79/80NTC</v>
      </c>
      <c r="AF5140" s="10"/>
      <c r="AG5140" s="10"/>
      <c r="AH5140" s="10"/>
    </row>
    <row r="5141" spans="1:34" x14ac:dyDescent="0.45">
      <c r="A5141" s="16" t="s">
        <v>55</v>
      </c>
      <c r="B5141" t="s">
        <v>181</v>
      </c>
      <c r="C5141" t="s">
        <v>26</v>
      </c>
      <c r="D5141" s="17">
        <v>261.39999999999998</v>
      </c>
      <c r="E5141" s="17">
        <v>13451674.08</v>
      </c>
      <c r="F5141" s="17">
        <v>15338649.359999999</v>
      </c>
      <c r="G5141" s="17">
        <v>199486613.56999999</v>
      </c>
      <c r="H5141" s="17">
        <v>171699191.78999999</v>
      </c>
      <c r="I5141" s="17">
        <v>8080400.8600000003</v>
      </c>
      <c r="J5141" s="17">
        <v>10492988.66</v>
      </c>
      <c r="K5141" s="17">
        <v>5463334.6600000001</v>
      </c>
      <c r="L5141">
        <v>2773374.36</v>
      </c>
      <c r="M5141" s="17">
        <v>20.61</v>
      </c>
      <c r="N5141" s="17">
        <v>12.68</v>
      </c>
      <c r="O5141" s="17">
        <v>1.22</v>
      </c>
      <c r="P5141" s="17">
        <v>9.6300000000000008</v>
      </c>
      <c r="Q5141" s="17">
        <v>1.04</v>
      </c>
      <c r="R5141" s="17">
        <v>15.47</v>
      </c>
      <c r="S5141" s="18">
        <v>2.48</v>
      </c>
      <c r="T5141" s="17">
        <v>214.03</v>
      </c>
      <c r="U5141" s="17">
        <v>315.04000000000002</v>
      </c>
      <c r="V5141">
        <v>0.20519999999999999</v>
      </c>
      <c r="W5141">
        <v>2007156.98</v>
      </c>
      <c r="X5141" s="19">
        <v>14.92</v>
      </c>
      <c r="Y5141" s="12" t="str">
        <f>IFERROR(VLOOKUP(C5141,[1]Index!$D:$F,3,FALSE),"Non List")</f>
        <v>Commercial Banks</v>
      </c>
      <c r="Z5141">
        <f>IFERROR(VLOOKUP(C5141,[1]LP!$B:$C,2,FALSE),0)</f>
        <v>261.10000000000002</v>
      </c>
      <c r="AA5141" s="11">
        <f t="shared" si="119"/>
        <v>12.7</v>
      </c>
      <c r="AB5141" s="5">
        <f>IFERROR(VLOOKUP(C5141,[2]Sheet1!$B:$F,5,FALSE),0)</f>
        <v>65913203.57</v>
      </c>
      <c r="AC5141" s="11">
        <f>IFERROR(VLOOKUP(AE5141,[3]Sheet2!$M:$O,2,FALSE),0)</f>
        <v>0</v>
      </c>
      <c r="AD5141" s="11">
        <f>IFERROR(VLOOKUP(AE5141,[3]Sheet2!$M:$O,3,FALSE),0)</f>
        <v>0</v>
      </c>
      <c r="AE5141" s="10" t="str">
        <f t="shared" si="118"/>
        <v>79/80ADBL</v>
      </c>
    </row>
    <row r="5142" spans="1:34" x14ac:dyDescent="0.45">
      <c r="A5142" s="16" t="s">
        <v>55</v>
      </c>
      <c r="B5142" t="s">
        <v>181</v>
      </c>
      <c r="C5142" t="s">
        <v>28</v>
      </c>
      <c r="D5142" s="17">
        <v>186.7</v>
      </c>
      <c r="E5142" s="17">
        <v>14200974.005999999</v>
      </c>
      <c r="F5142" s="17">
        <v>7112072.7819999997</v>
      </c>
      <c r="G5142" s="17">
        <v>168842139.60800001</v>
      </c>
      <c r="H5142" s="17">
        <v>140401519.47099999</v>
      </c>
      <c r="I5142" s="17">
        <v>5857274.7110000001</v>
      </c>
      <c r="J5142" s="17">
        <v>6939839.1749999998</v>
      </c>
      <c r="K5142" s="17">
        <v>3803004.3190000001</v>
      </c>
      <c r="L5142">
        <v>2214425.2310000001</v>
      </c>
      <c r="M5142" s="17">
        <v>15.59</v>
      </c>
      <c r="N5142" s="17">
        <v>11.98</v>
      </c>
      <c r="O5142" s="17">
        <v>1.24</v>
      </c>
      <c r="P5142" s="17">
        <v>10.39</v>
      </c>
      <c r="Q5142" s="17">
        <v>1.1100000000000001</v>
      </c>
      <c r="R5142" s="17">
        <v>14.86</v>
      </c>
      <c r="S5142" s="18">
        <v>3.19</v>
      </c>
      <c r="T5142" s="17">
        <v>150.08000000000001</v>
      </c>
      <c r="U5142" s="17">
        <v>229.44</v>
      </c>
      <c r="V5142">
        <v>0.22889999999999999</v>
      </c>
      <c r="W5142">
        <v>1037276.866</v>
      </c>
      <c r="X5142" s="19">
        <v>7.3</v>
      </c>
      <c r="Y5142" s="12" t="str">
        <f>IFERROR(VLOOKUP(C5142,[1]Index!$D:$F,3,FALSE),"Non List")</f>
        <v>Commercial Banks</v>
      </c>
      <c r="Z5142">
        <f>IFERROR(VLOOKUP(C5142,[1]LP!$B:$C,2,FALSE),0)</f>
        <v>172</v>
      </c>
      <c r="AA5142" s="11">
        <f t="shared" si="119"/>
        <v>11</v>
      </c>
      <c r="AB5142" s="5">
        <f>IFERROR(VLOOKUP(C5142,[2]Sheet1!$B:$F,5,FALSE),0)</f>
        <v>69595284.469999999</v>
      </c>
      <c r="AC5142" s="11">
        <f>IFERROR(VLOOKUP(AE5142,[3]Sheet2!$M:$O,2,FALSE),0)</f>
        <v>5.79</v>
      </c>
      <c r="AD5142" s="11">
        <f>IFERROR(VLOOKUP(AE5142,[3]Sheet2!$M:$O,3,FALSE),0)</f>
        <v>0</v>
      </c>
      <c r="AE5142" s="10" t="str">
        <f t="shared" si="118"/>
        <v>79/80CZBIL</v>
      </c>
    </row>
    <row r="5143" spans="1:34" x14ac:dyDescent="0.45">
      <c r="A5143" s="16" t="s">
        <v>55</v>
      </c>
      <c r="B5143" t="s">
        <v>181</v>
      </c>
      <c r="C5143" t="s">
        <v>29</v>
      </c>
      <c r="D5143" s="17">
        <v>612.79999999999995</v>
      </c>
      <c r="E5143" s="17">
        <v>10698094</v>
      </c>
      <c r="F5143" s="17">
        <v>14799024</v>
      </c>
      <c r="G5143" s="17">
        <v>197929061</v>
      </c>
      <c r="H5143" s="17">
        <v>160210055</v>
      </c>
      <c r="I5143" s="17">
        <v>7448074</v>
      </c>
      <c r="J5143" s="17">
        <v>8822025</v>
      </c>
      <c r="K5143" s="17">
        <v>5582492</v>
      </c>
      <c r="L5143">
        <v>3393153</v>
      </c>
      <c r="M5143" s="17">
        <v>31.71</v>
      </c>
      <c r="N5143" s="17">
        <v>19.329999999999998</v>
      </c>
      <c r="O5143" s="17">
        <v>2.57</v>
      </c>
      <c r="P5143" s="17">
        <v>13.31</v>
      </c>
      <c r="Q5143" s="17">
        <v>1.35</v>
      </c>
      <c r="R5143" s="17">
        <v>49.68</v>
      </c>
      <c r="S5143" s="18">
        <v>0.79</v>
      </c>
      <c r="T5143" s="17">
        <v>238.33</v>
      </c>
      <c r="U5143" s="17">
        <v>412.36</v>
      </c>
      <c r="V5143">
        <v>-0.3271</v>
      </c>
      <c r="W5143">
        <v>4333205</v>
      </c>
      <c r="X5143" s="19">
        <v>40.5</v>
      </c>
      <c r="Y5143" s="12" t="str">
        <f>IFERROR(VLOOKUP(C5143,[1]Index!$D:$F,3,FALSE),"Non List")</f>
        <v>Commercial Banks</v>
      </c>
      <c r="Z5143">
        <f>IFERROR(VLOOKUP(C5143,[1]LP!$B:$C,2,FALSE),0)</f>
        <v>532</v>
      </c>
      <c r="AA5143" s="11">
        <f t="shared" si="119"/>
        <v>16.8</v>
      </c>
      <c r="AB5143" s="5">
        <f>IFERROR(VLOOKUP(C5143,[2]Sheet1!$B:$F,5,FALSE),0)</f>
        <v>47977743.060000002</v>
      </c>
      <c r="AC5143" s="11">
        <f>IFERROR(VLOOKUP(AE5143,[3]Sheet2!$M:$O,2,FALSE),0)</f>
        <v>10.53</v>
      </c>
      <c r="AD5143" s="11">
        <f>IFERROR(VLOOKUP(AE5143,[3]Sheet2!$M:$O,3,FALSE),0)</f>
        <v>10</v>
      </c>
      <c r="AE5143" s="10" t="str">
        <f t="shared" si="118"/>
        <v>79/80EBL</v>
      </c>
    </row>
    <row r="5144" spans="1:34" x14ac:dyDescent="0.45">
      <c r="A5144" s="16" t="s">
        <v>55</v>
      </c>
      <c r="B5144" t="s">
        <v>181</v>
      </c>
      <c r="C5144" t="s">
        <v>30</v>
      </c>
      <c r="D5144" s="17">
        <v>211</v>
      </c>
      <c r="E5144" s="17">
        <v>35771060</v>
      </c>
      <c r="F5144" s="17">
        <v>22911697</v>
      </c>
      <c r="G5144" s="17">
        <v>426325446</v>
      </c>
      <c r="H5144" s="17">
        <v>356394700</v>
      </c>
      <c r="I5144" s="17">
        <v>17118275</v>
      </c>
      <c r="J5144" s="17">
        <v>19882893</v>
      </c>
      <c r="K5144" s="17">
        <v>13084284</v>
      </c>
      <c r="L5144">
        <v>7253454</v>
      </c>
      <c r="M5144" s="17">
        <v>20.27</v>
      </c>
      <c r="N5144" s="17">
        <v>10.41</v>
      </c>
      <c r="O5144" s="17">
        <v>1.29</v>
      </c>
      <c r="P5144" s="17">
        <v>12.36</v>
      </c>
      <c r="Q5144" s="17">
        <v>1.37</v>
      </c>
      <c r="R5144" s="17">
        <v>13.43</v>
      </c>
      <c r="S5144" s="18">
        <v>3.08</v>
      </c>
      <c r="T5144" s="17">
        <v>164.05</v>
      </c>
      <c r="U5144" s="17">
        <v>273.52999999999997</v>
      </c>
      <c r="V5144">
        <v>0.2964</v>
      </c>
      <c r="W5144">
        <v>2956956</v>
      </c>
      <c r="X5144" s="19">
        <v>8.27</v>
      </c>
      <c r="Y5144" s="12" t="str">
        <f>IFERROR(VLOOKUP(C5144,[1]Index!$D:$F,3,FALSE),"Non List")</f>
        <v>Commercial Banks</v>
      </c>
      <c r="Z5144">
        <f>IFERROR(VLOOKUP(C5144,[1]LP!$B:$C,2,FALSE),0)</f>
        <v>186.5</v>
      </c>
      <c r="AA5144" s="11">
        <f t="shared" si="119"/>
        <v>9.1999999999999993</v>
      </c>
      <c r="AB5144" s="5">
        <f>IFERROR(VLOOKUP(C5144,[2]Sheet1!$B:$F,5,FALSE),0)</f>
        <v>176308400.53</v>
      </c>
      <c r="AC5144" s="11">
        <f>IFERROR(VLOOKUP(AE5144,[3]Sheet2!$M:$O,2,FALSE),0)</f>
        <v>8</v>
      </c>
      <c r="AD5144" s="11">
        <f>IFERROR(VLOOKUP(AE5144,[3]Sheet2!$M:$O,3,FALSE),0)</f>
        <v>1</v>
      </c>
      <c r="AE5144" s="10" t="str">
        <f t="shared" si="118"/>
        <v>79/80GBIME</v>
      </c>
    </row>
    <row r="5145" spans="1:34" x14ac:dyDescent="0.45">
      <c r="A5145" s="16" t="s">
        <v>55</v>
      </c>
      <c r="B5145" t="s">
        <v>181</v>
      </c>
      <c r="C5145" t="s">
        <v>31</v>
      </c>
      <c r="D5145" s="17">
        <v>208.1</v>
      </c>
      <c r="E5145" s="17">
        <v>21656615.631999999</v>
      </c>
      <c r="F5145" s="17">
        <v>14203409.5</v>
      </c>
      <c r="G5145" s="17">
        <v>275310993.68000001</v>
      </c>
      <c r="H5145" s="17">
        <v>230126786.53999999</v>
      </c>
      <c r="I5145" s="17">
        <v>9933413.7899999991</v>
      </c>
      <c r="J5145" s="17">
        <v>11558175.26</v>
      </c>
      <c r="K5145" s="17">
        <v>7647364.8099999996</v>
      </c>
      <c r="L5145">
        <v>3266167.78</v>
      </c>
      <c r="M5145" s="17">
        <v>15.08</v>
      </c>
      <c r="N5145" s="17">
        <v>13.8</v>
      </c>
      <c r="O5145" s="17">
        <v>1.26</v>
      </c>
      <c r="P5145" s="17">
        <v>9.11</v>
      </c>
      <c r="Q5145" s="17">
        <v>0.97</v>
      </c>
      <c r="R5145" s="17">
        <v>17.39</v>
      </c>
      <c r="S5145" s="18">
        <v>4.57</v>
      </c>
      <c r="T5145" s="17">
        <v>165.58</v>
      </c>
      <c r="U5145" s="17">
        <v>237.03</v>
      </c>
      <c r="V5145">
        <v>0.13900000000000001</v>
      </c>
      <c r="W5145">
        <v>-711469.41</v>
      </c>
      <c r="X5145" s="19">
        <v>-3.29</v>
      </c>
      <c r="Y5145" s="12" t="str">
        <f>IFERROR(VLOOKUP(C5145,[1]Index!$D:$F,3,FALSE),"Non List")</f>
        <v>Commercial Banks</v>
      </c>
      <c r="Z5145">
        <f>IFERROR(VLOOKUP(C5145,[1]LP!$B:$C,2,FALSE),0)</f>
        <v>191</v>
      </c>
      <c r="AA5145" s="11">
        <f t="shared" si="119"/>
        <v>12.7</v>
      </c>
      <c r="AB5145" s="5">
        <f>IFERROR(VLOOKUP(C5145,[2]Sheet1!$B:$F,5,FALSE),0)</f>
        <v>32484923.449999999</v>
      </c>
      <c r="AC5145" s="11">
        <f>IFERROR(VLOOKUP(AE5145,[3]Sheet2!$M:$O,2,FALSE),0)</f>
        <v>0</v>
      </c>
      <c r="AD5145" s="11">
        <f>IFERROR(VLOOKUP(AE5145,[3]Sheet2!$M:$O,3,FALSE),0)</f>
        <v>0</v>
      </c>
      <c r="AE5145" s="10" t="str">
        <f t="shared" si="118"/>
        <v>79/80HBL</v>
      </c>
    </row>
    <row r="5146" spans="1:34" x14ac:dyDescent="0.45">
      <c r="A5146" s="16" t="s">
        <v>55</v>
      </c>
      <c r="B5146" t="s">
        <v>181</v>
      </c>
      <c r="C5146" t="s">
        <v>33</v>
      </c>
      <c r="D5146" s="17">
        <v>160.4</v>
      </c>
      <c r="E5146" s="17">
        <v>26225861.34</v>
      </c>
      <c r="F5146" s="17">
        <v>10613307.373</v>
      </c>
      <c r="G5146" s="17">
        <v>316047054.52999997</v>
      </c>
      <c r="H5146" s="17">
        <v>270573596.16100001</v>
      </c>
      <c r="I5146" s="17">
        <v>11011396.066</v>
      </c>
      <c r="J5146" s="17">
        <v>13028271.378</v>
      </c>
      <c r="K5146" s="17">
        <v>8767976.2540000007</v>
      </c>
      <c r="L5146">
        <v>1957107.4539999999</v>
      </c>
      <c r="M5146" s="17">
        <v>7.46</v>
      </c>
      <c r="N5146" s="17">
        <v>21.5</v>
      </c>
      <c r="O5146" s="17">
        <v>1.1399999999999999</v>
      </c>
      <c r="P5146" s="17">
        <v>5.31</v>
      </c>
      <c r="Q5146" s="17">
        <v>0.51</v>
      </c>
      <c r="R5146" s="17">
        <v>24.51</v>
      </c>
      <c r="S5146" s="18">
        <v>4.7699999999999996</v>
      </c>
      <c r="T5146" s="17">
        <v>140.47</v>
      </c>
      <c r="U5146" s="17">
        <v>153.55000000000001</v>
      </c>
      <c r="V5146" s="14">
        <v>-4.2700000000000002E-2</v>
      </c>
      <c r="W5146">
        <v>-848305.97199999995</v>
      </c>
      <c r="X5146" s="19">
        <v>-3.23</v>
      </c>
      <c r="Y5146" s="12" t="str">
        <f>IFERROR(VLOOKUP(C5146,[1]Index!$D:$F,3,FALSE),"Non List")</f>
        <v>Commercial Banks</v>
      </c>
      <c r="Z5146">
        <f>IFERROR(VLOOKUP(C5146,[1]LP!$B:$C,2,FALSE),0)</f>
        <v>144.30000000000001</v>
      </c>
      <c r="AA5146" s="11">
        <f t="shared" si="119"/>
        <v>19.3</v>
      </c>
      <c r="AB5146" s="5">
        <f>IFERROR(VLOOKUP(C5146,[2]Sheet1!$B:$F,5,FALSE),0)</f>
        <v>128506730.66</v>
      </c>
      <c r="AC5146" s="11">
        <f>IFERROR(VLOOKUP(AE5146,[3]Sheet2!$M:$O,2,FALSE),0)</f>
        <v>0</v>
      </c>
      <c r="AD5146" s="11">
        <f>IFERROR(VLOOKUP(AE5146,[3]Sheet2!$M:$O,3,FALSE),0)</f>
        <v>0</v>
      </c>
      <c r="AE5146" s="10" t="str">
        <f t="shared" si="118"/>
        <v>79/80KBL</v>
      </c>
    </row>
    <row r="5147" spans="1:34" x14ac:dyDescent="0.45">
      <c r="A5147" s="16" t="s">
        <v>55</v>
      </c>
      <c r="B5147" t="s">
        <v>181</v>
      </c>
      <c r="C5147" t="s">
        <v>35</v>
      </c>
      <c r="D5147" s="17">
        <v>272</v>
      </c>
      <c r="E5147" s="17">
        <v>10257155.581</v>
      </c>
      <c r="F5147" s="17">
        <v>6064855.8720000004</v>
      </c>
      <c r="G5147" s="17">
        <v>154179631.822</v>
      </c>
      <c r="H5147" s="17">
        <v>126465910.402</v>
      </c>
      <c r="I5147" s="17">
        <v>5386685.267</v>
      </c>
      <c r="J5147" s="17">
        <v>6881209.3789999997</v>
      </c>
      <c r="K5147" s="17">
        <v>3518367.4160000002</v>
      </c>
      <c r="L5147">
        <v>1851156.8940000001</v>
      </c>
      <c r="M5147" s="17">
        <v>18.04</v>
      </c>
      <c r="N5147" s="17">
        <v>15.08</v>
      </c>
      <c r="O5147" s="17">
        <v>1.71</v>
      </c>
      <c r="P5147" s="17">
        <v>11.34</v>
      </c>
      <c r="Q5147" s="17">
        <v>0.99</v>
      </c>
      <c r="R5147" s="17">
        <v>25.79</v>
      </c>
      <c r="S5147" s="18">
        <v>2.12</v>
      </c>
      <c r="T5147" s="17">
        <v>159.13</v>
      </c>
      <c r="U5147" s="17">
        <v>254.15</v>
      </c>
      <c r="V5147" s="14">
        <v>-6.5600000000000006E-2</v>
      </c>
      <c r="W5147">
        <v>1568744.9410000001</v>
      </c>
      <c r="X5147" s="19">
        <v>15.29</v>
      </c>
      <c r="Y5147" s="12" t="str">
        <f>IFERROR(VLOOKUP(C5147,[1]Index!$D:$F,3,FALSE),"Non List")</f>
        <v>Commercial Banks</v>
      </c>
      <c r="Z5147">
        <f>IFERROR(VLOOKUP(C5147,[1]LP!$B:$C,2,FALSE),0)</f>
        <v>182.8</v>
      </c>
      <c r="AA5147" s="11">
        <f t="shared" si="119"/>
        <v>10.1</v>
      </c>
      <c r="AB5147" s="5">
        <f>IFERROR(VLOOKUP(C5147,[2]Sheet1!$B:$F,5,FALSE),0)</f>
        <v>56944650.630000003</v>
      </c>
      <c r="AC5147" s="11">
        <f>IFERROR(VLOOKUP(AE5147,[3]Sheet2!$M:$O,2,FALSE),0)</f>
        <v>0.7</v>
      </c>
      <c r="AD5147" s="11">
        <f>IFERROR(VLOOKUP(AE5147,[3]Sheet2!$M:$O,3,FALSE),0)</f>
        <v>13.3</v>
      </c>
      <c r="AE5147" s="10" t="str">
        <f t="shared" si="118"/>
        <v>79/80MBL</v>
      </c>
    </row>
    <row r="5148" spans="1:34" x14ac:dyDescent="0.45">
      <c r="A5148" s="16" t="s">
        <v>55</v>
      </c>
      <c r="B5148" t="s">
        <v>181</v>
      </c>
      <c r="C5148" t="s">
        <v>37</v>
      </c>
      <c r="D5148" s="17">
        <v>592</v>
      </c>
      <c r="E5148" s="17">
        <v>27056997</v>
      </c>
      <c r="F5148" s="17">
        <v>31031821</v>
      </c>
      <c r="G5148" s="17">
        <v>396843499</v>
      </c>
      <c r="H5148" s="17">
        <v>332698854</v>
      </c>
      <c r="I5148" s="17">
        <v>17983210</v>
      </c>
      <c r="J5148" s="17">
        <v>21679721</v>
      </c>
      <c r="K5148" s="17">
        <v>14905539</v>
      </c>
      <c r="L5148">
        <v>7527149</v>
      </c>
      <c r="M5148" s="17">
        <v>27.81</v>
      </c>
      <c r="N5148" s="17">
        <v>21.29</v>
      </c>
      <c r="O5148" s="17">
        <v>2.76</v>
      </c>
      <c r="P5148" s="17">
        <v>12.96</v>
      </c>
      <c r="Q5148" s="17">
        <v>1.55</v>
      </c>
      <c r="R5148" s="17">
        <v>58.76</v>
      </c>
      <c r="S5148" s="18">
        <v>1.23</v>
      </c>
      <c r="T5148" s="17">
        <v>214.69</v>
      </c>
      <c r="U5148" s="17">
        <v>366.52</v>
      </c>
      <c r="V5148" s="14">
        <v>-0.38090000000000002</v>
      </c>
      <c r="W5148">
        <v>3961099</v>
      </c>
      <c r="X5148" s="19">
        <v>14.64</v>
      </c>
      <c r="Y5148" s="12" t="str">
        <f>IFERROR(VLOOKUP(C5148,[1]Index!$D:$F,3,FALSE),"Non List")</f>
        <v>Commercial Banks</v>
      </c>
      <c r="Z5148">
        <f>IFERROR(VLOOKUP(C5148,[1]LP!$B:$C,2,FALSE),0)</f>
        <v>458</v>
      </c>
      <c r="AA5148" s="11">
        <f t="shared" si="119"/>
        <v>16.5</v>
      </c>
      <c r="AB5148" s="5">
        <f>IFERROR(VLOOKUP(C5148,[2]Sheet1!$B:$F,5,FALSE),0)</f>
        <v>108227988.66</v>
      </c>
      <c r="AC5148" s="11">
        <f>IFERROR(VLOOKUP(AE5148,[3]Sheet2!$M:$O,2,FALSE),0)</f>
        <v>11</v>
      </c>
      <c r="AD5148" s="11">
        <f>IFERROR(VLOOKUP(AE5148,[3]Sheet2!$M:$O,3,FALSE),0)</f>
        <v>0</v>
      </c>
      <c r="AE5148" s="10" t="str">
        <f t="shared" si="118"/>
        <v>79/80NABIL</v>
      </c>
    </row>
    <row r="5149" spans="1:34" x14ac:dyDescent="0.45">
      <c r="A5149" s="16" t="s">
        <v>55</v>
      </c>
      <c r="B5149" t="s">
        <v>181</v>
      </c>
      <c r="C5149" t="s">
        <v>39</v>
      </c>
      <c r="D5149" s="17">
        <v>252</v>
      </c>
      <c r="E5149" s="17">
        <v>14694022.93</v>
      </c>
      <c r="F5149" s="17">
        <v>21884848.719999999</v>
      </c>
      <c r="G5149" s="17">
        <v>244548889.22999999</v>
      </c>
      <c r="H5149" s="17">
        <v>178888687.24000001</v>
      </c>
      <c r="I5149" s="17">
        <v>9441553.6799999997</v>
      </c>
      <c r="J5149" s="17">
        <v>10746174.02</v>
      </c>
      <c r="K5149" s="17">
        <v>5583371.0700000003</v>
      </c>
      <c r="L5149">
        <v>3411526.81</v>
      </c>
      <c r="M5149" s="17">
        <v>23.21</v>
      </c>
      <c r="N5149" s="17">
        <v>10.86</v>
      </c>
      <c r="O5149" s="17">
        <v>1.01</v>
      </c>
      <c r="P5149" s="17">
        <v>9.33</v>
      </c>
      <c r="Q5149" s="17">
        <v>1.1499999999999999</v>
      </c>
      <c r="R5149" s="17">
        <v>10.97</v>
      </c>
      <c r="S5149" s="18">
        <v>2.85</v>
      </c>
      <c r="T5149" s="17">
        <v>248.94</v>
      </c>
      <c r="U5149" s="17">
        <v>360.56</v>
      </c>
      <c r="V5149" s="14">
        <v>0.43080000000000002</v>
      </c>
      <c r="W5149">
        <v>973363.9</v>
      </c>
      <c r="X5149" s="19">
        <v>6.62</v>
      </c>
      <c r="Y5149" s="12" t="str">
        <f>IFERROR(VLOOKUP(C5149,[1]Index!$D:$F,3,FALSE),"Non List")</f>
        <v>Commercial Banks</v>
      </c>
      <c r="Z5149">
        <f>IFERROR(VLOOKUP(C5149,[1]LP!$B:$C,2,FALSE),0)</f>
        <v>219.5</v>
      </c>
      <c r="AA5149" s="11">
        <f t="shared" si="119"/>
        <v>9.5</v>
      </c>
      <c r="AB5149" s="5">
        <f>IFERROR(VLOOKUP(C5149,[2]Sheet1!$B:$F,5,FALSE),0)</f>
        <v>72000712.349999994</v>
      </c>
      <c r="AC5149" s="11">
        <f>IFERROR(VLOOKUP(AE5149,[3]Sheet2!$M:$O,2,FALSE),0)</f>
        <v>0</v>
      </c>
      <c r="AD5149" s="11">
        <f>IFERROR(VLOOKUP(AE5149,[3]Sheet2!$M:$O,3,FALSE),0)</f>
        <v>0</v>
      </c>
      <c r="AE5149" s="10" t="str">
        <f t="shared" si="118"/>
        <v>79/80NBL</v>
      </c>
    </row>
    <row r="5150" spans="1:34" x14ac:dyDescent="0.45">
      <c r="A5150" s="16" t="s">
        <v>55</v>
      </c>
      <c r="B5150" t="s">
        <v>181</v>
      </c>
      <c r="C5150" t="s">
        <v>42</v>
      </c>
      <c r="D5150" s="17">
        <v>785</v>
      </c>
      <c r="E5150" s="17">
        <v>11564005.366</v>
      </c>
      <c r="F5150" s="17">
        <v>18087272.421999998</v>
      </c>
      <c r="G5150" s="17">
        <v>311367922.42000002</v>
      </c>
      <c r="H5150" s="17">
        <v>262098740.70500001</v>
      </c>
      <c r="I5150" s="17">
        <v>12371164.313999999</v>
      </c>
      <c r="J5150" s="17">
        <v>15139065.242000001</v>
      </c>
      <c r="K5150" s="17">
        <v>7221530.0379999997</v>
      </c>
      <c r="L5150">
        <v>4651338.4840000002</v>
      </c>
      <c r="M5150" s="17">
        <v>40.22</v>
      </c>
      <c r="N5150" s="17">
        <v>19.52</v>
      </c>
      <c r="O5150" s="17">
        <v>3.06</v>
      </c>
      <c r="P5150" s="17">
        <v>15.69</v>
      </c>
      <c r="Q5150" s="17">
        <v>1.27</v>
      </c>
      <c r="R5150" s="17">
        <v>59.73</v>
      </c>
      <c r="S5150" s="18">
        <v>0.8</v>
      </c>
      <c r="T5150" s="17">
        <v>256.41000000000003</v>
      </c>
      <c r="U5150" s="17">
        <v>481.7</v>
      </c>
      <c r="V5150">
        <v>-0.38640000000000002</v>
      </c>
      <c r="W5150">
        <v>3698834.034</v>
      </c>
      <c r="X5150" s="19">
        <v>31.99</v>
      </c>
      <c r="Y5150" s="12" t="str">
        <f>IFERROR(VLOOKUP(C5150,[1]Index!$D:$F,3,FALSE),"Non List")</f>
        <v>Commercial Banks</v>
      </c>
      <c r="Z5150">
        <f>IFERROR(VLOOKUP(C5150,[1]LP!$B:$C,2,FALSE),0)</f>
        <v>419.9</v>
      </c>
      <c r="AA5150" s="11">
        <f t="shared" si="119"/>
        <v>10.4</v>
      </c>
      <c r="AB5150" s="5">
        <f>IFERROR(VLOOKUP(C5150,[2]Sheet1!$B:$F,5,FALSE),0)</f>
        <v>73096077.920000002</v>
      </c>
      <c r="AC5150" s="11">
        <f>IFERROR(VLOOKUP(AE5150,[3]Sheet2!$M:$O,2,FALSE),0)</f>
        <v>1.52</v>
      </c>
      <c r="AD5150" s="11">
        <f>IFERROR(VLOOKUP(AE5150,[3]Sheet2!$M:$O,3,FALSE),0)</f>
        <v>29</v>
      </c>
      <c r="AE5150" s="10" t="str">
        <f t="shared" si="118"/>
        <v>79/80NICA</v>
      </c>
    </row>
    <row r="5151" spans="1:34" x14ac:dyDescent="0.45">
      <c r="A5151" s="16" t="s">
        <v>55</v>
      </c>
      <c r="B5151" t="s">
        <v>181</v>
      </c>
      <c r="C5151" t="s">
        <v>43</v>
      </c>
      <c r="D5151" s="17">
        <v>227</v>
      </c>
      <c r="E5151" s="17">
        <v>18366706</v>
      </c>
      <c r="F5151" s="17">
        <v>10247371</v>
      </c>
      <c r="G5151" s="17">
        <v>210304687</v>
      </c>
      <c r="H5151" s="17">
        <v>189323077</v>
      </c>
      <c r="I5151" s="17">
        <v>8342440</v>
      </c>
      <c r="J5151" s="17">
        <v>10330337</v>
      </c>
      <c r="K5151" s="17">
        <v>6110317</v>
      </c>
      <c r="L5151">
        <v>3410500</v>
      </c>
      <c r="M5151" s="17">
        <v>18.559999999999999</v>
      </c>
      <c r="N5151" s="17">
        <v>12.23</v>
      </c>
      <c r="O5151" s="17">
        <v>1.46</v>
      </c>
      <c r="P5151" s="17">
        <v>11.92</v>
      </c>
      <c r="Q5151" s="17">
        <v>1.18</v>
      </c>
      <c r="R5151" s="17">
        <v>17.86</v>
      </c>
      <c r="S5151" s="18">
        <v>2.72</v>
      </c>
      <c r="T5151" s="17">
        <v>155.79</v>
      </c>
      <c r="U5151" s="17">
        <v>255.06</v>
      </c>
      <c r="V5151">
        <v>0.1236</v>
      </c>
      <c r="W5151">
        <v>1501890</v>
      </c>
      <c r="X5151" s="19">
        <v>8.18</v>
      </c>
      <c r="Y5151" s="12" t="str">
        <f>IFERROR(VLOOKUP(C5151,[1]Index!$D:$F,3,FALSE),"Non List")</f>
        <v>Commercial Banks</v>
      </c>
      <c r="Z5151">
        <f>IFERROR(VLOOKUP(C5151,[1]LP!$B:$C,2,FALSE),0)</f>
        <v>189.1</v>
      </c>
      <c r="AA5151" s="11">
        <f t="shared" si="119"/>
        <v>10.199999999999999</v>
      </c>
      <c r="AB5151" s="5">
        <f>IFERROR(VLOOKUP(C5151,[2]Sheet1!$B:$F,5,FALSE),0)</f>
        <v>89996863.319999993</v>
      </c>
      <c r="AC5151" s="11">
        <f>IFERROR(VLOOKUP(AE5151,[3]Sheet2!$M:$O,2,FALSE),0)</f>
        <v>0</v>
      </c>
      <c r="AD5151" s="11">
        <f>IFERROR(VLOOKUP(AE5151,[3]Sheet2!$M:$O,3,FALSE),0)</f>
        <v>0</v>
      </c>
      <c r="AE5151" s="10" t="str">
        <f t="shared" si="118"/>
        <v>79/80NMB</v>
      </c>
    </row>
    <row r="5152" spans="1:34" x14ac:dyDescent="0.45">
      <c r="A5152" s="16" t="s">
        <v>55</v>
      </c>
      <c r="B5152" t="s">
        <v>181</v>
      </c>
      <c r="C5152" t="s">
        <v>44</v>
      </c>
      <c r="D5152" s="17">
        <v>185.4</v>
      </c>
      <c r="E5152" s="17">
        <v>19402575.715999998</v>
      </c>
      <c r="F5152" s="17">
        <v>9012555.7170000002</v>
      </c>
      <c r="G5152" s="17">
        <v>174058036.66999999</v>
      </c>
      <c r="H5152" s="17">
        <v>154475391.77900001</v>
      </c>
      <c r="I5152" s="17">
        <v>7279743.7019999996</v>
      </c>
      <c r="J5152" s="17">
        <v>8912762.2809999995</v>
      </c>
      <c r="K5152" s="17">
        <v>6326421.1610000003</v>
      </c>
      <c r="L5152">
        <v>2263154.0830000001</v>
      </c>
      <c r="M5152" s="17">
        <v>11.66</v>
      </c>
      <c r="N5152" s="17">
        <v>15.9</v>
      </c>
      <c r="O5152" s="17">
        <v>1.27</v>
      </c>
      <c r="P5152" s="17">
        <v>7.96</v>
      </c>
      <c r="Q5152" s="17">
        <v>1.01</v>
      </c>
      <c r="R5152" s="17">
        <v>20.190000000000001</v>
      </c>
      <c r="S5152" s="18">
        <v>4.2300000000000004</v>
      </c>
      <c r="T5152" s="17">
        <v>146.44999999999999</v>
      </c>
      <c r="U5152" s="17">
        <v>196.01</v>
      </c>
      <c r="V5152">
        <v>5.7200000000000001E-2</v>
      </c>
      <c r="W5152">
        <v>204839.981</v>
      </c>
      <c r="X5152" s="19">
        <v>1.06</v>
      </c>
      <c r="Y5152" s="12" t="str">
        <f>IFERROR(VLOOKUP(C5152,[1]Index!$D:$F,3,FALSE),"Non List")</f>
        <v>Commercial Banks</v>
      </c>
      <c r="Z5152">
        <f>IFERROR(VLOOKUP(C5152,[1]LP!$B:$C,2,FALSE),0)</f>
        <v>205.9</v>
      </c>
      <c r="AA5152" s="11">
        <f t="shared" si="119"/>
        <v>17.7</v>
      </c>
      <c r="AB5152" s="5">
        <f>IFERROR(VLOOKUP(C5152,[2]Sheet1!$B:$F,5,FALSE),0)</f>
        <v>95072621.010000005</v>
      </c>
      <c r="AC5152" s="11">
        <f>IFERROR(VLOOKUP(AE5152,[3]Sheet2!$M:$O,2,FALSE),0)</f>
        <v>0</v>
      </c>
      <c r="AD5152" s="11">
        <f>IFERROR(VLOOKUP(AE5152,[3]Sheet2!$M:$O,3,FALSE),0)</f>
        <v>0</v>
      </c>
      <c r="AE5152" s="10" t="str">
        <f t="shared" si="118"/>
        <v>79/80PCBL</v>
      </c>
    </row>
    <row r="5153" spans="1:31" x14ac:dyDescent="0.45">
      <c r="A5153" s="16" t="s">
        <v>55</v>
      </c>
      <c r="B5153" t="s">
        <v>181</v>
      </c>
      <c r="C5153" t="s">
        <v>45</v>
      </c>
      <c r="D5153" s="17">
        <v>300</v>
      </c>
      <c r="E5153" s="17">
        <v>12460115.059</v>
      </c>
      <c r="F5153" s="17">
        <v>6916929.3530000001</v>
      </c>
      <c r="G5153" s="17">
        <v>175643046.81</v>
      </c>
      <c r="H5153" s="17">
        <v>145397936.58700001</v>
      </c>
      <c r="I5153" s="17">
        <v>6489309.9670000002</v>
      </c>
      <c r="J5153" s="17">
        <v>7643597.142</v>
      </c>
      <c r="K5153" s="17">
        <v>4836727.3269999996</v>
      </c>
      <c r="L5153">
        <v>2619216.6359999999</v>
      </c>
      <c r="M5153" s="17">
        <v>21.02</v>
      </c>
      <c r="N5153" s="17">
        <v>14.27</v>
      </c>
      <c r="O5153" s="17">
        <v>1.93</v>
      </c>
      <c r="P5153" s="17">
        <v>13.52</v>
      </c>
      <c r="Q5153" s="17">
        <v>1.21</v>
      </c>
      <c r="R5153" s="17">
        <v>27.54</v>
      </c>
      <c r="S5153" s="18">
        <v>1.3</v>
      </c>
      <c r="T5153" s="17">
        <v>155.51</v>
      </c>
      <c r="U5153" s="17">
        <v>271.2</v>
      </c>
      <c r="V5153">
        <v>-9.6000000000000002E-2</v>
      </c>
      <c r="W5153">
        <v>2209674.6779999998</v>
      </c>
      <c r="X5153" s="19">
        <v>17.73</v>
      </c>
      <c r="Y5153" s="12" t="str">
        <f>IFERROR(VLOOKUP(C5153,[1]Index!$D:$F,3,FALSE),"Non List")</f>
        <v>Commercial Banks</v>
      </c>
      <c r="Z5153">
        <f>IFERROR(VLOOKUP(C5153,[1]LP!$B:$C,2,FALSE),0)</f>
        <v>256.5</v>
      </c>
      <c r="AA5153" s="11">
        <f t="shared" si="119"/>
        <v>12.2</v>
      </c>
      <c r="AB5153" s="5">
        <f>IFERROR(VLOOKUP(C5153,[2]Sheet1!$B:$F,5,FALSE),0)</f>
        <v>66549474.509999998</v>
      </c>
      <c r="AC5153" s="11">
        <f>IFERROR(VLOOKUP(AE5153,[3]Sheet2!$M:$O,2,FALSE),0)</f>
        <v>5.7</v>
      </c>
      <c r="AD5153" s="11">
        <f>IFERROR(VLOOKUP(AE5153,[3]Sheet2!$M:$O,3,FALSE),0)</f>
        <v>9</v>
      </c>
      <c r="AE5153" s="10" t="str">
        <f t="shared" si="118"/>
        <v>79/80SANIMA</v>
      </c>
    </row>
    <row r="5154" spans="1:31" x14ac:dyDescent="0.45">
      <c r="A5154" s="16" t="s">
        <v>55</v>
      </c>
      <c r="B5154" t="s">
        <v>181</v>
      </c>
      <c r="C5154" t="s">
        <v>46</v>
      </c>
      <c r="D5154" s="17">
        <v>333</v>
      </c>
      <c r="E5154" s="17">
        <v>10120628.706</v>
      </c>
      <c r="F5154" s="17">
        <v>8411924.9829999991</v>
      </c>
      <c r="G5154" s="17">
        <v>150828378.99000001</v>
      </c>
      <c r="H5154" s="17">
        <v>116723024.487</v>
      </c>
      <c r="I5154" s="17">
        <v>5767266.8930000002</v>
      </c>
      <c r="J5154" s="17">
        <v>7334878.8760000002</v>
      </c>
      <c r="K5154" s="17">
        <v>4288168.9879999999</v>
      </c>
      <c r="L5154">
        <v>2241642.85</v>
      </c>
      <c r="M5154" s="17">
        <v>22.14</v>
      </c>
      <c r="N5154" s="17">
        <v>15.04</v>
      </c>
      <c r="O5154" s="17">
        <v>1.82</v>
      </c>
      <c r="P5154" s="17">
        <v>12.1</v>
      </c>
      <c r="Q5154" s="17">
        <v>1.2</v>
      </c>
      <c r="R5154" s="17">
        <v>27.37</v>
      </c>
      <c r="S5154" s="18">
        <v>2.4300000000000002</v>
      </c>
      <c r="T5154" s="17">
        <v>183.12</v>
      </c>
      <c r="U5154" s="17">
        <v>302.02999999999997</v>
      </c>
      <c r="V5154">
        <v>-9.2999999999999999E-2</v>
      </c>
      <c r="W5154">
        <v>1410153.929</v>
      </c>
      <c r="X5154" s="19">
        <v>13.93</v>
      </c>
      <c r="Y5154" s="12" t="str">
        <f>IFERROR(VLOOKUP(C5154,[1]Index!$D:$F,3,FALSE),"Non List")</f>
        <v>Commercial Banks</v>
      </c>
      <c r="Z5154">
        <f>IFERROR(VLOOKUP(C5154,[1]LP!$B:$C,2,FALSE),0)</f>
        <v>296</v>
      </c>
      <c r="AA5154" s="11">
        <f t="shared" si="119"/>
        <v>13.4</v>
      </c>
      <c r="AB5154" s="5">
        <f>IFERROR(VLOOKUP(C5154,[2]Sheet1!$B:$F,5,FALSE),0)</f>
        <v>30361886.129999999</v>
      </c>
      <c r="AC5154" s="11">
        <f>IFERROR(VLOOKUP(AE5154,[3]Sheet2!$M:$O,2,FALSE),0)</f>
        <v>6.8</v>
      </c>
      <c r="AD5154" s="11">
        <f>IFERROR(VLOOKUP(AE5154,[3]Sheet2!$M:$O,3,FALSE),0)</f>
        <v>3.75</v>
      </c>
      <c r="AE5154" s="10" t="str">
        <f t="shared" si="118"/>
        <v>79/80SBI</v>
      </c>
    </row>
    <row r="5155" spans="1:31" x14ac:dyDescent="0.45">
      <c r="A5155" s="16" t="s">
        <v>55</v>
      </c>
      <c r="B5155" t="s">
        <v>181</v>
      </c>
      <c r="C5155" t="s">
        <v>47</v>
      </c>
      <c r="D5155" s="17">
        <v>264</v>
      </c>
      <c r="E5155" s="17">
        <v>14089980.189999999</v>
      </c>
      <c r="F5155" s="17">
        <v>11374701.143999999</v>
      </c>
      <c r="G5155" s="17">
        <v>223654669.69</v>
      </c>
      <c r="H5155" s="17">
        <v>184045677.91800001</v>
      </c>
      <c r="I5155" s="17">
        <v>8178422.4510000004</v>
      </c>
      <c r="J5155" s="17">
        <v>10072865.128</v>
      </c>
      <c r="K5155" s="17">
        <v>5813500.3439999996</v>
      </c>
      <c r="L5155">
        <v>3190111.7450000001</v>
      </c>
      <c r="M5155" s="17">
        <v>22.64</v>
      </c>
      <c r="N5155" s="17">
        <v>11.66</v>
      </c>
      <c r="O5155" s="17">
        <v>1.46</v>
      </c>
      <c r="P5155" s="17">
        <v>12.53</v>
      </c>
      <c r="Q5155" s="17">
        <v>1.1100000000000001</v>
      </c>
      <c r="R5155" s="17">
        <v>17.02</v>
      </c>
      <c r="S5155" s="18">
        <v>2.0099999999999998</v>
      </c>
      <c r="T5155" s="17">
        <v>180.73</v>
      </c>
      <c r="U5155" s="17">
        <v>303.42</v>
      </c>
      <c r="V5155">
        <v>0.14929999999999999</v>
      </c>
      <c r="W5155">
        <v>795765.60199999996</v>
      </c>
      <c r="X5155" s="19">
        <v>5.65</v>
      </c>
      <c r="Y5155" s="12" t="str">
        <f>IFERROR(VLOOKUP(C5155,[1]Index!$D:$F,3,FALSE),"Non List")</f>
        <v>Commercial Banks</v>
      </c>
      <c r="Z5155">
        <f>IFERROR(VLOOKUP(C5155,[1]LP!$B:$C,2,FALSE),0)</f>
        <v>240.5</v>
      </c>
      <c r="AA5155" s="11">
        <f t="shared" si="119"/>
        <v>10.6</v>
      </c>
      <c r="AB5155" s="5">
        <f>IFERROR(VLOOKUP(C5155,[2]Sheet1!$B:$F,5,FALSE),0)</f>
        <v>69040902.930000007</v>
      </c>
      <c r="AC5155" s="11">
        <f>IFERROR(VLOOKUP(AE5155,[3]Sheet2!$M:$O,2,FALSE),0)</f>
        <v>4.21</v>
      </c>
      <c r="AD5155" s="11">
        <f>IFERROR(VLOOKUP(AE5155,[3]Sheet2!$M:$O,3,FALSE),0)</f>
        <v>0</v>
      </c>
      <c r="AE5155" s="10" t="str">
        <f t="shared" si="118"/>
        <v>79/80SBL</v>
      </c>
    </row>
    <row r="5156" spans="1:31" x14ac:dyDescent="0.45">
      <c r="A5156" s="16" t="s">
        <v>55</v>
      </c>
      <c r="B5156" t="s">
        <v>181</v>
      </c>
      <c r="C5156" t="s">
        <v>48</v>
      </c>
      <c r="D5156" s="17">
        <v>562.70000000000005</v>
      </c>
      <c r="E5156" s="17">
        <v>9429454</v>
      </c>
      <c r="F5156" s="17">
        <v>10747855</v>
      </c>
      <c r="G5156" s="17">
        <v>117500875</v>
      </c>
      <c r="H5156" s="17">
        <v>77857560</v>
      </c>
      <c r="I5156" s="17">
        <v>5955257</v>
      </c>
      <c r="J5156" s="17">
        <v>7907712</v>
      </c>
      <c r="K5156" s="17">
        <v>5646732</v>
      </c>
      <c r="L5156">
        <v>3525415</v>
      </c>
      <c r="M5156" s="17">
        <v>37.380000000000003</v>
      </c>
      <c r="N5156" s="17">
        <v>15.05</v>
      </c>
      <c r="O5156" s="17">
        <v>2.63</v>
      </c>
      <c r="P5156" s="17">
        <v>17.47</v>
      </c>
      <c r="Q5156" s="17">
        <v>2.3199999999999998</v>
      </c>
      <c r="R5156" s="17">
        <v>39.58</v>
      </c>
      <c r="S5156" s="18">
        <v>1.17</v>
      </c>
      <c r="T5156" s="17">
        <v>213.98</v>
      </c>
      <c r="U5156" s="17">
        <v>424.23</v>
      </c>
      <c r="V5156">
        <v>-0.24610000000000001</v>
      </c>
      <c r="W5156">
        <v>2733936</v>
      </c>
      <c r="X5156" s="19">
        <v>28.99</v>
      </c>
      <c r="Y5156" s="12" t="str">
        <f>IFERROR(VLOOKUP(C5156,[1]Index!$D:$F,3,FALSE),"Non List")</f>
        <v>Commercial Banks</v>
      </c>
      <c r="Z5156">
        <f>IFERROR(VLOOKUP(C5156,[1]LP!$B:$C,2,FALSE),0)</f>
        <v>576.70000000000005</v>
      </c>
      <c r="AA5156" s="11">
        <f t="shared" si="119"/>
        <v>15.4</v>
      </c>
      <c r="AB5156" s="5">
        <f>IFERROR(VLOOKUP(C5156,[2]Sheet1!$B:$F,5,FALSE),0)</f>
        <v>25912139.09</v>
      </c>
      <c r="AC5156" s="11">
        <f>IFERROR(VLOOKUP(AE5156,[3]Sheet2!$M:$O,2,FALSE),0)</f>
        <v>19</v>
      </c>
      <c r="AD5156" s="11">
        <f>IFERROR(VLOOKUP(AE5156,[3]Sheet2!$M:$O,3,FALSE),0)</f>
        <v>0</v>
      </c>
      <c r="AE5156" s="10" t="str">
        <f t="shared" si="118"/>
        <v>79/80SCB</v>
      </c>
    </row>
    <row r="5157" spans="1:31" x14ac:dyDescent="0.45">
      <c r="A5157" s="16" t="s">
        <v>55</v>
      </c>
      <c r="B5157" t="s">
        <v>181</v>
      </c>
      <c r="C5157" t="s">
        <v>51</v>
      </c>
      <c r="D5157" s="17">
        <v>164</v>
      </c>
      <c r="E5157" s="17">
        <v>23542490</v>
      </c>
      <c r="F5157" s="17">
        <v>10182533</v>
      </c>
      <c r="G5157" s="17">
        <v>289090927</v>
      </c>
      <c r="H5157" s="17">
        <v>238210516</v>
      </c>
      <c r="I5157" s="17">
        <v>10257916</v>
      </c>
      <c r="J5157" s="17">
        <v>12292833</v>
      </c>
      <c r="K5157" s="17">
        <v>6645819</v>
      </c>
      <c r="L5157">
        <v>2825250</v>
      </c>
      <c r="M5157" s="17">
        <v>12</v>
      </c>
      <c r="N5157" s="17">
        <v>13.67</v>
      </c>
      <c r="O5157" s="17">
        <v>1.1399999999999999</v>
      </c>
      <c r="P5157" s="17">
        <v>8.3800000000000008</v>
      </c>
      <c r="Q5157" s="17">
        <v>0.8</v>
      </c>
      <c r="R5157" s="17">
        <v>15.58</v>
      </c>
      <c r="S5157" s="18">
        <v>4.16</v>
      </c>
      <c r="T5157" s="17">
        <v>143.25</v>
      </c>
      <c r="U5157" s="17">
        <v>196.67</v>
      </c>
      <c r="V5157">
        <v>0.19919999999999999</v>
      </c>
      <c r="W5157">
        <v>161655</v>
      </c>
      <c r="X5157" s="19">
        <v>0.69</v>
      </c>
      <c r="Y5157" s="12" t="str">
        <f>IFERROR(VLOOKUP(C5157,[1]Index!$D:$F,3,FALSE),"Non List")</f>
        <v>Commercial Banks</v>
      </c>
      <c r="Z5157">
        <f>IFERROR(VLOOKUP(C5157,[1]LP!$B:$C,2,FALSE),0)</f>
        <v>149.5</v>
      </c>
      <c r="AA5157" s="11">
        <f t="shared" si="119"/>
        <v>12.5</v>
      </c>
      <c r="AB5157" s="5">
        <f>IFERROR(VLOOKUP(C5157,[2]Sheet1!$B:$F,5,FALSE),0)</f>
        <v>115358201</v>
      </c>
      <c r="AC5157" s="11">
        <f>IFERROR(VLOOKUP(AE5157,[3]Sheet2!$M:$O,2,FALSE),0)</f>
        <v>0</v>
      </c>
      <c r="AD5157" s="11">
        <f>IFERROR(VLOOKUP(AE5157,[3]Sheet2!$M:$O,3,FALSE),0)</f>
        <v>0</v>
      </c>
      <c r="AE5157" s="10" t="str">
        <f t="shared" si="118"/>
        <v>79/80PRVU</v>
      </c>
    </row>
    <row r="5158" spans="1:31" x14ac:dyDescent="0.45">
      <c r="A5158" s="16" t="s">
        <v>55</v>
      </c>
      <c r="B5158" t="s">
        <v>181</v>
      </c>
      <c r="C5158" t="s">
        <v>182</v>
      </c>
      <c r="D5158" s="17">
        <v>177.4</v>
      </c>
      <c r="E5158" s="17">
        <v>34128595</v>
      </c>
      <c r="F5158" s="17">
        <v>24052884</v>
      </c>
      <c r="G5158" s="17">
        <v>354414420</v>
      </c>
      <c r="H5158" s="17">
        <v>303655955</v>
      </c>
      <c r="I5158" s="17">
        <v>12275858</v>
      </c>
      <c r="J5158" s="17">
        <v>14863381</v>
      </c>
      <c r="K5158" s="17">
        <v>9903330</v>
      </c>
      <c r="L5158">
        <v>4296623</v>
      </c>
      <c r="M5158" s="17">
        <v>12.58</v>
      </c>
      <c r="N5158" s="17">
        <v>14.1</v>
      </c>
      <c r="O5158" s="17">
        <v>1.04</v>
      </c>
      <c r="P5158" s="17">
        <v>7.38</v>
      </c>
      <c r="Q5158" s="17">
        <v>0.96</v>
      </c>
      <c r="R5158" s="17">
        <v>14.66</v>
      </c>
      <c r="S5158" s="18">
        <v>4.3499999999999996</v>
      </c>
      <c r="T5158" s="17">
        <v>170.48</v>
      </c>
      <c r="U5158" s="17">
        <v>219.67</v>
      </c>
      <c r="V5158">
        <v>0.23830000000000001</v>
      </c>
      <c r="W5158">
        <v>158338</v>
      </c>
      <c r="X5158" s="19">
        <v>0.46</v>
      </c>
      <c r="Y5158" s="12" t="str">
        <f>IFERROR(VLOOKUP(C5158,[1]Index!$D:$F,3,FALSE),"Non List")</f>
        <v>Commercial Banks</v>
      </c>
      <c r="Z5158">
        <f>IFERROR(VLOOKUP(C5158,[1]LP!$B:$C,2,FALSE),0)</f>
        <v>166</v>
      </c>
      <c r="AA5158" s="11">
        <f t="shared" si="119"/>
        <v>13.2</v>
      </c>
      <c r="AB5158" s="5">
        <f>IFERROR(VLOOKUP(C5158,[2]Sheet1!$B:$F,5,FALSE),0)</f>
        <v>70134262.719999999</v>
      </c>
      <c r="AC5158" s="11">
        <f>IFERROR(VLOOKUP(AE5158,[3]Sheet2!$M:$O,2,FALSE),0)</f>
        <v>0</v>
      </c>
      <c r="AD5158" s="11">
        <f>IFERROR(VLOOKUP(AE5158,[3]Sheet2!$M:$O,3,FALSE),0)</f>
        <v>0</v>
      </c>
      <c r="AE5158" s="10" t="str">
        <f t="shared" si="118"/>
        <v>79/80NIMB</v>
      </c>
    </row>
    <row r="5159" spans="1:31" x14ac:dyDescent="0.45">
      <c r="A5159" s="16" t="s">
        <v>55</v>
      </c>
      <c r="B5159" t="s">
        <v>181</v>
      </c>
      <c r="C5159" t="s">
        <v>154</v>
      </c>
      <c r="D5159" s="17">
        <v>323</v>
      </c>
      <c r="E5159" s="17">
        <v>525000</v>
      </c>
      <c r="F5159" s="17">
        <v>235570.83</v>
      </c>
      <c r="G5159" s="17">
        <v>1256194.93</v>
      </c>
      <c r="H5159" s="17">
        <v>1140043.05</v>
      </c>
      <c r="I5159" s="17">
        <v>88394.61</v>
      </c>
      <c r="J5159" s="17">
        <v>91553.02</v>
      </c>
      <c r="K5159" s="17">
        <v>58668.47</v>
      </c>
      <c r="L5159">
        <v>18514.150000000001</v>
      </c>
      <c r="M5159" s="17">
        <v>3.52</v>
      </c>
      <c r="N5159" s="17">
        <v>91.76</v>
      </c>
      <c r="O5159" s="17">
        <v>2.23</v>
      </c>
      <c r="P5159" s="17">
        <v>2.4300000000000002</v>
      </c>
      <c r="Q5159" s="17">
        <v>0.91</v>
      </c>
      <c r="R5159" s="17">
        <v>204.62</v>
      </c>
      <c r="S5159" s="18">
        <v>4.29</v>
      </c>
      <c r="T5159" s="17">
        <v>144.87</v>
      </c>
      <c r="U5159" s="17">
        <v>107.12</v>
      </c>
      <c r="V5159">
        <v>-0.66839999999999999</v>
      </c>
      <c r="W5159">
        <v>18514.150000000001</v>
      </c>
      <c r="X5159" s="19">
        <v>3.53</v>
      </c>
      <c r="Y5159" s="12" t="str">
        <f>IFERROR(VLOOKUP(C5159,[1]Index!$D:$F,3,FALSE),"Non List")</f>
        <v>Development Banks</v>
      </c>
      <c r="Z5159">
        <f>IFERROR(VLOOKUP(C5159,[1]LP!$B:$C,2,FALSE),0)</f>
        <v>475</v>
      </c>
      <c r="AA5159" s="11">
        <f t="shared" si="119"/>
        <v>134.9</v>
      </c>
      <c r="AB5159" s="5">
        <f>IFERROR(VLOOKUP(C5159,[2]Sheet1!$B:$F,5,FALSE),0)</f>
        <v>1575000</v>
      </c>
      <c r="AC5159" s="11">
        <f>IFERROR(VLOOKUP(AE5159,[3]Sheet2!$M:$O,2,FALSE),0)</f>
        <v>0</v>
      </c>
      <c r="AD5159" s="11">
        <f>IFERROR(VLOOKUP(AE5159,[3]Sheet2!$M:$O,3,FALSE),0)</f>
        <v>0</v>
      </c>
      <c r="AE5159" s="10" t="str">
        <f t="shared" si="118"/>
        <v>79/80CORBL</v>
      </c>
    </row>
    <row r="5160" spans="1:31" x14ac:dyDescent="0.45">
      <c r="A5160" s="16" t="s">
        <v>55</v>
      </c>
      <c r="B5160" t="s">
        <v>181</v>
      </c>
      <c r="C5160" t="s">
        <v>125</v>
      </c>
      <c r="D5160" s="17">
        <v>313.89999999999998</v>
      </c>
      <c r="E5160" s="17">
        <v>1249694.4709000001</v>
      </c>
      <c r="F5160" s="17">
        <v>518273.78100000002</v>
      </c>
      <c r="G5160" s="17">
        <v>13767426.640000001</v>
      </c>
      <c r="H5160" s="17">
        <v>10628519.2152</v>
      </c>
      <c r="I5160" s="17">
        <v>604653.66910000006</v>
      </c>
      <c r="J5160" s="17">
        <v>675969.2942</v>
      </c>
      <c r="K5160" s="17">
        <v>337949.7696</v>
      </c>
      <c r="L5160">
        <v>126557.0716</v>
      </c>
      <c r="M5160" s="17">
        <v>10.119999999999999</v>
      </c>
      <c r="N5160" s="17">
        <v>31.02</v>
      </c>
      <c r="O5160" s="17">
        <v>2.2200000000000002</v>
      </c>
      <c r="P5160" s="17">
        <v>7.16</v>
      </c>
      <c r="Q5160" s="17">
        <v>0.78</v>
      </c>
      <c r="R5160" s="17">
        <v>68.86</v>
      </c>
      <c r="S5160" s="18">
        <v>4.88</v>
      </c>
      <c r="T5160" s="17">
        <v>141.47</v>
      </c>
      <c r="U5160" s="17">
        <v>179.48</v>
      </c>
      <c r="V5160">
        <v>-0.42820000000000003</v>
      </c>
      <c r="W5160">
        <v>-12058.0911</v>
      </c>
      <c r="X5160" s="19">
        <v>-0.96</v>
      </c>
      <c r="Y5160" s="12" t="str">
        <f>IFERROR(VLOOKUP(C5160,[1]Index!$D:$F,3,FALSE),"Non List")</f>
        <v>Development Banks</v>
      </c>
      <c r="Z5160">
        <f>IFERROR(VLOOKUP(C5160,[1]LP!$B:$C,2,FALSE),0)</f>
        <v>391</v>
      </c>
      <c r="AA5160" s="11">
        <f t="shared" si="119"/>
        <v>38.6</v>
      </c>
      <c r="AB5160" s="5">
        <f>IFERROR(VLOOKUP(C5160,[2]Sheet1!$B:$F,5,FALSE),0)</f>
        <v>6123503.0800000001</v>
      </c>
      <c r="AC5160" s="11">
        <f>IFERROR(VLOOKUP(AE5160,[3]Sheet2!$M:$O,2,FALSE),0)</f>
        <v>0</v>
      </c>
      <c r="AD5160" s="11">
        <f>IFERROR(VLOOKUP(AE5160,[3]Sheet2!$M:$O,3,FALSE),0)</f>
        <v>0</v>
      </c>
      <c r="AE5160" s="10" t="str">
        <f t="shared" si="118"/>
        <v>79/80EDBL</v>
      </c>
    </row>
    <row r="5161" spans="1:31" x14ac:dyDescent="0.45">
      <c r="A5161" s="16" t="s">
        <v>55</v>
      </c>
      <c r="B5161" t="s">
        <v>181</v>
      </c>
      <c r="C5161" t="s">
        <v>126</v>
      </c>
      <c r="D5161" s="17">
        <v>380</v>
      </c>
      <c r="E5161" s="17">
        <v>5187687.057</v>
      </c>
      <c r="F5161" s="17">
        <v>2568155.807</v>
      </c>
      <c r="G5161" s="17">
        <v>76964158.230000004</v>
      </c>
      <c r="H5161" s="17">
        <v>62226805.403999999</v>
      </c>
      <c r="I5161" s="17">
        <v>3207067.966</v>
      </c>
      <c r="J5161" s="17">
        <v>3633989.6269999999</v>
      </c>
      <c r="K5161" s="17">
        <v>2141640.0060000001</v>
      </c>
      <c r="L5161">
        <v>1217371.7479999999</v>
      </c>
      <c r="M5161" s="17">
        <v>23.46</v>
      </c>
      <c r="N5161" s="17">
        <v>16.2</v>
      </c>
      <c r="O5161" s="17">
        <v>2.54</v>
      </c>
      <c r="P5161" s="17">
        <v>15.7</v>
      </c>
      <c r="Q5161" s="17">
        <v>1.36</v>
      </c>
      <c r="R5161" s="17">
        <v>41.15</v>
      </c>
      <c r="S5161" s="18">
        <v>1.55</v>
      </c>
      <c r="T5161" s="17">
        <v>149.5</v>
      </c>
      <c r="U5161" s="17">
        <v>280.92</v>
      </c>
      <c r="V5161" s="14">
        <v>-0.26069999999999999</v>
      </c>
      <c r="W5161">
        <v>557271.54399999999</v>
      </c>
      <c r="X5161" s="19">
        <v>10.74</v>
      </c>
      <c r="Y5161" s="12" t="str">
        <f>IFERROR(VLOOKUP(C5161,[1]Index!$D:$F,3,FALSE),"Non List")</f>
        <v>Development Banks</v>
      </c>
      <c r="Z5161">
        <f>IFERROR(VLOOKUP(C5161,[1]LP!$B:$C,2,FALSE),0)</f>
        <v>370.1</v>
      </c>
      <c r="AA5161" s="11">
        <f t="shared" si="119"/>
        <v>15.8</v>
      </c>
      <c r="AB5161" s="5">
        <f>IFERROR(VLOOKUP(C5161,[2]Sheet1!$B:$F,5,FALSE),0)</f>
        <v>27834534.920000002</v>
      </c>
      <c r="AC5161" s="11">
        <f>IFERROR(VLOOKUP(AE5161,[3]Sheet2!$M:$O,2,FALSE),0)</f>
        <v>0.5</v>
      </c>
      <c r="AD5161" s="11">
        <f>IFERROR(VLOOKUP(AE5161,[3]Sheet2!$M:$O,3,FALSE),0)</f>
        <v>9.5</v>
      </c>
      <c r="AE5161" s="10" t="str">
        <f t="shared" si="118"/>
        <v>79/80GBBL</v>
      </c>
    </row>
    <row r="5162" spans="1:31" x14ac:dyDescent="0.45">
      <c r="A5162" s="16" t="s">
        <v>55</v>
      </c>
      <c r="B5162" t="s">
        <v>181</v>
      </c>
      <c r="C5162" t="s">
        <v>129</v>
      </c>
      <c r="D5162" s="17">
        <v>315</v>
      </c>
      <c r="E5162" s="17">
        <v>4395785.8859999999</v>
      </c>
      <c r="F5162" s="17">
        <v>1640310.591</v>
      </c>
      <c r="G5162" s="17">
        <v>61134476.383000001</v>
      </c>
      <c r="H5162" s="17">
        <v>51198795.053000003</v>
      </c>
      <c r="I5162" s="17">
        <v>2368916.6919999998</v>
      </c>
      <c r="J5162" s="17">
        <v>2679515.0019999999</v>
      </c>
      <c r="K5162" s="17">
        <v>1343493.463</v>
      </c>
      <c r="L5162">
        <v>553201.17500000005</v>
      </c>
      <c r="M5162" s="17">
        <v>12.58</v>
      </c>
      <c r="N5162" s="17">
        <v>25.04</v>
      </c>
      <c r="O5162" s="17">
        <v>2.29</v>
      </c>
      <c r="P5162" s="17">
        <v>9.16</v>
      </c>
      <c r="Q5162" s="17">
        <v>0.75</v>
      </c>
      <c r="R5162" s="17">
        <v>57.34</v>
      </c>
      <c r="S5162" s="18">
        <v>2.86</v>
      </c>
      <c r="T5162" s="17">
        <v>137.32</v>
      </c>
      <c r="U5162" s="17">
        <v>197.15</v>
      </c>
      <c r="V5162">
        <v>-0.37409999999999999</v>
      </c>
      <c r="W5162">
        <v>227889.21799999999</v>
      </c>
      <c r="X5162" s="19">
        <v>5.18</v>
      </c>
      <c r="Y5162" s="12" t="str">
        <f>IFERROR(VLOOKUP(C5162,[1]Index!$D:$F,3,FALSE),"Non List")</f>
        <v>Development Banks</v>
      </c>
      <c r="Z5162">
        <f>IFERROR(VLOOKUP(C5162,[1]LP!$B:$C,2,FALSE),0)</f>
        <v>297.89999999999998</v>
      </c>
      <c r="AA5162" s="11">
        <f t="shared" si="119"/>
        <v>23.7</v>
      </c>
      <c r="AB5162" s="5">
        <f>IFERROR(VLOOKUP(C5162,[2]Sheet1!$B:$F,5,FALSE),0)</f>
        <v>21539350.859999999</v>
      </c>
      <c r="AC5162" s="11">
        <f>IFERROR(VLOOKUP(AE5162,[3]Sheet2!$M:$O,2,FALSE),0)</f>
        <v>0</v>
      </c>
      <c r="AD5162" s="11">
        <f>IFERROR(VLOOKUP(AE5162,[3]Sheet2!$M:$O,3,FALSE),0)</f>
        <v>0</v>
      </c>
      <c r="AE5162" s="10" t="str">
        <f t="shared" si="118"/>
        <v>79/80JBBL</v>
      </c>
    </row>
    <row r="5163" spans="1:31" x14ac:dyDescent="0.45">
      <c r="A5163" s="16" t="s">
        <v>55</v>
      </c>
      <c r="B5163" t="s">
        <v>181</v>
      </c>
      <c r="C5163" t="s">
        <v>133</v>
      </c>
      <c r="D5163" s="17">
        <v>279</v>
      </c>
      <c r="E5163" s="17">
        <v>502830</v>
      </c>
      <c r="F5163" s="17">
        <v>102718.77</v>
      </c>
      <c r="G5163" s="17">
        <v>4609288.05</v>
      </c>
      <c r="H5163" s="17">
        <v>3370539.31</v>
      </c>
      <c r="I5163" s="17">
        <v>164835.364</v>
      </c>
      <c r="J5163" s="17">
        <v>181472.67600000001</v>
      </c>
      <c r="K5163" s="17">
        <v>58166.03</v>
      </c>
      <c r="L5163">
        <v>44313.474000000002</v>
      </c>
      <c r="M5163" s="17">
        <v>8.81</v>
      </c>
      <c r="N5163" s="17">
        <v>31.67</v>
      </c>
      <c r="O5163" s="17">
        <v>2.3199999999999998</v>
      </c>
      <c r="P5163" s="17">
        <v>7.32</v>
      </c>
      <c r="Q5163" s="17">
        <v>0.83</v>
      </c>
      <c r="R5163" s="17">
        <v>73.47</v>
      </c>
      <c r="S5163" s="18">
        <v>3.92</v>
      </c>
      <c r="T5163" s="17">
        <v>120.43</v>
      </c>
      <c r="U5163" s="17">
        <v>154.51</v>
      </c>
      <c r="V5163" s="14">
        <v>-0.44619999999999999</v>
      </c>
      <c r="W5163">
        <v>49317.623</v>
      </c>
      <c r="X5163" s="19">
        <v>9.81</v>
      </c>
      <c r="Y5163" s="12" t="str">
        <f>IFERROR(VLOOKUP(C5163,[1]Index!$D:$F,3,FALSE),"Non List")</f>
        <v>Development Banks</v>
      </c>
      <c r="Z5163">
        <f>IFERROR(VLOOKUP(C5163,[1]LP!$B:$C,2,FALSE),0)</f>
        <v>429.8</v>
      </c>
      <c r="AA5163" s="11">
        <f t="shared" si="119"/>
        <v>48.8</v>
      </c>
      <c r="AB5163" s="5">
        <f>IFERROR(VLOOKUP(C5163,[2]Sheet1!$B:$F,5,FALSE),0)</f>
        <v>2463867</v>
      </c>
      <c r="AC5163" s="11">
        <f>IFERROR(VLOOKUP(AE5163,[3]Sheet2!$M:$O,2,FALSE),0)</f>
        <v>0</v>
      </c>
      <c r="AD5163" s="11">
        <f>IFERROR(VLOOKUP(AE5163,[3]Sheet2!$M:$O,3,FALSE),0)</f>
        <v>0</v>
      </c>
      <c r="AE5163" s="10" t="str">
        <f t="shared" si="118"/>
        <v>79/80KRBL</v>
      </c>
    </row>
    <row r="5164" spans="1:31" x14ac:dyDescent="0.45">
      <c r="A5164" s="16" t="s">
        <v>55</v>
      </c>
      <c r="B5164" t="s">
        <v>181</v>
      </c>
      <c r="C5164" t="s">
        <v>134</v>
      </c>
      <c r="D5164" s="17">
        <v>390</v>
      </c>
      <c r="E5164" s="17">
        <v>1015001.44</v>
      </c>
      <c r="F5164" s="17">
        <v>436735.06</v>
      </c>
      <c r="G5164" s="17">
        <v>6506886.3300000001</v>
      </c>
      <c r="H5164" s="17">
        <v>4214660.38</v>
      </c>
      <c r="I5164" s="17">
        <v>348521.78</v>
      </c>
      <c r="J5164" s="17">
        <v>367674.15</v>
      </c>
      <c r="K5164" s="17">
        <v>229469.17</v>
      </c>
      <c r="L5164">
        <v>160299.51999999999</v>
      </c>
      <c r="M5164" s="17">
        <v>15.79</v>
      </c>
      <c r="N5164" s="17">
        <v>24.7</v>
      </c>
      <c r="O5164" s="17">
        <v>2.73</v>
      </c>
      <c r="P5164" s="17">
        <v>11.04</v>
      </c>
      <c r="Q5164" s="17">
        <v>1.97</v>
      </c>
      <c r="R5164" s="17">
        <v>67.430000000000007</v>
      </c>
      <c r="S5164" s="18">
        <v>1.25</v>
      </c>
      <c r="T5164" s="17">
        <v>143.03</v>
      </c>
      <c r="U5164" s="17">
        <v>225.42</v>
      </c>
      <c r="V5164">
        <v>-0.42199999999999999</v>
      </c>
      <c r="W5164">
        <v>140346.9</v>
      </c>
      <c r="X5164" s="19">
        <v>13.83</v>
      </c>
      <c r="Y5164" s="12" t="str">
        <f>IFERROR(VLOOKUP(C5164,[1]Index!$D:$F,3,FALSE),"Non List")</f>
        <v>Development Banks</v>
      </c>
      <c r="Z5164">
        <f>IFERROR(VLOOKUP(C5164,[1]LP!$B:$C,2,FALSE),0)</f>
        <v>488</v>
      </c>
      <c r="AA5164" s="11">
        <f t="shared" si="119"/>
        <v>30.9</v>
      </c>
      <c r="AB5164" s="5">
        <f>IFERROR(VLOOKUP(C5164,[2]Sheet1!$B:$F,5,FALSE),0)</f>
        <v>5445990.2300000004</v>
      </c>
      <c r="AC5164" s="11">
        <f>IFERROR(VLOOKUP(AE5164,[3]Sheet2!$M:$O,2,FALSE),0)</f>
        <v>0.5</v>
      </c>
      <c r="AD5164" s="11">
        <f>IFERROR(VLOOKUP(AE5164,[3]Sheet2!$M:$O,3,FALSE),0)</f>
        <v>9.5</v>
      </c>
      <c r="AE5164" s="10" t="str">
        <f t="shared" si="118"/>
        <v>79/80MDB</v>
      </c>
    </row>
    <row r="5165" spans="1:31" x14ac:dyDescent="0.45">
      <c r="A5165" s="16" t="s">
        <v>55</v>
      </c>
      <c r="B5165" t="s">
        <v>181</v>
      </c>
      <c r="C5165" t="s">
        <v>136</v>
      </c>
      <c r="D5165" s="17">
        <v>396</v>
      </c>
      <c r="E5165" s="17">
        <v>6420900.273</v>
      </c>
      <c r="F5165" s="17">
        <v>3017782.1239999998</v>
      </c>
      <c r="G5165" s="17">
        <v>116449870.95299999</v>
      </c>
      <c r="H5165" s="17">
        <v>94755258.340000004</v>
      </c>
      <c r="I5165" s="17">
        <v>4114742.3220000002</v>
      </c>
      <c r="J5165" s="17">
        <v>4663987.3499999996</v>
      </c>
      <c r="K5165" s="17">
        <v>2528926.659</v>
      </c>
      <c r="L5165">
        <v>1363867.5190000001</v>
      </c>
      <c r="M5165" s="17">
        <v>21.24</v>
      </c>
      <c r="N5165" s="17">
        <v>18.64</v>
      </c>
      <c r="O5165" s="17">
        <v>2.69</v>
      </c>
      <c r="P5165" s="17">
        <v>14.45</v>
      </c>
      <c r="Q5165" s="17">
        <v>1.03</v>
      </c>
      <c r="R5165" s="17">
        <v>50.14</v>
      </c>
      <c r="S5165" s="18">
        <v>0.89</v>
      </c>
      <c r="T5165" s="17">
        <v>147</v>
      </c>
      <c r="U5165" s="17">
        <v>265.05</v>
      </c>
      <c r="V5165">
        <v>-0.33069999999999999</v>
      </c>
      <c r="W5165">
        <v>644072.63399999996</v>
      </c>
      <c r="X5165" s="19">
        <v>10.029999999999999</v>
      </c>
      <c r="Y5165" s="12" t="str">
        <f>IFERROR(VLOOKUP(C5165,[1]Index!$D:$F,3,FALSE),"Non List")</f>
        <v>Development Banks</v>
      </c>
      <c r="Z5165">
        <f>IFERROR(VLOOKUP(C5165,[1]LP!$B:$C,2,FALSE),0)</f>
        <v>353.1</v>
      </c>
      <c r="AA5165" s="11">
        <f t="shared" si="119"/>
        <v>16.600000000000001</v>
      </c>
      <c r="AB5165" s="5">
        <f>IFERROR(VLOOKUP(C5165,[2]Sheet1!$B:$F,5,FALSE),0)</f>
        <v>34531463.479999997</v>
      </c>
      <c r="AC5165" s="11">
        <f>IFERROR(VLOOKUP(AE5165,[3]Sheet2!$M:$O,2,FALSE),0)</f>
        <v>0.51319999999999999</v>
      </c>
      <c r="AD5165" s="11">
        <f>IFERROR(VLOOKUP(AE5165,[3]Sheet2!$M:$O,3,FALSE),0)</f>
        <v>9.75</v>
      </c>
      <c r="AE5165" s="10" t="str">
        <f t="shared" si="118"/>
        <v>79/80MNBBL</v>
      </c>
    </row>
    <row r="5166" spans="1:31" x14ac:dyDescent="0.45">
      <c r="A5166" s="16" t="s">
        <v>55</v>
      </c>
      <c r="B5166" t="s">
        <v>181</v>
      </c>
      <c r="C5166" t="s">
        <v>156</v>
      </c>
      <c r="D5166" s="17">
        <v>402.8</v>
      </c>
      <c r="E5166" s="17">
        <v>262467.59999999998</v>
      </c>
      <c r="F5166" s="17">
        <v>-167991.84700000001</v>
      </c>
      <c r="G5166" s="17">
        <v>632813.14800000004</v>
      </c>
      <c r="H5166" s="17">
        <v>481735.321</v>
      </c>
      <c r="I5166" s="17">
        <v>20341.379000000001</v>
      </c>
      <c r="J5166" s="17">
        <v>24715.359</v>
      </c>
      <c r="K5166" s="17">
        <v>-27205.439999999999</v>
      </c>
      <c r="L5166">
        <v>-29142.397000000001</v>
      </c>
      <c r="M5166" s="17">
        <v>-11.1</v>
      </c>
      <c r="N5166" s="17">
        <v>-36.29</v>
      </c>
      <c r="O5166" s="17">
        <v>11.19</v>
      </c>
      <c r="P5166" s="17">
        <v>-30.85</v>
      </c>
      <c r="Q5166" s="17">
        <v>-3.78</v>
      </c>
      <c r="R5166" s="17">
        <v>-406.09</v>
      </c>
      <c r="S5166" s="18">
        <v>18.399999999999999</v>
      </c>
      <c r="T5166" s="17">
        <v>36</v>
      </c>
      <c r="U5166" s="17" t="s">
        <v>314</v>
      </c>
      <c r="V5166" s="14" t="s">
        <v>314</v>
      </c>
      <c r="W5166">
        <v>-31299.281999999999</v>
      </c>
      <c r="X5166" s="19">
        <v>-11.93</v>
      </c>
      <c r="Y5166" s="12" t="str">
        <f>IFERROR(VLOOKUP(C5166,[1]Index!$D:$F,3,FALSE),"Non List")</f>
        <v>Development Banks</v>
      </c>
      <c r="Z5166">
        <f>IFERROR(VLOOKUP(C5166,[1]LP!$B:$C,2,FALSE),0)</f>
        <v>527</v>
      </c>
      <c r="AA5166" s="11">
        <f t="shared" si="119"/>
        <v>-47.5</v>
      </c>
      <c r="AB5166" s="5">
        <f>IFERROR(VLOOKUP(C5166,[2]Sheet1!$B:$F,5,FALSE),0)</f>
        <v>761156.04</v>
      </c>
      <c r="AC5166" s="11">
        <f>IFERROR(VLOOKUP(AE5166,[3]Sheet2!$M:$O,2,FALSE),0)</f>
        <v>0</v>
      </c>
      <c r="AD5166" s="11">
        <f>IFERROR(VLOOKUP(AE5166,[3]Sheet2!$M:$O,3,FALSE),0)</f>
        <v>0</v>
      </c>
      <c r="AE5166" s="10" t="str">
        <f t="shared" si="118"/>
        <v>79/80NABBC</v>
      </c>
    </row>
    <row r="5167" spans="1:31" x14ac:dyDescent="0.45">
      <c r="A5167" s="16" t="s">
        <v>55</v>
      </c>
      <c r="B5167" t="s">
        <v>181</v>
      </c>
      <c r="C5167" t="s">
        <v>139</v>
      </c>
      <c r="D5167" s="17">
        <v>310.8</v>
      </c>
      <c r="E5167" s="17">
        <v>3267591.72</v>
      </c>
      <c r="F5167" s="17">
        <v>1288131.56</v>
      </c>
      <c r="G5167" s="17">
        <v>50567721.869999997</v>
      </c>
      <c r="H5167" s="17">
        <v>40107203.57</v>
      </c>
      <c r="I5167" s="17">
        <v>1804160.12</v>
      </c>
      <c r="J5167" s="17">
        <v>1956514.74</v>
      </c>
      <c r="K5167" s="17">
        <v>940857.46</v>
      </c>
      <c r="L5167">
        <v>343721.98</v>
      </c>
      <c r="M5167" s="17">
        <v>10.51</v>
      </c>
      <c r="N5167" s="17">
        <v>29.57</v>
      </c>
      <c r="O5167" s="17">
        <v>2.23</v>
      </c>
      <c r="P5167" s="17">
        <v>7.54</v>
      </c>
      <c r="Q5167" s="17">
        <v>0.57999999999999996</v>
      </c>
      <c r="R5167" s="17">
        <v>65.94</v>
      </c>
      <c r="S5167" s="18">
        <v>3.06</v>
      </c>
      <c r="T5167" s="17">
        <v>139.41999999999999</v>
      </c>
      <c r="U5167" s="17">
        <v>181.57</v>
      </c>
      <c r="V5167" s="14">
        <v>-0.4158</v>
      </c>
      <c r="W5167">
        <v>248954.2181</v>
      </c>
      <c r="X5167" s="19">
        <v>7.62</v>
      </c>
      <c r="Y5167" s="12" t="str">
        <f>IFERROR(VLOOKUP(C5167,[1]Index!$D:$F,3,FALSE),"Non List")</f>
        <v>Development Banks</v>
      </c>
      <c r="Z5167">
        <f>IFERROR(VLOOKUP(C5167,[1]LP!$B:$C,2,FALSE),0)</f>
        <v>316.2</v>
      </c>
      <c r="AA5167" s="11">
        <f t="shared" si="119"/>
        <v>30.1</v>
      </c>
      <c r="AB5167" s="5">
        <f>IFERROR(VLOOKUP(C5167,[2]Sheet1!$B:$F,5,FALSE),0)</f>
        <v>16811183.489999998</v>
      </c>
      <c r="AC5167" s="11">
        <f>IFERROR(VLOOKUP(AE5167,[3]Sheet2!$M:$O,2,FALSE),0)</f>
        <v>0.26300000000000001</v>
      </c>
      <c r="AD5167" s="11">
        <f>IFERROR(VLOOKUP(AE5167,[3]Sheet2!$M:$O,3,FALSE),0)</f>
        <v>5</v>
      </c>
      <c r="AE5167" s="10" t="str">
        <f t="shared" si="118"/>
        <v>79/80SADBL</v>
      </c>
    </row>
    <row r="5168" spans="1:31" x14ac:dyDescent="0.45">
      <c r="A5168" s="16" t="s">
        <v>55</v>
      </c>
      <c r="B5168" t="s">
        <v>181</v>
      </c>
      <c r="C5168" t="s">
        <v>141</v>
      </c>
      <c r="D5168" s="17">
        <v>378</v>
      </c>
      <c r="E5168" s="17">
        <v>4283883.2130000005</v>
      </c>
      <c r="F5168" s="17">
        <v>1911457.97</v>
      </c>
      <c r="G5168" s="17">
        <v>56132086.299000002</v>
      </c>
      <c r="H5168" s="17">
        <v>43743814.204000004</v>
      </c>
      <c r="I5168" s="17">
        <v>2109987.4989999998</v>
      </c>
      <c r="J5168" s="17">
        <v>2381125.27</v>
      </c>
      <c r="K5168" s="17">
        <v>1437540.7080000001</v>
      </c>
      <c r="L5168">
        <v>786826.07900000003</v>
      </c>
      <c r="M5168" s="17">
        <v>18.36</v>
      </c>
      <c r="N5168" s="17">
        <v>20.59</v>
      </c>
      <c r="O5168" s="17">
        <v>2.61</v>
      </c>
      <c r="P5168" s="17">
        <v>12.7</v>
      </c>
      <c r="Q5168" s="17">
        <v>1.24</v>
      </c>
      <c r="R5168" s="17">
        <v>53.74</v>
      </c>
      <c r="S5168" s="18">
        <v>1.81</v>
      </c>
      <c r="T5168" s="17">
        <v>144.62</v>
      </c>
      <c r="U5168" s="17">
        <v>244.42</v>
      </c>
      <c r="V5168">
        <v>-0.35339999999999999</v>
      </c>
      <c r="W5168">
        <v>486799.06199999998</v>
      </c>
      <c r="X5168" s="19">
        <v>11.36</v>
      </c>
      <c r="Y5168" s="12" t="str">
        <f>IFERROR(VLOOKUP(C5168,[1]Index!$D:$F,3,FALSE),"Non List")</f>
        <v>Development Banks</v>
      </c>
      <c r="Z5168">
        <f>IFERROR(VLOOKUP(C5168,[1]LP!$B:$C,2,FALSE),0)</f>
        <v>418</v>
      </c>
      <c r="AA5168" s="11">
        <f t="shared" si="119"/>
        <v>22.8</v>
      </c>
      <c r="AB5168" s="5">
        <f>IFERROR(VLOOKUP(C5168,[2]Sheet1!$B:$F,5,FALSE),0)</f>
        <v>23195085.649999999</v>
      </c>
      <c r="AC5168" s="11">
        <f>IFERROR(VLOOKUP(AE5168,[3]Sheet2!$M:$O,2,FALSE),0)</f>
        <v>0.55000000000000004</v>
      </c>
      <c r="AD5168" s="11">
        <f>IFERROR(VLOOKUP(AE5168,[3]Sheet2!$M:$O,3,FALSE),0)</f>
        <v>10.5</v>
      </c>
      <c r="AE5168" s="10" t="str">
        <f t="shared" si="118"/>
        <v>79/80SHINE</v>
      </c>
    </row>
    <row r="5169" spans="1:31" x14ac:dyDescent="0.45">
      <c r="A5169" s="16" t="s">
        <v>55</v>
      </c>
      <c r="B5169" t="s">
        <v>181</v>
      </c>
      <c r="C5169" t="s">
        <v>142</v>
      </c>
      <c r="D5169" s="17">
        <v>259.89999999999998</v>
      </c>
      <c r="E5169" s="17">
        <v>557456.06700000004</v>
      </c>
      <c r="F5169" s="17">
        <v>70568.842999999993</v>
      </c>
      <c r="G5169" s="17">
        <v>4873221.1380000003</v>
      </c>
      <c r="H5169" s="17">
        <v>3557085.3509999998</v>
      </c>
      <c r="I5169" s="17">
        <v>188865.94699999999</v>
      </c>
      <c r="J5169" s="17">
        <v>208015.266</v>
      </c>
      <c r="K5169" s="17">
        <v>39900.061000000002</v>
      </c>
      <c r="L5169">
        <v>13403.343000000001</v>
      </c>
      <c r="M5169" s="17">
        <v>2.4</v>
      </c>
      <c r="N5169" s="17">
        <v>108.29</v>
      </c>
      <c r="O5169" s="17">
        <v>2.31</v>
      </c>
      <c r="P5169" s="17">
        <v>2.13</v>
      </c>
      <c r="Q5169" s="17">
        <v>0.23</v>
      </c>
      <c r="R5169" s="17">
        <v>250.15</v>
      </c>
      <c r="S5169" s="18">
        <v>1.34</v>
      </c>
      <c r="T5169" s="17">
        <v>112.66</v>
      </c>
      <c r="U5169" s="17">
        <v>78</v>
      </c>
      <c r="V5169" s="14">
        <v>-0.69989999999999997</v>
      </c>
      <c r="W5169">
        <v>-76496.620999999999</v>
      </c>
      <c r="X5169" s="19">
        <v>-13.72</v>
      </c>
      <c r="Y5169" s="12" t="str">
        <f>IFERROR(VLOOKUP(C5169,[1]Index!$D:$F,3,FALSE),"Non List")</f>
        <v>Development Banks</v>
      </c>
      <c r="Z5169">
        <f>IFERROR(VLOOKUP(C5169,[1]LP!$B:$C,2,FALSE),0)</f>
        <v>385</v>
      </c>
      <c r="AA5169" s="11">
        <f t="shared" si="119"/>
        <v>160.4</v>
      </c>
      <c r="AB5169" s="5">
        <f>IFERROR(VLOOKUP(C5169,[2]Sheet1!$B:$F,5,FALSE),0)</f>
        <v>2731534.73</v>
      </c>
      <c r="AC5169" s="11">
        <f>IFERROR(VLOOKUP(AE5169,[3]Sheet2!$M:$O,2,FALSE),0)</f>
        <v>0</v>
      </c>
      <c r="AD5169" s="11">
        <f>IFERROR(VLOOKUP(AE5169,[3]Sheet2!$M:$O,3,FALSE),0)</f>
        <v>0</v>
      </c>
      <c r="AE5169" s="10" t="str">
        <f t="shared" si="118"/>
        <v>79/80SINDU</v>
      </c>
    </row>
    <row r="5170" spans="1:31" x14ac:dyDescent="0.45">
      <c r="A5170" s="16" t="s">
        <v>55</v>
      </c>
      <c r="B5170" t="s">
        <v>181</v>
      </c>
      <c r="C5170" t="s">
        <v>144</v>
      </c>
      <c r="D5170" s="17">
        <v>310</v>
      </c>
      <c r="E5170" s="17">
        <v>519000</v>
      </c>
      <c r="F5170" s="17">
        <v>65092.682000000001</v>
      </c>
      <c r="G5170" s="17">
        <v>3908246.1359999999</v>
      </c>
      <c r="H5170" s="17">
        <v>3306230.8939999999</v>
      </c>
      <c r="I5170" s="17">
        <v>162136.37</v>
      </c>
      <c r="J5170" s="17">
        <v>180686.68299999999</v>
      </c>
      <c r="K5170" s="17">
        <v>92428.668999999994</v>
      </c>
      <c r="L5170">
        <v>18489.106</v>
      </c>
      <c r="M5170" s="17">
        <v>3.56</v>
      </c>
      <c r="N5170" s="17">
        <v>87.08</v>
      </c>
      <c r="O5170" s="17">
        <v>2.75</v>
      </c>
      <c r="P5170" s="17">
        <v>3.17</v>
      </c>
      <c r="Q5170" s="17">
        <v>0.38</v>
      </c>
      <c r="R5170" s="17">
        <v>239.47</v>
      </c>
      <c r="S5170" s="18">
        <v>3.3</v>
      </c>
      <c r="T5170" s="17">
        <v>112.54</v>
      </c>
      <c r="U5170" s="17">
        <v>94.94</v>
      </c>
      <c r="V5170" s="14">
        <v>-0.69369999999999998</v>
      </c>
      <c r="W5170">
        <v>18489.11</v>
      </c>
      <c r="X5170" s="19">
        <v>3.56</v>
      </c>
      <c r="Y5170" s="12" t="str">
        <f>IFERROR(VLOOKUP(C5170,[1]Index!$D:$F,3,FALSE),"Non List")</f>
        <v>Development Banks</v>
      </c>
      <c r="Z5170">
        <f>IFERROR(VLOOKUP(C5170,[1]LP!$B:$C,2,FALSE),0)</f>
        <v>434.9</v>
      </c>
      <c r="AA5170" s="11">
        <f t="shared" si="119"/>
        <v>122.2</v>
      </c>
      <c r="AB5170" s="5">
        <f>IFERROR(VLOOKUP(C5170,[2]Sheet1!$B:$F,5,FALSE),0)</f>
        <v>2335500</v>
      </c>
      <c r="AC5170" s="11">
        <f>IFERROR(VLOOKUP(AE5170,[3]Sheet2!$M:$O,2,FALSE),0)</f>
        <v>0</v>
      </c>
      <c r="AD5170" s="11">
        <f>IFERROR(VLOOKUP(AE5170,[3]Sheet2!$M:$O,3,FALSE),0)</f>
        <v>0</v>
      </c>
      <c r="AE5170" s="10" t="str">
        <f t="shared" si="118"/>
        <v>79/80GRDBL</v>
      </c>
    </row>
    <row r="5171" spans="1:31" x14ac:dyDescent="0.45">
      <c r="A5171" s="16" t="s">
        <v>55</v>
      </c>
      <c r="B5171" t="s">
        <v>181</v>
      </c>
      <c r="C5171" t="s">
        <v>146</v>
      </c>
      <c r="D5171" s="17">
        <v>319.60000000000002</v>
      </c>
      <c r="E5171" s="17">
        <v>4171318.6</v>
      </c>
      <c r="F5171" s="17">
        <v>2363071.844</v>
      </c>
      <c r="G5171" s="17">
        <v>51496433.221000001</v>
      </c>
      <c r="H5171" s="17">
        <v>37341028.395999998</v>
      </c>
      <c r="I5171" s="17">
        <v>1901749.304</v>
      </c>
      <c r="J5171" s="17">
        <v>2123576.264</v>
      </c>
      <c r="K5171" s="17">
        <v>1030727.808</v>
      </c>
      <c r="L5171">
        <v>470962.70699999999</v>
      </c>
      <c r="M5171" s="17">
        <v>11.29</v>
      </c>
      <c r="N5171" s="17">
        <v>28.31</v>
      </c>
      <c r="O5171" s="17">
        <v>2.04</v>
      </c>
      <c r="P5171" s="17">
        <v>7.21</v>
      </c>
      <c r="Q5171" s="17">
        <v>0.75</v>
      </c>
      <c r="R5171" s="17">
        <v>57.75</v>
      </c>
      <c r="S5171" s="18">
        <v>3.51</v>
      </c>
      <c r="T5171" s="17">
        <v>156.65</v>
      </c>
      <c r="U5171" s="17">
        <v>199.48</v>
      </c>
      <c r="V5171" s="14">
        <v>-0.37580000000000002</v>
      </c>
      <c r="W5171">
        <v>336330.815</v>
      </c>
      <c r="X5171" s="19">
        <v>8.06</v>
      </c>
      <c r="Y5171" s="12" t="str">
        <f>IFERROR(VLOOKUP(C5171,[1]Index!$D:$F,3,FALSE),"Non List")</f>
        <v>Development Banks</v>
      </c>
      <c r="Z5171">
        <f>IFERROR(VLOOKUP(C5171,[1]LP!$B:$C,2,FALSE),0)</f>
        <v>334</v>
      </c>
      <c r="AA5171" s="11">
        <f t="shared" si="119"/>
        <v>29.6</v>
      </c>
      <c r="AB5171" s="5">
        <f>IFERROR(VLOOKUP(C5171,[2]Sheet1!$B:$F,5,FALSE),0)</f>
        <v>20439460.93</v>
      </c>
      <c r="AC5171" s="11">
        <f>IFERROR(VLOOKUP(AE5171,[3]Sheet2!$M:$O,2,FALSE),0)</f>
        <v>6.4</v>
      </c>
      <c r="AD5171" s="11">
        <f>IFERROR(VLOOKUP(AE5171,[3]Sheet2!$M:$O,3,FALSE),0)</f>
        <v>0</v>
      </c>
      <c r="AE5171" s="10" t="str">
        <f t="shared" si="118"/>
        <v>79/80MLBL</v>
      </c>
    </row>
    <row r="5172" spans="1:31" x14ac:dyDescent="0.45">
      <c r="A5172" s="16" t="s">
        <v>55</v>
      </c>
      <c r="B5172" t="s">
        <v>181</v>
      </c>
      <c r="C5172" t="s">
        <v>151</v>
      </c>
      <c r="D5172" s="17">
        <v>397</v>
      </c>
      <c r="E5172" s="17">
        <v>3382821.2859999998</v>
      </c>
      <c r="F5172" s="17">
        <v>2779529.855</v>
      </c>
      <c r="G5172" s="17">
        <v>49132059.667000003</v>
      </c>
      <c r="H5172" s="17">
        <v>41562524.891999997</v>
      </c>
      <c r="I5172" s="17">
        <v>1874208.679</v>
      </c>
      <c r="J5172" s="17">
        <v>2077534.6669999999</v>
      </c>
      <c r="K5172" s="17">
        <v>1272512.024</v>
      </c>
      <c r="L5172">
        <v>612482.804</v>
      </c>
      <c r="M5172" s="17">
        <v>18.100000000000001</v>
      </c>
      <c r="N5172" s="17">
        <v>21.93</v>
      </c>
      <c r="O5172" s="17">
        <v>2.1800000000000002</v>
      </c>
      <c r="P5172" s="17">
        <v>9.94</v>
      </c>
      <c r="Q5172" s="17">
        <v>1.04</v>
      </c>
      <c r="R5172" s="17">
        <v>47.81</v>
      </c>
      <c r="S5172" s="18">
        <v>3.01</v>
      </c>
      <c r="T5172" s="17">
        <v>182.17</v>
      </c>
      <c r="U5172" s="17">
        <v>272.38</v>
      </c>
      <c r="V5172" s="14">
        <v>-0.31390000000000001</v>
      </c>
      <c r="W5172">
        <v>392762.462</v>
      </c>
      <c r="X5172" s="19">
        <v>11.61</v>
      </c>
      <c r="Y5172" s="12" t="str">
        <f>IFERROR(VLOOKUP(C5172,[1]Index!$D:$F,3,FALSE),"Non List")</f>
        <v>Development Banks</v>
      </c>
      <c r="Z5172">
        <f>IFERROR(VLOOKUP(C5172,[1]LP!$B:$C,2,FALSE),0)</f>
        <v>387</v>
      </c>
      <c r="AA5172" s="11">
        <f t="shared" si="119"/>
        <v>21.4</v>
      </c>
      <c r="AB5172" s="5">
        <f>IFERROR(VLOOKUP(C5172,[2]Sheet1!$B:$F,5,FALSE),0)</f>
        <v>17238924.239999998</v>
      </c>
      <c r="AC5172" s="11">
        <f>IFERROR(VLOOKUP(AE5172,[3]Sheet2!$M:$O,2,FALSE),0)</f>
        <v>4.5</v>
      </c>
      <c r="AD5172" s="11">
        <f>IFERROR(VLOOKUP(AE5172,[3]Sheet2!$M:$O,3,FALSE),0)</f>
        <v>4</v>
      </c>
      <c r="AE5172" s="10" t="str">
        <f t="shared" si="118"/>
        <v>79/80LBBL</v>
      </c>
    </row>
    <row r="5173" spans="1:31" x14ac:dyDescent="0.45">
      <c r="A5173" s="16" t="s">
        <v>55</v>
      </c>
      <c r="B5173" t="s">
        <v>181</v>
      </c>
      <c r="C5173" t="s">
        <v>147</v>
      </c>
      <c r="D5173" s="17">
        <v>314</v>
      </c>
      <c r="E5173" s="17">
        <v>3281164.6690000002</v>
      </c>
      <c r="F5173" s="17">
        <v>1524373.926</v>
      </c>
      <c r="G5173" s="17">
        <v>53472410.560000002</v>
      </c>
      <c r="H5173" s="17">
        <v>43913926.215000004</v>
      </c>
      <c r="I5173" s="17">
        <v>2165030.4580000001</v>
      </c>
      <c r="J5173" s="17">
        <v>2419483.895</v>
      </c>
      <c r="K5173" s="17">
        <v>1191874.71</v>
      </c>
      <c r="L5173">
        <v>431198.77799999999</v>
      </c>
      <c r="M5173" s="17">
        <v>13.14</v>
      </c>
      <c r="N5173" s="17">
        <v>23.9</v>
      </c>
      <c r="O5173" s="17">
        <v>2.14</v>
      </c>
      <c r="P5173" s="17">
        <v>8.9700000000000006</v>
      </c>
      <c r="Q5173" s="17">
        <v>0.68</v>
      </c>
      <c r="R5173" s="17">
        <v>51.15</v>
      </c>
      <c r="S5173" s="18">
        <v>2.98</v>
      </c>
      <c r="T5173" s="17">
        <v>146.46</v>
      </c>
      <c r="U5173" s="17">
        <v>208.09</v>
      </c>
      <c r="V5173" s="14">
        <v>-0.33729999999999999</v>
      </c>
      <c r="W5173">
        <v>58122.671999999999</v>
      </c>
      <c r="X5173" s="19">
        <v>1.77</v>
      </c>
      <c r="Y5173" s="12" t="str">
        <f>IFERROR(VLOOKUP(C5173,[1]Index!$D:$F,3,FALSE),"Non List")</f>
        <v>Development Banks</v>
      </c>
      <c r="Z5173">
        <f>IFERROR(VLOOKUP(C5173,[1]LP!$B:$C,2,FALSE),0)</f>
        <v>378</v>
      </c>
      <c r="AA5173" s="11">
        <f t="shared" si="119"/>
        <v>28.8</v>
      </c>
      <c r="AB5173" s="5">
        <f>IFERROR(VLOOKUP(C5173,[2]Sheet1!$B:$F,5,FALSE),0)</f>
        <v>16077707.220000001</v>
      </c>
      <c r="AC5173" s="11">
        <f>IFERROR(VLOOKUP(AE5173,[3]Sheet2!$M:$O,2,FALSE),0)</f>
        <v>0</v>
      </c>
      <c r="AD5173" s="11">
        <f>IFERROR(VLOOKUP(AE5173,[3]Sheet2!$M:$O,3,FALSE),0)</f>
        <v>0</v>
      </c>
      <c r="AE5173" s="10" t="str">
        <f t="shared" si="118"/>
        <v>79/80KSBBL</v>
      </c>
    </row>
    <row r="5174" spans="1:31" x14ac:dyDescent="0.45">
      <c r="A5174" s="16" t="s">
        <v>55</v>
      </c>
      <c r="B5174" t="s">
        <v>181</v>
      </c>
      <c r="C5174" t="s">
        <v>148</v>
      </c>
      <c r="D5174" s="17">
        <v>240</v>
      </c>
      <c r="E5174" s="17">
        <v>834338.43200000003</v>
      </c>
      <c r="F5174" s="17">
        <v>-222088.93</v>
      </c>
      <c r="G5174" s="17">
        <v>5006934.6969999997</v>
      </c>
      <c r="H5174" s="17">
        <v>3709185.3911000001</v>
      </c>
      <c r="I5174" s="17">
        <v>188425.288</v>
      </c>
      <c r="J5174" s="17">
        <v>208543.80600000001</v>
      </c>
      <c r="K5174" s="17">
        <v>7464.7269999999999</v>
      </c>
      <c r="L5174">
        <v>-205661.859</v>
      </c>
      <c r="M5174" s="17">
        <v>-24.64</v>
      </c>
      <c r="N5174" s="17">
        <v>-9.74</v>
      </c>
      <c r="O5174" s="17">
        <v>3.27</v>
      </c>
      <c r="P5174" s="17">
        <v>-33.590000000000003</v>
      </c>
      <c r="Q5174" s="17">
        <v>-3.34</v>
      </c>
      <c r="R5174" s="17">
        <v>-31.85</v>
      </c>
      <c r="S5174" s="18">
        <v>12.99</v>
      </c>
      <c r="T5174" s="17">
        <v>73.38</v>
      </c>
      <c r="U5174" s="17" t="s">
        <v>314</v>
      </c>
      <c r="V5174" t="s">
        <v>314</v>
      </c>
      <c r="W5174">
        <v>-352920.17</v>
      </c>
      <c r="X5174" s="19">
        <v>-42.3</v>
      </c>
      <c r="Y5174" s="12" t="str">
        <f>IFERROR(VLOOKUP(C5174,[1]Index!$D:$F,3,FALSE),"Non List")</f>
        <v>Development Banks</v>
      </c>
      <c r="Z5174">
        <f>IFERROR(VLOOKUP(C5174,[1]LP!$B:$C,2,FALSE),0)</f>
        <v>322</v>
      </c>
      <c r="AA5174" s="11">
        <f t="shared" si="119"/>
        <v>-13.1</v>
      </c>
      <c r="AB5174" s="5">
        <f>IFERROR(VLOOKUP(C5174,[2]Sheet1!$B:$F,5,FALSE),0)</f>
        <v>3608513.71</v>
      </c>
      <c r="AC5174" s="11">
        <f>IFERROR(VLOOKUP(AE5174,[3]Sheet2!$M:$O,2,FALSE),0)</f>
        <v>0</v>
      </c>
      <c r="AD5174" s="11">
        <f>IFERROR(VLOOKUP(AE5174,[3]Sheet2!$M:$O,3,FALSE),0)</f>
        <v>0</v>
      </c>
      <c r="AE5174" s="10" t="str">
        <f t="shared" si="118"/>
        <v>79/80SAPDBL</v>
      </c>
    </row>
    <row r="5175" spans="1:31" x14ac:dyDescent="0.45">
      <c r="A5175" s="16" t="s">
        <v>55</v>
      </c>
      <c r="B5175" t="s">
        <v>181</v>
      </c>
      <c r="C5175" t="s">
        <v>157</v>
      </c>
      <c r="D5175" s="17">
        <v>330</v>
      </c>
      <c r="E5175" s="17">
        <v>948875.46</v>
      </c>
      <c r="F5175" s="17">
        <v>248393.69</v>
      </c>
      <c r="G5175" s="17">
        <v>6926490.6799999997</v>
      </c>
      <c r="H5175" s="17">
        <v>5080828.46</v>
      </c>
      <c r="I5175" s="17">
        <v>268847.77</v>
      </c>
      <c r="J5175" s="17">
        <v>291270.32</v>
      </c>
      <c r="K5175" s="17">
        <v>114167.86</v>
      </c>
      <c r="L5175">
        <v>34749.910000000003</v>
      </c>
      <c r="M5175" s="17">
        <v>3.66</v>
      </c>
      <c r="N5175" s="17">
        <v>90.16</v>
      </c>
      <c r="O5175" s="17">
        <v>2.62</v>
      </c>
      <c r="P5175" s="17">
        <v>2.9</v>
      </c>
      <c r="Q5175" s="17">
        <v>0.41</v>
      </c>
      <c r="R5175" s="17">
        <v>236.22</v>
      </c>
      <c r="S5175" s="18">
        <v>4.9000000000000004</v>
      </c>
      <c r="T5175" s="17">
        <v>126.18</v>
      </c>
      <c r="U5175" s="17">
        <v>101.94</v>
      </c>
      <c r="V5175">
        <v>-0.69110000000000005</v>
      </c>
      <c r="W5175">
        <v>-2135.77</v>
      </c>
      <c r="X5175" s="19">
        <v>-0.23</v>
      </c>
      <c r="Y5175" s="12" t="str">
        <f>IFERROR(VLOOKUP(C5175,[1]Index!$D:$F,3,FALSE),"Non List")</f>
        <v>Finance</v>
      </c>
      <c r="Z5175">
        <f>IFERROR(VLOOKUP(C5175,[1]LP!$B:$C,2,FALSE),0)</f>
        <v>387</v>
      </c>
      <c r="AA5175" s="11">
        <f t="shared" si="119"/>
        <v>105.7</v>
      </c>
      <c r="AB5175" s="5">
        <f>IFERROR(VLOOKUP(C5175,[2]Sheet1!$B:$F,5,FALSE),0)</f>
        <v>4626716.74</v>
      </c>
      <c r="AC5175" s="11">
        <f>IFERROR(VLOOKUP(AE5175,[3]Sheet2!$M:$O,2,FALSE),0)</f>
        <v>0</v>
      </c>
      <c r="AD5175" s="11">
        <f>IFERROR(VLOOKUP(AE5175,[3]Sheet2!$M:$O,3,FALSE),0)</f>
        <v>0</v>
      </c>
      <c r="AE5175" s="10" t="str">
        <f t="shared" si="118"/>
        <v>79/80CFCL</v>
      </c>
    </row>
    <row r="5176" spans="1:31" x14ac:dyDescent="0.45">
      <c r="A5176" s="16" t="s">
        <v>55</v>
      </c>
      <c r="B5176" t="s">
        <v>181</v>
      </c>
      <c r="C5176" t="s">
        <v>158</v>
      </c>
      <c r="D5176" s="17">
        <v>440</v>
      </c>
      <c r="E5176" s="17">
        <v>946115.2</v>
      </c>
      <c r="F5176" s="17">
        <v>1439116.3940000001</v>
      </c>
      <c r="G5176" s="17">
        <v>11472254.6</v>
      </c>
      <c r="H5176" s="17">
        <v>9064481.7740000002</v>
      </c>
      <c r="I5176" s="17">
        <v>335856.06640000001</v>
      </c>
      <c r="J5176" s="17">
        <v>406499.79879999999</v>
      </c>
      <c r="K5176" s="17">
        <v>165155.5618</v>
      </c>
      <c r="L5176">
        <v>91023.066600000006</v>
      </c>
      <c r="M5176" s="17">
        <v>9.6199999999999992</v>
      </c>
      <c r="N5176" s="17">
        <v>45.74</v>
      </c>
      <c r="O5176" s="17">
        <v>1.75</v>
      </c>
      <c r="P5176" s="17">
        <v>3.82</v>
      </c>
      <c r="Q5176" s="17">
        <v>0.57999999999999996</v>
      </c>
      <c r="R5176" s="17">
        <v>80.05</v>
      </c>
      <c r="S5176" s="18">
        <v>72.38</v>
      </c>
      <c r="T5176" s="17">
        <v>252.11</v>
      </c>
      <c r="U5176" s="17">
        <v>233.6</v>
      </c>
      <c r="V5176" s="14">
        <v>-0.46910000000000002</v>
      </c>
      <c r="W5176">
        <v>18827.141</v>
      </c>
      <c r="X5176" s="19">
        <v>1.99</v>
      </c>
      <c r="Y5176" s="12" t="str">
        <f>IFERROR(VLOOKUP(C5176,[1]Index!$D:$F,3,FALSE),"Non List")</f>
        <v>Finance</v>
      </c>
      <c r="Z5176">
        <f>IFERROR(VLOOKUP(C5176,[1]LP!$B:$C,2,FALSE),0)</f>
        <v>458</v>
      </c>
      <c r="AA5176" s="11">
        <f t="shared" si="119"/>
        <v>47.6</v>
      </c>
      <c r="AB5176" s="5">
        <f>IFERROR(VLOOKUP(C5176,[2]Sheet1!$B:$F,5,FALSE),0)</f>
        <v>4635964.4800000004</v>
      </c>
      <c r="AC5176" s="11">
        <f>IFERROR(VLOOKUP(AE5176,[3]Sheet2!$M:$O,2,FALSE),0)</f>
        <v>0</v>
      </c>
      <c r="AD5176" s="11">
        <f>IFERROR(VLOOKUP(AE5176,[3]Sheet2!$M:$O,3,FALSE),0)</f>
        <v>0</v>
      </c>
      <c r="AE5176" s="10" t="str">
        <f t="shared" si="118"/>
        <v>79/80GFCL</v>
      </c>
    </row>
    <row r="5177" spans="1:31" x14ac:dyDescent="0.45">
      <c r="A5177" s="16" t="s">
        <v>55</v>
      </c>
      <c r="B5177" t="s">
        <v>181</v>
      </c>
      <c r="C5177" t="s">
        <v>174</v>
      </c>
      <c r="D5177" s="17">
        <v>340</v>
      </c>
      <c r="E5177" s="17">
        <v>1012176</v>
      </c>
      <c r="F5177" s="17">
        <v>420127</v>
      </c>
      <c r="G5177" s="17">
        <v>7383523</v>
      </c>
      <c r="H5177" s="17">
        <v>5611370</v>
      </c>
      <c r="I5177" s="17">
        <v>271632</v>
      </c>
      <c r="J5177" s="17">
        <v>295534</v>
      </c>
      <c r="K5177" s="17">
        <v>121500</v>
      </c>
      <c r="L5177">
        <v>55998</v>
      </c>
      <c r="M5177" s="17">
        <v>5.53</v>
      </c>
      <c r="N5177" s="17">
        <v>61.48</v>
      </c>
      <c r="O5177" s="17">
        <v>2.4</v>
      </c>
      <c r="P5177" s="17">
        <v>3.91</v>
      </c>
      <c r="Q5177" s="17">
        <v>0.6</v>
      </c>
      <c r="R5177" s="17">
        <v>147.55000000000001</v>
      </c>
      <c r="S5177" s="18">
        <v>2.09</v>
      </c>
      <c r="T5177" s="17">
        <v>141.51</v>
      </c>
      <c r="U5177" s="17">
        <v>132.69</v>
      </c>
      <c r="V5177" s="14">
        <v>-0.60970000000000002</v>
      </c>
      <c r="W5177">
        <v>66805</v>
      </c>
      <c r="X5177" s="19">
        <v>6.6</v>
      </c>
      <c r="Y5177" s="12" t="str">
        <f>IFERROR(VLOOKUP(C5177,[1]Index!$D:$F,3,FALSE),"Non List")</f>
        <v>Finance</v>
      </c>
      <c r="Z5177">
        <f>IFERROR(VLOOKUP(C5177,[1]LP!$B:$C,2,FALSE),0)</f>
        <v>395</v>
      </c>
      <c r="AA5177" s="11">
        <f t="shared" si="119"/>
        <v>71.400000000000006</v>
      </c>
      <c r="AB5177" s="5">
        <f>IFERROR(VLOOKUP(C5177,[2]Sheet1!$B:$F,5,FALSE),0)</f>
        <v>4824030.82</v>
      </c>
      <c r="AC5177" s="11">
        <f>IFERROR(VLOOKUP(AE5177,[3]Sheet2!$M:$O,2,FALSE),0)</f>
        <v>0</v>
      </c>
      <c r="AD5177" s="11">
        <f>IFERROR(VLOOKUP(AE5177,[3]Sheet2!$M:$O,3,FALSE),0)</f>
        <v>0</v>
      </c>
      <c r="AE5177" s="10" t="str">
        <f t="shared" si="118"/>
        <v>79/80GMFIL</v>
      </c>
    </row>
    <row r="5178" spans="1:31" x14ac:dyDescent="0.45">
      <c r="A5178" s="16" t="s">
        <v>55</v>
      </c>
      <c r="B5178" t="s">
        <v>181</v>
      </c>
      <c r="C5178" t="s">
        <v>159</v>
      </c>
      <c r="D5178" s="17">
        <v>460</v>
      </c>
      <c r="E5178" s="17">
        <v>1183470.96</v>
      </c>
      <c r="F5178" s="17">
        <v>665814.15899999999</v>
      </c>
      <c r="G5178" s="17">
        <v>15986813.98</v>
      </c>
      <c r="H5178" s="17">
        <v>13768123.272</v>
      </c>
      <c r="I5178" s="17">
        <v>549393.14899999998</v>
      </c>
      <c r="J5178" s="17">
        <v>635621.96600000001</v>
      </c>
      <c r="K5178" s="17">
        <v>296086.74300000002</v>
      </c>
      <c r="L5178" s="17">
        <v>165205.37100000001</v>
      </c>
      <c r="M5178" s="17">
        <v>13.95</v>
      </c>
      <c r="N5178" s="17">
        <v>32.97</v>
      </c>
      <c r="O5178" s="17">
        <v>2.94</v>
      </c>
      <c r="P5178" s="17">
        <v>8.93</v>
      </c>
      <c r="Q5178" s="17">
        <v>0.75</v>
      </c>
      <c r="R5178">
        <v>96.93</v>
      </c>
      <c r="S5178" s="18">
        <v>1.99</v>
      </c>
      <c r="T5178" s="17">
        <v>156.26</v>
      </c>
      <c r="U5178" s="17">
        <v>221.46</v>
      </c>
      <c r="V5178" s="14">
        <v>-0.51859999999999995</v>
      </c>
      <c r="W5178">
        <v>92477.327999999994</v>
      </c>
      <c r="X5178" s="19">
        <v>7.81</v>
      </c>
      <c r="Y5178" s="12" t="str">
        <f>IFERROR(VLOOKUP(C5178,[1]Index!$D:$F,3,FALSE),"Non List")</f>
        <v>Finance</v>
      </c>
      <c r="Z5178">
        <f>IFERROR(VLOOKUP(C5178,[1]LP!$B:$C,2,FALSE),0)</f>
        <v>510</v>
      </c>
      <c r="AA5178" s="11">
        <f t="shared" si="119"/>
        <v>36.6</v>
      </c>
      <c r="AB5178" s="5">
        <f>IFERROR(VLOOKUP(C5178,[2]Sheet1!$B:$F,5,FALSE),0)</f>
        <v>5799007.7000000002</v>
      </c>
      <c r="AC5178" s="11">
        <f>IFERROR(VLOOKUP(AE5178,[3]Sheet2!$M:$O,2,FALSE),0)</f>
        <v>6.5</v>
      </c>
      <c r="AD5178" s="11">
        <f>IFERROR(VLOOKUP(AE5178,[3]Sheet2!$M:$O,3,FALSE),0)</f>
        <v>0</v>
      </c>
      <c r="AE5178" s="10" t="str">
        <f t="shared" si="118"/>
        <v>79/80ICFC</v>
      </c>
    </row>
    <row r="5179" spans="1:31" x14ac:dyDescent="0.45">
      <c r="A5179" s="16" t="s">
        <v>55</v>
      </c>
      <c r="B5179" t="s">
        <v>181</v>
      </c>
      <c r="C5179" t="s">
        <v>161</v>
      </c>
      <c r="D5179" s="17">
        <v>357</v>
      </c>
      <c r="E5179" s="17">
        <v>690472.8</v>
      </c>
      <c r="F5179" s="17">
        <v>89367.528999999995</v>
      </c>
      <c r="G5179" s="17">
        <v>3489171.03</v>
      </c>
      <c r="H5179" s="17">
        <v>3146828.4264000002</v>
      </c>
      <c r="I5179" s="17">
        <v>160833.24849999999</v>
      </c>
      <c r="J5179" s="17">
        <v>172174.9915</v>
      </c>
      <c r="K5179" s="17">
        <v>129750.65730000001</v>
      </c>
      <c r="L5179" s="17">
        <v>4148.0604000000003</v>
      </c>
      <c r="M5179" s="17">
        <v>0.6</v>
      </c>
      <c r="N5179" s="17">
        <v>595</v>
      </c>
      <c r="O5179" s="17">
        <v>3.16</v>
      </c>
      <c r="P5179" s="17">
        <v>0.53</v>
      </c>
      <c r="Q5179" s="17">
        <v>7.0000000000000007E-2</v>
      </c>
      <c r="R5179">
        <v>1880.2</v>
      </c>
      <c r="S5179" s="18">
        <v>18.649999999999999</v>
      </c>
      <c r="T5179" s="17">
        <v>112.94</v>
      </c>
      <c r="U5179" s="17">
        <v>39.049999999999997</v>
      </c>
      <c r="V5179" s="14">
        <v>-0.89059999999999995</v>
      </c>
      <c r="W5179">
        <v>4148.0600000000004</v>
      </c>
      <c r="X5179" s="19">
        <v>0.6</v>
      </c>
      <c r="Y5179" s="12" t="str">
        <f>IFERROR(VLOOKUP(C5179,[1]Index!$D:$F,3,FALSE),"Non List")</f>
        <v>Finance</v>
      </c>
      <c r="Z5179">
        <f>IFERROR(VLOOKUP(C5179,[1]LP!$B:$C,2,FALSE),0)</f>
        <v>491</v>
      </c>
      <c r="AA5179" s="11">
        <f t="shared" si="119"/>
        <v>818.3</v>
      </c>
      <c r="AB5179" s="5">
        <f>IFERROR(VLOOKUP(C5179,[2]Sheet1!$B:$F,5,FALSE),0)</f>
        <v>3383316.92</v>
      </c>
      <c r="AC5179" s="11">
        <f>IFERROR(VLOOKUP(AE5179,[3]Sheet2!$M:$O,2,FALSE),0)</f>
        <v>0</v>
      </c>
      <c r="AD5179" s="11">
        <f>IFERROR(VLOOKUP(AE5179,[3]Sheet2!$M:$O,3,FALSE),0)</f>
        <v>0</v>
      </c>
      <c r="AE5179" s="10" t="str">
        <f t="shared" si="118"/>
        <v>79/80JFL</v>
      </c>
    </row>
    <row r="5180" spans="1:31" x14ac:dyDescent="0.45">
      <c r="A5180" s="16" t="s">
        <v>55</v>
      </c>
      <c r="B5180" t="s">
        <v>181</v>
      </c>
      <c r="C5180" t="s">
        <v>162</v>
      </c>
      <c r="D5180" s="17">
        <v>514.79999999999995</v>
      </c>
      <c r="E5180" s="17">
        <v>1351553</v>
      </c>
      <c r="F5180" s="17">
        <v>748099</v>
      </c>
      <c r="G5180" s="17">
        <v>12741296</v>
      </c>
      <c r="H5180" s="17">
        <v>12300845</v>
      </c>
      <c r="I5180" s="17">
        <v>707568</v>
      </c>
      <c r="J5180" s="17">
        <v>765293</v>
      </c>
      <c r="K5180" s="17">
        <v>447831</v>
      </c>
      <c r="L5180" s="17">
        <v>291547</v>
      </c>
      <c r="M5180" s="17">
        <v>21.57</v>
      </c>
      <c r="N5180" s="17">
        <v>23.87</v>
      </c>
      <c r="O5180" s="17">
        <v>3.31</v>
      </c>
      <c r="P5180" s="17">
        <v>13.89</v>
      </c>
      <c r="Q5180" s="17">
        <v>1.72</v>
      </c>
      <c r="R5180">
        <v>79.010000000000005</v>
      </c>
      <c r="S5180" s="18">
        <v>2.82</v>
      </c>
      <c r="T5180" s="17">
        <v>155.35</v>
      </c>
      <c r="U5180" s="17">
        <v>274.58</v>
      </c>
      <c r="V5180" s="14">
        <v>-0.46660000000000001</v>
      </c>
      <c r="W5180">
        <v>111112</v>
      </c>
      <c r="X5180" s="19">
        <v>8.2200000000000006</v>
      </c>
      <c r="Y5180" s="12" t="str">
        <f>IFERROR(VLOOKUP(C5180,[1]Index!$D:$F,3,FALSE),"Non List")</f>
        <v>Finance</v>
      </c>
      <c r="Z5180">
        <f>IFERROR(VLOOKUP(C5180,[1]LP!$B:$C,2,FALSE),0)</f>
        <v>511</v>
      </c>
      <c r="AA5180" s="11">
        <f t="shared" si="119"/>
        <v>23.7</v>
      </c>
      <c r="AB5180" s="5">
        <f>IFERROR(VLOOKUP(C5180,[2]Sheet1!$B:$F,5,FALSE),0)</f>
        <v>6622606.8200000003</v>
      </c>
      <c r="AC5180" s="11">
        <f>IFERROR(VLOOKUP(AE5180,[3]Sheet2!$M:$O,2,FALSE),0)</f>
        <v>5.2629999999999999</v>
      </c>
      <c r="AD5180" s="11">
        <f>IFERROR(VLOOKUP(AE5180,[3]Sheet2!$M:$O,3,FALSE),0)</f>
        <v>0</v>
      </c>
      <c r="AE5180" s="10" t="str">
        <f t="shared" si="118"/>
        <v>79/80MFIL</v>
      </c>
    </row>
    <row r="5181" spans="1:31" x14ac:dyDescent="0.45">
      <c r="A5181" s="16" t="s">
        <v>55</v>
      </c>
      <c r="B5181" t="s">
        <v>181</v>
      </c>
      <c r="C5181" t="s">
        <v>178</v>
      </c>
      <c r="D5181" s="17">
        <v>295</v>
      </c>
      <c r="E5181" s="17">
        <v>452000</v>
      </c>
      <c r="F5181" s="17">
        <v>61238.167000000001</v>
      </c>
      <c r="G5181" s="17">
        <v>1530875.5859999999</v>
      </c>
      <c r="H5181" s="17">
        <v>1176448.112</v>
      </c>
      <c r="I5181" s="17">
        <v>49344.756500000003</v>
      </c>
      <c r="J5181" s="17">
        <v>60948.17</v>
      </c>
      <c r="K5181" s="17">
        <v>18491.681</v>
      </c>
      <c r="L5181" s="17">
        <v>5992.2259999999997</v>
      </c>
      <c r="M5181" s="17">
        <v>1.32</v>
      </c>
      <c r="N5181" s="17">
        <v>223.48</v>
      </c>
      <c r="O5181" s="17">
        <v>2.6</v>
      </c>
      <c r="P5181" s="17">
        <v>1.17</v>
      </c>
      <c r="Q5181" s="17">
        <v>0.28999999999999998</v>
      </c>
      <c r="R5181">
        <v>581.04999999999995</v>
      </c>
      <c r="S5181" s="18">
        <v>0.79</v>
      </c>
      <c r="T5181" s="17">
        <v>113.55</v>
      </c>
      <c r="U5181" s="17">
        <v>58.07</v>
      </c>
      <c r="V5181" s="14">
        <v>-0.80310000000000004</v>
      </c>
      <c r="W5181">
        <v>5992.23</v>
      </c>
      <c r="X5181" s="19">
        <v>1.33</v>
      </c>
      <c r="Y5181" s="12" t="str">
        <f>IFERROR(VLOOKUP(C5181,[1]Index!$D:$F,3,FALSE),"Non List")</f>
        <v>Finance</v>
      </c>
      <c r="Z5181">
        <f>IFERROR(VLOOKUP(C5181,[1]LP!$B:$C,2,FALSE),0)</f>
        <v>422.8</v>
      </c>
      <c r="AA5181" s="11">
        <f t="shared" si="119"/>
        <v>320.3</v>
      </c>
      <c r="AB5181" s="5">
        <f>IFERROR(VLOOKUP(C5181,[2]Sheet1!$B:$F,5,FALSE),0)</f>
        <v>2989980</v>
      </c>
      <c r="AC5181" s="11">
        <f>IFERROR(VLOOKUP(AE5181,[3]Sheet2!$M:$O,2,FALSE),0)</f>
        <v>0</v>
      </c>
      <c r="AD5181" s="11">
        <f>IFERROR(VLOOKUP(AE5181,[3]Sheet2!$M:$O,3,FALSE),0)</f>
        <v>0</v>
      </c>
      <c r="AE5181" s="10" t="str">
        <f t="shared" si="118"/>
        <v>79/80MPFL</v>
      </c>
    </row>
    <row r="5182" spans="1:31" x14ac:dyDescent="0.45">
      <c r="A5182" s="16" t="s">
        <v>55</v>
      </c>
      <c r="B5182" t="s">
        <v>181</v>
      </c>
      <c r="C5182" t="s">
        <v>180</v>
      </c>
      <c r="D5182" s="17">
        <v>308</v>
      </c>
      <c r="E5182" s="17">
        <v>727548</v>
      </c>
      <c r="F5182" s="17">
        <v>269482</v>
      </c>
      <c r="G5182" s="17">
        <v>1653280</v>
      </c>
      <c r="H5182" s="17">
        <v>1295137</v>
      </c>
      <c r="I5182" s="17">
        <v>91454</v>
      </c>
      <c r="J5182" s="17">
        <v>112751</v>
      </c>
      <c r="K5182" s="17">
        <v>383</v>
      </c>
      <c r="L5182" s="17">
        <v>25681</v>
      </c>
      <c r="M5182" s="17">
        <v>3.52</v>
      </c>
      <c r="N5182" s="17">
        <v>87.5</v>
      </c>
      <c r="O5182" s="17">
        <v>2.25</v>
      </c>
      <c r="P5182" s="17">
        <v>2.58</v>
      </c>
      <c r="Q5182" s="17">
        <v>0.81</v>
      </c>
      <c r="R5182">
        <v>196.88</v>
      </c>
      <c r="S5182" s="18">
        <v>12.16</v>
      </c>
      <c r="T5182" s="17">
        <v>137.04</v>
      </c>
      <c r="U5182" s="17">
        <v>104.18</v>
      </c>
      <c r="V5182" s="14">
        <v>-0.66180000000000005</v>
      </c>
      <c r="W5182">
        <v>-210330</v>
      </c>
      <c r="X5182" s="19">
        <v>-28.91</v>
      </c>
      <c r="Y5182" s="12" t="str">
        <f>IFERROR(VLOOKUP(C5182,[1]Index!$D:$F,3,FALSE),"Non List")</f>
        <v>Finance</v>
      </c>
      <c r="Z5182">
        <f>IFERROR(VLOOKUP(C5182,[1]LP!$B:$C,2,FALSE),0)</f>
        <v>493.3</v>
      </c>
      <c r="AA5182" s="11">
        <f t="shared" si="119"/>
        <v>140.1</v>
      </c>
      <c r="AB5182" s="5">
        <f>IFERROR(VLOOKUP(C5182,[2]Sheet1!$B:$F,5,FALSE),0)</f>
        <v>2918008</v>
      </c>
      <c r="AC5182" s="11">
        <f>IFERROR(VLOOKUP(AE5182,[3]Sheet2!$M:$O,2,FALSE),0)</f>
        <v>0</v>
      </c>
      <c r="AD5182" s="11">
        <f>IFERROR(VLOOKUP(AE5182,[3]Sheet2!$M:$O,3,FALSE),0)</f>
        <v>0</v>
      </c>
      <c r="AE5182" s="10" t="str">
        <f t="shared" ref="AE5182:AE5245" si="120">B5182&amp;C5182</f>
        <v>79/80NFS</v>
      </c>
    </row>
    <row r="5183" spans="1:31" x14ac:dyDescent="0.45">
      <c r="A5183" s="16" t="s">
        <v>55</v>
      </c>
      <c r="B5183" t="s">
        <v>181</v>
      </c>
      <c r="C5183" t="s">
        <v>163</v>
      </c>
      <c r="D5183" s="17">
        <v>358.9</v>
      </c>
      <c r="E5183" s="17">
        <v>1082556.6100000001</v>
      </c>
      <c r="F5183" s="17">
        <v>464228.94</v>
      </c>
      <c r="G5183" s="17">
        <v>11900153.67</v>
      </c>
      <c r="H5183" s="17">
        <v>9154809.2799999993</v>
      </c>
      <c r="I5183" s="17">
        <v>471193.08</v>
      </c>
      <c r="J5183" s="17">
        <v>505818.11</v>
      </c>
      <c r="K5183" s="17">
        <v>250602.01</v>
      </c>
      <c r="L5183" s="17">
        <v>125546.94</v>
      </c>
      <c r="M5183" s="17">
        <v>11.59</v>
      </c>
      <c r="N5183" s="17">
        <v>30.97</v>
      </c>
      <c r="O5183" s="17">
        <v>2.5099999999999998</v>
      </c>
      <c r="P5183" s="17">
        <v>8.1199999999999992</v>
      </c>
      <c r="Q5183" s="17">
        <v>0.89</v>
      </c>
      <c r="R5183">
        <v>77.73</v>
      </c>
      <c r="S5183" s="18">
        <v>2.5299999999999998</v>
      </c>
      <c r="T5183" s="17">
        <v>142.88</v>
      </c>
      <c r="U5183" s="17">
        <v>193.03</v>
      </c>
      <c r="V5183" s="14">
        <v>-0.4622</v>
      </c>
      <c r="W5183">
        <v>16929.34</v>
      </c>
      <c r="X5183" s="19">
        <v>1.56</v>
      </c>
      <c r="Y5183" s="12" t="str">
        <f>IFERROR(VLOOKUP(C5183,[1]Index!$D:$F,3,FALSE),"Non List")</f>
        <v>Finance</v>
      </c>
      <c r="Z5183">
        <f>IFERROR(VLOOKUP(C5183,[1]LP!$B:$C,2,FALSE),0)</f>
        <v>693.6</v>
      </c>
      <c r="AA5183" s="11">
        <f t="shared" si="119"/>
        <v>59.8</v>
      </c>
      <c r="AB5183" s="5">
        <f>IFERROR(VLOOKUP(C5183,[2]Sheet1!$B:$F,5,FALSE),0)</f>
        <v>4330226.4000000004</v>
      </c>
      <c r="AC5183" s="11">
        <f>IFERROR(VLOOKUP(AE5183,[3]Sheet2!$M:$O,2,FALSE),0)</f>
        <v>0</v>
      </c>
      <c r="AD5183" s="11">
        <f>IFERROR(VLOOKUP(AE5183,[3]Sheet2!$M:$O,3,FALSE),0)</f>
        <v>0</v>
      </c>
      <c r="AE5183" s="10" t="str">
        <f t="shared" si="120"/>
        <v>79/80PFL</v>
      </c>
    </row>
    <row r="5184" spans="1:31" x14ac:dyDescent="0.45">
      <c r="A5184" s="16" t="s">
        <v>55</v>
      </c>
      <c r="B5184" t="s">
        <v>181</v>
      </c>
      <c r="C5184" t="s">
        <v>164</v>
      </c>
      <c r="D5184" s="17">
        <v>310</v>
      </c>
      <c r="E5184" s="17">
        <v>848106</v>
      </c>
      <c r="F5184" s="17">
        <v>-212668.25</v>
      </c>
      <c r="G5184" s="17">
        <v>4927742.88</v>
      </c>
      <c r="H5184" s="17">
        <v>3423955.55</v>
      </c>
      <c r="I5184" s="17">
        <v>167811.4</v>
      </c>
      <c r="J5184" s="17">
        <v>193822.43</v>
      </c>
      <c r="K5184" s="17">
        <v>-718.67</v>
      </c>
      <c r="L5184" s="17">
        <v>-290228.03000000003</v>
      </c>
      <c r="M5184" s="17">
        <v>-34.22</v>
      </c>
      <c r="N5184" s="17">
        <v>-9.06</v>
      </c>
      <c r="O5184" s="17">
        <v>4.1399999999999997</v>
      </c>
      <c r="P5184" s="17">
        <v>-45.67</v>
      </c>
      <c r="Q5184" s="17">
        <v>-5</v>
      </c>
      <c r="R5184">
        <v>-37.51</v>
      </c>
      <c r="S5184" s="18">
        <v>9.98</v>
      </c>
      <c r="T5184" s="17">
        <v>74.92</v>
      </c>
      <c r="U5184" s="17" t="s">
        <v>314</v>
      </c>
      <c r="V5184" s="14" t="s">
        <v>314</v>
      </c>
      <c r="W5184">
        <v>-366496.99599999998</v>
      </c>
      <c r="X5184" s="19">
        <v>-43.21</v>
      </c>
      <c r="Y5184" s="12" t="str">
        <f>IFERROR(VLOOKUP(C5184,[1]Index!$D:$F,3,FALSE),"Non List")</f>
        <v>Finance</v>
      </c>
      <c r="Z5184">
        <f>IFERROR(VLOOKUP(C5184,[1]LP!$B:$C,2,FALSE),0)</f>
        <v>337.8</v>
      </c>
      <c r="AA5184" s="11">
        <f t="shared" si="119"/>
        <v>-9.9</v>
      </c>
      <c r="AB5184" s="5">
        <f>IFERROR(VLOOKUP(C5184,[2]Sheet1!$B:$F,5,FALSE),0)</f>
        <v>4155719.4</v>
      </c>
      <c r="AC5184" s="11">
        <f>IFERROR(VLOOKUP(AE5184,[3]Sheet2!$M:$O,2,FALSE),0)</f>
        <v>0</v>
      </c>
      <c r="AD5184" s="11">
        <f>IFERROR(VLOOKUP(AE5184,[3]Sheet2!$M:$O,3,FALSE),0)</f>
        <v>0</v>
      </c>
      <c r="AE5184" s="10" t="str">
        <f t="shared" si="120"/>
        <v>79/80PROFL</v>
      </c>
    </row>
    <row r="5185" spans="1:31" x14ac:dyDescent="0.45">
      <c r="A5185" s="16" t="s">
        <v>55</v>
      </c>
      <c r="B5185" t="s">
        <v>181</v>
      </c>
      <c r="C5185" t="s">
        <v>166</v>
      </c>
      <c r="D5185" s="17">
        <v>339</v>
      </c>
      <c r="E5185" s="17">
        <v>981683.19999999995</v>
      </c>
      <c r="F5185" s="17">
        <v>369080.60600000003</v>
      </c>
      <c r="G5185" s="17">
        <v>6803495.608</v>
      </c>
      <c r="H5185" s="17">
        <v>5339817.2960000001</v>
      </c>
      <c r="I5185" s="17">
        <v>216026.62599999999</v>
      </c>
      <c r="J5185" s="17">
        <v>250784.35500000001</v>
      </c>
      <c r="K5185" s="17">
        <v>123210.571</v>
      </c>
      <c r="L5185" s="17">
        <v>67494.191000000006</v>
      </c>
      <c r="M5185" s="17">
        <v>6.87</v>
      </c>
      <c r="N5185" s="17">
        <v>49.34</v>
      </c>
      <c r="O5185" s="17">
        <v>2.46</v>
      </c>
      <c r="P5185" s="17">
        <v>5</v>
      </c>
      <c r="Q5185" s="17">
        <v>0.76</v>
      </c>
      <c r="R5185">
        <v>121.38</v>
      </c>
      <c r="S5185" s="18">
        <v>1.05</v>
      </c>
      <c r="T5185" s="17">
        <v>137.6</v>
      </c>
      <c r="U5185" s="17">
        <v>145.84</v>
      </c>
      <c r="V5185" s="14">
        <v>-0.56979999999999997</v>
      </c>
      <c r="W5185">
        <v>51770.733999999997</v>
      </c>
      <c r="X5185" s="19">
        <v>5.27</v>
      </c>
      <c r="Y5185" s="12" t="str">
        <f>IFERROR(VLOOKUP(C5185,[1]Index!$D:$F,3,FALSE),"Non List")</f>
        <v>Finance</v>
      </c>
      <c r="Z5185">
        <f>IFERROR(VLOOKUP(C5185,[1]LP!$B:$C,2,FALSE),0)</f>
        <v>419.8</v>
      </c>
      <c r="AA5185" s="11">
        <f t="shared" si="119"/>
        <v>61.1</v>
      </c>
      <c r="AB5185" s="5">
        <f>IFERROR(VLOOKUP(C5185,[2]Sheet1!$B:$F,5,FALSE),0)</f>
        <v>4810249.01</v>
      </c>
      <c r="AC5185" s="11">
        <f>IFERROR(VLOOKUP(AE5185,[3]Sheet2!$M:$O,2,FALSE),0)</f>
        <v>5.05</v>
      </c>
      <c r="AD5185" s="11">
        <f>IFERROR(VLOOKUP(AE5185,[3]Sheet2!$M:$O,3,FALSE),0)</f>
        <v>0</v>
      </c>
      <c r="AE5185" s="10" t="str">
        <f t="shared" si="120"/>
        <v>79/80SIFC</v>
      </c>
    </row>
    <row r="5186" spans="1:31" x14ac:dyDescent="0.45">
      <c r="A5186" s="16" t="s">
        <v>55</v>
      </c>
      <c r="B5186" t="s">
        <v>181</v>
      </c>
      <c r="C5186" t="s">
        <v>170</v>
      </c>
      <c r="D5186" s="17">
        <v>321.5</v>
      </c>
      <c r="E5186" s="17">
        <v>1121452</v>
      </c>
      <c r="F5186" s="17">
        <v>36188</v>
      </c>
      <c r="G5186" s="17">
        <v>6659828</v>
      </c>
      <c r="H5186" s="17">
        <v>5191588</v>
      </c>
      <c r="I5186" s="17">
        <v>210373</v>
      </c>
      <c r="J5186" s="17">
        <v>245378</v>
      </c>
      <c r="K5186" s="17">
        <v>47039</v>
      </c>
      <c r="L5186" s="17">
        <v>-154130</v>
      </c>
      <c r="M5186" s="17">
        <v>-13.74</v>
      </c>
      <c r="N5186" s="17">
        <v>-23.4</v>
      </c>
      <c r="O5186" s="17">
        <v>3.11</v>
      </c>
      <c r="P5186" s="17">
        <v>-13.31</v>
      </c>
      <c r="Q5186" s="17">
        <v>-1.76</v>
      </c>
      <c r="R5186">
        <v>-72.77</v>
      </c>
      <c r="S5186" s="18">
        <v>4.93</v>
      </c>
      <c r="T5186" s="17">
        <v>103.23</v>
      </c>
      <c r="U5186" s="17" t="s">
        <v>314</v>
      </c>
      <c r="V5186" s="14" t="s">
        <v>314</v>
      </c>
      <c r="W5186">
        <v>-162067</v>
      </c>
      <c r="X5186" s="19">
        <v>-14.45</v>
      </c>
      <c r="Y5186" s="12" t="str">
        <f>IFERROR(VLOOKUP(C5186,[1]Index!$D:$F,3,FALSE),"Non List")</f>
        <v>Finance</v>
      </c>
      <c r="Z5186">
        <f>IFERROR(VLOOKUP(C5186,[1]LP!$B:$C,2,FALSE),0)</f>
        <v>397</v>
      </c>
      <c r="AA5186" s="11">
        <f t="shared" si="119"/>
        <v>-28.9</v>
      </c>
      <c r="AB5186" s="5">
        <f>IFERROR(VLOOKUP(C5186,[2]Sheet1!$B:$F,5,FALSE),0)</f>
        <v>5495113.7199999997</v>
      </c>
      <c r="AC5186" s="11">
        <f>IFERROR(VLOOKUP(AE5186,[3]Sheet2!$M:$O,2,FALSE),0)</f>
        <v>0</v>
      </c>
      <c r="AD5186" s="11">
        <f>IFERROR(VLOOKUP(AE5186,[3]Sheet2!$M:$O,3,FALSE),0)</f>
        <v>0</v>
      </c>
      <c r="AE5186" s="10" t="str">
        <f t="shared" si="120"/>
        <v>79/80RLFL</v>
      </c>
    </row>
    <row r="5187" spans="1:31" x14ac:dyDescent="0.45">
      <c r="A5187" s="16" t="s">
        <v>55</v>
      </c>
      <c r="B5187" t="s">
        <v>181</v>
      </c>
      <c r="C5187" t="s">
        <v>171</v>
      </c>
      <c r="D5187" s="17">
        <v>540</v>
      </c>
      <c r="E5187" s="17">
        <v>867993.8</v>
      </c>
      <c r="F5187" s="17">
        <v>587159.69999999995</v>
      </c>
      <c r="G5187" s="17">
        <v>7728449.3899999997</v>
      </c>
      <c r="H5187" s="17">
        <v>5494011.5499999998</v>
      </c>
      <c r="I5187" s="17">
        <v>366139.78</v>
      </c>
      <c r="J5187" s="17">
        <v>403080.59</v>
      </c>
      <c r="K5187" s="17">
        <v>128571.97</v>
      </c>
      <c r="L5187" s="17">
        <v>156761.1</v>
      </c>
      <c r="M5187" s="17">
        <v>18.059999999999999</v>
      </c>
      <c r="N5187" s="17">
        <v>29.9</v>
      </c>
      <c r="O5187" s="17">
        <v>3.22</v>
      </c>
      <c r="P5187" s="17">
        <v>10.77</v>
      </c>
      <c r="Q5187" s="17">
        <v>1.56</v>
      </c>
      <c r="R5187">
        <v>96.28</v>
      </c>
      <c r="S5187" s="18">
        <v>10.47</v>
      </c>
      <c r="T5187" s="17">
        <v>167.65</v>
      </c>
      <c r="U5187" s="17">
        <v>261.01</v>
      </c>
      <c r="V5187" s="14">
        <v>-0.51670000000000005</v>
      </c>
      <c r="W5187">
        <v>-433598.94669999997</v>
      </c>
      <c r="X5187" s="19">
        <v>-49.95</v>
      </c>
      <c r="Y5187" s="12" t="str">
        <f>IFERROR(VLOOKUP(C5187,[1]Index!$D:$F,3,FALSE),"Non List")</f>
        <v>Finance</v>
      </c>
      <c r="Z5187">
        <f>IFERROR(VLOOKUP(C5187,[1]LP!$B:$C,2,FALSE),0)</f>
        <v>670</v>
      </c>
      <c r="AA5187" s="11">
        <f t="shared" ref="AA5187:AA5250" si="121">ROUND(IFERROR(Z5187/M5187,0),1)</f>
        <v>37.1</v>
      </c>
      <c r="AB5187" s="5">
        <f>IFERROR(VLOOKUP(C5187,[2]Sheet1!$B:$F,5,FALSE),0)</f>
        <v>4253169.62</v>
      </c>
      <c r="AC5187" s="11">
        <f>IFERROR(VLOOKUP(AE5187,[3]Sheet2!$M:$O,2,FALSE),0)</f>
        <v>0</v>
      </c>
      <c r="AD5187" s="11">
        <f>IFERROR(VLOOKUP(AE5187,[3]Sheet2!$M:$O,3,FALSE),0)</f>
        <v>0</v>
      </c>
      <c r="AE5187" s="10" t="str">
        <f t="shared" si="120"/>
        <v>79/80GUFL</v>
      </c>
    </row>
    <row r="5188" spans="1:31" x14ac:dyDescent="0.45">
      <c r="A5188" s="16" t="s">
        <v>55</v>
      </c>
      <c r="B5188" t="s">
        <v>181</v>
      </c>
      <c r="C5188" t="s">
        <v>172</v>
      </c>
      <c r="D5188" s="17">
        <v>312</v>
      </c>
      <c r="E5188" s="17">
        <v>854816.77899999998</v>
      </c>
      <c r="F5188" s="17">
        <v>339436.27</v>
      </c>
      <c r="G5188" s="17">
        <v>4171562.81</v>
      </c>
      <c r="H5188" s="17">
        <v>3590165.105</v>
      </c>
      <c r="I5188" s="17">
        <v>130925.79300000001</v>
      </c>
      <c r="J5188" s="17">
        <v>230533.08799999999</v>
      </c>
      <c r="K5188" s="17">
        <v>68962.100999999995</v>
      </c>
      <c r="L5188" s="17">
        <v>38669.445</v>
      </c>
      <c r="M5188" s="17">
        <v>4.5199999999999996</v>
      </c>
      <c r="N5188" s="17">
        <v>69.03</v>
      </c>
      <c r="O5188" s="17">
        <v>2.23</v>
      </c>
      <c r="P5188" s="17">
        <v>3.24</v>
      </c>
      <c r="Q5188" s="17">
        <v>0.66</v>
      </c>
      <c r="R5188">
        <v>153.94</v>
      </c>
      <c r="S5188" s="18">
        <v>3.3</v>
      </c>
      <c r="T5188" s="17">
        <v>139.71</v>
      </c>
      <c r="U5188" s="17">
        <v>119.2</v>
      </c>
      <c r="V5188" s="14">
        <v>-0.61799999999999999</v>
      </c>
      <c r="W5188">
        <v>-208418.20199999999</v>
      </c>
      <c r="X5188" s="19">
        <v>-24.38</v>
      </c>
      <c r="Y5188" s="12" t="str">
        <f>IFERROR(VLOOKUP(C5188,[1]Index!$D:$F,3,FALSE),"Non List")</f>
        <v>Finance</v>
      </c>
      <c r="Z5188">
        <f>IFERROR(VLOOKUP(C5188,[1]LP!$B:$C,2,FALSE),0)</f>
        <v>399.9</v>
      </c>
      <c r="AA5188" s="11">
        <f t="shared" si="121"/>
        <v>88.5</v>
      </c>
      <c r="AB5188" s="5">
        <f>IFERROR(VLOOKUP(C5188,[2]Sheet1!$B:$F,5,FALSE),0)</f>
        <v>3419267.12</v>
      </c>
      <c r="AC5188" s="11">
        <f>IFERROR(VLOOKUP(AE5188,[3]Sheet2!$M:$O,2,FALSE),0)</f>
        <v>0</v>
      </c>
      <c r="AD5188" s="11">
        <f>IFERROR(VLOOKUP(AE5188,[3]Sheet2!$M:$O,3,FALSE),0)</f>
        <v>0</v>
      </c>
      <c r="AE5188" s="10" t="str">
        <f t="shared" si="120"/>
        <v>79/80BFC</v>
      </c>
    </row>
    <row r="5189" spans="1:31" x14ac:dyDescent="0.45">
      <c r="A5189" s="16" t="s">
        <v>55</v>
      </c>
      <c r="B5189" t="s">
        <v>181</v>
      </c>
      <c r="C5189" t="s">
        <v>179</v>
      </c>
      <c r="D5189" s="17">
        <v>277.39999999999998</v>
      </c>
      <c r="E5189" s="17">
        <v>818911</v>
      </c>
      <c r="F5189" s="17">
        <v>-189489</v>
      </c>
      <c r="G5189" s="17">
        <v>1610644</v>
      </c>
      <c r="H5189" s="17">
        <v>1513695</v>
      </c>
      <c r="I5189" s="17">
        <v>70293</v>
      </c>
      <c r="J5189" s="17">
        <v>71291</v>
      </c>
      <c r="K5189" s="17">
        <v>-44477</v>
      </c>
      <c r="L5189" s="17">
        <v>-79849</v>
      </c>
      <c r="M5189" s="17">
        <v>-9.75</v>
      </c>
      <c r="N5189" s="17">
        <v>-28.45</v>
      </c>
      <c r="O5189" s="17">
        <v>3.61</v>
      </c>
      <c r="P5189" s="17">
        <v>-12.69</v>
      </c>
      <c r="Q5189" s="17">
        <v>-2.95</v>
      </c>
      <c r="R5189">
        <v>-102.7</v>
      </c>
      <c r="S5189" s="18">
        <v>4.59</v>
      </c>
      <c r="T5189" s="17">
        <v>76.86</v>
      </c>
      <c r="U5189" s="17" t="s">
        <v>314</v>
      </c>
      <c r="V5189" s="14" t="s">
        <v>314</v>
      </c>
      <c r="W5189">
        <v>-440989</v>
      </c>
      <c r="X5189" s="19">
        <v>-53.85</v>
      </c>
      <c r="Y5189" s="12" t="str">
        <f>IFERROR(VLOOKUP(C5189,[1]Index!$D:$F,3,FALSE),"Non List")</f>
        <v>Finance</v>
      </c>
      <c r="Z5189">
        <f>IFERROR(VLOOKUP(C5189,[1]LP!$B:$C,2,FALSE),0)</f>
        <v>341</v>
      </c>
      <c r="AA5189" s="11">
        <f t="shared" si="121"/>
        <v>-35</v>
      </c>
      <c r="AB5189" s="5">
        <f>IFERROR(VLOOKUP(C5189,[2]Sheet1!$B:$F,5,FALSE),0)</f>
        <v>3327237.42</v>
      </c>
      <c r="AC5189" s="11">
        <f>IFERROR(VLOOKUP(AE5189,[3]Sheet2!$M:$O,2,FALSE),0)</f>
        <v>0</v>
      </c>
      <c r="AD5189" s="11">
        <f>IFERROR(VLOOKUP(AE5189,[3]Sheet2!$M:$O,3,FALSE),0)</f>
        <v>0</v>
      </c>
      <c r="AE5189" s="10" t="str">
        <f t="shared" si="120"/>
        <v>79/80SFCL</v>
      </c>
    </row>
    <row r="5190" spans="1:31" x14ac:dyDescent="0.45">
      <c r="A5190" t="s">
        <v>55</v>
      </c>
      <c r="B5190" t="s">
        <v>181</v>
      </c>
      <c r="C5190" t="s">
        <v>192</v>
      </c>
      <c r="D5190" s="5">
        <v>216.1</v>
      </c>
      <c r="E5190" s="5">
        <v>1867962.6</v>
      </c>
      <c r="F5190" s="5">
        <v>63187.122000000003</v>
      </c>
      <c r="L5190">
        <v>58431.262999999999</v>
      </c>
      <c r="M5190" s="5">
        <v>3.12</v>
      </c>
      <c r="N5190" s="5">
        <v>69.260000000000005</v>
      </c>
      <c r="O5190" s="5">
        <v>2.09</v>
      </c>
      <c r="P5190" s="5">
        <v>3.03</v>
      </c>
      <c r="R5190" s="5">
        <v>144.75</v>
      </c>
      <c r="T5190" s="5">
        <v>103.38</v>
      </c>
      <c r="U5190" s="5">
        <v>85.19</v>
      </c>
      <c r="V5190" s="13">
        <v>-0.60578435909301254</v>
      </c>
      <c r="X5190" s="19">
        <v>0</v>
      </c>
      <c r="Y5190" s="12" t="str">
        <f>IFERROR(VLOOKUP(C5190,[1]Index!$D:$F,3,FALSE),"Non List")</f>
        <v>Hydro Power</v>
      </c>
      <c r="Z5190">
        <f>IFERROR(VLOOKUP(C5190,[1]LP!$B:$C,2,FALSE),0)</f>
        <v>164</v>
      </c>
      <c r="AA5190" s="11">
        <f t="shared" si="121"/>
        <v>52.6</v>
      </c>
      <c r="AB5190" s="5">
        <f>IFERROR(VLOOKUP(C5190,[2]Sheet1!$B:$F,5,FALSE),0)</f>
        <v>37359249.329999998</v>
      </c>
      <c r="AC5190" s="11">
        <f>IFERROR(VLOOKUP(AE5190,[3]Sheet2!$M:$O,2,FALSE),0)</f>
        <v>0</v>
      </c>
      <c r="AD5190" s="11">
        <f>IFERROR(VLOOKUP(AE5190,[3]Sheet2!$M:$O,3,FALSE),0)</f>
        <v>0</v>
      </c>
      <c r="AE5190" s="10" t="str">
        <f t="shared" si="120"/>
        <v>79/80AHPC</v>
      </c>
    </row>
    <row r="5191" spans="1:31" x14ac:dyDescent="0.45">
      <c r="A5191" t="s">
        <v>55</v>
      </c>
      <c r="B5191" t="s">
        <v>181</v>
      </c>
      <c r="C5191" t="s">
        <v>193</v>
      </c>
      <c r="D5191" s="5">
        <v>308.5</v>
      </c>
      <c r="E5191" s="5">
        <v>3409065</v>
      </c>
      <c r="F5191" s="5">
        <v>3582892</v>
      </c>
      <c r="L5191">
        <v>267329</v>
      </c>
      <c r="M5191" s="5">
        <v>7.84</v>
      </c>
      <c r="N5191" s="5">
        <v>39.35</v>
      </c>
      <c r="O5191" s="5">
        <v>1.5</v>
      </c>
      <c r="P5191" s="5">
        <v>3.82</v>
      </c>
      <c r="R5191" s="5">
        <v>59.03</v>
      </c>
      <c r="T5191" s="5">
        <v>205.1</v>
      </c>
      <c r="U5191" s="5">
        <v>190.21</v>
      </c>
      <c r="V5191" s="13">
        <v>-0.38343598055105343</v>
      </c>
      <c r="X5191" s="19">
        <v>0</v>
      </c>
      <c r="Y5191" s="12" t="str">
        <f>IFERROR(VLOOKUP(C5191,[1]Index!$D:$F,3,FALSE),"Non List")</f>
        <v>Hydro Power</v>
      </c>
      <c r="Z5191">
        <f>IFERROR(VLOOKUP(C5191,[1]LP!$B:$C,2,FALSE),0)</f>
        <v>299</v>
      </c>
      <c r="AA5191" s="11">
        <f t="shared" si="121"/>
        <v>38.1</v>
      </c>
      <c r="AB5191" s="5">
        <f>IFERROR(VLOOKUP(C5191,[2]Sheet1!$B:$F,5,FALSE),0)</f>
        <v>34098720.810000002</v>
      </c>
      <c r="AC5191" s="11">
        <f>IFERROR(VLOOKUP(AE5191,[3]Sheet2!$M:$O,2,FALSE),0)</f>
        <v>5</v>
      </c>
      <c r="AD5191" s="11">
        <f>IFERROR(VLOOKUP(AE5191,[3]Sheet2!$M:$O,3,FALSE),0)</f>
        <v>0</v>
      </c>
      <c r="AE5191" s="10" t="str">
        <f t="shared" si="120"/>
        <v>79/80BPCL</v>
      </c>
    </row>
    <row r="5192" spans="1:31" x14ac:dyDescent="0.45">
      <c r="A5192" t="s">
        <v>55</v>
      </c>
      <c r="B5192" t="s">
        <v>181</v>
      </c>
      <c r="C5192" t="s">
        <v>194</v>
      </c>
      <c r="D5192" s="5">
        <v>493</v>
      </c>
      <c r="E5192" s="5">
        <v>7258179.2800000003</v>
      </c>
      <c r="F5192" s="5">
        <v>3301672.38</v>
      </c>
      <c r="L5192">
        <v>694509.21</v>
      </c>
      <c r="M5192" s="5">
        <v>9.56</v>
      </c>
      <c r="N5192" s="5">
        <v>51.57</v>
      </c>
      <c r="O5192" s="5">
        <v>3.39</v>
      </c>
      <c r="P5192" s="5">
        <v>6.58</v>
      </c>
      <c r="R5192" s="5">
        <v>174.82</v>
      </c>
      <c r="T5192" s="5">
        <v>145.49</v>
      </c>
      <c r="U5192" s="5">
        <v>176.9</v>
      </c>
      <c r="V5192" s="13">
        <v>-0.64117647058823524</v>
      </c>
      <c r="X5192" s="19">
        <v>0</v>
      </c>
      <c r="Y5192" s="12" t="str">
        <f>IFERROR(VLOOKUP(C5192,[1]Index!$D:$F,3,FALSE),"Non List")</f>
        <v>Hydro Power</v>
      </c>
      <c r="Z5192">
        <f>IFERROR(VLOOKUP(C5192,[1]LP!$B:$C,2,FALSE),0)</f>
        <v>448.1</v>
      </c>
      <c r="AA5192" s="11">
        <f t="shared" si="121"/>
        <v>46.9</v>
      </c>
      <c r="AB5192" s="5">
        <f>IFERROR(VLOOKUP(C5192,[2]Sheet1!$B:$F,5,FALSE),0)</f>
        <v>79839972</v>
      </c>
      <c r="AC5192" s="11">
        <f>IFERROR(VLOOKUP(AE5192,[3]Sheet2!$M:$O,2,FALSE),0)</f>
        <v>5</v>
      </c>
      <c r="AD5192" s="11">
        <f>IFERROR(VLOOKUP(AE5192,[3]Sheet2!$M:$O,3,FALSE),0)</f>
        <v>10</v>
      </c>
      <c r="AE5192" s="10" t="str">
        <f t="shared" si="120"/>
        <v>79/80CHCL</v>
      </c>
    </row>
    <row r="5193" spans="1:31" x14ac:dyDescent="0.45">
      <c r="A5193" t="s">
        <v>55</v>
      </c>
      <c r="B5193" t="s">
        <v>181</v>
      </c>
      <c r="C5193" t="s">
        <v>195</v>
      </c>
      <c r="D5193" s="5">
        <v>152</v>
      </c>
      <c r="E5193" s="5">
        <v>2467525.41</v>
      </c>
      <c r="F5193" s="5">
        <v>13136.68</v>
      </c>
      <c r="L5193">
        <v>4832.96</v>
      </c>
      <c r="M5193" s="5">
        <v>0.19</v>
      </c>
      <c r="N5193" s="5">
        <v>800</v>
      </c>
      <c r="O5193" s="5">
        <v>1.51</v>
      </c>
      <c r="P5193" s="5">
        <v>0.19</v>
      </c>
      <c r="R5193" s="5">
        <v>1208</v>
      </c>
      <c r="T5193" s="5">
        <v>100.53</v>
      </c>
      <c r="U5193" s="5">
        <v>20.73</v>
      </c>
      <c r="V5193" s="13">
        <v>-0.86361842105263154</v>
      </c>
      <c r="X5193" s="19">
        <v>0</v>
      </c>
      <c r="Y5193" s="12" t="str">
        <f>IFERROR(VLOOKUP(C5193,[1]Index!$D:$F,3,FALSE),"Non List")</f>
        <v>Hydro Power</v>
      </c>
      <c r="Z5193">
        <f>IFERROR(VLOOKUP(C5193,[1]LP!$B:$C,2,FALSE),0)</f>
        <v>148</v>
      </c>
      <c r="AA5193" s="11">
        <f t="shared" si="121"/>
        <v>778.9</v>
      </c>
      <c r="AB5193" s="5">
        <f>IFERROR(VLOOKUP(C5193,[2]Sheet1!$B:$F,5,FALSE),0)</f>
        <v>24671629.120000001</v>
      </c>
      <c r="AC5193" s="11">
        <f>IFERROR(VLOOKUP(AE5193,[3]Sheet2!$M:$O,2,FALSE),0)</f>
        <v>0</v>
      </c>
      <c r="AD5193" s="11">
        <f>IFERROR(VLOOKUP(AE5193,[3]Sheet2!$M:$O,3,FALSE),0)</f>
        <v>0</v>
      </c>
      <c r="AE5193" s="10" t="str">
        <f t="shared" si="120"/>
        <v>79/80NHPC</v>
      </c>
    </row>
    <row r="5194" spans="1:31" x14ac:dyDescent="0.45">
      <c r="A5194" t="s">
        <v>55</v>
      </c>
      <c r="B5194" t="s">
        <v>181</v>
      </c>
      <c r="C5194" t="s">
        <v>196</v>
      </c>
      <c r="D5194" s="5">
        <v>353</v>
      </c>
      <c r="E5194" s="5">
        <v>3089251</v>
      </c>
      <c r="F5194" s="5">
        <v>2464089.1749999998</v>
      </c>
      <c r="L5194">
        <v>407221.58899999998</v>
      </c>
      <c r="M5194" s="5">
        <v>13.18</v>
      </c>
      <c r="N5194" s="5">
        <v>26.78</v>
      </c>
      <c r="O5194" s="5">
        <v>1.96</v>
      </c>
      <c r="P5194" s="5">
        <v>7.33</v>
      </c>
      <c r="R5194" s="5">
        <v>52.49</v>
      </c>
      <c r="T5194" s="5">
        <v>179.76</v>
      </c>
      <c r="U5194" s="5">
        <v>230.88</v>
      </c>
      <c r="V5194" s="13">
        <v>-0.34594900849858357</v>
      </c>
      <c r="X5194" s="19">
        <v>0</v>
      </c>
      <c r="Y5194" s="12" t="str">
        <f>IFERROR(VLOOKUP(C5194,[1]Index!$D:$F,3,FALSE),"Non List")</f>
        <v>Hydro Power</v>
      </c>
      <c r="Z5194">
        <f>IFERROR(VLOOKUP(C5194,[1]LP!$B:$C,2,FALSE),0)</f>
        <v>339.3</v>
      </c>
      <c r="AA5194" s="11">
        <f t="shared" si="121"/>
        <v>25.7</v>
      </c>
      <c r="AB5194" s="5">
        <f>IFERROR(VLOOKUP(C5194,[2]Sheet1!$B:$F,5,FALSE),0)</f>
        <v>30892510</v>
      </c>
      <c r="AC5194" s="11">
        <f>IFERROR(VLOOKUP(AE5194,[3]Sheet2!$M:$O,2,FALSE),0)</f>
        <v>0.52629999999999999</v>
      </c>
      <c r="AD5194" s="11">
        <f>IFERROR(VLOOKUP(AE5194,[3]Sheet2!$M:$O,3,FALSE),0)</f>
        <v>10</v>
      </c>
      <c r="AE5194" s="10" t="str">
        <f t="shared" si="120"/>
        <v>79/80SHPC</v>
      </c>
    </row>
    <row r="5195" spans="1:31" x14ac:dyDescent="0.45">
      <c r="A5195" t="s">
        <v>55</v>
      </c>
      <c r="B5195" t="s">
        <v>181</v>
      </c>
      <c r="C5195" t="s">
        <v>215</v>
      </c>
      <c r="D5195" s="5">
        <v>232</v>
      </c>
      <c r="E5195" s="5">
        <v>990000</v>
      </c>
      <c r="F5195" s="5">
        <v>-65471.5527</v>
      </c>
      <c r="L5195">
        <v>-49603.6319</v>
      </c>
      <c r="M5195" s="5">
        <v>-5.01</v>
      </c>
      <c r="N5195" s="5">
        <v>-46.31</v>
      </c>
      <c r="O5195" s="5">
        <v>2.48</v>
      </c>
      <c r="P5195" s="5">
        <v>-5.37</v>
      </c>
      <c r="R5195" s="5">
        <v>-114.85</v>
      </c>
      <c r="T5195" s="5">
        <v>93.39</v>
      </c>
      <c r="U5195" s="5" t="s">
        <v>314</v>
      </c>
      <c r="V5195" s="13">
        <v>0</v>
      </c>
      <c r="X5195" s="19">
        <v>0</v>
      </c>
      <c r="Y5195" s="12" t="str">
        <f>IFERROR(VLOOKUP(C5195,[1]Index!$D:$F,3,FALSE),"Non List")</f>
        <v>Hydro Power</v>
      </c>
      <c r="Z5195">
        <f>IFERROR(VLOOKUP(C5195,[1]LP!$B:$C,2,FALSE),0)</f>
        <v>286</v>
      </c>
      <c r="AA5195" s="11">
        <f t="shared" si="121"/>
        <v>-57.1</v>
      </c>
      <c r="AB5195" s="5">
        <f>IFERROR(VLOOKUP(C5195,[2]Sheet1!$B:$F,5,FALSE),0)</f>
        <v>9900000</v>
      </c>
      <c r="AC5195" s="11">
        <f>IFERROR(VLOOKUP(AE5195,[3]Sheet2!$M:$O,2,FALSE),0)</f>
        <v>0</v>
      </c>
      <c r="AD5195" s="11">
        <f>IFERROR(VLOOKUP(AE5195,[3]Sheet2!$M:$O,3,FALSE),0)</f>
        <v>0</v>
      </c>
      <c r="AE5195" s="10" t="str">
        <f t="shared" si="120"/>
        <v>79/80HURJA</v>
      </c>
    </row>
    <row r="5196" spans="1:31" x14ac:dyDescent="0.45">
      <c r="A5196" t="s">
        <v>55</v>
      </c>
      <c r="B5196" t="s">
        <v>181</v>
      </c>
      <c r="C5196" t="s">
        <v>202</v>
      </c>
      <c r="D5196" s="5">
        <v>189</v>
      </c>
      <c r="E5196" s="5">
        <v>2040731.6</v>
      </c>
      <c r="F5196" s="5">
        <v>16054.237999999999</v>
      </c>
      <c r="L5196">
        <v>672.23199999999997</v>
      </c>
      <c r="M5196" s="5">
        <v>0.03</v>
      </c>
      <c r="N5196" s="5">
        <v>6300</v>
      </c>
      <c r="O5196" s="5">
        <v>1.88</v>
      </c>
      <c r="P5196" s="5">
        <v>0.03</v>
      </c>
      <c r="R5196" s="5">
        <v>11844</v>
      </c>
      <c r="T5196" s="5">
        <v>100.79</v>
      </c>
      <c r="U5196" s="5">
        <v>8.25</v>
      </c>
      <c r="V5196" s="13">
        <v>-0.95634920634920639</v>
      </c>
      <c r="X5196" s="19">
        <v>0</v>
      </c>
      <c r="Y5196" s="12" t="str">
        <f>IFERROR(VLOOKUP(C5196,[1]Index!$D:$F,3,FALSE),"Non List")</f>
        <v>Hydro Power</v>
      </c>
      <c r="Z5196">
        <f>IFERROR(VLOOKUP(C5196,[1]LP!$B:$C,2,FALSE),0)</f>
        <v>171</v>
      </c>
      <c r="AA5196" s="11">
        <f t="shared" si="121"/>
        <v>5700</v>
      </c>
      <c r="AB5196" s="5">
        <f>IFERROR(VLOOKUP(C5196,[2]Sheet1!$B:$F,5,FALSE),0)</f>
        <v>38959421</v>
      </c>
      <c r="AC5196" s="11">
        <f>IFERROR(VLOOKUP(AE5196,[3]Sheet2!$M:$O,2,FALSE),0)</f>
        <v>0</v>
      </c>
      <c r="AD5196" s="11">
        <f>IFERROR(VLOOKUP(AE5196,[3]Sheet2!$M:$O,3,FALSE),0)</f>
        <v>0</v>
      </c>
      <c r="AE5196" s="10" t="str">
        <f t="shared" si="120"/>
        <v>79/80AKPL</v>
      </c>
    </row>
    <row r="5197" spans="1:31" x14ac:dyDescent="0.45">
      <c r="A5197" t="s">
        <v>55</v>
      </c>
      <c r="B5197" t="s">
        <v>181</v>
      </c>
      <c r="C5197" t="s">
        <v>198</v>
      </c>
      <c r="D5197" s="5">
        <v>218</v>
      </c>
      <c r="E5197" s="5">
        <v>535815</v>
      </c>
      <c r="F5197" s="5">
        <v>64631.434999999998</v>
      </c>
      <c r="L5197">
        <v>11200.264999999999</v>
      </c>
      <c r="M5197" s="5">
        <v>2.09</v>
      </c>
      <c r="N5197" s="5">
        <v>104.31</v>
      </c>
      <c r="O5197" s="5">
        <v>1.95</v>
      </c>
      <c r="P5197" s="5">
        <v>1.87</v>
      </c>
      <c r="R5197" s="5">
        <v>203.4</v>
      </c>
      <c r="T5197" s="5">
        <v>112.06</v>
      </c>
      <c r="U5197" s="5">
        <v>72.59</v>
      </c>
      <c r="V5197" s="13">
        <v>-0.66701834862385323</v>
      </c>
      <c r="X5197" s="19">
        <v>0</v>
      </c>
      <c r="Y5197" s="12" t="str">
        <f>IFERROR(VLOOKUP(C5197,[1]Index!$D:$F,3,FALSE),"Non List")</f>
        <v>Hydro Power</v>
      </c>
      <c r="Z5197">
        <f>IFERROR(VLOOKUP(C5197,[1]LP!$B:$C,2,FALSE),0)</f>
        <v>235</v>
      </c>
      <c r="AA5197" s="11">
        <f t="shared" si="121"/>
        <v>112.4</v>
      </c>
      <c r="AB5197" s="5">
        <f>IFERROR(VLOOKUP(C5197,[2]Sheet1!$B:$F,5,FALSE),0)</f>
        <v>5358150</v>
      </c>
      <c r="AC5197" s="11">
        <f>IFERROR(VLOOKUP(AE5197,[3]Sheet2!$M:$O,2,FALSE),0)</f>
        <v>0</v>
      </c>
      <c r="AD5197" s="11">
        <f>IFERROR(VLOOKUP(AE5197,[3]Sheet2!$M:$O,3,FALSE),0)</f>
        <v>0</v>
      </c>
      <c r="AE5197" s="10" t="str">
        <f t="shared" si="120"/>
        <v>79/80BARUN</v>
      </c>
    </row>
    <row r="5198" spans="1:31" x14ac:dyDescent="0.45">
      <c r="A5198" t="s">
        <v>55</v>
      </c>
      <c r="B5198" t="s">
        <v>181</v>
      </c>
      <c r="C5198" t="s">
        <v>200</v>
      </c>
      <c r="D5198" s="5">
        <v>206.5</v>
      </c>
      <c r="E5198" s="5">
        <v>1851279.223</v>
      </c>
      <c r="F5198" s="5">
        <v>156058.70600000001</v>
      </c>
      <c r="L5198">
        <v>67481.142000000007</v>
      </c>
      <c r="M5198" s="5">
        <v>3.64</v>
      </c>
      <c r="N5198" s="5">
        <v>56.73</v>
      </c>
      <c r="O5198" s="5">
        <v>1.9</v>
      </c>
      <c r="P5198" s="5">
        <v>3.36</v>
      </c>
      <c r="R5198" s="5">
        <v>107.79</v>
      </c>
      <c r="T5198" s="5">
        <v>108.43</v>
      </c>
      <c r="U5198" s="5">
        <v>94.24</v>
      </c>
      <c r="V5198" s="13">
        <v>-0.54363196125907987</v>
      </c>
      <c r="X5198" s="19">
        <v>0</v>
      </c>
      <c r="Y5198" s="12" t="str">
        <f>IFERROR(VLOOKUP(C5198,[1]Index!$D:$F,3,FALSE),"Non List")</f>
        <v>Hydro Power</v>
      </c>
      <c r="Z5198">
        <f>IFERROR(VLOOKUP(C5198,[1]LP!$B:$C,2,FALSE),0)</f>
        <v>307</v>
      </c>
      <c r="AA5198" s="11">
        <f t="shared" si="121"/>
        <v>84.3</v>
      </c>
      <c r="AB5198" s="5">
        <f>IFERROR(VLOOKUP(C5198,[2]Sheet1!$B:$F,5,FALSE),0)</f>
        <v>18512792.23</v>
      </c>
      <c r="AC5198" s="11">
        <f>IFERROR(VLOOKUP(AE5198,[3]Sheet2!$M:$O,2,FALSE),0)</f>
        <v>0</v>
      </c>
      <c r="AD5198" s="11">
        <f>IFERROR(VLOOKUP(AE5198,[3]Sheet2!$M:$O,3,FALSE),0)</f>
        <v>0</v>
      </c>
      <c r="AE5198" s="10" t="str">
        <f t="shared" si="120"/>
        <v>79/80NGPL</v>
      </c>
    </row>
    <row r="5199" spans="1:31" x14ac:dyDescent="0.45">
      <c r="A5199" t="s">
        <v>55</v>
      </c>
      <c r="B5199" t="s">
        <v>181</v>
      </c>
      <c r="C5199" t="s">
        <v>238</v>
      </c>
      <c r="D5199" s="5">
        <v>279.89999999999998</v>
      </c>
      <c r="E5199" s="5">
        <v>588036.9</v>
      </c>
      <c r="F5199" s="5">
        <v>23122.058000000001</v>
      </c>
      <c r="L5199">
        <v>13975.773999999999</v>
      </c>
      <c r="M5199" s="5">
        <v>2.37</v>
      </c>
      <c r="N5199" s="5">
        <v>118.1</v>
      </c>
      <c r="O5199" s="5">
        <v>2.69</v>
      </c>
      <c r="P5199" s="5">
        <v>2.29</v>
      </c>
      <c r="R5199" s="5">
        <v>317.69</v>
      </c>
      <c r="T5199" s="5">
        <v>103.93</v>
      </c>
      <c r="U5199" s="5">
        <v>74.45</v>
      </c>
      <c r="V5199" s="13">
        <v>-0.73401214719542685</v>
      </c>
      <c r="X5199" s="19">
        <v>0</v>
      </c>
      <c r="Y5199" s="12" t="str">
        <f>IFERROR(VLOOKUP(C5199,[1]Index!$D:$F,3,FALSE),"Non List")</f>
        <v>Hydro Non Converted</v>
      </c>
      <c r="Z5199">
        <f>IFERROR(VLOOKUP(C5199,[1]LP!$B:$C,2,FALSE),0)</f>
        <v>427</v>
      </c>
      <c r="AA5199" s="11">
        <f t="shared" si="121"/>
        <v>180.2</v>
      </c>
      <c r="AB5199" s="5">
        <f>IFERROR(VLOOKUP(C5199,[2]Sheet1!$B:$F,5,FALSE),0)</f>
        <v>1847905.96</v>
      </c>
      <c r="AC5199" s="11">
        <f>IFERROR(VLOOKUP(AE5199,[3]Sheet2!$M:$O,2,FALSE),0)</f>
        <v>0.25</v>
      </c>
      <c r="AD5199" s="11">
        <f>IFERROR(VLOOKUP(AE5199,[3]Sheet2!$M:$O,3,FALSE),0)</f>
        <v>4.75</v>
      </c>
      <c r="AE5199" s="10" t="str">
        <f t="shared" si="120"/>
        <v>79/80MHL</v>
      </c>
    </row>
    <row r="5200" spans="1:31" x14ac:dyDescent="0.45">
      <c r="A5200" t="s">
        <v>55</v>
      </c>
      <c r="B5200" t="s">
        <v>181</v>
      </c>
      <c r="C5200" t="s">
        <v>203</v>
      </c>
      <c r="D5200" s="5">
        <v>233</v>
      </c>
      <c r="E5200" s="5">
        <v>1500000</v>
      </c>
      <c r="F5200" s="5">
        <v>-396911</v>
      </c>
      <c r="L5200">
        <v>-209320</v>
      </c>
      <c r="M5200" s="5">
        <v>-13.95</v>
      </c>
      <c r="N5200" s="5">
        <v>-16.7</v>
      </c>
      <c r="O5200" s="5">
        <v>3.17</v>
      </c>
      <c r="P5200" s="5">
        <v>-18.98</v>
      </c>
      <c r="R5200" s="5">
        <v>-52.94</v>
      </c>
      <c r="T5200" s="5">
        <v>73.540000000000006</v>
      </c>
      <c r="U5200" s="5" t="s">
        <v>314</v>
      </c>
      <c r="V5200" s="13">
        <v>0</v>
      </c>
      <c r="X5200" s="19">
        <v>0</v>
      </c>
      <c r="Y5200" s="12" t="str">
        <f>IFERROR(VLOOKUP(C5200,[1]Index!$D:$F,3,FALSE),"Non List")</f>
        <v>Hydro Non Converted</v>
      </c>
      <c r="Z5200">
        <f>IFERROR(VLOOKUP(C5200,[1]LP!$B:$C,2,FALSE),0)</f>
        <v>294.2</v>
      </c>
      <c r="AA5200" s="11">
        <f t="shared" si="121"/>
        <v>-21.1</v>
      </c>
      <c r="AB5200" s="5">
        <f>IFERROR(VLOOKUP(C5200,[2]Sheet1!$B:$F,5,FALSE),0)</f>
        <v>4050000</v>
      </c>
      <c r="AC5200" s="11">
        <f>IFERROR(VLOOKUP(AE5200,[3]Sheet2!$M:$O,2,FALSE),0)</f>
        <v>0</v>
      </c>
      <c r="AD5200" s="11">
        <f>IFERROR(VLOOKUP(AE5200,[3]Sheet2!$M:$O,3,FALSE),0)</f>
        <v>0</v>
      </c>
      <c r="AE5200" s="10" t="str">
        <f t="shared" si="120"/>
        <v>79/80NYADI</v>
      </c>
    </row>
    <row r="5201" spans="1:31" x14ac:dyDescent="0.45">
      <c r="A5201" t="s">
        <v>55</v>
      </c>
      <c r="B5201" t="s">
        <v>181</v>
      </c>
      <c r="C5201" t="s">
        <v>219</v>
      </c>
      <c r="D5201" s="5">
        <v>276</v>
      </c>
      <c r="E5201" s="5">
        <v>3650000</v>
      </c>
      <c r="F5201" s="5">
        <v>-236357</v>
      </c>
      <c r="L5201">
        <v>-20503</v>
      </c>
      <c r="M5201" s="5">
        <v>-0.56000000000000005</v>
      </c>
      <c r="N5201" s="5">
        <v>-492.86</v>
      </c>
      <c r="O5201" s="5">
        <v>2.95</v>
      </c>
      <c r="P5201" s="5">
        <v>-0.6</v>
      </c>
      <c r="R5201" s="5">
        <v>-1453.94</v>
      </c>
      <c r="T5201" s="5">
        <v>93.52</v>
      </c>
      <c r="U5201" s="5" t="s">
        <v>314</v>
      </c>
      <c r="V5201" s="13">
        <v>0</v>
      </c>
      <c r="X5201" s="19">
        <v>0</v>
      </c>
      <c r="Y5201" s="12" t="str">
        <f>IFERROR(VLOOKUP(C5201,[1]Index!$D:$F,3,FALSE),"Non List")</f>
        <v>Hydro Power</v>
      </c>
      <c r="Z5201">
        <f>IFERROR(VLOOKUP(C5201,[1]LP!$B:$C,2,FALSE),0)</f>
        <v>276.89999999999998</v>
      </c>
      <c r="AA5201" s="11">
        <f t="shared" si="121"/>
        <v>-494.5</v>
      </c>
      <c r="AB5201" s="5">
        <f>IFERROR(VLOOKUP(C5201,[2]Sheet1!$B:$F,5,FALSE),0)</f>
        <v>36500000</v>
      </c>
      <c r="AC5201" s="11">
        <f>IFERROR(VLOOKUP(AE5201,[3]Sheet2!$M:$O,2,FALSE),0)</f>
        <v>0</v>
      </c>
      <c r="AD5201" s="11">
        <f>IFERROR(VLOOKUP(AE5201,[3]Sheet2!$M:$O,3,FALSE),0)</f>
        <v>0</v>
      </c>
      <c r="AE5201" s="10" t="str">
        <f t="shared" si="120"/>
        <v>79/80SJCL</v>
      </c>
    </row>
    <row r="5202" spans="1:31" x14ac:dyDescent="0.45">
      <c r="A5202" t="s">
        <v>55</v>
      </c>
      <c r="B5202" t="s">
        <v>181</v>
      </c>
      <c r="C5202" t="s">
        <v>221</v>
      </c>
      <c r="D5202" s="5">
        <v>281</v>
      </c>
      <c r="E5202" s="11">
        <v>6842100</v>
      </c>
      <c r="F5202" s="5">
        <v>-337.54599999999999</v>
      </c>
      <c r="L5202">
        <v>-50.405999999999999</v>
      </c>
      <c r="M5202" s="5">
        <v>-0.73</v>
      </c>
      <c r="N5202" s="5">
        <v>-384.93</v>
      </c>
      <c r="O5202" s="5">
        <v>2.96</v>
      </c>
      <c r="P5202" s="5">
        <v>-0.77</v>
      </c>
      <c r="R5202" s="5">
        <v>-1139.3900000000001</v>
      </c>
      <c r="T5202" s="5">
        <v>95.07</v>
      </c>
      <c r="U5202" s="5" t="s">
        <v>314</v>
      </c>
      <c r="V5202" s="13">
        <v>0</v>
      </c>
      <c r="X5202" s="19">
        <v>0</v>
      </c>
      <c r="Y5202" s="12" t="str">
        <f>IFERROR(VLOOKUP(C5202,[1]Index!$D:$F,3,FALSE),"Non List")</f>
        <v>Hydro Power</v>
      </c>
      <c r="Z5202">
        <f>IFERROR(VLOOKUP(C5202,[1]LP!$B:$C,2,FALSE),0)</f>
        <v>274</v>
      </c>
      <c r="AA5202" s="11">
        <f t="shared" si="121"/>
        <v>-375.3</v>
      </c>
      <c r="AB5202" s="5">
        <f>IFERROR(VLOOKUP(C5202,[2]Sheet1!$B:$F,5,FALSE),0)</f>
        <v>68421000</v>
      </c>
      <c r="AC5202" s="11">
        <f>IFERROR(VLOOKUP(AE5202,[3]Sheet2!$M:$O,2,FALSE),0)</f>
        <v>0</v>
      </c>
      <c r="AD5202" s="11">
        <f>IFERROR(VLOOKUP(AE5202,[3]Sheet2!$M:$O,3,FALSE),0)</f>
        <v>0</v>
      </c>
      <c r="AE5202" s="10" t="str">
        <f t="shared" si="120"/>
        <v>79/80RHPL</v>
      </c>
    </row>
    <row r="5203" spans="1:31" x14ac:dyDescent="0.45">
      <c r="A5203" t="s">
        <v>55</v>
      </c>
      <c r="B5203" t="s">
        <v>181</v>
      </c>
      <c r="C5203" t="s">
        <v>239</v>
      </c>
      <c r="D5203" s="5">
        <v>220</v>
      </c>
      <c r="E5203" s="5">
        <v>1054260.3999999999</v>
      </c>
      <c r="F5203" s="5">
        <v>5981.79</v>
      </c>
      <c r="L5203">
        <v>-12254.07</v>
      </c>
      <c r="M5203" s="5">
        <v>-1.1599999999999999</v>
      </c>
      <c r="N5203" s="5">
        <v>-189.66</v>
      </c>
      <c r="O5203" s="5">
        <v>2.19</v>
      </c>
      <c r="P5203" s="5">
        <v>-1.1599999999999999</v>
      </c>
      <c r="R5203" s="5">
        <v>-415.36</v>
      </c>
      <c r="T5203" s="5">
        <v>100.57</v>
      </c>
      <c r="U5203" s="5" t="s">
        <v>314</v>
      </c>
      <c r="V5203" s="13">
        <v>0</v>
      </c>
      <c r="X5203" s="19">
        <v>0</v>
      </c>
      <c r="Y5203" s="12" t="str">
        <f>IFERROR(VLOOKUP(C5203,[1]Index!$D:$F,3,FALSE),"Non List")</f>
        <v>Hydro Non Converted</v>
      </c>
      <c r="Z5203">
        <f>IFERROR(VLOOKUP(C5203,[1]LP!$B:$C,2,FALSE),0)</f>
        <v>415</v>
      </c>
      <c r="AA5203" s="11">
        <f t="shared" si="121"/>
        <v>-357.8</v>
      </c>
      <c r="AB5203" s="5">
        <f>IFERROR(VLOOKUP(C5203,[2]Sheet1!$B:$F,5,FALSE),0)</f>
        <v>2951929.12</v>
      </c>
      <c r="AC5203" s="11">
        <f>IFERROR(VLOOKUP(AE5203,[3]Sheet2!$M:$O,2,FALSE),0)</f>
        <v>0</v>
      </c>
      <c r="AD5203" s="11">
        <f>IFERROR(VLOOKUP(AE5203,[3]Sheet2!$M:$O,3,FALSE),0)</f>
        <v>0</v>
      </c>
      <c r="AE5203" s="10" t="str">
        <f t="shared" si="120"/>
        <v>79/80DORDI</v>
      </c>
    </row>
    <row r="5204" spans="1:31" x14ac:dyDescent="0.45">
      <c r="A5204" t="s">
        <v>55</v>
      </c>
      <c r="B5204" t="s">
        <v>181</v>
      </c>
      <c r="C5204" t="s">
        <v>240</v>
      </c>
      <c r="D5204" s="5">
        <v>274</v>
      </c>
      <c r="E5204" s="5">
        <v>3200000</v>
      </c>
      <c r="F5204" s="5">
        <v>-84800.22</v>
      </c>
      <c r="L5204">
        <v>-84800.22</v>
      </c>
      <c r="M5204" s="5">
        <v>-2.65</v>
      </c>
      <c r="N5204" s="5">
        <v>-103.4</v>
      </c>
      <c r="O5204" s="5">
        <v>2.81</v>
      </c>
      <c r="P5204" s="5">
        <v>-2.72</v>
      </c>
      <c r="R5204" s="5">
        <v>-290.55</v>
      </c>
      <c r="T5204" s="5">
        <v>97.35</v>
      </c>
      <c r="U5204" s="5" t="s">
        <v>314</v>
      </c>
      <c r="V5204" s="13">
        <v>0</v>
      </c>
      <c r="X5204" s="19">
        <v>0</v>
      </c>
      <c r="Y5204" s="12" t="str">
        <f>IFERROR(VLOOKUP(C5204,[1]Index!$D:$F,3,FALSE),"Non List")</f>
        <v>Hydro Non Converted</v>
      </c>
      <c r="Z5204">
        <f>IFERROR(VLOOKUP(C5204,[1]LP!$B:$C,2,FALSE),0)</f>
        <v>294</v>
      </c>
      <c r="AA5204" s="11">
        <f t="shared" si="121"/>
        <v>-110.9</v>
      </c>
      <c r="AB5204" s="5">
        <f>IFERROR(VLOOKUP(C5204,[2]Sheet1!$B:$F,5,FALSE),0)</f>
        <v>8000000</v>
      </c>
      <c r="AC5204" s="11">
        <f>IFERROR(VLOOKUP(AE5204,[3]Sheet2!$M:$O,2,FALSE),0)</f>
        <v>0</v>
      </c>
      <c r="AD5204" s="11">
        <f>IFERROR(VLOOKUP(AE5204,[3]Sheet2!$M:$O,3,FALSE),0)</f>
        <v>0</v>
      </c>
      <c r="AE5204" s="10" t="str">
        <f t="shared" si="120"/>
        <v>79/80PHCL</v>
      </c>
    </row>
    <row r="5205" spans="1:31" x14ac:dyDescent="0.45">
      <c r="A5205" t="s">
        <v>55</v>
      </c>
      <c r="B5205" t="s">
        <v>181</v>
      </c>
      <c r="C5205" t="s">
        <v>222</v>
      </c>
      <c r="D5205" s="5">
        <v>188</v>
      </c>
      <c r="E5205" s="5">
        <v>2100350</v>
      </c>
      <c r="F5205" s="5">
        <v>260697.64970000001</v>
      </c>
      <c r="L5205">
        <v>68121.6538</v>
      </c>
      <c r="M5205" s="5">
        <v>3.24</v>
      </c>
      <c r="N5205" s="5">
        <v>58.02</v>
      </c>
      <c r="O5205" s="5">
        <v>1.67</v>
      </c>
      <c r="P5205" s="5">
        <v>2.89</v>
      </c>
      <c r="R5205" s="5">
        <v>96.89</v>
      </c>
      <c r="T5205" s="5">
        <v>112.41</v>
      </c>
      <c r="U5205" s="5">
        <v>90.52</v>
      </c>
      <c r="V5205" s="13">
        <v>-0.51851063829787236</v>
      </c>
      <c r="X5205" s="19">
        <v>0</v>
      </c>
      <c r="Y5205" s="12" t="str">
        <f>IFERROR(VLOOKUP(C5205,[1]Index!$D:$F,3,FALSE),"Non List")</f>
        <v>Hydro Power</v>
      </c>
      <c r="Z5205">
        <f>IFERROR(VLOOKUP(C5205,[1]LP!$B:$C,2,FALSE),0)</f>
        <v>200.5</v>
      </c>
      <c r="AA5205" s="11">
        <f t="shared" si="121"/>
        <v>61.9</v>
      </c>
      <c r="AB5205" s="5">
        <f>IFERROR(VLOOKUP(C5205,[2]Sheet1!$B:$F,5,FALSE),0)</f>
        <v>22799299.25</v>
      </c>
      <c r="AC5205" s="11">
        <f>IFERROR(VLOOKUP(AE5205,[3]Sheet2!$M:$O,2,FALSE),0)</f>
        <v>0</v>
      </c>
      <c r="AD5205" s="11">
        <f>IFERROR(VLOOKUP(AE5205,[3]Sheet2!$M:$O,3,FALSE),0)</f>
        <v>0</v>
      </c>
      <c r="AE5205" s="10" t="str">
        <f t="shared" si="120"/>
        <v>79/80UPCL</v>
      </c>
    </row>
    <row r="5206" spans="1:31" x14ac:dyDescent="0.45">
      <c r="A5206" t="s">
        <v>55</v>
      </c>
      <c r="B5206" t="s">
        <v>181</v>
      </c>
      <c r="C5206" t="s">
        <v>316</v>
      </c>
      <c r="D5206" s="5">
        <v>668</v>
      </c>
      <c r="E5206" s="5">
        <v>200000</v>
      </c>
      <c r="F5206" s="5">
        <v>-15906.332</v>
      </c>
      <c r="L5206">
        <v>2156.8809999999999</v>
      </c>
      <c r="M5206" s="5">
        <v>1.07</v>
      </c>
      <c r="N5206" s="5">
        <v>624.29999999999995</v>
      </c>
      <c r="O5206" s="5">
        <v>7.26</v>
      </c>
      <c r="P5206" s="5">
        <v>1.17</v>
      </c>
      <c r="R5206" s="5">
        <v>4532.42</v>
      </c>
      <c r="T5206" s="5">
        <v>92.05</v>
      </c>
      <c r="U5206" s="5">
        <v>47.08</v>
      </c>
      <c r="V5206" s="13">
        <v>-0.92952095808383239</v>
      </c>
      <c r="X5206" s="19">
        <v>0</v>
      </c>
      <c r="Y5206" s="12" t="str">
        <f>IFERROR(VLOOKUP(C5206,[1]Index!$D:$F,3,FALSE),"Non List")</f>
        <v>Hydro Non Converted</v>
      </c>
      <c r="Z5206">
        <f>IFERROR(VLOOKUP(C5206,[1]LP!$B:$C,2,FALSE),0)</f>
        <v>676</v>
      </c>
      <c r="AA5206" s="11">
        <f t="shared" si="121"/>
        <v>631.79999999999995</v>
      </c>
      <c r="AB5206" s="5">
        <f>IFERROR(VLOOKUP(C5206,[2]Sheet1!$B:$F,5,FALSE),0)</f>
        <v>600000</v>
      </c>
      <c r="AC5206" s="11">
        <f>IFERROR(VLOOKUP(AE5206,[3]Sheet2!$M:$O,2,FALSE),0)</f>
        <v>0</v>
      </c>
      <c r="AD5206" s="11">
        <f>IFERROR(VLOOKUP(AE5206,[3]Sheet2!$M:$O,3,FALSE),0)</f>
        <v>0</v>
      </c>
      <c r="AE5206" s="10" t="str">
        <f t="shared" si="120"/>
        <v>79/80SPL</v>
      </c>
    </row>
    <row r="5207" spans="1:31" x14ac:dyDescent="0.45">
      <c r="A5207" t="s">
        <v>55</v>
      </c>
      <c r="B5207" t="s">
        <v>181</v>
      </c>
      <c r="C5207" t="s">
        <v>205</v>
      </c>
      <c r="D5207" s="5">
        <v>186.6</v>
      </c>
      <c r="E5207" s="5">
        <v>806575</v>
      </c>
      <c r="F5207" s="5">
        <v>69342.268599999996</v>
      </c>
      <c r="L5207">
        <v>16396.091400000001</v>
      </c>
      <c r="M5207" s="5">
        <v>2.0299999999999998</v>
      </c>
      <c r="N5207" s="5">
        <v>91.92</v>
      </c>
      <c r="O5207" s="5">
        <v>1.72</v>
      </c>
      <c r="P5207" s="5">
        <v>1.87</v>
      </c>
      <c r="R5207" s="5">
        <v>158.1</v>
      </c>
      <c r="T5207" s="5">
        <v>108.6</v>
      </c>
      <c r="U5207" s="5">
        <v>70.430000000000007</v>
      </c>
      <c r="V5207" s="13">
        <v>-0.62256162915326896</v>
      </c>
      <c r="X5207" s="19">
        <v>0</v>
      </c>
      <c r="Y5207" s="12" t="str">
        <f>IFERROR(VLOOKUP(C5207,[1]Index!$D:$F,3,FALSE),"Non List")</f>
        <v>Hydro Power</v>
      </c>
      <c r="Z5207">
        <f>IFERROR(VLOOKUP(C5207,[1]LP!$B:$C,2,FALSE),0)</f>
        <v>239.9</v>
      </c>
      <c r="AA5207" s="11">
        <f t="shared" si="121"/>
        <v>118.2</v>
      </c>
      <c r="AB5207" s="5">
        <f>IFERROR(VLOOKUP(C5207,[2]Sheet1!$B:$F,5,FALSE),0)</f>
        <v>12098625</v>
      </c>
      <c r="AC5207" s="11">
        <f>IFERROR(VLOOKUP(AE5207,[3]Sheet2!$M:$O,2,FALSE),0)</f>
        <v>0</v>
      </c>
      <c r="AD5207" s="11">
        <f>IFERROR(VLOOKUP(AE5207,[3]Sheet2!$M:$O,3,FALSE),0)</f>
        <v>0</v>
      </c>
      <c r="AE5207" s="10" t="str">
        <f t="shared" si="120"/>
        <v>79/80SPDL</v>
      </c>
    </row>
    <row r="5208" spans="1:31" x14ac:dyDescent="0.45">
      <c r="A5208" t="s">
        <v>55</v>
      </c>
      <c r="B5208" t="s">
        <v>181</v>
      </c>
      <c r="C5208" t="s">
        <v>232</v>
      </c>
      <c r="D5208" s="5">
        <v>337</v>
      </c>
      <c r="E5208" s="5">
        <v>368143</v>
      </c>
      <c r="F5208" s="5">
        <v>9321.4150000000009</v>
      </c>
      <c r="L5208">
        <v>9292.3310000000001</v>
      </c>
      <c r="M5208" s="5">
        <v>2.52</v>
      </c>
      <c r="N5208" s="5">
        <v>133.72999999999999</v>
      </c>
      <c r="O5208" s="5">
        <v>3.29</v>
      </c>
      <c r="P5208" s="5">
        <v>2.46</v>
      </c>
      <c r="R5208" s="5">
        <v>439.97</v>
      </c>
      <c r="T5208" s="5">
        <v>102.53</v>
      </c>
      <c r="U5208" s="5">
        <v>76.25</v>
      </c>
      <c r="V5208" s="13">
        <v>-0.77373887240356076</v>
      </c>
      <c r="X5208" s="19">
        <v>0</v>
      </c>
      <c r="Y5208" s="12" t="str">
        <f>IFERROR(VLOOKUP(C5208,[1]Index!$D:$F,3,FALSE),"Non List")</f>
        <v>Hydro Non Converted</v>
      </c>
      <c r="Z5208">
        <f>IFERROR(VLOOKUP(C5208,[1]LP!$B:$C,2,FALSE),0)</f>
        <v>457.8</v>
      </c>
      <c r="AA5208" s="11">
        <f t="shared" si="121"/>
        <v>181.7</v>
      </c>
      <c r="AB5208" s="5">
        <f>IFERROR(VLOOKUP(C5208,[2]Sheet1!$B:$F,5,FALSE),0)</f>
        <v>1104429</v>
      </c>
      <c r="AC5208" s="11">
        <f>IFERROR(VLOOKUP(AE5208,[3]Sheet2!$M:$O,2,FALSE),0)</f>
        <v>0.1169</v>
      </c>
      <c r="AD5208" s="11">
        <f>IFERROR(VLOOKUP(AE5208,[3]Sheet2!$M:$O,3,FALSE),0)</f>
        <v>2.2210999999999999</v>
      </c>
      <c r="AE5208" s="10" t="str">
        <f t="shared" si="120"/>
        <v>79/80MKJC</v>
      </c>
    </row>
    <row r="5209" spans="1:31" x14ac:dyDescent="0.45">
      <c r="A5209" t="s">
        <v>55</v>
      </c>
      <c r="B5209" t="s">
        <v>181</v>
      </c>
      <c r="C5209" t="s">
        <v>233</v>
      </c>
      <c r="D5209" s="5">
        <v>423</v>
      </c>
      <c r="E5209" s="5">
        <v>3500000</v>
      </c>
      <c r="F5209" s="5">
        <v>2178182.148</v>
      </c>
      <c r="L5209">
        <v>134740.505</v>
      </c>
      <c r="M5209" s="5">
        <v>3.84</v>
      </c>
      <c r="N5209" s="5">
        <v>110.16</v>
      </c>
      <c r="O5209" s="5">
        <v>2.61</v>
      </c>
      <c r="P5209" s="5">
        <v>2.37</v>
      </c>
      <c r="R5209" s="5">
        <v>287.52</v>
      </c>
      <c r="T5209" s="5">
        <v>162.22999999999999</v>
      </c>
      <c r="U5209" s="5">
        <v>118.39</v>
      </c>
      <c r="V5209" s="13">
        <v>-0.72011820330969267</v>
      </c>
      <c r="X5209" s="19">
        <v>0</v>
      </c>
      <c r="Y5209" s="12" t="str">
        <f>IFERROR(VLOOKUP(C5209,[1]Index!$D:$F,3,FALSE),"Non List")</f>
        <v>Hydro Non Converted</v>
      </c>
      <c r="Z5209">
        <f>IFERROR(VLOOKUP(C5209,[1]LP!$B:$C,2,FALSE),0)</f>
        <v>555</v>
      </c>
      <c r="AA5209" s="11">
        <f t="shared" si="121"/>
        <v>144.5</v>
      </c>
      <c r="AB5209" s="5">
        <f>IFERROR(VLOOKUP(C5209,[2]Sheet1!$B:$F,5,FALSE),0)</f>
        <v>10500000</v>
      </c>
      <c r="AC5209" s="11">
        <f>IFERROR(VLOOKUP(AE5209,[3]Sheet2!$M:$O,2,FALSE),0)</f>
        <v>0</v>
      </c>
      <c r="AD5209" s="11">
        <f>IFERROR(VLOOKUP(AE5209,[3]Sheet2!$M:$O,3,FALSE),0)</f>
        <v>0</v>
      </c>
      <c r="AE5209" s="10" t="str">
        <f t="shared" si="120"/>
        <v>79/80SAHAS</v>
      </c>
    </row>
    <row r="5210" spans="1:31" x14ac:dyDescent="0.45">
      <c r="A5210" t="s">
        <v>55</v>
      </c>
      <c r="B5210" t="s">
        <v>181</v>
      </c>
      <c r="C5210" t="s">
        <v>213</v>
      </c>
      <c r="D5210" s="5">
        <v>175</v>
      </c>
      <c r="E5210" s="5">
        <v>465714.3</v>
      </c>
      <c r="F5210" s="5">
        <v>-67685.384999999995</v>
      </c>
      <c r="L5210">
        <v>-22813.732</v>
      </c>
      <c r="M5210" s="5">
        <v>-4.8899999999999997</v>
      </c>
      <c r="N5210" s="5">
        <v>-35.79</v>
      </c>
      <c r="O5210" s="5">
        <v>2.0499999999999998</v>
      </c>
      <c r="P5210" s="5">
        <v>-5.73</v>
      </c>
      <c r="R5210" s="5">
        <v>-73.37</v>
      </c>
      <c r="T5210" s="5">
        <v>85.47</v>
      </c>
      <c r="U5210" s="5" t="s">
        <v>314</v>
      </c>
      <c r="V5210" s="13">
        <v>0</v>
      </c>
      <c r="X5210" s="19">
        <v>0</v>
      </c>
      <c r="Y5210" s="12" t="str">
        <f>IFERROR(VLOOKUP(C5210,[1]Index!$D:$F,3,FALSE),"Non List")</f>
        <v>Hydro Power</v>
      </c>
      <c r="Z5210">
        <f>IFERROR(VLOOKUP(C5210,[1]LP!$B:$C,2,FALSE),0)</f>
        <v>223.5</v>
      </c>
      <c r="AA5210" s="11">
        <f t="shared" si="121"/>
        <v>-45.7</v>
      </c>
      <c r="AB5210" s="5">
        <f>IFERROR(VLOOKUP(C5210,[2]Sheet1!$B:$F,5,FALSE),0)</f>
        <v>4657143</v>
      </c>
      <c r="AC5210" s="11">
        <f>IFERROR(VLOOKUP(AE5210,[3]Sheet2!$M:$O,2,FALSE),0)</f>
        <v>0</v>
      </c>
      <c r="AD5210" s="11">
        <f>IFERROR(VLOOKUP(AE5210,[3]Sheet2!$M:$O,3,FALSE),0)</f>
        <v>0</v>
      </c>
      <c r="AE5210" s="10" t="str">
        <f t="shared" si="120"/>
        <v>79/80KKHC</v>
      </c>
    </row>
    <row r="5211" spans="1:31" x14ac:dyDescent="0.45">
      <c r="A5211" t="s">
        <v>55</v>
      </c>
      <c r="B5211" t="s">
        <v>181</v>
      </c>
      <c r="C5211" t="s">
        <v>208</v>
      </c>
      <c r="D5211" s="5">
        <v>234.5</v>
      </c>
      <c r="E5211" s="5">
        <v>1065417</v>
      </c>
      <c r="F5211" s="5">
        <v>-927.23</v>
      </c>
      <c r="L5211">
        <v>-219994.06</v>
      </c>
      <c r="M5211" s="5">
        <v>-20.64</v>
      </c>
      <c r="N5211" s="5">
        <v>-11.36</v>
      </c>
      <c r="O5211" s="5">
        <v>2.35</v>
      </c>
      <c r="P5211" s="5">
        <v>-20.67</v>
      </c>
      <c r="R5211" s="5">
        <v>-26.7</v>
      </c>
      <c r="T5211" s="5">
        <v>99.91</v>
      </c>
      <c r="U5211" s="5" t="s">
        <v>314</v>
      </c>
      <c r="V5211" s="13">
        <v>0</v>
      </c>
      <c r="X5211" s="19">
        <v>0</v>
      </c>
      <c r="Y5211" s="12" t="str">
        <f>IFERROR(VLOOKUP(C5211,[1]Index!$D:$F,3,FALSE),"Non List")</f>
        <v>Hydro Power</v>
      </c>
      <c r="Z5211">
        <f>IFERROR(VLOOKUP(C5211,[1]LP!$B:$C,2,FALSE),0)</f>
        <v>262</v>
      </c>
      <c r="AA5211" s="11">
        <f t="shared" si="121"/>
        <v>-12.7</v>
      </c>
      <c r="AB5211" s="5">
        <f>IFERROR(VLOOKUP(C5211,[2]Sheet1!$B:$F,5,FALSE),0)</f>
        <v>10654170</v>
      </c>
      <c r="AC5211" s="11">
        <f>IFERROR(VLOOKUP(AE5211,[3]Sheet2!$M:$O,2,FALSE),0)</f>
        <v>0</v>
      </c>
      <c r="AD5211" s="11">
        <f>IFERROR(VLOOKUP(AE5211,[3]Sheet2!$M:$O,3,FALSE),0)</f>
        <v>0</v>
      </c>
      <c r="AE5211" s="10" t="str">
        <f t="shared" si="120"/>
        <v>79/80HPPL</v>
      </c>
    </row>
    <row r="5212" spans="1:31" x14ac:dyDescent="0.45">
      <c r="A5212" t="s">
        <v>55</v>
      </c>
      <c r="B5212" t="s">
        <v>181</v>
      </c>
      <c r="C5212" t="s">
        <v>206</v>
      </c>
      <c r="D5212" s="5">
        <v>157</v>
      </c>
      <c r="E5212" s="5">
        <v>264000</v>
      </c>
      <c r="F5212" s="5">
        <v>-261065</v>
      </c>
      <c r="L5212">
        <v>-38244</v>
      </c>
      <c r="M5212" s="5">
        <v>-14.48</v>
      </c>
      <c r="N5212" s="5">
        <v>-10.84</v>
      </c>
      <c r="O5212" s="5">
        <v>141.22999999999999</v>
      </c>
      <c r="P5212" s="5">
        <v>-1303.03</v>
      </c>
      <c r="R5212" s="5">
        <v>-1530.93</v>
      </c>
      <c r="T5212" s="5">
        <v>1.1100000000000001</v>
      </c>
      <c r="U5212" s="5" t="s">
        <v>314</v>
      </c>
      <c r="V5212" s="13">
        <v>0</v>
      </c>
      <c r="X5212" s="19">
        <v>0</v>
      </c>
      <c r="Y5212" s="12" t="str">
        <f>IFERROR(VLOOKUP(C5212,[1]Index!$D:$F,3,FALSE),"Non List")</f>
        <v>Hydro Power</v>
      </c>
      <c r="Z5212">
        <f>IFERROR(VLOOKUP(C5212,[1]LP!$B:$C,2,FALSE),0)</f>
        <v>198.2</v>
      </c>
      <c r="AA5212" s="11">
        <f t="shared" si="121"/>
        <v>-13.7</v>
      </c>
      <c r="AB5212" s="5">
        <f>IFERROR(VLOOKUP(C5212,[2]Sheet1!$B:$F,5,FALSE),0)</f>
        <v>2640000</v>
      </c>
      <c r="AC5212" s="11">
        <f>IFERROR(VLOOKUP(AE5212,[3]Sheet2!$M:$O,2,FALSE),0)</f>
        <v>0</v>
      </c>
      <c r="AD5212" s="11">
        <f>IFERROR(VLOOKUP(AE5212,[3]Sheet2!$M:$O,3,FALSE),0)</f>
        <v>0</v>
      </c>
      <c r="AE5212" s="10" t="str">
        <f t="shared" si="120"/>
        <v>79/80DHPL</v>
      </c>
    </row>
    <row r="5213" spans="1:31" x14ac:dyDescent="0.45">
      <c r="A5213" t="s">
        <v>55</v>
      </c>
      <c r="B5213" t="s">
        <v>181</v>
      </c>
      <c r="C5213" t="s">
        <v>242</v>
      </c>
      <c r="D5213" s="5">
        <v>433</v>
      </c>
      <c r="E5213" s="5">
        <v>250000</v>
      </c>
      <c r="F5213" s="5">
        <v>-103426.361</v>
      </c>
      <c r="L5213">
        <v>-17579.083999999999</v>
      </c>
      <c r="M5213" s="5">
        <v>-7.03</v>
      </c>
      <c r="N5213" s="5">
        <v>-61.59</v>
      </c>
      <c r="O5213" s="5">
        <v>7.39</v>
      </c>
      <c r="P5213" s="5">
        <v>-11.99</v>
      </c>
      <c r="R5213" s="5">
        <v>-455.15</v>
      </c>
      <c r="T5213" s="5">
        <v>58.63</v>
      </c>
      <c r="U5213" s="5" t="s">
        <v>314</v>
      </c>
      <c r="V5213" s="13">
        <v>0</v>
      </c>
      <c r="X5213" s="19">
        <v>0</v>
      </c>
      <c r="Y5213" s="12" t="str">
        <f>IFERROR(VLOOKUP(C5213,[1]Index!$D:$F,3,FALSE),"Non List")</f>
        <v>Hydro Non Converted</v>
      </c>
      <c r="Z5213">
        <f>IFERROR(VLOOKUP(C5213,[1]LP!$B:$C,2,FALSE),0)</f>
        <v>555.9</v>
      </c>
      <c r="AA5213" s="11">
        <f t="shared" si="121"/>
        <v>-79.099999999999994</v>
      </c>
      <c r="AB5213" s="5">
        <f>IFERROR(VLOOKUP(C5213,[2]Sheet1!$B:$F,5,FALSE),0)</f>
        <v>700000</v>
      </c>
      <c r="AC5213" s="11">
        <f>IFERROR(VLOOKUP(AE5213,[3]Sheet2!$M:$O,2,FALSE),0)</f>
        <v>0</v>
      </c>
      <c r="AD5213" s="11">
        <f>IFERROR(VLOOKUP(AE5213,[3]Sheet2!$M:$O,3,FALSE),0)</f>
        <v>0</v>
      </c>
      <c r="AE5213" s="10" t="str">
        <f t="shared" si="120"/>
        <v>79/80BHPL</v>
      </c>
    </row>
    <row r="5214" spans="1:31" x14ac:dyDescent="0.45">
      <c r="A5214" t="s">
        <v>55</v>
      </c>
      <c r="B5214" t="s">
        <v>181</v>
      </c>
      <c r="C5214" t="s">
        <v>220</v>
      </c>
      <c r="D5214" s="5">
        <v>194</v>
      </c>
      <c r="E5214" s="5">
        <v>1250000</v>
      </c>
      <c r="F5214" s="5">
        <v>-444481.29</v>
      </c>
      <c r="L5214">
        <v>-448709.72399999999</v>
      </c>
      <c r="M5214" s="5">
        <v>-35.89</v>
      </c>
      <c r="N5214" s="5">
        <v>-5.41</v>
      </c>
      <c r="O5214" s="5">
        <v>3.01</v>
      </c>
      <c r="P5214" s="5">
        <v>-55.7</v>
      </c>
      <c r="R5214" s="5">
        <v>-16.28</v>
      </c>
      <c r="T5214" s="5">
        <v>64.44</v>
      </c>
      <c r="U5214" s="5" t="s">
        <v>314</v>
      </c>
      <c r="V5214" s="13">
        <v>0</v>
      </c>
      <c r="X5214" s="19">
        <v>0</v>
      </c>
      <c r="Y5214" s="12" t="str">
        <f>IFERROR(VLOOKUP(C5214,[1]Index!$D:$F,3,FALSE),"Non List")</f>
        <v>Hydro Power</v>
      </c>
      <c r="Z5214">
        <f>IFERROR(VLOOKUP(C5214,[1]LP!$B:$C,2,FALSE),0)</f>
        <v>235.9</v>
      </c>
      <c r="AA5214" s="11">
        <f t="shared" si="121"/>
        <v>-6.6</v>
      </c>
      <c r="AB5214" s="5">
        <f>IFERROR(VLOOKUP(C5214,[2]Sheet1!$B:$F,5,FALSE),0)</f>
        <v>12500000</v>
      </c>
      <c r="AC5214" s="11">
        <f>IFERROR(VLOOKUP(AE5214,[3]Sheet2!$M:$O,2,FALSE),0)</f>
        <v>0</v>
      </c>
      <c r="AD5214" s="11">
        <f>IFERROR(VLOOKUP(AE5214,[3]Sheet2!$M:$O,3,FALSE),0)</f>
        <v>0</v>
      </c>
      <c r="AE5214" s="10" t="str">
        <f t="shared" si="120"/>
        <v>79/80MHNL</v>
      </c>
    </row>
    <row r="5215" spans="1:31" x14ac:dyDescent="0.45">
      <c r="A5215" t="s">
        <v>55</v>
      </c>
      <c r="B5215" t="s">
        <v>181</v>
      </c>
      <c r="C5215" t="s">
        <v>207</v>
      </c>
      <c r="D5215" s="5">
        <v>215</v>
      </c>
      <c r="E5215" s="5">
        <v>386977.5</v>
      </c>
      <c r="F5215" s="5">
        <v>-31866.087299999999</v>
      </c>
      <c r="L5215">
        <v>-26665.113099999999</v>
      </c>
      <c r="M5215" s="5">
        <v>-6.89</v>
      </c>
      <c r="N5215" s="5">
        <v>-31.2</v>
      </c>
      <c r="O5215" s="5">
        <v>2.34</v>
      </c>
      <c r="P5215" s="5">
        <v>-7.51</v>
      </c>
      <c r="R5215" s="5">
        <v>-73.010000000000005</v>
      </c>
      <c r="T5215" s="5">
        <v>91.77</v>
      </c>
      <c r="U5215" s="5" t="s">
        <v>314</v>
      </c>
      <c r="V5215" s="13">
        <v>0</v>
      </c>
      <c r="X5215" s="19">
        <v>0</v>
      </c>
      <c r="Y5215" s="12" t="str">
        <f>IFERROR(VLOOKUP(C5215,[1]Index!$D:$F,3,FALSE),"Non List")</f>
        <v>Hydro Power</v>
      </c>
      <c r="Z5215">
        <f>IFERROR(VLOOKUP(C5215,[1]LP!$B:$C,2,FALSE),0)</f>
        <v>336</v>
      </c>
      <c r="AA5215" s="11">
        <f t="shared" si="121"/>
        <v>-48.8</v>
      </c>
      <c r="AB5215" s="5">
        <f>IFERROR(VLOOKUP(C5215,[2]Sheet1!$B:$F,5,FALSE),0)</f>
        <v>3869775</v>
      </c>
      <c r="AC5215" s="11">
        <f>IFERROR(VLOOKUP(AE5215,[3]Sheet2!$M:$O,2,FALSE),0)</f>
        <v>0</v>
      </c>
      <c r="AD5215" s="11">
        <f>IFERROR(VLOOKUP(AE5215,[3]Sheet2!$M:$O,3,FALSE),0)</f>
        <v>0</v>
      </c>
      <c r="AE5215" s="10" t="str">
        <f t="shared" si="120"/>
        <v>79/80CHL</v>
      </c>
    </row>
    <row r="5216" spans="1:31" x14ac:dyDescent="0.45">
      <c r="A5216" t="s">
        <v>55</v>
      </c>
      <c r="B5216" t="s">
        <v>181</v>
      </c>
      <c r="C5216" t="s">
        <v>243</v>
      </c>
      <c r="D5216" s="5">
        <v>353.7</v>
      </c>
      <c r="E5216" s="5">
        <v>300000</v>
      </c>
      <c r="F5216" s="5">
        <v>-33152.080000000002</v>
      </c>
      <c r="L5216">
        <v>1169.6500000000001</v>
      </c>
      <c r="M5216" s="5">
        <v>0.38</v>
      </c>
      <c r="N5216" s="5">
        <v>930.79</v>
      </c>
      <c r="O5216" s="5">
        <v>3.98</v>
      </c>
      <c r="P5216" s="5">
        <v>0.44</v>
      </c>
      <c r="R5216" s="5">
        <v>3704.54</v>
      </c>
      <c r="T5216" s="5">
        <v>88.95</v>
      </c>
      <c r="U5216" s="5">
        <v>27.58</v>
      </c>
      <c r="V5216" s="13">
        <v>-0.92202431439072663</v>
      </c>
      <c r="X5216" s="19">
        <v>0</v>
      </c>
      <c r="Y5216" s="12" t="str">
        <f>IFERROR(VLOOKUP(C5216,[1]Index!$D:$F,3,FALSE),"Non List")</f>
        <v>Hydro Non Converted</v>
      </c>
      <c r="Z5216">
        <f>IFERROR(VLOOKUP(C5216,[1]LP!$B:$C,2,FALSE),0)</f>
        <v>474.9</v>
      </c>
      <c r="AA5216" s="11">
        <f t="shared" si="121"/>
        <v>1249.7</v>
      </c>
      <c r="AB5216" s="5">
        <f>IFERROR(VLOOKUP(C5216,[2]Sheet1!$B:$F,5,FALSE),0)</f>
        <v>900000</v>
      </c>
      <c r="AC5216" s="11">
        <f>IFERROR(VLOOKUP(AE5216,[3]Sheet2!$M:$O,2,FALSE),0)</f>
        <v>0</v>
      </c>
      <c r="AD5216" s="11">
        <f>IFERROR(VLOOKUP(AE5216,[3]Sheet2!$M:$O,3,FALSE),0)</f>
        <v>0</v>
      </c>
      <c r="AE5216" s="10" t="str">
        <f t="shared" si="120"/>
        <v>79/80SPHL</v>
      </c>
    </row>
    <row r="5217" spans="1:31" x14ac:dyDescent="0.45">
      <c r="A5217" t="s">
        <v>55</v>
      </c>
      <c r="B5217" t="s">
        <v>181</v>
      </c>
      <c r="C5217" t="s">
        <v>209</v>
      </c>
      <c r="D5217" s="5">
        <v>353</v>
      </c>
      <c r="E5217" s="5">
        <v>335926</v>
      </c>
      <c r="F5217" s="5">
        <v>42726</v>
      </c>
      <c r="L5217">
        <v>38313</v>
      </c>
      <c r="M5217" s="5">
        <v>11.4</v>
      </c>
      <c r="N5217" s="5">
        <v>30.96</v>
      </c>
      <c r="O5217" s="5">
        <v>3.13</v>
      </c>
      <c r="P5217" s="5">
        <v>10.119999999999999</v>
      </c>
      <c r="R5217" s="5">
        <v>96.9</v>
      </c>
      <c r="T5217" s="5">
        <v>112.72</v>
      </c>
      <c r="U5217" s="5">
        <v>170.04</v>
      </c>
      <c r="V5217" s="13">
        <v>-0.51830028328611899</v>
      </c>
      <c r="X5217" s="19">
        <v>0</v>
      </c>
      <c r="Y5217" s="12" t="str">
        <f>IFERROR(VLOOKUP(C5217,[1]Index!$D:$F,3,FALSE),"Non List")</f>
        <v>Hydro Power</v>
      </c>
      <c r="Z5217">
        <f>IFERROR(VLOOKUP(C5217,[1]LP!$B:$C,2,FALSE),0)</f>
        <v>472</v>
      </c>
      <c r="AA5217" s="11">
        <f t="shared" si="121"/>
        <v>41.4</v>
      </c>
      <c r="AB5217" s="5">
        <f>IFERROR(VLOOKUP(C5217,[2]Sheet1!$B:$F,5,FALSE),0)</f>
        <v>3594413.55</v>
      </c>
      <c r="AC5217" s="11">
        <f>IFERROR(VLOOKUP(AE5217,[3]Sheet2!$M:$O,2,FALSE),0)</f>
        <v>0.37</v>
      </c>
      <c r="AD5217" s="11">
        <f>IFERROR(VLOOKUP(AE5217,[3]Sheet2!$M:$O,3,FALSE),0)</f>
        <v>7</v>
      </c>
      <c r="AE5217" s="10" t="str">
        <f t="shared" si="120"/>
        <v>79/80NHDL</v>
      </c>
    </row>
    <row r="5218" spans="1:31" x14ac:dyDescent="0.45">
      <c r="A5218" t="s">
        <v>55</v>
      </c>
      <c r="B5218" t="s">
        <v>181</v>
      </c>
      <c r="C5218" t="s">
        <v>210</v>
      </c>
      <c r="D5218" s="5">
        <v>209</v>
      </c>
      <c r="E5218" s="5">
        <v>1675979.8060000001</v>
      </c>
      <c r="F5218" s="5">
        <v>344319.75799999997</v>
      </c>
      <c r="L5218">
        <v>112757.844</v>
      </c>
      <c r="M5218" s="5">
        <v>6.72</v>
      </c>
      <c r="N5218" s="5">
        <v>31.1</v>
      </c>
      <c r="O5218" s="5">
        <v>1.73</v>
      </c>
      <c r="P5218" s="5">
        <v>5.58</v>
      </c>
      <c r="R5218" s="5">
        <v>53.8</v>
      </c>
      <c r="T5218" s="5">
        <v>120.54</v>
      </c>
      <c r="U5218" s="5">
        <v>135</v>
      </c>
      <c r="V5218" s="13">
        <v>-0.35406698564593297</v>
      </c>
      <c r="X5218" s="19">
        <v>0</v>
      </c>
      <c r="Y5218" s="12" t="str">
        <f>IFERROR(VLOOKUP(C5218,[1]Index!$D:$F,3,FALSE),"Non List")</f>
        <v>Hydro Power</v>
      </c>
      <c r="Z5218">
        <f>IFERROR(VLOOKUP(C5218,[1]LP!$B:$C,2,FALSE),0)</f>
        <v>241.5</v>
      </c>
      <c r="AA5218" s="11">
        <f t="shared" si="121"/>
        <v>35.9</v>
      </c>
      <c r="AB5218" s="5">
        <f>IFERROR(VLOOKUP(C5218,[2]Sheet1!$B:$F,5,FALSE),0)</f>
        <v>17555888.510000002</v>
      </c>
      <c r="AC5218" s="11">
        <f>IFERROR(VLOOKUP(AE5218,[3]Sheet2!$M:$O,2,FALSE),0)</f>
        <v>0.25</v>
      </c>
      <c r="AD5218" s="11">
        <f>IFERROR(VLOOKUP(AE5218,[3]Sheet2!$M:$O,3,FALSE),0)</f>
        <v>4.75</v>
      </c>
      <c r="AE5218" s="10" t="str">
        <f t="shared" si="120"/>
        <v>79/80RADHI</v>
      </c>
    </row>
    <row r="5219" spans="1:31" x14ac:dyDescent="0.45">
      <c r="A5219" t="s">
        <v>55</v>
      </c>
      <c r="B5219" t="s">
        <v>181</v>
      </c>
      <c r="C5219" t="s">
        <v>245</v>
      </c>
      <c r="D5219" s="5">
        <v>214</v>
      </c>
      <c r="E5219" s="5">
        <v>612793.80000000005</v>
      </c>
      <c r="F5219" s="5">
        <v>22139.6541</v>
      </c>
      <c r="L5219">
        <v>1025.1744000000001</v>
      </c>
      <c r="M5219" s="5">
        <v>0.16</v>
      </c>
      <c r="N5219" s="5">
        <v>1337.5</v>
      </c>
      <c r="O5219" s="5">
        <v>2.0699999999999998</v>
      </c>
      <c r="P5219" s="5">
        <v>0.16</v>
      </c>
      <c r="R5219" s="5">
        <v>2768.63</v>
      </c>
      <c r="T5219" s="5">
        <v>103.61</v>
      </c>
      <c r="U5219" s="5">
        <v>19.309999999999999</v>
      </c>
      <c r="V5219" s="13">
        <v>-0.90976635514018689</v>
      </c>
      <c r="X5219" s="19">
        <v>0</v>
      </c>
      <c r="Y5219" s="12" t="str">
        <f>IFERROR(VLOOKUP(C5219,[1]Index!$D:$F,3,FALSE),"Non List")</f>
        <v>Hydro Non Converted</v>
      </c>
      <c r="Z5219">
        <f>IFERROR(VLOOKUP(C5219,[1]LP!$B:$C,2,FALSE),0)</f>
        <v>379.2</v>
      </c>
      <c r="AA5219" s="11">
        <f t="shared" si="121"/>
        <v>2370</v>
      </c>
      <c r="AB5219" s="5">
        <f>IFERROR(VLOOKUP(C5219,[2]Sheet1!$B:$F,5,FALSE),0)</f>
        <v>2941410.24</v>
      </c>
      <c r="AC5219" s="11">
        <f>IFERROR(VLOOKUP(AE5219,[3]Sheet2!$M:$O,2,FALSE),0)</f>
        <v>0</v>
      </c>
      <c r="AD5219" s="11">
        <f>IFERROR(VLOOKUP(AE5219,[3]Sheet2!$M:$O,3,FALSE),0)</f>
        <v>0</v>
      </c>
      <c r="AE5219" s="10" t="str">
        <f t="shared" si="120"/>
        <v>79/80RHGCL</v>
      </c>
    </row>
    <row r="5220" spans="1:31" x14ac:dyDescent="0.45">
      <c r="A5220" t="s">
        <v>55</v>
      </c>
      <c r="B5220" t="s">
        <v>181</v>
      </c>
      <c r="C5220" t="s">
        <v>317</v>
      </c>
      <c r="D5220" s="5">
        <v>249.5</v>
      </c>
      <c r="E5220" s="5">
        <v>3332497</v>
      </c>
      <c r="F5220" s="5">
        <v>-75575.745999999999</v>
      </c>
      <c r="L5220">
        <v>-30068.823</v>
      </c>
      <c r="M5220" s="5">
        <v>-0.9</v>
      </c>
      <c r="N5220" s="5">
        <v>-277.22000000000003</v>
      </c>
      <c r="O5220" s="5">
        <v>2.5499999999999998</v>
      </c>
      <c r="P5220" s="5">
        <v>-0.92</v>
      </c>
      <c r="R5220" s="5">
        <v>-706.91</v>
      </c>
      <c r="T5220" s="5">
        <v>97.73</v>
      </c>
      <c r="U5220" s="5" t="s">
        <v>314</v>
      </c>
      <c r="V5220" s="13">
        <v>0</v>
      </c>
      <c r="X5220" s="19">
        <v>0</v>
      </c>
      <c r="Y5220" s="12" t="str">
        <f>IFERROR(VLOOKUP(C5220,[1]Index!$D:$F,3,FALSE),"Non List")</f>
        <v>Hydro Non Converted</v>
      </c>
      <c r="Z5220">
        <f>IFERROR(VLOOKUP(C5220,[1]LP!$B:$C,2,FALSE),0)</f>
        <v>387</v>
      </c>
      <c r="AA5220" s="11">
        <f t="shared" si="121"/>
        <v>-430</v>
      </c>
      <c r="AB5220" s="5">
        <f>IFERROR(VLOOKUP(C5220,[2]Sheet1!$B:$F,5,FALSE),0)</f>
        <v>9997500</v>
      </c>
      <c r="AC5220" s="11">
        <f>IFERROR(VLOOKUP(AE5220,[3]Sheet2!$M:$O,2,FALSE),0)</f>
        <v>0</v>
      </c>
      <c r="AD5220" s="11">
        <f>IFERROR(VLOOKUP(AE5220,[3]Sheet2!$M:$O,3,FALSE),0)</f>
        <v>0</v>
      </c>
      <c r="AE5220" s="10" t="str">
        <f t="shared" si="120"/>
        <v>79/80TAMOR</v>
      </c>
    </row>
    <row r="5221" spans="1:31" x14ac:dyDescent="0.45">
      <c r="A5221" t="s">
        <v>55</v>
      </c>
      <c r="B5221" t="s">
        <v>181</v>
      </c>
      <c r="C5221" t="s">
        <v>227</v>
      </c>
      <c r="D5221" s="5">
        <v>181</v>
      </c>
      <c r="E5221" s="5">
        <v>550000</v>
      </c>
      <c r="F5221" s="5">
        <v>-132538.36600000001</v>
      </c>
      <c r="L5221">
        <v>-19704.423999999999</v>
      </c>
      <c r="M5221" s="5">
        <v>-3.58</v>
      </c>
      <c r="N5221" s="5">
        <v>-50.56</v>
      </c>
      <c r="O5221" s="5">
        <v>2.38</v>
      </c>
      <c r="P5221" s="5">
        <v>-4.72</v>
      </c>
      <c r="R5221" s="5">
        <v>-120.33</v>
      </c>
      <c r="T5221" s="5">
        <v>75.900000000000006</v>
      </c>
      <c r="U5221" s="5" t="s">
        <v>314</v>
      </c>
      <c r="V5221" s="13">
        <v>0</v>
      </c>
      <c r="X5221" s="19">
        <v>0</v>
      </c>
      <c r="Y5221" s="12" t="str">
        <f>IFERROR(VLOOKUP(C5221,[1]Index!$D:$F,3,FALSE),"Non List")</f>
        <v>Hydro Power</v>
      </c>
      <c r="Z5221">
        <f>IFERROR(VLOOKUP(C5221,[1]LP!$B:$C,2,FALSE),0)</f>
        <v>151</v>
      </c>
      <c r="AA5221" s="11">
        <f t="shared" si="121"/>
        <v>-42.2</v>
      </c>
      <c r="AB5221" s="5">
        <f>IFERROR(VLOOKUP(C5221,[2]Sheet1!$B:$F,5,FALSE),0)</f>
        <v>13282276</v>
      </c>
      <c r="AC5221" s="11">
        <f>IFERROR(VLOOKUP(AE5221,[3]Sheet2!$M:$O,2,FALSE),0)</f>
        <v>0</v>
      </c>
      <c r="AD5221" s="11">
        <f>IFERROR(VLOOKUP(AE5221,[3]Sheet2!$M:$O,3,FALSE),0)</f>
        <v>0</v>
      </c>
      <c r="AE5221" s="10" t="str">
        <f t="shared" si="120"/>
        <v>79/80GHL</v>
      </c>
    </row>
    <row r="5222" spans="1:31" x14ac:dyDescent="0.45">
      <c r="A5222" t="s">
        <v>55</v>
      </c>
      <c r="B5222" t="s">
        <v>181</v>
      </c>
      <c r="C5222" t="s">
        <v>318</v>
      </c>
      <c r="D5222" s="5">
        <v>200.1</v>
      </c>
      <c r="E5222" s="5">
        <v>1000000</v>
      </c>
      <c r="F5222" s="5">
        <v>-73153</v>
      </c>
      <c r="L5222">
        <v>-19545</v>
      </c>
      <c r="M5222" s="5">
        <v>-1.95</v>
      </c>
      <c r="N5222" s="5">
        <v>-102.62</v>
      </c>
      <c r="O5222" s="5">
        <v>2.16</v>
      </c>
      <c r="P5222" s="5">
        <v>-2.11</v>
      </c>
      <c r="R5222" s="5">
        <v>-221.66</v>
      </c>
      <c r="T5222" s="5">
        <v>92.68</v>
      </c>
      <c r="U5222" s="5" t="s">
        <v>314</v>
      </c>
      <c r="V5222" s="13">
        <v>0</v>
      </c>
      <c r="X5222" s="19">
        <v>0</v>
      </c>
      <c r="Y5222" s="12" t="str">
        <f>IFERROR(VLOOKUP(C5222,[1]Index!$D:$F,3,FALSE),"Non List")</f>
        <v>Hydro Non Converted</v>
      </c>
      <c r="Z5222">
        <f>IFERROR(VLOOKUP(C5222,[1]LP!$B:$C,2,FALSE),0)</f>
        <v>307</v>
      </c>
      <c r="AA5222" s="11">
        <f t="shared" si="121"/>
        <v>-157.4</v>
      </c>
      <c r="AB5222" s="5">
        <f>IFERROR(VLOOKUP(C5222,[2]Sheet1!$B:$F,5,FALSE),0)</f>
        <v>3400000</v>
      </c>
      <c r="AC5222" s="11">
        <f>IFERROR(VLOOKUP(AE5222,[3]Sheet2!$M:$O,2,FALSE),0)</f>
        <v>0</v>
      </c>
      <c r="AD5222" s="11">
        <f>IFERROR(VLOOKUP(AE5222,[3]Sheet2!$M:$O,3,FALSE),0)</f>
        <v>0</v>
      </c>
      <c r="AE5222" s="10" t="str">
        <f t="shared" si="120"/>
        <v>79/80MKHC</v>
      </c>
    </row>
    <row r="5223" spans="1:31" x14ac:dyDescent="0.45">
      <c r="A5223" t="s">
        <v>55</v>
      </c>
      <c r="B5223" t="s">
        <v>181</v>
      </c>
      <c r="C5223" t="s">
        <v>328</v>
      </c>
      <c r="D5223" s="5">
        <v>196</v>
      </c>
      <c r="E5223" s="5">
        <v>544053.4</v>
      </c>
      <c r="F5223" s="5">
        <v>-192945.42600000001</v>
      </c>
      <c r="L5223">
        <v>-26349.792000000001</v>
      </c>
      <c r="M5223" s="5">
        <v>-4.84</v>
      </c>
      <c r="N5223" s="5">
        <v>-40.5</v>
      </c>
      <c r="O5223" s="5">
        <v>3.04</v>
      </c>
      <c r="P5223" s="5">
        <v>-7.5</v>
      </c>
      <c r="R5223" s="5">
        <v>-123.12</v>
      </c>
      <c r="T5223" s="5">
        <v>64.540000000000006</v>
      </c>
      <c r="U5223" s="5" t="s">
        <v>314</v>
      </c>
      <c r="V5223" s="13">
        <v>0</v>
      </c>
      <c r="X5223" s="19">
        <v>0</v>
      </c>
      <c r="Y5223" s="12" t="str">
        <f>IFERROR(VLOOKUP(C5223,[1]Index!$D:$F,3,FALSE),"Non List")</f>
        <v>Hydro Non Converted</v>
      </c>
      <c r="Z5223">
        <f>IFERROR(VLOOKUP(C5223,[1]LP!$B:$C,2,FALSE),0)</f>
        <v>368</v>
      </c>
      <c r="AA5223" s="11">
        <f t="shared" si="121"/>
        <v>-76</v>
      </c>
      <c r="AB5223" s="5">
        <f>IFERROR(VLOOKUP(C5223,[2]Sheet1!$B:$F,5,FALSE),0)</f>
        <v>1632160.2</v>
      </c>
      <c r="AC5223" s="11">
        <f>IFERROR(VLOOKUP(AE5223,[3]Sheet2!$M:$O,2,FALSE),0)</f>
        <v>0</v>
      </c>
      <c r="AD5223" s="11">
        <f>IFERROR(VLOOKUP(AE5223,[3]Sheet2!$M:$O,3,FALSE),0)</f>
        <v>0</v>
      </c>
      <c r="AE5223" s="10" t="str">
        <f t="shared" si="120"/>
        <v>79/80BEDC</v>
      </c>
    </row>
    <row r="5224" spans="1:31" x14ac:dyDescent="0.45">
      <c r="A5224" t="s">
        <v>55</v>
      </c>
      <c r="B5224" t="s">
        <v>181</v>
      </c>
      <c r="C5224" t="s">
        <v>211</v>
      </c>
      <c r="D5224" s="5">
        <v>177</v>
      </c>
      <c r="E5224" s="5">
        <v>1100000</v>
      </c>
      <c r="F5224" s="5">
        <v>-186296.96400000001</v>
      </c>
      <c r="L5224">
        <v>-12546.128000000001</v>
      </c>
      <c r="M5224" s="5">
        <v>-1.1399999999999999</v>
      </c>
      <c r="N5224" s="5">
        <v>-155.26</v>
      </c>
      <c r="O5224" s="5">
        <v>2.13</v>
      </c>
      <c r="P5224" s="5">
        <v>-1.37</v>
      </c>
      <c r="R5224" s="5">
        <v>-330.7</v>
      </c>
      <c r="T5224" s="5">
        <v>83.06</v>
      </c>
      <c r="U5224" s="5" t="s">
        <v>314</v>
      </c>
      <c r="V5224" s="13">
        <v>0</v>
      </c>
      <c r="X5224" s="19">
        <v>0</v>
      </c>
      <c r="Y5224" s="12" t="str">
        <f>IFERROR(VLOOKUP(C5224,[1]Index!$D:$F,3,FALSE),"Non List")</f>
        <v>Hydro Power</v>
      </c>
      <c r="Z5224">
        <f>IFERROR(VLOOKUP(C5224,[1]LP!$B:$C,2,FALSE),0)</f>
        <v>234</v>
      </c>
      <c r="AA5224" s="11">
        <f t="shared" si="121"/>
        <v>-205.3</v>
      </c>
      <c r="AB5224" s="5">
        <f>IFERROR(VLOOKUP(C5224,[2]Sheet1!$B:$F,5,FALSE),0)</f>
        <v>11000000</v>
      </c>
      <c r="AC5224" s="11">
        <f>IFERROR(VLOOKUP(AE5224,[3]Sheet2!$M:$O,2,FALSE),0)</f>
        <v>0</v>
      </c>
      <c r="AD5224" s="11">
        <f>IFERROR(VLOOKUP(AE5224,[3]Sheet2!$M:$O,3,FALSE),0)</f>
        <v>0</v>
      </c>
      <c r="AE5224" s="10" t="str">
        <f t="shared" si="120"/>
        <v>79/80PMHPL</v>
      </c>
    </row>
    <row r="5225" spans="1:31" x14ac:dyDescent="0.45">
      <c r="A5225" t="s">
        <v>55</v>
      </c>
      <c r="B5225" t="s">
        <v>181</v>
      </c>
      <c r="C5225" t="s">
        <v>234</v>
      </c>
      <c r="D5225" s="5">
        <v>277</v>
      </c>
      <c r="E5225" s="5">
        <v>6000000</v>
      </c>
      <c r="F5225" s="5">
        <v>-381156.07</v>
      </c>
      <c r="L5225">
        <v>-34407.29</v>
      </c>
      <c r="M5225" s="5">
        <v>-0.56999999999999995</v>
      </c>
      <c r="N5225" s="5">
        <v>-485.96</v>
      </c>
      <c r="O5225" s="5">
        <v>2.96</v>
      </c>
      <c r="P5225" s="5">
        <v>-0.61</v>
      </c>
      <c r="R5225" s="5">
        <v>-1438.44</v>
      </c>
      <c r="T5225" s="5">
        <v>93.65</v>
      </c>
      <c r="U5225" s="5" t="s">
        <v>314</v>
      </c>
      <c r="V5225" s="13">
        <v>0</v>
      </c>
      <c r="X5225" s="19">
        <v>0</v>
      </c>
      <c r="Y5225" s="12" t="str">
        <f>IFERROR(VLOOKUP(C5225,[1]Index!$D:$F,3,FALSE),"Non List")</f>
        <v>Hydro Non Converted</v>
      </c>
      <c r="Z5225">
        <f>IFERROR(VLOOKUP(C5225,[1]LP!$B:$C,2,FALSE),0)</f>
        <v>300</v>
      </c>
      <c r="AA5225" s="11">
        <f t="shared" si="121"/>
        <v>-526.29999999999995</v>
      </c>
      <c r="AB5225" s="5">
        <f>IFERROR(VLOOKUP(C5225,[2]Sheet1!$B:$F,5,FALSE),0)</f>
        <v>29400000</v>
      </c>
      <c r="AC5225" s="11">
        <f>IFERROR(VLOOKUP(AE5225,[3]Sheet2!$M:$O,2,FALSE),0)</f>
        <v>0</v>
      </c>
      <c r="AD5225" s="11">
        <f>IFERROR(VLOOKUP(AE5225,[3]Sheet2!$M:$O,3,FALSE),0)</f>
        <v>0</v>
      </c>
      <c r="AE5225" s="10" t="str">
        <f t="shared" si="120"/>
        <v>79/80MBJC</v>
      </c>
    </row>
    <row r="5226" spans="1:31" x14ac:dyDescent="0.45">
      <c r="A5226" t="s">
        <v>55</v>
      </c>
      <c r="B5226" t="s">
        <v>181</v>
      </c>
      <c r="C5226" t="s">
        <v>246</v>
      </c>
      <c r="D5226" s="5">
        <v>242.7</v>
      </c>
      <c r="E5226" s="5">
        <v>1350000</v>
      </c>
      <c r="F5226" s="5">
        <v>-83548.357600000003</v>
      </c>
      <c r="L5226">
        <v>-33772.098599999998</v>
      </c>
      <c r="M5226" s="5">
        <v>-2.5</v>
      </c>
      <c r="N5226" s="5">
        <v>-97.08</v>
      </c>
      <c r="O5226" s="5">
        <v>2.59</v>
      </c>
      <c r="P5226" s="5">
        <v>-2.67</v>
      </c>
      <c r="R5226" s="5">
        <v>-251.44</v>
      </c>
      <c r="T5226" s="5">
        <v>93.81</v>
      </c>
      <c r="U5226" s="5" t="s">
        <v>314</v>
      </c>
      <c r="V5226" s="13">
        <v>0</v>
      </c>
      <c r="X5226" s="19">
        <v>0</v>
      </c>
      <c r="Y5226" s="12" t="str">
        <f>IFERROR(VLOOKUP(C5226,[1]Index!$D:$F,3,FALSE),"Non List")</f>
        <v>Hydro Non Converted</v>
      </c>
      <c r="Z5226">
        <f>IFERROR(VLOOKUP(C5226,[1]LP!$B:$C,2,FALSE),0)</f>
        <v>379</v>
      </c>
      <c r="AA5226" s="11">
        <f t="shared" si="121"/>
        <v>-151.6</v>
      </c>
      <c r="AB5226" s="5">
        <f>IFERROR(VLOOKUP(C5226,[2]Sheet1!$B:$F,5,FALSE),0)</f>
        <v>3307500</v>
      </c>
      <c r="AC5226" s="11">
        <f>IFERROR(VLOOKUP(AE5226,[3]Sheet2!$M:$O,2,FALSE),0)</f>
        <v>0</v>
      </c>
      <c r="AD5226" s="11">
        <f>IFERROR(VLOOKUP(AE5226,[3]Sheet2!$M:$O,3,FALSE),0)</f>
        <v>0</v>
      </c>
      <c r="AE5226" s="10" t="str">
        <f t="shared" si="120"/>
        <v>79/80USHEC</v>
      </c>
    </row>
    <row r="5227" spans="1:31" x14ac:dyDescent="0.45">
      <c r="A5227" t="s">
        <v>55</v>
      </c>
      <c r="B5227" t="s">
        <v>181</v>
      </c>
      <c r="C5227" t="s">
        <v>212</v>
      </c>
      <c r="D5227" s="5">
        <v>161</v>
      </c>
      <c r="E5227" s="5">
        <v>800000</v>
      </c>
      <c r="F5227" s="5">
        <v>-243151.16</v>
      </c>
      <c r="L5227">
        <v>-4461.29</v>
      </c>
      <c r="M5227" s="5">
        <v>-0.55000000000000004</v>
      </c>
      <c r="N5227" s="5">
        <v>-292.73</v>
      </c>
      <c r="O5227" s="5">
        <v>2.31</v>
      </c>
      <c r="P5227" s="5">
        <v>-0.8</v>
      </c>
      <c r="R5227" s="5">
        <v>-676.21</v>
      </c>
      <c r="T5227" s="5">
        <v>69.61</v>
      </c>
      <c r="U5227" s="5" t="s">
        <v>314</v>
      </c>
      <c r="V5227" s="13">
        <v>0</v>
      </c>
      <c r="X5227" s="19">
        <v>0</v>
      </c>
      <c r="Y5227" s="12" t="str">
        <f>IFERROR(VLOOKUP(C5227,[1]Index!$D:$F,3,FALSE),"Non List")</f>
        <v>Hydro Power</v>
      </c>
      <c r="Z5227">
        <f>IFERROR(VLOOKUP(C5227,[1]LP!$B:$C,2,FALSE),0)</f>
        <v>208</v>
      </c>
      <c r="AA5227" s="11">
        <f t="shared" si="121"/>
        <v>-378.2</v>
      </c>
      <c r="AB5227" s="5">
        <f>IFERROR(VLOOKUP(C5227,[2]Sheet1!$B:$F,5,FALSE),0)</f>
        <v>8000000</v>
      </c>
      <c r="AC5227" s="11">
        <f>IFERROR(VLOOKUP(AE5227,[3]Sheet2!$M:$O,2,FALSE),0)</f>
        <v>0</v>
      </c>
      <c r="AD5227" s="11">
        <f>IFERROR(VLOOKUP(AE5227,[3]Sheet2!$M:$O,3,FALSE),0)</f>
        <v>0</v>
      </c>
      <c r="AE5227" s="10" t="str">
        <f t="shared" si="120"/>
        <v>79/80AKJCL</v>
      </c>
    </row>
    <row r="5228" spans="1:31" x14ac:dyDescent="0.45">
      <c r="A5228" t="s">
        <v>55</v>
      </c>
      <c r="B5228" t="s">
        <v>181</v>
      </c>
      <c r="C5228" t="s">
        <v>223</v>
      </c>
      <c r="D5228" s="5">
        <v>226.9</v>
      </c>
      <c r="E5228" s="5">
        <v>1500000</v>
      </c>
      <c r="F5228" s="5">
        <v>-364601.01579999999</v>
      </c>
      <c r="L5228">
        <v>-88509.591899999999</v>
      </c>
      <c r="M5228" s="5">
        <v>-5.9</v>
      </c>
      <c r="N5228" s="5">
        <v>-38.46</v>
      </c>
      <c r="O5228" s="5">
        <v>3</v>
      </c>
      <c r="P5228" s="5">
        <v>-7.8</v>
      </c>
      <c r="R5228" s="5">
        <v>-115.38</v>
      </c>
      <c r="T5228" s="5">
        <v>75.69</v>
      </c>
      <c r="U5228" s="5" t="s">
        <v>314</v>
      </c>
      <c r="V5228" s="13">
        <v>0</v>
      </c>
      <c r="X5228" s="19">
        <v>0</v>
      </c>
      <c r="Y5228" s="12" t="str">
        <f>IFERROR(VLOOKUP(C5228,[1]Index!$D:$F,3,FALSE),"Non List")</f>
        <v>Hydro Power</v>
      </c>
      <c r="Z5228">
        <f>IFERROR(VLOOKUP(C5228,[1]LP!$B:$C,2,FALSE),0)</f>
        <v>184</v>
      </c>
      <c r="AA5228" s="11">
        <f t="shared" si="121"/>
        <v>-31.2</v>
      </c>
      <c r="AB5228" s="5">
        <f>IFERROR(VLOOKUP(C5228,[2]Sheet1!$B:$F,5,FALSE),0)</f>
        <v>15000000</v>
      </c>
      <c r="AC5228" s="11">
        <f>IFERROR(VLOOKUP(AE5228,[3]Sheet2!$M:$O,2,FALSE),0)</f>
        <v>0</v>
      </c>
      <c r="AD5228" s="11">
        <f>IFERROR(VLOOKUP(AE5228,[3]Sheet2!$M:$O,3,FALSE),0)</f>
        <v>0</v>
      </c>
      <c r="AE5228" s="10" t="str">
        <f t="shared" si="120"/>
        <v>79/80LEC</v>
      </c>
    </row>
    <row r="5229" spans="1:31" x14ac:dyDescent="0.45">
      <c r="A5229" t="s">
        <v>55</v>
      </c>
      <c r="B5229" t="s">
        <v>181</v>
      </c>
      <c r="C5229" t="s">
        <v>235</v>
      </c>
      <c r="D5229" s="5">
        <v>340</v>
      </c>
      <c r="E5229" s="5">
        <v>400000</v>
      </c>
      <c r="F5229" s="5">
        <v>-145220.065</v>
      </c>
      <c r="L5229">
        <v>-47024.631999999998</v>
      </c>
      <c r="M5229" s="5">
        <v>-11.75</v>
      </c>
      <c r="N5229" s="5">
        <v>-28.94</v>
      </c>
      <c r="O5229" s="5">
        <v>5.34</v>
      </c>
      <c r="P5229" s="5">
        <v>-18.46</v>
      </c>
      <c r="R5229" s="5">
        <v>-154.54</v>
      </c>
      <c r="T5229" s="5">
        <v>63.69</v>
      </c>
      <c r="U5229" s="5" t="s">
        <v>314</v>
      </c>
      <c r="V5229" s="13">
        <v>0</v>
      </c>
      <c r="X5229" s="19">
        <v>0</v>
      </c>
      <c r="Y5229" s="12" t="str">
        <f>IFERROR(VLOOKUP(C5229,[1]Index!$D:$F,3,FALSE),"Non List")</f>
        <v>Hydro Non Converted</v>
      </c>
      <c r="Z5229">
        <f>IFERROR(VLOOKUP(C5229,[1]LP!$B:$C,2,FALSE),0)</f>
        <v>480</v>
      </c>
      <c r="AA5229" s="11">
        <f t="shared" si="121"/>
        <v>-40.9</v>
      </c>
      <c r="AB5229" s="5">
        <f>IFERROR(VLOOKUP(C5229,[2]Sheet1!$B:$F,5,FALSE),0)</f>
        <v>1200000</v>
      </c>
      <c r="AC5229" s="11">
        <f>IFERROR(VLOOKUP(AE5229,[3]Sheet2!$M:$O,2,FALSE),0)</f>
        <v>0</v>
      </c>
      <c r="AD5229" s="11">
        <f>IFERROR(VLOOKUP(AE5229,[3]Sheet2!$M:$O,3,FALSE),0)</f>
        <v>0</v>
      </c>
      <c r="AE5229" s="10" t="str">
        <f t="shared" si="120"/>
        <v>79/80TPC</v>
      </c>
    </row>
    <row r="5230" spans="1:31" x14ac:dyDescent="0.45">
      <c r="A5230" t="s">
        <v>55</v>
      </c>
      <c r="B5230" t="s">
        <v>181</v>
      </c>
      <c r="C5230" t="s">
        <v>228</v>
      </c>
      <c r="D5230" s="5">
        <v>255</v>
      </c>
      <c r="E5230" s="5">
        <v>1450000</v>
      </c>
      <c r="F5230" s="5">
        <v>-193676.26</v>
      </c>
      <c r="L5230">
        <v>-57092.093000000001</v>
      </c>
      <c r="M5230" s="5">
        <v>-3.93</v>
      </c>
      <c r="N5230" s="5">
        <v>-64.89</v>
      </c>
      <c r="O5230" s="5">
        <v>2.94</v>
      </c>
      <c r="P5230" s="5">
        <v>-4.54</v>
      </c>
      <c r="R5230" s="5">
        <v>-190.78</v>
      </c>
      <c r="T5230" s="5">
        <v>86.64</v>
      </c>
      <c r="U5230" s="5" t="s">
        <v>314</v>
      </c>
      <c r="V5230" s="13">
        <v>0</v>
      </c>
      <c r="X5230" s="19">
        <v>0</v>
      </c>
      <c r="Y5230" s="12" t="str">
        <f>IFERROR(VLOOKUP(C5230,[1]Index!$D:$F,3,FALSE),"Non List")</f>
        <v>Hydro Power</v>
      </c>
      <c r="Z5230">
        <f>IFERROR(VLOOKUP(C5230,[1]LP!$B:$C,2,FALSE),0)</f>
        <v>156</v>
      </c>
      <c r="AA5230" s="11">
        <f t="shared" si="121"/>
        <v>-39.700000000000003</v>
      </c>
      <c r="AB5230" s="5">
        <f>IFERROR(VLOOKUP(C5230,[2]Sheet1!$B:$F,5,FALSE),0)</f>
        <v>5741244</v>
      </c>
      <c r="AC5230" s="11">
        <f>IFERROR(VLOOKUP(AE5230,[3]Sheet2!$M:$O,2,FALSE),0)</f>
        <v>0</v>
      </c>
      <c r="AD5230" s="11">
        <f>IFERROR(VLOOKUP(AE5230,[3]Sheet2!$M:$O,3,FALSE),0)</f>
        <v>0</v>
      </c>
      <c r="AE5230" s="10" t="str">
        <f t="shared" si="120"/>
        <v>79/80SHEL</v>
      </c>
    </row>
    <row r="5231" spans="1:31" x14ac:dyDescent="0.45">
      <c r="A5231" t="s">
        <v>55</v>
      </c>
      <c r="B5231" t="s">
        <v>181</v>
      </c>
      <c r="C5231" t="s">
        <v>216</v>
      </c>
      <c r="D5231" s="5">
        <v>244.1</v>
      </c>
      <c r="E5231" s="5">
        <v>962500</v>
      </c>
      <c r="F5231" s="5">
        <v>102520.63</v>
      </c>
      <c r="L5231">
        <v>53397.04</v>
      </c>
      <c r="M5231" s="5">
        <v>5.54</v>
      </c>
      <c r="N5231" s="5">
        <v>44.06</v>
      </c>
      <c r="O5231" s="5">
        <v>2.21</v>
      </c>
      <c r="P5231" s="5">
        <v>5.01</v>
      </c>
      <c r="R5231" s="5">
        <v>97.37</v>
      </c>
      <c r="T5231" s="5">
        <v>110.65</v>
      </c>
      <c r="U5231" s="5">
        <v>117.44</v>
      </c>
      <c r="V5231" s="13">
        <v>-0.51888570258090949</v>
      </c>
      <c r="X5231" s="19">
        <v>0</v>
      </c>
      <c r="Y5231" s="12" t="str">
        <f>IFERROR(VLOOKUP(C5231,[1]Index!$D:$F,3,FALSE),"Non List")</f>
        <v>Hydro Power</v>
      </c>
      <c r="Z5231">
        <f>IFERROR(VLOOKUP(C5231,[1]LP!$B:$C,2,FALSE),0)</f>
        <v>235</v>
      </c>
      <c r="AA5231" s="11">
        <f t="shared" si="121"/>
        <v>42.4</v>
      </c>
      <c r="AB5231" s="5">
        <f>IFERROR(VLOOKUP(C5231,[2]Sheet1!$B:$F,5,FALSE),0)</f>
        <v>9625000</v>
      </c>
      <c r="AC5231" s="11">
        <f>IFERROR(VLOOKUP(AE5231,[3]Sheet2!$M:$O,2,FALSE),0)</f>
        <v>0</v>
      </c>
      <c r="AD5231" s="11">
        <f>IFERROR(VLOOKUP(AE5231,[3]Sheet2!$M:$O,3,FALSE),0)</f>
        <v>0</v>
      </c>
      <c r="AE5231" s="10" t="str">
        <f t="shared" si="120"/>
        <v>79/80PPCL</v>
      </c>
    </row>
    <row r="5232" spans="1:31" x14ac:dyDescent="0.45">
      <c r="A5232" t="s">
        <v>55</v>
      </c>
      <c r="B5232" t="s">
        <v>181</v>
      </c>
      <c r="C5232" t="s">
        <v>217</v>
      </c>
      <c r="D5232" s="5">
        <v>233</v>
      </c>
      <c r="E5232" s="5">
        <v>10590000</v>
      </c>
      <c r="F5232" s="5">
        <v>-6918024.1464999998</v>
      </c>
      <c r="L5232">
        <v>-3758914.0603</v>
      </c>
      <c r="M5232" s="5">
        <v>-35.49</v>
      </c>
      <c r="N5232" s="5">
        <v>-6.57</v>
      </c>
      <c r="O5232" s="5">
        <v>6.72</v>
      </c>
      <c r="P5232" s="5">
        <v>-102.37</v>
      </c>
      <c r="R5232" s="5">
        <v>-44.15</v>
      </c>
      <c r="T5232" s="5">
        <v>34.67</v>
      </c>
      <c r="U5232" s="5" t="s">
        <v>314</v>
      </c>
      <c r="V5232" s="13">
        <v>0</v>
      </c>
      <c r="X5232" s="19">
        <v>0</v>
      </c>
      <c r="Y5232" s="12" t="str">
        <f>IFERROR(VLOOKUP(C5232,[1]Index!$D:$F,3,FALSE),"Non List")</f>
        <v>Hydro Power</v>
      </c>
      <c r="Z5232">
        <f>IFERROR(VLOOKUP(C5232,[1]LP!$B:$C,2,FALSE),0)</f>
        <v>165.4</v>
      </c>
      <c r="AA5232" s="11">
        <f t="shared" si="121"/>
        <v>-4.7</v>
      </c>
      <c r="AB5232" s="5">
        <f>IFERROR(VLOOKUP(C5232,[2]Sheet1!$B:$F,5,FALSE),0)</f>
        <v>194780470</v>
      </c>
      <c r="AC5232" s="11">
        <f>IFERROR(VLOOKUP(AE5232,[3]Sheet2!$M:$O,2,FALSE),0)</f>
        <v>0</v>
      </c>
      <c r="AD5232" s="11">
        <f>IFERROR(VLOOKUP(AE5232,[3]Sheet2!$M:$O,3,FALSE),0)</f>
        <v>0</v>
      </c>
      <c r="AE5232" s="10" t="str">
        <f t="shared" si="120"/>
        <v>79/80UPPER</v>
      </c>
    </row>
    <row r="5233" spans="1:31" x14ac:dyDescent="0.45">
      <c r="A5233" t="s">
        <v>55</v>
      </c>
      <c r="B5233" t="s">
        <v>181</v>
      </c>
      <c r="C5233" t="s">
        <v>218</v>
      </c>
      <c r="D5233" s="5">
        <v>167</v>
      </c>
      <c r="E5233" s="5">
        <v>750000</v>
      </c>
      <c r="F5233" s="5">
        <v>-31405.661</v>
      </c>
      <c r="L5233">
        <v>14580.19</v>
      </c>
      <c r="M5233" s="5">
        <v>1.94</v>
      </c>
      <c r="N5233" s="5">
        <v>86.08</v>
      </c>
      <c r="O5233" s="5">
        <v>1.74</v>
      </c>
      <c r="P5233" s="5">
        <v>2.0299999999999998</v>
      </c>
      <c r="R5233" s="5">
        <v>149.78</v>
      </c>
      <c r="T5233" s="5">
        <v>95.81</v>
      </c>
      <c r="U5233" s="5">
        <v>64.67</v>
      </c>
      <c r="V5233" s="13">
        <v>-0.61275449101796409</v>
      </c>
      <c r="X5233" s="19">
        <v>0</v>
      </c>
      <c r="Y5233" s="12" t="str">
        <f>IFERROR(VLOOKUP(C5233,[1]Index!$D:$F,3,FALSE),"Non List")</f>
        <v>Hydro Power</v>
      </c>
      <c r="Z5233">
        <f>IFERROR(VLOOKUP(C5233,[1]LP!$B:$C,2,FALSE),0)</f>
        <v>224</v>
      </c>
      <c r="AA5233" s="11">
        <f t="shared" si="121"/>
        <v>115.5</v>
      </c>
      <c r="AB5233" s="5">
        <f>IFERROR(VLOOKUP(C5233,[2]Sheet1!$B:$F,5,FALSE),0)</f>
        <v>7500000</v>
      </c>
      <c r="AC5233" s="11">
        <f>IFERROR(VLOOKUP(AE5233,[3]Sheet2!$M:$O,2,FALSE),0)</f>
        <v>0</v>
      </c>
      <c r="AD5233" s="11">
        <f>IFERROR(VLOOKUP(AE5233,[3]Sheet2!$M:$O,3,FALSE),0)</f>
        <v>0</v>
      </c>
      <c r="AE5233" s="10" t="str">
        <f t="shared" si="120"/>
        <v>79/80UNHPL</v>
      </c>
    </row>
    <row r="5234" spans="1:31" x14ac:dyDescent="0.45">
      <c r="A5234" t="s">
        <v>55</v>
      </c>
      <c r="B5234" t="s">
        <v>181</v>
      </c>
      <c r="C5234" t="s">
        <v>247</v>
      </c>
      <c r="D5234" s="5">
        <v>218.8</v>
      </c>
      <c r="E5234" s="5">
        <v>1593000</v>
      </c>
      <c r="F5234" s="5">
        <v>-272929.21999999997</v>
      </c>
      <c r="L5234">
        <v>-159597.89000000001</v>
      </c>
      <c r="M5234" s="5">
        <v>-10.01</v>
      </c>
      <c r="N5234" s="5">
        <v>-21.86</v>
      </c>
      <c r="O5234" s="5">
        <v>2.64</v>
      </c>
      <c r="P5234" s="5">
        <v>-12.09</v>
      </c>
      <c r="R5234" s="5">
        <v>-57.71</v>
      </c>
      <c r="T5234" s="5">
        <v>82.87</v>
      </c>
      <c r="U5234" s="5" t="s">
        <v>314</v>
      </c>
      <c r="V5234" s="13">
        <v>0</v>
      </c>
      <c r="X5234" s="19">
        <v>0</v>
      </c>
      <c r="Y5234" s="12" t="str">
        <f>IFERROR(VLOOKUP(C5234,[1]Index!$D:$F,3,FALSE),"Non List")</f>
        <v>Hydro Non Converted</v>
      </c>
      <c r="Z5234">
        <f>IFERROR(VLOOKUP(C5234,[1]LP!$B:$C,2,FALSE),0)</f>
        <v>326</v>
      </c>
      <c r="AA5234" s="11">
        <f t="shared" si="121"/>
        <v>-32.6</v>
      </c>
      <c r="AB5234" s="5">
        <f>IFERROR(VLOOKUP(C5234,[2]Sheet1!$B:$F,5,FALSE),0)</f>
        <v>4779000</v>
      </c>
      <c r="AC5234" s="11">
        <f>IFERROR(VLOOKUP(AE5234,[3]Sheet2!$M:$O,2,FALSE),0)</f>
        <v>0</v>
      </c>
      <c r="AD5234" s="11">
        <f>IFERROR(VLOOKUP(AE5234,[3]Sheet2!$M:$O,3,FALSE),0)</f>
        <v>0</v>
      </c>
      <c r="AE5234" s="10" t="str">
        <f t="shared" si="120"/>
        <v>79/80SGHC</v>
      </c>
    </row>
    <row r="5235" spans="1:31" x14ac:dyDescent="0.45">
      <c r="A5235" t="s">
        <v>55</v>
      </c>
      <c r="B5235" t="s">
        <v>181</v>
      </c>
      <c r="C5235" t="s">
        <v>320</v>
      </c>
      <c r="D5235" s="5">
        <v>173</v>
      </c>
      <c r="E5235" s="5">
        <v>802500</v>
      </c>
      <c r="F5235" s="5">
        <v>-194190.45</v>
      </c>
      <c r="L5235">
        <v>-11421.914000000001</v>
      </c>
      <c r="M5235" s="5">
        <v>-1.42</v>
      </c>
      <c r="N5235" s="5">
        <v>-121.83</v>
      </c>
      <c r="O5235" s="5">
        <v>2.2799999999999998</v>
      </c>
      <c r="P5235" s="5">
        <v>-1.88</v>
      </c>
      <c r="R5235" s="5">
        <v>-277.77</v>
      </c>
      <c r="T5235" s="5">
        <v>75.8</v>
      </c>
      <c r="U5235" s="5" t="s">
        <v>314</v>
      </c>
      <c r="V5235" s="13">
        <v>0</v>
      </c>
      <c r="X5235" s="19">
        <v>0</v>
      </c>
      <c r="Y5235" s="12" t="str">
        <f>IFERROR(VLOOKUP(C5235,[1]Index!$D:$F,3,FALSE),"Non List")</f>
        <v>Hydro Non Converted</v>
      </c>
      <c r="Z5235">
        <f>IFERROR(VLOOKUP(C5235,[1]LP!$B:$C,2,FALSE),0)</f>
        <v>383.9</v>
      </c>
      <c r="AA5235" s="11">
        <f t="shared" si="121"/>
        <v>-270.39999999999998</v>
      </c>
      <c r="AB5235" s="5">
        <f>IFERROR(VLOOKUP(C5235,[2]Sheet1!$B:$F,5,FALSE),0)</f>
        <v>3531000</v>
      </c>
      <c r="AC5235" s="11">
        <f>IFERROR(VLOOKUP(AE5235,[3]Sheet2!$M:$O,2,FALSE),0)</f>
        <v>0</v>
      </c>
      <c r="AD5235" s="11">
        <f>IFERROR(VLOOKUP(AE5235,[3]Sheet2!$M:$O,3,FALSE),0)</f>
        <v>0</v>
      </c>
      <c r="AE5235" s="10" t="str">
        <f t="shared" si="120"/>
        <v>79/80MHCL</v>
      </c>
    </row>
    <row r="5236" spans="1:31" x14ac:dyDescent="0.45">
      <c r="A5236" t="s">
        <v>55</v>
      </c>
      <c r="B5236" t="s">
        <v>181</v>
      </c>
      <c r="C5236" t="s">
        <v>321</v>
      </c>
      <c r="D5236" s="5">
        <v>607</v>
      </c>
      <c r="E5236" s="5">
        <v>500000</v>
      </c>
      <c r="F5236" s="5">
        <v>54568.201999999997</v>
      </c>
      <c r="L5236">
        <v>55293.991000000002</v>
      </c>
      <c r="M5236" s="5">
        <v>11.05</v>
      </c>
      <c r="N5236" s="5">
        <v>54.93</v>
      </c>
      <c r="O5236" s="5">
        <v>5.47</v>
      </c>
      <c r="P5236" s="5">
        <v>9.9700000000000006</v>
      </c>
      <c r="R5236" s="5">
        <v>300.47000000000003</v>
      </c>
      <c r="T5236" s="5">
        <v>110.91</v>
      </c>
      <c r="U5236" s="5">
        <v>166.06</v>
      </c>
      <c r="V5236" s="13">
        <v>-0.72642504118616147</v>
      </c>
      <c r="X5236" s="19">
        <v>0</v>
      </c>
      <c r="Y5236" s="12" t="str">
        <f>IFERROR(VLOOKUP(C5236,[1]Index!$D:$F,3,FALSE),"Non List")</f>
        <v>Hydro Non Converted</v>
      </c>
      <c r="Z5236">
        <f>IFERROR(VLOOKUP(C5236,[1]LP!$B:$C,2,FALSE),0)</f>
        <v>700</v>
      </c>
      <c r="AA5236" s="11">
        <f t="shared" si="121"/>
        <v>63.3</v>
      </c>
      <c r="AB5236" s="5">
        <f>IFERROR(VLOOKUP(C5236,[2]Sheet1!$B:$F,5,FALSE),0)</f>
        <v>1000000</v>
      </c>
      <c r="AC5236" s="11">
        <f>IFERROR(VLOOKUP(AE5236,[3]Sheet2!$M:$O,2,FALSE),0)</f>
        <v>0</v>
      </c>
      <c r="AD5236" s="11">
        <f>IFERROR(VLOOKUP(AE5236,[3]Sheet2!$M:$O,3,FALSE),0)</f>
        <v>0</v>
      </c>
      <c r="AE5236" s="10" t="str">
        <f t="shared" si="120"/>
        <v>79/80SMH</v>
      </c>
    </row>
    <row r="5237" spans="1:31" x14ac:dyDescent="0.45">
      <c r="A5237" t="s">
        <v>55</v>
      </c>
      <c r="B5237" t="s">
        <v>181</v>
      </c>
      <c r="C5237" t="s">
        <v>224</v>
      </c>
      <c r="D5237" s="5">
        <v>953.6</v>
      </c>
      <c r="E5237" s="5">
        <v>1968027</v>
      </c>
      <c r="F5237" s="5">
        <v>1205928.4609999999</v>
      </c>
      <c r="L5237">
        <v>405961.36800000002</v>
      </c>
      <c r="M5237" s="5">
        <v>20.62</v>
      </c>
      <c r="N5237" s="5">
        <v>46.25</v>
      </c>
      <c r="O5237" s="5">
        <v>5.91</v>
      </c>
      <c r="P5237" s="5">
        <v>12.79</v>
      </c>
      <c r="R5237" s="5">
        <v>273.33999999999997</v>
      </c>
      <c r="T5237" s="5">
        <v>161.28</v>
      </c>
      <c r="U5237" s="5">
        <v>273.54000000000002</v>
      </c>
      <c r="V5237" s="13">
        <v>-0.71315016778523488</v>
      </c>
      <c r="X5237" s="19">
        <v>0</v>
      </c>
      <c r="Y5237" s="12" t="str">
        <f>IFERROR(VLOOKUP(C5237,[1]Index!$D:$F,3,FALSE),"Non List")</f>
        <v>Hydro Power</v>
      </c>
      <c r="Z5237">
        <f>IFERROR(VLOOKUP(C5237,[1]LP!$B:$C,2,FALSE),0)</f>
        <v>585</v>
      </c>
      <c r="AA5237" s="11">
        <f t="shared" si="121"/>
        <v>28.4</v>
      </c>
      <c r="AB5237" s="5">
        <f>IFERROR(VLOOKUP(C5237,[2]Sheet1!$B:$F,5,FALSE),0)</f>
        <v>22632310.5</v>
      </c>
      <c r="AC5237" s="11">
        <f>IFERROR(VLOOKUP(AE5237,[3]Sheet2!$M:$O,2,FALSE),0)</f>
        <v>0.78949999999999998</v>
      </c>
      <c r="AD5237" s="11">
        <f>IFERROR(VLOOKUP(AE5237,[3]Sheet2!$M:$O,3,FALSE),0)</f>
        <v>15</v>
      </c>
      <c r="AE5237" s="10" t="str">
        <f t="shared" si="120"/>
        <v>79/80MEN</v>
      </c>
    </row>
    <row r="5238" spans="1:31" x14ac:dyDescent="0.45">
      <c r="A5238" t="s">
        <v>55</v>
      </c>
      <c r="B5238" t="s">
        <v>181</v>
      </c>
      <c r="C5238" t="s">
        <v>251</v>
      </c>
      <c r="D5238" s="5">
        <v>202</v>
      </c>
      <c r="E5238" s="5">
        <v>1095000</v>
      </c>
      <c r="F5238" s="5">
        <v>-314887.652</v>
      </c>
      <c r="L5238">
        <v>-6916.5140000000001</v>
      </c>
      <c r="M5238" s="5">
        <v>-0.63</v>
      </c>
      <c r="N5238" s="5">
        <v>-320.63</v>
      </c>
      <c r="O5238" s="5">
        <v>2.84</v>
      </c>
      <c r="P5238" s="5">
        <v>-0.89</v>
      </c>
      <c r="R5238" s="5">
        <v>-910.59</v>
      </c>
      <c r="T5238" s="5">
        <v>71.239999999999995</v>
      </c>
      <c r="U5238" s="5" t="s">
        <v>314</v>
      </c>
      <c r="V5238" s="13">
        <v>0</v>
      </c>
      <c r="X5238" s="19">
        <v>0</v>
      </c>
      <c r="Y5238" s="12" t="str">
        <f>IFERROR(VLOOKUP(C5238,[1]Index!$D:$F,3,FALSE),"Non List")</f>
        <v>Hydro Non Converted</v>
      </c>
      <c r="Z5238">
        <f>IFERROR(VLOOKUP(C5238,[1]LP!$B:$C,2,FALSE),0)</f>
        <v>365</v>
      </c>
      <c r="AA5238" s="11">
        <f t="shared" si="121"/>
        <v>-579.4</v>
      </c>
      <c r="AB5238" s="5">
        <f>IFERROR(VLOOKUP(C5238,[2]Sheet1!$B:$F,5,FALSE),0)</f>
        <v>2250225</v>
      </c>
      <c r="AC5238" s="11">
        <f>IFERROR(VLOOKUP(AE5238,[3]Sheet2!$M:$O,2,FALSE),0)</f>
        <v>0</v>
      </c>
      <c r="AD5238" s="11">
        <f>IFERROR(VLOOKUP(AE5238,[3]Sheet2!$M:$O,3,FALSE),0)</f>
        <v>0</v>
      </c>
      <c r="AE5238" s="10" t="str">
        <f t="shared" si="120"/>
        <v>79/80HHL</v>
      </c>
    </row>
    <row r="5239" spans="1:31" x14ac:dyDescent="0.45">
      <c r="A5239" t="s">
        <v>55</v>
      </c>
      <c r="B5239" t="s">
        <v>181</v>
      </c>
      <c r="C5239" t="s">
        <v>225</v>
      </c>
      <c r="D5239" s="5">
        <v>408.1</v>
      </c>
      <c r="E5239" s="5">
        <v>420000</v>
      </c>
      <c r="F5239" s="5">
        <v>25236.134999999998</v>
      </c>
      <c r="L5239">
        <v>17086.7271</v>
      </c>
      <c r="M5239" s="5">
        <v>4.0599999999999996</v>
      </c>
      <c r="N5239" s="5">
        <v>100.52</v>
      </c>
      <c r="O5239" s="5">
        <v>3.85</v>
      </c>
      <c r="P5239" s="5">
        <v>3.84</v>
      </c>
      <c r="R5239" s="5">
        <v>387</v>
      </c>
      <c r="T5239" s="5">
        <v>106.01</v>
      </c>
      <c r="U5239" s="5">
        <v>98.41</v>
      </c>
      <c r="V5239" s="13">
        <v>-0.75885812300906641</v>
      </c>
      <c r="X5239" s="19">
        <v>0</v>
      </c>
      <c r="Y5239" s="12" t="str">
        <f>IFERROR(VLOOKUP(C5239,[1]Index!$D:$F,3,FALSE),"Non List")</f>
        <v>Hydro Power</v>
      </c>
      <c r="Z5239">
        <f>IFERROR(VLOOKUP(C5239,[1]LP!$B:$C,2,FALSE),0)</f>
        <v>358.6</v>
      </c>
      <c r="AA5239" s="11">
        <f t="shared" si="121"/>
        <v>88.3</v>
      </c>
      <c r="AB5239" s="5">
        <f>IFERROR(VLOOKUP(C5239,[2]Sheet1!$B:$F,5,FALSE),0)</f>
        <v>4431000</v>
      </c>
      <c r="AC5239" s="11">
        <f>IFERROR(VLOOKUP(AE5239,[3]Sheet2!$M:$O,2,FALSE),0)</f>
        <v>0.28899999999999998</v>
      </c>
      <c r="AD5239" s="11">
        <f>IFERROR(VLOOKUP(AE5239,[3]Sheet2!$M:$O,3,FALSE),0)</f>
        <v>5.5</v>
      </c>
      <c r="AE5239" s="10" t="str">
        <f t="shared" si="120"/>
        <v>79/80UMRH</v>
      </c>
    </row>
    <row r="5240" spans="1:31" x14ac:dyDescent="0.45">
      <c r="A5240" t="s">
        <v>55</v>
      </c>
      <c r="B5240" t="s">
        <v>181</v>
      </c>
      <c r="C5240" t="s">
        <v>252</v>
      </c>
      <c r="D5240" s="5">
        <v>367.2</v>
      </c>
      <c r="E5240" s="5">
        <v>850000</v>
      </c>
      <c r="F5240" s="5">
        <v>57803.2497</v>
      </c>
      <c r="L5240">
        <v>40932.543799999999</v>
      </c>
      <c r="M5240" s="5">
        <v>4.8099999999999996</v>
      </c>
      <c r="N5240" s="5">
        <v>76.34</v>
      </c>
      <c r="O5240" s="5">
        <v>3.44</v>
      </c>
      <c r="P5240" s="5">
        <v>4.51</v>
      </c>
      <c r="R5240" s="5">
        <v>262.61</v>
      </c>
      <c r="T5240" s="5">
        <v>106.8</v>
      </c>
      <c r="U5240" s="5">
        <v>107.51</v>
      </c>
      <c r="V5240" s="13">
        <v>-0.70721677559912854</v>
      </c>
      <c r="X5240" s="19">
        <v>0</v>
      </c>
      <c r="Y5240" s="12" t="str">
        <f>IFERROR(VLOOKUP(C5240,[1]Index!$D:$F,3,FALSE),"Non List")</f>
        <v>Hydro Non Converted</v>
      </c>
      <c r="Z5240">
        <f>IFERROR(VLOOKUP(C5240,[1]LP!$B:$C,2,FALSE),0)</f>
        <v>533</v>
      </c>
      <c r="AA5240" s="11">
        <f t="shared" si="121"/>
        <v>110.8</v>
      </c>
      <c r="AB5240" s="5">
        <f>IFERROR(VLOOKUP(C5240,[2]Sheet1!$B:$F,5,FALSE),0)</f>
        <v>2000050</v>
      </c>
      <c r="AC5240" s="11">
        <f>IFERROR(VLOOKUP(AE5240,[3]Sheet2!$M:$O,2,FALSE),0)</f>
        <v>6</v>
      </c>
      <c r="AD5240" s="11">
        <f>IFERROR(VLOOKUP(AE5240,[3]Sheet2!$M:$O,3,FALSE),0)</f>
        <v>0</v>
      </c>
      <c r="AE5240" s="10" t="str">
        <f t="shared" si="120"/>
        <v>79/80SIKLES</v>
      </c>
    </row>
    <row r="5241" spans="1:31" x14ac:dyDescent="0.45">
      <c r="A5241" t="s">
        <v>55</v>
      </c>
      <c r="B5241" t="s">
        <v>181</v>
      </c>
      <c r="C5241" t="s">
        <v>231</v>
      </c>
      <c r="D5241" s="5">
        <v>755</v>
      </c>
      <c r="E5241" s="5">
        <v>493323.65500000003</v>
      </c>
      <c r="F5241" s="5">
        <v>159243.16399999999</v>
      </c>
      <c r="L5241">
        <v>68813.342999999993</v>
      </c>
      <c r="M5241" s="5">
        <v>13.94</v>
      </c>
      <c r="N5241" s="5">
        <v>54.16</v>
      </c>
      <c r="O5241" s="5">
        <v>5.71</v>
      </c>
      <c r="P5241" s="5">
        <v>10.55</v>
      </c>
      <c r="R5241" s="5">
        <v>309.25</v>
      </c>
      <c r="T5241" s="5">
        <v>132.28</v>
      </c>
      <c r="U5241" s="5">
        <v>203.69</v>
      </c>
      <c r="V5241" s="13">
        <v>-0.73021192052980133</v>
      </c>
      <c r="X5241" s="19">
        <v>0</v>
      </c>
      <c r="Y5241" s="12" t="str">
        <f>IFERROR(VLOOKUP(C5241,[1]Index!$D:$F,3,FALSE),"Non List")</f>
        <v>Hydro Non Converted</v>
      </c>
      <c r="Z5241">
        <f>IFERROR(VLOOKUP(C5241,[1]LP!$B:$C,2,FALSE),0)</f>
        <v>630</v>
      </c>
      <c r="AA5241" s="11">
        <f t="shared" si="121"/>
        <v>45.2</v>
      </c>
      <c r="AB5241" s="5">
        <f>IFERROR(VLOOKUP(C5241,[2]Sheet1!$B:$F,5,FALSE),0)</f>
        <v>986647.31</v>
      </c>
      <c r="AC5241" s="11">
        <f>IFERROR(VLOOKUP(AE5241,[3]Sheet2!$M:$O,2,FALSE),0)</f>
        <v>10.526300000000001</v>
      </c>
      <c r="AD5241" s="11">
        <f>IFERROR(VLOOKUP(AE5241,[3]Sheet2!$M:$O,3,FALSE),0)</f>
        <v>0</v>
      </c>
      <c r="AE5241" s="10" t="str">
        <f t="shared" si="120"/>
        <v>79/80RURU</v>
      </c>
    </row>
    <row r="5242" spans="1:31" x14ac:dyDescent="0.45">
      <c r="A5242" t="s">
        <v>55</v>
      </c>
      <c r="B5242" t="s">
        <v>181</v>
      </c>
      <c r="C5242" t="s">
        <v>322</v>
      </c>
      <c r="D5242" s="5">
        <v>234</v>
      </c>
      <c r="E5242" s="5">
        <v>1120000</v>
      </c>
      <c r="F5242" s="5">
        <v>59576.400999999998</v>
      </c>
      <c r="L5242">
        <v>63540.608</v>
      </c>
      <c r="M5242" s="5">
        <v>5.67</v>
      </c>
      <c r="N5242" s="5">
        <v>41.27</v>
      </c>
      <c r="O5242" s="5">
        <v>2.2200000000000002</v>
      </c>
      <c r="P5242" s="5">
        <v>5.39</v>
      </c>
      <c r="R5242" s="5">
        <v>91.62</v>
      </c>
      <c r="T5242" s="5">
        <v>105.32</v>
      </c>
      <c r="U5242" s="5">
        <v>115.91</v>
      </c>
      <c r="V5242" s="13">
        <v>-0.50465811965811969</v>
      </c>
      <c r="X5242" s="19">
        <v>0</v>
      </c>
      <c r="Y5242" s="12" t="str">
        <f>IFERROR(VLOOKUP(C5242,[1]Index!$D:$F,3,FALSE),"Non List")</f>
        <v>Hydro Non Converted</v>
      </c>
      <c r="Z5242">
        <f>IFERROR(VLOOKUP(C5242,[1]LP!$B:$C,2,FALSE),0)</f>
        <v>370</v>
      </c>
      <c r="AA5242" s="11">
        <f t="shared" si="121"/>
        <v>65.3</v>
      </c>
      <c r="AB5242" s="5">
        <f>IFERROR(VLOOKUP(C5242,[2]Sheet1!$B:$F,5,FALSE),0)</f>
        <v>5488000</v>
      </c>
      <c r="AC5242" s="11">
        <f>IFERROR(VLOOKUP(AE5242,[3]Sheet2!$M:$O,2,FALSE),0)</f>
        <v>0</v>
      </c>
      <c r="AD5242" s="11">
        <f>IFERROR(VLOOKUP(AE5242,[3]Sheet2!$M:$O,3,FALSE),0)</f>
        <v>0</v>
      </c>
      <c r="AE5242" s="10" t="str">
        <f t="shared" si="120"/>
        <v>79/80SMJC</v>
      </c>
    </row>
    <row r="5243" spans="1:31" x14ac:dyDescent="0.45">
      <c r="A5243" t="s">
        <v>55</v>
      </c>
      <c r="B5243" t="s">
        <v>181</v>
      </c>
      <c r="C5243" t="s">
        <v>329</v>
      </c>
      <c r="D5243" s="5">
        <v>257</v>
      </c>
      <c r="E5243" s="5">
        <v>392156.8</v>
      </c>
      <c r="F5243" s="5">
        <v>84.137</v>
      </c>
      <c r="L5243">
        <v>10142.06</v>
      </c>
      <c r="M5243" s="5">
        <v>2.58</v>
      </c>
      <c r="N5243" s="5">
        <v>99.61</v>
      </c>
      <c r="O5243" s="5">
        <v>2.57</v>
      </c>
      <c r="P5243" s="5">
        <v>2.59</v>
      </c>
      <c r="R5243" s="5">
        <v>256</v>
      </c>
      <c r="T5243" s="5">
        <v>100.02</v>
      </c>
      <c r="U5243" s="5">
        <v>76.2</v>
      </c>
      <c r="V5243" s="13">
        <v>-0.70350194552529177</v>
      </c>
      <c r="X5243" s="19">
        <v>0</v>
      </c>
      <c r="Y5243" s="12" t="str">
        <f>IFERROR(VLOOKUP(C5243,[1]Index!$D:$F,3,FALSE),"Non List")</f>
        <v>Hydro Non Converted</v>
      </c>
      <c r="Z5243">
        <f>IFERROR(VLOOKUP(C5243,[1]LP!$B:$C,2,FALSE),0)</f>
        <v>444</v>
      </c>
      <c r="AA5243" s="11">
        <f t="shared" si="121"/>
        <v>172.1</v>
      </c>
      <c r="AB5243" s="5">
        <f>IFERROR(VLOOKUP(C5243,[2]Sheet1!$B:$F,5,FALSE),0)</f>
        <v>1921568.32</v>
      </c>
      <c r="AC5243" s="11">
        <f>IFERROR(VLOOKUP(AE5243,[3]Sheet2!$M:$O,2,FALSE),0)</f>
        <v>0</v>
      </c>
      <c r="AD5243" s="11">
        <f>IFERROR(VLOOKUP(AE5243,[3]Sheet2!$M:$O,3,FALSE),0)</f>
        <v>0</v>
      </c>
      <c r="AE5243" s="10" t="str">
        <f t="shared" si="120"/>
        <v>79/80MKHL</v>
      </c>
    </row>
    <row r="5244" spans="1:31" x14ac:dyDescent="0.45">
      <c r="A5244" t="s">
        <v>55</v>
      </c>
      <c r="B5244" t="s">
        <v>181</v>
      </c>
      <c r="C5244" t="s">
        <v>330</v>
      </c>
      <c r="D5244" s="5">
        <v>203</v>
      </c>
      <c r="E5244" s="5">
        <v>536486</v>
      </c>
      <c r="F5244" s="5">
        <v>-117303.64</v>
      </c>
      <c r="L5244">
        <v>-21855.8</v>
      </c>
      <c r="M5244" s="5">
        <v>-4.07</v>
      </c>
      <c r="N5244" s="5">
        <v>-49.88</v>
      </c>
      <c r="O5244" s="5">
        <v>2.6</v>
      </c>
      <c r="P5244" s="5">
        <v>-5.21</v>
      </c>
      <c r="R5244" s="5">
        <v>-129.69</v>
      </c>
      <c r="T5244" s="5">
        <v>78.13</v>
      </c>
      <c r="U5244" s="5" t="s">
        <v>314</v>
      </c>
      <c r="V5244" s="13">
        <v>0</v>
      </c>
      <c r="X5244" s="19">
        <v>0</v>
      </c>
      <c r="Y5244" s="12" t="str">
        <f>IFERROR(VLOOKUP(C5244,[1]Index!$D:$F,3,FALSE),"Non List")</f>
        <v>Hydro Non Converted</v>
      </c>
      <c r="Z5244">
        <f>IFERROR(VLOOKUP(C5244,[1]LP!$B:$C,2,FALSE),0)</f>
        <v>405</v>
      </c>
      <c r="AA5244" s="11">
        <f t="shared" si="121"/>
        <v>-99.5</v>
      </c>
      <c r="AB5244" s="5">
        <f>IFERROR(VLOOKUP(C5244,[2]Sheet1!$B:$F,5,FALSE),0)</f>
        <v>1609458</v>
      </c>
      <c r="AC5244" s="11">
        <f>IFERROR(VLOOKUP(AE5244,[3]Sheet2!$M:$O,2,FALSE),0)</f>
        <v>0</v>
      </c>
      <c r="AD5244" s="11">
        <f>IFERROR(VLOOKUP(AE5244,[3]Sheet2!$M:$O,3,FALSE),0)</f>
        <v>0</v>
      </c>
      <c r="AE5244" s="10" t="str">
        <f t="shared" si="120"/>
        <v>79/80DOLTI</v>
      </c>
    </row>
    <row r="5245" spans="1:31" x14ac:dyDescent="0.45">
      <c r="A5245" t="s">
        <v>55</v>
      </c>
      <c r="B5245" t="s">
        <v>181</v>
      </c>
      <c r="C5245" t="s">
        <v>253</v>
      </c>
      <c r="D5245" s="5">
        <v>226.7</v>
      </c>
      <c r="E5245" s="5">
        <v>1827970</v>
      </c>
      <c r="F5245" s="5">
        <v>-139732.641</v>
      </c>
      <c r="L5245">
        <v>-40589.182999999997</v>
      </c>
      <c r="M5245" s="5">
        <v>-2.2200000000000002</v>
      </c>
      <c r="N5245" s="5">
        <v>-102.12</v>
      </c>
      <c r="O5245" s="5">
        <v>2.4500000000000002</v>
      </c>
      <c r="P5245" s="5">
        <v>-2.4</v>
      </c>
      <c r="R5245" s="5">
        <v>-250.19</v>
      </c>
      <c r="T5245" s="5">
        <v>92.36</v>
      </c>
      <c r="U5245" s="5" t="s">
        <v>314</v>
      </c>
      <c r="V5245" s="13">
        <v>0</v>
      </c>
      <c r="X5245" s="19">
        <v>0</v>
      </c>
      <c r="Y5245" s="12" t="str">
        <f>IFERROR(VLOOKUP(C5245,[1]Index!$D:$F,3,FALSE),"Non List")</f>
        <v>Hydro Non Converted</v>
      </c>
      <c r="Z5245">
        <f>IFERROR(VLOOKUP(C5245,[1]LP!$B:$C,2,FALSE),0)</f>
        <v>334.6</v>
      </c>
      <c r="AA5245" s="11">
        <f t="shared" si="121"/>
        <v>-150.69999999999999</v>
      </c>
      <c r="AB5245" s="5">
        <f>IFERROR(VLOOKUP(C5245,[2]Sheet1!$B:$F,5,FALSE),0)</f>
        <v>3655940</v>
      </c>
      <c r="AC5245" s="11">
        <f>IFERROR(VLOOKUP(AE5245,[3]Sheet2!$M:$O,2,FALSE),0)</f>
        <v>0</v>
      </c>
      <c r="AD5245" s="11">
        <f>IFERROR(VLOOKUP(AE5245,[3]Sheet2!$M:$O,3,FALSE),0)</f>
        <v>0</v>
      </c>
      <c r="AE5245" s="10" t="str">
        <f t="shared" si="120"/>
        <v>79/80BHL</v>
      </c>
    </row>
    <row r="5246" spans="1:31" x14ac:dyDescent="0.45">
      <c r="A5246" t="s">
        <v>55</v>
      </c>
      <c r="B5246" t="s">
        <v>181</v>
      </c>
      <c r="C5246" t="s">
        <v>254</v>
      </c>
      <c r="D5246" s="5">
        <v>205.9</v>
      </c>
      <c r="E5246" s="5">
        <v>1548901.2</v>
      </c>
      <c r="F5246" s="5">
        <v>84408.066000000006</v>
      </c>
      <c r="L5246">
        <v>456.5</v>
      </c>
      <c r="M5246" s="5">
        <v>0.02</v>
      </c>
      <c r="N5246" s="5">
        <v>10295</v>
      </c>
      <c r="O5246" s="5">
        <v>1.95</v>
      </c>
      <c r="P5246" s="5">
        <v>0.03</v>
      </c>
      <c r="R5246" s="5">
        <v>20075.25</v>
      </c>
      <c r="T5246" s="5">
        <v>105.45</v>
      </c>
      <c r="U5246" s="5">
        <v>6.89</v>
      </c>
      <c r="V5246" s="13">
        <v>-0.96653715395823214</v>
      </c>
      <c r="X5246" s="19">
        <v>0</v>
      </c>
      <c r="Y5246" s="12" t="str">
        <f>IFERROR(VLOOKUP(C5246,[1]Index!$D:$F,3,FALSE),"Non List")</f>
        <v>Hydro Power</v>
      </c>
      <c r="Z5246">
        <f>IFERROR(VLOOKUP(C5246,[1]LP!$B:$C,2,FALSE),0)</f>
        <v>163</v>
      </c>
      <c r="AA5246" s="11">
        <f t="shared" si="121"/>
        <v>8150</v>
      </c>
      <c r="AB5246" s="5">
        <f>IFERROR(VLOOKUP(C5246,[2]Sheet1!$B:$F,5,FALSE),0)</f>
        <v>23233518</v>
      </c>
      <c r="AC5246" s="11">
        <f>IFERROR(VLOOKUP(AE5246,[3]Sheet2!$M:$O,2,FALSE),0)</f>
        <v>0</v>
      </c>
      <c r="AD5246" s="11">
        <f>IFERROR(VLOOKUP(AE5246,[3]Sheet2!$M:$O,3,FALSE),0)</f>
        <v>0</v>
      </c>
      <c r="AE5246" s="10" t="str">
        <f t="shared" ref="AE5246:AE5309" si="122">B5246&amp;C5246</f>
        <v>79/80RIDI</v>
      </c>
    </row>
    <row r="5247" spans="1:31" x14ac:dyDescent="0.45">
      <c r="A5247" t="s">
        <v>55</v>
      </c>
      <c r="B5247" t="s">
        <v>181</v>
      </c>
      <c r="C5247" t="s">
        <v>323</v>
      </c>
      <c r="D5247" s="5">
        <v>347</v>
      </c>
      <c r="E5247" s="5">
        <v>2100000</v>
      </c>
      <c r="F5247" s="5">
        <v>53853.37</v>
      </c>
      <c r="L5247">
        <v>56494</v>
      </c>
      <c r="M5247" s="5">
        <v>2.69</v>
      </c>
      <c r="N5247" s="5">
        <v>129</v>
      </c>
      <c r="O5247" s="5">
        <v>3.38</v>
      </c>
      <c r="P5247" s="5">
        <v>2.62</v>
      </c>
      <c r="R5247" s="5">
        <v>436.02</v>
      </c>
      <c r="T5247" s="5">
        <v>102.56</v>
      </c>
      <c r="U5247" s="5">
        <v>78.790000000000006</v>
      </c>
      <c r="V5247" s="13">
        <v>-0.77293948126801149</v>
      </c>
      <c r="X5247" s="19">
        <v>0</v>
      </c>
      <c r="Y5247" s="12" t="str">
        <f>IFERROR(VLOOKUP(C5247,[1]Index!$D:$F,3,FALSE),"Non List")</f>
        <v>Hydro Non Converted</v>
      </c>
      <c r="Z5247">
        <f>IFERROR(VLOOKUP(C5247,[1]LP!$B:$C,2,FALSE),0)</f>
        <v>493</v>
      </c>
      <c r="AA5247" s="11">
        <f t="shared" si="121"/>
        <v>183.3</v>
      </c>
      <c r="AB5247" s="5">
        <f>IFERROR(VLOOKUP(C5247,[2]Sheet1!$B:$F,5,FALSE),0)</f>
        <v>3150000</v>
      </c>
      <c r="AC5247" s="11">
        <f>IFERROR(VLOOKUP(AE5247,[3]Sheet2!$M:$O,2,FALSE),0)</f>
        <v>2</v>
      </c>
      <c r="AD5247" s="11">
        <f>IFERROR(VLOOKUP(AE5247,[3]Sheet2!$M:$O,3,FALSE),0)</f>
        <v>0</v>
      </c>
      <c r="AE5247" s="10" t="str">
        <f t="shared" si="122"/>
        <v>79/80SMHL</v>
      </c>
    </row>
    <row r="5248" spans="1:31" x14ac:dyDescent="0.45">
      <c r="A5248" t="s">
        <v>55</v>
      </c>
      <c r="B5248" t="s">
        <v>181</v>
      </c>
      <c r="C5248" t="s">
        <v>256</v>
      </c>
      <c r="D5248" s="5">
        <v>691</v>
      </c>
      <c r="E5248" s="5">
        <v>3155300.52</v>
      </c>
      <c r="F5248" s="5">
        <v>291327.8</v>
      </c>
      <c r="L5248" s="5">
        <v>240006.49</v>
      </c>
      <c r="M5248" s="5">
        <v>7.6</v>
      </c>
      <c r="N5248" s="5">
        <v>90.92</v>
      </c>
      <c r="O5248" s="5">
        <v>6.33</v>
      </c>
      <c r="P5248" s="5">
        <v>6.96</v>
      </c>
      <c r="R5248">
        <v>575.52</v>
      </c>
      <c r="T5248" s="5">
        <v>109.23</v>
      </c>
      <c r="U5248" s="5">
        <v>136.66999999999999</v>
      </c>
      <c r="V5248" s="14">
        <v>-0.80220000000000002</v>
      </c>
      <c r="X5248" s="19">
        <v>0</v>
      </c>
      <c r="Y5248" s="12" t="str">
        <f>IFERROR(VLOOKUP(C5248,[1]Index!$D:$F,3,FALSE),"Non List")</f>
        <v>Life Insurance</v>
      </c>
      <c r="Z5248">
        <f>IFERROR(VLOOKUP(C5248,[1]LP!$B:$C,2,FALSE),0)</f>
        <v>602.5</v>
      </c>
      <c r="AA5248" s="11">
        <f t="shared" si="121"/>
        <v>79.3</v>
      </c>
      <c r="AB5248" s="5">
        <f>IFERROR(VLOOKUP(C5248,[2]Sheet1!$B:$F,5,FALSE),0)</f>
        <v>16659197.9</v>
      </c>
      <c r="AC5248" s="11">
        <f>IFERROR(VLOOKUP(AE5248,[3]Sheet2!$M:$O,2,FALSE),0)</f>
        <v>0.4078</v>
      </c>
      <c r="AD5248" s="11">
        <f>IFERROR(VLOOKUP(AE5248,[3]Sheet2!$M:$O,3,FALSE),0)</f>
        <v>4.75</v>
      </c>
      <c r="AE5248" s="10" t="str">
        <f t="shared" si="122"/>
        <v>79/80ALICL</v>
      </c>
    </row>
    <row r="5249" spans="1:31" x14ac:dyDescent="0.45">
      <c r="A5249" t="s">
        <v>55</v>
      </c>
      <c r="B5249" t="s">
        <v>181</v>
      </c>
      <c r="C5249" t="s">
        <v>257</v>
      </c>
      <c r="D5249" s="5">
        <v>344</v>
      </c>
      <c r="E5249" s="5">
        <v>2536563</v>
      </c>
      <c r="F5249" s="5">
        <v>364208</v>
      </c>
      <c r="L5249" s="5">
        <v>152783</v>
      </c>
      <c r="M5249" s="5">
        <v>6.02</v>
      </c>
      <c r="N5249" s="5">
        <v>57.14</v>
      </c>
      <c r="O5249" s="5">
        <v>3.01</v>
      </c>
      <c r="P5249" s="5">
        <v>5.27</v>
      </c>
      <c r="R5249">
        <v>171.99</v>
      </c>
      <c r="T5249" s="5">
        <v>114.36</v>
      </c>
      <c r="U5249" s="5">
        <v>124.46</v>
      </c>
      <c r="V5249" s="14">
        <v>-0.63819999999999999</v>
      </c>
      <c r="X5249" s="19">
        <v>0</v>
      </c>
      <c r="Y5249" s="12" t="str">
        <f>IFERROR(VLOOKUP(C5249,[1]Index!$D:$F,3,FALSE),"Non List")</f>
        <v>zdelist</v>
      </c>
      <c r="Z5249">
        <f>IFERROR(VLOOKUP(C5249,[1]LP!$B:$C,2,FALSE),0)</f>
        <v>0</v>
      </c>
      <c r="AA5249" s="11">
        <f t="shared" si="121"/>
        <v>0</v>
      </c>
      <c r="AB5249" s="5">
        <f>IFERROR(VLOOKUP(C5249,[2]Sheet1!$B:$F,5,FALSE),0)</f>
        <v>0</v>
      </c>
      <c r="AC5249" s="11">
        <f>IFERROR(VLOOKUP(AE5249,[3]Sheet2!$M:$O,2,FALSE),0)</f>
        <v>0</v>
      </c>
      <c r="AD5249" s="11">
        <f>IFERROR(VLOOKUP(AE5249,[3]Sheet2!$M:$O,3,FALSE),0)</f>
        <v>0</v>
      </c>
      <c r="AE5249" s="10" t="str">
        <f t="shared" si="122"/>
        <v>79/80GLICL</v>
      </c>
    </row>
    <row r="5250" spans="1:31" x14ac:dyDescent="0.45">
      <c r="A5250" t="s">
        <v>55</v>
      </c>
      <c r="B5250" t="s">
        <v>181</v>
      </c>
      <c r="C5250" t="s">
        <v>258</v>
      </c>
      <c r="D5250" s="5">
        <v>1458.7</v>
      </c>
      <c r="E5250" s="5">
        <v>2653200</v>
      </c>
      <c r="F5250" s="5">
        <v>1275164.6629999999</v>
      </c>
      <c r="L5250" s="5">
        <v>124670.602</v>
      </c>
      <c r="M5250" s="5">
        <v>4.6900000000000004</v>
      </c>
      <c r="N5250" s="5">
        <v>311.02</v>
      </c>
      <c r="O5250" s="5">
        <v>9.85</v>
      </c>
      <c r="P5250" s="5">
        <v>3.17</v>
      </c>
      <c r="R5250">
        <v>3063.55</v>
      </c>
      <c r="T5250" s="5">
        <v>148.06</v>
      </c>
      <c r="U5250" s="5">
        <v>125</v>
      </c>
      <c r="V5250" s="14">
        <v>-0.9143</v>
      </c>
      <c r="X5250" s="19">
        <v>0</v>
      </c>
      <c r="Y5250" s="12" t="str">
        <f>IFERROR(VLOOKUP(C5250,[1]Index!$D:$F,3,FALSE),"Non List")</f>
        <v>Life Insurance</v>
      </c>
      <c r="Z5250">
        <f>IFERROR(VLOOKUP(C5250,[1]LP!$B:$C,2,FALSE),0)</f>
        <v>1372</v>
      </c>
      <c r="AA5250" s="11">
        <f t="shared" si="121"/>
        <v>292.5</v>
      </c>
      <c r="AB5250" s="5">
        <f>IFERROR(VLOOKUP(C5250,[2]Sheet1!$B:$F,5,FALSE),0)</f>
        <v>7959600</v>
      </c>
      <c r="AC5250" s="11">
        <f>IFERROR(VLOOKUP(AE5250,[3]Sheet2!$M:$O,2,FALSE),0)</f>
        <v>0</v>
      </c>
      <c r="AD5250" s="11">
        <f>IFERROR(VLOOKUP(AE5250,[3]Sheet2!$M:$O,3,FALSE),0)</f>
        <v>0</v>
      </c>
      <c r="AE5250" s="10" t="str">
        <f t="shared" si="122"/>
        <v>79/80LICN</v>
      </c>
    </row>
    <row r="5251" spans="1:31" x14ac:dyDescent="0.45">
      <c r="A5251" t="s">
        <v>55</v>
      </c>
      <c r="B5251" t="s">
        <v>181</v>
      </c>
      <c r="C5251" t="s">
        <v>259</v>
      </c>
      <c r="D5251" s="5">
        <v>700</v>
      </c>
      <c r="E5251" s="5">
        <v>8207966.5499999998</v>
      </c>
      <c r="F5251" s="5">
        <v>649722.15</v>
      </c>
      <c r="L5251" s="5">
        <v>674435.83</v>
      </c>
      <c r="M5251" s="5">
        <v>8.2100000000000009</v>
      </c>
      <c r="N5251" s="5">
        <v>85.26</v>
      </c>
      <c r="O5251" s="5">
        <v>6.49</v>
      </c>
      <c r="P5251" s="5">
        <v>7.61</v>
      </c>
      <c r="R5251">
        <v>553.34</v>
      </c>
      <c r="T5251" s="5">
        <v>107.92</v>
      </c>
      <c r="U5251" s="5">
        <v>141.19</v>
      </c>
      <c r="V5251" s="14">
        <v>-0.79830000000000001</v>
      </c>
      <c r="X5251" s="19">
        <v>0</v>
      </c>
      <c r="Y5251" s="12" t="str">
        <f>IFERROR(VLOOKUP(C5251,[1]Index!$D:$F,3,FALSE),"Non List")</f>
        <v>Life Insurance</v>
      </c>
      <c r="Z5251">
        <f>IFERROR(VLOOKUP(C5251,[1]LP!$B:$C,2,FALSE),0)</f>
        <v>609</v>
      </c>
      <c r="AA5251" s="11">
        <f t="shared" ref="AA5251:AA5314" si="123">ROUND(IFERROR(Z5251/M5251,0),1)</f>
        <v>74.2</v>
      </c>
      <c r="AB5251" s="5">
        <f>IFERROR(VLOOKUP(C5251,[2]Sheet1!$B:$F,5,FALSE),0)</f>
        <v>40219036.039999999</v>
      </c>
      <c r="AC5251" s="11">
        <f>IFERROR(VLOOKUP(AE5251,[3]Sheet2!$M:$O,2,FALSE),0)</f>
        <v>0</v>
      </c>
      <c r="AD5251" s="11">
        <f>IFERROR(VLOOKUP(AE5251,[3]Sheet2!$M:$O,3,FALSE),0)</f>
        <v>0</v>
      </c>
      <c r="AE5251" s="10" t="str">
        <f t="shared" si="122"/>
        <v>79/80NLIC</v>
      </c>
    </row>
    <row r="5252" spans="1:31" x14ac:dyDescent="0.45">
      <c r="A5252" t="s">
        <v>55</v>
      </c>
      <c r="B5252" t="s">
        <v>181</v>
      </c>
      <c r="C5252" t="s">
        <v>260</v>
      </c>
      <c r="D5252" s="5">
        <v>596.79999999999995</v>
      </c>
      <c r="E5252" s="5">
        <v>5011666.4249999998</v>
      </c>
      <c r="F5252" s="5">
        <v>407967.19799999997</v>
      </c>
      <c r="L5252" s="5">
        <v>364574.73100000003</v>
      </c>
      <c r="M5252" s="5">
        <v>7.27</v>
      </c>
      <c r="N5252" s="5">
        <v>82.09</v>
      </c>
      <c r="O5252" s="5">
        <v>5.52</v>
      </c>
      <c r="P5252" s="5">
        <v>6.73</v>
      </c>
      <c r="R5252">
        <v>453.14</v>
      </c>
      <c r="T5252" s="5">
        <v>108.14</v>
      </c>
      <c r="U5252" s="5">
        <v>133</v>
      </c>
      <c r="V5252" s="14">
        <v>-0.77710000000000001</v>
      </c>
      <c r="X5252" s="19">
        <v>0</v>
      </c>
      <c r="Y5252" s="12" t="str">
        <f>IFERROR(VLOOKUP(C5252,[1]Index!$D:$F,3,FALSE),"Non List")</f>
        <v>Life Insurance</v>
      </c>
      <c r="Z5252">
        <f>IFERROR(VLOOKUP(C5252,[1]LP!$B:$C,2,FALSE),0)</f>
        <v>570</v>
      </c>
      <c r="AA5252" s="11">
        <f t="shared" si="123"/>
        <v>78.400000000000006</v>
      </c>
      <c r="AB5252" s="5">
        <f>IFERROR(VLOOKUP(C5252,[2]Sheet1!$B:$F,5,FALSE),0)</f>
        <v>17540832.440000001</v>
      </c>
      <c r="AC5252" s="11">
        <f>IFERROR(VLOOKUP(AE5252,[3]Sheet2!$M:$O,2,FALSE),0)</f>
        <v>0</v>
      </c>
      <c r="AD5252" s="11">
        <f>IFERROR(VLOOKUP(AE5252,[3]Sheet2!$M:$O,3,FALSE),0)</f>
        <v>0</v>
      </c>
      <c r="AE5252" s="10" t="str">
        <f t="shared" si="122"/>
        <v>79/80NLICL</v>
      </c>
    </row>
    <row r="5253" spans="1:31" x14ac:dyDescent="0.45">
      <c r="A5253" t="s">
        <v>55</v>
      </c>
      <c r="B5253" t="s">
        <v>181</v>
      </c>
      <c r="C5253" t="s">
        <v>267</v>
      </c>
      <c r="D5253" s="5">
        <v>393.8</v>
      </c>
      <c r="E5253" s="5">
        <v>2342855</v>
      </c>
      <c r="F5253" s="5">
        <v>128108</v>
      </c>
      <c r="L5253" s="5">
        <v>120397</v>
      </c>
      <c r="M5253" s="5">
        <v>5.13</v>
      </c>
      <c r="N5253" s="5">
        <v>76.760000000000005</v>
      </c>
      <c r="O5253" s="5">
        <v>3.73</v>
      </c>
      <c r="P5253" s="5">
        <v>4.87</v>
      </c>
      <c r="R5253">
        <v>286.31</v>
      </c>
      <c r="T5253" s="5">
        <v>105.47</v>
      </c>
      <c r="U5253" s="5">
        <v>110.34</v>
      </c>
      <c r="V5253" s="14">
        <v>-0.7198</v>
      </c>
      <c r="X5253" s="19">
        <v>0</v>
      </c>
      <c r="Y5253" s="12" t="str">
        <f>IFERROR(VLOOKUP(C5253,[1]Index!$D:$F,3,FALSE),"Non List")</f>
        <v>zdelist</v>
      </c>
      <c r="Z5253">
        <f>IFERROR(VLOOKUP(C5253,[1]LP!$B:$C,2,FALSE),0)</f>
        <v>0</v>
      </c>
      <c r="AA5253" s="11">
        <f t="shared" si="123"/>
        <v>0</v>
      </c>
      <c r="AB5253" s="5">
        <f>IFERROR(VLOOKUP(C5253,[2]Sheet1!$B:$F,5,FALSE),0)</f>
        <v>0</v>
      </c>
      <c r="AC5253" s="11">
        <f>IFERROR(VLOOKUP(AE5253,[3]Sheet2!$M:$O,2,FALSE),0)</f>
        <v>0</v>
      </c>
      <c r="AD5253" s="11">
        <f>IFERROR(VLOOKUP(AE5253,[3]Sheet2!$M:$O,3,FALSE),0)</f>
        <v>0</v>
      </c>
      <c r="AE5253" s="10" t="str">
        <f t="shared" si="122"/>
        <v>79/80ULI</v>
      </c>
    </row>
    <row r="5254" spans="1:31" x14ac:dyDescent="0.45">
      <c r="A5254" t="s">
        <v>55</v>
      </c>
      <c r="B5254" t="s">
        <v>181</v>
      </c>
      <c r="C5254" t="s">
        <v>331</v>
      </c>
      <c r="D5254" s="5">
        <v>576.9</v>
      </c>
      <c r="E5254" s="5">
        <v>4000000</v>
      </c>
      <c r="F5254" s="5">
        <v>2713873</v>
      </c>
      <c r="L5254" s="5">
        <v>240814</v>
      </c>
      <c r="M5254" s="5">
        <v>6.02</v>
      </c>
      <c r="N5254" s="5">
        <v>95.83</v>
      </c>
      <c r="O5254" s="5">
        <v>3.44</v>
      </c>
      <c r="P5254" s="5">
        <v>3.59</v>
      </c>
      <c r="R5254">
        <v>329.66</v>
      </c>
      <c r="T5254" s="5">
        <v>167.85</v>
      </c>
      <c r="U5254" s="5">
        <v>150.78</v>
      </c>
      <c r="V5254" s="14">
        <v>-0.73860000000000003</v>
      </c>
      <c r="X5254" s="19">
        <v>0</v>
      </c>
      <c r="Y5254" s="12" t="str">
        <f>IFERROR(VLOOKUP(C5254,[1]Index!$D:$F,3,FALSE),"Non List")</f>
        <v>Life Insurance</v>
      </c>
      <c r="Z5254">
        <f>IFERROR(VLOOKUP(C5254,[1]LP!$B:$C,2,FALSE),0)</f>
        <v>562.20000000000005</v>
      </c>
      <c r="AA5254" s="11">
        <f t="shared" si="123"/>
        <v>93.4</v>
      </c>
      <c r="AB5254" s="5">
        <f>IFERROR(VLOOKUP(C5254,[2]Sheet1!$B:$F,5,FALSE),0)</f>
        <v>12000000</v>
      </c>
      <c r="AC5254" s="11">
        <f>IFERROR(VLOOKUP(AE5254,[3]Sheet2!$M:$O,2,FALSE),0)</f>
        <v>0</v>
      </c>
      <c r="AD5254" s="11">
        <f>IFERROR(VLOOKUP(AE5254,[3]Sheet2!$M:$O,3,FALSE),0)</f>
        <v>0</v>
      </c>
      <c r="AE5254" s="10" t="str">
        <f t="shared" si="122"/>
        <v>79/80ILI</v>
      </c>
    </row>
    <row r="5255" spans="1:31" x14ac:dyDescent="0.45">
      <c r="A5255" t="s">
        <v>55</v>
      </c>
      <c r="B5255" t="s">
        <v>181</v>
      </c>
      <c r="C5255" t="s">
        <v>286</v>
      </c>
      <c r="D5255" s="5">
        <v>555</v>
      </c>
      <c r="E5255" s="5">
        <v>4545572.0999999996</v>
      </c>
      <c r="F5255" s="5">
        <v>2485088.6239999998</v>
      </c>
      <c r="L5255" s="5">
        <v>294096.57699999999</v>
      </c>
      <c r="M5255" s="5">
        <v>6.46</v>
      </c>
      <c r="N5255" s="5">
        <v>85.91</v>
      </c>
      <c r="O5255" s="5">
        <v>3.59</v>
      </c>
      <c r="P5255" s="5">
        <v>4.18</v>
      </c>
      <c r="R5255">
        <v>308.42</v>
      </c>
      <c r="T5255" s="5">
        <v>154.66999999999999</v>
      </c>
      <c r="U5255" s="5">
        <v>149.94</v>
      </c>
      <c r="V5255" s="14">
        <v>-0.7298</v>
      </c>
      <c r="X5255" s="19">
        <v>0</v>
      </c>
      <c r="Y5255" s="12" t="str">
        <f>IFERROR(VLOOKUP(C5255,[1]Index!$D:$F,3,FALSE),"Non List")</f>
        <v>Life Insurance</v>
      </c>
      <c r="Z5255">
        <f>IFERROR(VLOOKUP(C5255,[1]LP!$B:$C,2,FALSE),0)</f>
        <v>432</v>
      </c>
      <c r="AA5255" s="11">
        <f t="shared" si="123"/>
        <v>66.900000000000006</v>
      </c>
      <c r="AB5255" s="5">
        <f>IFERROR(VLOOKUP(C5255,[2]Sheet1!$B:$F,5,FALSE),0)</f>
        <v>22273303.289999999</v>
      </c>
      <c r="AC5255" s="11">
        <f>IFERROR(VLOOKUP(AE5255,[3]Sheet2!$M:$O,2,FALSE),0)</f>
        <v>24.74</v>
      </c>
      <c r="AD5255" s="11">
        <f>IFERROR(VLOOKUP(AE5255,[3]Sheet2!$M:$O,3,FALSE),0)</f>
        <v>0</v>
      </c>
      <c r="AE5255" s="10" t="str">
        <f t="shared" si="122"/>
        <v>79/80SJLIC</v>
      </c>
    </row>
    <row r="5256" spans="1:31" x14ac:dyDescent="0.45">
      <c r="A5256" t="s">
        <v>55</v>
      </c>
      <c r="B5256" t="s">
        <v>181</v>
      </c>
      <c r="C5256" t="s">
        <v>332</v>
      </c>
      <c r="D5256" s="5">
        <v>514</v>
      </c>
      <c r="E5256" s="5">
        <v>4184000</v>
      </c>
      <c r="F5256" s="5">
        <v>748914</v>
      </c>
      <c r="L5256" s="5">
        <v>219388</v>
      </c>
      <c r="M5256" s="5">
        <v>5.24</v>
      </c>
      <c r="N5256" s="5">
        <v>98.09</v>
      </c>
      <c r="O5256" s="5">
        <v>4.3600000000000003</v>
      </c>
      <c r="P5256" s="5">
        <v>4.45</v>
      </c>
      <c r="R5256">
        <v>427.67</v>
      </c>
      <c r="T5256" s="5">
        <v>117.9</v>
      </c>
      <c r="U5256" s="5">
        <v>117.9</v>
      </c>
      <c r="V5256" s="14">
        <v>-0.77059999999999995</v>
      </c>
      <c r="X5256" s="19">
        <v>0</v>
      </c>
      <c r="Y5256" s="12" t="str">
        <f>IFERROR(VLOOKUP(C5256,[1]Index!$D:$F,3,FALSE),"Non List")</f>
        <v>Life Insurance</v>
      </c>
      <c r="Z5256">
        <f>IFERROR(VLOOKUP(C5256,[1]LP!$B:$C,2,FALSE),0)</f>
        <v>459.9</v>
      </c>
      <c r="AA5256" s="11">
        <f t="shared" si="123"/>
        <v>87.8</v>
      </c>
      <c r="AB5256" s="5">
        <f>IFERROR(VLOOKUP(C5256,[2]Sheet1!$B:$F,5,FALSE),0)</f>
        <v>12552000</v>
      </c>
      <c r="AC5256" s="11">
        <f>IFERROR(VLOOKUP(AE5256,[3]Sheet2!$M:$O,2,FALSE),0)</f>
        <v>0</v>
      </c>
      <c r="AD5256" s="11">
        <f>IFERROR(VLOOKUP(AE5256,[3]Sheet2!$M:$O,3,FALSE),0)</f>
        <v>0</v>
      </c>
      <c r="AE5256" s="10" t="str">
        <f t="shared" si="122"/>
        <v>79/80SRLI</v>
      </c>
    </row>
    <row r="5257" spans="1:31" x14ac:dyDescent="0.45">
      <c r="A5257" t="s">
        <v>55</v>
      </c>
      <c r="B5257" t="s">
        <v>181</v>
      </c>
      <c r="C5257" t="s">
        <v>333</v>
      </c>
      <c r="D5257" s="5">
        <v>442.2</v>
      </c>
      <c r="E5257" s="5">
        <v>8020384</v>
      </c>
      <c r="F5257" s="5">
        <v>1063544</v>
      </c>
      <c r="L5257" s="5">
        <v>581324</v>
      </c>
      <c r="M5257" s="5">
        <v>7.24</v>
      </c>
      <c r="N5257" s="5">
        <v>61.08</v>
      </c>
      <c r="O5257" s="5">
        <v>3.9</v>
      </c>
      <c r="P5257" s="5">
        <v>6.4</v>
      </c>
      <c r="R5257">
        <v>238.21</v>
      </c>
      <c r="T5257" s="5">
        <v>113.26</v>
      </c>
      <c r="U5257" s="5">
        <v>135.83000000000001</v>
      </c>
      <c r="V5257" s="14">
        <v>-0.69279999999999997</v>
      </c>
      <c r="X5257" s="19">
        <v>0</v>
      </c>
      <c r="Y5257" s="12" t="str">
        <f>IFERROR(VLOOKUP(C5257,[1]Index!$D:$F,3,FALSE),"Non List")</f>
        <v>Life Insurance</v>
      </c>
      <c r="Z5257">
        <f>IFERROR(VLOOKUP(C5257,[1]LP!$B:$C,2,FALSE),0)</f>
        <v>411</v>
      </c>
      <c r="AA5257" s="11">
        <f t="shared" si="123"/>
        <v>56.8</v>
      </c>
      <c r="AB5257" s="5">
        <f>IFERROR(VLOOKUP(C5257,[2]Sheet1!$B:$F,5,FALSE),0)</f>
        <v>39299879.640000001</v>
      </c>
      <c r="AC5257" s="11">
        <f>IFERROR(VLOOKUP(AE5257,[3]Sheet2!$M:$O,2,FALSE),0)</f>
        <v>0</v>
      </c>
      <c r="AD5257" s="11">
        <f>IFERROR(VLOOKUP(AE5257,[3]Sheet2!$M:$O,3,FALSE),0)</f>
        <v>0</v>
      </c>
      <c r="AE5257" s="10" t="str">
        <f t="shared" si="122"/>
        <v>79/80HLI</v>
      </c>
    </row>
    <row r="5258" spans="1:31" x14ac:dyDescent="0.45">
      <c r="A5258" t="s">
        <v>55</v>
      </c>
      <c r="B5258" t="s">
        <v>181</v>
      </c>
      <c r="C5258" t="s">
        <v>271</v>
      </c>
      <c r="D5258" s="5">
        <v>778</v>
      </c>
      <c r="E5258" s="5">
        <v>1494765</v>
      </c>
      <c r="F5258" s="5">
        <v>492755</v>
      </c>
      <c r="L5258" s="5">
        <v>400057</v>
      </c>
      <c r="M5258" s="5">
        <v>26.76</v>
      </c>
      <c r="N5258" s="5">
        <v>29.07</v>
      </c>
      <c r="O5258" s="5">
        <v>5.85</v>
      </c>
      <c r="P5258" s="5">
        <v>20.13</v>
      </c>
      <c r="R5258">
        <v>170.06</v>
      </c>
      <c r="T5258" s="5">
        <v>132.97</v>
      </c>
      <c r="U5258" s="5">
        <v>282.95</v>
      </c>
      <c r="V5258" s="14">
        <v>-0.63629999999999998</v>
      </c>
      <c r="X5258" s="19">
        <v>0</v>
      </c>
      <c r="Y5258" s="12" t="str">
        <f>IFERROR(VLOOKUP(C5258,[1]Index!$D:$F,3,FALSE),"Non List")</f>
        <v>Non Life Insurance</v>
      </c>
      <c r="Z5258">
        <f>IFERROR(VLOOKUP(C5258,[1]LP!$B:$C,2,FALSE),0)</f>
        <v>855</v>
      </c>
      <c r="AA5258" s="11">
        <f t="shared" si="123"/>
        <v>32</v>
      </c>
      <c r="AB5258" s="5">
        <f>IFERROR(VLOOKUP(C5258,[2]Sheet1!$B:$F,5,FALSE),0)</f>
        <v>8078158.4900000002</v>
      </c>
      <c r="AC5258" s="11">
        <f>IFERROR(VLOOKUP(AE5258,[3]Sheet2!$M:$O,2,FALSE),0)</f>
        <v>0.52629999999999999</v>
      </c>
      <c r="AD5258" s="11">
        <f>IFERROR(VLOOKUP(AE5258,[3]Sheet2!$M:$O,3,FALSE),0)</f>
        <v>10</v>
      </c>
      <c r="AE5258" s="10" t="str">
        <f t="shared" si="122"/>
        <v>79/80NICL</v>
      </c>
    </row>
    <row r="5259" spans="1:31" x14ac:dyDescent="0.45">
      <c r="A5259" t="s">
        <v>55</v>
      </c>
      <c r="B5259" t="s">
        <v>181</v>
      </c>
      <c r="C5259" t="s">
        <v>272</v>
      </c>
      <c r="D5259" s="5">
        <v>858</v>
      </c>
      <c r="E5259" s="5">
        <v>2012361</v>
      </c>
      <c r="F5259" s="5">
        <v>491339</v>
      </c>
      <c r="L5259" s="5">
        <v>553142</v>
      </c>
      <c r="M5259" s="5">
        <v>27.48</v>
      </c>
      <c r="N5259" s="5">
        <v>31.22</v>
      </c>
      <c r="O5259" s="5">
        <v>6.9</v>
      </c>
      <c r="P5259" s="5">
        <v>22.09</v>
      </c>
      <c r="R5259">
        <v>215.42</v>
      </c>
      <c r="T5259" s="5">
        <v>124.42</v>
      </c>
      <c r="U5259" s="5">
        <v>277.36</v>
      </c>
      <c r="V5259" s="14">
        <v>-0.67669999999999997</v>
      </c>
      <c r="X5259" s="19">
        <v>0</v>
      </c>
      <c r="Y5259" s="12" t="str">
        <f>IFERROR(VLOOKUP(C5259,[1]Index!$D:$F,3,FALSE),"Non List")</f>
        <v>Non Life Insurance</v>
      </c>
      <c r="Z5259">
        <f>IFERROR(VLOOKUP(C5259,[1]LP!$B:$C,2,FALSE),0)</f>
        <v>812</v>
      </c>
      <c r="AA5259" s="11">
        <f t="shared" si="123"/>
        <v>29.5</v>
      </c>
      <c r="AB5259" s="5">
        <f>IFERROR(VLOOKUP(C5259,[2]Sheet1!$B:$F,5,FALSE),0)</f>
        <v>8049442.4299999997</v>
      </c>
      <c r="AC5259" s="11">
        <f>IFERROR(VLOOKUP(AE5259,[3]Sheet2!$M:$O,2,FALSE),0)</f>
        <v>0</v>
      </c>
      <c r="AD5259" s="11">
        <f>IFERROR(VLOOKUP(AE5259,[3]Sheet2!$M:$O,3,FALSE),0)</f>
        <v>0</v>
      </c>
      <c r="AE5259" s="10" t="str">
        <f t="shared" si="122"/>
        <v>79/80NIL</v>
      </c>
    </row>
    <row r="5260" spans="1:31" x14ac:dyDescent="0.45">
      <c r="A5260" t="s">
        <v>55</v>
      </c>
      <c r="B5260" t="s">
        <v>181</v>
      </c>
      <c r="C5260" t="s">
        <v>273</v>
      </c>
      <c r="D5260" s="5">
        <v>799.5</v>
      </c>
      <c r="E5260" s="5">
        <v>1459276</v>
      </c>
      <c r="F5260" s="5">
        <v>265202</v>
      </c>
      <c r="L5260" s="5">
        <v>241076</v>
      </c>
      <c r="M5260" s="5">
        <v>16.52</v>
      </c>
      <c r="N5260" s="5">
        <v>48.4</v>
      </c>
      <c r="O5260" s="5">
        <v>6.77</v>
      </c>
      <c r="P5260" s="5">
        <v>13.98</v>
      </c>
      <c r="R5260">
        <v>327.67</v>
      </c>
      <c r="T5260" s="5">
        <v>118.17</v>
      </c>
      <c r="U5260" s="5">
        <v>209.58</v>
      </c>
      <c r="V5260" s="14">
        <v>-0.7379</v>
      </c>
      <c r="X5260" s="19">
        <v>0</v>
      </c>
      <c r="Y5260" s="12" t="str">
        <f>IFERROR(VLOOKUP(C5260,[1]Index!$D:$F,3,FALSE),"Non List")</f>
        <v>Non Life Insurance</v>
      </c>
      <c r="Z5260">
        <f>IFERROR(VLOOKUP(C5260,[1]LP!$B:$C,2,FALSE),0)</f>
        <v>778</v>
      </c>
      <c r="AA5260" s="11">
        <f t="shared" si="123"/>
        <v>47.1</v>
      </c>
      <c r="AB5260" s="5">
        <f>IFERROR(VLOOKUP(C5260,[2]Sheet1!$B:$F,5,FALSE),0)</f>
        <v>7543725.6100000003</v>
      </c>
      <c r="AC5260" s="11">
        <f>IFERROR(VLOOKUP(AE5260,[3]Sheet2!$M:$O,2,FALSE),0)</f>
        <v>0.28949999999999998</v>
      </c>
      <c r="AD5260" s="11">
        <f>IFERROR(VLOOKUP(AE5260,[3]Sheet2!$M:$O,3,FALSE),0)</f>
        <v>5.5</v>
      </c>
      <c r="AE5260" s="10" t="str">
        <f t="shared" si="122"/>
        <v>79/80NLG</v>
      </c>
    </row>
    <row r="5261" spans="1:31" x14ac:dyDescent="0.45">
      <c r="A5261" t="s">
        <v>55</v>
      </c>
      <c r="B5261" t="s">
        <v>181</v>
      </c>
      <c r="C5261" t="s">
        <v>275</v>
      </c>
      <c r="D5261" s="5">
        <v>367.6</v>
      </c>
      <c r="E5261" s="5">
        <v>1225584</v>
      </c>
      <c r="F5261" s="5">
        <v>260242</v>
      </c>
      <c r="L5261" s="5">
        <v>97477</v>
      </c>
      <c r="M5261" s="5">
        <v>7.95</v>
      </c>
      <c r="N5261" s="5">
        <v>46.24</v>
      </c>
      <c r="O5261" s="5">
        <v>3.03</v>
      </c>
      <c r="P5261" s="5">
        <v>6.56</v>
      </c>
      <c r="R5261">
        <v>140.11000000000001</v>
      </c>
      <c r="T5261" s="5">
        <v>121.23</v>
      </c>
      <c r="U5261" s="5">
        <v>147.26</v>
      </c>
      <c r="V5261" s="14">
        <v>-0.59940000000000004</v>
      </c>
      <c r="X5261" s="19">
        <v>0</v>
      </c>
      <c r="Y5261" s="12" t="str">
        <f>IFERROR(VLOOKUP(C5261,[1]Index!$D:$F,3,FALSE),"Non List")</f>
        <v>zdelist</v>
      </c>
      <c r="Z5261">
        <f>IFERROR(VLOOKUP(C5261,[1]LP!$B:$C,2,FALSE),0)</f>
        <v>0</v>
      </c>
      <c r="AA5261" s="11">
        <f t="shared" si="123"/>
        <v>0</v>
      </c>
      <c r="AB5261" s="5">
        <f>IFERROR(VLOOKUP(C5261,[2]Sheet1!$B:$F,5,FALSE),0)</f>
        <v>0</v>
      </c>
      <c r="AC5261" s="11">
        <f>IFERROR(VLOOKUP(AE5261,[3]Sheet2!$M:$O,2,FALSE),0)</f>
        <v>0</v>
      </c>
      <c r="AD5261" s="11">
        <f>IFERROR(VLOOKUP(AE5261,[3]Sheet2!$M:$O,3,FALSE),0)</f>
        <v>0</v>
      </c>
      <c r="AE5261" s="10" t="str">
        <f t="shared" si="122"/>
        <v>79/80PICL</v>
      </c>
    </row>
    <row r="5262" spans="1:31" x14ac:dyDescent="0.45">
      <c r="A5262" t="s">
        <v>55</v>
      </c>
      <c r="B5262" t="s">
        <v>181</v>
      </c>
      <c r="C5262" t="s">
        <v>334</v>
      </c>
      <c r="D5262" s="5">
        <v>5100</v>
      </c>
      <c r="E5262" s="5">
        <v>2024897.7779999999</v>
      </c>
      <c r="F5262" s="5">
        <v>484157.098</v>
      </c>
      <c r="L5262" s="5">
        <v>70267.320000000007</v>
      </c>
      <c r="M5262" s="5">
        <v>3.47</v>
      </c>
      <c r="N5262" s="5">
        <v>1469.74</v>
      </c>
      <c r="O5262" s="5">
        <v>41.16</v>
      </c>
      <c r="P5262" s="5">
        <v>2.8</v>
      </c>
      <c r="R5262">
        <v>60494.5</v>
      </c>
      <c r="T5262" s="5">
        <v>123.91</v>
      </c>
      <c r="U5262" s="5">
        <v>98.36</v>
      </c>
      <c r="V5262" s="14">
        <v>-0.98070000000000002</v>
      </c>
      <c r="X5262" s="19">
        <v>0</v>
      </c>
      <c r="Y5262" s="12" t="str">
        <f>IFERROR(VLOOKUP(C5262,[1]Index!$D:$F,3,FALSE),"Non List")</f>
        <v>Non List</v>
      </c>
      <c r="Z5262">
        <f>IFERROR(VLOOKUP(C5262,[1]LP!$B:$C,2,FALSE),0)</f>
        <v>0</v>
      </c>
      <c r="AA5262" s="11">
        <f t="shared" si="123"/>
        <v>0</v>
      </c>
      <c r="AB5262" s="5">
        <f>IFERROR(VLOOKUP(C5262,[2]Sheet1!$B:$F,5,FALSE),0)</f>
        <v>0</v>
      </c>
      <c r="AC5262" s="11">
        <f>IFERROR(VLOOKUP(AE5262,[3]Sheet2!$M:$O,2,FALSE),0)</f>
        <v>0</v>
      </c>
      <c r="AD5262" s="11">
        <f>IFERROR(VLOOKUP(AE5262,[3]Sheet2!$M:$O,3,FALSE),0)</f>
        <v>0</v>
      </c>
      <c r="AE5262" s="10" t="str">
        <f t="shared" si="122"/>
        <v>79/80RBS</v>
      </c>
    </row>
    <row r="5263" spans="1:31" x14ac:dyDescent="0.45">
      <c r="A5263" t="s">
        <v>55</v>
      </c>
      <c r="B5263" t="s">
        <v>181</v>
      </c>
      <c r="C5263" t="s">
        <v>277</v>
      </c>
      <c r="D5263" s="5">
        <v>789</v>
      </c>
      <c r="E5263" s="5">
        <v>2654947.2000000002</v>
      </c>
      <c r="F5263" s="5">
        <v>596952.02800000005</v>
      </c>
      <c r="L5263" s="5">
        <v>403174.83299999998</v>
      </c>
      <c r="M5263" s="5">
        <v>15.18</v>
      </c>
      <c r="N5263" s="5">
        <v>51.98</v>
      </c>
      <c r="O5263" s="5">
        <v>6.44</v>
      </c>
      <c r="P5263" s="5">
        <v>12.4</v>
      </c>
      <c r="R5263">
        <v>334.75</v>
      </c>
      <c r="T5263" s="5">
        <v>122.48</v>
      </c>
      <c r="U5263" s="5">
        <v>204.53</v>
      </c>
      <c r="V5263" s="14">
        <v>-0.74080000000000001</v>
      </c>
      <c r="X5263" s="19">
        <v>0</v>
      </c>
      <c r="Y5263" s="12" t="str">
        <f>IFERROR(VLOOKUP(C5263,[1]Index!$D:$F,3,FALSE),"Non List")</f>
        <v>Non Life Insurance</v>
      </c>
      <c r="Z5263">
        <f>IFERROR(VLOOKUP(C5263,[1]LP!$B:$C,2,FALSE),0)</f>
        <v>719.8</v>
      </c>
      <c r="AA5263" s="11">
        <f t="shared" si="123"/>
        <v>47.4</v>
      </c>
      <c r="AB5263" s="5">
        <f>IFERROR(VLOOKUP(C5263,[2]Sheet1!$B:$F,5,FALSE),0)</f>
        <v>13009241.279999999</v>
      </c>
      <c r="AC5263" s="11">
        <f>IFERROR(VLOOKUP(AE5263,[3]Sheet2!$M:$O,2,FALSE),0)</f>
        <v>0</v>
      </c>
      <c r="AD5263" s="11">
        <f>IFERROR(VLOOKUP(AE5263,[3]Sheet2!$M:$O,3,FALSE),0)</f>
        <v>0</v>
      </c>
      <c r="AE5263" s="10" t="str">
        <f t="shared" si="122"/>
        <v>79/80SICL</v>
      </c>
    </row>
    <row r="5264" spans="1:31" x14ac:dyDescent="0.45">
      <c r="A5264" t="s">
        <v>55</v>
      </c>
      <c r="B5264" t="s">
        <v>181</v>
      </c>
      <c r="C5264" t="s">
        <v>280</v>
      </c>
      <c r="D5264" s="5">
        <v>680</v>
      </c>
      <c r="E5264" s="5">
        <v>1376122</v>
      </c>
      <c r="F5264" s="5">
        <v>226423</v>
      </c>
      <c r="L5264" s="5">
        <v>241536</v>
      </c>
      <c r="M5264" s="5">
        <v>17.55</v>
      </c>
      <c r="N5264" s="5">
        <v>38.75</v>
      </c>
      <c r="O5264" s="5">
        <v>5.84</v>
      </c>
      <c r="P5264" s="5">
        <v>15.07</v>
      </c>
      <c r="R5264">
        <v>226.3</v>
      </c>
      <c r="T5264" s="5">
        <v>116.45</v>
      </c>
      <c r="U5264" s="5">
        <v>214.44</v>
      </c>
      <c r="V5264" s="14">
        <v>-0.68469999999999998</v>
      </c>
      <c r="X5264" s="19">
        <v>0</v>
      </c>
      <c r="Y5264" s="12" t="str">
        <f>IFERROR(VLOOKUP(C5264,[1]Index!$D:$F,3,FALSE),"Non List")</f>
        <v>Non Life Insurance</v>
      </c>
      <c r="Z5264">
        <f>IFERROR(VLOOKUP(C5264,[1]LP!$B:$C,2,FALSE),0)</f>
        <v>798</v>
      </c>
      <c r="AA5264" s="11">
        <f t="shared" si="123"/>
        <v>45.5</v>
      </c>
      <c r="AB5264" s="5">
        <f>IFERROR(VLOOKUP(C5264,[2]Sheet1!$B:$F,5,FALSE),0)</f>
        <v>6743000.0700000003</v>
      </c>
      <c r="AC5264" s="11">
        <f>IFERROR(VLOOKUP(AE5264,[3]Sheet2!$M:$O,2,FALSE),0)</f>
        <v>0.25</v>
      </c>
      <c r="AD5264" s="11">
        <f>IFERROR(VLOOKUP(AE5264,[3]Sheet2!$M:$O,3,FALSE),0)</f>
        <v>4.75</v>
      </c>
      <c r="AE5264" s="10" t="str">
        <f t="shared" si="122"/>
        <v>79/80PRIN</v>
      </c>
    </row>
    <row r="5265" spans="1:31" x14ac:dyDescent="0.45">
      <c r="A5265" t="s">
        <v>55</v>
      </c>
      <c r="B5265" t="s">
        <v>181</v>
      </c>
      <c r="C5265" t="s">
        <v>282</v>
      </c>
      <c r="D5265" s="5">
        <v>509.5</v>
      </c>
      <c r="E5265" s="5">
        <v>3029335</v>
      </c>
      <c r="F5265" s="5">
        <v>568381</v>
      </c>
      <c r="L5265" s="5">
        <v>261050</v>
      </c>
      <c r="M5265" s="5">
        <v>8.61</v>
      </c>
      <c r="N5265" s="5">
        <v>59.18</v>
      </c>
      <c r="O5265" s="5">
        <v>4.29</v>
      </c>
      <c r="P5265" s="5">
        <v>7.26</v>
      </c>
      <c r="R5265">
        <v>253.88</v>
      </c>
      <c r="T5265" s="5">
        <v>118.76</v>
      </c>
      <c r="U5265" s="5">
        <v>151.68</v>
      </c>
      <c r="V5265" s="14">
        <v>-0.70230000000000004</v>
      </c>
      <c r="X5265" s="19">
        <v>0</v>
      </c>
      <c r="Y5265" s="12" t="str">
        <f>IFERROR(VLOOKUP(C5265,[1]Index!$D:$F,3,FALSE),"Non List")</f>
        <v>Non Life Insurance</v>
      </c>
      <c r="Z5265">
        <f>IFERROR(VLOOKUP(C5265,[1]LP!$B:$C,2,FALSE),0)</f>
        <v>553.5</v>
      </c>
      <c r="AA5265" s="11">
        <f t="shared" si="123"/>
        <v>64.3</v>
      </c>
      <c r="AB5265" s="5">
        <f>IFERROR(VLOOKUP(C5265,[2]Sheet1!$B:$F,5,FALSE),0)</f>
        <v>14843741.5</v>
      </c>
      <c r="AC5265" s="11">
        <f>IFERROR(VLOOKUP(AE5265,[3]Sheet2!$M:$O,2,FALSE),0)</f>
        <v>0</v>
      </c>
      <c r="AD5265" s="11">
        <f>IFERROR(VLOOKUP(AE5265,[3]Sheet2!$M:$O,3,FALSE),0)</f>
        <v>0</v>
      </c>
      <c r="AE5265" s="10" t="str">
        <f t="shared" si="122"/>
        <v>79/80IGI</v>
      </c>
    </row>
    <row r="5266" spans="1:31" x14ac:dyDescent="0.45">
      <c r="A5266" t="s">
        <v>55</v>
      </c>
      <c r="B5266" t="s">
        <v>181</v>
      </c>
      <c r="C5266" t="s">
        <v>283</v>
      </c>
      <c r="D5266" s="5">
        <v>451</v>
      </c>
      <c r="E5266" s="5">
        <v>1000000</v>
      </c>
      <c r="F5266" s="5">
        <v>197171</v>
      </c>
      <c r="L5266" s="5">
        <v>89868</v>
      </c>
      <c r="M5266" s="5">
        <v>8.98</v>
      </c>
      <c r="N5266" s="5">
        <v>50.22</v>
      </c>
      <c r="O5266" s="5">
        <v>3.77</v>
      </c>
      <c r="P5266" s="5">
        <v>7.51</v>
      </c>
      <c r="R5266">
        <v>189.33</v>
      </c>
      <c r="T5266" s="5">
        <v>119.72</v>
      </c>
      <c r="U5266" s="5">
        <v>155.53</v>
      </c>
      <c r="V5266" s="14">
        <v>-0.65510000000000002</v>
      </c>
      <c r="X5266" s="19">
        <v>0</v>
      </c>
      <c r="Y5266" s="12" t="str">
        <f>IFERROR(VLOOKUP(C5266,[1]Index!$D:$F,3,FALSE),"Non List")</f>
        <v>zdelist</v>
      </c>
      <c r="Z5266">
        <f>IFERROR(VLOOKUP(C5266,[1]LP!$B:$C,2,FALSE),0)</f>
        <v>0</v>
      </c>
      <c r="AA5266" s="11">
        <f t="shared" si="123"/>
        <v>0</v>
      </c>
      <c r="AB5266" s="5">
        <f>IFERROR(VLOOKUP(C5266,[2]Sheet1!$B:$F,5,FALSE),0)</f>
        <v>0</v>
      </c>
      <c r="AC5266" s="11">
        <f>IFERROR(VLOOKUP(AE5266,[3]Sheet2!$M:$O,2,FALSE),0)</f>
        <v>0</v>
      </c>
      <c r="AD5266" s="11">
        <f>IFERROR(VLOOKUP(AE5266,[3]Sheet2!$M:$O,3,FALSE),0)</f>
        <v>0</v>
      </c>
      <c r="AE5266" s="10" t="str">
        <f t="shared" si="122"/>
        <v>79/80AIL</v>
      </c>
    </row>
    <row r="5267" spans="1:31" x14ac:dyDescent="0.45">
      <c r="A5267" t="s">
        <v>55</v>
      </c>
      <c r="B5267" t="s">
        <v>181</v>
      </c>
      <c r="C5267" t="s">
        <v>287</v>
      </c>
      <c r="D5267" s="5">
        <v>580</v>
      </c>
      <c r="E5267" s="5">
        <v>2301535</v>
      </c>
      <c r="F5267" s="5">
        <v>690800</v>
      </c>
      <c r="L5267" s="5">
        <v>400613</v>
      </c>
      <c r="M5267" s="5">
        <v>17.399999999999999</v>
      </c>
      <c r="N5267" s="5">
        <v>33.33</v>
      </c>
      <c r="O5267" s="5">
        <v>4.46</v>
      </c>
      <c r="P5267" s="5">
        <v>13.39</v>
      </c>
      <c r="R5267">
        <v>148.65</v>
      </c>
      <c r="T5267" s="5">
        <v>130.01</v>
      </c>
      <c r="U5267" s="5">
        <v>225.61</v>
      </c>
      <c r="V5267" s="14">
        <v>-0.61099999999999999</v>
      </c>
      <c r="X5267" s="19">
        <v>0</v>
      </c>
      <c r="Y5267" s="12" t="str">
        <f>IFERROR(VLOOKUP(C5267,[1]Index!$D:$F,3,FALSE),"Non List")</f>
        <v>Non Life Insurance</v>
      </c>
      <c r="Z5267">
        <f>IFERROR(VLOOKUP(C5267,[1]LP!$B:$C,2,FALSE),0)</f>
        <v>625</v>
      </c>
      <c r="AA5267" s="11">
        <f t="shared" si="123"/>
        <v>35.9</v>
      </c>
      <c r="AB5267" s="5">
        <f>IFERROR(VLOOKUP(C5267,[2]Sheet1!$B:$F,5,FALSE),0)</f>
        <v>12250773.029999999</v>
      </c>
      <c r="AC5267" s="11">
        <f>IFERROR(VLOOKUP(AE5267,[3]Sheet2!$M:$O,2,FALSE),0)</f>
        <v>6.37</v>
      </c>
      <c r="AD5267" s="11">
        <f>IFERROR(VLOOKUP(AE5267,[3]Sheet2!$M:$O,3,FALSE),0)</f>
        <v>8.6300000000000008</v>
      </c>
      <c r="AE5267" s="10" t="str">
        <f t="shared" si="122"/>
        <v>79/80HEI</v>
      </c>
    </row>
    <row r="5268" spans="1:31" x14ac:dyDescent="0.45">
      <c r="A5268" t="s">
        <v>55</v>
      </c>
      <c r="B5268" t="s">
        <v>181</v>
      </c>
      <c r="C5268" t="s">
        <v>288</v>
      </c>
      <c r="D5268" s="5">
        <v>576</v>
      </c>
      <c r="E5268" s="5">
        <v>2000000</v>
      </c>
      <c r="F5268" s="5">
        <v>329468</v>
      </c>
      <c r="L5268" s="5">
        <v>280182</v>
      </c>
      <c r="M5268" s="5">
        <v>14</v>
      </c>
      <c r="N5268" s="5">
        <v>41.14</v>
      </c>
      <c r="O5268" s="5">
        <v>4.95</v>
      </c>
      <c r="P5268" s="5">
        <v>12.03</v>
      </c>
      <c r="R5268">
        <v>203.64</v>
      </c>
      <c r="T5268" s="5">
        <v>116.47</v>
      </c>
      <c r="U5268" s="5">
        <v>191.54</v>
      </c>
      <c r="V5268" s="14">
        <v>-0.66749999999999998</v>
      </c>
      <c r="X5268" s="19">
        <v>0</v>
      </c>
      <c r="Y5268" s="12" t="str">
        <f>IFERROR(VLOOKUP(C5268,[1]Index!$D:$F,3,FALSE),"Non List")</f>
        <v>Non Life Insurance</v>
      </c>
      <c r="Z5268">
        <f>IFERROR(VLOOKUP(C5268,[1]LP!$B:$C,2,FALSE),0)</f>
        <v>554</v>
      </c>
      <c r="AA5268" s="11">
        <f t="shared" si="123"/>
        <v>39.6</v>
      </c>
      <c r="AB5268" s="5">
        <f>IFERROR(VLOOKUP(C5268,[2]Sheet1!$B:$F,5,FALSE),0)</f>
        <v>9800000</v>
      </c>
      <c r="AC5268" s="11">
        <f>IFERROR(VLOOKUP(AE5268,[3]Sheet2!$M:$O,2,FALSE),0)</f>
        <v>0</v>
      </c>
      <c r="AD5268" s="11">
        <f>IFERROR(VLOOKUP(AE5268,[3]Sheet2!$M:$O,3,FALSE),0)</f>
        <v>0</v>
      </c>
      <c r="AE5268" s="10" t="str">
        <f t="shared" si="122"/>
        <v>79/80SGIC</v>
      </c>
    </row>
    <row r="5269" spans="1:31" x14ac:dyDescent="0.45">
      <c r="A5269" t="s">
        <v>55</v>
      </c>
      <c r="B5269" t="s">
        <v>181</v>
      </c>
      <c r="C5269" t="s">
        <v>335</v>
      </c>
      <c r="D5269" s="5">
        <v>754</v>
      </c>
      <c r="E5269" s="5">
        <v>2806550</v>
      </c>
      <c r="F5269" s="5">
        <v>895640</v>
      </c>
      <c r="L5269" s="5">
        <v>363517</v>
      </c>
      <c r="M5269" s="5">
        <v>12.95</v>
      </c>
      <c r="N5269" s="5">
        <v>58.22</v>
      </c>
      <c r="O5269" s="5">
        <v>5.72</v>
      </c>
      <c r="P5269" s="5">
        <v>9.82</v>
      </c>
      <c r="R5269">
        <v>333.02</v>
      </c>
      <c r="T5269" s="5">
        <v>131.91</v>
      </c>
      <c r="U5269" s="5">
        <v>196.05</v>
      </c>
      <c r="V5269" s="15">
        <v>-0.74</v>
      </c>
      <c r="X5269" s="19">
        <v>0</v>
      </c>
      <c r="Y5269" s="12" t="str">
        <f>IFERROR(VLOOKUP(C5269,[1]Index!$D:$F,3,FALSE),"Non List")</f>
        <v>Non Life Insurance</v>
      </c>
      <c r="Z5269">
        <f>IFERROR(VLOOKUP(C5269,[1]LP!$B:$C,2,FALSE),0)</f>
        <v>810</v>
      </c>
      <c r="AA5269" s="11">
        <f t="shared" si="123"/>
        <v>62.5</v>
      </c>
      <c r="AB5269" s="5">
        <f>IFERROR(VLOOKUP(C5269,[2]Sheet1!$B:$F,5,FALSE),0)</f>
        <v>13752094.51</v>
      </c>
      <c r="AC5269" s="11">
        <f>IFERROR(VLOOKUP(AE5269,[3]Sheet2!$M:$O,2,FALSE),0)</f>
        <v>11</v>
      </c>
      <c r="AD5269" s="11">
        <f>IFERROR(VLOOKUP(AE5269,[3]Sheet2!$M:$O,3,FALSE),0)</f>
        <v>0</v>
      </c>
      <c r="AE5269" s="10" t="str">
        <f t="shared" si="122"/>
        <v>79/80SPIL</v>
      </c>
    </row>
    <row r="5270" spans="1:31" x14ac:dyDescent="0.45">
      <c r="A5270" t="s">
        <v>55</v>
      </c>
      <c r="B5270" t="s">
        <v>181</v>
      </c>
      <c r="C5270" t="s">
        <v>336</v>
      </c>
      <c r="D5270" s="5">
        <v>725</v>
      </c>
      <c r="E5270" s="5">
        <v>2622638</v>
      </c>
      <c r="F5270" s="5">
        <v>913279</v>
      </c>
      <c r="L5270" s="5">
        <v>458263</v>
      </c>
      <c r="M5270" s="5">
        <v>17.47</v>
      </c>
      <c r="N5270" s="5">
        <v>41.5</v>
      </c>
      <c r="O5270" s="5">
        <v>5.38</v>
      </c>
      <c r="P5270" s="5">
        <v>12.96</v>
      </c>
      <c r="R5270">
        <v>223.27</v>
      </c>
      <c r="T5270" s="5">
        <v>134.82</v>
      </c>
      <c r="U5270" s="5">
        <v>230.21</v>
      </c>
      <c r="V5270" s="14">
        <v>-0.6825</v>
      </c>
      <c r="X5270" s="19">
        <v>0</v>
      </c>
      <c r="Y5270" s="12" t="str">
        <f>IFERROR(VLOOKUP(C5270,[1]Index!$D:$F,3,FALSE),"Non List")</f>
        <v>Non Life Insurance</v>
      </c>
      <c r="Z5270">
        <f>IFERROR(VLOOKUP(C5270,[1]LP!$B:$C,2,FALSE),0)</f>
        <v>715</v>
      </c>
      <c r="AA5270" s="11">
        <f t="shared" si="123"/>
        <v>40.9</v>
      </c>
      <c r="AB5270" s="5">
        <f>IFERROR(VLOOKUP(C5270,[2]Sheet1!$B:$F,5,FALSE),0)</f>
        <v>12850927.18</v>
      </c>
      <c r="AC5270" s="11">
        <f>IFERROR(VLOOKUP(AE5270,[3]Sheet2!$M:$O,2,FALSE),0)</f>
        <v>5</v>
      </c>
      <c r="AD5270" s="11">
        <f>IFERROR(VLOOKUP(AE5270,[3]Sheet2!$M:$O,3,FALSE),0)</f>
        <v>0</v>
      </c>
      <c r="AE5270" s="10" t="str">
        <f t="shared" si="122"/>
        <v>79/80SALICO</v>
      </c>
    </row>
    <row r="5271" spans="1:31" x14ac:dyDescent="0.45">
      <c r="A5271" t="s">
        <v>55</v>
      </c>
      <c r="B5271" t="s">
        <v>181</v>
      </c>
      <c r="C5271" t="s">
        <v>337</v>
      </c>
      <c r="D5271" s="5">
        <v>584.79999999999995</v>
      </c>
      <c r="E5271" s="5">
        <v>1904568</v>
      </c>
      <c r="F5271" s="5">
        <v>609743</v>
      </c>
      <c r="L5271" s="5">
        <v>202002</v>
      </c>
      <c r="M5271" s="5">
        <v>10.6</v>
      </c>
      <c r="N5271" s="5">
        <v>55.17</v>
      </c>
      <c r="O5271" s="5">
        <v>4.43</v>
      </c>
      <c r="P5271" s="5">
        <v>8.0299999999999994</v>
      </c>
      <c r="R5271">
        <v>244.4</v>
      </c>
      <c r="T5271" s="5">
        <v>132.01</v>
      </c>
      <c r="U5271" s="5">
        <v>177.44</v>
      </c>
      <c r="V5271" s="14">
        <v>-0.6966</v>
      </c>
      <c r="X5271" s="19">
        <v>0</v>
      </c>
      <c r="Y5271" s="12" t="str">
        <f>IFERROR(VLOOKUP(C5271,[1]Index!$D:$F,3,FALSE),"Non List")</f>
        <v>Non Life Insurance</v>
      </c>
      <c r="Z5271">
        <f>IFERROR(VLOOKUP(C5271,[1]LP!$B:$C,2,FALSE),0)</f>
        <v>599</v>
      </c>
      <c r="AA5271" s="11">
        <f t="shared" si="123"/>
        <v>56.5</v>
      </c>
      <c r="AB5271" s="5">
        <f>IFERROR(VLOOKUP(C5271,[2]Sheet1!$B:$F,5,FALSE),0)</f>
        <v>10289997.699999999</v>
      </c>
      <c r="AC5271" s="11">
        <f>IFERROR(VLOOKUP(AE5271,[3]Sheet2!$M:$O,2,FALSE),0)</f>
        <v>0.54010000000000002</v>
      </c>
      <c r="AD5271" s="11">
        <f>IFERROR(VLOOKUP(AE5271,[3]Sheet2!$M:$O,3,FALSE),0)</f>
        <v>10.261200000000001</v>
      </c>
      <c r="AE5271" s="10" t="str">
        <f t="shared" si="122"/>
        <v>79/80UAIL</v>
      </c>
    </row>
    <row r="5272" spans="1:31" x14ac:dyDescent="0.45">
      <c r="A5272" t="s">
        <v>55</v>
      </c>
      <c r="B5272" t="s">
        <v>181</v>
      </c>
      <c r="C5272" t="s">
        <v>61</v>
      </c>
      <c r="D5272">
        <v>967.4</v>
      </c>
      <c r="E5272">
        <v>2835402</v>
      </c>
      <c r="F5272" s="5">
        <v>3920504.9183</v>
      </c>
      <c r="G5272">
        <v>30716613.2839</v>
      </c>
      <c r="H5272">
        <v>32003609.477000002</v>
      </c>
      <c r="I5272">
        <v>2853480.5707</v>
      </c>
      <c r="J5272">
        <v>3093077.5556999999</v>
      </c>
      <c r="K5272">
        <v>1881852.4521999999</v>
      </c>
      <c r="L5272">
        <v>1061926.2335000001</v>
      </c>
      <c r="M5272" s="6">
        <v>37.450000000000003</v>
      </c>
      <c r="N5272">
        <v>25.83</v>
      </c>
      <c r="O5272">
        <v>4.0599999999999996</v>
      </c>
      <c r="P5272">
        <v>15.72</v>
      </c>
      <c r="Q5272">
        <v>2.4900000000000002</v>
      </c>
      <c r="R5272">
        <v>104.87</v>
      </c>
      <c r="S5272">
        <v>1.72</v>
      </c>
      <c r="T5272">
        <v>238.27</v>
      </c>
      <c r="U5272">
        <v>448.08</v>
      </c>
      <c r="V5272" s="14">
        <v>-0.53680000000000005</v>
      </c>
      <c r="W5272">
        <v>1450134.5432</v>
      </c>
      <c r="X5272" s="6">
        <v>51.14</v>
      </c>
      <c r="Y5272" s="12" t="str">
        <f>IFERROR(VLOOKUP(C5272,[1]Index!$D:$F,3,FALSE),"Non List")</f>
        <v>Microfinance</v>
      </c>
      <c r="Z5272">
        <f>IFERROR(VLOOKUP(C5272,[1]LP!$B:$C,2,FALSE),0)</f>
        <v>856.7</v>
      </c>
      <c r="AA5272" s="11">
        <f t="shared" si="123"/>
        <v>22.9</v>
      </c>
      <c r="AB5272" s="5">
        <f>IFERROR(VLOOKUP(C5272,[2]Sheet1!$B:$F,5,FALSE),0)</f>
        <v>14588143.289999999</v>
      </c>
      <c r="AC5272" s="11">
        <f>IFERROR(VLOOKUP(AE5272,[3]Sheet2!$M:$O,2,FALSE),0)</f>
        <v>10</v>
      </c>
      <c r="AD5272" s="11">
        <f>IFERROR(VLOOKUP(AE5272,[3]Sheet2!$M:$O,3,FALSE),0)</f>
        <v>5</v>
      </c>
      <c r="AE5272" s="10" t="str">
        <f t="shared" si="122"/>
        <v>79/80CBBL</v>
      </c>
    </row>
    <row r="5273" spans="1:31" x14ac:dyDescent="0.45">
      <c r="A5273" t="s">
        <v>55</v>
      </c>
      <c r="B5273" t="s">
        <v>181</v>
      </c>
      <c r="C5273" t="s">
        <v>62</v>
      </c>
      <c r="D5273">
        <v>731</v>
      </c>
      <c r="E5273">
        <v>1551088.166</v>
      </c>
      <c r="F5273" s="5">
        <v>1828327.95</v>
      </c>
      <c r="G5273">
        <v>9045565.0960000008</v>
      </c>
      <c r="H5273">
        <v>20230515.471000001</v>
      </c>
      <c r="I5273">
        <v>1245383.1429999999</v>
      </c>
      <c r="J5273">
        <v>1447131.7339999999</v>
      </c>
      <c r="K5273">
        <v>637849.03899999999</v>
      </c>
      <c r="L5273">
        <v>371930.011</v>
      </c>
      <c r="M5273" s="6">
        <v>23.97</v>
      </c>
      <c r="N5273">
        <v>30.5</v>
      </c>
      <c r="O5273">
        <v>3.36</v>
      </c>
      <c r="P5273">
        <v>11.01</v>
      </c>
      <c r="Q5273">
        <v>1.7</v>
      </c>
      <c r="R5273">
        <v>102.48</v>
      </c>
      <c r="S5273">
        <v>4</v>
      </c>
      <c r="T5273">
        <v>217.87</v>
      </c>
      <c r="U5273">
        <v>342.79</v>
      </c>
      <c r="V5273" s="14">
        <v>-0.53110000000000002</v>
      </c>
      <c r="W5273">
        <v>662150.67099999997</v>
      </c>
      <c r="X5273" s="6">
        <v>42.69</v>
      </c>
      <c r="Y5273" s="12" t="str">
        <f>IFERROR(VLOOKUP(C5273,[1]Index!$D:$F,3,FALSE),"Non List")</f>
        <v>Microfinance</v>
      </c>
      <c r="Z5273">
        <f>IFERROR(VLOOKUP(C5273,[1]LP!$B:$C,2,FALSE),0)</f>
        <v>758.8</v>
      </c>
      <c r="AA5273" s="11">
        <f t="shared" si="123"/>
        <v>31.7</v>
      </c>
      <c r="AB5273" s="5">
        <f>IFERROR(VLOOKUP(C5273,[2]Sheet1!$B:$F,5,FALSE),0)</f>
        <v>7600332.0300000003</v>
      </c>
      <c r="AC5273" s="11">
        <f>IFERROR(VLOOKUP(AE5273,[3]Sheet2!$M:$O,2,FALSE),0)</f>
        <v>0.52629999999999999</v>
      </c>
      <c r="AD5273" s="11">
        <f>IFERROR(VLOOKUP(AE5273,[3]Sheet2!$M:$O,3,FALSE),0)</f>
        <v>10</v>
      </c>
      <c r="AE5273" s="10" t="str">
        <f t="shared" si="122"/>
        <v>79/80DDBL</v>
      </c>
    </row>
    <row r="5274" spans="1:31" x14ac:dyDescent="0.45">
      <c r="A5274" t="s">
        <v>55</v>
      </c>
      <c r="B5274" t="s">
        <v>181</v>
      </c>
      <c r="C5274" t="s">
        <v>63</v>
      </c>
      <c r="D5274">
        <v>643.1</v>
      </c>
      <c r="E5274">
        <v>1147745.96</v>
      </c>
      <c r="F5274" s="5">
        <v>434692.62</v>
      </c>
      <c r="H5274">
        <v>20827.29</v>
      </c>
      <c r="I5274">
        <v>433434.04</v>
      </c>
      <c r="J5274">
        <v>474720.55</v>
      </c>
      <c r="K5274">
        <v>401315.83</v>
      </c>
      <c r="L5274">
        <v>196930.67</v>
      </c>
      <c r="M5274" s="6">
        <v>17.149999999999999</v>
      </c>
      <c r="N5274">
        <v>37.5</v>
      </c>
      <c r="O5274">
        <v>4.66</v>
      </c>
      <c r="P5274">
        <v>12.44</v>
      </c>
      <c r="Q5274">
        <v>2.15</v>
      </c>
      <c r="R5274">
        <v>174.75</v>
      </c>
      <c r="S5274">
        <v>0.66</v>
      </c>
      <c r="T5274">
        <v>137.87</v>
      </c>
      <c r="U5274">
        <v>230.65</v>
      </c>
      <c r="V5274" s="14">
        <v>-0.64129999999999998</v>
      </c>
      <c r="W5274">
        <v>177175.6</v>
      </c>
      <c r="X5274" s="6">
        <v>15.44</v>
      </c>
      <c r="Y5274" s="12" t="str">
        <f>IFERROR(VLOOKUP(C5274,[1]Index!$D:$F,3,FALSE),"Non List")</f>
        <v>Microfinance</v>
      </c>
      <c r="Z5274">
        <f>IFERROR(VLOOKUP(C5274,[1]LP!$B:$C,2,FALSE),0)</f>
        <v>710</v>
      </c>
      <c r="AA5274" s="11">
        <f t="shared" si="123"/>
        <v>41.4</v>
      </c>
      <c r="AB5274" s="5">
        <f>IFERROR(VLOOKUP(C5274,[2]Sheet1!$B:$F,5,FALSE),0)</f>
        <v>6045751.8200000003</v>
      </c>
      <c r="AC5274" s="11">
        <f>IFERROR(VLOOKUP(AE5274,[3]Sheet2!$M:$O,2,FALSE),0)</f>
        <v>7.5</v>
      </c>
      <c r="AD5274" s="11">
        <f>IFERROR(VLOOKUP(AE5274,[3]Sheet2!$M:$O,3,FALSE),0)</f>
        <v>7.5</v>
      </c>
      <c r="AE5274" s="10" t="str">
        <f t="shared" si="122"/>
        <v>79/80FMDBL</v>
      </c>
    </row>
    <row r="5275" spans="1:31" x14ac:dyDescent="0.45">
      <c r="A5275" t="s">
        <v>55</v>
      </c>
      <c r="B5275" t="s">
        <v>181</v>
      </c>
      <c r="C5275" t="s">
        <v>64</v>
      </c>
      <c r="D5275">
        <v>620</v>
      </c>
      <c r="E5275">
        <v>372321.739</v>
      </c>
      <c r="F5275" s="5">
        <v>182692.22399999999</v>
      </c>
      <c r="G5275">
        <v>1349870.94</v>
      </c>
      <c r="H5275">
        <v>3700359.9730000002</v>
      </c>
      <c r="I5275">
        <v>255055.35800000001</v>
      </c>
      <c r="J5275">
        <v>310052.96500000003</v>
      </c>
      <c r="K5275">
        <v>70964.240000000005</v>
      </c>
      <c r="L5275">
        <v>46243.281000000003</v>
      </c>
      <c r="M5275" s="6">
        <v>12.42</v>
      </c>
      <c r="N5275">
        <v>49.92</v>
      </c>
      <c r="O5275">
        <v>4.16</v>
      </c>
      <c r="P5275">
        <v>8.33</v>
      </c>
      <c r="Q5275">
        <v>1.1599999999999999</v>
      </c>
      <c r="R5275">
        <v>207.67</v>
      </c>
      <c r="S5275">
        <v>4.13</v>
      </c>
      <c r="T5275">
        <v>149.07</v>
      </c>
      <c r="U5275">
        <v>204.1</v>
      </c>
      <c r="V5275" s="14">
        <v>-0.67079999999999995</v>
      </c>
      <c r="W5275">
        <v>36069.758000000002</v>
      </c>
      <c r="X5275" s="6">
        <v>9.69</v>
      </c>
      <c r="Y5275" s="12" t="str">
        <f>IFERROR(VLOOKUP(C5275,[1]Index!$D:$F,3,FALSE),"Non List")</f>
        <v>Microfinance</v>
      </c>
      <c r="Z5275">
        <f>IFERROR(VLOOKUP(C5275,[1]LP!$B:$C,2,FALSE),0)</f>
        <v>933</v>
      </c>
      <c r="AA5275" s="11">
        <f t="shared" si="123"/>
        <v>75.099999999999994</v>
      </c>
      <c r="AB5275" s="5">
        <f>IFERROR(VLOOKUP(C5275,[2]Sheet1!$B:$F,5,FALSE),0)</f>
        <v>1320997.53</v>
      </c>
      <c r="AC5275" s="11">
        <f>IFERROR(VLOOKUP(AE5275,[3]Sheet2!$M:$O,2,FALSE),0)</f>
        <v>0</v>
      </c>
      <c r="AD5275" s="11">
        <f>IFERROR(VLOOKUP(AE5275,[3]Sheet2!$M:$O,3,FALSE),0)</f>
        <v>0</v>
      </c>
      <c r="AE5275" s="10" t="str">
        <f t="shared" si="122"/>
        <v>79/80KMCDB</v>
      </c>
    </row>
    <row r="5276" spans="1:31" x14ac:dyDescent="0.45">
      <c r="A5276" t="s">
        <v>55</v>
      </c>
      <c r="B5276" t="s">
        <v>181</v>
      </c>
      <c r="C5276" t="s">
        <v>65</v>
      </c>
      <c r="D5276">
        <v>590.4</v>
      </c>
      <c r="E5276">
        <v>732000</v>
      </c>
      <c r="F5276" s="5">
        <v>551552.93999999994</v>
      </c>
      <c r="G5276">
        <v>3466348.0750000002</v>
      </c>
      <c r="H5276">
        <v>10057471.147</v>
      </c>
      <c r="I5276">
        <v>436283.37199999997</v>
      </c>
      <c r="J5276">
        <v>603107.88399999996</v>
      </c>
      <c r="K5276">
        <v>105251.584</v>
      </c>
      <c r="L5276">
        <v>57899.574999999997</v>
      </c>
      <c r="M5276" s="6">
        <v>7.9</v>
      </c>
      <c r="N5276">
        <v>74.73</v>
      </c>
      <c r="O5276">
        <v>3.37</v>
      </c>
      <c r="P5276">
        <v>4.51</v>
      </c>
      <c r="Q5276">
        <v>0.54</v>
      </c>
      <c r="R5276">
        <v>251.84</v>
      </c>
      <c r="S5276">
        <v>5.05</v>
      </c>
      <c r="T5276">
        <v>175.35</v>
      </c>
      <c r="U5276">
        <v>176.55</v>
      </c>
      <c r="V5276" s="14">
        <v>-0.70099999999999996</v>
      </c>
      <c r="W5276">
        <v>49852.222999999998</v>
      </c>
      <c r="X5276" s="6">
        <v>6.81</v>
      </c>
      <c r="Y5276" s="12" t="str">
        <f>IFERROR(VLOOKUP(C5276,[1]Index!$D:$F,3,FALSE),"Non List")</f>
        <v>Microfinance</v>
      </c>
      <c r="Z5276">
        <f>IFERROR(VLOOKUP(C5276,[1]LP!$B:$C,2,FALSE),0)</f>
        <v>0</v>
      </c>
      <c r="AA5276" s="11">
        <f t="shared" si="123"/>
        <v>0</v>
      </c>
      <c r="AB5276" s="5">
        <f>IFERROR(VLOOKUP(C5276,[2]Sheet1!$B:$F,5,FALSE),0)</f>
        <v>0</v>
      </c>
      <c r="AC5276" s="11">
        <f>IFERROR(VLOOKUP(AE5276,[3]Sheet2!$M:$O,2,FALSE),0)</f>
        <v>0</v>
      </c>
      <c r="AD5276" s="11">
        <f>IFERROR(VLOOKUP(AE5276,[3]Sheet2!$M:$O,3,FALSE),0)</f>
        <v>0</v>
      </c>
      <c r="AE5276" s="10" t="str">
        <f t="shared" si="122"/>
        <v>79/80NLBBL</v>
      </c>
    </row>
    <row r="5277" spans="1:31" x14ac:dyDescent="0.45">
      <c r="A5277" t="s">
        <v>55</v>
      </c>
      <c r="B5277" t="s">
        <v>181</v>
      </c>
      <c r="C5277" t="s">
        <v>92</v>
      </c>
      <c r="D5277">
        <v>601</v>
      </c>
      <c r="E5277">
        <v>2612079.75</v>
      </c>
      <c r="F5277" s="5">
        <v>1883830.064</v>
      </c>
      <c r="G5277">
        <v>19114805.952</v>
      </c>
      <c r="H5277">
        <v>24373929.342999998</v>
      </c>
      <c r="I5277">
        <v>2005984.943</v>
      </c>
      <c r="J5277">
        <v>2141704.4909999999</v>
      </c>
      <c r="K5277">
        <v>1133316.5379999999</v>
      </c>
      <c r="L5277">
        <v>1031.048</v>
      </c>
      <c r="M5277" s="6">
        <v>0.03</v>
      </c>
      <c r="N5277">
        <v>20033.330000000002</v>
      </c>
      <c r="O5277">
        <v>3.49</v>
      </c>
      <c r="P5277">
        <v>0.02</v>
      </c>
      <c r="R5277">
        <v>69916.320000000007</v>
      </c>
      <c r="S5277">
        <v>9.8699999999999992</v>
      </c>
      <c r="T5277">
        <v>172.12</v>
      </c>
      <c r="U5277">
        <v>10.78</v>
      </c>
      <c r="V5277" s="14">
        <v>-0.98209999999999997</v>
      </c>
      <c r="W5277">
        <v>0</v>
      </c>
      <c r="X5277" s="6">
        <v>0</v>
      </c>
      <c r="Y5277" s="12" t="str">
        <f>IFERROR(VLOOKUP(C5277,[1]Index!$D:$F,3,FALSE),"Non List")</f>
        <v>Microfinance</v>
      </c>
      <c r="Z5277">
        <f>IFERROR(VLOOKUP(C5277,[1]LP!$B:$C,2,FALSE),0)</f>
        <v>678.9</v>
      </c>
      <c r="AA5277" s="11">
        <f t="shared" si="123"/>
        <v>22630</v>
      </c>
      <c r="AB5277" s="5">
        <f>IFERROR(VLOOKUP(C5277,[2]Sheet1!$B:$F,5,FALSE),0)</f>
        <v>12799190.779999999</v>
      </c>
      <c r="AC5277" s="11">
        <f>IFERROR(VLOOKUP(AE5277,[3]Sheet2!$M:$O,2,FALSE),0)</f>
        <v>0</v>
      </c>
      <c r="AD5277" s="11">
        <f>IFERROR(VLOOKUP(AE5277,[3]Sheet2!$M:$O,3,FALSE),0)</f>
        <v>0</v>
      </c>
      <c r="AE5277" s="10" t="str">
        <f t="shared" si="122"/>
        <v>79/80NUBL</v>
      </c>
    </row>
    <row r="5278" spans="1:31" x14ac:dyDescent="0.45">
      <c r="A5278" t="s">
        <v>55</v>
      </c>
      <c r="B5278" t="s">
        <v>181</v>
      </c>
      <c r="C5278" t="s">
        <v>68</v>
      </c>
      <c r="D5278">
        <v>911</v>
      </c>
      <c r="E5278">
        <v>3331618.2</v>
      </c>
      <c r="F5278" s="5">
        <v>5269451.5999999996</v>
      </c>
      <c r="G5278">
        <v>19297396.199999999</v>
      </c>
      <c r="H5278">
        <v>67765.41</v>
      </c>
      <c r="I5278">
        <v>1660982.42</v>
      </c>
      <c r="J5278">
        <v>1662104.05</v>
      </c>
      <c r="K5278">
        <v>1332241.08</v>
      </c>
      <c r="L5278">
        <v>814145.11</v>
      </c>
      <c r="M5278" s="6">
        <v>24.43</v>
      </c>
      <c r="N5278">
        <v>37.29</v>
      </c>
      <c r="O5278">
        <v>3.53</v>
      </c>
      <c r="P5278">
        <v>9.4700000000000006</v>
      </c>
      <c r="Q5278">
        <v>1.67</v>
      </c>
      <c r="R5278">
        <v>131.63</v>
      </c>
      <c r="S5278">
        <v>0.61</v>
      </c>
      <c r="T5278">
        <v>258.16000000000003</v>
      </c>
      <c r="U5278">
        <v>376.7</v>
      </c>
      <c r="V5278" s="14">
        <v>-0.58650000000000002</v>
      </c>
      <c r="W5278">
        <v>1739318.29</v>
      </c>
      <c r="X5278" s="6">
        <v>52.21</v>
      </c>
      <c r="Y5278" s="12" t="str">
        <f>IFERROR(VLOOKUP(C5278,[1]Index!$D:$F,3,FALSE),"Non List")</f>
        <v>Microfinance</v>
      </c>
      <c r="Z5278">
        <f>IFERROR(VLOOKUP(C5278,[1]LP!$B:$C,2,FALSE),0)</f>
        <v>830</v>
      </c>
      <c r="AA5278" s="11">
        <f t="shared" si="123"/>
        <v>34</v>
      </c>
      <c r="AB5278" s="5">
        <f>IFERROR(VLOOKUP(C5278,[2]Sheet1!$B:$F,5,FALSE),0)</f>
        <v>11419121.380000001</v>
      </c>
      <c r="AC5278" s="11">
        <f>IFERROR(VLOOKUP(AE5278,[3]Sheet2!$M:$O,2,FALSE),0)</f>
        <v>0.75</v>
      </c>
      <c r="AD5278" s="11">
        <f>IFERROR(VLOOKUP(AE5278,[3]Sheet2!$M:$O,3,FALSE),0)</f>
        <v>14.25</v>
      </c>
      <c r="AE5278" s="10" t="str">
        <f t="shared" si="122"/>
        <v>79/80SKBBL</v>
      </c>
    </row>
    <row r="5279" spans="1:31" x14ac:dyDescent="0.45">
      <c r="A5279" t="s">
        <v>55</v>
      </c>
      <c r="B5279" t="s">
        <v>181</v>
      </c>
      <c r="C5279" t="s">
        <v>69</v>
      </c>
      <c r="D5279">
        <v>634</v>
      </c>
      <c r="E5279">
        <v>627200.92799999996</v>
      </c>
      <c r="F5279" s="5">
        <v>227888.90400000001</v>
      </c>
      <c r="G5279">
        <v>3335150.43</v>
      </c>
      <c r="H5279">
        <v>6503680.3971999995</v>
      </c>
      <c r="I5279">
        <v>366266.87209999998</v>
      </c>
      <c r="J5279">
        <v>449226.22759999998</v>
      </c>
      <c r="K5279">
        <v>122417.91650000001</v>
      </c>
      <c r="L5279">
        <v>93293.369300000006</v>
      </c>
      <c r="M5279" s="6">
        <v>14.87</v>
      </c>
      <c r="N5279">
        <v>42.64</v>
      </c>
      <c r="O5279">
        <v>4.6500000000000004</v>
      </c>
      <c r="P5279">
        <v>10.91</v>
      </c>
      <c r="Q5279">
        <v>1.32</v>
      </c>
      <c r="R5279">
        <v>198.28</v>
      </c>
      <c r="S5279">
        <v>4.75</v>
      </c>
      <c r="T5279">
        <v>136.33000000000001</v>
      </c>
      <c r="U5279">
        <v>213.57</v>
      </c>
      <c r="V5279" s="14">
        <v>-0.66310000000000002</v>
      </c>
      <c r="W5279">
        <v>72768.827699999994</v>
      </c>
      <c r="X5279" s="6">
        <v>11.6</v>
      </c>
      <c r="Y5279" s="12" t="str">
        <f>IFERROR(VLOOKUP(C5279,[1]Index!$D:$F,3,FALSE),"Non List")</f>
        <v>Microfinance</v>
      </c>
      <c r="Z5279">
        <f>IFERROR(VLOOKUP(C5279,[1]LP!$B:$C,2,FALSE),0)</f>
        <v>778.2</v>
      </c>
      <c r="AA5279" s="11">
        <f t="shared" si="123"/>
        <v>52.3</v>
      </c>
      <c r="AB5279" s="5">
        <f>IFERROR(VLOOKUP(C5279,[2]Sheet1!$B:$F,5,FALSE),0)</f>
        <v>3288414.49</v>
      </c>
      <c r="AC5279" s="11">
        <f>IFERROR(VLOOKUP(AE5279,[3]Sheet2!$M:$O,2,FALSE),0)</f>
        <v>0.36840000000000001</v>
      </c>
      <c r="AD5279" s="11">
        <f>IFERROR(VLOOKUP(AE5279,[3]Sheet2!$M:$O,3,FALSE),0)</f>
        <v>7.75</v>
      </c>
      <c r="AE5279" s="10" t="str">
        <f t="shared" si="122"/>
        <v>79/80SLBBL</v>
      </c>
    </row>
    <row r="5280" spans="1:31" x14ac:dyDescent="0.45">
      <c r="A5280" t="s">
        <v>55</v>
      </c>
      <c r="B5280" t="s">
        <v>181</v>
      </c>
      <c r="C5280" t="s">
        <v>71</v>
      </c>
      <c r="D5280">
        <v>776</v>
      </c>
      <c r="E5280">
        <v>1290495.5</v>
      </c>
      <c r="F5280" s="5">
        <v>1967521.585</v>
      </c>
      <c r="G5280">
        <v>12805771.997</v>
      </c>
      <c r="H5280">
        <v>18293558.219000001</v>
      </c>
      <c r="I5280">
        <v>1558015.2990000001</v>
      </c>
      <c r="J5280">
        <v>1970450.111</v>
      </c>
      <c r="K5280">
        <v>877807.402</v>
      </c>
      <c r="L5280">
        <v>339475.04100000003</v>
      </c>
      <c r="M5280" s="6">
        <v>26.3</v>
      </c>
      <c r="N5280">
        <v>29.51</v>
      </c>
      <c r="O5280">
        <v>3.07</v>
      </c>
      <c r="P5280">
        <v>10.42</v>
      </c>
      <c r="Q5280">
        <v>1.7</v>
      </c>
      <c r="R5280">
        <v>90.6</v>
      </c>
      <c r="S5280">
        <v>8.66</v>
      </c>
      <c r="T5280">
        <v>252.46</v>
      </c>
      <c r="U5280">
        <v>386.51</v>
      </c>
      <c r="V5280" s="14">
        <v>-0.50190000000000001</v>
      </c>
      <c r="W5280">
        <v>257060.484</v>
      </c>
      <c r="X5280" s="6">
        <v>19.920000000000002</v>
      </c>
      <c r="Y5280" s="12" t="str">
        <f>IFERROR(VLOOKUP(C5280,[1]Index!$D:$F,3,FALSE),"Non List")</f>
        <v>Microfinance</v>
      </c>
      <c r="Z5280">
        <f>IFERROR(VLOOKUP(C5280,[1]LP!$B:$C,2,FALSE),0)</f>
        <v>848</v>
      </c>
      <c r="AA5280" s="11">
        <f t="shared" si="123"/>
        <v>32.200000000000003</v>
      </c>
      <c r="AB5280" s="5">
        <f>IFERROR(VLOOKUP(C5280,[2]Sheet1!$B:$F,5,FALSE),0)</f>
        <v>4349998.3600000003</v>
      </c>
      <c r="AC5280" s="11">
        <f>IFERROR(VLOOKUP(AE5280,[3]Sheet2!$M:$O,2,FALSE),0)</f>
        <v>0.65049999999999997</v>
      </c>
      <c r="AD5280" s="11">
        <f>IFERROR(VLOOKUP(AE5280,[3]Sheet2!$M:$O,3,FALSE),0)</f>
        <v>12.3599</v>
      </c>
      <c r="AE5280" s="10" t="str">
        <f t="shared" si="122"/>
        <v>79/80SWBBL</v>
      </c>
    </row>
    <row r="5281" spans="1:31" x14ac:dyDescent="0.45">
      <c r="A5281" t="s">
        <v>55</v>
      </c>
      <c r="B5281" t="s">
        <v>181</v>
      </c>
      <c r="C5281" t="s">
        <v>72</v>
      </c>
      <c r="D5281">
        <v>822.3</v>
      </c>
      <c r="E5281">
        <v>196002.76</v>
      </c>
      <c r="F5281" s="5">
        <v>65043.08</v>
      </c>
      <c r="G5281">
        <v>858379.99</v>
      </c>
      <c r="H5281">
        <v>2364311.54</v>
      </c>
      <c r="I5281">
        <v>94476.04</v>
      </c>
      <c r="J5281">
        <v>135621.47</v>
      </c>
      <c r="K5281">
        <v>40432.370000000003</v>
      </c>
      <c r="L5281">
        <v>29559.86</v>
      </c>
      <c r="M5281" s="6">
        <v>15.08</v>
      </c>
      <c r="N5281">
        <v>54.53</v>
      </c>
      <c r="O5281">
        <v>6.17</v>
      </c>
      <c r="P5281">
        <v>11.32</v>
      </c>
      <c r="Q5281">
        <v>1.1000000000000001</v>
      </c>
      <c r="R5281">
        <v>336.45</v>
      </c>
      <c r="S5281">
        <v>4.78</v>
      </c>
      <c r="T5281">
        <v>133.18</v>
      </c>
      <c r="U5281">
        <v>212.57</v>
      </c>
      <c r="V5281" s="14">
        <v>-0.74150000000000005</v>
      </c>
      <c r="W5281">
        <v>0</v>
      </c>
      <c r="X5281" s="6">
        <v>0</v>
      </c>
      <c r="Y5281" s="12" t="str">
        <f>IFERROR(VLOOKUP(C5281,[1]Index!$D:$F,3,FALSE),"Non List")</f>
        <v>Microfinance</v>
      </c>
      <c r="Z5281">
        <f>IFERROR(VLOOKUP(C5281,[1]LP!$B:$C,2,FALSE),0)</f>
        <v>1297</v>
      </c>
      <c r="AA5281" s="11">
        <f t="shared" si="123"/>
        <v>86</v>
      </c>
      <c r="AB5281" s="5">
        <f>IFERROR(VLOOKUP(C5281,[2]Sheet1!$B:$F,5,FALSE),0)</f>
        <v>784011.01</v>
      </c>
      <c r="AC5281" s="11">
        <f>IFERROR(VLOOKUP(AE5281,[3]Sheet2!$M:$O,2,FALSE),0)</f>
        <v>0</v>
      </c>
      <c r="AD5281" s="11">
        <f>IFERROR(VLOOKUP(AE5281,[3]Sheet2!$M:$O,3,FALSE),0)</f>
        <v>0</v>
      </c>
      <c r="AE5281" s="10" t="str">
        <f t="shared" si="122"/>
        <v>79/80MLBBL</v>
      </c>
    </row>
    <row r="5282" spans="1:31" x14ac:dyDescent="0.45">
      <c r="A5282" t="s">
        <v>55</v>
      </c>
      <c r="B5282" t="s">
        <v>181</v>
      </c>
      <c r="C5282" t="s">
        <v>74</v>
      </c>
      <c r="D5282">
        <v>675</v>
      </c>
      <c r="E5282">
        <v>441662.1</v>
      </c>
      <c r="F5282" s="5">
        <v>348961.57799999998</v>
      </c>
      <c r="G5282">
        <v>2324461.61</v>
      </c>
      <c r="H5282">
        <v>5768022.5760000004</v>
      </c>
      <c r="I5282">
        <v>366997.41800000001</v>
      </c>
      <c r="J5282">
        <v>423131.62</v>
      </c>
      <c r="K5282">
        <v>46847.053999999996</v>
      </c>
      <c r="L5282">
        <v>-83064.365000000005</v>
      </c>
      <c r="M5282" s="6">
        <v>-18.8</v>
      </c>
      <c r="N5282">
        <v>-35.9</v>
      </c>
      <c r="O5282">
        <v>3.77</v>
      </c>
      <c r="P5282">
        <v>-10.51</v>
      </c>
      <c r="Q5282">
        <v>-1.33</v>
      </c>
      <c r="R5282">
        <v>-135.34</v>
      </c>
      <c r="S5282">
        <v>8.36</v>
      </c>
      <c r="T5282">
        <v>179.01</v>
      </c>
      <c r="U5282">
        <v>0</v>
      </c>
      <c r="V5282">
        <v>0</v>
      </c>
      <c r="W5282">
        <v>69098.285999999993</v>
      </c>
      <c r="X5282" s="6">
        <v>15.65</v>
      </c>
      <c r="Y5282" s="12" t="str">
        <f>IFERROR(VLOOKUP(C5282,[1]Index!$D:$F,3,FALSE),"Non List")</f>
        <v>Microfinance</v>
      </c>
      <c r="Z5282">
        <f>IFERROR(VLOOKUP(C5282,[1]LP!$B:$C,2,FALSE),0)</f>
        <v>1099</v>
      </c>
      <c r="AA5282" s="11">
        <f t="shared" si="123"/>
        <v>-58.5</v>
      </c>
      <c r="AB5282" s="5">
        <f>IFERROR(VLOOKUP(C5282,[2]Sheet1!$B:$F,5,FALSE),0)</f>
        <v>1324986.3</v>
      </c>
      <c r="AC5282" s="11">
        <f>IFERROR(VLOOKUP(AE5282,[3]Sheet2!$M:$O,2,FALSE),0)</f>
        <v>0</v>
      </c>
      <c r="AD5282" s="11">
        <f>IFERROR(VLOOKUP(AE5282,[3]Sheet2!$M:$O,3,FALSE),0)</f>
        <v>0</v>
      </c>
      <c r="AE5282" s="10" t="str">
        <f t="shared" si="122"/>
        <v>79/80LLBS</v>
      </c>
    </row>
    <row r="5283" spans="1:31" x14ac:dyDescent="0.45">
      <c r="A5283" t="s">
        <v>55</v>
      </c>
      <c r="B5283" t="s">
        <v>181</v>
      </c>
      <c r="C5283" t="s">
        <v>75</v>
      </c>
      <c r="D5283">
        <v>610</v>
      </c>
      <c r="E5283">
        <v>653382.62800000003</v>
      </c>
      <c r="F5283" s="5">
        <v>365004.603</v>
      </c>
      <c r="G5283">
        <v>2614710.0750000002</v>
      </c>
      <c r="H5283">
        <v>8037048.341</v>
      </c>
      <c r="I5283">
        <v>454292.13500000001</v>
      </c>
      <c r="J5283">
        <v>514965.12699999998</v>
      </c>
      <c r="K5283">
        <v>108234.63499999999</v>
      </c>
      <c r="L5283">
        <v>54566.796999999999</v>
      </c>
      <c r="M5283" s="6">
        <v>8.35</v>
      </c>
      <c r="N5283">
        <v>73.05</v>
      </c>
      <c r="O5283">
        <v>3.91</v>
      </c>
      <c r="P5283">
        <v>5.36</v>
      </c>
      <c r="Q5283">
        <v>0.61</v>
      </c>
      <c r="R5283">
        <v>285.63</v>
      </c>
      <c r="S5283">
        <v>4.71</v>
      </c>
      <c r="T5283">
        <v>155.86000000000001</v>
      </c>
      <c r="U5283">
        <v>171.12</v>
      </c>
      <c r="V5283" s="14">
        <v>-0.71950000000000003</v>
      </c>
      <c r="W5283">
        <v>30341.316999999999</v>
      </c>
      <c r="X5283" s="6">
        <v>4.6399999999999997</v>
      </c>
      <c r="Y5283" s="12" t="str">
        <f>IFERROR(VLOOKUP(C5283,[1]Index!$D:$F,3,FALSE),"Non List")</f>
        <v>zdelist</v>
      </c>
      <c r="Z5283">
        <f>IFERROR(VLOOKUP(C5283,[1]LP!$B:$C,2,FALSE),0)</f>
        <v>0</v>
      </c>
      <c r="AA5283" s="11">
        <f t="shared" si="123"/>
        <v>0</v>
      </c>
      <c r="AB5283" s="5">
        <f>IFERROR(VLOOKUP(C5283,[2]Sheet1!$B:$F,5,FALSE),0)</f>
        <v>0</v>
      </c>
      <c r="AC5283" s="11">
        <f>IFERROR(VLOOKUP(AE5283,[3]Sheet2!$M:$O,2,FALSE),0)</f>
        <v>0</v>
      </c>
      <c r="AD5283" s="11">
        <f>IFERROR(VLOOKUP(AE5283,[3]Sheet2!$M:$O,3,FALSE),0)</f>
        <v>0</v>
      </c>
      <c r="AE5283" s="10" t="str">
        <f t="shared" si="122"/>
        <v>79/80MMFDB</v>
      </c>
    </row>
    <row r="5284" spans="1:31" x14ac:dyDescent="0.45">
      <c r="A5284" t="s">
        <v>55</v>
      </c>
      <c r="B5284" t="s">
        <v>181</v>
      </c>
      <c r="C5284" t="s">
        <v>77</v>
      </c>
      <c r="D5284">
        <v>933</v>
      </c>
      <c r="E5284">
        <v>170091.9</v>
      </c>
      <c r="F5284" s="5">
        <v>97740.42</v>
      </c>
      <c r="G5284">
        <v>819980.13</v>
      </c>
      <c r="H5284">
        <v>2005255.53</v>
      </c>
      <c r="I5284">
        <v>96024.320000000007</v>
      </c>
      <c r="J5284">
        <v>144309.01999999999</v>
      </c>
      <c r="K5284">
        <v>16425.96</v>
      </c>
      <c r="L5284">
        <v>16663.25</v>
      </c>
      <c r="M5284" s="6">
        <v>9.7899999999999991</v>
      </c>
      <c r="N5284">
        <v>95.3</v>
      </c>
      <c r="O5284">
        <v>5.93</v>
      </c>
      <c r="P5284">
        <v>6.22</v>
      </c>
      <c r="Q5284">
        <v>0.73</v>
      </c>
      <c r="R5284">
        <v>565.13</v>
      </c>
      <c r="S5284">
        <v>9.51</v>
      </c>
      <c r="T5284">
        <v>157.46</v>
      </c>
      <c r="U5284">
        <v>186.24</v>
      </c>
      <c r="V5284" s="14">
        <v>-0.8004</v>
      </c>
      <c r="W5284">
        <v>16663.25</v>
      </c>
      <c r="X5284" s="6">
        <v>9.8000000000000007</v>
      </c>
      <c r="Y5284" s="12" t="str">
        <f>IFERROR(VLOOKUP(C5284,[1]Index!$D:$F,3,FALSE),"Non List")</f>
        <v>Microfinance</v>
      </c>
      <c r="Z5284">
        <f>IFERROR(VLOOKUP(C5284,[1]LP!$B:$C,2,FALSE),0)</f>
        <v>1400</v>
      </c>
      <c r="AA5284" s="11">
        <f t="shared" si="123"/>
        <v>143</v>
      </c>
      <c r="AB5284" s="5">
        <f>IFERROR(VLOOKUP(C5284,[2]Sheet1!$B:$F,5,FALSE),0)</f>
        <v>765413.55</v>
      </c>
      <c r="AC5284" s="11">
        <f>IFERROR(VLOOKUP(AE5284,[3]Sheet2!$M:$O,2,FALSE),0)</f>
        <v>0</v>
      </c>
      <c r="AD5284" s="11">
        <f>IFERROR(VLOOKUP(AE5284,[3]Sheet2!$M:$O,3,FALSE),0)</f>
        <v>0</v>
      </c>
      <c r="AE5284" s="10" t="str">
        <f t="shared" si="122"/>
        <v>79/80JSLBB</v>
      </c>
    </row>
    <row r="5285" spans="1:31" x14ac:dyDescent="0.45">
      <c r="A5285" t="s">
        <v>55</v>
      </c>
      <c r="B5285" t="s">
        <v>181</v>
      </c>
      <c r="C5285" t="s">
        <v>80</v>
      </c>
      <c r="D5285">
        <v>571.1</v>
      </c>
      <c r="E5285">
        <v>745040.35900000005</v>
      </c>
      <c r="F5285" s="5">
        <v>325652.80300000001</v>
      </c>
      <c r="G5285">
        <v>2055511.34</v>
      </c>
      <c r="H5285">
        <v>8613150.1873000003</v>
      </c>
      <c r="I5285">
        <v>288597.20730000001</v>
      </c>
      <c r="J5285">
        <v>333193.96470000001</v>
      </c>
      <c r="K5285">
        <v>112696.164</v>
      </c>
      <c r="L5285">
        <v>58041.200400000002</v>
      </c>
      <c r="M5285" s="6">
        <v>7.79</v>
      </c>
      <c r="N5285">
        <v>73.31</v>
      </c>
      <c r="O5285">
        <v>3.97</v>
      </c>
      <c r="P5285">
        <v>5.42</v>
      </c>
      <c r="Q5285">
        <v>0.62</v>
      </c>
      <c r="R5285">
        <v>291.04000000000002</v>
      </c>
      <c r="S5285">
        <v>4.71</v>
      </c>
      <c r="T5285">
        <v>143.71</v>
      </c>
      <c r="U5285">
        <v>158.71</v>
      </c>
      <c r="V5285" s="14">
        <v>-0.72209999999999996</v>
      </c>
      <c r="W5285">
        <v>23394.011399999999</v>
      </c>
      <c r="X5285" s="6">
        <v>3.14</v>
      </c>
      <c r="Y5285" s="12" t="str">
        <f>IFERROR(VLOOKUP(C5285,[1]Index!$D:$F,3,FALSE),"Non List")</f>
        <v>Microfinance</v>
      </c>
      <c r="Z5285">
        <f>IFERROR(VLOOKUP(C5285,[1]LP!$B:$C,2,FALSE),0)</f>
        <v>915</v>
      </c>
      <c r="AA5285" s="11">
        <f t="shared" si="123"/>
        <v>117.5</v>
      </c>
      <c r="AB5285" s="5">
        <f>IFERROR(VLOOKUP(C5285,[2]Sheet1!$B:$F,5,FALSE),0)</f>
        <v>1908048.36</v>
      </c>
      <c r="AC5285" s="11">
        <f>IFERROR(VLOOKUP(AE5285,[3]Sheet2!$M:$O,2,FALSE),0)</f>
        <v>0</v>
      </c>
      <c r="AD5285" s="11">
        <f>IFERROR(VLOOKUP(AE5285,[3]Sheet2!$M:$O,3,FALSE),0)</f>
        <v>0</v>
      </c>
      <c r="AE5285" s="10" t="str">
        <f t="shared" si="122"/>
        <v>79/80VLBS</v>
      </c>
    </row>
    <row r="5286" spans="1:31" x14ac:dyDescent="0.45">
      <c r="A5286" t="s">
        <v>55</v>
      </c>
      <c r="B5286" t="s">
        <v>181</v>
      </c>
      <c r="C5286" t="s">
        <v>81</v>
      </c>
      <c r="D5286">
        <v>538</v>
      </c>
      <c r="E5286">
        <v>869568.201</v>
      </c>
      <c r="F5286" s="5">
        <v>203964.39499999999</v>
      </c>
      <c r="H5286">
        <v>7839.4009999999998</v>
      </c>
      <c r="I5286">
        <v>284952.89500000002</v>
      </c>
      <c r="J5286">
        <v>310115.696</v>
      </c>
      <c r="K5286">
        <v>259205.24100000001</v>
      </c>
      <c r="L5286">
        <v>111645.22100000001</v>
      </c>
      <c r="M5286" s="6">
        <v>12.83</v>
      </c>
      <c r="N5286">
        <v>41.93</v>
      </c>
      <c r="O5286">
        <v>4.3600000000000003</v>
      </c>
      <c r="P5286">
        <v>10.4</v>
      </c>
      <c r="Q5286">
        <v>1.6</v>
      </c>
      <c r="R5286">
        <v>182.81</v>
      </c>
      <c r="S5286">
        <v>1.22</v>
      </c>
      <c r="T5286">
        <v>123.46</v>
      </c>
      <c r="U5286">
        <v>188.79</v>
      </c>
      <c r="V5286" s="14">
        <v>-0.64910000000000001</v>
      </c>
      <c r="W5286">
        <v>80818.089000000007</v>
      </c>
      <c r="X5286" s="6">
        <v>9.2899999999999991</v>
      </c>
      <c r="Y5286" s="12" t="str">
        <f>IFERROR(VLOOKUP(C5286,[1]Index!$D:$F,3,FALSE),"Non List")</f>
        <v>Microfinance</v>
      </c>
      <c r="Z5286">
        <f>IFERROR(VLOOKUP(C5286,[1]LP!$B:$C,2,FALSE),0)</f>
        <v>706</v>
      </c>
      <c r="AA5286" s="11">
        <f t="shared" si="123"/>
        <v>55</v>
      </c>
      <c r="AB5286" s="5">
        <f>IFERROR(VLOOKUP(C5286,[2]Sheet1!$B:$F,5,FALSE),0)</f>
        <v>3777404.26</v>
      </c>
      <c r="AC5286" s="11">
        <f>IFERROR(VLOOKUP(AE5286,[3]Sheet2!$M:$O,2,FALSE),0)</f>
        <v>0.4526</v>
      </c>
      <c r="AD5286" s="11">
        <f>IFERROR(VLOOKUP(AE5286,[3]Sheet2!$M:$O,3,FALSE),0)</f>
        <v>8.6</v>
      </c>
      <c r="AE5286" s="10" t="str">
        <f t="shared" si="122"/>
        <v>79/80RSDC</v>
      </c>
    </row>
    <row r="5287" spans="1:31" x14ac:dyDescent="0.45">
      <c r="A5287" t="s">
        <v>55</v>
      </c>
      <c r="B5287" t="s">
        <v>181</v>
      </c>
      <c r="C5287" t="s">
        <v>82</v>
      </c>
      <c r="D5287">
        <v>501</v>
      </c>
      <c r="E5287">
        <v>721449.14899999998</v>
      </c>
      <c r="F5287" s="5">
        <v>304332.19900000002</v>
      </c>
      <c r="G5287">
        <v>1547314.81</v>
      </c>
      <c r="H5287">
        <v>4887480.1560000004</v>
      </c>
      <c r="I5287">
        <v>347438.25300000003</v>
      </c>
      <c r="J5287">
        <v>400177.16600000003</v>
      </c>
      <c r="K5287">
        <v>41169.317000000003</v>
      </c>
      <c r="L5287">
        <v>-22417.703000000001</v>
      </c>
      <c r="M5287" s="6">
        <v>-3.1</v>
      </c>
      <c r="N5287">
        <v>-161.61000000000001</v>
      </c>
      <c r="O5287">
        <v>3.52</v>
      </c>
      <c r="P5287">
        <v>-2.19</v>
      </c>
      <c r="Q5287">
        <v>-0.41</v>
      </c>
      <c r="R5287">
        <v>-568.87</v>
      </c>
      <c r="S5287">
        <v>9.5399999999999991</v>
      </c>
      <c r="T5287">
        <v>142.18</v>
      </c>
      <c r="U5287">
        <v>0</v>
      </c>
      <c r="V5287">
        <v>0</v>
      </c>
      <c r="W5287">
        <v>-39701.148000000001</v>
      </c>
      <c r="X5287" s="6">
        <v>-5.5</v>
      </c>
      <c r="Y5287" s="12" t="str">
        <f>IFERROR(VLOOKUP(C5287,[1]Index!$D:$F,3,FALSE),"Non List")</f>
        <v>Microfinance</v>
      </c>
      <c r="Z5287">
        <f>IFERROR(VLOOKUP(C5287,[1]LP!$B:$C,2,FALSE),0)</f>
        <v>685</v>
      </c>
      <c r="AA5287" s="11">
        <f t="shared" si="123"/>
        <v>-221</v>
      </c>
      <c r="AB5287" s="5">
        <f>IFERROR(VLOOKUP(C5287,[2]Sheet1!$B:$F,5,FALSE),0)</f>
        <v>2164347.4500000002</v>
      </c>
      <c r="AC5287" s="11">
        <f>IFERROR(VLOOKUP(AE5287,[3]Sheet2!$M:$O,2,FALSE),0)</f>
        <v>0</v>
      </c>
      <c r="AD5287" s="11">
        <f>IFERROR(VLOOKUP(AE5287,[3]Sheet2!$M:$O,3,FALSE),0)</f>
        <v>0</v>
      </c>
      <c r="AE5287" s="10" t="str">
        <f t="shared" si="122"/>
        <v>79/80NMBMF</v>
      </c>
    </row>
    <row r="5288" spans="1:31" x14ac:dyDescent="0.45">
      <c r="A5288" t="s">
        <v>55</v>
      </c>
      <c r="B5288" t="s">
        <v>181</v>
      </c>
      <c r="C5288" t="s">
        <v>83</v>
      </c>
      <c r="D5288">
        <v>543</v>
      </c>
      <c r="E5288">
        <v>1320000</v>
      </c>
      <c r="F5288" s="5">
        <v>609297.61499999999</v>
      </c>
      <c r="G5288">
        <v>3424775.872</v>
      </c>
      <c r="H5288">
        <v>13933260.356000001</v>
      </c>
      <c r="I5288">
        <v>761941.81299999997</v>
      </c>
      <c r="J5288">
        <v>865625.30599999998</v>
      </c>
      <c r="K5288">
        <v>203166.24900000001</v>
      </c>
      <c r="L5288">
        <v>71931.642000000007</v>
      </c>
      <c r="M5288" s="6">
        <v>5.44</v>
      </c>
      <c r="N5288">
        <v>99.82</v>
      </c>
      <c r="O5288">
        <v>3.72</v>
      </c>
      <c r="P5288">
        <v>3.73</v>
      </c>
      <c r="Q5288">
        <v>0.48</v>
      </c>
      <c r="R5288">
        <v>371.33</v>
      </c>
      <c r="S5288">
        <v>5.84</v>
      </c>
      <c r="T5288">
        <v>146.16</v>
      </c>
      <c r="U5288">
        <v>133.75</v>
      </c>
      <c r="V5288" s="14">
        <v>-0.75370000000000004</v>
      </c>
      <c r="W5288">
        <v>24495.912</v>
      </c>
      <c r="X5288" s="6">
        <v>1.86</v>
      </c>
      <c r="Y5288" s="12" t="str">
        <f>IFERROR(VLOOKUP(C5288,[1]Index!$D:$F,3,FALSE),"Non List")</f>
        <v>Microfinance</v>
      </c>
      <c r="Z5288">
        <f>IFERROR(VLOOKUP(C5288,[1]LP!$B:$C,2,FALSE),0)</f>
        <v>695</v>
      </c>
      <c r="AA5288" s="11">
        <f t="shared" si="123"/>
        <v>127.8</v>
      </c>
      <c r="AB5288" s="5">
        <f>IFERROR(VLOOKUP(C5288,[2]Sheet1!$B:$F,5,FALSE),0)</f>
        <v>4039202.89</v>
      </c>
      <c r="AC5288" s="11">
        <f>IFERROR(VLOOKUP(AE5288,[3]Sheet2!$M:$O,2,FALSE),0)</f>
        <v>0</v>
      </c>
      <c r="AD5288" s="11">
        <f>IFERROR(VLOOKUP(AE5288,[3]Sheet2!$M:$O,3,FALSE),0)</f>
        <v>0</v>
      </c>
      <c r="AE5288" s="10" t="str">
        <f t="shared" si="122"/>
        <v>79/80MERO</v>
      </c>
    </row>
    <row r="5289" spans="1:31" x14ac:dyDescent="0.45">
      <c r="A5289" t="s">
        <v>55</v>
      </c>
      <c r="B5289" t="s">
        <v>181</v>
      </c>
      <c r="C5289" t="s">
        <v>99</v>
      </c>
      <c r="D5289">
        <v>522.20000000000005</v>
      </c>
      <c r="E5289">
        <v>485760</v>
      </c>
      <c r="F5289" s="5">
        <v>381081.85200000001</v>
      </c>
      <c r="G5289">
        <v>1791381.87</v>
      </c>
      <c r="H5289">
        <v>5077545.99</v>
      </c>
      <c r="I5289">
        <v>293572.43900000001</v>
      </c>
      <c r="J5289">
        <v>342128.80300000001</v>
      </c>
      <c r="K5289">
        <v>29316.473999999998</v>
      </c>
      <c r="L5289">
        <v>16463.095000000001</v>
      </c>
      <c r="M5289" s="6">
        <v>3.38</v>
      </c>
      <c r="N5289">
        <v>154.5</v>
      </c>
      <c r="O5289">
        <v>2.93</v>
      </c>
      <c r="P5289">
        <v>1.9</v>
      </c>
      <c r="Q5289">
        <v>0.3</v>
      </c>
      <c r="R5289">
        <v>452.69</v>
      </c>
      <c r="S5289">
        <v>7.9</v>
      </c>
      <c r="T5289">
        <v>178.45</v>
      </c>
      <c r="U5289">
        <v>116.5</v>
      </c>
      <c r="V5289" s="14">
        <v>-0.77690000000000003</v>
      </c>
      <c r="W5289">
        <v>-61614.635999999999</v>
      </c>
      <c r="X5289" s="6">
        <v>-12.68</v>
      </c>
      <c r="Y5289" s="12" t="str">
        <f>IFERROR(VLOOKUP(C5289,[1]Index!$D:$F,3,FALSE),"Non List")</f>
        <v>Microfinance</v>
      </c>
      <c r="Z5289">
        <f>IFERROR(VLOOKUP(C5289,[1]LP!$B:$C,2,FALSE),0)</f>
        <v>802</v>
      </c>
      <c r="AA5289" s="11">
        <f t="shared" si="123"/>
        <v>237.3</v>
      </c>
      <c r="AB5289" s="5">
        <f>IFERROR(VLOOKUP(C5289,[2]Sheet1!$B:$F,5,FALSE),0)</f>
        <v>1457280</v>
      </c>
      <c r="AC5289" s="11">
        <f>IFERROR(VLOOKUP(AE5289,[3]Sheet2!$M:$O,2,FALSE),0)</f>
        <v>0</v>
      </c>
      <c r="AD5289" s="11">
        <f>IFERROR(VLOOKUP(AE5289,[3]Sheet2!$M:$O,3,FALSE),0)</f>
        <v>0</v>
      </c>
      <c r="AE5289" s="10" t="str">
        <f t="shared" si="122"/>
        <v>79/80NADEP</v>
      </c>
    </row>
    <row r="5290" spans="1:31" x14ac:dyDescent="0.45">
      <c r="A5290" t="s">
        <v>55</v>
      </c>
      <c r="B5290" t="s">
        <v>181</v>
      </c>
      <c r="C5290" t="s">
        <v>103</v>
      </c>
      <c r="D5290">
        <v>702</v>
      </c>
      <c r="E5290">
        <v>641616</v>
      </c>
      <c r="F5290" s="5">
        <v>285503.38909999997</v>
      </c>
      <c r="G5290">
        <v>2823998.9890999999</v>
      </c>
      <c r="H5290">
        <v>8840276.6283999998</v>
      </c>
      <c r="I5290">
        <v>247261.65650000001</v>
      </c>
      <c r="J5290">
        <v>321910.47840000002</v>
      </c>
      <c r="K5290">
        <v>94011.565199999997</v>
      </c>
      <c r="L5290">
        <v>37849.907399999996</v>
      </c>
      <c r="M5290" s="6">
        <v>5.89</v>
      </c>
      <c r="N5290">
        <v>119.19</v>
      </c>
      <c r="O5290">
        <v>4.8600000000000003</v>
      </c>
      <c r="P5290">
        <v>4.08</v>
      </c>
      <c r="Q5290">
        <v>0.4</v>
      </c>
      <c r="R5290">
        <v>579.26</v>
      </c>
      <c r="S5290">
        <v>63.41</v>
      </c>
      <c r="T5290">
        <v>144.5</v>
      </c>
      <c r="U5290">
        <v>138.38</v>
      </c>
      <c r="V5290" s="14">
        <v>-0.80289999999999995</v>
      </c>
      <c r="W5290">
        <v>29522.927800000001</v>
      </c>
      <c r="X5290" s="6">
        <v>4.5999999999999996</v>
      </c>
      <c r="Y5290" s="12" t="str">
        <f>IFERROR(VLOOKUP(C5290,[1]Index!$D:$F,3,FALSE),"Non List")</f>
        <v>Microfinance</v>
      </c>
      <c r="Z5290">
        <f>IFERROR(VLOOKUP(C5290,[1]LP!$B:$C,2,FALSE),0)</f>
        <v>943</v>
      </c>
      <c r="AA5290" s="11">
        <f t="shared" si="123"/>
        <v>160.1</v>
      </c>
      <c r="AB5290" s="5">
        <f>IFERROR(VLOOKUP(C5290,[2]Sheet1!$B:$F,5,FALSE),0)</f>
        <v>2085252</v>
      </c>
      <c r="AC5290" s="11">
        <f>IFERROR(VLOOKUP(AE5290,[3]Sheet2!$M:$O,2,FALSE),0)</f>
        <v>0</v>
      </c>
      <c r="AD5290" s="11">
        <f>IFERROR(VLOOKUP(AE5290,[3]Sheet2!$M:$O,3,FALSE),0)</f>
        <v>0</v>
      </c>
      <c r="AE5290" s="10" t="str">
        <f t="shared" si="122"/>
        <v>79/80ALBSL</v>
      </c>
    </row>
    <row r="5291" spans="1:31" x14ac:dyDescent="0.45">
      <c r="A5291" t="s">
        <v>55</v>
      </c>
      <c r="B5291" t="s">
        <v>181</v>
      </c>
      <c r="C5291" t="s">
        <v>84</v>
      </c>
      <c r="D5291">
        <v>1109.3</v>
      </c>
      <c r="E5291">
        <v>1084206</v>
      </c>
      <c r="F5291" s="5">
        <v>1178791</v>
      </c>
      <c r="G5291">
        <v>4523950</v>
      </c>
      <c r="H5291">
        <v>16659015</v>
      </c>
      <c r="I5291">
        <v>834205</v>
      </c>
      <c r="J5291">
        <v>1040709</v>
      </c>
      <c r="K5291">
        <v>357177</v>
      </c>
      <c r="L5291">
        <v>215141</v>
      </c>
      <c r="M5291" s="6">
        <v>19.84</v>
      </c>
      <c r="N5291">
        <v>55.91</v>
      </c>
      <c r="O5291">
        <v>5.31</v>
      </c>
      <c r="P5291">
        <v>9.51</v>
      </c>
      <c r="Q5291">
        <v>1.21</v>
      </c>
      <c r="R5291">
        <v>296.88</v>
      </c>
      <c r="S5291">
        <v>3.53</v>
      </c>
      <c r="T5291">
        <v>208.72</v>
      </c>
      <c r="U5291">
        <v>305.24</v>
      </c>
      <c r="V5291" s="14">
        <v>-0.7248</v>
      </c>
      <c r="W5291">
        <v>167812</v>
      </c>
      <c r="X5291" s="6">
        <v>15.48</v>
      </c>
      <c r="Y5291" s="12" t="str">
        <f>IFERROR(VLOOKUP(C5291,[1]Index!$D:$F,3,FALSE),"Non List")</f>
        <v>Microfinance</v>
      </c>
      <c r="Z5291">
        <f>IFERROR(VLOOKUP(C5291,[1]LP!$B:$C,2,FALSE),0)</f>
        <v>1380</v>
      </c>
      <c r="AA5291" s="11">
        <f t="shared" si="123"/>
        <v>69.599999999999994</v>
      </c>
      <c r="AB5291" s="5">
        <f>IFERROR(VLOOKUP(C5291,[2]Sheet1!$B:$F,5,FALSE),0)</f>
        <v>3026859.21</v>
      </c>
      <c r="AC5291" s="11">
        <f>IFERROR(VLOOKUP(AE5291,[3]Sheet2!$M:$O,2,FALSE),0)</f>
        <v>7.5</v>
      </c>
      <c r="AD5291" s="11">
        <f>IFERROR(VLOOKUP(AE5291,[3]Sheet2!$M:$O,3,FALSE),0)</f>
        <v>7.5</v>
      </c>
      <c r="AE5291" s="10" t="str">
        <f t="shared" si="122"/>
        <v>79/80NMFBS</v>
      </c>
    </row>
    <row r="5292" spans="1:31" x14ac:dyDescent="0.45">
      <c r="A5292" t="s">
        <v>55</v>
      </c>
      <c r="B5292" t="s">
        <v>181</v>
      </c>
      <c r="C5292" t="s">
        <v>104</v>
      </c>
      <c r="D5292">
        <v>672.4</v>
      </c>
      <c r="E5292">
        <v>151554.5325</v>
      </c>
      <c r="F5292" s="5">
        <v>44320.901700000002</v>
      </c>
      <c r="G5292">
        <v>550434.33330000006</v>
      </c>
      <c r="H5292">
        <v>2240132.3431000002</v>
      </c>
      <c r="I5292">
        <v>115107.518</v>
      </c>
      <c r="J5292">
        <v>145551.57380000001</v>
      </c>
      <c r="K5292">
        <v>21292.853500000001</v>
      </c>
      <c r="L5292">
        <v>7028.8230000000003</v>
      </c>
      <c r="M5292" s="6">
        <v>4.63</v>
      </c>
      <c r="N5292">
        <v>145.22999999999999</v>
      </c>
      <c r="O5292">
        <v>5.2</v>
      </c>
      <c r="P5292">
        <v>3.59</v>
      </c>
      <c r="Q5292">
        <v>0.28000000000000003</v>
      </c>
      <c r="R5292">
        <v>755.2</v>
      </c>
      <c r="S5292">
        <v>4.5199999999999996</v>
      </c>
      <c r="T5292">
        <v>129.24</v>
      </c>
      <c r="U5292">
        <v>116.03</v>
      </c>
      <c r="V5292" s="14">
        <v>-0.82740000000000002</v>
      </c>
      <c r="W5292">
        <v>8379.3675000000003</v>
      </c>
      <c r="X5292" s="6">
        <v>5.53</v>
      </c>
      <c r="Y5292" s="12" t="str">
        <f>IFERROR(VLOOKUP(C5292,[1]Index!$D:$F,3,FALSE),"Non List")</f>
        <v>Microfinance</v>
      </c>
      <c r="Z5292">
        <f>IFERROR(VLOOKUP(C5292,[1]LP!$B:$C,2,FALSE),0)</f>
        <v>1327</v>
      </c>
      <c r="AA5292" s="11">
        <f t="shared" si="123"/>
        <v>286.60000000000002</v>
      </c>
      <c r="AB5292" s="5">
        <f>IFERROR(VLOOKUP(C5292,[2]Sheet1!$B:$F,5,FALSE),0)</f>
        <v>490582.02</v>
      </c>
      <c r="AC5292" s="11">
        <f>IFERROR(VLOOKUP(AE5292,[3]Sheet2!$M:$O,2,FALSE),0)</f>
        <v>0</v>
      </c>
      <c r="AD5292" s="11">
        <f>IFERROR(VLOOKUP(AE5292,[3]Sheet2!$M:$O,3,FALSE),0)</f>
        <v>0</v>
      </c>
      <c r="AE5292" s="10" t="str">
        <f t="shared" si="122"/>
        <v>79/80GMFBS</v>
      </c>
    </row>
    <row r="5293" spans="1:31" x14ac:dyDescent="0.45">
      <c r="A5293" t="s">
        <v>55</v>
      </c>
      <c r="B5293" t="s">
        <v>181</v>
      </c>
      <c r="C5293" t="s">
        <v>325</v>
      </c>
      <c r="D5293">
        <v>590.1</v>
      </c>
      <c r="E5293">
        <v>319818.13</v>
      </c>
      <c r="F5293" s="5">
        <v>139687.13</v>
      </c>
      <c r="G5293">
        <v>994026.14</v>
      </c>
      <c r="H5293">
        <v>4437713.76</v>
      </c>
      <c r="I5293">
        <v>202352.22</v>
      </c>
      <c r="J5293">
        <v>272576.09000000003</v>
      </c>
      <c r="K5293">
        <v>35213.78</v>
      </c>
      <c r="L5293">
        <v>15370</v>
      </c>
      <c r="M5293" s="6">
        <v>4.8</v>
      </c>
      <c r="N5293">
        <v>122.94</v>
      </c>
      <c r="O5293">
        <v>4.1100000000000003</v>
      </c>
      <c r="P5293">
        <v>3.34</v>
      </c>
      <c r="Q5293">
        <v>0.32</v>
      </c>
      <c r="R5293">
        <v>505.28</v>
      </c>
      <c r="S5293">
        <v>2.37</v>
      </c>
      <c r="T5293">
        <v>143.68</v>
      </c>
      <c r="U5293">
        <v>124.57</v>
      </c>
      <c r="V5293" s="14">
        <v>-0.78890000000000005</v>
      </c>
      <c r="W5293">
        <v>6098.32</v>
      </c>
      <c r="X5293" s="6">
        <v>1.91</v>
      </c>
      <c r="Y5293" s="12" t="str">
        <f>IFERROR(VLOOKUP(C5293,[1]Index!$D:$F,3,FALSE),"Non List")</f>
        <v>Microfinance</v>
      </c>
      <c r="Z5293">
        <f>IFERROR(VLOOKUP(C5293,[1]LP!$B:$C,2,FALSE),0)</f>
        <v>1160</v>
      </c>
      <c r="AA5293" s="11">
        <f t="shared" si="123"/>
        <v>241.7</v>
      </c>
      <c r="AB5293" s="5">
        <f>IFERROR(VLOOKUP(C5293,[2]Sheet1!$B:$F,5,FALSE),0)</f>
        <v>1567109.18</v>
      </c>
      <c r="AC5293" s="11">
        <f>IFERROR(VLOOKUP(AE5293,[3]Sheet2!$M:$O,2,FALSE),0)</f>
        <v>0</v>
      </c>
      <c r="AD5293" s="11">
        <f>IFERROR(VLOOKUP(AE5293,[3]Sheet2!$M:$O,3,FALSE),0)</f>
        <v>0</v>
      </c>
      <c r="AE5293" s="10" t="str">
        <f t="shared" si="122"/>
        <v>79/80HLBSL</v>
      </c>
    </row>
    <row r="5294" spans="1:31" x14ac:dyDescent="0.45">
      <c r="A5294" t="s">
        <v>55</v>
      </c>
      <c r="B5294" t="s">
        <v>181</v>
      </c>
      <c r="C5294" t="s">
        <v>96</v>
      </c>
      <c r="D5294">
        <v>616</v>
      </c>
      <c r="E5294">
        <v>497415.94199999998</v>
      </c>
      <c r="F5294" s="5">
        <v>182541.00399999999</v>
      </c>
      <c r="G5294">
        <v>1319298.142</v>
      </c>
      <c r="H5294">
        <v>4340270.1639999999</v>
      </c>
      <c r="I5294">
        <v>247227.45199999999</v>
      </c>
      <c r="J5294">
        <v>325041.31800000003</v>
      </c>
      <c r="K5294">
        <v>64483.32</v>
      </c>
      <c r="L5294">
        <v>16725.498</v>
      </c>
      <c r="M5294" s="6">
        <v>3.36</v>
      </c>
      <c r="N5294">
        <v>183.33</v>
      </c>
      <c r="O5294">
        <v>4.51</v>
      </c>
      <c r="P5294">
        <v>2.46</v>
      </c>
      <c r="Q5294">
        <v>0.35</v>
      </c>
      <c r="R5294">
        <v>826.82</v>
      </c>
      <c r="S5294">
        <v>4.6399999999999997</v>
      </c>
      <c r="T5294">
        <v>136.69999999999999</v>
      </c>
      <c r="U5294">
        <v>101.66</v>
      </c>
      <c r="V5294" s="14">
        <v>-0.83499999999999996</v>
      </c>
      <c r="W5294">
        <v>22656.01</v>
      </c>
      <c r="X5294" s="6">
        <v>4.55</v>
      </c>
      <c r="Y5294" s="12" t="str">
        <f>IFERROR(VLOOKUP(C5294,[1]Index!$D:$F,3,FALSE),"Non List")</f>
        <v>Microfinance</v>
      </c>
      <c r="Z5294">
        <f>IFERROR(VLOOKUP(C5294,[1]LP!$B:$C,2,FALSE),0)</f>
        <v>1439</v>
      </c>
      <c r="AA5294" s="11">
        <f t="shared" si="123"/>
        <v>428.3</v>
      </c>
      <c r="AB5294" s="5">
        <f>IFERROR(VLOOKUP(C5294,[2]Sheet1!$B:$F,5,FALSE),0)</f>
        <v>1616622.66</v>
      </c>
      <c r="AC5294" s="11">
        <f>IFERROR(VLOOKUP(AE5294,[3]Sheet2!$M:$O,2,FALSE),0)</f>
        <v>0</v>
      </c>
      <c r="AD5294" s="11">
        <f>IFERROR(VLOOKUP(AE5294,[3]Sheet2!$M:$O,3,FALSE),0)</f>
        <v>0</v>
      </c>
      <c r="AE5294" s="10" t="str">
        <f t="shared" si="122"/>
        <v>79/80ILBS</v>
      </c>
    </row>
    <row r="5295" spans="1:31" x14ac:dyDescent="0.45">
      <c r="A5295" t="s">
        <v>55</v>
      </c>
      <c r="B5295" t="s">
        <v>181</v>
      </c>
      <c r="C5295" t="s">
        <v>87</v>
      </c>
      <c r="D5295">
        <v>1275</v>
      </c>
      <c r="E5295">
        <v>1055563.7339999999</v>
      </c>
      <c r="F5295" s="5">
        <v>1855676.077</v>
      </c>
      <c r="G5295">
        <v>8415439.2899999991</v>
      </c>
      <c r="H5295">
        <v>19315141.493999999</v>
      </c>
      <c r="I5295">
        <v>1155790.6129999999</v>
      </c>
      <c r="J5295">
        <v>1337932.9950000001</v>
      </c>
      <c r="K5295">
        <v>731891.15</v>
      </c>
      <c r="L5295">
        <v>221469.35800000001</v>
      </c>
      <c r="M5295" s="6">
        <v>20.98</v>
      </c>
      <c r="N5295">
        <v>60.77</v>
      </c>
      <c r="O5295">
        <v>4.62</v>
      </c>
      <c r="P5295">
        <v>7.61</v>
      </c>
      <c r="Q5295">
        <v>1.0900000000000001</v>
      </c>
      <c r="R5295">
        <v>280.76</v>
      </c>
      <c r="S5295">
        <v>4.26</v>
      </c>
      <c r="T5295">
        <v>275.8</v>
      </c>
      <c r="U5295">
        <v>360.82</v>
      </c>
      <c r="V5295" s="14">
        <v>-0.71699999999999997</v>
      </c>
      <c r="W5295">
        <v>766249.52500000002</v>
      </c>
      <c r="X5295" s="6">
        <v>72.59</v>
      </c>
      <c r="Y5295" s="12" t="str">
        <f>IFERROR(VLOOKUP(C5295,[1]Index!$D:$F,3,FALSE),"Non List")</f>
        <v>Microfinance</v>
      </c>
      <c r="Z5295">
        <f>IFERROR(VLOOKUP(C5295,[1]LP!$B:$C,2,FALSE),0)</f>
        <v>1279</v>
      </c>
      <c r="AA5295" s="11">
        <f t="shared" si="123"/>
        <v>61</v>
      </c>
      <c r="AB5295" s="5">
        <f>IFERROR(VLOOKUP(C5295,[2]Sheet1!$B:$F,5,FALSE),0)</f>
        <v>3166691.2</v>
      </c>
      <c r="AC5295" s="11">
        <f>IFERROR(VLOOKUP(AE5295,[3]Sheet2!$M:$O,2,FALSE),0)</f>
        <v>0</v>
      </c>
      <c r="AD5295" s="11">
        <f>IFERROR(VLOOKUP(AE5295,[3]Sheet2!$M:$O,3,FALSE),0)</f>
        <v>0</v>
      </c>
      <c r="AE5295" s="10" t="str">
        <f t="shared" si="122"/>
        <v>79/80FOWAD</v>
      </c>
    </row>
    <row r="5296" spans="1:31" x14ac:dyDescent="0.45">
      <c r="A5296" t="s">
        <v>55</v>
      </c>
      <c r="B5296" t="s">
        <v>181</v>
      </c>
      <c r="C5296" t="s">
        <v>93</v>
      </c>
      <c r="D5296">
        <v>619.1</v>
      </c>
      <c r="E5296">
        <v>394155.82</v>
      </c>
      <c r="F5296" s="5">
        <v>123626.42</v>
      </c>
      <c r="G5296">
        <v>981405.4</v>
      </c>
      <c r="H5296">
        <v>2904982.41</v>
      </c>
      <c r="I5296">
        <v>192003.74</v>
      </c>
      <c r="J5296">
        <v>225520.02</v>
      </c>
      <c r="K5296">
        <v>66453.100000000006</v>
      </c>
      <c r="L5296">
        <v>57407.17</v>
      </c>
      <c r="M5296" s="6">
        <v>14.56</v>
      </c>
      <c r="N5296">
        <v>42.52</v>
      </c>
      <c r="O5296">
        <v>4.71</v>
      </c>
      <c r="P5296">
        <v>11.09</v>
      </c>
      <c r="Q5296">
        <v>1.81</v>
      </c>
      <c r="R5296">
        <v>200.27</v>
      </c>
      <c r="S5296">
        <v>4.51</v>
      </c>
      <c r="T5296">
        <v>131.36000000000001</v>
      </c>
      <c r="U5296">
        <v>207.45</v>
      </c>
      <c r="V5296" s="14">
        <v>-0.66490000000000005</v>
      </c>
      <c r="W5296">
        <v>0</v>
      </c>
      <c r="X5296" s="6">
        <v>0</v>
      </c>
      <c r="Y5296" s="12" t="str">
        <f>IFERROR(VLOOKUP(C5296,[1]Index!$D:$F,3,FALSE),"Non List")</f>
        <v>Microfinance</v>
      </c>
      <c r="Z5296">
        <f>IFERROR(VLOOKUP(C5296,[1]LP!$B:$C,2,FALSE),0)</f>
        <v>939</v>
      </c>
      <c r="AA5296" s="11">
        <f t="shared" si="123"/>
        <v>64.5</v>
      </c>
      <c r="AB5296" s="5">
        <f>IFERROR(VLOOKUP(C5296,[2]Sheet1!$B:$F,5,FALSE),0)</f>
        <v>1182467.46</v>
      </c>
      <c r="AC5296" s="11">
        <f>IFERROR(VLOOKUP(AE5296,[3]Sheet2!$M:$O,2,FALSE),0)</f>
        <v>0.28539999999999999</v>
      </c>
      <c r="AD5296" s="11">
        <f>IFERROR(VLOOKUP(AE5296,[3]Sheet2!$M:$O,3,FALSE),0)</f>
        <v>5.4222000000000001</v>
      </c>
      <c r="AE5296" s="10" t="str">
        <f t="shared" si="122"/>
        <v>79/80SMATA</v>
      </c>
    </row>
    <row r="5297" spans="1:31" x14ac:dyDescent="0.45">
      <c r="A5297" t="s">
        <v>55</v>
      </c>
      <c r="B5297" t="s">
        <v>181</v>
      </c>
      <c r="C5297" t="s">
        <v>94</v>
      </c>
      <c r="D5297">
        <v>800</v>
      </c>
      <c r="E5297">
        <v>322378.58519999997</v>
      </c>
      <c r="F5297" s="5">
        <v>290556.74949999998</v>
      </c>
      <c r="G5297">
        <v>1601801.3123000001</v>
      </c>
      <c r="H5297">
        <v>3929255.7381000002</v>
      </c>
      <c r="I5297">
        <v>262343.98729999998</v>
      </c>
      <c r="J5297">
        <v>339125.85840000003</v>
      </c>
      <c r="K5297">
        <v>113247.5914</v>
      </c>
      <c r="L5297">
        <v>56759.493799999997</v>
      </c>
      <c r="M5297" s="6">
        <v>17.600000000000001</v>
      </c>
      <c r="N5297">
        <v>45.45</v>
      </c>
      <c r="O5297">
        <v>4.21</v>
      </c>
      <c r="P5297">
        <v>9.26</v>
      </c>
      <c r="Q5297">
        <v>1.26</v>
      </c>
      <c r="R5297">
        <v>191.34</v>
      </c>
      <c r="S5297">
        <v>4.63</v>
      </c>
      <c r="T5297">
        <v>190.13</v>
      </c>
      <c r="U5297">
        <v>274.39</v>
      </c>
      <c r="V5297" s="14">
        <v>-0.65700000000000003</v>
      </c>
      <c r="W5297">
        <v>94474.270900000003</v>
      </c>
      <c r="X5297" s="6">
        <v>29.31</v>
      </c>
      <c r="Y5297" s="12" t="str">
        <f>IFERROR(VLOOKUP(C5297,[1]Index!$D:$F,3,FALSE),"Non List")</f>
        <v>Microfinance</v>
      </c>
      <c r="Z5297">
        <f>IFERROR(VLOOKUP(C5297,[1]LP!$B:$C,2,FALSE),0)</f>
        <v>1316</v>
      </c>
      <c r="AA5297" s="11">
        <f t="shared" si="123"/>
        <v>74.8</v>
      </c>
      <c r="AB5297" s="5">
        <f>IFERROR(VLOOKUP(C5297,[2]Sheet1!$B:$F,5,FALSE),0)</f>
        <v>967135.62</v>
      </c>
      <c r="AC5297" s="11">
        <f>IFERROR(VLOOKUP(AE5297,[3]Sheet2!$M:$O,2,FALSE),0)</f>
        <v>0</v>
      </c>
      <c r="AD5297" s="11">
        <f>IFERROR(VLOOKUP(AE5297,[3]Sheet2!$M:$O,3,FALSE),0)</f>
        <v>0</v>
      </c>
      <c r="AE5297" s="10" t="str">
        <f t="shared" si="122"/>
        <v>79/80MSLB</v>
      </c>
    </row>
    <row r="5298" spans="1:31" x14ac:dyDescent="0.45">
      <c r="A5298" t="s">
        <v>55</v>
      </c>
      <c r="B5298" t="s">
        <v>181</v>
      </c>
      <c r="C5298" t="s">
        <v>89</v>
      </c>
      <c r="D5298">
        <v>830.2</v>
      </c>
      <c r="E5298">
        <v>618900.04500000004</v>
      </c>
      <c r="F5298" s="5">
        <v>528709.59299999999</v>
      </c>
      <c r="G5298">
        <v>3120659.8259999999</v>
      </c>
      <c r="H5298">
        <v>7286797.0410000002</v>
      </c>
      <c r="I5298">
        <v>502069.70600000001</v>
      </c>
      <c r="J5298">
        <v>590564.45799999998</v>
      </c>
      <c r="K5298">
        <v>270380.39299999998</v>
      </c>
      <c r="L5298">
        <v>128778.78599999999</v>
      </c>
      <c r="M5298" s="6">
        <v>20.8</v>
      </c>
      <c r="N5298">
        <v>39.909999999999997</v>
      </c>
      <c r="O5298">
        <v>4.4800000000000004</v>
      </c>
      <c r="P5298">
        <v>11.22</v>
      </c>
      <c r="Q5298">
        <v>1.49</v>
      </c>
      <c r="R5298">
        <v>178.8</v>
      </c>
      <c r="S5298">
        <v>4.3</v>
      </c>
      <c r="T5298">
        <v>185.43</v>
      </c>
      <c r="U5298">
        <v>294.58999999999997</v>
      </c>
      <c r="V5298" s="14">
        <v>-0.6452</v>
      </c>
      <c r="W5298">
        <v>62183.095999999998</v>
      </c>
      <c r="X5298" s="6">
        <v>10.050000000000001</v>
      </c>
      <c r="Y5298" s="12" t="str">
        <f>IFERROR(VLOOKUP(C5298,[1]Index!$D:$F,3,FALSE),"Non List")</f>
        <v>Microfinance</v>
      </c>
      <c r="Z5298">
        <f>IFERROR(VLOOKUP(C5298,[1]LP!$B:$C,2,FALSE),0)</f>
        <v>1220</v>
      </c>
      <c r="AA5298" s="11">
        <f t="shared" si="123"/>
        <v>58.7</v>
      </c>
      <c r="AB5298" s="5">
        <f>IFERROR(VLOOKUP(C5298,[2]Sheet1!$B:$F,5,FALSE),0)</f>
        <v>1856700.13</v>
      </c>
      <c r="AC5298" s="11">
        <f>IFERROR(VLOOKUP(AE5298,[3]Sheet2!$M:$O,2,FALSE),0)</f>
        <v>10</v>
      </c>
      <c r="AD5298" s="11">
        <f>IFERROR(VLOOKUP(AE5298,[3]Sheet2!$M:$O,3,FALSE),0)</f>
        <v>0</v>
      </c>
      <c r="AE5298" s="10" t="str">
        <f t="shared" si="122"/>
        <v>79/80GILB</v>
      </c>
    </row>
    <row r="5299" spans="1:31" x14ac:dyDescent="0.45">
      <c r="A5299" t="s">
        <v>55</v>
      </c>
      <c r="B5299" t="s">
        <v>181</v>
      </c>
      <c r="C5299" t="s">
        <v>90</v>
      </c>
      <c r="D5299">
        <v>980.9</v>
      </c>
      <c r="E5299">
        <v>95238</v>
      </c>
      <c r="F5299" s="5">
        <v>52087.24</v>
      </c>
      <c r="G5299">
        <v>303370.37</v>
      </c>
      <c r="H5299">
        <v>1461663.04</v>
      </c>
      <c r="I5299">
        <v>70223.179999999993</v>
      </c>
      <c r="J5299">
        <v>89082.39</v>
      </c>
      <c r="K5299">
        <v>19147.560000000001</v>
      </c>
      <c r="L5299">
        <v>22726.14</v>
      </c>
      <c r="M5299" s="6">
        <v>23.86</v>
      </c>
      <c r="N5299">
        <v>41.11</v>
      </c>
      <c r="O5299">
        <v>6.34</v>
      </c>
      <c r="P5299">
        <v>15.43</v>
      </c>
      <c r="Q5299">
        <v>1.43</v>
      </c>
      <c r="R5299">
        <v>260.64</v>
      </c>
      <c r="S5299">
        <v>1.83</v>
      </c>
      <c r="T5299">
        <v>154.69</v>
      </c>
      <c r="U5299">
        <v>288.18</v>
      </c>
      <c r="V5299" s="14">
        <v>-0.70620000000000005</v>
      </c>
      <c r="W5299">
        <v>22726.14</v>
      </c>
      <c r="X5299" s="6">
        <v>23.86</v>
      </c>
      <c r="Y5299" s="12" t="str">
        <f>IFERROR(VLOOKUP(C5299,[1]Index!$D:$F,3,FALSE),"Non List")</f>
        <v>Microfinance</v>
      </c>
      <c r="Z5299">
        <f>IFERROR(VLOOKUP(C5299,[1]LP!$B:$C,2,FALSE),0)</f>
        <v>1680</v>
      </c>
      <c r="AA5299" s="11">
        <f t="shared" si="123"/>
        <v>70.400000000000006</v>
      </c>
      <c r="AB5299" s="5">
        <f>IFERROR(VLOOKUP(C5299,[2]Sheet1!$B:$F,5,FALSE),0)</f>
        <v>285714</v>
      </c>
      <c r="AC5299" s="11">
        <f>IFERROR(VLOOKUP(AE5299,[3]Sheet2!$M:$O,2,FALSE),0)</f>
        <v>0.68420000000000003</v>
      </c>
      <c r="AD5299" s="11">
        <f>IFERROR(VLOOKUP(AE5299,[3]Sheet2!$M:$O,3,FALSE),0)</f>
        <v>13</v>
      </c>
      <c r="AE5299" s="10" t="str">
        <f t="shared" si="122"/>
        <v>79/80SMB</v>
      </c>
    </row>
    <row r="5300" spans="1:31" x14ac:dyDescent="0.45">
      <c r="A5300" t="s">
        <v>55</v>
      </c>
      <c r="B5300" t="s">
        <v>181</v>
      </c>
      <c r="C5300" t="s">
        <v>91</v>
      </c>
      <c r="D5300">
        <v>505</v>
      </c>
      <c r="E5300">
        <v>982500</v>
      </c>
      <c r="F5300" s="5">
        <v>1059878</v>
      </c>
      <c r="G5300">
        <v>3747708</v>
      </c>
      <c r="H5300">
        <v>12619575</v>
      </c>
      <c r="I5300">
        <v>1239885</v>
      </c>
      <c r="J5300">
        <v>1363169</v>
      </c>
      <c r="K5300">
        <v>506292</v>
      </c>
      <c r="L5300">
        <v>68927</v>
      </c>
      <c r="M5300" s="6">
        <v>7.01</v>
      </c>
      <c r="N5300">
        <v>72.040000000000006</v>
      </c>
      <c r="O5300">
        <v>2.4300000000000002</v>
      </c>
      <c r="P5300">
        <v>3.37</v>
      </c>
      <c r="Q5300">
        <v>0.45</v>
      </c>
      <c r="R5300">
        <v>175.06</v>
      </c>
      <c r="S5300">
        <v>9.9499999999999993</v>
      </c>
      <c r="T5300">
        <v>207.88</v>
      </c>
      <c r="U5300">
        <v>181.07</v>
      </c>
      <c r="V5300" s="14">
        <v>-0.64139999999999997</v>
      </c>
      <c r="W5300">
        <v>68927</v>
      </c>
      <c r="X5300" s="6">
        <v>7.02</v>
      </c>
      <c r="Y5300" s="12" t="str">
        <f>IFERROR(VLOOKUP(C5300,[1]Index!$D:$F,3,FALSE),"Non List")</f>
        <v>Microfinance</v>
      </c>
      <c r="Z5300">
        <f>IFERROR(VLOOKUP(C5300,[1]LP!$B:$C,2,FALSE),0)</f>
        <v>780</v>
      </c>
      <c r="AA5300" s="11">
        <f t="shared" si="123"/>
        <v>111.3</v>
      </c>
      <c r="AB5300" s="5">
        <f>IFERROR(VLOOKUP(C5300,[2]Sheet1!$B:$F,5,FALSE),0)</f>
        <v>2940622.5</v>
      </c>
      <c r="AC5300" s="11">
        <f>IFERROR(VLOOKUP(AE5300,[3]Sheet2!$M:$O,2,FALSE),0)</f>
        <v>0</v>
      </c>
      <c r="AD5300" s="11">
        <f>IFERROR(VLOOKUP(AE5300,[3]Sheet2!$M:$O,3,FALSE),0)</f>
        <v>0</v>
      </c>
      <c r="AE5300" s="10" t="str">
        <f t="shared" si="122"/>
        <v>79/80GBLBS</v>
      </c>
    </row>
    <row r="5301" spans="1:31" x14ac:dyDescent="0.45">
      <c r="A5301" t="s">
        <v>55</v>
      </c>
      <c r="B5301" t="s">
        <v>181</v>
      </c>
      <c r="C5301" t="s">
        <v>122</v>
      </c>
      <c r="D5301">
        <v>1890</v>
      </c>
      <c r="E5301">
        <v>255000</v>
      </c>
      <c r="F5301" s="5">
        <v>728380.29480000003</v>
      </c>
      <c r="G5301">
        <v>2545904.3158</v>
      </c>
      <c r="H5301">
        <v>3656829.3201000001</v>
      </c>
      <c r="I5301">
        <v>381164.2378</v>
      </c>
      <c r="J5301">
        <v>440229.48229999997</v>
      </c>
      <c r="K5301">
        <v>273134.88660000003</v>
      </c>
      <c r="L5301">
        <v>146748.92920000001</v>
      </c>
      <c r="M5301" s="6">
        <v>57.54</v>
      </c>
      <c r="N5301">
        <v>32.85</v>
      </c>
      <c r="O5301">
        <v>4.9000000000000004</v>
      </c>
      <c r="P5301">
        <v>14.92</v>
      </c>
      <c r="Q5301">
        <v>3.05</v>
      </c>
      <c r="R5301">
        <v>160.97</v>
      </c>
      <c r="S5301">
        <v>7.72</v>
      </c>
      <c r="T5301">
        <v>385.64</v>
      </c>
      <c r="U5301">
        <v>706.59</v>
      </c>
      <c r="V5301" s="14">
        <v>-0.62609999999999999</v>
      </c>
      <c r="W5301">
        <v>0</v>
      </c>
      <c r="X5301" s="6">
        <v>0</v>
      </c>
      <c r="Y5301" s="12" t="str">
        <f>IFERROR(VLOOKUP(C5301,[1]Index!$D:$F,3,FALSE),"Non List")</f>
        <v>Microfinance</v>
      </c>
      <c r="Z5301">
        <f>IFERROR(VLOOKUP(C5301,[1]LP!$B:$C,2,FALSE),0)</f>
        <v>1941</v>
      </c>
      <c r="AA5301" s="11">
        <f t="shared" si="123"/>
        <v>33.700000000000003</v>
      </c>
      <c r="AB5301" s="5">
        <f>IFERROR(VLOOKUP(C5301,[2]Sheet1!$B:$F,5,FALSE),0)</f>
        <v>828750</v>
      </c>
      <c r="AC5301" s="11">
        <f>IFERROR(VLOOKUP(AE5301,[3]Sheet2!$M:$O,2,FALSE),0)</f>
        <v>0</v>
      </c>
      <c r="AD5301" s="11">
        <f>IFERROR(VLOOKUP(AE5301,[3]Sheet2!$M:$O,3,FALSE),0)</f>
        <v>0</v>
      </c>
      <c r="AE5301" s="10" t="str">
        <f t="shared" si="122"/>
        <v>79/80NESDO</v>
      </c>
    </row>
    <row r="5302" spans="1:31" x14ac:dyDescent="0.45">
      <c r="A5302" t="s">
        <v>55</v>
      </c>
      <c r="B5302" t="s">
        <v>181</v>
      </c>
      <c r="C5302" t="s">
        <v>120</v>
      </c>
      <c r="D5302">
        <v>1820</v>
      </c>
      <c r="E5302">
        <v>217562.5</v>
      </c>
      <c r="F5302" s="5">
        <v>245033.03200000001</v>
      </c>
      <c r="G5302">
        <v>1429394.94</v>
      </c>
      <c r="H5302">
        <v>4302196.5180000002</v>
      </c>
      <c r="I5302">
        <v>299538.64</v>
      </c>
      <c r="J5302">
        <v>371263.93599999999</v>
      </c>
      <c r="K5302">
        <v>154434.40900000001</v>
      </c>
      <c r="L5302">
        <v>75518.899000000005</v>
      </c>
      <c r="M5302" s="6">
        <v>34.71</v>
      </c>
      <c r="N5302">
        <v>52.43</v>
      </c>
      <c r="O5302">
        <v>8.56</v>
      </c>
      <c r="P5302">
        <v>16.329999999999998</v>
      </c>
      <c r="Q5302">
        <v>1.68</v>
      </c>
      <c r="R5302">
        <v>448.8</v>
      </c>
      <c r="S5302">
        <v>4.9400000000000004</v>
      </c>
      <c r="T5302">
        <v>212.63</v>
      </c>
      <c r="U5302">
        <v>407.5</v>
      </c>
      <c r="V5302" s="14">
        <v>-0.77610000000000001</v>
      </c>
      <c r="W5302">
        <v>16467.187000000002</v>
      </c>
      <c r="X5302" s="6">
        <v>7.57</v>
      </c>
      <c r="Y5302" s="12" t="str">
        <f>IFERROR(VLOOKUP(C5302,[1]Index!$D:$F,3,FALSE),"Non List")</f>
        <v>Microfinance</v>
      </c>
      <c r="Z5302">
        <f>IFERROR(VLOOKUP(C5302,[1]LP!$B:$C,2,FALSE),0)</f>
        <v>1944</v>
      </c>
      <c r="AA5302" s="11">
        <f t="shared" si="123"/>
        <v>56</v>
      </c>
      <c r="AB5302" s="5">
        <f>IFERROR(VLOOKUP(C5302,[2]Sheet1!$B:$F,5,FALSE),0)</f>
        <v>870250</v>
      </c>
      <c r="AC5302" s="11">
        <f>IFERROR(VLOOKUP(AE5302,[3]Sheet2!$M:$O,2,FALSE),0)</f>
        <v>0</v>
      </c>
      <c r="AD5302" s="11">
        <f>IFERROR(VLOOKUP(AE5302,[3]Sheet2!$M:$O,3,FALSE),0)</f>
        <v>0</v>
      </c>
      <c r="AE5302" s="10" t="str">
        <f t="shared" si="122"/>
        <v>79/80MLBSL</v>
      </c>
    </row>
    <row r="5303" spans="1:31" x14ac:dyDescent="0.45">
      <c r="A5303" t="s">
        <v>55</v>
      </c>
      <c r="B5303" t="s">
        <v>181</v>
      </c>
      <c r="C5303" t="s">
        <v>105</v>
      </c>
      <c r="D5303">
        <v>648</v>
      </c>
      <c r="E5303">
        <v>148478.41</v>
      </c>
      <c r="F5303" s="5">
        <v>18337.91</v>
      </c>
      <c r="G5303">
        <v>412405.89</v>
      </c>
      <c r="H5303">
        <v>871707.98</v>
      </c>
      <c r="I5303">
        <v>60295.46</v>
      </c>
      <c r="J5303">
        <v>74822.17</v>
      </c>
      <c r="K5303">
        <v>6240.18</v>
      </c>
      <c r="L5303">
        <v>2168.66</v>
      </c>
      <c r="M5303" s="6">
        <v>1.46</v>
      </c>
      <c r="N5303">
        <v>443.84</v>
      </c>
      <c r="O5303">
        <v>5.77</v>
      </c>
      <c r="P5303">
        <v>1.3</v>
      </c>
      <c r="Q5303">
        <v>0.21</v>
      </c>
      <c r="R5303">
        <v>2560.96</v>
      </c>
      <c r="S5303">
        <v>9.57</v>
      </c>
      <c r="T5303">
        <v>112.35</v>
      </c>
      <c r="U5303">
        <v>60.75</v>
      </c>
      <c r="V5303" s="14">
        <v>-0.90620000000000001</v>
      </c>
      <c r="W5303">
        <v>2168.66</v>
      </c>
      <c r="X5303" s="6">
        <v>1.46</v>
      </c>
      <c r="Y5303" s="12" t="str">
        <f>IFERROR(VLOOKUP(C5303,[1]Index!$D:$F,3,FALSE),"Non List")</f>
        <v>Microfinance</v>
      </c>
      <c r="Z5303">
        <f>IFERROR(VLOOKUP(C5303,[1]LP!$B:$C,2,FALSE),0)</f>
        <v>1140</v>
      </c>
      <c r="AA5303" s="11">
        <f t="shared" si="123"/>
        <v>780.8</v>
      </c>
      <c r="AB5303" s="5">
        <f>IFERROR(VLOOKUP(C5303,[2]Sheet1!$B:$F,5,FALSE),0)</f>
        <v>475130.92</v>
      </c>
      <c r="AC5303" s="11">
        <f>IFERROR(VLOOKUP(AE5303,[3]Sheet2!$M:$O,2,FALSE),0)</f>
        <v>0</v>
      </c>
      <c r="AD5303" s="11">
        <f>IFERROR(VLOOKUP(AE5303,[3]Sheet2!$M:$O,3,FALSE),0)</f>
        <v>0</v>
      </c>
      <c r="AE5303" s="10" t="str">
        <f t="shared" si="122"/>
        <v>79/80MKLB</v>
      </c>
    </row>
    <row r="5304" spans="1:31" x14ac:dyDescent="0.45">
      <c r="A5304" t="s">
        <v>55</v>
      </c>
      <c r="B5304" t="s">
        <v>181</v>
      </c>
      <c r="C5304" t="s">
        <v>106</v>
      </c>
      <c r="D5304">
        <v>710.4</v>
      </c>
      <c r="E5304">
        <v>101400</v>
      </c>
      <c r="F5304" s="5">
        <v>20540.919999999998</v>
      </c>
      <c r="G5304">
        <v>308837.24</v>
      </c>
      <c r="H5304">
        <v>1228220.6200000001</v>
      </c>
      <c r="I5304">
        <v>55938.02</v>
      </c>
      <c r="J5304">
        <v>78753.63</v>
      </c>
      <c r="K5304">
        <v>6568.09</v>
      </c>
      <c r="L5304">
        <v>2853.47</v>
      </c>
      <c r="M5304" s="6">
        <v>2.81</v>
      </c>
      <c r="N5304">
        <v>252.81</v>
      </c>
      <c r="O5304">
        <v>5.91</v>
      </c>
      <c r="P5304">
        <v>2.34</v>
      </c>
      <c r="Q5304">
        <v>0.21</v>
      </c>
      <c r="R5304">
        <v>1494.11</v>
      </c>
      <c r="S5304">
        <v>4.63</v>
      </c>
      <c r="T5304">
        <v>120.26</v>
      </c>
      <c r="U5304">
        <v>87.2</v>
      </c>
      <c r="V5304" s="14">
        <v>-0.87729999999999997</v>
      </c>
      <c r="W5304">
        <v>2853.47</v>
      </c>
      <c r="X5304" s="6">
        <v>2.81</v>
      </c>
      <c r="Y5304" s="12" t="str">
        <f>IFERROR(VLOOKUP(C5304,[1]Index!$D:$F,3,FALSE),"Non List")</f>
        <v>Microfinance</v>
      </c>
      <c r="Z5304">
        <f>IFERROR(VLOOKUP(C5304,[1]LP!$B:$C,2,FALSE),0)</f>
        <v>1913</v>
      </c>
      <c r="AA5304" s="11">
        <f t="shared" si="123"/>
        <v>680.8</v>
      </c>
      <c r="AB5304" s="5">
        <f>IFERROR(VLOOKUP(C5304,[2]Sheet1!$B:$F,5,FALSE),0)</f>
        <v>327126.26</v>
      </c>
      <c r="AC5304" s="11">
        <f>IFERROR(VLOOKUP(AE5304,[3]Sheet2!$M:$O,2,FALSE),0)</f>
        <v>0</v>
      </c>
      <c r="AD5304" s="11">
        <f>IFERROR(VLOOKUP(AE5304,[3]Sheet2!$M:$O,3,FALSE),0)</f>
        <v>0</v>
      </c>
      <c r="AE5304" s="10" t="str">
        <f t="shared" si="122"/>
        <v>79/80GLBSL</v>
      </c>
    </row>
    <row r="5305" spans="1:31" x14ac:dyDescent="0.45">
      <c r="A5305" t="s">
        <v>55</v>
      </c>
      <c r="B5305" t="s">
        <v>181</v>
      </c>
      <c r="C5305" t="s">
        <v>112</v>
      </c>
      <c r="D5305">
        <v>656.5</v>
      </c>
      <c r="E5305">
        <v>1739440</v>
      </c>
      <c r="F5305" s="5">
        <v>1467920.8929999999</v>
      </c>
      <c r="G5305">
        <v>2231869.784</v>
      </c>
      <c r="H5305">
        <v>18039780.794</v>
      </c>
      <c r="I5305">
        <v>1092085.4269999999</v>
      </c>
      <c r="J5305">
        <v>1152308.7890000001</v>
      </c>
      <c r="K5305">
        <v>314118.71299999999</v>
      </c>
      <c r="L5305">
        <v>300030.00799999997</v>
      </c>
      <c r="M5305" s="6">
        <v>17.239999999999998</v>
      </c>
      <c r="N5305">
        <v>38.08</v>
      </c>
      <c r="O5305">
        <v>3.56</v>
      </c>
      <c r="P5305">
        <v>9.35</v>
      </c>
      <c r="Q5305">
        <v>1.53</v>
      </c>
      <c r="R5305">
        <v>135.56</v>
      </c>
      <c r="S5305">
        <v>4.6399999999999997</v>
      </c>
      <c r="T5305">
        <v>184.39</v>
      </c>
      <c r="U5305">
        <v>267.44</v>
      </c>
      <c r="V5305" s="14">
        <v>-0.59260000000000002</v>
      </c>
      <c r="W5305">
        <v>756008.58</v>
      </c>
      <c r="X5305" s="6">
        <v>43.46</v>
      </c>
      <c r="Y5305" s="12" t="str">
        <f>IFERROR(VLOOKUP(C5305,[1]Index!$D:$F,3,FALSE),"Non List")</f>
        <v>Microfinance</v>
      </c>
      <c r="Z5305">
        <f>IFERROR(VLOOKUP(C5305,[1]LP!$B:$C,2,FALSE),0)</f>
        <v>675.2</v>
      </c>
      <c r="AA5305" s="11">
        <f t="shared" si="123"/>
        <v>39.200000000000003</v>
      </c>
      <c r="AB5305" s="5">
        <f>IFERROR(VLOOKUP(C5305,[2]Sheet1!$B:$F,5,FALSE),0)</f>
        <v>5566208</v>
      </c>
      <c r="AC5305" s="11">
        <f>IFERROR(VLOOKUP(AE5305,[3]Sheet2!$M:$O,2,FALSE),0)</f>
        <v>15</v>
      </c>
      <c r="AD5305" s="11">
        <f>IFERROR(VLOOKUP(AE5305,[3]Sheet2!$M:$O,3,FALSE),0)</f>
        <v>0</v>
      </c>
      <c r="AE5305" s="10" t="str">
        <f t="shared" si="122"/>
        <v>79/80NICLBSL</v>
      </c>
    </row>
    <row r="5306" spans="1:31" x14ac:dyDescent="0.45">
      <c r="A5306" t="s">
        <v>55</v>
      </c>
      <c r="B5306" t="s">
        <v>181</v>
      </c>
      <c r="C5306" t="s">
        <v>95</v>
      </c>
      <c r="D5306">
        <v>787.6</v>
      </c>
      <c r="E5306">
        <v>145200</v>
      </c>
      <c r="F5306" s="5">
        <v>74894.58</v>
      </c>
      <c r="G5306">
        <v>559313.66</v>
      </c>
      <c r="H5306">
        <v>1218510.42</v>
      </c>
      <c r="I5306">
        <v>93683.64</v>
      </c>
      <c r="J5306">
        <v>107168.21</v>
      </c>
      <c r="K5306">
        <v>1932.89</v>
      </c>
      <c r="L5306">
        <v>401.52</v>
      </c>
      <c r="M5306" s="6">
        <v>0.27</v>
      </c>
      <c r="N5306">
        <v>2917.04</v>
      </c>
      <c r="O5306">
        <v>5.2</v>
      </c>
      <c r="P5306">
        <v>0.18</v>
      </c>
      <c r="Q5306">
        <v>0.02</v>
      </c>
      <c r="R5306">
        <v>15168.61</v>
      </c>
      <c r="S5306">
        <v>9.0500000000000007</v>
      </c>
      <c r="T5306">
        <v>151.58000000000001</v>
      </c>
      <c r="U5306">
        <v>30.35</v>
      </c>
      <c r="V5306" s="14">
        <v>-0.96150000000000002</v>
      </c>
      <c r="W5306">
        <v>401.52</v>
      </c>
      <c r="X5306" s="6">
        <v>0.28000000000000003</v>
      </c>
      <c r="Y5306" s="12" t="str">
        <f>IFERROR(VLOOKUP(C5306,[1]Index!$D:$F,3,FALSE),"Non List")</f>
        <v>Microfinance</v>
      </c>
      <c r="Z5306">
        <f>IFERROR(VLOOKUP(C5306,[1]LP!$B:$C,2,FALSE),0)</f>
        <v>1069.5</v>
      </c>
      <c r="AA5306" s="11">
        <f t="shared" si="123"/>
        <v>3961.1</v>
      </c>
      <c r="AB5306" s="5">
        <f>IFERROR(VLOOKUP(C5306,[2]Sheet1!$B:$F,5,FALSE),0)</f>
        <v>435600</v>
      </c>
      <c r="AC5306" s="11">
        <f>IFERROR(VLOOKUP(AE5306,[3]Sheet2!$M:$O,2,FALSE),0)</f>
        <v>0</v>
      </c>
      <c r="AD5306" s="11">
        <f>IFERROR(VLOOKUP(AE5306,[3]Sheet2!$M:$O,3,FALSE),0)</f>
        <v>0</v>
      </c>
      <c r="AE5306" s="10" t="str">
        <f t="shared" si="122"/>
        <v>79/80SLBSL</v>
      </c>
    </row>
    <row r="5307" spans="1:31" x14ac:dyDescent="0.45">
      <c r="A5307" t="s">
        <v>55</v>
      </c>
      <c r="B5307" t="s">
        <v>181</v>
      </c>
      <c r="C5307" t="s">
        <v>113</v>
      </c>
      <c r="D5307">
        <v>609</v>
      </c>
      <c r="E5307">
        <v>382258.34499999997</v>
      </c>
      <c r="F5307" s="5">
        <v>139208.21599999999</v>
      </c>
      <c r="G5307">
        <v>1283785.338</v>
      </c>
      <c r="H5307">
        <v>5088462.5932999998</v>
      </c>
      <c r="I5307">
        <v>245301.185</v>
      </c>
      <c r="J5307">
        <v>316414.65669999999</v>
      </c>
      <c r="K5307">
        <v>67591.466199999995</v>
      </c>
      <c r="L5307">
        <v>27942.564299999998</v>
      </c>
      <c r="M5307" s="6">
        <v>7.3</v>
      </c>
      <c r="N5307">
        <v>83.42</v>
      </c>
      <c r="O5307">
        <v>4.46</v>
      </c>
      <c r="P5307">
        <v>5.36</v>
      </c>
      <c r="Q5307">
        <v>0.52</v>
      </c>
      <c r="R5307">
        <v>372.05</v>
      </c>
      <c r="S5307">
        <v>3.77</v>
      </c>
      <c r="T5307">
        <v>136.41999999999999</v>
      </c>
      <c r="U5307">
        <v>149.69</v>
      </c>
      <c r="V5307" s="14">
        <v>-0.75419999999999998</v>
      </c>
      <c r="W5307">
        <v>2762.9441999999999</v>
      </c>
      <c r="X5307" s="6">
        <v>0.72</v>
      </c>
      <c r="Y5307" s="12" t="str">
        <f>IFERROR(VLOOKUP(C5307,[1]Index!$D:$F,3,FALSE),"Non List")</f>
        <v>Microfinance</v>
      </c>
      <c r="Z5307">
        <f>IFERROR(VLOOKUP(C5307,[1]LP!$B:$C,2,FALSE),0)</f>
        <v>990</v>
      </c>
      <c r="AA5307" s="11">
        <f t="shared" si="123"/>
        <v>135.6</v>
      </c>
      <c r="AB5307" s="5">
        <f>IFERROR(VLOOKUP(C5307,[2]Sheet1!$B:$F,5,FALSE),0)</f>
        <v>1261452.54</v>
      </c>
      <c r="AC5307" s="11">
        <f>IFERROR(VLOOKUP(AE5307,[3]Sheet2!$M:$O,2,FALSE),0)</f>
        <v>0</v>
      </c>
      <c r="AD5307" s="11">
        <f>IFERROR(VLOOKUP(AE5307,[3]Sheet2!$M:$O,3,FALSE),0)</f>
        <v>0</v>
      </c>
      <c r="AE5307" s="10" t="str">
        <f t="shared" si="122"/>
        <v>79/80SDLBSL</v>
      </c>
    </row>
    <row r="5308" spans="1:31" x14ac:dyDescent="0.45">
      <c r="A5308" t="s">
        <v>55</v>
      </c>
      <c r="B5308" t="s">
        <v>181</v>
      </c>
      <c r="C5308" t="s">
        <v>183</v>
      </c>
      <c r="D5308">
        <v>1111</v>
      </c>
      <c r="E5308">
        <v>148575</v>
      </c>
      <c r="F5308" s="5">
        <v>251882.63</v>
      </c>
      <c r="G5308">
        <v>2508073.19</v>
      </c>
      <c r="H5308">
        <v>3779806.05</v>
      </c>
      <c r="I5308">
        <v>212150.21</v>
      </c>
      <c r="J5308">
        <v>275688.03999999998</v>
      </c>
      <c r="K5308">
        <v>143842.54999999999</v>
      </c>
      <c r="L5308">
        <v>18278.72</v>
      </c>
      <c r="M5308" s="6">
        <v>12.3</v>
      </c>
      <c r="N5308">
        <v>90.33</v>
      </c>
      <c r="O5308">
        <v>4.12</v>
      </c>
      <c r="P5308">
        <v>4.5599999999999996</v>
      </c>
      <c r="Q5308">
        <v>0.41</v>
      </c>
      <c r="R5308">
        <v>372.16</v>
      </c>
      <c r="S5308">
        <v>6.55</v>
      </c>
      <c r="T5308">
        <v>269.52999999999997</v>
      </c>
      <c r="U5308">
        <v>273.12</v>
      </c>
      <c r="V5308" s="14">
        <v>-0.75419999999999998</v>
      </c>
      <c r="W5308">
        <v>0</v>
      </c>
      <c r="X5308" s="6">
        <v>0</v>
      </c>
      <c r="Y5308" s="12" t="str">
        <f>IFERROR(VLOOKUP(C5308,[1]Index!$D:$F,3,FALSE),"Non List")</f>
        <v>Microfinance</v>
      </c>
      <c r="Z5308">
        <f>IFERROR(VLOOKUP(C5308,[1]LP!$B:$C,2,FALSE),0)</f>
        <v>2018.8</v>
      </c>
      <c r="AA5308" s="11">
        <f t="shared" si="123"/>
        <v>164.1</v>
      </c>
      <c r="AB5308" s="5">
        <f>IFERROR(VLOOKUP(C5308,[2]Sheet1!$B:$F,5,FALSE),0)</f>
        <v>713160</v>
      </c>
      <c r="AC5308" s="11">
        <f>IFERROR(VLOOKUP(AE5308,[3]Sheet2!$M:$O,2,FALSE),0)</f>
        <v>0</v>
      </c>
      <c r="AD5308" s="11">
        <f>IFERROR(VLOOKUP(AE5308,[3]Sheet2!$M:$O,3,FALSE),0)</f>
        <v>0</v>
      </c>
      <c r="AE5308" s="10" t="str">
        <f t="shared" si="122"/>
        <v>79/80UNLB</v>
      </c>
    </row>
    <row r="5309" spans="1:31" x14ac:dyDescent="0.45">
      <c r="A5309" t="s">
        <v>55</v>
      </c>
      <c r="B5309" t="s">
        <v>181</v>
      </c>
      <c r="C5309" t="s">
        <v>117</v>
      </c>
      <c r="D5309">
        <v>1417</v>
      </c>
      <c r="E5309">
        <v>1182034.2</v>
      </c>
      <c r="F5309" s="5">
        <v>1927523.0109999999</v>
      </c>
      <c r="G5309">
        <v>10031794.039999999</v>
      </c>
      <c r="H5309">
        <v>22799125.552000001</v>
      </c>
      <c r="I5309">
        <v>1493032.338</v>
      </c>
      <c r="J5309">
        <v>1893895.77</v>
      </c>
      <c r="K5309">
        <v>952345.69099999999</v>
      </c>
      <c r="L5309">
        <v>405249.98599999998</v>
      </c>
      <c r="M5309" s="6">
        <v>34.28</v>
      </c>
      <c r="N5309">
        <v>41.34</v>
      </c>
      <c r="O5309">
        <v>5.39</v>
      </c>
      <c r="P5309">
        <v>13.03</v>
      </c>
      <c r="Q5309">
        <v>1.65</v>
      </c>
      <c r="R5309">
        <v>222.82</v>
      </c>
      <c r="S5309">
        <v>2.39</v>
      </c>
      <c r="T5309">
        <v>263.07</v>
      </c>
      <c r="U5309">
        <v>450.45</v>
      </c>
      <c r="V5309" s="14">
        <v>-0.68210000000000004</v>
      </c>
      <c r="W5309">
        <v>263266.81699999998</v>
      </c>
      <c r="X5309" s="6">
        <v>22.27</v>
      </c>
      <c r="Y5309" s="12" t="str">
        <f>IFERROR(VLOOKUP(C5309,[1]Index!$D:$F,3,FALSE),"Non List")</f>
        <v>Microfinance</v>
      </c>
      <c r="Z5309">
        <f>IFERROR(VLOOKUP(C5309,[1]LP!$B:$C,2,FALSE),0)</f>
        <v>1425</v>
      </c>
      <c r="AA5309" s="11">
        <f t="shared" si="123"/>
        <v>41.6</v>
      </c>
      <c r="AB5309" s="5">
        <f>IFERROR(VLOOKUP(C5309,[2]Sheet1!$B:$F,5,FALSE),0)</f>
        <v>4446785.1900000004</v>
      </c>
      <c r="AC5309" s="11">
        <f>IFERROR(VLOOKUP(AE5309,[3]Sheet2!$M:$O,2,FALSE),0)</f>
        <v>0.7369</v>
      </c>
      <c r="AD5309" s="11">
        <f>IFERROR(VLOOKUP(AE5309,[3]Sheet2!$M:$O,3,FALSE),0)</f>
        <v>14</v>
      </c>
      <c r="AE5309" s="10" t="str">
        <f t="shared" si="122"/>
        <v>79/80JBLB</v>
      </c>
    </row>
    <row r="5310" spans="1:31" x14ac:dyDescent="0.45">
      <c r="A5310" t="s">
        <v>55</v>
      </c>
      <c r="B5310" t="s">
        <v>181</v>
      </c>
      <c r="C5310" t="s">
        <v>184</v>
      </c>
      <c r="D5310">
        <v>980</v>
      </c>
      <c r="E5310">
        <v>109375</v>
      </c>
      <c r="F5310" s="5">
        <v>147250.17000000001</v>
      </c>
      <c r="G5310">
        <v>823021.09</v>
      </c>
      <c r="H5310">
        <v>2220843</v>
      </c>
      <c r="I5310">
        <v>125151.1</v>
      </c>
      <c r="J5310">
        <v>155306.73000000001</v>
      </c>
      <c r="K5310">
        <v>44196.15</v>
      </c>
      <c r="L5310">
        <v>11128.13</v>
      </c>
      <c r="M5310" s="6">
        <v>10.17</v>
      </c>
      <c r="N5310">
        <v>96.36</v>
      </c>
      <c r="O5310">
        <v>4.18</v>
      </c>
      <c r="P5310">
        <v>4.34</v>
      </c>
      <c r="Q5310">
        <v>0.45</v>
      </c>
      <c r="R5310">
        <v>402.78</v>
      </c>
      <c r="S5310">
        <v>5.1100000000000003</v>
      </c>
      <c r="T5310">
        <v>234.63</v>
      </c>
      <c r="U5310">
        <v>231.71</v>
      </c>
      <c r="V5310" s="14">
        <v>-0.76359999999999995</v>
      </c>
      <c r="W5310">
        <v>8679.94</v>
      </c>
      <c r="X5310" s="6">
        <v>7.94</v>
      </c>
      <c r="Y5310" s="12" t="str">
        <f>IFERROR(VLOOKUP(C5310,[1]Index!$D:$F,3,FALSE),"Non List")</f>
        <v>Microfinance</v>
      </c>
      <c r="Z5310">
        <f>IFERROR(VLOOKUP(C5310,[1]LP!$B:$C,2,FALSE),0)</f>
        <v>1726</v>
      </c>
      <c r="AA5310" s="11">
        <f t="shared" si="123"/>
        <v>169.7</v>
      </c>
      <c r="AB5310" s="5">
        <f>IFERROR(VLOOKUP(C5310,[2]Sheet1!$B:$F,5,FALSE),0)</f>
        <v>393750</v>
      </c>
      <c r="AC5310" s="11">
        <f>IFERROR(VLOOKUP(AE5310,[3]Sheet2!$M:$O,2,FALSE),0)</f>
        <v>0</v>
      </c>
      <c r="AD5310" s="11">
        <f>IFERROR(VLOOKUP(AE5310,[3]Sheet2!$M:$O,3,FALSE),0)</f>
        <v>0</v>
      </c>
      <c r="AE5310" s="10" t="str">
        <f t="shared" ref="AE5310:AE5373" si="124">B5310&amp;C5310</f>
        <v>79/80SHLB</v>
      </c>
    </row>
    <row r="5311" spans="1:31" x14ac:dyDescent="0.45">
      <c r="A5311" t="s">
        <v>55</v>
      </c>
      <c r="B5311" t="s">
        <v>181</v>
      </c>
      <c r="C5311" t="s">
        <v>185</v>
      </c>
      <c r="D5311">
        <v>1290</v>
      </c>
      <c r="E5311">
        <v>106148</v>
      </c>
      <c r="F5311" s="5">
        <v>138298</v>
      </c>
      <c r="G5311">
        <v>1086560</v>
      </c>
      <c r="H5311">
        <v>1928357</v>
      </c>
      <c r="I5311">
        <v>118291</v>
      </c>
      <c r="J5311">
        <v>147052</v>
      </c>
      <c r="K5311">
        <v>37174</v>
      </c>
      <c r="L5311">
        <v>23640</v>
      </c>
      <c r="M5311" s="6">
        <v>22.27</v>
      </c>
      <c r="N5311">
        <v>57.93</v>
      </c>
      <c r="O5311">
        <v>5.6</v>
      </c>
      <c r="P5311">
        <v>9.67</v>
      </c>
      <c r="Q5311">
        <v>1.1100000000000001</v>
      </c>
      <c r="R5311">
        <v>324.41000000000003</v>
      </c>
      <c r="S5311">
        <v>2.17</v>
      </c>
      <c r="T5311">
        <v>230.29</v>
      </c>
      <c r="U5311">
        <v>339.69</v>
      </c>
      <c r="V5311" s="14">
        <v>-0.73670000000000002</v>
      </c>
      <c r="W5311" t="s">
        <v>314</v>
      </c>
      <c r="X5311" s="6">
        <v>0</v>
      </c>
      <c r="Y5311" s="12" t="str">
        <f>IFERROR(VLOOKUP(C5311,[1]Index!$D:$F,3,FALSE),"Non List")</f>
        <v>Microfinance</v>
      </c>
      <c r="Z5311">
        <f>IFERROR(VLOOKUP(C5311,[1]LP!$B:$C,2,FALSE),0)</f>
        <v>1852</v>
      </c>
      <c r="AA5311" s="11">
        <f t="shared" si="123"/>
        <v>83.2</v>
      </c>
      <c r="AB5311" s="5">
        <f>IFERROR(VLOOKUP(C5311,[2]Sheet1!$B:$F,5,FALSE),0)</f>
        <v>382132.8</v>
      </c>
      <c r="AC5311" s="11">
        <f>IFERROR(VLOOKUP(AE5311,[3]Sheet2!$M:$O,2,FALSE),0)</f>
        <v>0</v>
      </c>
      <c r="AD5311" s="11">
        <f>IFERROR(VLOOKUP(AE5311,[3]Sheet2!$M:$O,3,FALSE),0)</f>
        <v>0</v>
      </c>
      <c r="AE5311" s="10" t="str">
        <f t="shared" si="124"/>
        <v>79/80ULBSL</v>
      </c>
    </row>
    <row r="5312" spans="1:31" x14ac:dyDescent="0.45">
      <c r="A5312" t="s">
        <v>55</v>
      </c>
      <c r="B5312" t="s">
        <v>181</v>
      </c>
      <c r="C5312" t="s">
        <v>109</v>
      </c>
      <c r="D5312">
        <v>1166</v>
      </c>
      <c r="E5312">
        <v>146138.57999999999</v>
      </c>
      <c r="F5312" s="5">
        <v>65887.490000000005</v>
      </c>
      <c r="G5312">
        <v>671346.74</v>
      </c>
      <c r="H5312">
        <v>2051070.83</v>
      </c>
      <c r="I5312">
        <v>96532.79</v>
      </c>
      <c r="J5312">
        <v>133623.23000000001</v>
      </c>
      <c r="K5312">
        <v>33798.519999999997</v>
      </c>
      <c r="L5312">
        <v>21609.53</v>
      </c>
      <c r="M5312" s="6">
        <v>14.78</v>
      </c>
      <c r="N5312">
        <v>78.89</v>
      </c>
      <c r="O5312">
        <v>8.0399999999999991</v>
      </c>
      <c r="P5312">
        <v>10.19</v>
      </c>
      <c r="Q5312">
        <v>0.92</v>
      </c>
      <c r="R5312">
        <v>634.28</v>
      </c>
      <c r="S5312">
        <v>2.96</v>
      </c>
      <c r="T5312">
        <v>145.09</v>
      </c>
      <c r="U5312">
        <v>219.66</v>
      </c>
      <c r="V5312" s="14">
        <v>-0.81159999999999999</v>
      </c>
      <c r="W5312">
        <v>21609.52</v>
      </c>
      <c r="X5312" s="6">
        <v>14.79</v>
      </c>
      <c r="Y5312" s="12" t="str">
        <f>IFERROR(VLOOKUP(C5312,[1]Index!$D:$F,3,FALSE),"Non List")</f>
        <v>Microfinance</v>
      </c>
      <c r="Z5312">
        <f>IFERROR(VLOOKUP(C5312,[1]LP!$B:$C,2,FALSE),0)</f>
        <v>1410</v>
      </c>
      <c r="AA5312" s="11">
        <f t="shared" si="123"/>
        <v>95.4</v>
      </c>
      <c r="AB5312" s="5">
        <f>IFERROR(VLOOKUP(C5312,[2]Sheet1!$B:$F,5,FALSE),0)</f>
        <v>469246.74</v>
      </c>
      <c r="AC5312" s="11">
        <f>IFERROR(VLOOKUP(AE5312,[3]Sheet2!$M:$O,2,FALSE),0)</f>
        <v>0</v>
      </c>
      <c r="AD5312" s="11">
        <f>IFERROR(VLOOKUP(AE5312,[3]Sheet2!$M:$O,3,FALSE),0)</f>
        <v>0</v>
      </c>
      <c r="AE5312" s="10" t="str">
        <f t="shared" si="124"/>
        <v>79/80SMFBS</v>
      </c>
    </row>
    <row r="5313" spans="1:31" x14ac:dyDescent="0.45">
      <c r="A5313" t="s">
        <v>55</v>
      </c>
      <c r="B5313" t="s">
        <v>181</v>
      </c>
      <c r="C5313" t="s">
        <v>121</v>
      </c>
      <c r="D5313">
        <v>730</v>
      </c>
      <c r="E5313">
        <v>79211.3</v>
      </c>
      <c r="F5313" s="5">
        <v>7645.48</v>
      </c>
      <c r="G5313">
        <v>176840.82</v>
      </c>
      <c r="H5313">
        <v>752672.87</v>
      </c>
      <c r="I5313">
        <v>17328.97</v>
      </c>
      <c r="J5313">
        <v>27384.26</v>
      </c>
      <c r="K5313">
        <v>-15934.27</v>
      </c>
      <c r="L5313">
        <v>79.95</v>
      </c>
      <c r="M5313" s="6">
        <v>0.1</v>
      </c>
      <c r="N5313">
        <v>7300</v>
      </c>
      <c r="O5313">
        <v>6.66</v>
      </c>
      <c r="P5313">
        <v>0.09</v>
      </c>
      <c r="R5313">
        <v>48618</v>
      </c>
      <c r="S5313">
        <v>5.91</v>
      </c>
      <c r="T5313">
        <v>109.65</v>
      </c>
      <c r="U5313">
        <v>15.71</v>
      </c>
      <c r="V5313" s="14">
        <v>-0.97850000000000004</v>
      </c>
      <c r="W5313">
        <v>79.95</v>
      </c>
      <c r="X5313" s="6">
        <v>0.1</v>
      </c>
      <c r="Y5313" s="12" t="str">
        <f>IFERROR(VLOOKUP(C5313,[1]Index!$D:$F,3,FALSE),"Non List")</f>
        <v>Microfinance</v>
      </c>
      <c r="Z5313">
        <f>IFERROR(VLOOKUP(C5313,[1]LP!$B:$C,2,FALSE),0)</f>
        <v>1471.9</v>
      </c>
      <c r="AA5313" s="11">
        <f t="shared" si="123"/>
        <v>14719</v>
      </c>
      <c r="AB5313" s="5">
        <f>IFERROR(VLOOKUP(C5313,[2]Sheet1!$B:$F,5,FALSE),0)</f>
        <v>237633.9</v>
      </c>
      <c r="AC5313" s="11">
        <f>IFERROR(VLOOKUP(AE5313,[3]Sheet2!$M:$O,2,FALSE),0)</f>
        <v>0</v>
      </c>
      <c r="AD5313" s="11">
        <f>IFERROR(VLOOKUP(AE5313,[3]Sheet2!$M:$O,3,FALSE),0)</f>
        <v>0</v>
      </c>
      <c r="AE5313" s="10" t="str">
        <f t="shared" si="124"/>
        <v>79/80WNLB</v>
      </c>
    </row>
    <row r="5314" spans="1:31" x14ac:dyDescent="0.45">
      <c r="A5314" t="s">
        <v>55</v>
      </c>
      <c r="B5314" t="s">
        <v>181</v>
      </c>
      <c r="C5314" t="s">
        <v>102</v>
      </c>
      <c r="D5314">
        <v>595</v>
      </c>
      <c r="E5314">
        <v>318600</v>
      </c>
      <c r="F5314" s="5">
        <v>92794.854999999996</v>
      </c>
      <c r="G5314">
        <v>1200642.26</v>
      </c>
      <c r="H5314">
        <v>3705297.1173999999</v>
      </c>
      <c r="I5314">
        <v>197382.10639999999</v>
      </c>
      <c r="J5314">
        <v>239734.68669999999</v>
      </c>
      <c r="K5314">
        <v>10320.688099999999</v>
      </c>
      <c r="L5314">
        <v>22241.191500000001</v>
      </c>
      <c r="M5314" s="6">
        <v>6.98</v>
      </c>
      <c r="N5314">
        <v>85.24</v>
      </c>
      <c r="O5314">
        <v>4.6100000000000003</v>
      </c>
      <c r="P5314">
        <v>5.41</v>
      </c>
      <c r="Q5314">
        <v>0.55000000000000004</v>
      </c>
      <c r="R5314">
        <v>392.96</v>
      </c>
      <c r="S5314">
        <v>4.4800000000000004</v>
      </c>
      <c r="T5314">
        <v>129.13</v>
      </c>
      <c r="U5314">
        <v>142.41</v>
      </c>
      <c r="V5314" s="14">
        <v>-0.76070000000000004</v>
      </c>
      <c r="W5314">
        <v>9062.3297999999995</v>
      </c>
      <c r="X5314" s="6">
        <v>2.84</v>
      </c>
      <c r="Y5314" s="12" t="str">
        <f>IFERROR(VLOOKUP(C5314,[1]Index!$D:$F,3,FALSE),"Non List")</f>
        <v>Microfinance</v>
      </c>
      <c r="Z5314">
        <f>IFERROR(VLOOKUP(C5314,[1]LP!$B:$C,2,FALSE),0)</f>
        <v>1000.1</v>
      </c>
      <c r="AA5314" s="11">
        <f t="shared" si="123"/>
        <v>143.30000000000001</v>
      </c>
      <c r="AB5314" s="5">
        <f>IFERROR(VLOOKUP(C5314,[2]Sheet1!$B:$F,5,FALSE),0)</f>
        <v>1023343.2</v>
      </c>
      <c r="AC5314" s="11">
        <f>IFERROR(VLOOKUP(AE5314,[3]Sheet2!$M:$O,2,FALSE),0)</f>
        <v>0</v>
      </c>
      <c r="AD5314" s="11">
        <f>IFERROR(VLOOKUP(AE5314,[3]Sheet2!$M:$O,3,FALSE),0)</f>
        <v>0</v>
      </c>
      <c r="AE5314" s="10" t="str">
        <f t="shared" si="124"/>
        <v>79/80SABSL</v>
      </c>
    </row>
    <row r="5315" spans="1:31" x14ac:dyDescent="0.45">
      <c r="A5315" t="s">
        <v>55</v>
      </c>
      <c r="B5315" t="s">
        <v>181</v>
      </c>
      <c r="C5315" t="s">
        <v>326</v>
      </c>
      <c r="D5315">
        <v>69.900000000000006</v>
      </c>
      <c r="E5315">
        <v>22850</v>
      </c>
      <c r="F5315" s="5">
        <v>24861.22</v>
      </c>
      <c r="G5315">
        <v>144679.84</v>
      </c>
      <c r="H5315">
        <v>399963.96</v>
      </c>
      <c r="I5315">
        <v>19340.78</v>
      </c>
      <c r="J5315">
        <v>26344.720000000001</v>
      </c>
      <c r="K5315">
        <v>9519.4500000000007</v>
      </c>
      <c r="L5315">
        <v>7582.59</v>
      </c>
      <c r="M5315" s="6">
        <v>33.18</v>
      </c>
      <c r="N5315">
        <v>2.11</v>
      </c>
      <c r="O5315">
        <v>0.33</v>
      </c>
      <c r="P5315">
        <v>15.89</v>
      </c>
      <c r="Q5315">
        <v>1.79</v>
      </c>
      <c r="R5315">
        <v>0.7</v>
      </c>
      <c r="S5315">
        <v>4.57</v>
      </c>
      <c r="T5315">
        <v>208.8</v>
      </c>
      <c r="U5315">
        <v>394.82</v>
      </c>
      <c r="V5315" s="14">
        <v>4.6482999999999999</v>
      </c>
      <c r="W5315">
        <v>7582.59</v>
      </c>
      <c r="X5315" s="6">
        <v>33.18</v>
      </c>
      <c r="Y5315" s="12" t="str">
        <f>IFERROR(VLOOKUP(C5315,[1]Index!$D:$F,3,FALSE),"Non List")</f>
        <v>Microfinance</v>
      </c>
      <c r="Z5315">
        <f>IFERROR(VLOOKUP(C5315,[1]LP!$B:$C,2,FALSE),0)</f>
        <v>2230</v>
      </c>
      <c r="AA5315" s="11">
        <f t="shared" ref="AA5315:AA5378" si="125">ROUND(IFERROR(Z5315/M5315,0),1)</f>
        <v>67.2</v>
      </c>
      <c r="AB5315" s="5">
        <f>IFERROR(VLOOKUP(C5315,[2]Sheet1!$B:$F,5,FALSE),0)</f>
        <v>98255</v>
      </c>
      <c r="AC5315" s="11">
        <f>IFERROR(VLOOKUP(AE5315,[3]Sheet2!$M:$O,2,FALSE),0)</f>
        <v>0</v>
      </c>
      <c r="AD5315" s="11">
        <f>IFERROR(VLOOKUP(AE5315,[3]Sheet2!$M:$O,3,FALSE),0)</f>
        <v>0</v>
      </c>
      <c r="AE5315" s="10" t="str">
        <f t="shared" si="124"/>
        <v>79/80SAMAJ</v>
      </c>
    </row>
    <row r="5316" spans="1:31" x14ac:dyDescent="0.45">
      <c r="A5316" t="s">
        <v>55</v>
      </c>
      <c r="B5316" t="s">
        <v>181</v>
      </c>
      <c r="C5316" t="s">
        <v>187</v>
      </c>
      <c r="D5316">
        <v>631</v>
      </c>
      <c r="E5316">
        <v>133100</v>
      </c>
      <c r="F5316" s="5">
        <v>96259</v>
      </c>
      <c r="G5316">
        <v>708094</v>
      </c>
      <c r="H5316">
        <v>1733871</v>
      </c>
      <c r="I5316">
        <v>83137</v>
      </c>
      <c r="J5316">
        <v>144941</v>
      </c>
      <c r="K5316">
        <v>-6886</v>
      </c>
      <c r="L5316">
        <v>-10991</v>
      </c>
      <c r="M5316" s="6">
        <v>-8.25</v>
      </c>
      <c r="N5316">
        <v>-76.48</v>
      </c>
      <c r="O5316">
        <v>3.66</v>
      </c>
      <c r="P5316">
        <v>-4.79</v>
      </c>
      <c r="Q5316">
        <v>-0.56000000000000005</v>
      </c>
      <c r="R5316">
        <v>-279.92</v>
      </c>
      <c r="S5316">
        <v>4.03</v>
      </c>
      <c r="T5316">
        <v>172.32</v>
      </c>
      <c r="U5316">
        <v>0</v>
      </c>
      <c r="V5316">
        <v>0</v>
      </c>
      <c r="W5316">
        <v>0</v>
      </c>
      <c r="X5316" s="6">
        <v>0</v>
      </c>
      <c r="Y5316" s="12" t="str">
        <f>IFERROR(VLOOKUP(C5316,[1]Index!$D:$F,3,FALSE),"Non List")</f>
        <v>Microfinance</v>
      </c>
      <c r="Z5316">
        <f>IFERROR(VLOOKUP(C5316,[1]LP!$B:$C,2,FALSE),0)</f>
        <v>1290</v>
      </c>
      <c r="AA5316" s="11">
        <f t="shared" si="125"/>
        <v>-156.4</v>
      </c>
      <c r="AB5316" s="5">
        <f>IFERROR(VLOOKUP(C5316,[2]Sheet1!$B:$F,5,FALSE),0)</f>
        <v>427251</v>
      </c>
      <c r="AC5316" s="11">
        <f>IFERROR(VLOOKUP(AE5316,[3]Sheet2!$M:$O,2,FALSE),0)</f>
        <v>0</v>
      </c>
      <c r="AD5316" s="11">
        <f>IFERROR(VLOOKUP(AE5316,[3]Sheet2!$M:$O,3,FALSE),0)</f>
        <v>0</v>
      </c>
      <c r="AE5316" s="10" t="str">
        <f t="shared" si="124"/>
        <v>79/80DLBS</v>
      </c>
    </row>
    <row r="5317" spans="1:31" x14ac:dyDescent="0.45">
      <c r="A5317" t="s">
        <v>55</v>
      </c>
      <c r="B5317" t="s">
        <v>181</v>
      </c>
      <c r="C5317" t="s">
        <v>315</v>
      </c>
      <c r="D5317">
        <v>2055</v>
      </c>
      <c r="E5317">
        <v>62338</v>
      </c>
      <c r="F5317" s="5">
        <v>212577.23</v>
      </c>
      <c r="G5317">
        <v>820580.31</v>
      </c>
      <c r="H5317">
        <v>1305121.73</v>
      </c>
      <c r="I5317">
        <v>119559.71</v>
      </c>
      <c r="J5317">
        <v>137342.6</v>
      </c>
      <c r="K5317">
        <v>89277.68</v>
      </c>
      <c r="L5317">
        <v>48607.76</v>
      </c>
      <c r="M5317" s="6">
        <v>77.97</v>
      </c>
      <c r="N5317">
        <v>26.36</v>
      </c>
      <c r="O5317">
        <v>4.66</v>
      </c>
      <c r="P5317">
        <v>17.68</v>
      </c>
      <c r="Q5317">
        <v>3.16</v>
      </c>
      <c r="R5317">
        <v>122.84</v>
      </c>
      <c r="S5317">
        <v>7.58</v>
      </c>
      <c r="T5317">
        <v>441.01</v>
      </c>
      <c r="U5317">
        <v>879.59</v>
      </c>
      <c r="V5317" s="14">
        <v>-0.57199999999999995</v>
      </c>
      <c r="W5317">
        <v>48607.76</v>
      </c>
      <c r="X5317" s="6">
        <v>77.97</v>
      </c>
      <c r="Y5317" s="12" t="str">
        <f>IFERROR(VLOOKUP(C5317,[1]Index!$D:$F,3,FALSE),"Non List")</f>
        <v>Microfinance</v>
      </c>
      <c r="Z5317">
        <f>IFERROR(VLOOKUP(C5317,[1]LP!$B:$C,2,FALSE),0)</f>
        <v>2372.3000000000002</v>
      </c>
      <c r="AA5317" s="11">
        <f t="shared" si="125"/>
        <v>30.4</v>
      </c>
      <c r="AB5317" s="5">
        <f>IFERROR(VLOOKUP(C5317,[2]Sheet1!$B:$F,5,FALSE),0)</f>
        <v>223749.78</v>
      </c>
      <c r="AC5317" s="11">
        <f>IFERROR(VLOOKUP(AE5317,[3]Sheet2!$M:$O,2,FALSE),0)</f>
        <v>5</v>
      </c>
      <c r="AD5317" s="11">
        <f>IFERROR(VLOOKUP(AE5317,[3]Sheet2!$M:$O,3,FALSE),0)</f>
        <v>10</v>
      </c>
      <c r="AE5317" s="10" t="str">
        <f t="shared" si="124"/>
        <v>79/80ANLB</v>
      </c>
    </row>
    <row r="5318" spans="1:31" x14ac:dyDescent="0.45">
      <c r="A5318" t="s">
        <v>55</v>
      </c>
      <c r="B5318" t="s">
        <v>181</v>
      </c>
      <c r="C5318" t="s">
        <v>118</v>
      </c>
      <c r="D5318">
        <v>661</v>
      </c>
      <c r="E5318">
        <v>109375</v>
      </c>
      <c r="F5318" s="5">
        <v>50823.813999999998</v>
      </c>
      <c r="G5318">
        <v>888546.973</v>
      </c>
      <c r="H5318">
        <v>1319901.4750000001</v>
      </c>
      <c r="I5318">
        <v>86811.915999999997</v>
      </c>
      <c r="J5318">
        <v>125770.93</v>
      </c>
      <c r="K5318">
        <v>18499.315999999999</v>
      </c>
      <c r="L5318">
        <v>5116.9629999999997</v>
      </c>
      <c r="M5318" s="6">
        <v>4.67</v>
      </c>
      <c r="N5318">
        <v>141.54</v>
      </c>
      <c r="O5318">
        <v>4.51</v>
      </c>
      <c r="P5318">
        <v>3.19</v>
      </c>
      <c r="Q5318">
        <v>0.31</v>
      </c>
      <c r="R5318">
        <v>638.35</v>
      </c>
      <c r="S5318">
        <v>5.3</v>
      </c>
      <c r="T5318">
        <v>146.47</v>
      </c>
      <c r="U5318">
        <v>124.06</v>
      </c>
      <c r="V5318" s="14">
        <v>-0.81230000000000002</v>
      </c>
      <c r="W5318">
        <v>0</v>
      </c>
      <c r="X5318" s="6">
        <v>0</v>
      </c>
      <c r="Y5318" s="12" t="str">
        <f>IFERROR(VLOOKUP(C5318,[1]Index!$D:$F,3,FALSE),"Non List")</f>
        <v>Microfinance</v>
      </c>
      <c r="Z5318">
        <f>IFERROR(VLOOKUP(C5318,[1]LP!$B:$C,2,FALSE),0)</f>
        <v>1475</v>
      </c>
      <c r="AA5318" s="11">
        <f t="shared" si="125"/>
        <v>315.8</v>
      </c>
      <c r="AB5318" s="5">
        <f>IFERROR(VLOOKUP(C5318,[2]Sheet1!$B:$F,5,FALSE),0)</f>
        <v>393750</v>
      </c>
      <c r="AC5318" s="11">
        <f>IFERROR(VLOOKUP(AE5318,[3]Sheet2!$M:$O,2,FALSE),0)</f>
        <v>0</v>
      </c>
      <c r="AD5318" s="11">
        <f>IFERROR(VLOOKUP(AE5318,[3]Sheet2!$M:$O,3,FALSE),0)</f>
        <v>0</v>
      </c>
      <c r="AE5318" s="10" t="str">
        <f t="shared" si="124"/>
        <v>79/80MLBS</v>
      </c>
    </row>
    <row r="5319" spans="1:31" x14ac:dyDescent="0.45">
      <c r="A5319" t="s">
        <v>55</v>
      </c>
      <c r="B5319" t="s">
        <v>181</v>
      </c>
      <c r="C5319" t="s">
        <v>188</v>
      </c>
      <c r="D5319">
        <v>610</v>
      </c>
      <c r="E5319">
        <v>250000</v>
      </c>
      <c r="F5319" s="5">
        <v>27366.51</v>
      </c>
      <c r="G5319">
        <v>208425.26</v>
      </c>
      <c r="H5319">
        <v>1772394.4</v>
      </c>
      <c r="I5319">
        <v>95322.44</v>
      </c>
      <c r="J5319">
        <v>115281.9</v>
      </c>
      <c r="K5319">
        <v>-948.51</v>
      </c>
      <c r="L5319">
        <v>328.07</v>
      </c>
      <c r="M5319" s="6">
        <v>0.13</v>
      </c>
      <c r="N5319">
        <v>4692.3100000000004</v>
      </c>
      <c r="O5319">
        <v>5.5</v>
      </c>
      <c r="P5319">
        <v>0.12</v>
      </c>
      <c r="Q5319">
        <v>0.01</v>
      </c>
      <c r="R5319">
        <v>25807.71</v>
      </c>
      <c r="S5319">
        <v>4.8899999999999997</v>
      </c>
      <c r="T5319">
        <v>110.95</v>
      </c>
      <c r="U5319">
        <v>18.010000000000002</v>
      </c>
      <c r="V5319" s="14">
        <v>-0.97050000000000003</v>
      </c>
      <c r="W5319">
        <v>-10925.753000000001</v>
      </c>
      <c r="X5319" s="6">
        <v>-4.37</v>
      </c>
      <c r="Y5319" s="12" t="str">
        <f>IFERROR(VLOOKUP(C5319,[1]Index!$D:$F,3,FALSE),"Non List")</f>
        <v>Microfinance</v>
      </c>
      <c r="Z5319">
        <f>IFERROR(VLOOKUP(C5319,[1]LP!$B:$C,2,FALSE),0)</f>
        <v>893</v>
      </c>
      <c r="AA5319" s="11">
        <f t="shared" si="125"/>
        <v>6869.2</v>
      </c>
      <c r="AB5319" s="5">
        <f>IFERROR(VLOOKUP(C5319,[2]Sheet1!$B:$F,5,FALSE),0)</f>
        <v>975000</v>
      </c>
      <c r="AC5319" s="11">
        <f>IFERROR(VLOOKUP(AE5319,[3]Sheet2!$M:$O,2,FALSE),0)</f>
        <v>0</v>
      </c>
      <c r="AD5319" s="11">
        <f>IFERROR(VLOOKUP(AE5319,[3]Sheet2!$M:$O,3,FALSE),0)</f>
        <v>0</v>
      </c>
      <c r="AE5319" s="10" t="str">
        <f t="shared" si="124"/>
        <v>79/80AVYAN</v>
      </c>
    </row>
    <row r="5320" spans="1:31" x14ac:dyDescent="0.45">
      <c r="A5320" t="s">
        <v>55</v>
      </c>
      <c r="B5320" t="s">
        <v>181</v>
      </c>
      <c r="C5320" t="s">
        <v>116</v>
      </c>
      <c r="D5320">
        <v>1280</v>
      </c>
      <c r="E5320">
        <v>182800</v>
      </c>
      <c r="F5320" s="5">
        <v>214340.73</v>
      </c>
      <c r="G5320">
        <v>2661110.06</v>
      </c>
      <c r="H5320">
        <v>4242746.0599999996</v>
      </c>
      <c r="I5320">
        <v>311772.63</v>
      </c>
      <c r="J5320">
        <v>381804.81</v>
      </c>
      <c r="K5320">
        <v>59961.52</v>
      </c>
      <c r="L5320">
        <v>-112452.76</v>
      </c>
      <c r="M5320" s="6">
        <v>-61.51</v>
      </c>
      <c r="N5320">
        <v>-20.81</v>
      </c>
      <c r="O5320">
        <v>5.89</v>
      </c>
      <c r="P5320">
        <v>-28.32</v>
      </c>
      <c r="Q5320">
        <v>-2.29</v>
      </c>
      <c r="R5320">
        <v>-122.57</v>
      </c>
      <c r="S5320">
        <v>8.39</v>
      </c>
      <c r="T5320">
        <v>217.25</v>
      </c>
      <c r="U5320">
        <v>0</v>
      </c>
      <c r="V5320">
        <v>0</v>
      </c>
      <c r="W5320">
        <v>0</v>
      </c>
      <c r="X5320" s="6">
        <v>0</v>
      </c>
      <c r="Y5320" s="12" t="str">
        <f>IFERROR(VLOOKUP(C5320,[1]Index!$D:$F,3,FALSE),"Non List")</f>
        <v>Microfinance</v>
      </c>
      <c r="Z5320">
        <f>IFERROR(VLOOKUP(C5320,[1]LP!$B:$C,2,FALSE),0)</f>
        <v>1515</v>
      </c>
      <c r="AA5320" s="11">
        <f t="shared" si="125"/>
        <v>-24.6</v>
      </c>
      <c r="AB5320" s="5">
        <f>IFERROR(VLOOKUP(C5320,[2]Sheet1!$B:$F,5,FALSE),0)</f>
        <v>596385</v>
      </c>
      <c r="AC5320" s="11">
        <f>IFERROR(VLOOKUP(AE5320,[3]Sheet2!$M:$O,2,FALSE),0)</f>
        <v>0</v>
      </c>
      <c r="AD5320" s="11">
        <f>IFERROR(VLOOKUP(AE5320,[3]Sheet2!$M:$O,3,FALSE),0)</f>
        <v>0</v>
      </c>
      <c r="AE5320" s="10" t="str">
        <f t="shared" si="124"/>
        <v>79/80JALPA</v>
      </c>
    </row>
    <row r="5321" spans="1:31" x14ac:dyDescent="0.45">
      <c r="A5321" t="s">
        <v>55</v>
      </c>
      <c r="B5321" t="s">
        <v>181</v>
      </c>
      <c r="C5321" t="s">
        <v>114</v>
      </c>
      <c r="D5321">
        <v>551</v>
      </c>
      <c r="E5321">
        <v>367143.40899999999</v>
      </c>
      <c r="F5321" s="5">
        <v>148794.20600000001</v>
      </c>
      <c r="G5321">
        <v>1481769.206</v>
      </c>
      <c r="H5321">
        <v>4510347.3329999996</v>
      </c>
      <c r="I5321">
        <v>267048.549</v>
      </c>
      <c r="J5321">
        <v>329054.60100000002</v>
      </c>
      <c r="K5321">
        <v>34613.011599999998</v>
      </c>
      <c r="L5321">
        <v>-25992.214400000001</v>
      </c>
      <c r="M5321" s="6">
        <v>-7.07</v>
      </c>
      <c r="N5321">
        <v>-77.930000000000007</v>
      </c>
      <c r="O5321">
        <v>3.92</v>
      </c>
      <c r="P5321">
        <v>-5.04</v>
      </c>
      <c r="Q5321">
        <v>-0.52</v>
      </c>
      <c r="R5321">
        <v>-305.49</v>
      </c>
      <c r="S5321">
        <v>5.07</v>
      </c>
      <c r="T5321">
        <v>140.53</v>
      </c>
      <c r="U5321">
        <v>0</v>
      </c>
      <c r="V5321">
        <v>0</v>
      </c>
      <c r="W5321">
        <v>-19356.8387</v>
      </c>
      <c r="X5321" s="6">
        <v>-5.27</v>
      </c>
      <c r="Y5321" s="12" t="str">
        <f>IFERROR(VLOOKUP(C5321,[1]Index!$D:$F,3,FALSE),"Non List")</f>
        <v>Microfinance</v>
      </c>
      <c r="Z5321">
        <f>IFERROR(VLOOKUP(C5321,[1]LP!$B:$C,2,FALSE),0)</f>
        <v>905</v>
      </c>
      <c r="AA5321" s="11">
        <f t="shared" si="125"/>
        <v>-128</v>
      </c>
      <c r="AB5321" s="5">
        <f>IFERROR(VLOOKUP(C5321,[2]Sheet1!$B:$F,5,FALSE),0)</f>
        <v>1468573.64</v>
      </c>
      <c r="AC5321" s="11">
        <f>IFERROR(VLOOKUP(AE5321,[3]Sheet2!$M:$O,2,FALSE),0)</f>
        <v>0</v>
      </c>
      <c r="AD5321" s="11">
        <f>IFERROR(VLOOKUP(AE5321,[3]Sheet2!$M:$O,3,FALSE),0)</f>
        <v>0</v>
      </c>
      <c r="AE5321" s="10" t="str">
        <f t="shared" si="124"/>
        <v>79/80ACLBSL</v>
      </c>
    </row>
    <row r="5322" spans="1:31" x14ac:dyDescent="0.45">
      <c r="A5322" t="s">
        <v>55</v>
      </c>
      <c r="B5322" t="s">
        <v>181</v>
      </c>
      <c r="C5322" t="s">
        <v>98</v>
      </c>
      <c r="D5322">
        <v>740</v>
      </c>
      <c r="E5322">
        <v>229020.6183</v>
      </c>
      <c r="F5322" s="5">
        <v>239722.63759999999</v>
      </c>
      <c r="G5322">
        <v>1124385.6268</v>
      </c>
      <c r="H5322">
        <v>3298066.5397000001</v>
      </c>
      <c r="I5322">
        <v>190736.2444</v>
      </c>
      <c r="J5322">
        <v>233189.5955</v>
      </c>
      <c r="K5322">
        <v>-704.94479999999999</v>
      </c>
      <c r="L5322">
        <v>7649.7034000000003</v>
      </c>
      <c r="M5322" s="6">
        <v>3.34</v>
      </c>
      <c r="N5322">
        <v>221.56</v>
      </c>
      <c r="O5322">
        <v>3.62</v>
      </c>
      <c r="P5322">
        <v>1.63</v>
      </c>
      <c r="Q5322">
        <v>0.19</v>
      </c>
      <c r="R5322">
        <v>802.05</v>
      </c>
      <c r="S5322">
        <v>4.04</v>
      </c>
      <c r="T5322">
        <v>204.67</v>
      </c>
      <c r="U5322">
        <v>124.02</v>
      </c>
      <c r="V5322" s="14">
        <v>-0.83240000000000003</v>
      </c>
      <c r="W5322">
        <v>5966.7686000000003</v>
      </c>
      <c r="X5322" s="6">
        <v>2.61</v>
      </c>
      <c r="Y5322" s="12" t="str">
        <f>IFERROR(VLOOKUP(C5322,[1]Index!$D:$F,3,FALSE),"Non List")</f>
        <v>Microfinance</v>
      </c>
      <c r="Z5322">
        <f>IFERROR(VLOOKUP(C5322,[1]LP!$B:$C,2,FALSE),0)</f>
        <v>2307</v>
      </c>
      <c r="AA5322" s="11">
        <f t="shared" si="125"/>
        <v>690.7</v>
      </c>
      <c r="AB5322" s="5">
        <f>IFERROR(VLOOKUP(C5322,[2]Sheet1!$B:$F,5,FALSE),0)</f>
        <v>740597.22</v>
      </c>
      <c r="AC5322" s="11">
        <f>IFERROR(VLOOKUP(AE5322,[3]Sheet2!$M:$O,2,FALSE),0)</f>
        <v>0</v>
      </c>
      <c r="AD5322" s="11">
        <f>IFERROR(VLOOKUP(AE5322,[3]Sheet2!$M:$O,3,FALSE),0)</f>
        <v>0</v>
      </c>
      <c r="AE5322" s="10" t="str">
        <f t="shared" si="124"/>
        <v>79/80USLB</v>
      </c>
    </row>
    <row r="5323" spans="1:31" x14ac:dyDescent="0.45">
      <c r="A5323" t="s">
        <v>55</v>
      </c>
      <c r="B5323" t="s">
        <v>181</v>
      </c>
      <c r="C5323" t="s">
        <v>189</v>
      </c>
      <c r="D5323">
        <v>1156</v>
      </c>
      <c r="E5323">
        <v>266424.39</v>
      </c>
      <c r="F5323" s="5">
        <v>309800.07</v>
      </c>
      <c r="G5323">
        <v>2155845.73</v>
      </c>
      <c r="H5323">
        <v>5141161.1100000003</v>
      </c>
      <c r="I5323">
        <v>231537.58</v>
      </c>
      <c r="J5323">
        <v>301021.43</v>
      </c>
      <c r="K5323">
        <v>38122.29</v>
      </c>
      <c r="L5323">
        <v>5639.92</v>
      </c>
      <c r="M5323" s="6">
        <v>2.11</v>
      </c>
      <c r="N5323">
        <v>547.87</v>
      </c>
      <c r="O5323">
        <v>5.34</v>
      </c>
      <c r="P5323">
        <v>0.98</v>
      </c>
      <c r="Q5323">
        <v>0.1</v>
      </c>
      <c r="R5323">
        <v>2925.63</v>
      </c>
      <c r="S5323">
        <v>2.97</v>
      </c>
      <c r="T5323">
        <v>216.28</v>
      </c>
      <c r="U5323">
        <v>101.33</v>
      </c>
      <c r="V5323" s="14">
        <v>-0.9123</v>
      </c>
      <c r="W5323">
        <v>4399.1400000000003</v>
      </c>
      <c r="X5323" s="6">
        <v>1.65</v>
      </c>
      <c r="Y5323" s="12" t="str">
        <f>IFERROR(VLOOKUP(C5323,[1]Index!$D:$F,3,FALSE),"Non List")</f>
        <v>Microfinance</v>
      </c>
      <c r="Z5323">
        <f>IFERROR(VLOOKUP(C5323,[1]LP!$B:$C,2,FALSE),0)</f>
        <v>1597</v>
      </c>
      <c r="AA5323" s="11">
        <f t="shared" si="125"/>
        <v>756.9</v>
      </c>
      <c r="AB5323" s="5">
        <f>IFERROR(VLOOKUP(C5323,[2]Sheet1!$B:$F,5,FALSE),0)</f>
        <v>865879.27</v>
      </c>
      <c r="AC5323" s="11">
        <f>IFERROR(VLOOKUP(AE5323,[3]Sheet2!$M:$O,2,FALSE),0)</f>
        <v>0</v>
      </c>
      <c r="AD5323" s="11">
        <f>IFERROR(VLOOKUP(AE5323,[3]Sheet2!$M:$O,3,FALSE),0)</f>
        <v>0</v>
      </c>
      <c r="AE5323" s="10" t="str">
        <f t="shared" si="124"/>
        <v>79/80CYCL</v>
      </c>
    </row>
    <row r="5324" spans="1:31" x14ac:dyDescent="0.45">
      <c r="A5324" t="s">
        <v>55</v>
      </c>
      <c r="B5324" t="s">
        <v>181</v>
      </c>
      <c r="C5324" t="s">
        <v>119</v>
      </c>
      <c r="D5324">
        <v>785</v>
      </c>
      <c r="E5324">
        <v>504366.467</v>
      </c>
      <c r="F5324" s="5">
        <v>133270.13699999999</v>
      </c>
      <c r="G5324">
        <v>1347385.86</v>
      </c>
      <c r="H5324">
        <v>6214390.3799999999</v>
      </c>
      <c r="I5324">
        <v>257080.734</v>
      </c>
      <c r="J5324">
        <v>320491.44500000001</v>
      </c>
      <c r="K5324">
        <v>44213.997000000003</v>
      </c>
      <c r="L5324">
        <v>13632.168</v>
      </c>
      <c r="M5324" s="6">
        <v>2.7</v>
      </c>
      <c r="N5324">
        <v>290.74</v>
      </c>
      <c r="O5324">
        <v>6.21</v>
      </c>
      <c r="P5324">
        <v>2.14</v>
      </c>
      <c r="Q5324">
        <v>0.2</v>
      </c>
      <c r="R5324">
        <v>1805.5</v>
      </c>
      <c r="S5324">
        <v>5.95</v>
      </c>
      <c r="T5324">
        <v>126.42</v>
      </c>
      <c r="U5324">
        <v>87.64</v>
      </c>
      <c r="V5324" s="14">
        <v>-0.88839999999999997</v>
      </c>
      <c r="W5324">
        <v>23155.339</v>
      </c>
      <c r="X5324" s="6">
        <v>4.59</v>
      </c>
      <c r="Y5324" s="12" t="str">
        <f>IFERROR(VLOOKUP(C5324,[1]Index!$D:$F,3,FALSE),"Non List")</f>
        <v>Microfinance</v>
      </c>
      <c r="Z5324">
        <f>IFERROR(VLOOKUP(C5324,[1]LP!$B:$C,2,FALSE),0)</f>
        <v>1007</v>
      </c>
      <c r="AA5324" s="11">
        <f t="shared" si="125"/>
        <v>373</v>
      </c>
      <c r="AB5324" s="5">
        <f>IFERROR(VLOOKUP(C5324,[2]Sheet1!$B:$F,5,FALSE),0)</f>
        <v>1664409.36</v>
      </c>
      <c r="AC5324" s="11">
        <f>IFERROR(VLOOKUP(AE5324,[3]Sheet2!$M:$O,2,FALSE),0)</f>
        <v>0</v>
      </c>
      <c r="AD5324" s="11">
        <f>IFERROR(VLOOKUP(AE5324,[3]Sheet2!$M:$O,3,FALSE),0)</f>
        <v>0</v>
      </c>
      <c r="AE5324" s="10" t="str">
        <f t="shared" si="124"/>
        <v>79/80KLBSL</v>
      </c>
    </row>
    <row r="5325" spans="1:31" x14ac:dyDescent="0.45">
      <c r="A5325" t="s">
        <v>55</v>
      </c>
      <c r="B5325" t="s">
        <v>181</v>
      </c>
      <c r="C5325" t="s">
        <v>327</v>
      </c>
      <c r="D5325">
        <v>1145</v>
      </c>
      <c r="E5325">
        <v>30000</v>
      </c>
      <c r="F5325" s="5">
        <v>314.38</v>
      </c>
      <c r="G5325">
        <v>48270.53</v>
      </c>
      <c r="H5325">
        <v>178598.28</v>
      </c>
      <c r="I5325">
        <v>7942.95</v>
      </c>
      <c r="J5325">
        <v>7942.95</v>
      </c>
      <c r="K5325">
        <v>-5663.76</v>
      </c>
      <c r="L5325">
        <v>1266.73</v>
      </c>
      <c r="M5325" s="6">
        <v>4.22</v>
      </c>
      <c r="N5325">
        <v>271.33</v>
      </c>
      <c r="O5325">
        <v>11.33</v>
      </c>
      <c r="P5325">
        <v>4.18</v>
      </c>
      <c r="Q5325">
        <v>0.63</v>
      </c>
      <c r="R5325">
        <v>3074.17</v>
      </c>
      <c r="S5325">
        <v>4.34</v>
      </c>
      <c r="T5325">
        <v>101.05</v>
      </c>
      <c r="U5325">
        <v>97.95</v>
      </c>
      <c r="V5325" s="14">
        <v>-0.91449999999999998</v>
      </c>
      <c r="W5325">
        <v>1266.73</v>
      </c>
      <c r="X5325" s="6">
        <v>4.22</v>
      </c>
      <c r="Y5325" s="12" t="str">
        <f>IFERROR(VLOOKUP(C5325,[1]Index!$D:$F,3,FALSE),"Non List")</f>
        <v>Microfinance</v>
      </c>
      <c r="Z5325">
        <f>IFERROR(VLOOKUP(C5325,[1]LP!$B:$C,2,FALSE),0)</f>
        <v>0</v>
      </c>
      <c r="AA5325" s="11">
        <f t="shared" si="125"/>
        <v>0</v>
      </c>
      <c r="AB5325" s="5">
        <f>IFERROR(VLOOKUP(C5325,[2]Sheet1!$B:$F,5,FALSE),0)</f>
        <v>96990</v>
      </c>
      <c r="AC5325" s="11">
        <f>IFERROR(VLOOKUP(AE5325,[3]Sheet2!$M:$O,2,FALSE),0)</f>
        <v>0</v>
      </c>
      <c r="AD5325" s="11">
        <f>IFERROR(VLOOKUP(AE5325,[3]Sheet2!$M:$O,3,FALSE),0)</f>
        <v>0</v>
      </c>
      <c r="AE5325" s="10" t="str">
        <f t="shared" si="124"/>
        <v>79/80BPW</v>
      </c>
    </row>
    <row r="5326" spans="1:31" x14ac:dyDescent="0.45">
      <c r="A5326" t="s">
        <v>55</v>
      </c>
      <c r="B5326" t="s">
        <v>181</v>
      </c>
      <c r="C5326" t="s">
        <v>191</v>
      </c>
      <c r="D5326">
        <v>620</v>
      </c>
      <c r="E5326">
        <v>910782.50899999996</v>
      </c>
      <c r="F5326" s="5">
        <v>1413935.568</v>
      </c>
      <c r="G5326">
        <v>4548406.8899999997</v>
      </c>
      <c r="H5326">
        <v>10045678.532</v>
      </c>
      <c r="I5326">
        <v>570090.20799999998</v>
      </c>
      <c r="J5326">
        <v>710655.18299999996</v>
      </c>
      <c r="K5326">
        <v>135747.16399999999</v>
      </c>
      <c r="L5326">
        <v>79737.388000000006</v>
      </c>
      <c r="M5326" s="6">
        <v>8.75</v>
      </c>
      <c r="N5326">
        <v>70.86</v>
      </c>
      <c r="O5326">
        <v>2.4300000000000002</v>
      </c>
      <c r="P5326">
        <v>3.43</v>
      </c>
      <c r="Q5326">
        <v>0.69</v>
      </c>
      <c r="R5326">
        <v>172.19</v>
      </c>
      <c r="S5326">
        <v>6.78</v>
      </c>
      <c r="T5326">
        <v>255.24</v>
      </c>
      <c r="U5326">
        <v>224.17</v>
      </c>
      <c r="V5326" s="14">
        <v>-0.63839999999999997</v>
      </c>
      <c r="W5326">
        <v>69066.22</v>
      </c>
      <c r="X5326" s="6">
        <v>7.58</v>
      </c>
      <c r="Y5326" s="12" t="str">
        <f>IFERROR(VLOOKUP(C5326,[1]Index!$D:$F,3,FALSE),"Non List")</f>
        <v>Microfinance</v>
      </c>
      <c r="Z5326">
        <f>IFERROR(VLOOKUP(C5326,[1]LP!$B:$C,2,FALSE),0)</f>
        <v>858</v>
      </c>
      <c r="AA5326" s="11">
        <f t="shared" si="125"/>
        <v>98.1</v>
      </c>
      <c r="AB5326" s="5">
        <f>IFERROR(VLOOKUP(C5326,[2]Sheet1!$B:$F,5,FALSE),0)</f>
        <v>4462834.3499999996</v>
      </c>
      <c r="AC5326" s="11">
        <f>IFERROR(VLOOKUP(AE5326,[3]Sheet2!$M:$O,2,FALSE),0)</f>
        <v>0</v>
      </c>
      <c r="AD5326" s="11">
        <f>IFERROR(VLOOKUP(AE5326,[3]Sheet2!$M:$O,3,FALSE),0)</f>
        <v>14.077</v>
      </c>
      <c r="AE5326" s="10" t="str">
        <f t="shared" si="124"/>
        <v>79/80SWMF</v>
      </c>
    </row>
    <row r="5327" spans="1:31" x14ac:dyDescent="0.45">
      <c r="A5327" s="12" t="s">
        <v>24</v>
      </c>
      <c r="B5327" s="12" t="s">
        <v>338</v>
      </c>
      <c r="C5327" s="12" t="s">
        <v>26</v>
      </c>
      <c r="D5327" s="12">
        <v>256</v>
      </c>
      <c r="E5327" s="12">
        <v>13451674.08</v>
      </c>
      <c r="F5327" s="21">
        <v>14363123.65</v>
      </c>
      <c r="G5327" s="12">
        <v>209175920.18000001</v>
      </c>
      <c r="H5327" s="12">
        <v>183009629.22</v>
      </c>
      <c r="I5327" s="12">
        <v>2063803.72</v>
      </c>
      <c r="J5327" s="12">
        <v>2506783.4700000002</v>
      </c>
      <c r="K5327" s="21">
        <v>1251689.58</v>
      </c>
      <c r="L5327" s="21">
        <v>-1214034.2</v>
      </c>
      <c r="M5327" s="21">
        <v>-36.08</v>
      </c>
      <c r="N5327" s="21">
        <v>-7.1</v>
      </c>
      <c r="O5327" s="21">
        <v>1.24</v>
      </c>
      <c r="P5327" s="21">
        <v>-17.46</v>
      </c>
      <c r="Q5327" s="21">
        <v>-0.44</v>
      </c>
      <c r="R5327" s="21">
        <v>-8.8000000000000007</v>
      </c>
      <c r="S5327" s="22">
        <v>5.35</v>
      </c>
      <c r="T5327" s="21">
        <v>206.78</v>
      </c>
      <c r="U5327" s="21" t="s">
        <v>314</v>
      </c>
      <c r="V5327" s="12" t="s">
        <v>314</v>
      </c>
      <c r="W5327" s="21">
        <v>434704.93</v>
      </c>
      <c r="X5327" s="21">
        <v>3.23</v>
      </c>
      <c r="Y5327" s="12" t="str">
        <f>IFERROR(VLOOKUP(C5327,[1]Index!$D:$F,3,FALSE),"Non List")</f>
        <v>Commercial Banks</v>
      </c>
      <c r="Z5327">
        <f>IFERROR(VLOOKUP(C5327,[1]LP!$B:$C,2,FALSE),0)</f>
        <v>261.10000000000002</v>
      </c>
      <c r="AA5327" s="11">
        <f t="shared" si="125"/>
        <v>-7.2</v>
      </c>
      <c r="AB5327" s="5">
        <f>IFERROR(VLOOKUP(C5327,[2]Sheet1!$B:$F,5,FALSE),0)</f>
        <v>65913203.57</v>
      </c>
      <c r="AC5327" s="11">
        <f>IFERROR(VLOOKUP(AE5327,[3]Sheet2!$M:$O,2,FALSE),0)</f>
        <v>0</v>
      </c>
      <c r="AD5327" s="11">
        <f>IFERROR(VLOOKUP(AE5327,[3]Sheet2!$M:$O,3,FALSE),0)</f>
        <v>0</v>
      </c>
      <c r="AE5327" s="10" t="str">
        <f t="shared" si="124"/>
        <v>80/81ADBL</v>
      </c>
    </row>
    <row r="5328" spans="1:31" x14ac:dyDescent="0.45">
      <c r="A5328" s="12" t="s">
        <v>24</v>
      </c>
      <c r="B5328" s="12" t="s">
        <v>338</v>
      </c>
      <c r="C5328" s="12" t="s">
        <v>28</v>
      </c>
      <c r="D5328" s="12">
        <v>184</v>
      </c>
      <c r="E5328" s="12">
        <v>14200974.01</v>
      </c>
      <c r="F5328" s="21">
        <v>6215633.6200000001</v>
      </c>
      <c r="G5328" s="12">
        <v>172449310.25999999</v>
      </c>
      <c r="H5328" s="12">
        <v>142289769.28999999</v>
      </c>
      <c r="I5328" s="12">
        <v>1446384.7</v>
      </c>
      <c r="J5328" s="12">
        <v>1751523.78</v>
      </c>
      <c r="K5328" s="21">
        <v>994343.57</v>
      </c>
      <c r="L5328" s="21">
        <v>402455.62</v>
      </c>
      <c r="M5328" s="21">
        <v>11.32</v>
      </c>
      <c r="N5328" s="21">
        <v>16.25</v>
      </c>
      <c r="O5328" s="21">
        <v>1.28</v>
      </c>
      <c r="P5328" s="21">
        <v>7.88</v>
      </c>
      <c r="Q5328" s="21">
        <v>0.19</v>
      </c>
      <c r="R5328" s="21">
        <v>20.8</v>
      </c>
      <c r="S5328" s="22">
        <v>3.97</v>
      </c>
      <c r="T5328" s="21">
        <v>143.77000000000001</v>
      </c>
      <c r="U5328" s="21">
        <v>191.36</v>
      </c>
      <c r="V5328" s="23">
        <v>0.04</v>
      </c>
      <c r="W5328" s="21">
        <v>-231811.71</v>
      </c>
      <c r="X5328" s="21">
        <v>-1.63</v>
      </c>
      <c r="Y5328" s="12" t="str">
        <f>IFERROR(VLOOKUP(C5328,[1]Index!$D:$F,3,FALSE),"Non List")</f>
        <v>Commercial Banks</v>
      </c>
      <c r="Z5328">
        <f>IFERROR(VLOOKUP(C5328,[1]LP!$B:$C,2,FALSE),0)</f>
        <v>172</v>
      </c>
      <c r="AA5328" s="11">
        <f t="shared" si="125"/>
        <v>15.2</v>
      </c>
      <c r="AB5328" s="5">
        <f>IFERROR(VLOOKUP(C5328,[2]Sheet1!$B:$F,5,FALSE),0)</f>
        <v>69595284.469999999</v>
      </c>
      <c r="AC5328" s="11">
        <f>IFERROR(VLOOKUP(AE5328,[3]Sheet2!$M:$O,2,FALSE),0)</f>
        <v>0</v>
      </c>
      <c r="AD5328" s="11">
        <f>IFERROR(VLOOKUP(AE5328,[3]Sheet2!$M:$O,3,FALSE),0)</f>
        <v>0</v>
      </c>
      <c r="AE5328" s="10" t="str">
        <f t="shared" si="124"/>
        <v>80/81CZBIL</v>
      </c>
    </row>
    <row r="5329" spans="1:31" x14ac:dyDescent="0.45">
      <c r="A5329" s="12" t="s">
        <v>24</v>
      </c>
      <c r="B5329" s="12" t="s">
        <v>338</v>
      </c>
      <c r="C5329" s="12" t="s">
        <v>29</v>
      </c>
      <c r="D5329" s="12">
        <v>530.1</v>
      </c>
      <c r="E5329" s="12">
        <v>10698094</v>
      </c>
      <c r="F5329" s="21">
        <v>15227727</v>
      </c>
      <c r="G5329" s="12">
        <v>213770050</v>
      </c>
      <c r="H5329" s="12">
        <v>165483046</v>
      </c>
      <c r="I5329" s="12">
        <v>1891532</v>
      </c>
      <c r="J5329" s="12">
        <v>2381398</v>
      </c>
      <c r="K5329" s="21">
        <v>1544998</v>
      </c>
      <c r="L5329" s="21">
        <v>780758</v>
      </c>
      <c r="M5329" s="21">
        <v>29.16</v>
      </c>
      <c r="N5329" s="21">
        <v>18.18</v>
      </c>
      <c r="O5329" s="21">
        <v>2.19</v>
      </c>
      <c r="P5329" s="21">
        <v>12.05</v>
      </c>
      <c r="Q5329" s="21">
        <v>0.3</v>
      </c>
      <c r="R5329" s="21">
        <v>39.81</v>
      </c>
      <c r="S5329" s="22">
        <v>0.9</v>
      </c>
      <c r="T5329" s="21">
        <v>242.34</v>
      </c>
      <c r="U5329" s="21">
        <v>398.75</v>
      </c>
      <c r="V5329" s="4">
        <v>-0.24779999999999999</v>
      </c>
      <c r="W5329" s="21">
        <v>4521023</v>
      </c>
      <c r="X5329" s="21">
        <v>42.26</v>
      </c>
      <c r="Y5329" s="12" t="str">
        <f>IFERROR(VLOOKUP(C5329,[1]Index!$D:$F,3,FALSE),"Non List")</f>
        <v>Commercial Banks</v>
      </c>
      <c r="Z5329">
        <f>IFERROR(VLOOKUP(C5329,[1]LP!$B:$C,2,FALSE),0)</f>
        <v>532</v>
      </c>
      <c r="AA5329" s="11">
        <f t="shared" si="125"/>
        <v>18.2</v>
      </c>
      <c r="AB5329" s="5">
        <f>IFERROR(VLOOKUP(C5329,[2]Sheet1!$B:$F,5,FALSE),0)</f>
        <v>47977743.060000002</v>
      </c>
      <c r="AC5329" s="11">
        <f>IFERROR(VLOOKUP(AE5329,[3]Sheet2!$M:$O,2,FALSE),0)</f>
        <v>0</v>
      </c>
      <c r="AD5329" s="11">
        <f>IFERROR(VLOOKUP(AE5329,[3]Sheet2!$M:$O,3,FALSE),0)</f>
        <v>0</v>
      </c>
      <c r="AE5329" s="10" t="str">
        <f t="shared" si="124"/>
        <v>80/81EBL</v>
      </c>
    </row>
    <row r="5330" spans="1:31" x14ac:dyDescent="0.45">
      <c r="A5330" s="12" t="s">
        <v>24</v>
      </c>
      <c r="B5330" s="12" t="s">
        <v>338</v>
      </c>
      <c r="C5330" s="12" t="s">
        <v>30</v>
      </c>
      <c r="D5330" s="12">
        <v>207</v>
      </c>
      <c r="E5330" s="12">
        <v>36128770.600000001</v>
      </c>
      <c r="F5330" s="21">
        <v>24430016</v>
      </c>
      <c r="G5330" s="12">
        <v>443001663</v>
      </c>
      <c r="H5330" s="12">
        <v>357373059</v>
      </c>
      <c r="I5330" s="12">
        <v>4801588</v>
      </c>
      <c r="J5330" s="12">
        <v>5709198</v>
      </c>
      <c r="K5330" s="21">
        <v>3580358</v>
      </c>
      <c r="L5330" s="21">
        <v>1225752</v>
      </c>
      <c r="M5330" s="21">
        <v>13.56</v>
      </c>
      <c r="N5330" s="21">
        <v>15.27</v>
      </c>
      <c r="O5330" s="21">
        <v>1.23</v>
      </c>
      <c r="P5330" s="21">
        <v>8.1</v>
      </c>
      <c r="Q5330" s="21">
        <v>0.22</v>
      </c>
      <c r="R5330" s="21">
        <v>18.78</v>
      </c>
      <c r="S5330" s="22">
        <v>4.38</v>
      </c>
      <c r="T5330" s="21">
        <v>167.62</v>
      </c>
      <c r="U5330" s="21">
        <v>226.14</v>
      </c>
      <c r="V5330" s="4">
        <v>9.2499999999999999E-2</v>
      </c>
      <c r="W5330" s="21">
        <v>3323302</v>
      </c>
      <c r="X5330" s="21">
        <v>9.1999999999999993</v>
      </c>
      <c r="Y5330" s="12" t="str">
        <f>IFERROR(VLOOKUP(C5330,[1]Index!$D:$F,3,FALSE),"Non List")</f>
        <v>Commercial Banks</v>
      </c>
      <c r="Z5330">
        <f>IFERROR(VLOOKUP(C5330,[1]LP!$B:$C,2,FALSE),0)</f>
        <v>186.5</v>
      </c>
      <c r="AA5330" s="11">
        <f t="shared" si="125"/>
        <v>13.8</v>
      </c>
      <c r="AB5330" s="5">
        <f>IFERROR(VLOOKUP(C5330,[2]Sheet1!$B:$F,5,FALSE),0)</f>
        <v>176308400.53</v>
      </c>
      <c r="AC5330" s="11">
        <f>IFERROR(VLOOKUP(AE5330,[3]Sheet2!$M:$O,2,FALSE),0)</f>
        <v>0</v>
      </c>
      <c r="AD5330" s="11">
        <f>IFERROR(VLOOKUP(AE5330,[3]Sheet2!$M:$O,3,FALSE),0)</f>
        <v>0</v>
      </c>
      <c r="AE5330" s="10" t="str">
        <f t="shared" si="124"/>
        <v>80/81GBIME</v>
      </c>
    </row>
    <row r="5331" spans="1:31" x14ac:dyDescent="0.45">
      <c r="A5331" s="12" t="s">
        <v>24</v>
      </c>
      <c r="B5331" s="12" t="s">
        <v>338</v>
      </c>
      <c r="C5331" s="12" t="s">
        <v>31</v>
      </c>
      <c r="D5331" s="12">
        <v>212</v>
      </c>
      <c r="E5331" s="12">
        <v>21656615.631999999</v>
      </c>
      <c r="F5331" s="21">
        <v>15218999.075999999</v>
      </c>
      <c r="G5331" s="12">
        <v>280367787.42000002</v>
      </c>
      <c r="H5331" s="12">
        <v>235111922.11500001</v>
      </c>
      <c r="I5331" s="12">
        <v>3177921.8169999998</v>
      </c>
      <c r="J5331" s="12">
        <v>3585532.3450000002</v>
      </c>
      <c r="K5331" s="21">
        <v>2264692.736</v>
      </c>
      <c r="L5331" s="21">
        <v>1056183.6089999999</v>
      </c>
      <c r="M5331" s="21">
        <v>19.48</v>
      </c>
      <c r="N5331" s="21">
        <v>10.88</v>
      </c>
      <c r="O5331" s="21">
        <v>1.25</v>
      </c>
      <c r="P5331" s="21">
        <v>11.46</v>
      </c>
      <c r="Q5331" s="21">
        <v>0.3</v>
      </c>
      <c r="R5331" s="21">
        <v>13.6</v>
      </c>
      <c r="S5331" s="22">
        <v>4.67</v>
      </c>
      <c r="T5331" s="21">
        <v>170.27</v>
      </c>
      <c r="U5331" s="21">
        <v>273.18</v>
      </c>
      <c r="V5331" s="4">
        <v>0.28860000000000002</v>
      </c>
      <c r="W5331" s="21">
        <v>-1858421.9310000001</v>
      </c>
      <c r="X5331" s="21">
        <v>-8.58</v>
      </c>
      <c r="Y5331" s="12" t="str">
        <f>IFERROR(VLOOKUP(C5331,[1]Index!$D:$F,3,FALSE),"Non List")</f>
        <v>Commercial Banks</v>
      </c>
      <c r="Z5331">
        <f>IFERROR(VLOOKUP(C5331,[1]LP!$B:$C,2,FALSE),0)</f>
        <v>191</v>
      </c>
      <c r="AA5331" s="11">
        <f t="shared" si="125"/>
        <v>9.8000000000000007</v>
      </c>
      <c r="AB5331" s="5">
        <f>IFERROR(VLOOKUP(C5331,[2]Sheet1!$B:$F,5,FALSE),0)</f>
        <v>32484923.449999999</v>
      </c>
      <c r="AC5331" s="11">
        <f>IFERROR(VLOOKUP(AE5331,[3]Sheet2!$M:$O,2,FALSE),0)</f>
        <v>0</v>
      </c>
      <c r="AD5331" s="11">
        <f>IFERROR(VLOOKUP(AE5331,[3]Sheet2!$M:$O,3,FALSE),0)</f>
        <v>0</v>
      </c>
      <c r="AE5331" s="10" t="str">
        <f t="shared" si="124"/>
        <v>80/81HBL</v>
      </c>
    </row>
    <row r="5332" spans="1:31" x14ac:dyDescent="0.45">
      <c r="A5332" s="12" t="s">
        <v>24</v>
      </c>
      <c r="B5332" s="12" t="s">
        <v>338</v>
      </c>
      <c r="C5332" s="12" t="s">
        <v>33</v>
      </c>
      <c r="D5332" s="12">
        <v>164.1</v>
      </c>
      <c r="E5332" s="12">
        <v>26225861.34</v>
      </c>
      <c r="F5332" s="21">
        <v>10838970.488</v>
      </c>
      <c r="G5332" s="12">
        <v>321688043.73000002</v>
      </c>
      <c r="H5332" s="12">
        <v>276582285.60699999</v>
      </c>
      <c r="I5332" s="12">
        <v>3041972.1779999998</v>
      </c>
      <c r="J5332" s="12">
        <v>3976596.8739999998</v>
      </c>
      <c r="K5332" s="21">
        <v>2619792.3530000001</v>
      </c>
      <c r="L5332" s="21">
        <v>263935.11900000001</v>
      </c>
      <c r="M5332" s="21">
        <v>4</v>
      </c>
      <c r="N5332" s="21">
        <v>41.02</v>
      </c>
      <c r="O5332" s="21">
        <v>1.1599999999999999</v>
      </c>
      <c r="P5332" s="21">
        <v>2.85</v>
      </c>
      <c r="Q5332" s="21">
        <v>0.06</v>
      </c>
      <c r="R5332" s="21">
        <v>47.58</v>
      </c>
      <c r="S5332" s="22">
        <v>4.8899999999999997</v>
      </c>
      <c r="T5332" s="21">
        <v>141.33000000000001</v>
      </c>
      <c r="U5332" s="21">
        <v>112.78</v>
      </c>
      <c r="V5332" s="4">
        <v>-0.31269999999999998</v>
      </c>
      <c r="W5332" s="21">
        <v>-2165668.7000000002</v>
      </c>
      <c r="X5332" s="21">
        <v>-8.26</v>
      </c>
      <c r="Y5332" s="12" t="str">
        <f>IFERROR(VLOOKUP(C5332,[1]Index!$D:$F,3,FALSE),"Non List")</f>
        <v>Commercial Banks</v>
      </c>
      <c r="Z5332">
        <f>IFERROR(VLOOKUP(C5332,[1]LP!$B:$C,2,FALSE),0)</f>
        <v>144.30000000000001</v>
      </c>
      <c r="AA5332" s="11">
        <f t="shared" si="125"/>
        <v>36.1</v>
      </c>
      <c r="AB5332" s="5">
        <f>IFERROR(VLOOKUP(C5332,[2]Sheet1!$B:$F,5,FALSE),0)</f>
        <v>128506730.66</v>
      </c>
      <c r="AC5332" s="11">
        <f>IFERROR(VLOOKUP(AE5332,[3]Sheet2!$M:$O,2,FALSE),0)</f>
        <v>0</v>
      </c>
      <c r="AD5332" s="11">
        <f>IFERROR(VLOOKUP(AE5332,[3]Sheet2!$M:$O,3,FALSE),0)</f>
        <v>0</v>
      </c>
      <c r="AE5332" s="10" t="str">
        <f t="shared" si="124"/>
        <v>80/81KBL</v>
      </c>
    </row>
    <row r="5333" spans="1:31" x14ac:dyDescent="0.45">
      <c r="A5333" s="12" t="s">
        <v>24</v>
      </c>
      <c r="B5333" s="12" t="s">
        <v>338</v>
      </c>
      <c r="C5333" s="12" t="s">
        <v>35</v>
      </c>
      <c r="D5333" s="12">
        <v>209.1</v>
      </c>
      <c r="E5333" s="12">
        <v>11621357.273</v>
      </c>
      <c r="F5333" s="21">
        <v>4970716.5549999997</v>
      </c>
      <c r="G5333" s="12">
        <v>148858369.63999999</v>
      </c>
      <c r="H5333" s="12">
        <v>130475925.89300001</v>
      </c>
      <c r="I5333" s="12">
        <v>1412231.7080000001</v>
      </c>
      <c r="J5333" s="12">
        <v>1802275.733</v>
      </c>
      <c r="K5333" s="21">
        <v>795800.91099999996</v>
      </c>
      <c r="L5333" s="21">
        <v>542239.50800000003</v>
      </c>
      <c r="M5333" s="21">
        <v>18.64</v>
      </c>
      <c r="N5333" s="21">
        <v>11.22</v>
      </c>
      <c r="O5333" s="21">
        <v>1.46</v>
      </c>
      <c r="P5333" s="21">
        <v>13.07</v>
      </c>
      <c r="Q5333" s="21">
        <v>0.28000000000000003</v>
      </c>
      <c r="R5333" s="21">
        <v>16.38</v>
      </c>
      <c r="S5333" s="22">
        <v>2.56</v>
      </c>
      <c r="T5333" s="21">
        <v>142.77000000000001</v>
      </c>
      <c r="U5333" s="21">
        <v>244.7</v>
      </c>
      <c r="V5333" s="4">
        <v>0.17030000000000001</v>
      </c>
      <c r="W5333" s="21">
        <v>28540.030999999999</v>
      </c>
      <c r="X5333" s="21">
        <v>0.25</v>
      </c>
      <c r="Y5333" s="12" t="str">
        <f>IFERROR(VLOOKUP(C5333,[1]Index!$D:$F,3,FALSE),"Non List")</f>
        <v>Commercial Banks</v>
      </c>
      <c r="Z5333">
        <f>IFERROR(VLOOKUP(C5333,[1]LP!$B:$C,2,FALSE),0)</f>
        <v>182.8</v>
      </c>
      <c r="AA5333" s="11">
        <f t="shared" si="125"/>
        <v>9.8000000000000007</v>
      </c>
      <c r="AB5333" s="5">
        <f>IFERROR(VLOOKUP(C5333,[2]Sheet1!$B:$F,5,FALSE),0)</f>
        <v>56944650.630000003</v>
      </c>
      <c r="AC5333" s="11">
        <f>IFERROR(VLOOKUP(AE5333,[3]Sheet2!$M:$O,2,FALSE),0)</f>
        <v>0</v>
      </c>
      <c r="AD5333" s="11">
        <f>IFERROR(VLOOKUP(AE5333,[3]Sheet2!$M:$O,3,FALSE),0)</f>
        <v>0</v>
      </c>
      <c r="AE5333" s="10" t="str">
        <f t="shared" si="124"/>
        <v>80/81MBL</v>
      </c>
    </row>
    <row r="5334" spans="1:31" x14ac:dyDescent="0.45">
      <c r="A5334" s="12" t="s">
        <v>24</v>
      </c>
      <c r="B5334" s="12" t="s">
        <v>338</v>
      </c>
      <c r="C5334" s="12" t="s">
        <v>37</v>
      </c>
      <c r="D5334" s="12">
        <v>523</v>
      </c>
      <c r="E5334" s="12">
        <v>27056997</v>
      </c>
      <c r="F5334" s="21">
        <v>32000298</v>
      </c>
      <c r="G5334" s="12">
        <v>414853856</v>
      </c>
      <c r="H5334" s="12">
        <v>353566488</v>
      </c>
      <c r="I5334" s="12">
        <v>4173946</v>
      </c>
      <c r="J5334" s="12">
        <v>5113556</v>
      </c>
      <c r="K5334" s="21">
        <v>3237809</v>
      </c>
      <c r="L5334" s="21">
        <v>1469300</v>
      </c>
      <c r="M5334" s="21">
        <v>21.72</v>
      </c>
      <c r="N5334" s="21">
        <v>24.08</v>
      </c>
      <c r="O5334" s="21">
        <v>2.4</v>
      </c>
      <c r="P5334" s="21">
        <v>9.9499999999999993</v>
      </c>
      <c r="Q5334" s="21">
        <v>0.28999999999999998</v>
      </c>
      <c r="R5334" s="21">
        <v>57.79</v>
      </c>
      <c r="S5334" s="22">
        <v>3.69</v>
      </c>
      <c r="T5334" s="21">
        <v>218.27</v>
      </c>
      <c r="U5334" s="21">
        <v>326.60000000000002</v>
      </c>
      <c r="V5334" s="4">
        <v>-0.3755</v>
      </c>
      <c r="W5334" s="21">
        <v>3609801</v>
      </c>
      <c r="X5334" s="21">
        <v>13.34</v>
      </c>
      <c r="Y5334" s="12" t="str">
        <f>IFERROR(VLOOKUP(C5334,[1]Index!$D:$F,3,FALSE),"Non List")</f>
        <v>Commercial Banks</v>
      </c>
      <c r="Z5334">
        <f>IFERROR(VLOOKUP(C5334,[1]LP!$B:$C,2,FALSE),0)</f>
        <v>458</v>
      </c>
      <c r="AA5334" s="11">
        <f t="shared" si="125"/>
        <v>21.1</v>
      </c>
      <c r="AB5334" s="5">
        <f>IFERROR(VLOOKUP(C5334,[2]Sheet1!$B:$F,5,FALSE),0)</f>
        <v>108227988.66</v>
      </c>
      <c r="AC5334" s="11">
        <f>IFERROR(VLOOKUP(AE5334,[3]Sheet2!$M:$O,2,FALSE),0)</f>
        <v>0</v>
      </c>
      <c r="AD5334" s="11">
        <f>IFERROR(VLOOKUP(AE5334,[3]Sheet2!$M:$O,3,FALSE),0)</f>
        <v>0</v>
      </c>
      <c r="AE5334" s="10" t="str">
        <f t="shared" si="124"/>
        <v>80/81NABIL</v>
      </c>
    </row>
    <row r="5335" spans="1:31" x14ac:dyDescent="0.45">
      <c r="A5335" s="12" t="s">
        <v>24</v>
      </c>
      <c r="B5335" s="12" t="s">
        <v>338</v>
      </c>
      <c r="C5335" s="12" t="s">
        <v>39</v>
      </c>
      <c r="D5335" s="12">
        <v>245.7</v>
      </c>
      <c r="E5335" s="12">
        <v>14694022.93</v>
      </c>
      <c r="F5335" s="21">
        <v>21815436.100000001</v>
      </c>
      <c r="G5335" s="12">
        <v>251069952.33000001</v>
      </c>
      <c r="H5335" s="12">
        <v>180411224.69</v>
      </c>
      <c r="I5335" s="12">
        <v>2217781.94</v>
      </c>
      <c r="J5335" s="12">
        <v>2649485.59</v>
      </c>
      <c r="K5335" s="21">
        <v>1445693.76</v>
      </c>
      <c r="L5335" s="21">
        <v>142370.39000000001</v>
      </c>
      <c r="M5335" s="21">
        <v>3.84</v>
      </c>
      <c r="N5335" s="21">
        <v>63.98</v>
      </c>
      <c r="O5335" s="21">
        <v>0.99</v>
      </c>
      <c r="P5335" s="21">
        <v>1.56</v>
      </c>
      <c r="Q5335" s="21">
        <v>0.04</v>
      </c>
      <c r="R5335" s="21">
        <v>63.34</v>
      </c>
      <c r="S5335" s="22">
        <v>3.84</v>
      </c>
      <c r="T5335" s="21">
        <v>248.46</v>
      </c>
      <c r="U5335" s="21">
        <v>146.52000000000001</v>
      </c>
      <c r="V5335" s="4">
        <v>-0.4037</v>
      </c>
      <c r="W5335" s="21">
        <v>367526.663</v>
      </c>
      <c r="X5335" s="21">
        <v>2.5</v>
      </c>
      <c r="Y5335" s="12" t="str">
        <f>IFERROR(VLOOKUP(C5335,[1]Index!$D:$F,3,FALSE),"Non List")</f>
        <v>Commercial Banks</v>
      </c>
      <c r="Z5335">
        <f>IFERROR(VLOOKUP(C5335,[1]LP!$B:$C,2,FALSE),0)</f>
        <v>219.5</v>
      </c>
      <c r="AA5335" s="11">
        <f t="shared" si="125"/>
        <v>57.2</v>
      </c>
      <c r="AB5335" s="5">
        <f>IFERROR(VLOOKUP(C5335,[2]Sheet1!$B:$F,5,FALSE),0)</f>
        <v>72000712.349999994</v>
      </c>
      <c r="AC5335" s="11">
        <f>IFERROR(VLOOKUP(AE5335,[3]Sheet2!$M:$O,2,FALSE),0)</f>
        <v>0</v>
      </c>
      <c r="AD5335" s="11">
        <f>IFERROR(VLOOKUP(AE5335,[3]Sheet2!$M:$O,3,FALSE),0)</f>
        <v>0</v>
      </c>
      <c r="AE5335" s="10" t="str">
        <f t="shared" si="124"/>
        <v>80/81NBL</v>
      </c>
    </row>
    <row r="5336" spans="1:31" x14ac:dyDescent="0.45">
      <c r="A5336" s="12" t="s">
        <v>24</v>
      </c>
      <c r="B5336" s="12" t="s">
        <v>338</v>
      </c>
      <c r="C5336" s="12" t="s">
        <v>42</v>
      </c>
      <c r="D5336" s="12">
        <v>532</v>
      </c>
      <c r="E5336" s="12">
        <v>14917566.92</v>
      </c>
      <c r="F5336" s="21">
        <v>15222724.91</v>
      </c>
      <c r="G5336" s="12">
        <v>363642442.36000001</v>
      </c>
      <c r="H5336" s="12">
        <v>294094123.69</v>
      </c>
      <c r="I5336" s="12">
        <v>2746634.13</v>
      </c>
      <c r="J5336" s="12">
        <v>3637353.84</v>
      </c>
      <c r="K5336" s="21">
        <v>2187240.91</v>
      </c>
      <c r="L5336" s="21">
        <v>1010383.86</v>
      </c>
      <c r="M5336" s="21">
        <v>27.08</v>
      </c>
      <c r="N5336" s="21">
        <v>19.649999999999999</v>
      </c>
      <c r="O5336" s="21">
        <v>2.63</v>
      </c>
      <c r="P5336" s="21">
        <v>13.41</v>
      </c>
      <c r="Q5336" s="21">
        <v>0.23</v>
      </c>
      <c r="R5336" s="21">
        <v>51.68</v>
      </c>
      <c r="S5336" s="22">
        <v>1.37</v>
      </c>
      <c r="T5336" s="21">
        <v>202.05</v>
      </c>
      <c r="U5336" s="21">
        <v>350.87</v>
      </c>
      <c r="V5336" s="4">
        <v>-0.34050000000000002</v>
      </c>
      <c r="W5336" s="21">
        <v>-988242.97</v>
      </c>
      <c r="X5336" s="21">
        <v>-6.62</v>
      </c>
      <c r="Y5336" s="12" t="str">
        <f>IFERROR(VLOOKUP(C5336,[1]Index!$D:$F,3,FALSE),"Non List")</f>
        <v>Commercial Banks</v>
      </c>
      <c r="Z5336">
        <f>IFERROR(VLOOKUP(C5336,[1]LP!$B:$C,2,FALSE),0)</f>
        <v>419.9</v>
      </c>
      <c r="AA5336" s="11">
        <f t="shared" si="125"/>
        <v>15.5</v>
      </c>
      <c r="AB5336" s="5">
        <f>IFERROR(VLOOKUP(C5336,[2]Sheet1!$B:$F,5,FALSE),0)</f>
        <v>73096077.920000002</v>
      </c>
      <c r="AC5336" s="11">
        <f>IFERROR(VLOOKUP(AE5336,[3]Sheet2!$M:$O,2,FALSE),0)</f>
        <v>0</v>
      </c>
      <c r="AD5336" s="11">
        <f>IFERROR(VLOOKUP(AE5336,[3]Sheet2!$M:$O,3,FALSE),0)</f>
        <v>0</v>
      </c>
      <c r="AE5336" s="10" t="str">
        <f t="shared" si="124"/>
        <v>80/81NICA</v>
      </c>
    </row>
    <row r="5337" spans="1:31" x14ac:dyDescent="0.45">
      <c r="A5337" s="12" t="s">
        <v>24</v>
      </c>
      <c r="B5337" s="12" t="s">
        <v>338</v>
      </c>
      <c r="C5337" s="12" t="s">
        <v>43</v>
      </c>
      <c r="D5337" s="12">
        <v>208.9</v>
      </c>
      <c r="E5337" s="12">
        <v>18366706</v>
      </c>
      <c r="F5337" s="21">
        <v>10962239</v>
      </c>
      <c r="G5337" s="12">
        <v>201706491</v>
      </c>
      <c r="H5337" s="12">
        <v>192649819</v>
      </c>
      <c r="I5337" s="12">
        <v>2224520</v>
      </c>
      <c r="J5337" s="12">
        <v>2868026</v>
      </c>
      <c r="K5337" s="21">
        <v>1856182</v>
      </c>
      <c r="L5337" s="21">
        <v>963209</v>
      </c>
      <c r="M5337" s="21">
        <v>20.96</v>
      </c>
      <c r="N5337" s="21">
        <v>9.9700000000000006</v>
      </c>
      <c r="O5337" s="21">
        <v>1.31</v>
      </c>
      <c r="P5337" s="21">
        <v>13.14</v>
      </c>
      <c r="Q5337" s="21">
        <v>0.34</v>
      </c>
      <c r="R5337" s="21">
        <v>13.06</v>
      </c>
      <c r="S5337" s="22">
        <v>2.84</v>
      </c>
      <c r="T5337" s="21">
        <v>159.69</v>
      </c>
      <c r="U5337" s="21">
        <v>274.43</v>
      </c>
      <c r="V5337" s="4">
        <v>0.31369999999999998</v>
      </c>
      <c r="W5337" s="21">
        <v>1084502</v>
      </c>
      <c r="X5337" s="21">
        <v>5.9</v>
      </c>
      <c r="Y5337" s="12" t="str">
        <f>IFERROR(VLOOKUP(C5337,[1]Index!$D:$F,3,FALSE),"Non List")</f>
        <v>Commercial Banks</v>
      </c>
      <c r="Z5337">
        <f>IFERROR(VLOOKUP(C5337,[1]LP!$B:$C,2,FALSE),0)</f>
        <v>189.1</v>
      </c>
      <c r="AA5337" s="11">
        <f t="shared" si="125"/>
        <v>9</v>
      </c>
      <c r="AB5337" s="5">
        <f>IFERROR(VLOOKUP(C5337,[2]Sheet1!$B:$F,5,FALSE),0)</f>
        <v>89996863.319999993</v>
      </c>
      <c r="AC5337" s="11">
        <f>IFERROR(VLOOKUP(AE5337,[3]Sheet2!$M:$O,2,FALSE),0)</f>
        <v>0</v>
      </c>
      <c r="AD5337" s="11">
        <f>IFERROR(VLOOKUP(AE5337,[3]Sheet2!$M:$O,3,FALSE),0)</f>
        <v>0</v>
      </c>
      <c r="AE5337" s="10" t="str">
        <f t="shared" si="124"/>
        <v>80/81NMB</v>
      </c>
    </row>
    <row r="5338" spans="1:31" x14ac:dyDescent="0.45">
      <c r="A5338" s="12" t="s">
        <v>24</v>
      </c>
      <c r="B5338" s="12" t="s">
        <v>338</v>
      </c>
      <c r="C5338" s="12" t="s">
        <v>44</v>
      </c>
      <c r="D5338" s="12">
        <v>207.9</v>
      </c>
      <c r="E5338" s="12">
        <v>19402575.715999998</v>
      </c>
      <c r="F5338" s="21">
        <v>10100673.022</v>
      </c>
      <c r="G5338" s="12">
        <v>195994574.71000001</v>
      </c>
      <c r="H5338" s="12">
        <v>164893179.384</v>
      </c>
      <c r="I5338" s="12">
        <v>1998655.784</v>
      </c>
      <c r="J5338" s="12">
        <v>2622105.446</v>
      </c>
      <c r="K5338" s="21">
        <v>1861632.432</v>
      </c>
      <c r="L5338" s="21">
        <v>1151522.402</v>
      </c>
      <c r="M5338" s="21">
        <v>23.72</v>
      </c>
      <c r="N5338" s="21">
        <v>8.76</v>
      </c>
      <c r="O5338" s="21">
        <v>1.37</v>
      </c>
      <c r="P5338" s="21">
        <v>15.61</v>
      </c>
      <c r="Q5338" s="21">
        <v>0.45</v>
      </c>
      <c r="R5338" s="21">
        <v>12</v>
      </c>
      <c r="S5338" s="22">
        <v>3.67</v>
      </c>
      <c r="T5338" s="21">
        <v>152.06</v>
      </c>
      <c r="U5338" s="21">
        <v>284.88</v>
      </c>
      <c r="V5338" s="4">
        <v>0.37030000000000002</v>
      </c>
      <c r="W5338" s="21">
        <v>628655.39599999995</v>
      </c>
      <c r="X5338" s="21">
        <v>3.24</v>
      </c>
      <c r="Y5338" s="12" t="str">
        <f>IFERROR(VLOOKUP(C5338,[1]Index!$D:$F,3,FALSE),"Non List")</f>
        <v>Commercial Banks</v>
      </c>
      <c r="Z5338">
        <f>IFERROR(VLOOKUP(C5338,[1]LP!$B:$C,2,FALSE),0)</f>
        <v>205.9</v>
      </c>
      <c r="AA5338" s="11">
        <f t="shared" si="125"/>
        <v>8.6999999999999993</v>
      </c>
      <c r="AB5338" s="5">
        <f>IFERROR(VLOOKUP(C5338,[2]Sheet1!$B:$F,5,FALSE),0)</f>
        <v>95072621.010000005</v>
      </c>
      <c r="AC5338" s="11">
        <f>IFERROR(VLOOKUP(AE5338,[3]Sheet2!$M:$O,2,FALSE),0)</f>
        <v>0</v>
      </c>
      <c r="AD5338" s="11">
        <f>IFERROR(VLOOKUP(AE5338,[3]Sheet2!$M:$O,3,FALSE),0)</f>
        <v>0</v>
      </c>
      <c r="AE5338" s="10" t="str">
        <f t="shared" si="124"/>
        <v>80/81PCBL</v>
      </c>
    </row>
    <row r="5339" spans="1:31" x14ac:dyDescent="0.45">
      <c r="A5339" s="12" t="s">
        <v>24</v>
      </c>
      <c r="B5339" s="12" t="s">
        <v>338</v>
      </c>
      <c r="C5339" s="12" t="s">
        <v>45</v>
      </c>
      <c r="D5339" s="12">
        <v>265.7</v>
      </c>
      <c r="E5339" s="12">
        <v>13581525.42</v>
      </c>
      <c r="F5339" s="21">
        <v>7327997.9400000004</v>
      </c>
      <c r="G5339" s="12">
        <v>185551196.72999999</v>
      </c>
      <c r="H5339" s="12">
        <v>149863211.91999999</v>
      </c>
      <c r="I5339" s="12">
        <v>1521864.84</v>
      </c>
      <c r="J5339" s="12">
        <v>1995105.18</v>
      </c>
      <c r="K5339" s="21">
        <v>1265098.81</v>
      </c>
      <c r="L5339" s="21">
        <v>482909.95</v>
      </c>
      <c r="M5339" s="21">
        <v>14.2</v>
      </c>
      <c r="N5339" s="21">
        <v>18.71</v>
      </c>
      <c r="O5339" s="21">
        <v>1.73</v>
      </c>
      <c r="P5339" s="21">
        <v>9.24</v>
      </c>
      <c r="Q5339" s="21">
        <v>0.21</v>
      </c>
      <c r="R5339" s="21">
        <v>32.369999999999997</v>
      </c>
      <c r="S5339" s="22">
        <v>1.79</v>
      </c>
      <c r="T5339" s="21">
        <v>153.96</v>
      </c>
      <c r="U5339" s="21">
        <v>221.79</v>
      </c>
      <c r="V5339" s="4">
        <v>-0.1653</v>
      </c>
      <c r="W5339" s="21">
        <v>2117361.6</v>
      </c>
      <c r="X5339" s="21">
        <v>15.59</v>
      </c>
      <c r="Y5339" s="12" t="str">
        <f>IFERROR(VLOOKUP(C5339,[1]Index!$D:$F,3,FALSE),"Non List")</f>
        <v>Commercial Banks</v>
      </c>
      <c r="Z5339">
        <f>IFERROR(VLOOKUP(C5339,[1]LP!$B:$C,2,FALSE),0)</f>
        <v>256.5</v>
      </c>
      <c r="AA5339" s="11">
        <f t="shared" si="125"/>
        <v>18.100000000000001</v>
      </c>
      <c r="AB5339" s="5">
        <f>IFERROR(VLOOKUP(C5339,[2]Sheet1!$B:$F,5,FALSE),0)</f>
        <v>66549474.509999998</v>
      </c>
      <c r="AC5339" s="11">
        <f>IFERROR(VLOOKUP(AE5339,[3]Sheet2!$M:$O,2,FALSE),0)</f>
        <v>0</v>
      </c>
      <c r="AD5339" s="11">
        <f>IFERROR(VLOOKUP(AE5339,[3]Sheet2!$M:$O,3,FALSE),0)</f>
        <v>0</v>
      </c>
      <c r="AE5339" s="10" t="str">
        <f t="shared" si="124"/>
        <v>80/81SANIMA</v>
      </c>
    </row>
    <row r="5340" spans="1:31" x14ac:dyDescent="0.45">
      <c r="A5340" s="12" t="s">
        <v>24</v>
      </c>
      <c r="B5340" s="12" t="s">
        <v>338</v>
      </c>
      <c r="C5340" s="12" t="s">
        <v>46</v>
      </c>
      <c r="D5340" s="12">
        <v>312</v>
      </c>
      <c r="E5340" s="12">
        <v>10500152.289999999</v>
      </c>
      <c r="F5340" s="21">
        <v>8368575.3399999999</v>
      </c>
      <c r="G5340" s="12">
        <v>160697838.78</v>
      </c>
      <c r="H5340" s="12">
        <v>119186960.12</v>
      </c>
      <c r="I5340" s="12">
        <v>1382001.63</v>
      </c>
      <c r="J5340" s="12">
        <v>1697686.37</v>
      </c>
      <c r="K5340" s="21">
        <v>977319.92</v>
      </c>
      <c r="L5340" s="21">
        <v>479178.02</v>
      </c>
      <c r="M5340" s="21">
        <v>18.239999999999998</v>
      </c>
      <c r="N5340" s="21">
        <v>17.11</v>
      </c>
      <c r="O5340" s="21">
        <v>1.74</v>
      </c>
      <c r="P5340" s="21">
        <v>10.16</v>
      </c>
      <c r="Q5340" s="21">
        <v>0.24</v>
      </c>
      <c r="R5340" s="21">
        <v>29.77</v>
      </c>
      <c r="S5340" s="22">
        <v>2.35</v>
      </c>
      <c r="T5340" s="21">
        <v>179.7</v>
      </c>
      <c r="U5340" s="21">
        <v>271.57</v>
      </c>
      <c r="V5340" s="4">
        <v>-0.12959999999999999</v>
      </c>
      <c r="W5340" s="21">
        <v>946492.19</v>
      </c>
      <c r="X5340" s="21">
        <v>9.01</v>
      </c>
      <c r="Y5340" s="12" t="str">
        <f>IFERROR(VLOOKUP(C5340,[1]Index!$D:$F,3,FALSE),"Non List")</f>
        <v>Commercial Banks</v>
      </c>
      <c r="Z5340">
        <f>IFERROR(VLOOKUP(C5340,[1]LP!$B:$C,2,FALSE),0)</f>
        <v>296</v>
      </c>
      <c r="AA5340" s="11">
        <f t="shared" si="125"/>
        <v>16.2</v>
      </c>
      <c r="AB5340" s="5">
        <f>IFERROR(VLOOKUP(C5340,[2]Sheet1!$B:$F,5,FALSE),0)</f>
        <v>30361886.129999999</v>
      </c>
      <c r="AC5340" s="11">
        <f>IFERROR(VLOOKUP(AE5340,[3]Sheet2!$M:$O,2,FALSE),0)</f>
        <v>0</v>
      </c>
      <c r="AD5340" s="11">
        <f>IFERROR(VLOOKUP(AE5340,[3]Sheet2!$M:$O,3,FALSE),0)</f>
        <v>0</v>
      </c>
      <c r="AE5340" s="10" t="str">
        <f t="shared" si="124"/>
        <v>80/81SBI</v>
      </c>
    </row>
    <row r="5341" spans="1:31" x14ac:dyDescent="0.45">
      <c r="A5341" s="12" t="s">
        <v>24</v>
      </c>
      <c r="B5341" s="12" t="s">
        <v>338</v>
      </c>
      <c r="C5341" s="12" t="s">
        <v>47</v>
      </c>
      <c r="D5341" s="12">
        <v>257</v>
      </c>
      <c r="E5341" s="12">
        <v>14089980.189999999</v>
      </c>
      <c r="F5341" s="21">
        <v>10942202.848999999</v>
      </c>
      <c r="G5341" s="12">
        <v>216655587.22</v>
      </c>
      <c r="H5341" s="12">
        <v>186617834.73899999</v>
      </c>
      <c r="I5341" s="12">
        <v>1969881.557</v>
      </c>
      <c r="J5341" s="12">
        <v>2472524.6830000002</v>
      </c>
      <c r="K5341" s="21">
        <v>1513341.7590000001</v>
      </c>
      <c r="L5341" s="21">
        <v>42862.887999999999</v>
      </c>
      <c r="M5341" s="21">
        <v>1.2</v>
      </c>
      <c r="N5341" s="21">
        <v>214.17</v>
      </c>
      <c r="O5341" s="21">
        <v>1.45</v>
      </c>
      <c r="P5341" s="21">
        <v>0.68</v>
      </c>
      <c r="Q5341" s="21">
        <v>0.01</v>
      </c>
      <c r="R5341" s="21">
        <v>310.55</v>
      </c>
      <c r="S5341" s="22">
        <v>3.44</v>
      </c>
      <c r="T5341" s="21">
        <v>177.66</v>
      </c>
      <c r="U5341" s="21">
        <v>69.260000000000005</v>
      </c>
      <c r="V5341" s="4">
        <v>-0.73050000000000004</v>
      </c>
      <c r="W5341" s="21">
        <v>-50388.411999999997</v>
      </c>
      <c r="X5341" s="21">
        <v>-0.36</v>
      </c>
      <c r="Y5341" s="12" t="str">
        <f>IFERROR(VLOOKUP(C5341,[1]Index!$D:$F,3,FALSE),"Non List")</f>
        <v>Commercial Banks</v>
      </c>
      <c r="Z5341">
        <f>IFERROR(VLOOKUP(C5341,[1]LP!$B:$C,2,FALSE),0)</f>
        <v>240.5</v>
      </c>
      <c r="AA5341" s="11">
        <f t="shared" si="125"/>
        <v>200.4</v>
      </c>
      <c r="AB5341" s="5">
        <f>IFERROR(VLOOKUP(C5341,[2]Sheet1!$B:$F,5,FALSE),0)</f>
        <v>69040902.930000007</v>
      </c>
      <c r="AC5341" s="11">
        <f>IFERROR(VLOOKUP(AE5341,[3]Sheet2!$M:$O,2,FALSE),0)</f>
        <v>0</v>
      </c>
      <c r="AD5341" s="11">
        <f>IFERROR(VLOOKUP(AE5341,[3]Sheet2!$M:$O,3,FALSE),0)</f>
        <v>0</v>
      </c>
      <c r="AE5341" s="10" t="str">
        <f t="shared" si="124"/>
        <v>80/81SBL</v>
      </c>
    </row>
    <row r="5342" spans="1:31" x14ac:dyDescent="0.45">
      <c r="A5342" s="12" t="s">
        <v>24</v>
      </c>
      <c r="B5342" s="12" t="s">
        <v>338</v>
      </c>
      <c r="C5342" s="12" t="s">
        <v>48</v>
      </c>
      <c r="D5342" s="12">
        <v>528.9</v>
      </c>
      <c r="E5342" s="12">
        <v>9429454</v>
      </c>
      <c r="F5342" s="21">
        <v>11502619</v>
      </c>
      <c r="G5342" s="12">
        <v>119100792</v>
      </c>
      <c r="H5342" s="12">
        <v>79387802</v>
      </c>
      <c r="I5342" s="12">
        <v>1387512</v>
      </c>
      <c r="J5342" s="12">
        <v>1773752</v>
      </c>
      <c r="K5342" s="21">
        <v>1209149</v>
      </c>
      <c r="L5342" s="21">
        <v>827701</v>
      </c>
      <c r="M5342" s="21">
        <v>35.08</v>
      </c>
      <c r="N5342" s="21">
        <v>15.08</v>
      </c>
      <c r="O5342" s="21">
        <v>2.38</v>
      </c>
      <c r="P5342" s="21">
        <v>15.82</v>
      </c>
      <c r="Q5342" s="21">
        <v>0.54</v>
      </c>
      <c r="R5342" s="21">
        <v>35.89</v>
      </c>
      <c r="S5342" s="22">
        <v>1.1000000000000001</v>
      </c>
      <c r="T5342" s="21">
        <v>221.99</v>
      </c>
      <c r="U5342" s="21">
        <v>418.59</v>
      </c>
      <c r="V5342" s="4">
        <v>-0.20860000000000001</v>
      </c>
      <c r="W5342" s="21">
        <v>3146111</v>
      </c>
      <c r="X5342" s="21">
        <v>33.36</v>
      </c>
      <c r="Y5342" s="12" t="str">
        <f>IFERROR(VLOOKUP(C5342,[1]Index!$D:$F,3,FALSE),"Non List")</f>
        <v>Commercial Banks</v>
      </c>
      <c r="Z5342">
        <f>IFERROR(VLOOKUP(C5342,[1]LP!$B:$C,2,FALSE),0)</f>
        <v>576.70000000000005</v>
      </c>
      <c r="AA5342" s="11">
        <f t="shared" si="125"/>
        <v>16.399999999999999</v>
      </c>
      <c r="AB5342" s="5">
        <f>IFERROR(VLOOKUP(C5342,[2]Sheet1!$B:$F,5,FALSE),0)</f>
        <v>25912139.09</v>
      </c>
      <c r="AC5342" s="11">
        <f>IFERROR(VLOOKUP(AE5342,[3]Sheet2!$M:$O,2,FALSE),0)</f>
        <v>0</v>
      </c>
      <c r="AD5342" s="11">
        <f>IFERROR(VLOOKUP(AE5342,[3]Sheet2!$M:$O,3,FALSE),0)</f>
        <v>0</v>
      </c>
      <c r="AE5342" s="10" t="str">
        <f t="shared" si="124"/>
        <v>80/81SCB</v>
      </c>
    </row>
    <row r="5343" spans="1:31" x14ac:dyDescent="0.45">
      <c r="A5343" s="12" t="s">
        <v>24</v>
      </c>
      <c r="B5343" s="12" t="s">
        <v>338</v>
      </c>
      <c r="C5343" s="12" t="s">
        <v>51</v>
      </c>
      <c r="D5343" s="12">
        <v>171</v>
      </c>
      <c r="E5343" s="12">
        <v>23542490</v>
      </c>
      <c r="F5343" s="21">
        <v>11257966</v>
      </c>
      <c r="G5343" s="12">
        <v>276148727</v>
      </c>
      <c r="H5343" s="12">
        <v>236664237</v>
      </c>
      <c r="I5343" s="12">
        <v>2548074</v>
      </c>
      <c r="J5343" s="12">
        <v>3275393</v>
      </c>
      <c r="K5343" s="21">
        <v>1620983</v>
      </c>
      <c r="L5343" s="21">
        <v>1034215</v>
      </c>
      <c r="M5343" s="21">
        <v>17.559999999999999</v>
      </c>
      <c r="N5343" s="21">
        <v>9.74</v>
      </c>
      <c r="O5343" s="21">
        <v>1.1599999999999999</v>
      </c>
      <c r="P5343" s="21">
        <v>11.89</v>
      </c>
      <c r="Q5343" s="21">
        <v>0.3</v>
      </c>
      <c r="R5343" s="21">
        <v>11.3</v>
      </c>
      <c r="S5343" s="22">
        <v>3.97</v>
      </c>
      <c r="T5343" s="21">
        <v>147.82</v>
      </c>
      <c r="U5343" s="21">
        <v>241.67</v>
      </c>
      <c r="V5343" s="4">
        <v>0.4133</v>
      </c>
      <c r="W5343" s="21">
        <v>325130</v>
      </c>
      <c r="X5343" s="21">
        <v>1.38</v>
      </c>
      <c r="Y5343" s="12" t="str">
        <f>IFERROR(VLOOKUP(C5343,[1]Index!$D:$F,3,FALSE),"Non List")</f>
        <v>Commercial Banks</v>
      </c>
      <c r="Z5343">
        <f>IFERROR(VLOOKUP(C5343,[1]LP!$B:$C,2,FALSE),0)</f>
        <v>149.5</v>
      </c>
      <c r="AA5343" s="11">
        <f t="shared" si="125"/>
        <v>8.5</v>
      </c>
      <c r="AB5343" s="5">
        <f>IFERROR(VLOOKUP(C5343,[2]Sheet1!$B:$F,5,FALSE),0)</f>
        <v>115358201</v>
      </c>
      <c r="AC5343" s="11">
        <f>IFERROR(VLOOKUP(AE5343,[3]Sheet2!$M:$O,2,FALSE),0)</f>
        <v>0</v>
      </c>
      <c r="AD5343" s="11">
        <f>IFERROR(VLOOKUP(AE5343,[3]Sheet2!$M:$O,3,FALSE),0)</f>
        <v>0</v>
      </c>
      <c r="AE5343" s="10" t="str">
        <f t="shared" si="124"/>
        <v>80/81PRVU</v>
      </c>
    </row>
    <row r="5344" spans="1:31" x14ac:dyDescent="0.45">
      <c r="A5344" s="12" t="s">
        <v>24</v>
      </c>
      <c r="B5344" s="12" t="s">
        <v>338</v>
      </c>
      <c r="C5344" s="12" t="s">
        <v>182</v>
      </c>
      <c r="D5344" s="12">
        <v>184</v>
      </c>
      <c r="E5344" s="12">
        <v>34128595</v>
      </c>
      <c r="F5344" s="21">
        <v>25040539</v>
      </c>
      <c r="G5344" s="12">
        <v>361197718</v>
      </c>
      <c r="H5344" s="12">
        <v>304240470</v>
      </c>
      <c r="I5344" s="12">
        <v>4161042</v>
      </c>
      <c r="J5344" s="12">
        <v>4791321</v>
      </c>
      <c r="K5344" s="21">
        <v>3246121</v>
      </c>
      <c r="L5344" s="21">
        <v>1522298</v>
      </c>
      <c r="M5344" s="21">
        <v>17.84</v>
      </c>
      <c r="N5344" s="21">
        <v>10.31</v>
      </c>
      <c r="O5344" s="21">
        <v>1.06</v>
      </c>
      <c r="P5344" s="21">
        <v>10.29</v>
      </c>
      <c r="Q5344" s="21">
        <v>0.33</v>
      </c>
      <c r="R5344" s="21">
        <v>10.93</v>
      </c>
      <c r="S5344" s="22">
        <v>4.83</v>
      </c>
      <c r="T5344" s="21">
        <v>173.37</v>
      </c>
      <c r="U5344" s="21">
        <v>263.8</v>
      </c>
      <c r="V5344" s="4">
        <v>0.43369999999999997</v>
      </c>
      <c r="W5344" s="21">
        <v>-853284</v>
      </c>
      <c r="X5344" s="21">
        <v>-2.5</v>
      </c>
      <c r="Y5344" s="12" t="str">
        <f>IFERROR(VLOOKUP(C5344,[1]Index!$D:$F,3,FALSE),"Non List")</f>
        <v>Commercial Banks</v>
      </c>
      <c r="Z5344">
        <f>IFERROR(VLOOKUP(C5344,[1]LP!$B:$C,2,FALSE),0)</f>
        <v>166</v>
      </c>
      <c r="AA5344" s="11">
        <f t="shared" si="125"/>
        <v>9.3000000000000007</v>
      </c>
      <c r="AB5344" s="5">
        <f>IFERROR(VLOOKUP(C5344,[2]Sheet1!$B:$F,5,FALSE),0)</f>
        <v>70134262.719999999</v>
      </c>
      <c r="AC5344" s="11">
        <f>IFERROR(VLOOKUP(AE5344,[3]Sheet2!$M:$O,2,FALSE),0)</f>
        <v>0</v>
      </c>
      <c r="AD5344" s="11">
        <f>IFERROR(VLOOKUP(AE5344,[3]Sheet2!$M:$O,3,FALSE),0)</f>
        <v>0</v>
      </c>
      <c r="AE5344" s="10" t="str">
        <f t="shared" si="124"/>
        <v>80/81NIMB</v>
      </c>
    </row>
    <row r="5345" spans="1:31" x14ac:dyDescent="0.45">
      <c r="A5345" s="12" t="s">
        <v>24</v>
      </c>
      <c r="B5345" s="12" t="s">
        <v>338</v>
      </c>
      <c r="C5345" s="12" t="s">
        <v>339</v>
      </c>
      <c r="D5345" s="12">
        <v>200</v>
      </c>
      <c r="E5345" s="12">
        <v>21670238</v>
      </c>
      <c r="F5345" s="21">
        <v>15450646</v>
      </c>
      <c r="G5345" s="12">
        <v>292198666</v>
      </c>
      <c r="H5345" s="12">
        <v>248925516</v>
      </c>
      <c r="I5345" s="12">
        <v>2866104</v>
      </c>
      <c r="J5345" s="12">
        <v>3503352</v>
      </c>
      <c r="K5345" s="21">
        <v>2290635</v>
      </c>
      <c r="L5345" s="21">
        <v>103039</v>
      </c>
      <c r="M5345" s="21">
        <v>1.88</v>
      </c>
      <c r="N5345" s="21">
        <v>106.38</v>
      </c>
      <c r="O5345" s="21">
        <v>1.17</v>
      </c>
      <c r="P5345" s="21">
        <v>1.1100000000000001</v>
      </c>
      <c r="Q5345" s="21">
        <v>0.02</v>
      </c>
      <c r="R5345" s="21">
        <v>124.46</v>
      </c>
      <c r="S5345" s="22">
        <v>4.6900000000000004</v>
      </c>
      <c r="T5345" s="21">
        <v>171.3</v>
      </c>
      <c r="U5345" s="21">
        <v>85.12</v>
      </c>
      <c r="V5345" s="4">
        <v>-0.57440000000000002</v>
      </c>
      <c r="W5345" s="21">
        <v>1061060</v>
      </c>
      <c r="X5345" s="21">
        <v>4.9000000000000004</v>
      </c>
      <c r="Y5345" s="12" t="str">
        <f>IFERROR(VLOOKUP(C5345,[1]Index!$D:$F,3,FALSE),"Non List")</f>
        <v>Commercial Banks</v>
      </c>
      <c r="Z5345">
        <f>IFERROR(VLOOKUP(C5345,[1]LP!$B:$C,2,FALSE),0)</f>
        <v>166.7</v>
      </c>
      <c r="AA5345" s="11">
        <f t="shared" si="125"/>
        <v>88.7</v>
      </c>
      <c r="AB5345" s="5">
        <f>IFERROR(VLOOKUP(C5345,[2]Sheet1!$B:$F,5,FALSE),0)</f>
        <v>113501122.06</v>
      </c>
      <c r="AC5345" s="11">
        <f>IFERROR(VLOOKUP(AE5345,[3]Sheet2!$M:$O,2,FALSE),0)</f>
        <v>0</v>
      </c>
      <c r="AD5345" s="11">
        <f>IFERROR(VLOOKUP(AE5345,[3]Sheet2!$M:$O,3,FALSE),0)</f>
        <v>0</v>
      </c>
      <c r="AE5345" s="10" t="str">
        <f t="shared" si="124"/>
        <v>80/81LSL</v>
      </c>
    </row>
    <row r="5346" spans="1:31" x14ac:dyDescent="0.45">
      <c r="A5346" s="12" t="s">
        <v>24</v>
      </c>
      <c r="B5346" s="12" t="s">
        <v>338</v>
      </c>
      <c r="C5346" s="12" t="s">
        <v>154</v>
      </c>
      <c r="D5346" s="12">
        <v>355</v>
      </c>
      <c r="E5346" s="12">
        <v>525000</v>
      </c>
      <c r="F5346" s="21">
        <v>226436.58540000001</v>
      </c>
      <c r="G5346" s="12">
        <v>1156590.3237000001</v>
      </c>
      <c r="H5346" s="12">
        <v>1101716.4939999999</v>
      </c>
      <c r="I5346" s="12">
        <v>28598.162</v>
      </c>
      <c r="J5346" s="12">
        <v>29136.43</v>
      </c>
      <c r="K5346" s="21">
        <v>22330.081999999999</v>
      </c>
      <c r="L5346" s="21">
        <v>3930.011</v>
      </c>
      <c r="M5346" s="21">
        <v>2.96</v>
      </c>
      <c r="N5346" s="21">
        <v>119.93</v>
      </c>
      <c r="O5346" s="21">
        <v>2.48</v>
      </c>
      <c r="P5346" s="21">
        <v>2.09</v>
      </c>
      <c r="Q5346" s="21">
        <v>0.2</v>
      </c>
      <c r="R5346" s="21">
        <v>297.43</v>
      </c>
      <c r="S5346" s="22">
        <v>4.87</v>
      </c>
      <c r="T5346" s="21">
        <v>143.13</v>
      </c>
      <c r="U5346" s="21">
        <v>97.63</v>
      </c>
      <c r="V5346" s="4">
        <v>-0.72499999999999998</v>
      </c>
      <c r="W5346" s="21">
        <v>3930.01</v>
      </c>
      <c r="X5346" s="21">
        <v>0.75</v>
      </c>
      <c r="Y5346" s="12" t="str">
        <f>IFERROR(VLOOKUP(C5346,[1]Index!$D:$F,3,FALSE),"Non List")</f>
        <v>Development Banks</v>
      </c>
      <c r="Z5346">
        <f>IFERROR(VLOOKUP(C5346,[1]LP!$B:$C,2,FALSE),0)</f>
        <v>475</v>
      </c>
      <c r="AA5346" s="11">
        <f t="shared" si="125"/>
        <v>160.5</v>
      </c>
      <c r="AB5346" s="5">
        <f>IFERROR(VLOOKUP(C5346,[2]Sheet1!$B:$F,5,FALSE),0)</f>
        <v>1575000</v>
      </c>
      <c r="AC5346" s="11">
        <f>IFERROR(VLOOKUP(AE5346,[3]Sheet2!$M:$O,2,FALSE),0)</f>
        <v>0</v>
      </c>
      <c r="AD5346" s="11">
        <f>IFERROR(VLOOKUP(AE5346,[3]Sheet2!$M:$O,3,FALSE),0)</f>
        <v>0</v>
      </c>
      <c r="AE5346" s="10" t="str">
        <f t="shared" si="124"/>
        <v>80/81CORBL</v>
      </c>
    </row>
    <row r="5347" spans="1:31" x14ac:dyDescent="0.45">
      <c r="A5347" s="12" t="s">
        <v>24</v>
      </c>
      <c r="B5347" s="12" t="s">
        <v>338</v>
      </c>
      <c r="C5347" s="12" t="s">
        <v>125</v>
      </c>
      <c r="D5347" s="12">
        <v>339</v>
      </c>
      <c r="E5347" s="12">
        <v>1249694.47</v>
      </c>
      <c r="F5347" s="21">
        <v>380606.64</v>
      </c>
      <c r="G5347" s="12">
        <v>13638695.449999999</v>
      </c>
      <c r="H5347" s="12">
        <v>10310753.289999999</v>
      </c>
      <c r="I5347" s="12">
        <v>97845.89</v>
      </c>
      <c r="J5347" s="12">
        <v>140304.25</v>
      </c>
      <c r="K5347" s="21">
        <v>59685.49</v>
      </c>
      <c r="L5347" s="21">
        <v>-139026.14000000001</v>
      </c>
      <c r="M5347" s="21">
        <v>-44.48</v>
      </c>
      <c r="N5347" s="21">
        <v>-7.62</v>
      </c>
      <c r="O5347" s="21">
        <v>2.6</v>
      </c>
      <c r="P5347" s="21">
        <v>-34.11</v>
      </c>
      <c r="Q5347" s="21">
        <v>-0.88</v>
      </c>
      <c r="R5347" s="21">
        <v>-19.809999999999999</v>
      </c>
      <c r="S5347" s="22">
        <v>7.57</v>
      </c>
      <c r="T5347" s="21">
        <v>130.46</v>
      </c>
      <c r="U5347" s="21" t="s">
        <v>314</v>
      </c>
      <c r="V5347" s="12" t="s">
        <v>314</v>
      </c>
      <c r="W5347" s="21">
        <v>-168455.84289999999</v>
      </c>
      <c r="X5347" s="21">
        <v>-13.48</v>
      </c>
      <c r="Y5347" s="12" t="str">
        <f>IFERROR(VLOOKUP(C5347,[1]Index!$D:$F,3,FALSE),"Non List")</f>
        <v>Development Banks</v>
      </c>
      <c r="Z5347">
        <f>IFERROR(VLOOKUP(C5347,[1]LP!$B:$C,2,FALSE),0)</f>
        <v>391</v>
      </c>
      <c r="AA5347" s="11">
        <f t="shared" si="125"/>
        <v>-8.8000000000000007</v>
      </c>
      <c r="AB5347" s="5">
        <f>IFERROR(VLOOKUP(C5347,[2]Sheet1!$B:$F,5,FALSE),0)</f>
        <v>6123503.0800000001</v>
      </c>
      <c r="AC5347" s="11">
        <f>IFERROR(VLOOKUP(AE5347,[3]Sheet2!$M:$O,2,FALSE),0)</f>
        <v>0</v>
      </c>
      <c r="AD5347" s="11">
        <f>IFERROR(VLOOKUP(AE5347,[3]Sheet2!$M:$O,3,FALSE),0)</f>
        <v>0</v>
      </c>
      <c r="AE5347" s="10" t="str">
        <f t="shared" si="124"/>
        <v>80/81EDBL</v>
      </c>
    </row>
    <row r="5348" spans="1:31" x14ac:dyDescent="0.45">
      <c r="A5348" s="12" t="s">
        <v>24</v>
      </c>
      <c r="B5348" s="12" t="s">
        <v>338</v>
      </c>
      <c r="C5348" s="12" t="s">
        <v>126</v>
      </c>
      <c r="D5348" s="12">
        <v>411</v>
      </c>
      <c r="E5348" s="12">
        <v>5187687.057</v>
      </c>
      <c r="F5348" s="21">
        <v>2734374.452</v>
      </c>
      <c r="G5348" s="12">
        <v>78364003.390000001</v>
      </c>
      <c r="H5348" s="12">
        <v>63020477.910999998</v>
      </c>
      <c r="I5348" s="12">
        <v>888350.571</v>
      </c>
      <c r="J5348" s="12">
        <v>1009652.121</v>
      </c>
      <c r="K5348" s="21">
        <v>641356.647</v>
      </c>
      <c r="L5348" s="21">
        <v>201554.79199999999</v>
      </c>
      <c r="M5348" s="21">
        <v>15.52</v>
      </c>
      <c r="N5348" s="21">
        <v>26.48</v>
      </c>
      <c r="O5348" s="21">
        <v>2.69</v>
      </c>
      <c r="P5348" s="21">
        <v>10.18</v>
      </c>
      <c r="Q5348" s="21">
        <v>0.21</v>
      </c>
      <c r="R5348" s="21">
        <v>71.23</v>
      </c>
      <c r="S5348" s="22">
        <v>2.68</v>
      </c>
      <c r="T5348" s="21">
        <v>152.71</v>
      </c>
      <c r="U5348" s="21">
        <v>230.92</v>
      </c>
      <c r="V5348" s="4">
        <v>-0.43809999999999999</v>
      </c>
      <c r="W5348" s="21">
        <v>386851.38199999998</v>
      </c>
      <c r="X5348" s="21">
        <v>7.46</v>
      </c>
      <c r="Y5348" s="12" t="str">
        <f>IFERROR(VLOOKUP(C5348,[1]Index!$D:$F,3,FALSE),"Non List")</f>
        <v>Development Banks</v>
      </c>
      <c r="Z5348">
        <f>IFERROR(VLOOKUP(C5348,[1]LP!$B:$C,2,FALSE),0)</f>
        <v>370.1</v>
      </c>
      <c r="AA5348" s="11">
        <f t="shared" si="125"/>
        <v>23.8</v>
      </c>
      <c r="AB5348" s="5">
        <f>IFERROR(VLOOKUP(C5348,[2]Sheet1!$B:$F,5,FALSE),0)</f>
        <v>27834534.920000002</v>
      </c>
      <c r="AC5348" s="11">
        <f>IFERROR(VLOOKUP(AE5348,[3]Sheet2!$M:$O,2,FALSE),0)</f>
        <v>0</v>
      </c>
      <c r="AD5348" s="11">
        <f>IFERROR(VLOOKUP(AE5348,[3]Sheet2!$M:$O,3,FALSE),0)</f>
        <v>0</v>
      </c>
      <c r="AE5348" s="10" t="str">
        <f t="shared" si="124"/>
        <v>80/81GBBL</v>
      </c>
    </row>
    <row r="5349" spans="1:31" x14ac:dyDescent="0.45">
      <c r="A5349" s="12" t="s">
        <v>24</v>
      </c>
      <c r="B5349" s="12" t="s">
        <v>338</v>
      </c>
      <c r="C5349" s="12" t="s">
        <v>129</v>
      </c>
      <c r="D5349" s="12">
        <v>305.8</v>
      </c>
      <c r="E5349" s="12">
        <v>4395785.8899999997</v>
      </c>
      <c r="F5349" s="21">
        <v>1613247.47</v>
      </c>
      <c r="G5349" s="12">
        <v>61805944.100000001</v>
      </c>
      <c r="H5349" s="12">
        <v>51125179.43</v>
      </c>
      <c r="I5349" s="12">
        <v>573991.66</v>
      </c>
      <c r="J5349" s="12">
        <v>668541.11</v>
      </c>
      <c r="K5349" s="21">
        <v>408989.76</v>
      </c>
      <c r="L5349" s="21">
        <v>50802.82</v>
      </c>
      <c r="M5349" s="21">
        <v>4.5999999999999996</v>
      </c>
      <c r="N5349" s="21">
        <v>66.48</v>
      </c>
      <c r="O5349" s="21">
        <v>2.2400000000000002</v>
      </c>
      <c r="P5349" s="21">
        <v>3.38</v>
      </c>
      <c r="Q5349" s="21">
        <v>0.06</v>
      </c>
      <c r="R5349" s="21">
        <v>148.91999999999999</v>
      </c>
      <c r="S5349" s="22">
        <v>3.75</v>
      </c>
      <c r="T5349" s="21">
        <v>136.69999999999999</v>
      </c>
      <c r="U5349" s="21">
        <v>118.95</v>
      </c>
      <c r="V5349" s="4">
        <v>-0.61099999999999999</v>
      </c>
      <c r="W5349" s="21">
        <v>-131564.28</v>
      </c>
      <c r="X5349" s="21">
        <v>-2.99</v>
      </c>
      <c r="Y5349" s="12" t="str">
        <f>IFERROR(VLOOKUP(C5349,[1]Index!$D:$F,3,FALSE),"Non List")</f>
        <v>Development Banks</v>
      </c>
      <c r="Z5349">
        <f>IFERROR(VLOOKUP(C5349,[1]LP!$B:$C,2,FALSE),0)</f>
        <v>297.89999999999998</v>
      </c>
      <c r="AA5349" s="11">
        <f t="shared" si="125"/>
        <v>64.8</v>
      </c>
      <c r="AB5349" s="5">
        <f>IFERROR(VLOOKUP(C5349,[2]Sheet1!$B:$F,5,FALSE),0)</f>
        <v>21539350.859999999</v>
      </c>
      <c r="AC5349" s="11">
        <f>IFERROR(VLOOKUP(AE5349,[3]Sheet2!$M:$O,2,FALSE),0)</f>
        <v>0</v>
      </c>
      <c r="AD5349" s="11">
        <f>IFERROR(VLOOKUP(AE5349,[3]Sheet2!$M:$O,3,FALSE),0)</f>
        <v>0</v>
      </c>
      <c r="AE5349" s="10" t="str">
        <f t="shared" si="124"/>
        <v>80/81JBBL</v>
      </c>
    </row>
    <row r="5350" spans="1:31" x14ac:dyDescent="0.45">
      <c r="A5350" s="12" t="s">
        <v>24</v>
      </c>
      <c r="B5350" s="12" t="s">
        <v>338</v>
      </c>
      <c r="C5350" s="12" t="s">
        <v>133</v>
      </c>
      <c r="D5350" s="12">
        <v>334</v>
      </c>
      <c r="E5350" s="12">
        <v>502830</v>
      </c>
      <c r="F5350" s="21">
        <v>78445.691000000006</v>
      </c>
      <c r="G5350" s="12">
        <v>4522637.4270000001</v>
      </c>
      <c r="H5350" s="12">
        <v>3418317.2039999999</v>
      </c>
      <c r="I5350" s="12">
        <v>39390.351999999999</v>
      </c>
      <c r="J5350" s="12">
        <v>41867.186999999998</v>
      </c>
      <c r="K5350" s="21">
        <v>11057.549000000001</v>
      </c>
      <c r="L5350" s="21">
        <v>40861.042999999998</v>
      </c>
      <c r="M5350" s="21">
        <v>32.479999999999997</v>
      </c>
      <c r="N5350" s="21">
        <v>10.28</v>
      </c>
      <c r="O5350" s="21">
        <v>2.89</v>
      </c>
      <c r="P5350" s="21">
        <v>28.12</v>
      </c>
      <c r="Q5350" s="21">
        <v>0.78</v>
      </c>
      <c r="R5350" s="21">
        <v>29.71</v>
      </c>
      <c r="S5350" s="22">
        <v>4.74</v>
      </c>
      <c r="T5350" s="21">
        <v>115.6</v>
      </c>
      <c r="U5350" s="21">
        <v>290.66000000000003</v>
      </c>
      <c r="V5350" s="4">
        <v>-0.1298</v>
      </c>
      <c r="W5350" s="21">
        <v>33233.828000000001</v>
      </c>
      <c r="X5350" s="21">
        <v>6.61</v>
      </c>
      <c r="Y5350" s="12" t="str">
        <f>IFERROR(VLOOKUP(C5350,[1]Index!$D:$F,3,FALSE),"Non List")</f>
        <v>Development Banks</v>
      </c>
      <c r="Z5350">
        <f>IFERROR(VLOOKUP(C5350,[1]LP!$B:$C,2,FALSE),0)</f>
        <v>429.8</v>
      </c>
      <c r="AA5350" s="11">
        <f t="shared" si="125"/>
        <v>13.2</v>
      </c>
      <c r="AB5350" s="5">
        <f>IFERROR(VLOOKUP(C5350,[2]Sheet1!$B:$F,5,FALSE),0)</f>
        <v>2463867</v>
      </c>
      <c r="AC5350" s="11">
        <f>IFERROR(VLOOKUP(AE5350,[3]Sheet2!$M:$O,2,FALSE),0)</f>
        <v>0</v>
      </c>
      <c r="AD5350" s="11">
        <f>IFERROR(VLOOKUP(AE5350,[3]Sheet2!$M:$O,3,FALSE),0)</f>
        <v>0</v>
      </c>
      <c r="AE5350" s="10" t="str">
        <f t="shared" si="124"/>
        <v>80/81KRBL</v>
      </c>
    </row>
    <row r="5351" spans="1:31" x14ac:dyDescent="0.45">
      <c r="A5351" s="12" t="s">
        <v>24</v>
      </c>
      <c r="B5351" s="12" t="s">
        <v>338</v>
      </c>
      <c r="C5351" s="12" t="s">
        <v>134</v>
      </c>
      <c r="D5351" s="12">
        <v>404</v>
      </c>
      <c r="E5351" s="12">
        <v>1111426.577</v>
      </c>
      <c r="F5351" s="21">
        <v>450271.7</v>
      </c>
      <c r="G5351" s="12">
        <v>6495966.6299999999</v>
      </c>
      <c r="H5351" s="12">
        <v>4033216.3</v>
      </c>
      <c r="I5351" s="12">
        <v>72769.279999999999</v>
      </c>
      <c r="J5351" s="12">
        <v>79048.899999999994</v>
      </c>
      <c r="K5351" s="21">
        <v>48730.85</v>
      </c>
      <c r="L5351" s="21">
        <v>17545.73</v>
      </c>
      <c r="M5351" s="21">
        <v>6.28</v>
      </c>
      <c r="N5351" s="21">
        <v>64.33</v>
      </c>
      <c r="O5351" s="21">
        <v>2.88</v>
      </c>
      <c r="P5351" s="21">
        <v>4.49</v>
      </c>
      <c r="Q5351" s="21">
        <v>0.21</v>
      </c>
      <c r="R5351" s="21">
        <v>185.27</v>
      </c>
      <c r="S5351" s="22">
        <v>2.82</v>
      </c>
      <c r="T5351" s="21">
        <v>140.51</v>
      </c>
      <c r="U5351" s="21">
        <v>140.9</v>
      </c>
      <c r="V5351" s="4">
        <v>-0.6512</v>
      </c>
      <c r="W5351" s="21">
        <v>134779.97</v>
      </c>
      <c r="X5351" s="21">
        <v>12.13</v>
      </c>
      <c r="Y5351" s="12" t="str">
        <f>IFERROR(VLOOKUP(C5351,[1]Index!$D:$F,3,FALSE),"Non List")</f>
        <v>Development Banks</v>
      </c>
      <c r="Z5351">
        <f>IFERROR(VLOOKUP(C5351,[1]LP!$B:$C,2,FALSE),0)</f>
        <v>488</v>
      </c>
      <c r="AA5351" s="11">
        <f t="shared" si="125"/>
        <v>77.7</v>
      </c>
      <c r="AB5351" s="5">
        <f>IFERROR(VLOOKUP(C5351,[2]Sheet1!$B:$F,5,FALSE),0)</f>
        <v>5445990.2300000004</v>
      </c>
      <c r="AC5351" s="11">
        <f>IFERROR(VLOOKUP(AE5351,[3]Sheet2!$M:$O,2,FALSE),0)</f>
        <v>0</v>
      </c>
      <c r="AD5351" s="11">
        <f>IFERROR(VLOOKUP(AE5351,[3]Sheet2!$M:$O,3,FALSE),0)</f>
        <v>0</v>
      </c>
      <c r="AE5351" s="10" t="str">
        <f t="shared" si="124"/>
        <v>80/81MDB</v>
      </c>
    </row>
    <row r="5352" spans="1:31" x14ac:dyDescent="0.45">
      <c r="A5352" s="12" t="s">
        <v>24</v>
      </c>
      <c r="B5352" s="12" t="s">
        <v>338</v>
      </c>
      <c r="C5352" s="12" t="s">
        <v>136</v>
      </c>
      <c r="D5352" s="12">
        <v>405.9</v>
      </c>
      <c r="E5352" s="12">
        <v>6420900.273</v>
      </c>
      <c r="F5352" s="21">
        <v>3203887.4509999999</v>
      </c>
      <c r="G5352" s="12">
        <v>115998285.55500001</v>
      </c>
      <c r="H5352" s="12">
        <v>96742610.358999997</v>
      </c>
      <c r="I5352" s="12">
        <v>1044195.052</v>
      </c>
      <c r="J5352" s="12">
        <v>1196116.176</v>
      </c>
      <c r="K5352" s="21">
        <v>704047.21600000001</v>
      </c>
      <c r="L5352" s="21">
        <v>228806.935</v>
      </c>
      <c r="M5352" s="21">
        <v>14.24</v>
      </c>
      <c r="N5352" s="21">
        <v>28.5</v>
      </c>
      <c r="O5352" s="21">
        <v>2.71</v>
      </c>
      <c r="P5352" s="21">
        <v>9.51</v>
      </c>
      <c r="Q5352" s="21">
        <v>0.17</v>
      </c>
      <c r="R5352" s="21">
        <v>77.23</v>
      </c>
      <c r="S5352" s="22">
        <v>1.49</v>
      </c>
      <c r="T5352" s="21">
        <v>149.9</v>
      </c>
      <c r="U5352" s="21">
        <v>219.15</v>
      </c>
      <c r="V5352" s="4">
        <v>-0.46010000000000001</v>
      </c>
      <c r="W5352" s="21">
        <v>404457.27600000001</v>
      </c>
      <c r="X5352" s="21">
        <v>6.3</v>
      </c>
      <c r="Y5352" s="12" t="str">
        <f>IFERROR(VLOOKUP(C5352,[1]Index!$D:$F,3,FALSE),"Non List")</f>
        <v>Development Banks</v>
      </c>
      <c r="Z5352">
        <f>IFERROR(VLOOKUP(C5352,[1]LP!$B:$C,2,FALSE),0)</f>
        <v>353.1</v>
      </c>
      <c r="AA5352" s="11">
        <f t="shared" si="125"/>
        <v>24.8</v>
      </c>
      <c r="AB5352" s="5">
        <f>IFERROR(VLOOKUP(C5352,[2]Sheet1!$B:$F,5,FALSE),0)</f>
        <v>34531463.479999997</v>
      </c>
      <c r="AC5352" s="11">
        <f>IFERROR(VLOOKUP(AE5352,[3]Sheet2!$M:$O,2,FALSE),0)</f>
        <v>0</v>
      </c>
      <c r="AD5352" s="11">
        <f>IFERROR(VLOOKUP(AE5352,[3]Sheet2!$M:$O,3,FALSE),0)</f>
        <v>0</v>
      </c>
      <c r="AE5352" s="10" t="str">
        <f t="shared" si="124"/>
        <v>80/81MNBBL</v>
      </c>
    </row>
    <row r="5353" spans="1:31" x14ac:dyDescent="0.45">
      <c r="A5353" s="12" t="s">
        <v>24</v>
      </c>
      <c r="B5353" s="12" t="s">
        <v>338</v>
      </c>
      <c r="C5353" s="12" t="s">
        <v>156</v>
      </c>
      <c r="D5353" s="12">
        <v>382</v>
      </c>
      <c r="E5353" s="12">
        <v>262467.59999999998</v>
      </c>
      <c r="F5353" s="21">
        <v>-185077.522</v>
      </c>
      <c r="G5353" s="12">
        <v>550620.93900000001</v>
      </c>
      <c r="H5353" s="12">
        <v>430295.81400000001</v>
      </c>
      <c r="I5353" s="12">
        <v>2915.1979999999999</v>
      </c>
      <c r="J5353" s="12">
        <v>3119.759</v>
      </c>
      <c r="K5353" s="21">
        <v>-8812.1029999999992</v>
      </c>
      <c r="L5353" s="21">
        <v>-12159.244000000001</v>
      </c>
      <c r="M5353" s="21">
        <v>-18.52</v>
      </c>
      <c r="N5353" s="21">
        <v>-20.63</v>
      </c>
      <c r="O5353" s="21">
        <v>12.96</v>
      </c>
      <c r="P5353" s="21">
        <v>-62.85</v>
      </c>
      <c r="Q5353" s="21">
        <v>-1.8</v>
      </c>
      <c r="R5353" s="21">
        <v>-267.36</v>
      </c>
      <c r="S5353" s="22">
        <v>17.809999999999999</v>
      </c>
      <c r="T5353" s="21">
        <v>29.49</v>
      </c>
      <c r="U5353" s="21" t="s">
        <v>314</v>
      </c>
      <c r="V5353" s="12" t="s">
        <v>314</v>
      </c>
      <c r="W5353" s="21">
        <v>-12159.245000000001</v>
      </c>
      <c r="X5353" s="21">
        <v>-4.63</v>
      </c>
      <c r="Y5353" s="12" t="str">
        <f>IFERROR(VLOOKUP(C5353,[1]Index!$D:$F,3,FALSE),"Non List")</f>
        <v>Development Banks</v>
      </c>
      <c r="Z5353">
        <f>IFERROR(VLOOKUP(C5353,[1]LP!$B:$C,2,FALSE),0)</f>
        <v>527</v>
      </c>
      <c r="AA5353" s="11">
        <f t="shared" si="125"/>
        <v>-28.5</v>
      </c>
      <c r="AB5353" s="5">
        <f>IFERROR(VLOOKUP(C5353,[2]Sheet1!$B:$F,5,FALSE),0)</f>
        <v>761156.04</v>
      </c>
      <c r="AC5353" s="11">
        <f>IFERROR(VLOOKUP(AE5353,[3]Sheet2!$M:$O,2,FALSE),0)</f>
        <v>0</v>
      </c>
      <c r="AD5353" s="11">
        <f>IFERROR(VLOOKUP(AE5353,[3]Sheet2!$M:$O,3,FALSE),0)</f>
        <v>0</v>
      </c>
      <c r="AE5353" s="10" t="str">
        <f t="shared" si="124"/>
        <v>80/81NABBC</v>
      </c>
    </row>
    <row r="5354" spans="1:31" x14ac:dyDescent="0.45">
      <c r="A5354" s="12" t="s">
        <v>24</v>
      </c>
      <c r="B5354" s="12" t="s">
        <v>338</v>
      </c>
      <c r="C5354" s="12" t="s">
        <v>139</v>
      </c>
      <c r="D5354" s="12">
        <v>315.7</v>
      </c>
      <c r="E5354" s="12">
        <v>3430971.3059999999</v>
      </c>
      <c r="F5354" s="21">
        <v>1201960.42</v>
      </c>
      <c r="G5354" s="12">
        <v>49797942.219999999</v>
      </c>
      <c r="H5354" s="12">
        <v>41069953.310000002</v>
      </c>
      <c r="I5354" s="12">
        <v>428065.06</v>
      </c>
      <c r="J5354" s="12">
        <v>490942.95</v>
      </c>
      <c r="K5354" s="21">
        <v>241695.5</v>
      </c>
      <c r="L5354" s="21">
        <v>46591.18</v>
      </c>
      <c r="M5354" s="21">
        <v>5.4</v>
      </c>
      <c r="N5354" s="21">
        <v>58.46</v>
      </c>
      <c r="O5354" s="21">
        <v>2.34</v>
      </c>
      <c r="P5354" s="21">
        <v>4.0199999999999996</v>
      </c>
      <c r="Q5354" s="21">
        <v>7.0000000000000007E-2</v>
      </c>
      <c r="R5354" s="21">
        <v>136.80000000000001</v>
      </c>
      <c r="S5354" s="22">
        <v>3.28</v>
      </c>
      <c r="T5354" s="21">
        <v>135.03</v>
      </c>
      <c r="U5354" s="21">
        <v>128.09</v>
      </c>
      <c r="V5354" s="4">
        <v>-0.59430000000000005</v>
      </c>
      <c r="W5354" s="21">
        <v>-55073.43</v>
      </c>
      <c r="X5354" s="21">
        <v>-1.61</v>
      </c>
      <c r="Y5354" s="12" t="str">
        <f>IFERROR(VLOOKUP(C5354,[1]Index!$D:$F,3,FALSE),"Non List")</f>
        <v>Development Banks</v>
      </c>
      <c r="Z5354">
        <f>IFERROR(VLOOKUP(C5354,[1]LP!$B:$C,2,FALSE),0)</f>
        <v>316.2</v>
      </c>
      <c r="AA5354" s="11">
        <f t="shared" si="125"/>
        <v>58.6</v>
      </c>
      <c r="AB5354" s="5">
        <f>IFERROR(VLOOKUP(C5354,[2]Sheet1!$B:$F,5,FALSE),0)</f>
        <v>16811183.489999998</v>
      </c>
      <c r="AC5354" s="11">
        <f>IFERROR(VLOOKUP(AE5354,[3]Sheet2!$M:$O,2,FALSE),0)</f>
        <v>0</v>
      </c>
      <c r="AD5354" s="11">
        <f>IFERROR(VLOOKUP(AE5354,[3]Sheet2!$M:$O,3,FALSE),0)</f>
        <v>0</v>
      </c>
      <c r="AE5354" s="10" t="str">
        <f t="shared" si="124"/>
        <v>80/81SADBL</v>
      </c>
    </row>
    <row r="5355" spans="1:31" x14ac:dyDescent="0.45">
      <c r="A5355" s="12" t="s">
        <v>24</v>
      </c>
      <c r="B5355" s="12" t="s">
        <v>338</v>
      </c>
      <c r="C5355" s="12" t="s">
        <v>141</v>
      </c>
      <c r="D5355" s="12">
        <v>411</v>
      </c>
      <c r="E5355" s="12">
        <v>4733690.9469999997</v>
      </c>
      <c r="F5355" s="21">
        <v>2062201.75</v>
      </c>
      <c r="G5355" s="12">
        <v>57871091.009999998</v>
      </c>
      <c r="H5355" s="12">
        <v>46195593.18</v>
      </c>
      <c r="I5355" s="12">
        <v>511388.33</v>
      </c>
      <c r="J5355" s="12">
        <v>595728.86</v>
      </c>
      <c r="K5355" s="21">
        <v>337216.61</v>
      </c>
      <c r="L5355" s="21">
        <v>191654.47</v>
      </c>
      <c r="M5355" s="21">
        <v>16.16</v>
      </c>
      <c r="N5355" s="21">
        <v>25.43</v>
      </c>
      <c r="O5355" s="21">
        <v>2.86</v>
      </c>
      <c r="P5355" s="21">
        <v>11.28</v>
      </c>
      <c r="Q5355" s="21">
        <v>0.28999999999999998</v>
      </c>
      <c r="R5355" s="21">
        <v>72.73</v>
      </c>
      <c r="S5355" s="22">
        <v>2.59</v>
      </c>
      <c r="T5355" s="21">
        <v>143.56</v>
      </c>
      <c r="U5355" s="21">
        <v>228.47</v>
      </c>
      <c r="V5355" s="4">
        <v>-0.44409999999999999</v>
      </c>
      <c r="W5355" s="21" t="s">
        <v>314</v>
      </c>
      <c r="X5355" s="21">
        <v>0</v>
      </c>
      <c r="Y5355" s="12" t="str">
        <f>IFERROR(VLOOKUP(C5355,[1]Index!$D:$F,3,FALSE),"Non List")</f>
        <v>Development Banks</v>
      </c>
      <c r="Z5355">
        <f>IFERROR(VLOOKUP(C5355,[1]LP!$B:$C,2,FALSE),0)</f>
        <v>418</v>
      </c>
      <c r="AA5355" s="11">
        <f t="shared" si="125"/>
        <v>25.9</v>
      </c>
      <c r="AB5355" s="5">
        <f>IFERROR(VLOOKUP(C5355,[2]Sheet1!$B:$F,5,FALSE),0)</f>
        <v>23195085.649999999</v>
      </c>
      <c r="AC5355" s="11">
        <f>IFERROR(VLOOKUP(AE5355,[3]Sheet2!$M:$O,2,FALSE),0)</f>
        <v>0</v>
      </c>
      <c r="AD5355" s="11">
        <f>IFERROR(VLOOKUP(AE5355,[3]Sheet2!$M:$O,3,FALSE),0)</f>
        <v>0</v>
      </c>
      <c r="AE5355" s="10" t="str">
        <f t="shared" si="124"/>
        <v>80/81SHINE</v>
      </c>
    </row>
    <row r="5356" spans="1:31" x14ac:dyDescent="0.45">
      <c r="A5356" s="12" t="s">
        <v>24</v>
      </c>
      <c r="B5356" s="12" t="s">
        <v>338</v>
      </c>
      <c r="C5356" s="12" t="s">
        <v>142</v>
      </c>
      <c r="D5356" s="12">
        <v>287</v>
      </c>
      <c r="E5356" s="12">
        <v>557456.06700000004</v>
      </c>
      <c r="F5356" s="21">
        <v>62984.879000000001</v>
      </c>
      <c r="G5356" s="12">
        <v>4307106.5750000002</v>
      </c>
      <c r="H5356" s="12">
        <v>3533539.7760000001</v>
      </c>
      <c r="I5356" s="12">
        <v>55773.83</v>
      </c>
      <c r="J5356" s="12">
        <v>62185.652000000002</v>
      </c>
      <c r="K5356" s="21">
        <v>21098.564999999999</v>
      </c>
      <c r="L5356" s="21">
        <v>1929.8409999999999</v>
      </c>
      <c r="M5356" s="21">
        <v>1.36</v>
      </c>
      <c r="N5356" s="21">
        <v>211.03</v>
      </c>
      <c r="O5356" s="21">
        <v>2.58</v>
      </c>
      <c r="P5356" s="21">
        <v>1.24</v>
      </c>
      <c r="Q5356" s="21">
        <v>0.03</v>
      </c>
      <c r="R5356" s="21">
        <v>544.46</v>
      </c>
      <c r="S5356" s="22">
        <v>4.26</v>
      </c>
      <c r="T5356" s="21">
        <v>111.3</v>
      </c>
      <c r="U5356" s="21">
        <v>58.36</v>
      </c>
      <c r="V5356" s="4">
        <v>-0.79669999999999996</v>
      </c>
      <c r="W5356" s="21">
        <v>-110136.764</v>
      </c>
      <c r="X5356" s="21">
        <v>-19.760000000000002</v>
      </c>
      <c r="Y5356" s="12" t="str">
        <f>IFERROR(VLOOKUP(C5356,[1]Index!$D:$F,3,FALSE),"Non List")</f>
        <v>Development Banks</v>
      </c>
      <c r="Z5356">
        <f>IFERROR(VLOOKUP(C5356,[1]LP!$B:$C,2,FALSE),0)</f>
        <v>385</v>
      </c>
      <c r="AA5356" s="11">
        <f t="shared" si="125"/>
        <v>283.10000000000002</v>
      </c>
      <c r="AB5356" s="5">
        <f>IFERROR(VLOOKUP(C5356,[2]Sheet1!$B:$F,5,FALSE),0)</f>
        <v>2731534.73</v>
      </c>
      <c r="AC5356" s="11">
        <f>IFERROR(VLOOKUP(AE5356,[3]Sheet2!$M:$O,2,FALSE),0)</f>
        <v>0</v>
      </c>
      <c r="AD5356" s="11">
        <f>IFERROR(VLOOKUP(AE5356,[3]Sheet2!$M:$O,3,FALSE),0)</f>
        <v>0</v>
      </c>
      <c r="AE5356" s="10" t="str">
        <f t="shared" si="124"/>
        <v>80/81SINDU</v>
      </c>
    </row>
    <row r="5357" spans="1:31" x14ac:dyDescent="0.45">
      <c r="A5357" s="12" t="s">
        <v>24</v>
      </c>
      <c r="B5357" s="12" t="s">
        <v>338</v>
      </c>
      <c r="C5357" s="12" t="s">
        <v>144</v>
      </c>
      <c r="D5357" s="12">
        <v>334</v>
      </c>
      <c r="E5357" s="12">
        <v>519000</v>
      </c>
      <c r="F5357" s="21">
        <v>72713.625</v>
      </c>
      <c r="G5357" s="12">
        <v>3973218.78</v>
      </c>
      <c r="H5357" s="12">
        <v>3516885.8480000002</v>
      </c>
      <c r="I5357" s="12">
        <v>45148.591999999997</v>
      </c>
      <c r="J5357" s="12">
        <v>50358.523999999998</v>
      </c>
      <c r="K5357" s="21">
        <v>26043.144</v>
      </c>
      <c r="L5357" s="21">
        <v>10884.477000000001</v>
      </c>
      <c r="M5357" s="21">
        <v>8.36</v>
      </c>
      <c r="N5357" s="21">
        <v>39.950000000000003</v>
      </c>
      <c r="O5357" s="21">
        <v>2.93</v>
      </c>
      <c r="P5357" s="21">
        <v>7.36</v>
      </c>
      <c r="Q5357" s="21">
        <v>0.22</v>
      </c>
      <c r="R5357" s="21">
        <v>117.05</v>
      </c>
      <c r="S5357" s="22">
        <v>4.55</v>
      </c>
      <c r="T5357" s="21">
        <v>114.01</v>
      </c>
      <c r="U5357" s="21">
        <v>146.44</v>
      </c>
      <c r="V5357" s="4">
        <v>-0.56159999999999999</v>
      </c>
      <c r="W5357" s="21">
        <v>-5603.2223000000004</v>
      </c>
      <c r="X5357" s="21">
        <v>-1.08</v>
      </c>
      <c r="Y5357" s="12" t="str">
        <f>IFERROR(VLOOKUP(C5357,[1]Index!$D:$F,3,FALSE),"Non List")</f>
        <v>Development Banks</v>
      </c>
      <c r="Z5357">
        <f>IFERROR(VLOOKUP(C5357,[1]LP!$B:$C,2,FALSE),0)</f>
        <v>434.9</v>
      </c>
      <c r="AA5357" s="11">
        <f t="shared" si="125"/>
        <v>52</v>
      </c>
      <c r="AB5357" s="5">
        <f>IFERROR(VLOOKUP(C5357,[2]Sheet1!$B:$F,5,FALSE),0)</f>
        <v>2335500</v>
      </c>
      <c r="AC5357" s="11">
        <f>IFERROR(VLOOKUP(AE5357,[3]Sheet2!$M:$O,2,FALSE),0)</f>
        <v>0</v>
      </c>
      <c r="AD5357" s="11">
        <f>IFERROR(VLOOKUP(AE5357,[3]Sheet2!$M:$O,3,FALSE),0)</f>
        <v>0</v>
      </c>
      <c r="AE5357" s="10" t="str">
        <f t="shared" si="124"/>
        <v>80/81GRDBL</v>
      </c>
    </row>
    <row r="5358" spans="1:31" x14ac:dyDescent="0.45">
      <c r="A5358" s="12" t="s">
        <v>24</v>
      </c>
      <c r="B5358" s="12" t="s">
        <v>338</v>
      </c>
      <c r="C5358" s="12" t="s">
        <v>146</v>
      </c>
      <c r="D5358" s="12">
        <v>341</v>
      </c>
      <c r="E5358" s="12">
        <v>4171318.6</v>
      </c>
      <c r="F5358" s="21">
        <v>2393691.12</v>
      </c>
      <c r="G5358" s="12">
        <v>53144270.619999997</v>
      </c>
      <c r="H5358" s="12">
        <v>38860904.090000004</v>
      </c>
      <c r="I5358" s="12">
        <v>441225.73</v>
      </c>
      <c r="J5358" s="12">
        <v>507358.77</v>
      </c>
      <c r="K5358" s="21">
        <v>263445.57</v>
      </c>
      <c r="L5358" s="21">
        <v>95378.61</v>
      </c>
      <c r="M5358" s="21">
        <v>9.1199999999999992</v>
      </c>
      <c r="N5358" s="21">
        <v>37.39</v>
      </c>
      <c r="O5358" s="21">
        <v>2.17</v>
      </c>
      <c r="P5358" s="21">
        <v>5.81</v>
      </c>
      <c r="Q5358" s="21">
        <v>0.15</v>
      </c>
      <c r="R5358" s="21">
        <v>81.14</v>
      </c>
      <c r="S5358" s="22">
        <v>3.97</v>
      </c>
      <c r="T5358" s="21">
        <v>157.38</v>
      </c>
      <c r="U5358" s="21">
        <v>179.71</v>
      </c>
      <c r="V5358" s="4">
        <v>-0.47299999999999998</v>
      </c>
      <c r="W5358" s="21">
        <v>148924.56</v>
      </c>
      <c r="X5358" s="21">
        <v>3.57</v>
      </c>
      <c r="Y5358" s="12" t="str">
        <f>IFERROR(VLOOKUP(C5358,[1]Index!$D:$F,3,FALSE),"Non List")</f>
        <v>Development Banks</v>
      </c>
      <c r="Z5358">
        <f>IFERROR(VLOOKUP(C5358,[1]LP!$B:$C,2,FALSE),0)</f>
        <v>334</v>
      </c>
      <c r="AA5358" s="11">
        <f t="shared" si="125"/>
        <v>36.6</v>
      </c>
      <c r="AB5358" s="5">
        <f>IFERROR(VLOOKUP(C5358,[2]Sheet1!$B:$F,5,FALSE),0)</f>
        <v>20439460.93</v>
      </c>
      <c r="AC5358" s="11">
        <f>IFERROR(VLOOKUP(AE5358,[3]Sheet2!$M:$O,2,FALSE),0)</f>
        <v>0</v>
      </c>
      <c r="AD5358" s="11">
        <f>IFERROR(VLOOKUP(AE5358,[3]Sheet2!$M:$O,3,FALSE),0)</f>
        <v>0</v>
      </c>
      <c r="AE5358" s="10" t="str">
        <f t="shared" si="124"/>
        <v>80/81MLBL</v>
      </c>
    </row>
    <row r="5359" spans="1:31" x14ac:dyDescent="0.45">
      <c r="A5359" s="12" t="s">
        <v>24</v>
      </c>
      <c r="B5359" s="12" t="s">
        <v>338</v>
      </c>
      <c r="C5359" s="12" t="s">
        <v>151</v>
      </c>
      <c r="D5359" s="12">
        <v>408</v>
      </c>
      <c r="E5359" s="12">
        <v>3382821.29</v>
      </c>
      <c r="F5359" s="21">
        <v>2742378.23</v>
      </c>
      <c r="G5359" s="12">
        <v>52213639.219999999</v>
      </c>
      <c r="H5359" s="12">
        <v>43221498.539999999</v>
      </c>
      <c r="I5359" s="12">
        <v>431899.39</v>
      </c>
      <c r="J5359" s="12">
        <v>491748.06</v>
      </c>
      <c r="K5359" s="21">
        <v>275925.5</v>
      </c>
      <c r="L5359" s="21">
        <v>173280.92</v>
      </c>
      <c r="M5359" s="21">
        <v>20.48</v>
      </c>
      <c r="N5359" s="21">
        <v>19.920000000000002</v>
      </c>
      <c r="O5359" s="21">
        <v>2.25</v>
      </c>
      <c r="P5359" s="21">
        <v>11.32</v>
      </c>
      <c r="Q5359" s="21">
        <v>0.28000000000000003</v>
      </c>
      <c r="R5359" s="21">
        <v>44.82</v>
      </c>
      <c r="S5359" s="22">
        <v>3.47</v>
      </c>
      <c r="T5359" s="21">
        <v>181.07</v>
      </c>
      <c r="U5359" s="21">
        <v>288.85000000000002</v>
      </c>
      <c r="V5359" s="4">
        <v>-0.29199999999999998</v>
      </c>
      <c r="W5359" s="21">
        <v>333446.78999999998</v>
      </c>
      <c r="X5359" s="21">
        <v>9.86</v>
      </c>
      <c r="Y5359" s="12" t="str">
        <f>IFERROR(VLOOKUP(C5359,[1]Index!$D:$F,3,FALSE),"Non List")</f>
        <v>Development Banks</v>
      </c>
      <c r="Z5359">
        <f>IFERROR(VLOOKUP(C5359,[1]LP!$B:$C,2,FALSE),0)</f>
        <v>387</v>
      </c>
      <c r="AA5359" s="11">
        <f t="shared" si="125"/>
        <v>18.899999999999999</v>
      </c>
      <c r="AB5359" s="5">
        <f>IFERROR(VLOOKUP(C5359,[2]Sheet1!$B:$F,5,FALSE),0)</f>
        <v>17238924.239999998</v>
      </c>
      <c r="AC5359" s="11">
        <f>IFERROR(VLOOKUP(AE5359,[3]Sheet2!$M:$O,2,FALSE),0)</f>
        <v>0</v>
      </c>
      <c r="AD5359" s="11">
        <f>IFERROR(VLOOKUP(AE5359,[3]Sheet2!$M:$O,3,FALSE),0)</f>
        <v>0</v>
      </c>
      <c r="AE5359" s="10" t="str">
        <f t="shared" si="124"/>
        <v>80/81LBBL</v>
      </c>
    </row>
    <row r="5360" spans="1:31" x14ac:dyDescent="0.45">
      <c r="A5360" s="12" t="s">
        <v>24</v>
      </c>
      <c r="B5360" s="12" t="s">
        <v>338</v>
      </c>
      <c r="C5360" s="12" t="s">
        <v>147</v>
      </c>
      <c r="D5360" s="12">
        <v>336.7</v>
      </c>
      <c r="E5360" s="12">
        <v>3281164.6690000002</v>
      </c>
      <c r="F5360" s="21">
        <v>1547897.6910000001</v>
      </c>
      <c r="G5360" s="12">
        <v>54835685.752999999</v>
      </c>
      <c r="H5360" s="12">
        <v>43512291.189999998</v>
      </c>
      <c r="I5360" s="12">
        <v>490910.72200000001</v>
      </c>
      <c r="J5360" s="12">
        <v>578434.179</v>
      </c>
      <c r="K5360" s="21">
        <v>275337.19300000003</v>
      </c>
      <c r="L5360" s="21">
        <v>119521.88099999999</v>
      </c>
      <c r="M5360" s="21">
        <v>14.56</v>
      </c>
      <c r="N5360" s="21">
        <v>23.13</v>
      </c>
      <c r="O5360" s="21">
        <v>2.29</v>
      </c>
      <c r="P5360" s="21">
        <v>9.9</v>
      </c>
      <c r="Q5360" s="21">
        <v>0.18</v>
      </c>
      <c r="R5360" s="21">
        <v>52.97</v>
      </c>
      <c r="S5360" s="22">
        <v>3.48</v>
      </c>
      <c r="T5360" s="21">
        <v>147.18</v>
      </c>
      <c r="U5360" s="21">
        <v>219.58</v>
      </c>
      <c r="V5360" s="4">
        <v>-0.3478</v>
      </c>
      <c r="W5360" s="21">
        <v>25630.39</v>
      </c>
      <c r="X5360" s="21">
        <v>0.78</v>
      </c>
      <c r="Y5360" s="12" t="str">
        <f>IFERROR(VLOOKUP(C5360,[1]Index!$D:$F,3,FALSE),"Non List")</f>
        <v>Development Banks</v>
      </c>
      <c r="Z5360">
        <f>IFERROR(VLOOKUP(C5360,[1]LP!$B:$C,2,FALSE),0)</f>
        <v>378</v>
      </c>
      <c r="AA5360" s="11">
        <f t="shared" si="125"/>
        <v>26</v>
      </c>
      <c r="AB5360" s="5">
        <f>IFERROR(VLOOKUP(C5360,[2]Sheet1!$B:$F,5,FALSE),0)</f>
        <v>16077707.220000001</v>
      </c>
      <c r="AC5360" s="11">
        <f>IFERROR(VLOOKUP(AE5360,[3]Sheet2!$M:$O,2,FALSE),0)</f>
        <v>0</v>
      </c>
      <c r="AD5360" s="11">
        <f>IFERROR(VLOOKUP(AE5360,[3]Sheet2!$M:$O,3,FALSE),0)</f>
        <v>0</v>
      </c>
      <c r="AE5360" s="10" t="str">
        <f t="shared" si="124"/>
        <v>80/81KSBBL</v>
      </c>
    </row>
    <row r="5361" spans="1:31" x14ac:dyDescent="0.45">
      <c r="A5361" s="12" t="s">
        <v>24</v>
      </c>
      <c r="B5361" s="12" t="s">
        <v>338</v>
      </c>
      <c r="C5361" s="12" t="s">
        <v>148</v>
      </c>
      <c r="D5361" s="12">
        <v>253</v>
      </c>
      <c r="E5361" s="12">
        <v>834338.43200000003</v>
      </c>
      <c r="F5361" s="21">
        <v>-375484.658</v>
      </c>
      <c r="G5361" s="12">
        <v>4858693.8540000003</v>
      </c>
      <c r="H5361" s="12">
        <v>3769388.4037000001</v>
      </c>
      <c r="I5361" s="12">
        <v>23833.014999999999</v>
      </c>
      <c r="J5361" s="12">
        <v>31804.728999999999</v>
      </c>
      <c r="K5361" s="21">
        <v>-15818.553</v>
      </c>
      <c r="L5361" s="21">
        <v>-119219.234</v>
      </c>
      <c r="M5361" s="21">
        <v>-57.12</v>
      </c>
      <c r="N5361" s="21">
        <v>-4.43</v>
      </c>
      <c r="O5361" s="21">
        <v>4.5999999999999996</v>
      </c>
      <c r="P5361" s="21">
        <v>-103.93</v>
      </c>
      <c r="Q5361" s="21">
        <v>-2.04</v>
      </c>
      <c r="R5361" s="21">
        <v>-20.38</v>
      </c>
      <c r="S5361" s="22">
        <v>18.5</v>
      </c>
      <c r="T5361" s="21">
        <v>55</v>
      </c>
      <c r="U5361" s="21" t="s">
        <v>314</v>
      </c>
      <c r="V5361" s="12" t="s">
        <v>314</v>
      </c>
      <c r="W5361" s="21">
        <v>-499935.54800000001</v>
      </c>
      <c r="X5361" s="21">
        <v>-59.92</v>
      </c>
      <c r="Y5361" s="12" t="str">
        <f>IFERROR(VLOOKUP(C5361,[1]Index!$D:$F,3,FALSE),"Non List")</f>
        <v>Development Banks</v>
      </c>
      <c r="Z5361">
        <f>IFERROR(VLOOKUP(C5361,[1]LP!$B:$C,2,FALSE),0)</f>
        <v>322</v>
      </c>
      <c r="AA5361" s="11">
        <f t="shared" si="125"/>
        <v>-5.6</v>
      </c>
      <c r="AB5361" s="5">
        <f>IFERROR(VLOOKUP(C5361,[2]Sheet1!$B:$F,5,FALSE),0)</f>
        <v>3608513.71</v>
      </c>
      <c r="AC5361" s="11">
        <f>IFERROR(VLOOKUP(AE5361,[3]Sheet2!$M:$O,2,FALSE),0)</f>
        <v>0</v>
      </c>
      <c r="AD5361" s="11">
        <f>IFERROR(VLOOKUP(AE5361,[3]Sheet2!$M:$O,3,FALSE),0)</f>
        <v>0</v>
      </c>
      <c r="AE5361" s="10" t="str">
        <f t="shared" si="124"/>
        <v>80/81SAPDBL</v>
      </c>
    </row>
    <row r="5362" spans="1:31" x14ac:dyDescent="0.45">
      <c r="A5362" s="12" t="s">
        <v>24</v>
      </c>
      <c r="B5362" s="12" t="s">
        <v>338</v>
      </c>
      <c r="C5362" s="12" t="s">
        <v>157</v>
      </c>
      <c r="D5362" s="12">
        <v>356</v>
      </c>
      <c r="E5362" s="12">
        <v>948875.45900000003</v>
      </c>
      <c r="F5362" s="21">
        <v>170668.56</v>
      </c>
      <c r="G5362" s="12">
        <v>6615575.4000000004</v>
      </c>
      <c r="H5362" s="12">
        <v>4677396.4330000002</v>
      </c>
      <c r="I5362" s="12">
        <v>63744.347999999998</v>
      </c>
      <c r="J5362" s="12">
        <v>69466.495999999999</v>
      </c>
      <c r="K5362" s="21">
        <v>27180.842000000001</v>
      </c>
      <c r="L5362" s="21">
        <v>-26180.621999999999</v>
      </c>
      <c r="M5362" s="21">
        <v>-11</v>
      </c>
      <c r="N5362" s="21">
        <v>-32.36</v>
      </c>
      <c r="O5362" s="21">
        <v>3.02</v>
      </c>
      <c r="P5362" s="21">
        <v>-9.35</v>
      </c>
      <c r="Q5362" s="21">
        <v>-0.32</v>
      </c>
      <c r="R5362" s="21">
        <v>-97.73</v>
      </c>
      <c r="S5362" s="22">
        <v>7.43</v>
      </c>
      <c r="T5362" s="21">
        <v>117.99</v>
      </c>
      <c r="U5362" s="21" t="s">
        <v>314</v>
      </c>
      <c r="V5362" s="12" t="s">
        <v>314</v>
      </c>
      <c r="W5362" s="21">
        <v>-55550.955999999998</v>
      </c>
      <c r="X5362" s="21">
        <v>-5.85</v>
      </c>
      <c r="Y5362" s="12" t="str">
        <f>IFERROR(VLOOKUP(C5362,[1]Index!$D:$F,3,FALSE),"Non List")</f>
        <v>Finance</v>
      </c>
      <c r="Z5362">
        <f>IFERROR(VLOOKUP(C5362,[1]LP!$B:$C,2,FALSE),0)</f>
        <v>387</v>
      </c>
      <c r="AA5362" s="11">
        <f t="shared" si="125"/>
        <v>-35.200000000000003</v>
      </c>
      <c r="AB5362" s="5">
        <f>IFERROR(VLOOKUP(C5362,[2]Sheet1!$B:$F,5,FALSE),0)</f>
        <v>4626716.74</v>
      </c>
      <c r="AC5362" s="11">
        <f>IFERROR(VLOOKUP(AE5362,[3]Sheet2!$M:$O,2,FALSE),0)</f>
        <v>0</v>
      </c>
      <c r="AD5362" s="11">
        <f>IFERROR(VLOOKUP(AE5362,[3]Sheet2!$M:$O,3,FALSE),0)</f>
        <v>0</v>
      </c>
      <c r="AE5362" s="10" t="str">
        <f t="shared" si="124"/>
        <v>80/81CFCL</v>
      </c>
    </row>
    <row r="5363" spans="1:31" x14ac:dyDescent="0.45">
      <c r="A5363" s="12" t="s">
        <v>24</v>
      </c>
      <c r="B5363" s="12" t="s">
        <v>338</v>
      </c>
      <c r="C5363" s="12" t="s">
        <v>158</v>
      </c>
      <c r="D5363" s="12">
        <v>453.2</v>
      </c>
      <c r="E5363" s="12">
        <v>946115.2</v>
      </c>
      <c r="F5363" s="21">
        <v>1384634.42</v>
      </c>
      <c r="G5363" s="12">
        <v>11787258.74</v>
      </c>
      <c r="H5363" s="12">
        <v>9125867.7699999996</v>
      </c>
      <c r="I5363" s="12">
        <v>71904.06</v>
      </c>
      <c r="J5363" s="12">
        <v>88450.08</v>
      </c>
      <c r="K5363" s="21">
        <v>31037.27</v>
      </c>
      <c r="L5363" s="21">
        <v>-35017.519999999997</v>
      </c>
      <c r="M5363" s="21">
        <v>-14.8</v>
      </c>
      <c r="N5363" s="21">
        <v>-30.62</v>
      </c>
      <c r="O5363" s="21">
        <v>1.84</v>
      </c>
      <c r="P5363" s="21">
        <v>-6.01</v>
      </c>
      <c r="Q5363" s="21">
        <v>-0.23</v>
      </c>
      <c r="R5363" s="21">
        <v>-56.34</v>
      </c>
      <c r="S5363" s="22">
        <v>3.97</v>
      </c>
      <c r="T5363" s="21">
        <v>246.35</v>
      </c>
      <c r="U5363" s="21" t="s">
        <v>314</v>
      </c>
      <c r="V5363" s="12" t="s">
        <v>314</v>
      </c>
      <c r="W5363" s="21">
        <v>0</v>
      </c>
      <c r="X5363" s="21">
        <v>0</v>
      </c>
      <c r="Y5363" s="12" t="str">
        <f>IFERROR(VLOOKUP(C5363,[1]Index!$D:$F,3,FALSE),"Non List")</f>
        <v>Finance</v>
      </c>
      <c r="Z5363">
        <f>IFERROR(VLOOKUP(C5363,[1]LP!$B:$C,2,FALSE),0)</f>
        <v>458</v>
      </c>
      <c r="AA5363" s="11">
        <f t="shared" si="125"/>
        <v>-30.9</v>
      </c>
      <c r="AB5363" s="5">
        <f>IFERROR(VLOOKUP(C5363,[2]Sheet1!$B:$F,5,FALSE),0)</f>
        <v>4635964.4800000004</v>
      </c>
      <c r="AC5363" s="11">
        <f>IFERROR(VLOOKUP(AE5363,[3]Sheet2!$M:$O,2,FALSE),0)</f>
        <v>0</v>
      </c>
      <c r="AD5363" s="11">
        <f>IFERROR(VLOOKUP(AE5363,[3]Sheet2!$M:$O,3,FALSE),0)</f>
        <v>0</v>
      </c>
      <c r="AE5363" s="10" t="str">
        <f t="shared" si="124"/>
        <v>80/81GFCL</v>
      </c>
    </row>
    <row r="5364" spans="1:31" x14ac:dyDescent="0.45">
      <c r="A5364" s="12" t="s">
        <v>24</v>
      </c>
      <c r="B5364" s="12" t="s">
        <v>338</v>
      </c>
      <c r="C5364" s="12" t="s">
        <v>174</v>
      </c>
      <c r="D5364" s="12">
        <v>372.1</v>
      </c>
      <c r="E5364" s="12">
        <v>1012176</v>
      </c>
      <c r="F5364" s="21">
        <v>383625</v>
      </c>
      <c r="G5364" s="12">
        <v>7639316</v>
      </c>
      <c r="H5364" s="12">
        <v>5436593</v>
      </c>
      <c r="I5364" s="12">
        <v>49749</v>
      </c>
      <c r="J5364" s="12">
        <v>55484</v>
      </c>
      <c r="K5364" s="21">
        <v>13676</v>
      </c>
      <c r="L5364" s="21">
        <v>-53982</v>
      </c>
      <c r="M5364" s="21">
        <v>-21.32</v>
      </c>
      <c r="N5364" s="21">
        <v>-17.45</v>
      </c>
      <c r="O5364" s="21">
        <v>2.7</v>
      </c>
      <c r="P5364" s="21">
        <v>-15.47</v>
      </c>
      <c r="Q5364" s="21">
        <v>-0.56000000000000005</v>
      </c>
      <c r="R5364" s="21">
        <v>-47.12</v>
      </c>
      <c r="S5364" s="22">
        <v>4.72</v>
      </c>
      <c r="T5364" s="21">
        <v>137.9</v>
      </c>
      <c r="U5364" s="21" t="s">
        <v>314</v>
      </c>
      <c r="V5364" s="12" t="s">
        <v>314</v>
      </c>
      <c r="W5364" s="21">
        <v>0</v>
      </c>
      <c r="X5364" s="21">
        <v>0</v>
      </c>
      <c r="Y5364" s="12" t="str">
        <f>IFERROR(VLOOKUP(C5364,[1]Index!$D:$F,3,FALSE),"Non List")</f>
        <v>Finance</v>
      </c>
      <c r="Z5364">
        <f>IFERROR(VLOOKUP(C5364,[1]LP!$B:$C,2,FALSE),0)</f>
        <v>395</v>
      </c>
      <c r="AA5364" s="11">
        <f t="shared" si="125"/>
        <v>-18.5</v>
      </c>
      <c r="AB5364" s="5">
        <f>IFERROR(VLOOKUP(C5364,[2]Sheet1!$B:$F,5,FALSE),0)</f>
        <v>4824030.82</v>
      </c>
      <c r="AC5364" s="11">
        <f>IFERROR(VLOOKUP(AE5364,[3]Sheet2!$M:$O,2,FALSE),0)</f>
        <v>0</v>
      </c>
      <c r="AD5364" s="11">
        <f>IFERROR(VLOOKUP(AE5364,[3]Sheet2!$M:$O,3,FALSE),0)</f>
        <v>0</v>
      </c>
      <c r="AE5364" s="10" t="str">
        <f t="shared" si="124"/>
        <v>80/81GMFIL</v>
      </c>
    </row>
    <row r="5365" spans="1:31" x14ac:dyDescent="0.45">
      <c r="A5365" s="12" t="s">
        <v>24</v>
      </c>
      <c r="B5365" s="12" t="s">
        <v>338</v>
      </c>
      <c r="C5365" s="12" t="s">
        <v>159</v>
      </c>
      <c r="D5365" s="12">
        <v>499</v>
      </c>
      <c r="E5365" s="12">
        <v>1183470.96</v>
      </c>
      <c r="F5365" s="21">
        <v>701007.804</v>
      </c>
      <c r="G5365" s="12">
        <v>14939888.608999999</v>
      </c>
      <c r="H5365" s="12">
        <v>13492035.391000001</v>
      </c>
      <c r="I5365" s="12">
        <v>116866.436</v>
      </c>
      <c r="J5365" s="12">
        <v>142222.12</v>
      </c>
      <c r="K5365" s="21">
        <v>72133.811000000002</v>
      </c>
      <c r="L5365" s="21">
        <v>9377.1180000000004</v>
      </c>
      <c r="M5365" s="21">
        <v>3.16</v>
      </c>
      <c r="N5365" s="21">
        <v>157.91</v>
      </c>
      <c r="O5365" s="21">
        <v>3.13</v>
      </c>
      <c r="P5365" s="21">
        <v>1.99</v>
      </c>
      <c r="Q5365" s="21">
        <v>0.04</v>
      </c>
      <c r="R5365" s="21">
        <v>494.26</v>
      </c>
      <c r="S5365" s="22">
        <v>3.23</v>
      </c>
      <c r="T5365" s="21">
        <v>159.22999999999999</v>
      </c>
      <c r="U5365" s="21">
        <v>106.4</v>
      </c>
      <c r="V5365" s="4">
        <v>-0.78680000000000005</v>
      </c>
      <c r="W5365" s="21">
        <v>0</v>
      </c>
      <c r="X5365" s="21">
        <v>0</v>
      </c>
      <c r="Y5365" s="12" t="str">
        <f>IFERROR(VLOOKUP(C5365,[1]Index!$D:$F,3,FALSE),"Non List")</f>
        <v>Finance</v>
      </c>
      <c r="Z5365">
        <f>IFERROR(VLOOKUP(C5365,[1]LP!$B:$C,2,FALSE),0)</f>
        <v>510</v>
      </c>
      <c r="AA5365" s="11">
        <f t="shared" si="125"/>
        <v>161.4</v>
      </c>
      <c r="AB5365" s="5">
        <f>IFERROR(VLOOKUP(C5365,[2]Sheet1!$B:$F,5,FALSE),0)</f>
        <v>5799007.7000000002</v>
      </c>
      <c r="AC5365" s="11">
        <f>IFERROR(VLOOKUP(AE5365,[3]Sheet2!$M:$O,2,FALSE),0)</f>
        <v>0</v>
      </c>
      <c r="AD5365" s="11">
        <f>IFERROR(VLOOKUP(AE5365,[3]Sheet2!$M:$O,3,FALSE),0)</f>
        <v>0</v>
      </c>
      <c r="AE5365" s="10" t="str">
        <f t="shared" si="124"/>
        <v>80/81ICFC</v>
      </c>
    </row>
    <row r="5366" spans="1:31" x14ac:dyDescent="0.45">
      <c r="A5366" s="12" t="s">
        <v>24</v>
      </c>
      <c r="B5366" s="12" t="s">
        <v>338</v>
      </c>
      <c r="C5366" s="12" t="s">
        <v>161</v>
      </c>
      <c r="D5366" s="12">
        <v>369</v>
      </c>
      <c r="E5366" s="12">
        <v>690472.8</v>
      </c>
      <c r="F5366" s="21">
        <v>-50034.980600000003</v>
      </c>
      <c r="G5366" s="12">
        <v>3576186.0975000001</v>
      </c>
      <c r="H5366" s="12">
        <v>3126529.8313000002</v>
      </c>
      <c r="I5366" s="12">
        <v>51080.0959</v>
      </c>
      <c r="J5366" s="12">
        <v>52478.393900000003</v>
      </c>
      <c r="K5366" s="21">
        <v>41028.318700000003</v>
      </c>
      <c r="L5366" s="21">
        <v>436.42110000000002</v>
      </c>
      <c r="M5366" s="21">
        <v>0.24</v>
      </c>
      <c r="N5366" s="21">
        <v>1537.5</v>
      </c>
      <c r="O5366" s="21">
        <v>3.98</v>
      </c>
      <c r="P5366" s="21">
        <v>0.27</v>
      </c>
      <c r="Q5366" s="21"/>
      <c r="R5366" s="21">
        <v>6119.25</v>
      </c>
      <c r="S5366" s="22">
        <v>17.600000000000001</v>
      </c>
      <c r="T5366" s="21">
        <v>92.75</v>
      </c>
      <c r="U5366" s="21">
        <v>22.38</v>
      </c>
      <c r="V5366" s="4">
        <v>-0.93940000000000001</v>
      </c>
      <c r="W5366" s="21">
        <v>436.42</v>
      </c>
      <c r="X5366" s="21">
        <v>0.06</v>
      </c>
      <c r="Y5366" s="12" t="str">
        <f>IFERROR(VLOOKUP(C5366,[1]Index!$D:$F,3,FALSE),"Non List")</f>
        <v>Finance</v>
      </c>
      <c r="Z5366">
        <f>IFERROR(VLOOKUP(C5366,[1]LP!$B:$C,2,FALSE),0)</f>
        <v>491</v>
      </c>
      <c r="AA5366" s="11">
        <f t="shared" si="125"/>
        <v>2045.8</v>
      </c>
      <c r="AB5366" s="5">
        <f>IFERROR(VLOOKUP(C5366,[2]Sheet1!$B:$F,5,FALSE),0)</f>
        <v>3383316.92</v>
      </c>
      <c r="AC5366" s="11">
        <f>IFERROR(VLOOKUP(AE5366,[3]Sheet2!$M:$O,2,FALSE),0)</f>
        <v>0</v>
      </c>
      <c r="AD5366" s="11">
        <f>IFERROR(VLOOKUP(AE5366,[3]Sheet2!$M:$O,3,FALSE),0)</f>
        <v>0</v>
      </c>
      <c r="AE5366" s="10" t="str">
        <f t="shared" si="124"/>
        <v>80/81JFL</v>
      </c>
    </row>
    <row r="5367" spans="1:31" x14ac:dyDescent="0.45">
      <c r="A5367" s="12" t="s">
        <v>24</v>
      </c>
      <c r="B5367" s="12" t="s">
        <v>338</v>
      </c>
      <c r="C5367" s="12" t="s">
        <v>162</v>
      </c>
      <c r="D5367" s="12">
        <v>555.1</v>
      </c>
      <c r="E5367" s="12">
        <v>1351553</v>
      </c>
      <c r="F5367" s="21">
        <v>785873</v>
      </c>
      <c r="G5367" s="12">
        <v>14154254</v>
      </c>
      <c r="H5367" s="12">
        <v>12210764</v>
      </c>
      <c r="I5367" s="12">
        <v>189506</v>
      </c>
      <c r="J5367" s="12">
        <v>217213</v>
      </c>
      <c r="K5367" s="21">
        <v>128182</v>
      </c>
      <c r="L5367" s="21">
        <v>82777</v>
      </c>
      <c r="M5367" s="21">
        <v>24.48</v>
      </c>
      <c r="N5367" s="21">
        <v>22.68</v>
      </c>
      <c r="O5367" s="21">
        <v>3.51</v>
      </c>
      <c r="P5367" s="21">
        <v>15.49</v>
      </c>
      <c r="Q5367" s="21">
        <v>0.44</v>
      </c>
      <c r="R5367" s="21">
        <v>79.61</v>
      </c>
      <c r="S5367" s="22">
        <v>2.85</v>
      </c>
      <c r="T5367" s="21">
        <v>158.15</v>
      </c>
      <c r="U5367" s="21">
        <v>295.14</v>
      </c>
      <c r="V5367" s="4">
        <v>-0.46829999999999999</v>
      </c>
      <c r="W5367" s="21">
        <v>28572</v>
      </c>
      <c r="X5367" s="21">
        <v>2.11</v>
      </c>
      <c r="Y5367" s="12" t="str">
        <f>IFERROR(VLOOKUP(C5367,[1]Index!$D:$F,3,FALSE),"Non List")</f>
        <v>Finance</v>
      </c>
      <c r="Z5367">
        <f>IFERROR(VLOOKUP(C5367,[1]LP!$B:$C,2,FALSE),0)</f>
        <v>511</v>
      </c>
      <c r="AA5367" s="11">
        <f t="shared" si="125"/>
        <v>20.9</v>
      </c>
      <c r="AB5367" s="5">
        <f>IFERROR(VLOOKUP(C5367,[2]Sheet1!$B:$F,5,FALSE),0)</f>
        <v>6622606.8200000003</v>
      </c>
      <c r="AC5367" s="11">
        <f>IFERROR(VLOOKUP(AE5367,[3]Sheet2!$M:$O,2,FALSE),0)</f>
        <v>0</v>
      </c>
      <c r="AD5367" s="11">
        <f>IFERROR(VLOOKUP(AE5367,[3]Sheet2!$M:$O,3,FALSE),0)</f>
        <v>0</v>
      </c>
      <c r="AE5367" s="10" t="str">
        <f t="shared" si="124"/>
        <v>80/81MFIL</v>
      </c>
    </row>
    <row r="5368" spans="1:31" x14ac:dyDescent="0.45">
      <c r="A5368" s="12" t="s">
        <v>24</v>
      </c>
      <c r="B5368" s="12" t="s">
        <v>338</v>
      </c>
      <c r="C5368" s="12" t="s">
        <v>178</v>
      </c>
      <c r="D5368" s="12">
        <v>329</v>
      </c>
      <c r="E5368" s="12">
        <v>610200</v>
      </c>
      <c r="F5368" s="21">
        <v>65257.13</v>
      </c>
      <c r="G5368" s="12">
        <v>1522163.17</v>
      </c>
      <c r="H5368" s="12">
        <v>1167288.92</v>
      </c>
      <c r="I5368" s="12">
        <v>19509.09</v>
      </c>
      <c r="J5368" s="12">
        <v>21418.74</v>
      </c>
      <c r="K5368" s="21">
        <v>10820.19</v>
      </c>
      <c r="L5368" s="21">
        <v>6580.48</v>
      </c>
      <c r="M5368" s="21">
        <v>4.28</v>
      </c>
      <c r="N5368" s="21">
        <v>76.87</v>
      </c>
      <c r="O5368" s="21">
        <v>2.97</v>
      </c>
      <c r="P5368" s="21">
        <v>3.9</v>
      </c>
      <c r="Q5368" s="21">
        <v>0.28999999999999998</v>
      </c>
      <c r="R5368" s="21">
        <v>228.3</v>
      </c>
      <c r="S5368" s="22">
        <v>1.22</v>
      </c>
      <c r="T5368" s="21">
        <v>110.69</v>
      </c>
      <c r="U5368" s="21">
        <v>103.24</v>
      </c>
      <c r="V5368" s="4">
        <v>-0.68620000000000003</v>
      </c>
      <c r="W5368" s="21">
        <v>6580.48</v>
      </c>
      <c r="X5368" s="21">
        <v>1.08</v>
      </c>
      <c r="Y5368" s="12" t="str">
        <f>IFERROR(VLOOKUP(C5368,[1]Index!$D:$F,3,FALSE),"Non List")</f>
        <v>Finance</v>
      </c>
      <c r="Z5368">
        <f>IFERROR(VLOOKUP(C5368,[1]LP!$B:$C,2,FALSE),0)</f>
        <v>422.8</v>
      </c>
      <c r="AA5368" s="11">
        <f t="shared" si="125"/>
        <v>98.8</v>
      </c>
      <c r="AB5368" s="5">
        <f>IFERROR(VLOOKUP(C5368,[2]Sheet1!$B:$F,5,FALSE),0)</f>
        <v>2989980</v>
      </c>
      <c r="AC5368" s="11">
        <f>IFERROR(VLOOKUP(AE5368,[3]Sheet2!$M:$O,2,FALSE),0)</f>
        <v>0</v>
      </c>
      <c r="AD5368" s="11">
        <f>IFERROR(VLOOKUP(AE5368,[3]Sheet2!$M:$O,3,FALSE),0)</f>
        <v>0</v>
      </c>
      <c r="AE5368" s="10" t="str">
        <f t="shared" si="124"/>
        <v>80/81MPFL</v>
      </c>
    </row>
    <row r="5369" spans="1:31" x14ac:dyDescent="0.45">
      <c r="A5369" s="12" t="s">
        <v>24</v>
      </c>
      <c r="B5369" s="12" t="s">
        <v>338</v>
      </c>
      <c r="C5369" s="12" t="s">
        <v>180</v>
      </c>
      <c r="D5369" s="12">
        <v>324</v>
      </c>
      <c r="E5369" s="12">
        <v>729502</v>
      </c>
      <c r="F5369" s="21">
        <v>242624</v>
      </c>
      <c r="G5369" s="12">
        <v>1919765</v>
      </c>
      <c r="H5369" s="12">
        <v>1313748</v>
      </c>
      <c r="I5369" s="12">
        <v>15286</v>
      </c>
      <c r="J5369" s="12">
        <v>17710</v>
      </c>
      <c r="K5369" s="21">
        <v>-10465</v>
      </c>
      <c r="L5369" s="21">
        <v>-20244</v>
      </c>
      <c r="M5369" s="21">
        <v>-11.08</v>
      </c>
      <c r="N5369" s="21">
        <v>-29.24</v>
      </c>
      <c r="O5369" s="21">
        <v>2.4300000000000002</v>
      </c>
      <c r="P5369" s="21">
        <v>-8.33</v>
      </c>
      <c r="Q5369" s="21">
        <v>-0.62</v>
      </c>
      <c r="R5369" s="21">
        <v>-71.05</v>
      </c>
      <c r="S5369" s="22">
        <v>11.75</v>
      </c>
      <c r="T5369" s="21">
        <v>133.26</v>
      </c>
      <c r="U5369" s="21" t="s">
        <v>314</v>
      </c>
      <c r="V5369" s="12" t="s">
        <v>314</v>
      </c>
      <c r="W5369" s="21">
        <v>-236748</v>
      </c>
      <c r="X5369" s="21">
        <v>-32.450000000000003</v>
      </c>
      <c r="Y5369" s="12" t="str">
        <f>IFERROR(VLOOKUP(C5369,[1]Index!$D:$F,3,FALSE),"Non List")</f>
        <v>Finance</v>
      </c>
      <c r="Z5369">
        <f>IFERROR(VLOOKUP(C5369,[1]LP!$B:$C,2,FALSE),0)</f>
        <v>493.3</v>
      </c>
      <c r="AA5369" s="11">
        <f t="shared" si="125"/>
        <v>-44.5</v>
      </c>
      <c r="AB5369" s="5">
        <f>IFERROR(VLOOKUP(C5369,[2]Sheet1!$B:$F,5,FALSE),0)</f>
        <v>2918008</v>
      </c>
      <c r="AC5369" s="11">
        <f>IFERROR(VLOOKUP(AE5369,[3]Sheet2!$M:$O,2,FALSE),0)</f>
        <v>0</v>
      </c>
      <c r="AD5369" s="11">
        <f>IFERROR(VLOOKUP(AE5369,[3]Sheet2!$M:$O,3,FALSE),0)</f>
        <v>0</v>
      </c>
      <c r="AE5369" s="10" t="str">
        <f t="shared" si="124"/>
        <v>80/81NFS</v>
      </c>
    </row>
    <row r="5370" spans="1:31" x14ac:dyDescent="0.45">
      <c r="A5370" s="12" t="s">
        <v>24</v>
      </c>
      <c r="B5370" s="12" t="s">
        <v>338</v>
      </c>
      <c r="C5370" s="12" t="s">
        <v>163</v>
      </c>
      <c r="D5370" s="12">
        <v>360.3</v>
      </c>
      <c r="E5370" s="12">
        <v>1082556.605</v>
      </c>
      <c r="F5370" s="21">
        <v>419344.38199999998</v>
      </c>
      <c r="G5370" s="12">
        <v>12053034.248</v>
      </c>
      <c r="H5370" s="12">
        <v>8961129.9989999998</v>
      </c>
      <c r="I5370" s="12">
        <v>84676.701000000001</v>
      </c>
      <c r="J5370" s="12">
        <v>93880.231</v>
      </c>
      <c r="K5370" s="21">
        <v>34297.555999999997</v>
      </c>
      <c r="L5370" s="21">
        <v>-56170.574999999997</v>
      </c>
      <c r="M5370" s="21">
        <v>-20.72</v>
      </c>
      <c r="N5370" s="21">
        <v>-17.39</v>
      </c>
      <c r="O5370" s="21">
        <v>2.6</v>
      </c>
      <c r="P5370" s="21">
        <v>-14.96</v>
      </c>
      <c r="Q5370" s="21">
        <v>-0.39</v>
      </c>
      <c r="R5370" s="21">
        <v>-45.21</v>
      </c>
      <c r="S5370" s="22">
        <v>4.13</v>
      </c>
      <c r="T5370" s="21">
        <v>138.74</v>
      </c>
      <c r="U5370" s="21" t="s">
        <v>314</v>
      </c>
      <c r="V5370" s="12" t="s">
        <v>314</v>
      </c>
      <c r="W5370" s="21">
        <v>178330.01300000001</v>
      </c>
      <c r="X5370" s="21">
        <v>16.47</v>
      </c>
      <c r="Y5370" s="12" t="str">
        <f>IFERROR(VLOOKUP(C5370,[1]Index!$D:$F,3,FALSE),"Non List")</f>
        <v>Finance</v>
      </c>
      <c r="Z5370">
        <f>IFERROR(VLOOKUP(C5370,[1]LP!$B:$C,2,FALSE),0)</f>
        <v>693.6</v>
      </c>
      <c r="AA5370" s="11">
        <f t="shared" si="125"/>
        <v>-33.5</v>
      </c>
      <c r="AB5370" s="5">
        <f>IFERROR(VLOOKUP(C5370,[2]Sheet1!$B:$F,5,FALSE),0)</f>
        <v>4330226.4000000004</v>
      </c>
      <c r="AC5370" s="11">
        <f>IFERROR(VLOOKUP(AE5370,[3]Sheet2!$M:$O,2,FALSE),0)</f>
        <v>0</v>
      </c>
      <c r="AD5370" s="11">
        <f>IFERROR(VLOOKUP(AE5370,[3]Sheet2!$M:$O,3,FALSE),0)</f>
        <v>0</v>
      </c>
      <c r="AE5370" s="10" t="str">
        <f t="shared" si="124"/>
        <v>80/81PFL</v>
      </c>
    </row>
    <row r="5371" spans="1:31" x14ac:dyDescent="0.45">
      <c r="A5371" s="12" t="s">
        <v>24</v>
      </c>
      <c r="B5371" s="12" t="s">
        <v>338</v>
      </c>
      <c r="C5371" s="12" t="s">
        <v>164</v>
      </c>
      <c r="D5371" s="12">
        <v>315</v>
      </c>
      <c r="E5371" s="12">
        <v>848106</v>
      </c>
      <c r="F5371" s="21">
        <v>-287479.109</v>
      </c>
      <c r="G5371" s="12">
        <v>4769229.6689999998</v>
      </c>
      <c r="H5371" s="12">
        <v>3428615.9350000001</v>
      </c>
      <c r="I5371" s="12">
        <v>12787.861999999999</v>
      </c>
      <c r="J5371" s="12">
        <v>32648.522000000001</v>
      </c>
      <c r="K5371" s="21">
        <v>-23514.491000000002</v>
      </c>
      <c r="L5371" s="21">
        <v>-61185.642999999996</v>
      </c>
      <c r="M5371" s="21">
        <v>-28.84</v>
      </c>
      <c r="N5371" s="21">
        <v>-10.92</v>
      </c>
      <c r="O5371" s="21">
        <v>4.7699999999999996</v>
      </c>
      <c r="P5371" s="21">
        <v>-43.65</v>
      </c>
      <c r="Q5371" s="21">
        <v>-1.06</v>
      </c>
      <c r="R5371" s="21">
        <v>-52.09</v>
      </c>
      <c r="S5371" s="22">
        <v>12.45</v>
      </c>
      <c r="T5371" s="21">
        <v>66.099999999999994</v>
      </c>
      <c r="U5371" s="21" t="s">
        <v>314</v>
      </c>
      <c r="V5371" s="12" t="s">
        <v>314</v>
      </c>
      <c r="W5371" s="21">
        <v>-398232.27500000002</v>
      </c>
      <c r="X5371" s="21">
        <v>-46.96</v>
      </c>
      <c r="Y5371" s="12" t="str">
        <f>IFERROR(VLOOKUP(C5371,[1]Index!$D:$F,3,FALSE),"Non List")</f>
        <v>Finance</v>
      </c>
      <c r="Z5371">
        <f>IFERROR(VLOOKUP(C5371,[1]LP!$B:$C,2,FALSE),0)</f>
        <v>337.8</v>
      </c>
      <c r="AA5371" s="11">
        <f t="shared" si="125"/>
        <v>-11.7</v>
      </c>
      <c r="AB5371" s="5">
        <f>IFERROR(VLOOKUP(C5371,[2]Sheet1!$B:$F,5,FALSE),0)</f>
        <v>4155719.4</v>
      </c>
      <c r="AC5371" s="11">
        <f>IFERROR(VLOOKUP(AE5371,[3]Sheet2!$M:$O,2,FALSE),0)</f>
        <v>0</v>
      </c>
      <c r="AD5371" s="11">
        <f>IFERROR(VLOOKUP(AE5371,[3]Sheet2!$M:$O,3,FALSE),0)</f>
        <v>0</v>
      </c>
      <c r="AE5371" s="10" t="str">
        <f t="shared" si="124"/>
        <v>80/81PROFL</v>
      </c>
    </row>
    <row r="5372" spans="1:31" x14ac:dyDescent="0.45">
      <c r="A5372" s="12" t="s">
        <v>24</v>
      </c>
      <c r="B5372" s="12" t="s">
        <v>338</v>
      </c>
      <c r="C5372" s="12" t="s">
        <v>166</v>
      </c>
      <c r="D5372" s="12">
        <v>370</v>
      </c>
      <c r="E5372" s="12">
        <v>981683.19999999995</v>
      </c>
      <c r="F5372" s="21">
        <v>352022.614</v>
      </c>
      <c r="G5372" s="12">
        <v>7008453.8200000003</v>
      </c>
      <c r="H5372" s="12">
        <v>5455996.7460000003</v>
      </c>
      <c r="I5372" s="12">
        <v>56895.383999999998</v>
      </c>
      <c r="J5372" s="12">
        <v>64963.917000000001</v>
      </c>
      <c r="K5372" s="21">
        <v>34429</v>
      </c>
      <c r="L5372" s="21">
        <v>291.02999999999997</v>
      </c>
      <c r="M5372" s="21">
        <v>0.08</v>
      </c>
      <c r="N5372" s="21">
        <v>4625</v>
      </c>
      <c r="O5372" s="21">
        <v>2.72</v>
      </c>
      <c r="P5372" s="21">
        <v>0.09</v>
      </c>
      <c r="Q5372" s="21"/>
      <c r="R5372" s="21">
        <v>12580</v>
      </c>
      <c r="S5372" s="22">
        <v>1.2</v>
      </c>
      <c r="T5372" s="21">
        <v>135.86000000000001</v>
      </c>
      <c r="U5372" s="21">
        <v>15.64</v>
      </c>
      <c r="V5372" s="4">
        <v>-0.9577</v>
      </c>
      <c r="W5372" s="21">
        <v>12261.044</v>
      </c>
      <c r="X5372" s="21">
        <v>1.25</v>
      </c>
      <c r="Y5372" s="12" t="str">
        <f>IFERROR(VLOOKUP(C5372,[1]Index!$D:$F,3,FALSE),"Non List")</f>
        <v>Finance</v>
      </c>
      <c r="Z5372">
        <f>IFERROR(VLOOKUP(C5372,[1]LP!$B:$C,2,FALSE),0)</f>
        <v>419.8</v>
      </c>
      <c r="AA5372" s="11">
        <f t="shared" si="125"/>
        <v>5247.5</v>
      </c>
      <c r="AB5372" s="5">
        <f>IFERROR(VLOOKUP(C5372,[2]Sheet1!$B:$F,5,FALSE),0)</f>
        <v>4810249.01</v>
      </c>
      <c r="AC5372" s="11">
        <f>IFERROR(VLOOKUP(AE5372,[3]Sheet2!$M:$O,2,FALSE),0)</f>
        <v>0</v>
      </c>
      <c r="AD5372" s="11">
        <f>IFERROR(VLOOKUP(AE5372,[3]Sheet2!$M:$O,3,FALSE),0)</f>
        <v>0</v>
      </c>
      <c r="AE5372" s="10" t="str">
        <f t="shared" si="124"/>
        <v>80/81SIFC</v>
      </c>
    </row>
    <row r="5373" spans="1:31" x14ac:dyDescent="0.45">
      <c r="A5373" s="12" t="s">
        <v>24</v>
      </c>
      <c r="B5373" s="12" t="s">
        <v>338</v>
      </c>
      <c r="C5373" s="12" t="s">
        <v>170</v>
      </c>
      <c r="D5373" s="12">
        <v>370</v>
      </c>
      <c r="E5373" s="12">
        <v>1121452</v>
      </c>
      <c r="F5373" s="21">
        <v>78149</v>
      </c>
      <c r="G5373" s="12">
        <v>6517818</v>
      </c>
      <c r="H5373" s="12">
        <v>5087065</v>
      </c>
      <c r="I5373" s="12">
        <v>50500</v>
      </c>
      <c r="J5373" s="12">
        <v>59377</v>
      </c>
      <c r="K5373" s="21">
        <v>-981</v>
      </c>
      <c r="L5373" s="21">
        <v>53942</v>
      </c>
      <c r="M5373" s="21">
        <v>19.239999999999998</v>
      </c>
      <c r="N5373" s="21">
        <v>19.23</v>
      </c>
      <c r="O5373" s="21">
        <v>3.46</v>
      </c>
      <c r="P5373" s="21">
        <v>17.989999999999998</v>
      </c>
      <c r="Q5373" s="21">
        <v>0.62</v>
      </c>
      <c r="R5373" s="21">
        <v>66.540000000000006</v>
      </c>
      <c r="S5373" s="22">
        <v>4.96</v>
      </c>
      <c r="T5373" s="21">
        <v>106.97</v>
      </c>
      <c r="U5373" s="21">
        <v>215.19</v>
      </c>
      <c r="V5373" s="4">
        <v>-0.41839999999999999</v>
      </c>
      <c r="W5373" s="21">
        <v>-248720</v>
      </c>
      <c r="X5373" s="21">
        <v>-22.18</v>
      </c>
      <c r="Y5373" s="12" t="str">
        <f>IFERROR(VLOOKUP(C5373,[1]Index!$D:$F,3,FALSE),"Non List")</f>
        <v>Finance</v>
      </c>
      <c r="Z5373">
        <f>IFERROR(VLOOKUP(C5373,[1]LP!$B:$C,2,FALSE),0)</f>
        <v>397</v>
      </c>
      <c r="AA5373" s="11">
        <f t="shared" si="125"/>
        <v>20.6</v>
      </c>
      <c r="AB5373" s="5">
        <f>IFERROR(VLOOKUP(C5373,[2]Sheet1!$B:$F,5,FALSE),0)</f>
        <v>5495113.7199999997</v>
      </c>
      <c r="AC5373" s="11">
        <f>IFERROR(VLOOKUP(AE5373,[3]Sheet2!$M:$O,2,FALSE),0)</f>
        <v>0</v>
      </c>
      <c r="AD5373" s="11">
        <f>IFERROR(VLOOKUP(AE5373,[3]Sheet2!$M:$O,3,FALSE),0)</f>
        <v>0</v>
      </c>
      <c r="AE5373" s="10" t="str">
        <f t="shared" si="124"/>
        <v>80/81RLFL</v>
      </c>
    </row>
    <row r="5374" spans="1:31" x14ac:dyDescent="0.45">
      <c r="A5374" s="12" t="s">
        <v>24</v>
      </c>
      <c r="B5374" s="12" t="s">
        <v>338</v>
      </c>
      <c r="C5374" s="12" t="s">
        <v>171</v>
      </c>
      <c r="D5374" s="12">
        <v>555</v>
      </c>
      <c r="E5374" s="12">
        <v>867993.8</v>
      </c>
      <c r="F5374" s="21">
        <v>587795.60400000005</v>
      </c>
      <c r="G5374" s="12">
        <v>7645464.3049999997</v>
      </c>
      <c r="H5374" s="12">
        <v>5810387.233</v>
      </c>
      <c r="I5374" s="12">
        <v>93703.062000000005</v>
      </c>
      <c r="J5374" s="12">
        <v>136642.16699999999</v>
      </c>
      <c r="K5374" s="21">
        <v>69876.898000000001</v>
      </c>
      <c r="L5374" s="21">
        <v>61690.968999999997</v>
      </c>
      <c r="M5374" s="21">
        <v>28.4</v>
      </c>
      <c r="N5374" s="21">
        <v>19.54</v>
      </c>
      <c r="O5374" s="21">
        <v>3.31</v>
      </c>
      <c r="P5374" s="21">
        <v>16.95</v>
      </c>
      <c r="Q5374" s="21">
        <v>0.61</v>
      </c>
      <c r="R5374" s="21">
        <v>64.680000000000007</v>
      </c>
      <c r="S5374" s="22">
        <v>9.89</v>
      </c>
      <c r="T5374" s="21">
        <v>167.72</v>
      </c>
      <c r="U5374" s="21">
        <v>327.37</v>
      </c>
      <c r="V5374" s="4">
        <v>-0.41010000000000002</v>
      </c>
      <c r="W5374" s="21" t="s">
        <v>314</v>
      </c>
      <c r="X5374" s="21">
        <v>0</v>
      </c>
      <c r="Y5374" s="12" t="str">
        <f>IFERROR(VLOOKUP(C5374,[1]Index!$D:$F,3,FALSE),"Non List")</f>
        <v>Finance</v>
      </c>
      <c r="Z5374">
        <f>IFERROR(VLOOKUP(C5374,[1]LP!$B:$C,2,FALSE),0)</f>
        <v>670</v>
      </c>
      <c r="AA5374" s="11">
        <f t="shared" si="125"/>
        <v>23.6</v>
      </c>
      <c r="AB5374" s="5">
        <f>IFERROR(VLOOKUP(C5374,[2]Sheet1!$B:$F,5,FALSE),0)</f>
        <v>4253169.62</v>
      </c>
      <c r="AC5374" s="11">
        <f>IFERROR(VLOOKUP(AE5374,[3]Sheet2!$M:$O,2,FALSE),0)</f>
        <v>0</v>
      </c>
      <c r="AD5374" s="11">
        <f>IFERROR(VLOOKUP(AE5374,[3]Sheet2!$M:$O,3,FALSE),0)</f>
        <v>0</v>
      </c>
      <c r="AE5374" s="10" t="str">
        <f t="shared" ref="AE5374:AE5437" si="126">B5374&amp;C5374</f>
        <v>80/81GUFL</v>
      </c>
    </row>
    <row r="5375" spans="1:31" x14ac:dyDescent="0.45">
      <c r="A5375" s="12" t="s">
        <v>24</v>
      </c>
      <c r="B5375" s="12" t="s">
        <v>338</v>
      </c>
      <c r="C5375" s="12" t="s">
        <v>172</v>
      </c>
      <c r="D5375" s="12">
        <v>328</v>
      </c>
      <c r="E5375" s="12">
        <v>854816.78</v>
      </c>
      <c r="F5375" s="21">
        <v>294930.88</v>
      </c>
      <c r="G5375" s="12">
        <v>4485181.93</v>
      </c>
      <c r="H5375" s="12">
        <v>3546469.06</v>
      </c>
      <c r="I5375" s="12">
        <v>31334.85</v>
      </c>
      <c r="J5375" s="12">
        <v>51243.26</v>
      </c>
      <c r="K5375" s="21">
        <v>12686.95</v>
      </c>
      <c r="L5375" s="21">
        <v>-19822.88</v>
      </c>
      <c r="M5375" s="21">
        <v>-9.24</v>
      </c>
      <c r="N5375" s="21">
        <v>-35.5</v>
      </c>
      <c r="O5375" s="21">
        <v>2.44</v>
      </c>
      <c r="P5375" s="21">
        <v>-6.9</v>
      </c>
      <c r="Q5375" s="21">
        <v>-0.33</v>
      </c>
      <c r="R5375" s="21">
        <v>-86.62</v>
      </c>
      <c r="S5375" s="22">
        <v>5.49</v>
      </c>
      <c r="T5375" s="21">
        <v>134.5</v>
      </c>
      <c r="U5375" s="21">
        <v>0</v>
      </c>
      <c r="V5375" s="12">
        <v>0</v>
      </c>
      <c r="W5375" s="21">
        <v>-262183.25</v>
      </c>
      <c r="X5375" s="21">
        <v>-30.67</v>
      </c>
      <c r="Y5375" s="12" t="str">
        <f>IFERROR(VLOOKUP(C5375,[1]Index!$D:$F,3,FALSE),"Non List")</f>
        <v>Finance</v>
      </c>
      <c r="Z5375">
        <f>IFERROR(VLOOKUP(C5375,[1]LP!$B:$C,2,FALSE),0)</f>
        <v>399.9</v>
      </c>
      <c r="AA5375" s="11">
        <f t="shared" si="125"/>
        <v>-43.3</v>
      </c>
      <c r="AB5375" s="5">
        <f>IFERROR(VLOOKUP(C5375,[2]Sheet1!$B:$F,5,FALSE),0)</f>
        <v>3419267.12</v>
      </c>
      <c r="AC5375" s="11">
        <f>IFERROR(VLOOKUP(AE5375,[3]Sheet2!$M:$O,2,FALSE),0)</f>
        <v>0</v>
      </c>
      <c r="AD5375" s="11">
        <f>IFERROR(VLOOKUP(AE5375,[3]Sheet2!$M:$O,3,FALSE),0)</f>
        <v>0</v>
      </c>
      <c r="AE5375" s="10" t="str">
        <f t="shared" si="126"/>
        <v>80/81BFC</v>
      </c>
    </row>
    <row r="5376" spans="1:31" x14ac:dyDescent="0.45">
      <c r="A5376" s="12" t="s">
        <v>24</v>
      </c>
      <c r="B5376" s="12" t="s">
        <v>338</v>
      </c>
      <c r="C5376" s="12" t="s">
        <v>179</v>
      </c>
      <c r="D5376" s="12">
        <v>305.8</v>
      </c>
      <c r="E5376" s="12">
        <v>818911</v>
      </c>
      <c r="F5376" s="21">
        <v>-207037</v>
      </c>
      <c r="G5376" s="12">
        <v>1523331</v>
      </c>
      <c r="H5376" s="12">
        <v>1413166</v>
      </c>
      <c r="I5376" s="12">
        <v>18218</v>
      </c>
      <c r="J5376" s="12">
        <v>23656</v>
      </c>
      <c r="K5376" s="21">
        <v>-8231</v>
      </c>
      <c r="L5376" s="21">
        <v>-9887</v>
      </c>
      <c r="M5376" s="21">
        <v>-4.8</v>
      </c>
      <c r="N5376" s="21">
        <v>-63.71</v>
      </c>
      <c r="O5376" s="21">
        <v>4.09</v>
      </c>
      <c r="P5376" s="21">
        <v>-6.46</v>
      </c>
      <c r="Q5376" s="21">
        <v>-0.42</v>
      </c>
      <c r="R5376" s="21">
        <v>-260.57</v>
      </c>
      <c r="S5376" s="22">
        <v>4.79</v>
      </c>
      <c r="T5376" s="21">
        <v>74.72</v>
      </c>
      <c r="U5376" s="21">
        <v>0</v>
      </c>
      <c r="V5376" s="12">
        <v>0</v>
      </c>
      <c r="W5376" s="21">
        <v>-462673</v>
      </c>
      <c r="X5376" s="21">
        <v>-56.5</v>
      </c>
      <c r="Y5376" s="12" t="str">
        <f>IFERROR(VLOOKUP(C5376,[1]Index!$D:$F,3,FALSE),"Non List")</f>
        <v>Finance</v>
      </c>
      <c r="Z5376">
        <f>IFERROR(VLOOKUP(C5376,[1]LP!$B:$C,2,FALSE),0)</f>
        <v>341</v>
      </c>
      <c r="AA5376" s="11">
        <f t="shared" si="125"/>
        <v>-71</v>
      </c>
      <c r="AB5376" s="5">
        <f>IFERROR(VLOOKUP(C5376,[2]Sheet1!$B:$F,5,FALSE),0)</f>
        <v>3327237.42</v>
      </c>
      <c r="AC5376" s="11">
        <f>IFERROR(VLOOKUP(AE5376,[3]Sheet2!$M:$O,2,FALSE),0)</f>
        <v>0</v>
      </c>
      <c r="AD5376" s="11">
        <f>IFERROR(VLOOKUP(AE5376,[3]Sheet2!$M:$O,3,FALSE),0)</f>
        <v>0</v>
      </c>
      <c r="AE5376" s="10" t="str">
        <f t="shared" si="126"/>
        <v>80/81SFCL</v>
      </c>
    </row>
    <row r="5377" spans="1:31" x14ac:dyDescent="0.45">
      <c r="A5377" s="12" t="s">
        <v>24</v>
      </c>
      <c r="B5377" s="12" t="s">
        <v>338</v>
      </c>
      <c r="C5377" s="12" t="s">
        <v>61</v>
      </c>
      <c r="D5377" s="12">
        <v>923</v>
      </c>
      <c r="E5377" s="12">
        <v>2835402</v>
      </c>
      <c r="F5377" s="21">
        <v>4186170.3390000002</v>
      </c>
      <c r="G5377" s="12">
        <v>31040132.91</v>
      </c>
      <c r="H5377" s="12">
        <v>31821655.833500002</v>
      </c>
      <c r="I5377" s="12">
        <v>728410.73459999997</v>
      </c>
      <c r="J5377" s="12">
        <v>792452.16960000002</v>
      </c>
      <c r="K5377" s="21">
        <v>421377.60230000003</v>
      </c>
      <c r="L5377" s="21">
        <v>221160.15830000001</v>
      </c>
      <c r="M5377" s="21">
        <v>31.16</v>
      </c>
      <c r="N5377" s="21">
        <v>29.62</v>
      </c>
      <c r="O5377" s="21">
        <v>3.73</v>
      </c>
      <c r="P5377" s="21">
        <v>12.6</v>
      </c>
      <c r="Q5377" s="21">
        <v>0.51</v>
      </c>
      <c r="R5377" s="21">
        <v>110.48</v>
      </c>
      <c r="S5377" s="22">
        <v>2.2799999999999998</v>
      </c>
      <c r="T5377" s="21">
        <v>247.64</v>
      </c>
      <c r="U5377" s="21">
        <v>416.68</v>
      </c>
      <c r="V5377" s="4">
        <v>-0.54859999999999998</v>
      </c>
      <c r="W5377" s="21">
        <v>1640594.3839</v>
      </c>
      <c r="X5377" s="21">
        <v>57.86</v>
      </c>
      <c r="Y5377" s="12" t="str">
        <f>IFERROR(VLOOKUP(C5377,[1]Index!$D:$F,3,FALSE),"Non List")</f>
        <v>Microfinance</v>
      </c>
      <c r="Z5377">
        <f>IFERROR(VLOOKUP(C5377,[1]LP!$B:$C,2,FALSE),0)</f>
        <v>856.7</v>
      </c>
      <c r="AA5377" s="11">
        <f t="shared" si="125"/>
        <v>27.5</v>
      </c>
      <c r="AB5377" s="5">
        <f>IFERROR(VLOOKUP(C5377,[2]Sheet1!$B:$F,5,FALSE),0)</f>
        <v>14588143.289999999</v>
      </c>
      <c r="AC5377" s="11">
        <f>IFERROR(VLOOKUP(AE5377,[3]Sheet2!$M:$O,2,FALSE),0)</f>
        <v>0</v>
      </c>
      <c r="AD5377" s="11">
        <f>IFERROR(VLOOKUP(AE5377,[3]Sheet2!$M:$O,3,FALSE),0)</f>
        <v>0</v>
      </c>
      <c r="AE5377" s="10" t="str">
        <f t="shared" si="126"/>
        <v>80/81CBBL</v>
      </c>
    </row>
    <row r="5378" spans="1:31" x14ac:dyDescent="0.45">
      <c r="A5378" s="12" t="s">
        <v>24</v>
      </c>
      <c r="B5378" s="12" t="s">
        <v>338</v>
      </c>
      <c r="C5378" s="12" t="s">
        <v>62</v>
      </c>
      <c r="D5378" s="12">
        <v>785.4</v>
      </c>
      <c r="E5378" s="12">
        <v>1551088.17</v>
      </c>
      <c r="F5378" s="21">
        <v>1879374.26</v>
      </c>
      <c r="G5378" s="12">
        <v>9041270.8699999992</v>
      </c>
      <c r="H5378" s="12">
        <v>21266775.91</v>
      </c>
      <c r="I5378" s="12">
        <v>334242.84000000003</v>
      </c>
      <c r="J5378" s="12">
        <v>402010.76</v>
      </c>
      <c r="K5378" s="21">
        <v>175063.14</v>
      </c>
      <c r="L5378" s="21">
        <v>88265.31</v>
      </c>
      <c r="M5378" s="21">
        <v>22.76</v>
      </c>
      <c r="N5378" s="21">
        <v>34.51</v>
      </c>
      <c r="O5378" s="21">
        <v>3.55</v>
      </c>
      <c r="P5378" s="21">
        <v>10.29</v>
      </c>
      <c r="Q5378" s="21">
        <v>0.38</v>
      </c>
      <c r="R5378" s="21">
        <v>122.51</v>
      </c>
      <c r="S5378" s="22">
        <v>5.14</v>
      </c>
      <c r="T5378" s="21">
        <v>221.16</v>
      </c>
      <c r="U5378" s="21">
        <v>336.54</v>
      </c>
      <c r="V5378" s="4">
        <v>-0.57150000000000001</v>
      </c>
      <c r="W5378" s="21">
        <v>44925.978000000003</v>
      </c>
      <c r="X5378" s="21">
        <v>2.9</v>
      </c>
      <c r="Y5378" s="12" t="str">
        <f>IFERROR(VLOOKUP(C5378,[1]Index!$D:$F,3,FALSE),"Non List")</f>
        <v>Microfinance</v>
      </c>
      <c r="Z5378">
        <f>IFERROR(VLOOKUP(C5378,[1]LP!$B:$C,2,FALSE),0)</f>
        <v>758.8</v>
      </c>
      <c r="AA5378" s="11">
        <f t="shared" si="125"/>
        <v>33.299999999999997</v>
      </c>
      <c r="AB5378" s="5">
        <f>IFERROR(VLOOKUP(C5378,[2]Sheet1!$B:$F,5,FALSE),0)</f>
        <v>7600332.0300000003</v>
      </c>
      <c r="AC5378" s="11">
        <f>IFERROR(VLOOKUP(AE5378,[3]Sheet2!$M:$O,2,FALSE),0)</f>
        <v>0</v>
      </c>
      <c r="AD5378" s="11">
        <f>IFERROR(VLOOKUP(AE5378,[3]Sheet2!$M:$O,3,FALSE),0)</f>
        <v>0</v>
      </c>
      <c r="AE5378" s="10" t="str">
        <f t="shared" si="126"/>
        <v>80/81DDBL</v>
      </c>
    </row>
    <row r="5379" spans="1:31" x14ac:dyDescent="0.45">
      <c r="A5379" s="12" t="s">
        <v>24</v>
      </c>
      <c r="B5379" s="12" t="s">
        <v>338</v>
      </c>
      <c r="C5379" s="12" t="s">
        <v>63</v>
      </c>
      <c r="D5379" s="12">
        <v>666</v>
      </c>
      <c r="E5379" s="12">
        <v>1147745.956</v>
      </c>
      <c r="F5379" s="21">
        <v>486343.83199999999</v>
      </c>
      <c r="G5379" s="12"/>
      <c r="H5379" s="12">
        <v>21217.157999999999</v>
      </c>
      <c r="I5379" s="12">
        <v>80196.815000000002</v>
      </c>
      <c r="J5379" s="12">
        <v>90847.152000000002</v>
      </c>
      <c r="K5379" s="21">
        <v>72406.178</v>
      </c>
      <c r="L5379" s="21">
        <v>50684.326000000001</v>
      </c>
      <c r="M5379" s="21">
        <v>17.64</v>
      </c>
      <c r="N5379" s="21">
        <v>37.76</v>
      </c>
      <c r="O5379" s="21">
        <v>4.68</v>
      </c>
      <c r="P5379" s="21">
        <v>12.41</v>
      </c>
      <c r="Q5379" s="21">
        <v>0.61</v>
      </c>
      <c r="R5379" s="21">
        <v>176.72</v>
      </c>
      <c r="S5379" s="22">
        <v>1.91</v>
      </c>
      <c r="T5379" s="21">
        <v>142.37</v>
      </c>
      <c r="U5379" s="21">
        <v>237.71</v>
      </c>
      <c r="V5379" s="4">
        <v>-0.6431</v>
      </c>
      <c r="W5379" s="21">
        <v>204732.97099999999</v>
      </c>
      <c r="X5379" s="21">
        <v>17.84</v>
      </c>
      <c r="Y5379" s="12" t="str">
        <f>IFERROR(VLOOKUP(C5379,[1]Index!$D:$F,3,FALSE),"Non List")</f>
        <v>Microfinance</v>
      </c>
      <c r="Z5379">
        <f>IFERROR(VLOOKUP(C5379,[1]LP!$B:$C,2,FALSE),0)</f>
        <v>710</v>
      </c>
      <c r="AA5379" s="11">
        <f t="shared" ref="AA5379:AA5442" si="127">ROUND(IFERROR(Z5379/M5379,0),1)</f>
        <v>40.200000000000003</v>
      </c>
      <c r="AB5379" s="5">
        <f>IFERROR(VLOOKUP(C5379,[2]Sheet1!$B:$F,5,FALSE),0)</f>
        <v>6045751.8200000003</v>
      </c>
      <c r="AC5379" s="11">
        <f>IFERROR(VLOOKUP(AE5379,[3]Sheet2!$M:$O,2,FALSE),0)</f>
        <v>0</v>
      </c>
      <c r="AD5379" s="11">
        <f>IFERROR(VLOOKUP(AE5379,[3]Sheet2!$M:$O,3,FALSE),0)</f>
        <v>0</v>
      </c>
      <c r="AE5379" s="10" t="str">
        <f t="shared" si="126"/>
        <v>80/81FMDBL</v>
      </c>
    </row>
    <row r="5380" spans="1:31" x14ac:dyDescent="0.45">
      <c r="A5380" s="12" t="s">
        <v>24</v>
      </c>
      <c r="B5380" s="12" t="s">
        <v>338</v>
      </c>
      <c r="C5380" s="12" t="s">
        <v>64</v>
      </c>
      <c r="D5380" s="12">
        <v>664</v>
      </c>
      <c r="E5380" s="12">
        <v>372321.739</v>
      </c>
      <c r="F5380" s="21">
        <v>188307.42600000001</v>
      </c>
      <c r="G5380" s="12">
        <v>1315596.909</v>
      </c>
      <c r="H5380" s="12">
        <v>3779661.1129999999</v>
      </c>
      <c r="I5380" s="12">
        <v>62295.974999999999</v>
      </c>
      <c r="J5380" s="12">
        <v>75990.370999999999</v>
      </c>
      <c r="K5380" s="21">
        <v>24444.507000000001</v>
      </c>
      <c r="L5380" s="21">
        <v>5487.1549999999997</v>
      </c>
      <c r="M5380" s="21">
        <v>5.88</v>
      </c>
      <c r="N5380" s="21">
        <v>112.93</v>
      </c>
      <c r="O5380" s="21">
        <v>4.41</v>
      </c>
      <c r="P5380" s="21">
        <v>3.91</v>
      </c>
      <c r="Q5380" s="21">
        <v>0.13</v>
      </c>
      <c r="R5380" s="21">
        <v>498.02</v>
      </c>
      <c r="S5380" s="22">
        <v>4.63</v>
      </c>
      <c r="T5380" s="21">
        <v>150.58000000000001</v>
      </c>
      <c r="U5380" s="21">
        <v>141.13999999999999</v>
      </c>
      <c r="V5380" s="4">
        <v>-0.78739999999999999</v>
      </c>
      <c r="W5380" s="21">
        <v>-822.51900000000001</v>
      </c>
      <c r="X5380" s="21">
        <v>-0.22</v>
      </c>
      <c r="Y5380" s="12" t="str">
        <f>IFERROR(VLOOKUP(C5380,[1]Index!$D:$F,3,FALSE),"Non List")</f>
        <v>Microfinance</v>
      </c>
      <c r="Z5380">
        <f>IFERROR(VLOOKUP(C5380,[1]LP!$B:$C,2,FALSE),0)</f>
        <v>933</v>
      </c>
      <c r="AA5380" s="11">
        <f t="shared" si="127"/>
        <v>158.69999999999999</v>
      </c>
      <c r="AB5380" s="5">
        <f>IFERROR(VLOOKUP(C5380,[2]Sheet1!$B:$F,5,FALSE),0)</f>
        <v>1320997.53</v>
      </c>
      <c r="AC5380" s="11">
        <f>IFERROR(VLOOKUP(AE5380,[3]Sheet2!$M:$O,2,FALSE),0)</f>
        <v>0</v>
      </c>
      <c r="AD5380" s="11">
        <f>IFERROR(VLOOKUP(AE5380,[3]Sheet2!$M:$O,3,FALSE),0)</f>
        <v>0</v>
      </c>
      <c r="AE5380" s="10" t="str">
        <f t="shared" si="126"/>
        <v>80/81KMCDB</v>
      </c>
    </row>
    <row r="5381" spans="1:31" x14ac:dyDescent="0.45">
      <c r="A5381" s="12" t="s">
        <v>24</v>
      </c>
      <c r="B5381" s="12" t="s">
        <v>338</v>
      </c>
      <c r="C5381" s="12" t="s">
        <v>65</v>
      </c>
      <c r="D5381" s="12">
        <v>620</v>
      </c>
      <c r="E5381" s="12">
        <v>732000</v>
      </c>
      <c r="F5381" s="21">
        <v>591371.41799999995</v>
      </c>
      <c r="G5381" s="12">
        <v>3453439.0329999998</v>
      </c>
      <c r="H5381" s="12">
        <v>10637535.782</v>
      </c>
      <c r="I5381" s="12">
        <v>126000.17</v>
      </c>
      <c r="J5381" s="12">
        <v>178079.50200000001</v>
      </c>
      <c r="K5381" s="21">
        <v>52349.65</v>
      </c>
      <c r="L5381" s="21">
        <v>19046.013999999999</v>
      </c>
      <c r="M5381" s="21">
        <v>10.4</v>
      </c>
      <c r="N5381" s="21">
        <v>59.62</v>
      </c>
      <c r="O5381" s="21">
        <v>3.43</v>
      </c>
      <c r="P5381" s="21">
        <v>5.76</v>
      </c>
      <c r="Q5381" s="21">
        <v>0.16</v>
      </c>
      <c r="R5381" s="21">
        <v>204.5</v>
      </c>
      <c r="S5381" s="22">
        <v>5.52</v>
      </c>
      <c r="T5381" s="21">
        <v>180.79</v>
      </c>
      <c r="U5381" s="21">
        <v>205.68</v>
      </c>
      <c r="V5381" s="4">
        <v>-0.66830000000000001</v>
      </c>
      <c r="W5381" s="21">
        <v>5193.7929999999997</v>
      </c>
      <c r="X5381" s="21">
        <v>0.71</v>
      </c>
      <c r="Y5381" s="12" t="str">
        <f>IFERROR(VLOOKUP(C5381,[1]Index!$D:$F,3,FALSE),"Non List")</f>
        <v>Microfinance</v>
      </c>
      <c r="Z5381">
        <f>IFERROR(VLOOKUP(C5381,[1]LP!$B:$C,2,FALSE),0)</f>
        <v>0</v>
      </c>
      <c r="AA5381" s="11">
        <f t="shared" si="127"/>
        <v>0</v>
      </c>
      <c r="AB5381" s="5">
        <f>IFERROR(VLOOKUP(C5381,[2]Sheet1!$B:$F,5,FALSE),0)</f>
        <v>0</v>
      </c>
      <c r="AC5381" s="11">
        <f>IFERROR(VLOOKUP(AE5381,[3]Sheet2!$M:$O,2,FALSE),0)</f>
        <v>0</v>
      </c>
      <c r="AD5381" s="11">
        <f>IFERROR(VLOOKUP(AE5381,[3]Sheet2!$M:$O,3,FALSE),0)</f>
        <v>0</v>
      </c>
      <c r="AE5381" s="10" t="str">
        <f t="shared" si="126"/>
        <v>80/81NLBBL</v>
      </c>
    </row>
    <row r="5382" spans="1:31" x14ac:dyDescent="0.45">
      <c r="A5382" s="12" t="s">
        <v>24</v>
      </c>
      <c r="B5382" s="12" t="s">
        <v>338</v>
      </c>
      <c r="C5382" s="12" t="s">
        <v>92</v>
      </c>
      <c r="D5382" s="12">
        <v>643</v>
      </c>
      <c r="E5382" s="12">
        <v>2612079.75</v>
      </c>
      <c r="F5382" s="21">
        <v>1741418.7120000001</v>
      </c>
      <c r="G5382" s="12">
        <v>19006873.079999998</v>
      </c>
      <c r="H5382" s="12">
        <v>23293793.710000001</v>
      </c>
      <c r="I5382" s="12">
        <v>430079.82400000002</v>
      </c>
      <c r="J5382" s="12">
        <v>496655.20299999998</v>
      </c>
      <c r="K5382" s="21">
        <v>244682.7</v>
      </c>
      <c r="L5382" s="21">
        <v>-143010.96400000001</v>
      </c>
      <c r="M5382" s="21">
        <v>-21.88</v>
      </c>
      <c r="N5382" s="21">
        <v>-29.39</v>
      </c>
      <c r="O5382" s="21">
        <v>3.86</v>
      </c>
      <c r="P5382" s="21">
        <v>-13.14</v>
      </c>
      <c r="Q5382" s="21">
        <v>-0.52</v>
      </c>
      <c r="R5382" s="21">
        <v>-113.45</v>
      </c>
      <c r="S5382" s="22">
        <v>12.35</v>
      </c>
      <c r="T5382" s="21">
        <v>166.67</v>
      </c>
      <c r="U5382" s="21">
        <v>0</v>
      </c>
      <c r="V5382" s="12">
        <v>0</v>
      </c>
      <c r="W5382" s="21">
        <v>-93385.606</v>
      </c>
      <c r="X5382" s="21">
        <v>-3.58</v>
      </c>
      <c r="Y5382" s="12" t="str">
        <f>IFERROR(VLOOKUP(C5382,[1]Index!$D:$F,3,FALSE),"Non List")</f>
        <v>Microfinance</v>
      </c>
      <c r="Z5382">
        <f>IFERROR(VLOOKUP(C5382,[1]LP!$B:$C,2,FALSE),0)</f>
        <v>678.9</v>
      </c>
      <c r="AA5382" s="11">
        <f t="shared" si="127"/>
        <v>-31</v>
      </c>
      <c r="AB5382" s="5">
        <f>IFERROR(VLOOKUP(C5382,[2]Sheet1!$B:$F,5,FALSE),0)</f>
        <v>12799190.779999999</v>
      </c>
      <c r="AC5382" s="11">
        <f>IFERROR(VLOOKUP(AE5382,[3]Sheet2!$M:$O,2,FALSE),0)</f>
        <v>0</v>
      </c>
      <c r="AD5382" s="11">
        <f>IFERROR(VLOOKUP(AE5382,[3]Sheet2!$M:$O,3,FALSE),0)</f>
        <v>0</v>
      </c>
      <c r="AE5382" s="10" t="str">
        <f t="shared" si="126"/>
        <v>80/81NUBL</v>
      </c>
    </row>
    <row r="5383" spans="1:31" x14ac:dyDescent="0.45">
      <c r="A5383" s="12" t="s">
        <v>24</v>
      </c>
      <c r="B5383" s="12" t="s">
        <v>338</v>
      </c>
      <c r="C5383" s="12" t="s">
        <v>68</v>
      </c>
      <c r="D5383" s="12">
        <v>994</v>
      </c>
      <c r="E5383" s="12">
        <v>3331618.2044000002</v>
      </c>
      <c r="F5383" s="21">
        <v>5623937.6050000004</v>
      </c>
      <c r="G5383" s="12">
        <v>1731549.94</v>
      </c>
      <c r="H5383" s="12">
        <v>66438.155700000003</v>
      </c>
      <c r="I5383" s="12">
        <v>516503.49859999999</v>
      </c>
      <c r="J5383" s="12">
        <v>516648.64529999997</v>
      </c>
      <c r="K5383" s="21">
        <v>410956.05099999998</v>
      </c>
      <c r="L5383" s="21">
        <v>301408.16409999999</v>
      </c>
      <c r="M5383" s="21">
        <v>36.159999999999997</v>
      </c>
      <c r="N5383" s="21">
        <v>27.49</v>
      </c>
      <c r="O5383" s="21">
        <v>3.7</v>
      </c>
      <c r="P5383" s="21">
        <v>13.46</v>
      </c>
      <c r="Q5383" s="21">
        <v>0.64</v>
      </c>
      <c r="R5383" s="21">
        <v>101.71</v>
      </c>
      <c r="S5383" s="22">
        <v>0.81</v>
      </c>
      <c r="T5383" s="21">
        <v>268.8</v>
      </c>
      <c r="U5383" s="21">
        <v>467.65</v>
      </c>
      <c r="V5383" s="4">
        <v>-0.52949999999999997</v>
      </c>
      <c r="W5383" s="21">
        <v>1901113.5181</v>
      </c>
      <c r="X5383" s="21">
        <v>57.06</v>
      </c>
      <c r="Y5383" s="12" t="str">
        <f>IFERROR(VLOOKUP(C5383,[1]Index!$D:$F,3,FALSE),"Non List")</f>
        <v>Microfinance</v>
      </c>
      <c r="Z5383">
        <f>IFERROR(VLOOKUP(C5383,[1]LP!$B:$C,2,FALSE),0)</f>
        <v>830</v>
      </c>
      <c r="AA5383" s="11">
        <f t="shared" si="127"/>
        <v>23</v>
      </c>
      <c r="AB5383" s="5">
        <f>IFERROR(VLOOKUP(C5383,[2]Sheet1!$B:$F,5,FALSE),0)</f>
        <v>11419121.380000001</v>
      </c>
      <c r="AC5383" s="11">
        <f>IFERROR(VLOOKUP(AE5383,[3]Sheet2!$M:$O,2,FALSE),0)</f>
        <v>0</v>
      </c>
      <c r="AD5383" s="11">
        <f>IFERROR(VLOOKUP(AE5383,[3]Sheet2!$M:$O,3,FALSE),0)</f>
        <v>0</v>
      </c>
      <c r="AE5383" s="10" t="str">
        <f t="shared" si="126"/>
        <v>80/81SKBBL</v>
      </c>
    </row>
    <row r="5384" spans="1:31" x14ac:dyDescent="0.45">
      <c r="A5384" s="12" t="s">
        <v>24</v>
      </c>
      <c r="B5384" s="12" t="s">
        <v>338</v>
      </c>
      <c r="C5384" s="12" t="s">
        <v>71</v>
      </c>
      <c r="D5384" s="12">
        <v>755</v>
      </c>
      <c r="E5384" s="12">
        <v>1449999.453</v>
      </c>
      <c r="F5384" s="21">
        <v>1812761.54</v>
      </c>
      <c r="G5384" s="12">
        <v>13030274.43</v>
      </c>
      <c r="H5384" s="12">
        <v>18380168.800000001</v>
      </c>
      <c r="I5384" s="12">
        <v>344657.11</v>
      </c>
      <c r="J5384" s="12">
        <v>445864.43</v>
      </c>
      <c r="K5384" s="21">
        <v>164075.18</v>
      </c>
      <c r="L5384" s="21">
        <v>31881.43</v>
      </c>
      <c r="M5384" s="21">
        <v>8.76</v>
      </c>
      <c r="N5384" s="21">
        <v>86.19</v>
      </c>
      <c r="O5384" s="21">
        <v>3.36</v>
      </c>
      <c r="P5384" s="21">
        <v>3.91</v>
      </c>
      <c r="Q5384" s="21">
        <v>0.15</v>
      </c>
      <c r="R5384" s="21">
        <v>289.60000000000002</v>
      </c>
      <c r="S5384" s="22"/>
      <c r="T5384" s="21">
        <v>225.02</v>
      </c>
      <c r="U5384" s="21">
        <v>210.6</v>
      </c>
      <c r="V5384" s="4">
        <v>-0.72109999999999996</v>
      </c>
      <c r="W5384" s="21">
        <v>225983.46</v>
      </c>
      <c r="X5384" s="21">
        <v>15.59</v>
      </c>
      <c r="Y5384" s="12" t="str">
        <f>IFERROR(VLOOKUP(C5384,[1]Index!$D:$F,3,FALSE),"Non List")</f>
        <v>Microfinance</v>
      </c>
      <c r="Z5384">
        <f>IFERROR(VLOOKUP(C5384,[1]LP!$B:$C,2,FALSE),0)</f>
        <v>848</v>
      </c>
      <c r="AA5384" s="11">
        <f t="shared" si="127"/>
        <v>96.8</v>
      </c>
      <c r="AB5384" s="5">
        <f>IFERROR(VLOOKUP(C5384,[2]Sheet1!$B:$F,5,FALSE),0)</f>
        <v>4349998.3600000003</v>
      </c>
      <c r="AC5384" s="11">
        <f>IFERROR(VLOOKUP(AE5384,[3]Sheet2!$M:$O,2,FALSE),0)</f>
        <v>0</v>
      </c>
      <c r="AD5384" s="11">
        <f>IFERROR(VLOOKUP(AE5384,[3]Sheet2!$M:$O,3,FALSE),0)</f>
        <v>0</v>
      </c>
      <c r="AE5384" s="10" t="str">
        <f t="shared" si="126"/>
        <v>80/81SWBBL</v>
      </c>
    </row>
    <row r="5385" spans="1:31" x14ac:dyDescent="0.45">
      <c r="A5385" s="12" t="s">
        <v>24</v>
      </c>
      <c r="B5385" s="12" t="s">
        <v>338</v>
      </c>
      <c r="C5385" s="12" t="s">
        <v>72</v>
      </c>
      <c r="D5385" s="12">
        <v>849</v>
      </c>
      <c r="E5385" s="12">
        <v>196002.76</v>
      </c>
      <c r="F5385" s="21">
        <v>122361.35</v>
      </c>
      <c r="G5385" s="12">
        <v>905889.53</v>
      </c>
      <c r="H5385" s="12">
        <v>2422956.36</v>
      </c>
      <c r="I5385" s="12">
        <v>27613.84</v>
      </c>
      <c r="J5385" s="12">
        <v>35296.67</v>
      </c>
      <c r="K5385" s="21">
        <v>13008.22</v>
      </c>
      <c r="L5385" s="21">
        <v>7444.34</v>
      </c>
      <c r="M5385" s="21">
        <v>15.16</v>
      </c>
      <c r="N5385" s="21">
        <v>56</v>
      </c>
      <c r="O5385" s="21">
        <v>5.23</v>
      </c>
      <c r="P5385" s="21">
        <v>9.35</v>
      </c>
      <c r="Q5385" s="21">
        <v>0.27</v>
      </c>
      <c r="R5385" s="21">
        <v>292.88</v>
      </c>
      <c r="S5385" s="22">
        <v>4.6900000000000004</v>
      </c>
      <c r="T5385" s="21">
        <v>162.43</v>
      </c>
      <c r="U5385" s="21">
        <v>235.38</v>
      </c>
      <c r="V5385" s="4">
        <v>-0.7228</v>
      </c>
      <c r="W5385" s="21">
        <v>7444.34</v>
      </c>
      <c r="X5385" s="21">
        <v>3.8</v>
      </c>
      <c r="Y5385" s="12" t="str">
        <f>IFERROR(VLOOKUP(C5385,[1]Index!$D:$F,3,FALSE),"Non List")</f>
        <v>Microfinance</v>
      </c>
      <c r="Z5385">
        <f>IFERROR(VLOOKUP(C5385,[1]LP!$B:$C,2,FALSE),0)</f>
        <v>1297</v>
      </c>
      <c r="AA5385" s="11">
        <f t="shared" si="127"/>
        <v>85.6</v>
      </c>
      <c r="AB5385" s="5">
        <f>IFERROR(VLOOKUP(C5385,[2]Sheet1!$B:$F,5,FALSE),0)</f>
        <v>784011.01</v>
      </c>
      <c r="AC5385" s="11">
        <f>IFERROR(VLOOKUP(AE5385,[3]Sheet2!$M:$O,2,FALSE),0)</f>
        <v>0</v>
      </c>
      <c r="AD5385" s="11">
        <f>IFERROR(VLOOKUP(AE5385,[3]Sheet2!$M:$O,3,FALSE),0)</f>
        <v>0</v>
      </c>
      <c r="AE5385" s="10" t="str">
        <f t="shared" si="126"/>
        <v>80/81MLBBL</v>
      </c>
    </row>
    <row r="5386" spans="1:31" x14ac:dyDescent="0.45">
      <c r="A5386" s="12" t="s">
        <v>24</v>
      </c>
      <c r="B5386" s="12" t="s">
        <v>338</v>
      </c>
      <c r="C5386" s="12" t="s">
        <v>74</v>
      </c>
      <c r="D5386" s="12">
        <v>729</v>
      </c>
      <c r="E5386" s="12">
        <v>441662.1</v>
      </c>
      <c r="F5386" s="21">
        <v>353968.66600000003</v>
      </c>
      <c r="G5386" s="12">
        <v>2251228.6</v>
      </c>
      <c r="H5386" s="12">
        <v>6606643.0930000003</v>
      </c>
      <c r="I5386" s="12">
        <v>78909.448000000004</v>
      </c>
      <c r="J5386" s="12">
        <v>112931.17200000001</v>
      </c>
      <c r="K5386" s="21">
        <v>16000.013999999999</v>
      </c>
      <c r="L5386" s="21">
        <v>9532.4979999999996</v>
      </c>
      <c r="M5386" s="21">
        <v>8.6</v>
      </c>
      <c r="N5386" s="21">
        <v>84.77</v>
      </c>
      <c r="O5386" s="21">
        <v>4.05</v>
      </c>
      <c r="P5386" s="21">
        <v>4.79</v>
      </c>
      <c r="Q5386" s="21">
        <v>0.13</v>
      </c>
      <c r="R5386" s="21">
        <v>343.32</v>
      </c>
      <c r="S5386" s="22">
        <v>6.89</v>
      </c>
      <c r="T5386" s="21">
        <v>180.14</v>
      </c>
      <c r="U5386" s="21">
        <v>186.7</v>
      </c>
      <c r="V5386" s="4">
        <v>-0.74390000000000001</v>
      </c>
      <c r="W5386" s="21">
        <v>9532.5</v>
      </c>
      <c r="X5386" s="21">
        <v>2.16</v>
      </c>
      <c r="Y5386" s="12" t="str">
        <f>IFERROR(VLOOKUP(C5386,[1]Index!$D:$F,3,FALSE),"Non List")</f>
        <v>Microfinance</v>
      </c>
      <c r="Z5386">
        <f>IFERROR(VLOOKUP(C5386,[1]LP!$B:$C,2,FALSE),0)</f>
        <v>1099</v>
      </c>
      <c r="AA5386" s="11">
        <f t="shared" si="127"/>
        <v>127.8</v>
      </c>
      <c r="AB5386" s="5">
        <f>IFERROR(VLOOKUP(C5386,[2]Sheet1!$B:$F,5,FALSE),0)</f>
        <v>1324986.3</v>
      </c>
      <c r="AC5386" s="11">
        <f>IFERROR(VLOOKUP(AE5386,[3]Sheet2!$M:$O,2,FALSE),0)</f>
        <v>0</v>
      </c>
      <c r="AD5386" s="11">
        <f>IFERROR(VLOOKUP(AE5386,[3]Sheet2!$M:$O,3,FALSE),0)</f>
        <v>0</v>
      </c>
      <c r="AE5386" s="10" t="str">
        <f t="shared" si="126"/>
        <v>80/81LLBS</v>
      </c>
    </row>
    <row r="5387" spans="1:31" x14ac:dyDescent="0.45">
      <c r="A5387" s="12" t="s">
        <v>24</v>
      </c>
      <c r="B5387" s="12" t="s">
        <v>338</v>
      </c>
      <c r="C5387" s="12" t="s">
        <v>75</v>
      </c>
      <c r="D5387" s="12">
        <v>615</v>
      </c>
      <c r="E5387" s="12">
        <v>653382.62800000003</v>
      </c>
      <c r="F5387" s="21">
        <v>325037.58399999997</v>
      </c>
      <c r="G5387" s="12">
        <v>2579889.162</v>
      </c>
      <c r="H5387" s="12">
        <v>7962766.8449999997</v>
      </c>
      <c r="I5387" s="12">
        <v>37115.197999999997</v>
      </c>
      <c r="J5387" s="12">
        <v>58155.644</v>
      </c>
      <c r="K5387" s="21">
        <v>-33894.044999999998</v>
      </c>
      <c r="L5387" s="21">
        <v>-39967.019999999997</v>
      </c>
      <c r="M5387" s="21">
        <v>-24.44</v>
      </c>
      <c r="N5387" s="21">
        <v>-25.16</v>
      </c>
      <c r="O5387" s="21">
        <v>4.1100000000000003</v>
      </c>
      <c r="P5387" s="21">
        <v>-16.34</v>
      </c>
      <c r="Q5387" s="21">
        <v>-0.46</v>
      </c>
      <c r="R5387" s="21">
        <v>-103.41</v>
      </c>
      <c r="S5387" s="22">
        <v>6.67</v>
      </c>
      <c r="T5387" s="21">
        <v>149.75</v>
      </c>
      <c r="U5387" s="21">
        <v>0</v>
      </c>
      <c r="V5387" s="12">
        <v>0</v>
      </c>
      <c r="W5387" s="21">
        <v>0</v>
      </c>
      <c r="X5387" s="21">
        <v>0</v>
      </c>
      <c r="Y5387" s="12" t="str">
        <f>IFERROR(VLOOKUP(C5387,[1]Index!$D:$F,3,FALSE),"Non List")</f>
        <v>zdelist</v>
      </c>
      <c r="Z5387">
        <f>IFERROR(VLOOKUP(C5387,[1]LP!$B:$C,2,FALSE),0)</f>
        <v>0</v>
      </c>
      <c r="AA5387" s="11">
        <f t="shared" si="127"/>
        <v>0</v>
      </c>
      <c r="AB5387" s="5">
        <f>IFERROR(VLOOKUP(C5387,[2]Sheet1!$B:$F,5,FALSE),0)</f>
        <v>0</v>
      </c>
      <c r="AC5387" s="11">
        <f>IFERROR(VLOOKUP(AE5387,[3]Sheet2!$M:$O,2,FALSE),0)</f>
        <v>0</v>
      </c>
      <c r="AD5387" s="11">
        <f>IFERROR(VLOOKUP(AE5387,[3]Sheet2!$M:$O,3,FALSE),0)</f>
        <v>0</v>
      </c>
      <c r="AE5387" s="10" t="str">
        <f t="shared" si="126"/>
        <v>80/81MMFDB</v>
      </c>
    </row>
    <row r="5388" spans="1:31" x14ac:dyDescent="0.45">
      <c r="A5388" s="12" t="s">
        <v>24</v>
      </c>
      <c r="B5388" s="12" t="s">
        <v>338</v>
      </c>
      <c r="C5388" s="12" t="s">
        <v>77</v>
      </c>
      <c r="D5388" s="12">
        <v>919</v>
      </c>
      <c r="E5388" s="12">
        <v>170091.9</v>
      </c>
      <c r="F5388" s="21">
        <v>98218.9</v>
      </c>
      <c r="G5388" s="12">
        <v>818774.33</v>
      </c>
      <c r="H5388" s="12">
        <v>2018219.24</v>
      </c>
      <c r="I5388" s="12">
        <v>8048.96</v>
      </c>
      <c r="J5388" s="12">
        <v>15616.54</v>
      </c>
      <c r="K5388" s="21">
        <v>-8615.1299999999992</v>
      </c>
      <c r="L5388" s="21">
        <v>-12696.47</v>
      </c>
      <c r="M5388" s="21">
        <v>-29.84</v>
      </c>
      <c r="N5388" s="21">
        <v>-30.8</v>
      </c>
      <c r="O5388" s="21">
        <v>5.83</v>
      </c>
      <c r="P5388" s="21">
        <v>-18.93</v>
      </c>
      <c r="Q5388" s="21">
        <v>-0.55000000000000004</v>
      </c>
      <c r="R5388" s="21">
        <v>-179.56</v>
      </c>
      <c r="S5388" s="22">
        <v>9.3000000000000007</v>
      </c>
      <c r="T5388" s="21">
        <v>157.74</v>
      </c>
      <c r="U5388" s="21">
        <v>0</v>
      </c>
      <c r="V5388" s="12">
        <v>0</v>
      </c>
      <c r="W5388" s="21">
        <v>-12696.47</v>
      </c>
      <c r="X5388" s="21">
        <v>-7.46</v>
      </c>
      <c r="Y5388" s="12" t="str">
        <f>IFERROR(VLOOKUP(C5388,[1]Index!$D:$F,3,FALSE),"Non List")</f>
        <v>Microfinance</v>
      </c>
      <c r="Z5388">
        <f>IFERROR(VLOOKUP(C5388,[1]LP!$B:$C,2,FALSE),0)</f>
        <v>1400</v>
      </c>
      <c r="AA5388" s="11">
        <f t="shared" si="127"/>
        <v>-46.9</v>
      </c>
      <c r="AB5388" s="5">
        <f>IFERROR(VLOOKUP(C5388,[2]Sheet1!$B:$F,5,FALSE),0)</f>
        <v>765413.55</v>
      </c>
      <c r="AC5388" s="11">
        <f>IFERROR(VLOOKUP(AE5388,[3]Sheet2!$M:$O,2,FALSE),0)</f>
        <v>0</v>
      </c>
      <c r="AD5388" s="11">
        <f>IFERROR(VLOOKUP(AE5388,[3]Sheet2!$M:$O,3,FALSE),0)</f>
        <v>0</v>
      </c>
      <c r="AE5388" s="10" t="str">
        <f t="shared" si="126"/>
        <v>80/81JSLBB</v>
      </c>
    </row>
    <row r="5389" spans="1:31" x14ac:dyDescent="0.45">
      <c r="A5389" s="12" t="s">
        <v>24</v>
      </c>
      <c r="B5389" s="12" t="s">
        <v>338</v>
      </c>
      <c r="C5389" s="12" t="s">
        <v>80</v>
      </c>
      <c r="D5389" s="12">
        <v>643</v>
      </c>
      <c r="E5389" s="12">
        <v>745040.35900000005</v>
      </c>
      <c r="F5389" s="21">
        <v>342667.99579999998</v>
      </c>
      <c r="G5389" s="12">
        <v>2006846.1185000001</v>
      </c>
      <c r="H5389" s="12">
        <v>8706089.7920999993</v>
      </c>
      <c r="I5389" s="12">
        <v>84446.795700000002</v>
      </c>
      <c r="J5389" s="12">
        <v>96730.150699999998</v>
      </c>
      <c r="K5389" s="21">
        <v>8794.0257000000001</v>
      </c>
      <c r="L5389" s="21">
        <v>14926.303900000001</v>
      </c>
      <c r="M5389" s="21">
        <v>8</v>
      </c>
      <c r="N5389" s="21">
        <v>80.38</v>
      </c>
      <c r="O5389" s="21">
        <v>4.4000000000000004</v>
      </c>
      <c r="P5389" s="21">
        <v>5.49</v>
      </c>
      <c r="Q5389" s="21">
        <v>0.14000000000000001</v>
      </c>
      <c r="R5389" s="21">
        <v>353.67</v>
      </c>
      <c r="S5389" s="22">
        <v>7.9</v>
      </c>
      <c r="T5389" s="21">
        <v>145.99</v>
      </c>
      <c r="U5389" s="21">
        <v>162.11000000000001</v>
      </c>
      <c r="V5389" s="4">
        <v>-0.74790000000000001</v>
      </c>
      <c r="W5389" s="21">
        <v>0</v>
      </c>
      <c r="X5389" s="21">
        <v>0</v>
      </c>
      <c r="Y5389" s="12" t="str">
        <f>IFERROR(VLOOKUP(C5389,[1]Index!$D:$F,3,FALSE),"Non List")</f>
        <v>Microfinance</v>
      </c>
      <c r="Z5389">
        <f>IFERROR(VLOOKUP(C5389,[1]LP!$B:$C,2,FALSE),0)</f>
        <v>915</v>
      </c>
      <c r="AA5389" s="11">
        <f t="shared" si="127"/>
        <v>114.4</v>
      </c>
      <c r="AB5389" s="5">
        <f>IFERROR(VLOOKUP(C5389,[2]Sheet1!$B:$F,5,FALSE),0)</f>
        <v>1908048.36</v>
      </c>
      <c r="AC5389" s="11">
        <f>IFERROR(VLOOKUP(AE5389,[3]Sheet2!$M:$O,2,FALSE),0)</f>
        <v>0</v>
      </c>
      <c r="AD5389" s="11">
        <f>IFERROR(VLOOKUP(AE5389,[3]Sheet2!$M:$O,3,FALSE),0)</f>
        <v>0</v>
      </c>
      <c r="AE5389" s="10" t="str">
        <f t="shared" si="126"/>
        <v>80/81VLBS</v>
      </c>
    </row>
    <row r="5390" spans="1:31" x14ac:dyDescent="0.45">
      <c r="A5390" s="12" t="s">
        <v>24</v>
      </c>
      <c r="B5390" s="12" t="s">
        <v>338</v>
      </c>
      <c r="C5390" s="12" t="s">
        <v>81</v>
      </c>
      <c r="D5390" s="12">
        <v>543</v>
      </c>
      <c r="E5390" s="12">
        <v>944351.06499999994</v>
      </c>
      <c r="F5390" s="21">
        <v>234196.45</v>
      </c>
      <c r="G5390" s="12"/>
      <c r="H5390" s="12">
        <v>7657.47</v>
      </c>
      <c r="I5390" s="12">
        <v>68116.759999999995</v>
      </c>
      <c r="J5390" s="12">
        <v>72751.570000000007</v>
      </c>
      <c r="K5390" s="21">
        <v>57800.49</v>
      </c>
      <c r="L5390" s="21">
        <v>40774.300000000003</v>
      </c>
      <c r="M5390" s="21">
        <v>17.239999999999998</v>
      </c>
      <c r="N5390" s="21">
        <v>31.5</v>
      </c>
      <c r="O5390" s="21">
        <v>4.3499999999999996</v>
      </c>
      <c r="P5390" s="21">
        <v>13.84</v>
      </c>
      <c r="Q5390" s="21">
        <v>0.56999999999999995</v>
      </c>
      <c r="R5390" s="21">
        <v>137.02000000000001</v>
      </c>
      <c r="S5390" s="22">
        <v>1.49</v>
      </c>
      <c r="T5390" s="21">
        <v>124.8</v>
      </c>
      <c r="U5390" s="21">
        <v>220.02</v>
      </c>
      <c r="V5390" s="4">
        <v>-0.5948</v>
      </c>
      <c r="W5390" s="21">
        <v>0</v>
      </c>
      <c r="X5390" s="21">
        <v>0</v>
      </c>
      <c r="Y5390" s="12" t="str">
        <f>IFERROR(VLOOKUP(C5390,[1]Index!$D:$F,3,FALSE),"Non List")</f>
        <v>Microfinance</v>
      </c>
      <c r="Z5390">
        <f>IFERROR(VLOOKUP(C5390,[1]LP!$B:$C,2,FALSE),0)</f>
        <v>706</v>
      </c>
      <c r="AA5390" s="11">
        <f t="shared" si="127"/>
        <v>41</v>
      </c>
      <c r="AB5390" s="5">
        <f>IFERROR(VLOOKUP(C5390,[2]Sheet1!$B:$F,5,FALSE),0)</f>
        <v>3777404.26</v>
      </c>
      <c r="AC5390" s="11">
        <f>IFERROR(VLOOKUP(AE5390,[3]Sheet2!$M:$O,2,FALSE),0)</f>
        <v>0</v>
      </c>
      <c r="AD5390" s="11">
        <f>IFERROR(VLOOKUP(AE5390,[3]Sheet2!$M:$O,3,FALSE),0)</f>
        <v>0</v>
      </c>
      <c r="AE5390" s="10" t="str">
        <f t="shared" si="126"/>
        <v>80/81RSDC</v>
      </c>
    </row>
    <row r="5391" spans="1:31" x14ac:dyDescent="0.45">
      <c r="A5391" s="12" t="s">
        <v>24</v>
      </c>
      <c r="B5391" s="12" t="s">
        <v>338</v>
      </c>
      <c r="C5391" s="12" t="s">
        <v>82</v>
      </c>
      <c r="D5391" s="12">
        <v>563</v>
      </c>
      <c r="E5391" s="12">
        <v>721449.14899999998</v>
      </c>
      <c r="F5391" s="21">
        <v>238803.16899999999</v>
      </c>
      <c r="G5391" s="12">
        <v>1417347.7309999999</v>
      </c>
      <c r="H5391" s="12">
        <v>4567493.95</v>
      </c>
      <c r="I5391" s="12">
        <v>57423.713000000003</v>
      </c>
      <c r="J5391" s="12">
        <v>65821.091</v>
      </c>
      <c r="K5391" s="21">
        <v>-20970.663</v>
      </c>
      <c r="L5391" s="21">
        <v>-47341.32</v>
      </c>
      <c r="M5391" s="21">
        <v>-26.24</v>
      </c>
      <c r="N5391" s="21">
        <v>-21.46</v>
      </c>
      <c r="O5391" s="21">
        <v>4.2300000000000004</v>
      </c>
      <c r="P5391" s="21">
        <v>-19.72</v>
      </c>
      <c r="Q5391" s="21">
        <v>-0.91</v>
      </c>
      <c r="R5391" s="21">
        <v>-90.78</v>
      </c>
      <c r="S5391" s="22">
        <v>7.27</v>
      </c>
      <c r="T5391" s="21">
        <v>133.1</v>
      </c>
      <c r="U5391" s="21">
        <v>0</v>
      </c>
      <c r="V5391" s="12">
        <v>0</v>
      </c>
      <c r="W5391" s="21">
        <v>0</v>
      </c>
      <c r="X5391" s="21">
        <v>0</v>
      </c>
      <c r="Y5391" s="12" t="str">
        <f>IFERROR(VLOOKUP(C5391,[1]Index!$D:$F,3,FALSE),"Non List")</f>
        <v>Microfinance</v>
      </c>
      <c r="Z5391">
        <f>IFERROR(VLOOKUP(C5391,[1]LP!$B:$C,2,FALSE),0)</f>
        <v>685</v>
      </c>
      <c r="AA5391" s="11">
        <f t="shared" si="127"/>
        <v>-26.1</v>
      </c>
      <c r="AB5391" s="5">
        <f>IFERROR(VLOOKUP(C5391,[2]Sheet1!$B:$F,5,FALSE),0)</f>
        <v>2164347.4500000002</v>
      </c>
      <c r="AC5391" s="11">
        <f>IFERROR(VLOOKUP(AE5391,[3]Sheet2!$M:$O,2,FALSE),0)</f>
        <v>0</v>
      </c>
      <c r="AD5391" s="11">
        <f>IFERROR(VLOOKUP(AE5391,[3]Sheet2!$M:$O,3,FALSE),0)</f>
        <v>0</v>
      </c>
      <c r="AE5391" s="10" t="str">
        <f t="shared" si="126"/>
        <v>80/81NMBMF</v>
      </c>
    </row>
    <row r="5392" spans="1:31" x14ac:dyDescent="0.45">
      <c r="A5392" s="12" t="s">
        <v>24</v>
      </c>
      <c r="B5392" s="12" t="s">
        <v>338</v>
      </c>
      <c r="C5392" s="12" t="s">
        <v>83</v>
      </c>
      <c r="D5392" s="12">
        <v>612</v>
      </c>
      <c r="E5392" s="12">
        <v>1320000</v>
      </c>
      <c r="F5392" s="21">
        <v>543615.24699999997</v>
      </c>
      <c r="G5392" s="12">
        <v>3379096.8909999998</v>
      </c>
      <c r="H5392" s="12">
        <v>13750670.457</v>
      </c>
      <c r="I5392" s="12">
        <v>159311.299</v>
      </c>
      <c r="J5392" s="12">
        <v>186022.30499999999</v>
      </c>
      <c r="K5392" s="21">
        <v>7130.3789999999999</v>
      </c>
      <c r="L5392" s="21">
        <v>-62547.307999999997</v>
      </c>
      <c r="M5392" s="21">
        <v>-18.920000000000002</v>
      </c>
      <c r="N5392" s="21">
        <v>-32.35</v>
      </c>
      <c r="O5392" s="21">
        <v>4.33</v>
      </c>
      <c r="P5392" s="21">
        <v>-13.42</v>
      </c>
      <c r="Q5392" s="21">
        <v>-0.43</v>
      </c>
      <c r="R5392" s="21">
        <v>-140.08000000000001</v>
      </c>
      <c r="S5392" s="22">
        <v>11.5</v>
      </c>
      <c r="T5392" s="21">
        <v>141.18</v>
      </c>
      <c r="U5392" s="21">
        <v>0</v>
      </c>
      <c r="V5392" s="12">
        <v>0</v>
      </c>
      <c r="W5392" s="21">
        <v>0</v>
      </c>
      <c r="X5392" s="21">
        <v>0</v>
      </c>
      <c r="Y5392" s="12" t="str">
        <f>IFERROR(VLOOKUP(C5392,[1]Index!$D:$F,3,FALSE),"Non List")</f>
        <v>Microfinance</v>
      </c>
      <c r="Z5392">
        <f>IFERROR(VLOOKUP(C5392,[1]LP!$B:$C,2,FALSE),0)</f>
        <v>695</v>
      </c>
      <c r="AA5392" s="11">
        <f t="shared" si="127"/>
        <v>-36.700000000000003</v>
      </c>
      <c r="AB5392" s="5">
        <f>IFERROR(VLOOKUP(C5392,[2]Sheet1!$B:$F,5,FALSE),0)</f>
        <v>4039202.89</v>
      </c>
      <c r="AC5392" s="11">
        <f>IFERROR(VLOOKUP(AE5392,[3]Sheet2!$M:$O,2,FALSE),0)</f>
        <v>0</v>
      </c>
      <c r="AD5392" s="11">
        <f>IFERROR(VLOOKUP(AE5392,[3]Sheet2!$M:$O,3,FALSE),0)</f>
        <v>0</v>
      </c>
      <c r="AE5392" s="10" t="str">
        <f t="shared" si="126"/>
        <v>80/81MERO</v>
      </c>
    </row>
    <row r="5393" spans="1:31" x14ac:dyDescent="0.45">
      <c r="A5393" s="12" t="s">
        <v>24</v>
      </c>
      <c r="B5393" s="12" t="s">
        <v>338</v>
      </c>
      <c r="C5393" s="12" t="s">
        <v>99</v>
      </c>
      <c r="D5393" s="12">
        <v>543.9</v>
      </c>
      <c r="E5393" s="12">
        <v>485760</v>
      </c>
      <c r="F5393" s="21">
        <v>405875.33</v>
      </c>
      <c r="G5393" s="12">
        <v>1768817.38</v>
      </c>
      <c r="H5393" s="12">
        <v>5244402.83</v>
      </c>
      <c r="I5393" s="12">
        <v>51922.78</v>
      </c>
      <c r="J5393" s="12">
        <v>68402.34</v>
      </c>
      <c r="K5393" s="21">
        <v>-7842.14</v>
      </c>
      <c r="L5393" s="21">
        <v>530.19000000000005</v>
      </c>
      <c r="M5393" s="21">
        <v>0.4</v>
      </c>
      <c r="N5393" s="21">
        <v>1359.75</v>
      </c>
      <c r="O5393" s="21">
        <v>2.96</v>
      </c>
      <c r="P5393" s="21">
        <v>0.24</v>
      </c>
      <c r="Q5393" s="21"/>
      <c r="R5393" s="21">
        <v>4024.86</v>
      </c>
      <c r="S5393" s="22">
        <v>6.56</v>
      </c>
      <c r="T5393" s="21">
        <v>183.55</v>
      </c>
      <c r="U5393" s="21">
        <v>40.64</v>
      </c>
      <c r="V5393" s="4">
        <v>-0.92530000000000001</v>
      </c>
      <c r="W5393" s="21">
        <v>-8931.65</v>
      </c>
      <c r="X5393" s="21">
        <v>-1.84</v>
      </c>
      <c r="Y5393" s="12" t="str">
        <f>IFERROR(VLOOKUP(C5393,[1]Index!$D:$F,3,FALSE),"Non List")</f>
        <v>Microfinance</v>
      </c>
      <c r="Z5393">
        <f>IFERROR(VLOOKUP(C5393,[1]LP!$B:$C,2,FALSE),0)</f>
        <v>802</v>
      </c>
      <c r="AA5393" s="11">
        <f t="shared" si="127"/>
        <v>2005</v>
      </c>
      <c r="AB5393" s="5">
        <f>IFERROR(VLOOKUP(C5393,[2]Sheet1!$B:$F,5,FALSE),0)</f>
        <v>1457280</v>
      </c>
      <c r="AC5393" s="11">
        <f>IFERROR(VLOOKUP(AE5393,[3]Sheet2!$M:$O,2,FALSE),0)</f>
        <v>0</v>
      </c>
      <c r="AD5393" s="11">
        <f>IFERROR(VLOOKUP(AE5393,[3]Sheet2!$M:$O,3,FALSE),0)</f>
        <v>0</v>
      </c>
      <c r="AE5393" s="10" t="str">
        <f t="shared" si="126"/>
        <v>80/81NADEP</v>
      </c>
    </row>
    <row r="5394" spans="1:31" x14ac:dyDescent="0.45">
      <c r="A5394" s="12" t="s">
        <v>24</v>
      </c>
      <c r="B5394" s="12" t="s">
        <v>338</v>
      </c>
      <c r="C5394" s="12" t="s">
        <v>103</v>
      </c>
      <c r="D5394" s="12">
        <v>748</v>
      </c>
      <c r="E5394" s="12">
        <v>641616</v>
      </c>
      <c r="F5394" s="21">
        <v>262024.848</v>
      </c>
      <c r="G5394" s="12">
        <v>2806517.41</v>
      </c>
      <c r="H5394" s="12">
        <v>9101360.2250999995</v>
      </c>
      <c r="I5394" s="12">
        <v>62121.645600000003</v>
      </c>
      <c r="J5394" s="12">
        <v>85910.284799999994</v>
      </c>
      <c r="K5394" s="21">
        <v>-14734.5852</v>
      </c>
      <c r="L5394" s="21">
        <v>-26418.637500000001</v>
      </c>
      <c r="M5394" s="21">
        <v>-16.440000000000001</v>
      </c>
      <c r="N5394" s="21">
        <v>-45.5</v>
      </c>
      <c r="O5394" s="21">
        <v>5.31</v>
      </c>
      <c r="P5394" s="21">
        <v>-11.69</v>
      </c>
      <c r="Q5394" s="21">
        <v>-0.27</v>
      </c>
      <c r="R5394" s="21">
        <v>-241.6</v>
      </c>
      <c r="S5394" s="22">
        <v>4.96</v>
      </c>
      <c r="T5394" s="21">
        <v>140.84</v>
      </c>
      <c r="U5394" s="21">
        <v>0</v>
      </c>
      <c r="V5394" s="12">
        <v>0</v>
      </c>
      <c r="W5394" s="21">
        <v>-23821.815299999998</v>
      </c>
      <c r="X5394" s="21">
        <v>-3.71</v>
      </c>
      <c r="Y5394" s="12" t="str">
        <f>IFERROR(VLOOKUP(C5394,[1]Index!$D:$F,3,FALSE),"Non List")</f>
        <v>Microfinance</v>
      </c>
      <c r="Z5394">
        <f>IFERROR(VLOOKUP(C5394,[1]LP!$B:$C,2,FALSE),0)</f>
        <v>943</v>
      </c>
      <c r="AA5394" s="11">
        <f t="shared" si="127"/>
        <v>-57.4</v>
      </c>
      <c r="AB5394" s="5">
        <f>IFERROR(VLOOKUP(C5394,[2]Sheet1!$B:$F,5,FALSE),0)</f>
        <v>2085252</v>
      </c>
      <c r="AC5394" s="11">
        <f>IFERROR(VLOOKUP(AE5394,[3]Sheet2!$M:$O,2,FALSE),0)</f>
        <v>0</v>
      </c>
      <c r="AD5394" s="11">
        <f>IFERROR(VLOOKUP(AE5394,[3]Sheet2!$M:$O,3,FALSE),0)</f>
        <v>0</v>
      </c>
      <c r="AE5394" s="10" t="str">
        <f t="shared" si="126"/>
        <v>80/81ALBSL</v>
      </c>
    </row>
    <row r="5395" spans="1:31" x14ac:dyDescent="0.45">
      <c r="A5395" s="12" t="s">
        <v>24</v>
      </c>
      <c r="B5395" s="12" t="s">
        <v>338</v>
      </c>
      <c r="C5395" s="12" t="s">
        <v>84</v>
      </c>
      <c r="D5395" s="12">
        <v>1150</v>
      </c>
      <c r="E5395" s="12">
        <v>1084206</v>
      </c>
      <c r="F5395" s="21">
        <v>1181492</v>
      </c>
      <c r="G5395" s="12">
        <v>4983361</v>
      </c>
      <c r="H5395" s="12">
        <v>17166062</v>
      </c>
      <c r="I5395" s="12">
        <v>149101</v>
      </c>
      <c r="J5395" s="12">
        <v>251868</v>
      </c>
      <c r="K5395" s="21">
        <v>87039</v>
      </c>
      <c r="L5395" s="21">
        <v>55063</v>
      </c>
      <c r="M5395" s="21">
        <v>20.28</v>
      </c>
      <c r="N5395" s="21">
        <v>56.71</v>
      </c>
      <c r="O5395" s="21">
        <v>5.5</v>
      </c>
      <c r="P5395" s="21">
        <v>9.7200000000000006</v>
      </c>
      <c r="Q5395" s="21">
        <v>0.3</v>
      </c>
      <c r="R5395" s="21">
        <v>311.91000000000003</v>
      </c>
      <c r="S5395" s="22">
        <v>4.17</v>
      </c>
      <c r="T5395" s="21">
        <v>208.97</v>
      </c>
      <c r="U5395" s="21">
        <v>308.79000000000002</v>
      </c>
      <c r="V5395" s="4">
        <v>-0.73150000000000004</v>
      </c>
      <c r="W5395" s="21">
        <v>0</v>
      </c>
      <c r="X5395" s="21">
        <v>0</v>
      </c>
      <c r="Y5395" s="12" t="str">
        <f>IFERROR(VLOOKUP(C5395,[1]Index!$D:$F,3,FALSE),"Non List")</f>
        <v>Microfinance</v>
      </c>
      <c r="Z5395">
        <f>IFERROR(VLOOKUP(C5395,[1]LP!$B:$C,2,FALSE),0)</f>
        <v>1380</v>
      </c>
      <c r="AA5395" s="11">
        <f t="shared" si="127"/>
        <v>68</v>
      </c>
      <c r="AB5395" s="5">
        <f>IFERROR(VLOOKUP(C5395,[2]Sheet1!$B:$F,5,FALSE),0)</f>
        <v>3026859.21</v>
      </c>
      <c r="AC5395" s="11">
        <f>IFERROR(VLOOKUP(AE5395,[3]Sheet2!$M:$O,2,FALSE),0)</f>
        <v>0</v>
      </c>
      <c r="AD5395" s="11">
        <f>IFERROR(VLOOKUP(AE5395,[3]Sheet2!$M:$O,3,FALSE),0)</f>
        <v>0</v>
      </c>
      <c r="AE5395" s="10" t="str">
        <f t="shared" si="126"/>
        <v>80/81NMFBS</v>
      </c>
    </row>
    <row r="5396" spans="1:31" x14ac:dyDescent="0.45">
      <c r="A5396" s="12" t="s">
        <v>24</v>
      </c>
      <c r="B5396" s="12" t="s">
        <v>338</v>
      </c>
      <c r="C5396" s="12" t="s">
        <v>104</v>
      </c>
      <c r="D5396" s="12">
        <v>755.8</v>
      </c>
      <c r="E5396" s="12">
        <v>151554.5325</v>
      </c>
      <c r="F5396" s="21">
        <v>47202.093000000001</v>
      </c>
      <c r="G5396" s="12">
        <v>483332.05</v>
      </c>
      <c r="H5396" s="12">
        <v>2034318.2609999999</v>
      </c>
      <c r="I5396" s="12">
        <v>28424.595399999998</v>
      </c>
      <c r="J5396" s="12">
        <v>28923.1518</v>
      </c>
      <c r="K5396" s="21">
        <v>-1606.2775999999999</v>
      </c>
      <c r="L5396" s="21">
        <v>2881.1878999999999</v>
      </c>
      <c r="M5396" s="21">
        <v>7.6</v>
      </c>
      <c r="N5396" s="21">
        <v>99.45</v>
      </c>
      <c r="O5396" s="21">
        <v>5.76</v>
      </c>
      <c r="P5396" s="21">
        <v>5.8</v>
      </c>
      <c r="Q5396" s="21">
        <v>0.12</v>
      </c>
      <c r="R5396" s="21">
        <v>572.83000000000004</v>
      </c>
      <c r="S5396" s="22">
        <v>4.93</v>
      </c>
      <c r="T5396" s="21">
        <v>131.15</v>
      </c>
      <c r="U5396" s="21">
        <v>149.76</v>
      </c>
      <c r="V5396" s="4">
        <v>-0.80189999999999995</v>
      </c>
      <c r="W5396" s="21">
        <v>8031.6686</v>
      </c>
      <c r="X5396" s="21">
        <v>5.3</v>
      </c>
      <c r="Y5396" s="12" t="str">
        <f>IFERROR(VLOOKUP(C5396,[1]Index!$D:$F,3,FALSE),"Non List")</f>
        <v>Microfinance</v>
      </c>
      <c r="Z5396">
        <f>IFERROR(VLOOKUP(C5396,[1]LP!$B:$C,2,FALSE),0)</f>
        <v>1327</v>
      </c>
      <c r="AA5396" s="11">
        <f t="shared" si="127"/>
        <v>174.6</v>
      </c>
      <c r="AB5396" s="5">
        <f>IFERROR(VLOOKUP(C5396,[2]Sheet1!$B:$F,5,FALSE),0)</f>
        <v>490582.02</v>
      </c>
      <c r="AC5396" s="11">
        <f>IFERROR(VLOOKUP(AE5396,[3]Sheet2!$M:$O,2,FALSE),0)</f>
        <v>0</v>
      </c>
      <c r="AD5396" s="11">
        <f>IFERROR(VLOOKUP(AE5396,[3]Sheet2!$M:$O,3,FALSE),0)</f>
        <v>0</v>
      </c>
      <c r="AE5396" s="10" t="str">
        <f t="shared" si="126"/>
        <v>80/81GMFBS</v>
      </c>
    </row>
    <row r="5397" spans="1:31" x14ac:dyDescent="0.45">
      <c r="A5397" s="12" t="s">
        <v>24</v>
      </c>
      <c r="B5397" s="12" t="s">
        <v>338</v>
      </c>
      <c r="C5397" s="12" t="s">
        <v>325</v>
      </c>
      <c r="D5397" s="12">
        <v>600</v>
      </c>
      <c r="E5397" s="12">
        <v>319818.13</v>
      </c>
      <c r="F5397" s="21">
        <v>140773.75899999999</v>
      </c>
      <c r="G5397" s="12">
        <v>970898.54700000002</v>
      </c>
      <c r="H5397" s="12">
        <v>4584412.2529999996</v>
      </c>
      <c r="I5397" s="12">
        <v>55311.336000000003</v>
      </c>
      <c r="J5397" s="12">
        <v>74925.664000000004</v>
      </c>
      <c r="K5397" s="21">
        <v>7870.232</v>
      </c>
      <c r="L5397" s="21">
        <v>1086.626</v>
      </c>
      <c r="M5397" s="21">
        <v>1.32</v>
      </c>
      <c r="N5397" s="21">
        <v>454.55</v>
      </c>
      <c r="O5397" s="21">
        <v>4.17</v>
      </c>
      <c r="P5397" s="21">
        <v>0.94</v>
      </c>
      <c r="Q5397" s="21">
        <v>0.02</v>
      </c>
      <c r="R5397" s="21">
        <v>1895.47</v>
      </c>
      <c r="S5397" s="22">
        <v>2.92</v>
      </c>
      <c r="T5397" s="21">
        <v>144.02000000000001</v>
      </c>
      <c r="U5397" s="21">
        <v>65.400000000000006</v>
      </c>
      <c r="V5397" s="4">
        <v>-0.89100000000000001</v>
      </c>
      <c r="W5397" s="21">
        <v>-10102.59</v>
      </c>
      <c r="X5397" s="21">
        <v>-3.16</v>
      </c>
      <c r="Y5397" s="12" t="str">
        <f>IFERROR(VLOOKUP(C5397,[1]Index!$D:$F,3,FALSE),"Non List")</f>
        <v>Microfinance</v>
      </c>
      <c r="Z5397">
        <f>IFERROR(VLOOKUP(C5397,[1]LP!$B:$C,2,FALSE),0)</f>
        <v>1160</v>
      </c>
      <c r="AA5397" s="11">
        <f t="shared" si="127"/>
        <v>878.8</v>
      </c>
      <c r="AB5397" s="5">
        <f>IFERROR(VLOOKUP(C5397,[2]Sheet1!$B:$F,5,FALSE),0)</f>
        <v>1567109.18</v>
      </c>
      <c r="AC5397" s="11">
        <f>IFERROR(VLOOKUP(AE5397,[3]Sheet2!$M:$O,2,FALSE),0)</f>
        <v>0</v>
      </c>
      <c r="AD5397" s="11">
        <f>IFERROR(VLOOKUP(AE5397,[3]Sheet2!$M:$O,3,FALSE),0)</f>
        <v>0</v>
      </c>
      <c r="AE5397" s="10" t="str">
        <f t="shared" si="126"/>
        <v>80/81HLBSL</v>
      </c>
    </row>
    <row r="5398" spans="1:31" x14ac:dyDescent="0.45">
      <c r="A5398" s="12" t="s">
        <v>24</v>
      </c>
      <c r="B5398" s="12" t="s">
        <v>338</v>
      </c>
      <c r="C5398" s="12" t="s">
        <v>96</v>
      </c>
      <c r="D5398" s="12">
        <v>650</v>
      </c>
      <c r="E5398" s="12">
        <v>497415.94199999998</v>
      </c>
      <c r="F5398" s="21">
        <v>187203.77299999999</v>
      </c>
      <c r="G5398" s="12">
        <v>1273164.8670000001</v>
      </c>
      <c r="H5398" s="12">
        <v>4498998.5269999998</v>
      </c>
      <c r="I5398" s="12">
        <v>58560.061000000002</v>
      </c>
      <c r="J5398" s="12">
        <v>75140.807000000001</v>
      </c>
      <c r="K5398" s="21">
        <v>18900.945</v>
      </c>
      <c r="L5398" s="21">
        <v>3663.9749999999999</v>
      </c>
      <c r="M5398" s="21">
        <v>2.92</v>
      </c>
      <c r="N5398" s="21">
        <v>222.6</v>
      </c>
      <c r="O5398" s="21">
        <v>4.72</v>
      </c>
      <c r="P5398" s="21">
        <v>2.14</v>
      </c>
      <c r="Q5398" s="21">
        <v>7.0000000000000007E-2</v>
      </c>
      <c r="R5398" s="21">
        <v>1050.67</v>
      </c>
      <c r="S5398" s="22">
        <v>4.88</v>
      </c>
      <c r="T5398" s="21">
        <v>137.63999999999999</v>
      </c>
      <c r="U5398" s="21">
        <v>95.09</v>
      </c>
      <c r="V5398" s="4">
        <v>-0.85370000000000001</v>
      </c>
      <c r="W5398" s="21">
        <v>-6963.2060000000001</v>
      </c>
      <c r="X5398" s="21">
        <v>-1.4</v>
      </c>
      <c r="Y5398" s="12" t="str">
        <f>IFERROR(VLOOKUP(C5398,[1]Index!$D:$F,3,FALSE),"Non List")</f>
        <v>Microfinance</v>
      </c>
      <c r="Z5398">
        <f>IFERROR(VLOOKUP(C5398,[1]LP!$B:$C,2,FALSE),0)</f>
        <v>1439</v>
      </c>
      <c r="AA5398" s="11">
        <f t="shared" si="127"/>
        <v>492.8</v>
      </c>
      <c r="AB5398" s="5">
        <f>IFERROR(VLOOKUP(C5398,[2]Sheet1!$B:$F,5,FALSE),0)</f>
        <v>1616622.66</v>
      </c>
      <c r="AC5398" s="11">
        <f>IFERROR(VLOOKUP(AE5398,[3]Sheet2!$M:$O,2,FALSE),0)</f>
        <v>0</v>
      </c>
      <c r="AD5398" s="11">
        <f>IFERROR(VLOOKUP(AE5398,[3]Sheet2!$M:$O,3,FALSE),0)</f>
        <v>0</v>
      </c>
      <c r="AE5398" s="10" t="str">
        <f t="shared" si="126"/>
        <v>80/81ILBS</v>
      </c>
    </row>
    <row r="5399" spans="1:31" x14ac:dyDescent="0.45">
      <c r="A5399" s="12" t="s">
        <v>24</v>
      </c>
      <c r="B5399" s="12" t="s">
        <v>338</v>
      </c>
      <c r="C5399" s="12" t="s">
        <v>87</v>
      </c>
      <c r="D5399" s="12">
        <v>1225</v>
      </c>
      <c r="E5399" s="12">
        <v>1055563.7339999999</v>
      </c>
      <c r="F5399" s="21">
        <v>1748874.227</v>
      </c>
      <c r="G5399" s="12">
        <v>8421791.1190000009</v>
      </c>
      <c r="H5399" s="12">
        <v>19161480.315000001</v>
      </c>
      <c r="I5399" s="12">
        <v>269523.32699999999</v>
      </c>
      <c r="J5399" s="12">
        <v>316111.53999999998</v>
      </c>
      <c r="K5399" s="21">
        <v>199813.296</v>
      </c>
      <c r="L5399" s="21">
        <v>-110985.978</v>
      </c>
      <c r="M5399" s="21">
        <v>-42.04</v>
      </c>
      <c r="N5399" s="21">
        <v>-29.14</v>
      </c>
      <c r="O5399" s="21">
        <v>4.6100000000000003</v>
      </c>
      <c r="P5399" s="21">
        <v>-15.83</v>
      </c>
      <c r="Q5399" s="21">
        <v>-0.52</v>
      </c>
      <c r="R5399" s="21">
        <v>-134.34</v>
      </c>
      <c r="S5399" s="22">
        <v>6.25</v>
      </c>
      <c r="T5399" s="21">
        <v>265.68</v>
      </c>
      <c r="U5399" s="21">
        <v>0</v>
      </c>
      <c r="V5399" s="21">
        <v>0</v>
      </c>
      <c r="W5399" s="21">
        <v>0</v>
      </c>
      <c r="X5399" s="21">
        <v>0</v>
      </c>
      <c r="Y5399" s="12" t="str">
        <f>IFERROR(VLOOKUP(C5399,[1]Index!$D:$F,3,FALSE),"Non List")</f>
        <v>Microfinance</v>
      </c>
      <c r="Z5399">
        <f>IFERROR(VLOOKUP(C5399,[1]LP!$B:$C,2,FALSE),0)</f>
        <v>1279</v>
      </c>
      <c r="AA5399" s="11">
        <f t="shared" si="127"/>
        <v>-30.4</v>
      </c>
      <c r="AB5399" s="5">
        <f>IFERROR(VLOOKUP(C5399,[2]Sheet1!$B:$F,5,FALSE),0)</f>
        <v>3166691.2</v>
      </c>
      <c r="AC5399" s="11">
        <f>IFERROR(VLOOKUP(AE5399,[3]Sheet2!$M:$O,2,FALSE),0)</f>
        <v>0</v>
      </c>
      <c r="AD5399" s="11">
        <f>IFERROR(VLOOKUP(AE5399,[3]Sheet2!$M:$O,3,FALSE),0)</f>
        <v>0</v>
      </c>
      <c r="AE5399" s="10" t="str">
        <f t="shared" si="126"/>
        <v>80/81FOWAD</v>
      </c>
    </row>
    <row r="5400" spans="1:31" x14ac:dyDescent="0.45">
      <c r="A5400" s="12" t="s">
        <v>24</v>
      </c>
      <c r="B5400" s="12" t="s">
        <v>338</v>
      </c>
      <c r="C5400" s="12" t="s">
        <v>93</v>
      </c>
      <c r="D5400" s="12">
        <v>632.1</v>
      </c>
      <c r="E5400" s="12">
        <v>394155.82</v>
      </c>
      <c r="F5400" s="21">
        <v>118223.55</v>
      </c>
      <c r="G5400" s="12">
        <v>947490.77</v>
      </c>
      <c r="H5400" s="12">
        <v>2835445.8</v>
      </c>
      <c r="I5400" s="12">
        <v>33922.15</v>
      </c>
      <c r="J5400" s="12">
        <v>41895.97</v>
      </c>
      <c r="K5400" s="21">
        <v>3020.34</v>
      </c>
      <c r="L5400" s="21">
        <v>-4795.1899999999996</v>
      </c>
      <c r="M5400" s="21">
        <v>-4.84</v>
      </c>
      <c r="N5400" s="21">
        <v>-130.6</v>
      </c>
      <c r="O5400" s="21">
        <v>4.8600000000000003</v>
      </c>
      <c r="P5400" s="21">
        <v>-3.74</v>
      </c>
      <c r="Q5400" s="21">
        <v>-0.14000000000000001</v>
      </c>
      <c r="R5400" s="21">
        <v>-634.72</v>
      </c>
      <c r="S5400" s="22">
        <v>7.23</v>
      </c>
      <c r="T5400" s="21">
        <v>129.99</v>
      </c>
      <c r="U5400" s="21">
        <v>0</v>
      </c>
      <c r="V5400" s="21">
        <v>0</v>
      </c>
      <c r="W5400" s="21">
        <v>0</v>
      </c>
      <c r="X5400" s="21">
        <v>0</v>
      </c>
      <c r="Y5400" s="12" t="str">
        <f>IFERROR(VLOOKUP(C5400,[1]Index!$D:$F,3,FALSE),"Non List")</f>
        <v>Microfinance</v>
      </c>
      <c r="Z5400">
        <f>IFERROR(VLOOKUP(C5400,[1]LP!$B:$C,2,FALSE),0)</f>
        <v>939</v>
      </c>
      <c r="AA5400" s="11">
        <f t="shared" si="127"/>
        <v>-194</v>
      </c>
      <c r="AB5400" s="5">
        <f>IFERROR(VLOOKUP(C5400,[2]Sheet1!$B:$F,5,FALSE),0)</f>
        <v>1182467.46</v>
      </c>
      <c r="AC5400" s="11">
        <f>IFERROR(VLOOKUP(AE5400,[3]Sheet2!$M:$O,2,FALSE),0)</f>
        <v>0</v>
      </c>
      <c r="AD5400" s="11">
        <f>IFERROR(VLOOKUP(AE5400,[3]Sheet2!$M:$O,3,FALSE),0)</f>
        <v>0</v>
      </c>
      <c r="AE5400" s="10" t="str">
        <f t="shared" si="126"/>
        <v>80/81SMATA</v>
      </c>
    </row>
    <row r="5401" spans="1:31" x14ac:dyDescent="0.45">
      <c r="A5401" s="12" t="s">
        <v>24</v>
      </c>
      <c r="B5401" s="12" t="s">
        <v>338</v>
      </c>
      <c r="C5401" s="12" t="s">
        <v>94</v>
      </c>
      <c r="D5401" s="12">
        <v>877</v>
      </c>
      <c r="E5401" s="12">
        <v>322378.58519999997</v>
      </c>
      <c r="F5401" s="21">
        <v>297885.52600000001</v>
      </c>
      <c r="G5401" s="12">
        <v>1588663.17</v>
      </c>
      <c r="H5401" s="12">
        <v>4164405.3116000001</v>
      </c>
      <c r="I5401" s="12">
        <v>61110.166299999997</v>
      </c>
      <c r="J5401" s="12">
        <v>81843.423500000004</v>
      </c>
      <c r="K5401" s="21">
        <v>26881.878000000001</v>
      </c>
      <c r="L5401" s="21">
        <v>15540.812400000001</v>
      </c>
      <c r="M5401" s="21">
        <v>19.28</v>
      </c>
      <c r="N5401" s="21">
        <v>45.49</v>
      </c>
      <c r="O5401" s="21">
        <v>4.5599999999999996</v>
      </c>
      <c r="P5401" s="21">
        <v>10.02</v>
      </c>
      <c r="Q5401" s="21">
        <v>0.33</v>
      </c>
      <c r="R5401" s="21">
        <v>207.43</v>
      </c>
      <c r="S5401" s="22">
        <v>4.16</v>
      </c>
      <c r="T5401" s="21">
        <v>192.4</v>
      </c>
      <c r="U5401" s="21">
        <v>288.89999999999998</v>
      </c>
      <c r="V5401" s="4">
        <v>-0.67059999999999997</v>
      </c>
      <c r="W5401" s="21">
        <v>74790.393400000001</v>
      </c>
      <c r="X5401" s="21">
        <v>23.2</v>
      </c>
      <c r="Y5401" s="12" t="str">
        <f>IFERROR(VLOOKUP(C5401,[1]Index!$D:$F,3,FALSE),"Non List")</f>
        <v>Microfinance</v>
      </c>
      <c r="Z5401">
        <f>IFERROR(VLOOKUP(C5401,[1]LP!$B:$C,2,FALSE),0)</f>
        <v>1316</v>
      </c>
      <c r="AA5401" s="11">
        <f t="shared" si="127"/>
        <v>68.3</v>
      </c>
      <c r="AB5401" s="5">
        <f>IFERROR(VLOOKUP(C5401,[2]Sheet1!$B:$F,5,FALSE),0)</f>
        <v>967135.62</v>
      </c>
      <c r="AC5401" s="11">
        <f>IFERROR(VLOOKUP(AE5401,[3]Sheet2!$M:$O,2,FALSE),0)</f>
        <v>0</v>
      </c>
      <c r="AD5401" s="11">
        <f>IFERROR(VLOOKUP(AE5401,[3]Sheet2!$M:$O,3,FALSE),0)</f>
        <v>0</v>
      </c>
      <c r="AE5401" s="10" t="str">
        <f t="shared" si="126"/>
        <v>80/81MSLB</v>
      </c>
    </row>
    <row r="5402" spans="1:31" x14ac:dyDescent="0.45">
      <c r="A5402" s="12" t="s">
        <v>24</v>
      </c>
      <c r="B5402" s="12" t="s">
        <v>338</v>
      </c>
      <c r="C5402" s="12" t="s">
        <v>89</v>
      </c>
      <c r="D5402" s="12">
        <v>858</v>
      </c>
      <c r="E5402" s="12">
        <v>618900.04500000004</v>
      </c>
      <c r="F5402" s="21">
        <v>504399.55200000003</v>
      </c>
      <c r="G5402" s="12">
        <v>3231239.5950000002</v>
      </c>
      <c r="H5402" s="12">
        <v>7628294.4299999997</v>
      </c>
      <c r="I5402" s="12">
        <v>155758.80900000001</v>
      </c>
      <c r="J5402" s="12">
        <v>183702.70800000001</v>
      </c>
      <c r="K5402" s="21">
        <v>95548.237999999998</v>
      </c>
      <c r="L5402" s="21">
        <v>34007.659</v>
      </c>
      <c r="M5402" s="21">
        <v>21.96</v>
      </c>
      <c r="N5402" s="21">
        <v>39.07</v>
      </c>
      <c r="O5402" s="21">
        <v>4.7300000000000004</v>
      </c>
      <c r="P5402" s="21">
        <v>12.11</v>
      </c>
      <c r="Q5402" s="21">
        <v>0.41</v>
      </c>
      <c r="R5402" s="21">
        <v>184.8</v>
      </c>
      <c r="S5402" s="22">
        <v>4.76</v>
      </c>
      <c r="T5402" s="21">
        <v>181.5</v>
      </c>
      <c r="U5402" s="21">
        <v>299.45999999999998</v>
      </c>
      <c r="V5402" s="4">
        <v>-0.65100000000000002</v>
      </c>
      <c r="W5402" s="21">
        <v>-6772.1260000000002</v>
      </c>
      <c r="X5402" s="21">
        <v>-1.0900000000000001</v>
      </c>
      <c r="Y5402" s="12" t="str">
        <f>IFERROR(VLOOKUP(C5402,[1]Index!$D:$F,3,FALSE),"Non List")</f>
        <v>Microfinance</v>
      </c>
      <c r="Z5402">
        <f>IFERROR(VLOOKUP(C5402,[1]LP!$B:$C,2,FALSE),0)</f>
        <v>1220</v>
      </c>
      <c r="AA5402" s="11">
        <f t="shared" si="127"/>
        <v>55.6</v>
      </c>
      <c r="AB5402" s="5">
        <f>IFERROR(VLOOKUP(C5402,[2]Sheet1!$B:$F,5,FALSE),0)</f>
        <v>1856700.13</v>
      </c>
      <c r="AC5402" s="11">
        <f>IFERROR(VLOOKUP(AE5402,[3]Sheet2!$M:$O,2,FALSE),0)</f>
        <v>0</v>
      </c>
      <c r="AD5402" s="11">
        <f>IFERROR(VLOOKUP(AE5402,[3]Sheet2!$M:$O,3,FALSE),0)</f>
        <v>0</v>
      </c>
      <c r="AE5402" s="10" t="str">
        <f t="shared" si="126"/>
        <v>80/81GILB</v>
      </c>
    </row>
    <row r="5403" spans="1:31" x14ac:dyDescent="0.45">
      <c r="A5403" s="12" t="s">
        <v>24</v>
      </c>
      <c r="B5403" s="12" t="s">
        <v>338</v>
      </c>
      <c r="C5403" s="12" t="s">
        <v>90</v>
      </c>
      <c r="D5403" s="12">
        <v>1048</v>
      </c>
      <c r="E5403" s="12">
        <v>95238</v>
      </c>
      <c r="F5403" s="21">
        <v>53846.53</v>
      </c>
      <c r="G5403" s="12">
        <v>314436.31</v>
      </c>
      <c r="H5403" s="12">
        <v>1628242.3</v>
      </c>
      <c r="I5403" s="12">
        <v>14485.87</v>
      </c>
      <c r="J5403" s="12">
        <v>22202.93</v>
      </c>
      <c r="K5403" s="21">
        <v>3192.43</v>
      </c>
      <c r="L5403" s="21">
        <v>1598.16</v>
      </c>
      <c r="M5403" s="21">
        <v>6.68</v>
      </c>
      <c r="N5403" s="21">
        <v>156.88999999999999</v>
      </c>
      <c r="O5403" s="21">
        <v>6.69</v>
      </c>
      <c r="P5403" s="21">
        <v>4.29</v>
      </c>
      <c r="Q5403" s="21">
        <v>0.08</v>
      </c>
      <c r="R5403" s="21">
        <v>1049.5899999999999</v>
      </c>
      <c r="S5403" s="22">
        <v>1.67</v>
      </c>
      <c r="T5403" s="21">
        <v>156.54</v>
      </c>
      <c r="U5403" s="21">
        <v>153.38999999999999</v>
      </c>
      <c r="V5403" s="4">
        <v>-0.85360000000000003</v>
      </c>
      <c r="W5403" s="21">
        <v>1598.16</v>
      </c>
      <c r="X5403" s="21">
        <v>1.68</v>
      </c>
      <c r="Y5403" s="12" t="str">
        <f>IFERROR(VLOOKUP(C5403,[1]Index!$D:$F,3,FALSE),"Non List")</f>
        <v>Microfinance</v>
      </c>
      <c r="Z5403">
        <f>IFERROR(VLOOKUP(C5403,[1]LP!$B:$C,2,FALSE),0)</f>
        <v>1680</v>
      </c>
      <c r="AA5403" s="11">
        <f t="shared" si="127"/>
        <v>251.5</v>
      </c>
      <c r="AB5403" s="5">
        <f>IFERROR(VLOOKUP(C5403,[2]Sheet1!$B:$F,5,FALSE),0)</f>
        <v>285714</v>
      </c>
      <c r="AC5403" s="11">
        <f>IFERROR(VLOOKUP(AE5403,[3]Sheet2!$M:$O,2,FALSE),0)</f>
        <v>0</v>
      </c>
      <c r="AD5403" s="11">
        <f>IFERROR(VLOOKUP(AE5403,[3]Sheet2!$M:$O,3,FALSE),0)</f>
        <v>0</v>
      </c>
      <c r="AE5403" s="10" t="str">
        <f t="shared" si="126"/>
        <v>80/81SMB</v>
      </c>
    </row>
    <row r="5404" spans="1:31" x14ac:dyDescent="0.45">
      <c r="A5404" s="12" t="s">
        <v>24</v>
      </c>
      <c r="B5404" s="12" t="s">
        <v>338</v>
      </c>
      <c r="C5404" s="12" t="s">
        <v>91</v>
      </c>
      <c r="D5404" s="12">
        <v>557</v>
      </c>
      <c r="E5404" s="12">
        <v>982500</v>
      </c>
      <c r="F5404" s="21">
        <v>1168921</v>
      </c>
      <c r="G5404" s="12">
        <v>3560137</v>
      </c>
      <c r="H5404" s="12">
        <v>12293548</v>
      </c>
      <c r="I5404" s="12">
        <v>211939</v>
      </c>
      <c r="J5404" s="12">
        <v>227743</v>
      </c>
      <c r="K5404" s="21">
        <v>7500</v>
      </c>
      <c r="L5404" s="21">
        <v>34566</v>
      </c>
      <c r="M5404" s="21">
        <v>14.04</v>
      </c>
      <c r="N5404" s="21">
        <v>39.67</v>
      </c>
      <c r="O5404" s="21">
        <v>2.54</v>
      </c>
      <c r="P5404" s="21">
        <v>6.43</v>
      </c>
      <c r="Q5404" s="21">
        <v>0.23</v>
      </c>
      <c r="R5404" s="21">
        <v>100.76</v>
      </c>
      <c r="S5404" s="22">
        <v>11.49</v>
      </c>
      <c r="T5404" s="21">
        <v>218.97</v>
      </c>
      <c r="U5404" s="21">
        <v>263.01</v>
      </c>
      <c r="V5404" s="4">
        <v>-0.52780000000000005</v>
      </c>
      <c r="W5404" s="21">
        <v>34566</v>
      </c>
      <c r="X5404" s="21">
        <v>3.52</v>
      </c>
      <c r="Y5404" s="12" t="str">
        <f>IFERROR(VLOOKUP(C5404,[1]Index!$D:$F,3,FALSE),"Non List")</f>
        <v>Microfinance</v>
      </c>
      <c r="Z5404">
        <f>IFERROR(VLOOKUP(C5404,[1]LP!$B:$C,2,FALSE),0)</f>
        <v>780</v>
      </c>
      <c r="AA5404" s="11">
        <f t="shared" si="127"/>
        <v>55.6</v>
      </c>
      <c r="AB5404" s="5">
        <f>IFERROR(VLOOKUP(C5404,[2]Sheet1!$B:$F,5,FALSE),0)</f>
        <v>2940622.5</v>
      </c>
      <c r="AC5404" s="11">
        <f>IFERROR(VLOOKUP(AE5404,[3]Sheet2!$M:$O,2,FALSE),0)</f>
        <v>0</v>
      </c>
      <c r="AD5404" s="11">
        <f>IFERROR(VLOOKUP(AE5404,[3]Sheet2!$M:$O,3,FALSE),0)</f>
        <v>0</v>
      </c>
      <c r="AE5404" s="10" t="str">
        <f t="shared" si="126"/>
        <v>80/81GBLBS</v>
      </c>
    </row>
    <row r="5405" spans="1:31" x14ac:dyDescent="0.45">
      <c r="A5405" s="12" t="s">
        <v>24</v>
      </c>
      <c r="B5405" s="12" t="s">
        <v>338</v>
      </c>
      <c r="C5405" s="12" t="s">
        <v>122</v>
      </c>
      <c r="D5405" s="12">
        <v>1712</v>
      </c>
      <c r="E5405" s="12">
        <v>255000</v>
      </c>
      <c r="F5405" s="21">
        <v>717638.36069999996</v>
      </c>
      <c r="G5405" s="12">
        <v>2509116.0537</v>
      </c>
      <c r="H5405" s="12">
        <v>3653363.3336999998</v>
      </c>
      <c r="I5405" s="12">
        <v>60060.241900000001</v>
      </c>
      <c r="J5405" s="12">
        <v>73582.676999999996</v>
      </c>
      <c r="K5405" s="21">
        <v>38108.627</v>
      </c>
      <c r="L5405" s="21">
        <v>26676.0389</v>
      </c>
      <c r="M5405" s="21">
        <v>41.84</v>
      </c>
      <c r="N5405" s="21">
        <v>40.92</v>
      </c>
      <c r="O5405" s="21">
        <v>4.49</v>
      </c>
      <c r="P5405" s="21">
        <v>10.97</v>
      </c>
      <c r="Q5405" s="21">
        <v>0.55000000000000004</v>
      </c>
      <c r="R5405" s="21">
        <v>183.73</v>
      </c>
      <c r="S5405" s="22">
        <v>14.88</v>
      </c>
      <c r="T5405" s="21">
        <v>381.43</v>
      </c>
      <c r="U5405" s="21">
        <v>599.23</v>
      </c>
      <c r="V5405" s="23">
        <v>-0.65</v>
      </c>
      <c r="W5405" s="21">
        <v>12670.3842</v>
      </c>
      <c r="X5405" s="21">
        <v>4.97</v>
      </c>
      <c r="Y5405" s="12" t="str">
        <f>IFERROR(VLOOKUP(C5405,[1]Index!$D:$F,3,FALSE),"Non List")</f>
        <v>Microfinance</v>
      </c>
      <c r="Z5405">
        <f>IFERROR(VLOOKUP(C5405,[1]LP!$B:$C,2,FALSE),0)</f>
        <v>1941</v>
      </c>
      <c r="AA5405" s="11">
        <f t="shared" si="127"/>
        <v>46.4</v>
      </c>
      <c r="AB5405" s="5">
        <f>IFERROR(VLOOKUP(C5405,[2]Sheet1!$B:$F,5,FALSE),0)</f>
        <v>828750</v>
      </c>
      <c r="AC5405" s="11">
        <f>IFERROR(VLOOKUP(AE5405,[3]Sheet2!$M:$O,2,FALSE),0)</f>
        <v>0</v>
      </c>
      <c r="AD5405" s="11">
        <f>IFERROR(VLOOKUP(AE5405,[3]Sheet2!$M:$O,3,FALSE),0)</f>
        <v>0</v>
      </c>
      <c r="AE5405" s="10" t="str">
        <f t="shared" si="126"/>
        <v>80/81NESDO</v>
      </c>
    </row>
    <row r="5406" spans="1:31" x14ac:dyDescent="0.45">
      <c r="A5406" s="12" t="s">
        <v>24</v>
      </c>
      <c r="B5406" s="12" t="s">
        <v>338</v>
      </c>
      <c r="C5406" s="12" t="s">
        <v>120</v>
      </c>
      <c r="D5406" s="12">
        <v>1900</v>
      </c>
      <c r="E5406" s="12">
        <v>217562.5</v>
      </c>
      <c r="F5406" s="21">
        <v>256062.18299999999</v>
      </c>
      <c r="G5406" s="12">
        <v>1464365.084</v>
      </c>
      <c r="H5406" s="12">
        <v>4609173.8559999997</v>
      </c>
      <c r="I5406" s="12">
        <v>71435.495999999999</v>
      </c>
      <c r="J5406" s="12">
        <v>95363.964000000007</v>
      </c>
      <c r="K5406" s="21">
        <v>40559.351999999999</v>
      </c>
      <c r="L5406" s="21">
        <v>10881.937</v>
      </c>
      <c r="M5406" s="21">
        <v>20</v>
      </c>
      <c r="N5406" s="21">
        <v>95</v>
      </c>
      <c r="O5406" s="21">
        <v>8.73</v>
      </c>
      <c r="P5406" s="21">
        <v>9.19</v>
      </c>
      <c r="Q5406" s="21">
        <v>0.23</v>
      </c>
      <c r="R5406" s="21">
        <v>829.35</v>
      </c>
      <c r="S5406" s="22">
        <v>4.92</v>
      </c>
      <c r="T5406" s="21">
        <v>217.7</v>
      </c>
      <c r="U5406" s="21">
        <v>312.99</v>
      </c>
      <c r="V5406" s="4">
        <v>-0.83530000000000004</v>
      </c>
      <c r="W5406" s="21">
        <v>0</v>
      </c>
      <c r="X5406" s="21">
        <v>0</v>
      </c>
      <c r="Y5406" s="12" t="str">
        <f>IFERROR(VLOOKUP(C5406,[1]Index!$D:$F,3,FALSE),"Non List")</f>
        <v>Microfinance</v>
      </c>
      <c r="Z5406">
        <f>IFERROR(VLOOKUP(C5406,[1]LP!$B:$C,2,FALSE),0)</f>
        <v>1944</v>
      </c>
      <c r="AA5406" s="11">
        <f t="shared" si="127"/>
        <v>97.2</v>
      </c>
      <c r="AB5406" s="5">
        <f>IFERROR(VLOOKUP(C5406,[2]Sheet1!$B:$F,5,FALSE),0)</f>
        <v>870250</v>
      </c>
      <c r="AC5406" s="11">
        <f>IFERROR(VLOOKUP(AE5406,[3]Sheet2!$M:$O,2,FALSE),0)</f>
        <v>0</v>
      </c>
      <c r="AD5406" s="11">
        <f>IFERROR(VLOOKUP(AE5406,[3]Sheet2!$M:$O,3,FALSE),0)</f>
        <v>0</v>
      </c>
      <c r="AE5406" s="10" t="str">
        <f t="shared" si="126"/>
        <v>80/81MLBSL</v>
      </c>
    </row>
    <row r="5407" spans="1:31" x14ac:dyDescent="0.45">
      <c r="A5407" s="12" t="s">
        <v>24</v>
      </c>
      <c r="B5407" s="12" t="s">
        <v>338</v>
      </c>
      <c r="C5407" s="12" t="s">
        <v>105</v>
      </c>
      <c r="D5407" s="12">
        <v>678</v>
      </c>
      <c r="E5407" s="12">
        <v>148478.41</v>
      </c>
      <c r="F5407" s="21">
        <v>17808.37</v>
      </c>
      <c r="G5407" s="12">
        <v>400776.89</v>
      </c>
      <c r="H5407" s="12">
        <v>811594.82</v>
      </c>
      <c r="I5407" s="12">
        <v>5256.99</v>
      </c>
      <c r="J5407" s="12">
        <v>7390.66</v>
      </c>
      <c r="K5407" s="21">
        <v>-8841.23</v>
      </c>
      <c r="L5407" s="21">
        <v>-14249.41</v>
      </c>
      <c r="M5407" s="21">
        <v>-38.36</v>
      </c>
      <c r="N5407" s="21">
        <v>-17.670000000000002</v>
      </c>
      <c r="O5407" s="21">
        <v>6.05</v>
      </c>
      <c r="P5407" s="21">
        <v>-34.28</v>
      </c>
      <c r="Q5407" s="21">
        <v>-1.43</v>
      </c>
      <c r="R5407" s="21">
        <v>-106.9</v>
      </c>
      <c r="S5407" s="22">
        <v>14.31</v>
      </c>
      <c r="T5407" s="21">
        <v>111.99</v>
      </c>
      <c r="U5407" s="21">
        <v>0</v>
      </c>
      <c r="V5407" s="21">
        <v>0</v>
      </c>
      <c r="W5407" s="21">
        <v>-14249.41</v>
      </c>
      <c r="X5407" s="21">
        <v>-9.6</v>
      </c>
      <c r="Y5407" s="12" t="str">
        <f>IFERROR(VLOOKUP(C5407,[1]Index!$D:$F,3,FALSE),"Non List")</f>
        <v>Microfinance</v>
      </c>
      <c r="Z5407">
        <f>IFERROR(VLOOKUP(C5407,[1]LP!$B:$C,2,FALSE),0)</f>
        <v>1140</v>
      </c>
      <c r="AA5407" s="11">
        <f t="shared" si="127"/>
        <v>-29.7</v>
      </c>
      <c r="AB5407" s="5">
        <f>IFERROR(VLOOKUP(C5407,[2]Sheet1!$B:$F,5,FALSE),0)</f>
        <v>475130.92</v>
      </c>
      <c r="AC5407" s="11">
        <f>IFERROR(VLOOKUP(AE5407,[3]Sheet2!$M:$O,2,FALSE),0)</f>
        <v>0</v>
      </c>
      <c r="AD5407" s="11">
        <f>IFERROR(VLOOKUP(AE5407,[3]Sheet2!$M:$O,3,FALSE),0)</f>
        <v>0</v>
      </c>
      <c r="AE5407" s="10" t="str">
        <f t="shared" si="126"/>
        <v>80/81MKLB</v>
      </c>
    </row>
    <row r="5408" spans="1:31" x14ac:dyDescent="0.45">
      <c r="A5408" s="12" t="s">
        <v>24</v>
      </c>
      <c r="B5408" s="12" t="s">
        <v>338</v>
      </c>
      <c r="C5408" s="12" t="s">
        <v>106</v>
      </c>
      <c r="D5408" s="12">
        <v>720.1</v>
      </c>
      <c r="E5408" s="12">
        <v>101400</v>
      </c>
      <c r="F5408" s="21">
        <v>24879.41</v>
      </c>
      <c r="G5408" s="12">
        <v>275679.12</v>
      </c>
      <c r="H5408" s="12">
        <v>1315165.51</v>
      </c>
      <c r="I5408" s="12">
        <v>12975.91</v>
      </c>
      <c r="J5408" s="12">
        <v>19444.63</v>
      </c>
      <c r="K5408" s="21">
        <v>3122.72</v>
      </c>
      <c r="L5408" s="21">
        <v>933.28</v>
      </c>
      <c r="M5408" s="21">
        <v>3.68</v>
      </c>
      <c r="N5408" s="21">
        <v>195.68</v>
      </c>
      <c r="O5408" s="21">
        <v>5.78</v>
      </c>
      <c r="P5408" s="21">
        <v>2.96</v>
      </c>
      <c r="Q5408" s="21">
        <v>0.06</v>
      </c>
      <c r="R5408" s="21">
        <v>1131.03</v>
      </c>
      <c r="S5408" s="22">
        <v>4.2699999999999996</v>
      </c>
      <c r="T5408" s="21">
        <v>124.54</v>
      </c>
      <c r="U5408" s="21">
        <v>101.55</v>
      </c>
      <c r="V5408" s="4">
        <v>-0.85899999999999999</v>
      </c>
      <c r="W5408" s="21">
        <v>933.28</v>
      </c>
      <c r="X5408" s="21">
        <v>0.92</v>
      </c>
      <c r="Y5408" s="12" t="str">
        <f>IFERROR(VLOOKUP(C5408,[1]Index!$D:$F,3,FALSE),"Non List")</f>
        <v>Microfinance</v>
      </c>
      <c r="Z5408">
        <f>IFERROR(VLOOKUP(C5408,[1]LP!$B:$C,2,FALSE),0)</f>
        <v>1913</v>
      </c>
      <c r="AA5408" s="11">
        <f t="shared" si="127"/>
        <v>519.79999999999995</v>
      </c>
      <c r="AB5408" s="5">
        <f>IFERROR(VLOOKUP(C5408,[2]Sheet1!$B:$F,5,FALSE),0)</f>
        <v>327126.26</v>
      </c>
      <c r="AC5408" s="11">
        <f>IFERROR(VLOOKUP(AE5408,[3]Sheet2!$M:$O,2,FALSE),0)</f>
        <v>0</v>
      </c>
      <c r="AD5408" s="11">
        <f>IFERROR(VLOOKUP(AE5408,[3]Sheet2!$M:$O,3,FALSE),0)</f>
        <v>0</v>
      </c>
      <c r="AE5408" s="10" t="str">
        <f t="shared" si="126"/>
        <v>80/81GLBSL</v>
      </c>
    </row>
    <row r="5409" spans="1:31" x14ac:dyDescent="0.45">
      <c r="A5409" s="12" t="s">
        <v>24</v>
      </c>
      <c r="B5409" s="12" t="s">
        <v>338</v>
      </c>
      <c r="C5409" s="12" t="s">
        <v>112</v>
      </c>
      <c r="D5409" s="12">
        <v>649</v>
      </c>
      <c r="E5409" s="12">
        <v>1739440</v>
      </c>
      <c r="F5409" s="21">
        <v>1375768.5360000001</v>
      </c>
      <c r="G5409" s="12">
        <v>2050184.004</v>
      </c>
      <c r="H5409" s="12">
        <v>17445312.116</v>
      </c>
      <c r="I5409" s="12">
        <v>250581.36799999999</v>
      </c>
      <c r="J5409" s="12">
        <v>250895.073</v>
      </c>
      <c r="K5409" s="21">
        <v>75345.225000000006</v>
      </c>
      <c r="L5409" s="21">
        <v>44842.650999999998</v>
      </c>
      <c r="M5409" s="21">
        <v>10.28</v>
      </c>
      <c r="N5409" s="21">
        <v>63.13</v>
      </c>
      <c r="O5409" s="21">
        <v>3.62</v>
      </c>
      <c r="P5409" s="21">
        <v>5.76</v>
      </c>
      <c r="Q5409" s="21">
        <v>0.23</v>
      </c>
      <c r="R5409" s="21">
        <v>228.53</v>
      </c>
      <c r="S5409" s="22">
        <v>11.22</v>
      </c>
      <c r="T5409" s="21">
        <v>179.09</v>
      </c>
      <c r="U5409" s="21">
        <v>203.53</v>
      </c>
      <c r="V5409" s="4">
        <v>-0.68640000000000001</v>
      </c>
      <c r="W5409" s="21">
        <v>602616.973</v>
      </c>
      <c r="X5409" s="21">
        <v>34.64</v>
      </c>
      <c r="Y5409" s="12" t="str">
        <f>IFERROR(VLOOKUP(C5409,[1]Index!$D:$F,3,FALSE),"Non List")</f>
        <v>Microfinance</v>
      </c>
      <c r="Z5409">
        <f>IFERROR(VLOOKUP(C5409,[1]LP!$B:$C,2,FALSE),0)</f>
        <v>675.2</v>
      </c>
      <c r="AA5409" s="11">
        <f t="shared" si="127"/>
        <v>65.7</v>
      </c>
      <c r="AB5409" s="5">
        <f>IFERROR(VLOOKUP(C5409,[2]Sheet1!$B:$F,5,FALSE),0)</f>
        <v>5566208</v>
      </c>
      <c r="AC5409" s="11">
        <f>IFERROR(VLOOKUP(AE5409,[3]Sheet2!$M:$O,2,FALSE),0)</f>
        <v>0</v>
      </c>
      <c r="AD5409" s="11">
        <f>IFERROR(VLOOKUP(AE5409,[3]Sheet2!$M:$O,3,FALSE),0)</f>
        <v>0</v>
      </c>
      <c r="AE5409" s="10" t="str">
        <f t="shared" si="126"/>
        <v>80/81NICLBSL</v>
      </c>
    </row>
    <row r="5410" spans="1:31" x14ac:dyDescent="0.45">
      <c r="A5410" s="12" t="s">
        <v>24</v>
      </c>
      <c r="B5410" s="12" t="s">
        <v>338</v>
      </c>
      <c r="C5410" s="12" t="s">
        <v>95</v>
      </c>
      <c r="D5410" s="12">
        <v>805</v>
      </c>
      <c r="E5410" s="12">
        <v>145200</v>
      </c>
      <c r="F5410" s="21">
        <v>46401.279999999999</v>
      </c>
      <c r="G5410" s="12">
        <v>551922.67000000004</v>
      </c>
      <c r="H5410" s="12">
        <v>1251329.82</v>
      </c>
      <c r="I5410" s="12">
        <v>10728.97</v>
      </c>
      <c r="J5410" s="12">
        <v>15347.6</v>
      </c>
      <c r="K5410" s="21">
        <v>-9114.67</v>
      </c>
      <c r="L5410" s="21">
        <v>-29452.45</v>
      </c>
      <c r="M5410" s="21">
        <v>-81.12</v>
      </c>
      <c r="N5410" s="21">
        <v>-9.92</v>
      </c>
      <c r="O5410" s="21">
        <v>6.1</v>
      </c>
      <c r="P5410" s="21">
        <v>-61.49</v>
      </c>
      <c r="Q5410" s="21">
        <v>-1.93</v>
      </c>
      <c r="R5410" s="21">
        <v>-60.51</v>
      </c>
      <c r="S5410" s="22">
        <v>11.36</v>
      </c>
      <c r="T5410" s="21">
        <v>131.96</v>
      </c>
      <c r="U5410" s="21">
        <v>0</v>
      </c>
      <c r="V5410" s="21">
        <v>0</v>
      </c>
      <c r="W5410" s="21">
        <v>-29452.45</v>
      </c>
      <c r="X5410" s="21">
        <v>-20.28</v>
      </c>
      <c r="Y5410" s="12" t="str">
        <f>IFERROR(VLOOKUP(C5410,[1]Index!$D:$F,3,FALSE),"Non List")</f>
        <v>Microfinance</v>
      </c>
      <c r="Z5410">
        <f>IFERROR(VLOOKUP(C5410,[1]LP!$B:$C,2,FALSE),0)</f>
        <v>1069.5</v>
      </c>
      <c r="AA5410" s="11">
        <f t="shared" si="127"/>
        <v>-13.2</v>
      </c>
      <c r="AB5410" s="5">
        <f>IFERROR(VLOOKUP(C5410,[2]Sheet1!$B:$F,5,FALSE),0)</f>
        <v>435600</v>
      </c>
      <c r="AC5410" s="11">
        <f>IFERROR(VLOOKUP(AE5410,[3]Sheet2!$M:$O,2,FALSE),0)</f>
        <v>0</v>
      </c>
      <c r="AD5410" s="11">
        <f>IFERROR(VLOOKUP(AE5410,[3]Sheet2!$M:$O,3,FALSE),0)</f>
        <v>0</v>
      </c>
      <c r="AE5410" s="10" t="str">
        <f t="shared" si="126"/>
        <v>80/81SLBSL</v>
      </c>
    </row>
    <row r="5411" spans="1:31" x14ac:dyDescent="0.45">
      <c r="A5411" s="12" t="s">
        <v>24</v>
      </c>
      <c r="B5411" s="12" t="s">
        <v>338</v>
      </c>
      <c r="C5411" s="12" t="s">
        <v>113</v>
      </c>
      <c r="D5411" s="12">
        <v>627.1</v>
      </c>
      <c r="E5411" s="12">
        <v>382258.34499999997</v>
      </c>
      <c r="F5411" s="21">
        <v>145814.73699999999</v>
      </c>
      <c r="G5411" s="12">
        <v>1320047.9371</v>
      </c>
      <c r="H5411" s="12">
        <v>5310247.3063000003</v>
      </c>
      <c r="I5411" s="12">
        <v>57718.635699999999</v>
      </c>
      <c r="J5411" s="12">
        <v>74011.668999999994</v>
      </c>
      <c r="K5411" s="21">
        <v>19260.649300000001</v>
      </c>
      <c r="L5411" s="21">
        <v>6746.5208000000002</v>
      </c>
      <c r="M5411" s="21">
        <v>7.04</v>
      </c>
      <c r="N5411" s="21">
        <v>89.08</v>
      </c>
      <c r="O5411" s="21">
        <v>4.54</v>
      </c>
      <c r="P5411" s="21">
        <v>5.1100000000000003</v>
      </c>
      <c r="Q5411" s="21">
        <v>0.12</v>
      </c>
      <c r="R5411" s="21">
        <v>404.42</v>
      </c>
      <c r="S5411" s="22">
        <v>4.5599999999999996</v>
      </c>
      <c r="T5411" s="21">
        <v>138.15</v>
      </c>
      <c r="U5411" s="21">
        <v>147.93</v>
      </c>
      <c r="V5411" s="4">
        <v>-0.7641</v>
      </c>
      <c r="W5411" s="21">
        <v>0</v>
      </c>
      <c r="X5411" s="21">
        <v>0</v>
      </c>
      <c r="Y5411" s="12" t="str">
        <f>IFERROR(VLOOKUP(C5411,[1]Index!$D:$F,3,FALSE),"Non List")</f>
        <v>Microfinance</v>
      </c>
      <c r="Z5411">
        <f>IFERROR(VLOOKUP(C5411,[1]LP!$B:$C,2,FALSE),0)</f>
        <v>990</v>
      </c>
      <c r="AA5411" s="11">
        <f t="shared" si="127"/>
        <v>140.6</v>
      </c>
      <c r="AB5411" s="5">
        <f>IFERROR(VLOOKUP(C5411,[2]Sheet1!$B:$F,5,FALSE),0)</f>
        <v>1261452.54</v>
      </c>
      <c r="AC5411" s="11">
        <f>IFERROR(VLOOKUP(AE5411,[3]Sheet2!$M:$O,2,FALSE),0)</f>
        <v>0</v>
      </c>
      <c r="AD5411" s="11">
        <f>IFERROR(VLOOKUP(AE5411,[3]Sheet2!$M:$O,3,FALSE),0)</f>
        <v>0</v>
      </c>
      <c r="AE5411" s="10" t="str">
        <f t="shared" si="126"/>
        <v>80/81SDLBSL</v>
      </c>
    </row>
    <row r="5412" spans="1:31" x14ac:dyDescent="0.45">
      <c r="A5412" s="12" t="s">
        <v>24</v>
      </c>
      <c r="B5412" s="12" t="s">
        <v>338</v>
      </c>
      <c r="C5412" s="12" t="s">
        <v>183</v>
      </c>
      <c r="D5412" s="12">
        <v>1139.9000000000001</v>
      </c>
      <c r="E5412" s="12">
        <v>148575</v>
      </c>
      <c r="F5412" s="21">
        <v>251878</v>
      </c>
      <c r="G5412" s="12">
        <v>2500895.33</v>
      </c>
      <c r="H5412" s="12">
        <v>3710034.95</v>
      </c>
      <c r="I5412" s="12">
        <v>38957.29</v>
      </c>
      <c r="J5412" s="12">
        <v>54386.46</v>
      </c>
      <c r="K5412" s="21">
        <v>22408.22</v>
      </c>
      <c r="L5412" s="21">
        <v>1553.72</v>
      </c>
      <c r="M5412" s="21">
        <v>4.16</v>
      </c>
      <c r="N5412" s="21">
        <v>274.01</v>
      </c>
      <c r="O5412" s="21">
        <v>4.2300000000000004</v>
      </c>
      <c r="P5412" s="21">
        <v>1.55</v>
      </c>
      <c r="Q5412" s="21">
        <v>0.03</v>
      </c>
      <c r="R5412" s="21">
        <v>1159.06</v>
      </c>
      <c r="S5412" s="22">
        <v>8.16</v>
      </c>
      <c r="T5412" s="21">
        <v>269.52999999999997</v>
      </c>
      <c r="U5412" s="21">
        <v>158.83000000000001</v>
      </c>
      <c r="V5412" s="4">
        <v>-0.86070000000000002</v>
      </c>
      <c r="W5412" s="21">
        <v>1553.72</v>
      </c>
      <c r="X5412" s="21">
        <v>1.05</v>
      </c>
      <c r="Y5412" s="12" t="str">
        <f>IFERROR(VLOOKUP(C5412,[1]Index!$D:$F,3,FALSE),"Non List")</f>
        <v>Microfinance</v>
      </c>
      <c r="Z5412">
        <f>IFERROR(VLOOKUP(C5412,[1]LP!$B:$C,2,FALSE),0)</f>
        <v>2018.8</v>
      </c>
      <c r="AA5412" s="11">
        <f t="shared" si="127"/>
        <v>485.3</v>
      </c>
      <c r="AB5412" s="5">
        <f>IFERROR(VLOOKUP(C5412,[2]Sheet1!$B:$F,5,FALSE),0)</f>
        <v>713160</v>
      </c>
      <c r="AC5412" s="11">
        <f>IFERROR(VLOOKUP(AE5412,[3]Sheet2!$M:$O,2,FALSE),0)</f>
        <v>0</v>
      </c>
      <c r="AD5412" s="11">
        <f>IFERROR(VLOOKUP(AE5412,[3]Sheet2!$M:$O,3,FALSE),0)</f>
        <v>0</v>
      </c>
      <c r="AE5412" s="10" t="str">
        <f t="shared" si="126"/>
        <v>80/81UNLB</v>
      </c>
    </row>
    <row r="5413" spans="1:31" x14ac:dyDescent="0.45">
      <c r="A5413" s="12" t="s">
        <v>24</v>
      </c>
      <c r="B5413" s="12" t="s">
        <v>338</v>
      </c>
      <c r="C5413" s="12" t="s">
        <v>117</v>
      </c>
      <c r="D5413" s="12">
        <v>1524</v>
      </c>
      <c r="E5413" s="12">
        <v>1182034.2</v>
      </c>
      <c r="F5413" s="21">
        <v>2186839.639</v>
      </c>
      <c r="G5413" s="12">
        <v>9822390.2860000003</v>
      </c>
      <c r="H5413" s="12">
        <v>23723597.491999999</v>
      </c>
      <c r="I5413" s="12">
        <v>384014.91499999998</v>
      </c>
      <c r="J5413" s="12">
        <v>536950.74699999997</v>
      </c>
      <c r="K5413" s="21">
        <v>273512.83500000002</v>
      </c>
      <c r="L5413" s="21">
        <v>120514.951</v>
      </c>
      <c r="M5413" s="21">
        <v>40.76</v>
      </c>
      <c r="N5413" s="21">
        <v>37.39</v>
      </c>
      <c r="O5413" s="21">
        <v>5.35</v>
      </c>
      <c r="P5413" s="21">
        <v>14.31</v>
      </c>
      <c r="Q5413" s="21">
        <v>0.47</v>
      </c>
      <c r="R5413" s="21">
        <v>200.04</v>
      </c>
      <c r="S5413" s="22">
        <v>3.26</v>
      </c>
      <c r="T5413" s="21">
        <v>285.01</v>
      </c>
      <c r="U5413" s="21">
        <v>511.26</v>
      </c>
      <c r="V5413" s="4">
        <v>-0.66449999999999998</v>
      </c>
      <c r="W5413" s="21">
        <v>956190.68599999999</v>
      </c>
      <c r="X5413" s="21">
        <v>80.89</v>
      </c>
      <c r="Y5413" s="12" t="str">
        <f>IFERROR(VLOOKUP(C5413,[1]Index!$D:$F,3,FALSE),"Non List")</f>
        <v>Microfinance</v>
      </c>
      <c r="Z5413">
        <f>IFERROR(VLOOKUP(C5413,[1]LP!$B:$C,2,FALSE),0)</f>
        <v>1425</v>
      </c>
      <c r="AA5413" s="11">
        <f t="shared" si="127"/>
        <v>35</v>
      </c>
      <c r="AB5413" s="5">
        <f>IFERROR(VLOOKUP(C5413,[2]Sheet1!$B:$F,5,FALSE),0)</f>
        <v>4446785.1900000004</v>
      </c>
      <c r="AC5413" s="11">
        <f>IFERROR(VLOOKUP(AE5413,[3]Sheet2!$M:$O,2,FALSE),0)</f>
        <v>0</v>
      </c>
      <c r="AD5413" s="11">
        <f>IFERROR(VLOOKUP(AE5413,[3]Sheet2!$M:$O,3,FALSE),0)</f>
        <v>0</v>
      </c>
      <c r="AE5413" s="10" t="str">
        <f t="shared" si="126"/>
        <v>80/81JBLB</v>
      </c>
    </row>
    <row r="5414" spans="1:31" x14ac:dyDescent="0.45">
      <c r="A5414" s="12" t="s">
        <v>24</v>
      </c>
      <c r="B5414" s="12" t="s">
        <v>338</v>
      </c>
      <c r="C5414" s="12" t="s">
        <v>185</v>
      </c>
      <c r="D5414" s="12">
        <v>1197</v>
      </c>
      <c r="E5414" s="12">
        <v>106148</v>
      </c>
      <c r="F5414" s="21">
        <v>100036</v>
      </c>
      <c r="G5414" s="12">
        <v>1096723</v>
      </c>
      <c r="H5414" s="12">
        <v>1996041</v>
      </c>
      <c r="I5414" s="12">
        <v>17583</v>
      </c>
      <c r="J5414" s="12">
        <v>20613</v>
      </c>
      <c r="K5414" s="21">
        <v>-10993</v>
      </c>
      <c r="L5414" s="21">
        <v>-33751</v>
      </c>
      <c r="M5414" s="21">
        <v>-127.16</v>
      </c>
      <c r="N5414" s="21">
        <v>-9.41</v>
      </c>
      <c r="O5414" s="21">
        <v>6.16</v>
      </c>
      <c r="P5414" s="21">
        <v>-65.48</v>
      </c>
      <c r="Q5414" s="21">
        <v>-1.49</v>
      </c>
      <c r="R5414" s="21">
        <v>-57.97</v>
      </c>
      <c r="S5414" s="22">
        <v>4.83</v>
      </c>
      <c r="T5414" s="21">
        <v>194.24</v>
      </c>
      <c r="U5414" s="21">
        <v>0</v>
      </c>
      <c r="V5414" s="21">
        <v>0</v>
      </c>
      <c r="W5414" s="21">
        <v>-33751</v>
      </c>
      <c r="X5414" s="21">
        <v>-31.8</v>
      </c>
      <c r="Y5414" s="12" t="str">
        <f>IFERROR(VLOOKUP(C5414,[1]Index!$D:$F,3,FALSE),"Non List")</f>
        <v>Microfinance</v>
      </c>
      <c r="Z5414">
        <f>IFERROR(VLOOKUP(C5414,[1]LP!$B:$C,2,FALSE),0)</f>
        <v>1852</v>
      </c>
      <c r="AA5414" s="11">
        <f t="shared" si="127"/>
        <v>-14.6</v>
      </c>
      <c r="AB5414" s="5">
        <f>IFERROR(VLOOKUP(C5414,[2]Sheet1!$B:$F,5,FALSE),0)</f>
        <v>382132.8</v>
      </c>
      <c r="AC5414" s="11">
        <f>IFERROR(VLOOKUP(AE5414,[3]Sheet2!$M:$O,2,FALSE),0)</f>
        <v>0</v>
      </c>
      <c r="AD5414" s="11">
        <f>IFERROR(VLOOKUP(AE5414,[3]Sheet2!$M:$O,3,FALSE),0)</f>
        <v>0</v>
      </c>
      <c r="AE5414" s="10" t="str">
        <f t="shared" si="126"/>
        <v>80/81ULBSL</v>
      </c>
    </row>
    <row r="5415" spans="1:31" x14ac:dyDescent="0.45">
      <c r="A5415" s="12" t="s">
        <v>24</v>
      </c>
      <c r="B5415" s="12" t="s">
        <v>338</v>
      </c>
      <c r="C5415" s="12" t="s">
        <v>109</v>
      </c>
      <c r="D5415" s="12">
        <v>885.3</v>
      </c>
      <c r="E5415" s="12">
        <v>146138.57999999999</v>
      </c>
      <c r="F5415" s="21">
        <v>78604.7</v>
      </c>
      <c r="G5415" s="12">
        <v>652857.14</v>
      </c>
      <c r="H5415" s="12">
        <v>2080004.31</v>
      </c>
      <c r="I5415" s="12">
        <v>3230.09</v>
      </c>
      <c r="J5415" s="12">
        <v>12167.48</v>
      </c>
      <c r="K5415" s="21">
        <v>-16489.32</v>
      </c>
      <c r="L5415" s="21">
        <v>-19855.099999999999</v>
      </c>
      <c r="M5415" s="21">
        <v>-54.32</v>
      </c>
      <c r="N5415" s="21">
        <v>-16.3</v>
      </c>
      <c r="O5415" s="21">
        <v>5.76</v>
      </c>
      <c r="P5415" s="21">
        <v>-35.340000000000003</v>
      </c>
      <c r="Q5415" s="21">
        <v>-0.86</v>
      </c>
      <c r="R5415" s="21">
        <v>-93.89</v>
      </c>
      <c r="S5415" s="22">
        <v>3.94</v>
      </c>
      <c r="T5415" s="21">
        <v>153.79</v>
      </c>
      <c r="U5415" s="21">
        <v>0</v>
      </c>
      <c r="V5415" s="21">
        <v>0</v>
      </c>
      <c r="W5415" s="21">
        <v>-19855.099999999999</v>
      </c>
      <c r="X5415" s="21">
        <v>-13.59</v>
      </c>
      <c r="Y5415" s="12" t="str">
        <f>IFERROR(VLOOKUP(C5415,[1]Index!$D:$F,3,FALSE),"Non List")</f>
        <v>Microfinance</v>
      </c>
      <c r="Z5415">
        <f>IFERROR(VLOOKUP(C5415,[1]LP!$B:$C,2,FALSE),0)</f>
        <v>1410</v>
      </c>
      <c r="AA5415" s="11">
        <f t="shared" si="127"/>
        <v>-26</v>
      </c>
      <c r="AB5415" s="5">
        <f>IFERROR(VLOOKUP(C5415,[2]Sheet1!$B:$F,5,FALSE),0)</f>
        <v>469246.74</v>
      </c>
      <c r="AC5415" s="11">
        <f>IFERROR(VLOOKUP(AE5415,[3]Sheet2!$M:$O,2,FALSE),0)</f>
        <v>0</v>
      </c>
      <c r="AD5415" s="11">
        <f>IFERROR(VLOOKUP(AE5415,[3]Sheet2!$M:$O,3,FALSE),0)</f>
        <v>0</v>
      </c>
      <c r="AE5415" s="10" t="str">
        <f t="shared" si="126"/>
        <v>80/81SMFBS</v>
      </c>
    </row>
    <row r="5416" spans="1:31" x14ac:dyDescent="0.45">
      <c r="A5416" s="12" t="s">
        <v>24</v>
      </c>
      <c r="B5416" s="12" t="s">
        <v>338</v>
      </c>
      <c r="C5416" s="12" t="s">
        <v>121</v>
      </c>
      <c r="D5416" s="12">
        <v>770</v>
      </c>
      <c r="E5416" s="12">
        <v>79211.3</v>
      </c>
      <c r="F5416" s="21">
        <v>6127.53</v>
      </c>
      <c r="G5416" s="12">
        <v>168946.82</v>
      </c>
      <c r="H5416" s="12">
        <v>771225.85</v>
      </c>
      <c r="I5416" s="12">
        <v>3612.74</v>
      </c>
      <c r="J5416" s="12">
        <v>6267.2</v>
      </c>
      <c r="K5416" s="21">
        <v>-3519.44</v>
      </c>
      <c r="L5416" s="21">
        <v>-1548.96</v>
      </c>
      <c r="M5416" s="21">
        <v>-7.8</v>
      </c>
      <c r="N5416" s="21">
        <v>-98.72</v>
      </c>
      <c r="O5416" s="21">
        <v>7.15</v>
      </c>
      <c r="P5416" s="21">
        <v>-7.26</v>
      </c>
      <c r="Q5416" s="21">
        <v>-0.16</v>
      </c>
      <c r="R5416" s="21">
        <v>-705.85</v>
      </c>
      <c r="S5416" s="22">
        <v>3.87</v>
      </c>
      <c r="T5416" s="21">
        <v>107.74</v>
      </c>
      <c r="U5416" s="21">
        <v>0</v>
      </c>
      <c r="V5416" s="21">
        <v>0</v>
      </c>
      <c r="W5416" s="21">
        <v>-1548.96</v>
      </c>
      <c r="X5416" s="21">
        <v>-1.96</v>
      </c>
      <c r="Y5416" s="12" t="str">
        <f>IFERROR(VLOOKUP(C5416,[1]Index!$D:$F,3,FALSE),"Non List")</f>
        <v>Microfinance</v>
      </c>
      <c r="Z5416">
        <f>IFERROR(VLOOKUP(C5416,[1]LP!$B:$C,2,FALSE),0)</f>
        <v>1471.9</v>
      </c>
      <c r="AA5416" s="11">
        <f t="shared" si="127"/>
        <v>-188.7</v>
      </c>
      <c r="AB5416" s="5">
        <f>IFERROR(VLOOKUP(C5416,[2]Sheet1!$B:$F,5,FALSE),0)</f>
        <v>237633.9</v>
      </c>
      <c r="AC5416" s="11">
        <f>IFERROR(VLOOKUP(AE5416,[3]Sheet2!$M:$O,2,FALSE),0)</f>
        <v>0</v>
      </c>
      <c r="AD5416" s="11">
        <f>IFERROR(VLOOKUP(AE5416,[3]Sheet2!$M:$O,3,FALSE),0)</f>
        <v>0</v>
      </c>
      <c r="AE5416" s="10" t="str">
        <f t="shared" si="126"/>
        <v>80/81WNLB</v>
      </c>
    </row>
    <row r="5417" spans="1:31" x14ac:dyDescent="0.45">
      <c r="A5417" s="12" t="s">
        <v>24</v>
      </c>
      <c r="B5417" s="12" t="s">
        <v>338</v>
      </c>
      <c r="C5417" s="12" t="s">
        <v>102</v>
      </c>
      <c r="D5417" s="12">
        <v>637</v>
      </c>
      <c r="E5417" s="12">
        <v>318600</v>
      </c>
      <c r="F5417" s="21">
        <v>106452.78</v>
      </c>
      <c r="G5417" s="12">
        <v>1153542.8899999999</v>
      </c>
      <c r="H5417" s="12">
        <v>3824439.46</v>
      </c>
      <c r="I5417" s="12">
        <v>48487.68</v>
      </c>
      <c r="J5417" s="12">
        <v>61136.86</v>
      </c>
      <c r="K5417" s="21">
        <v>5760.46</v>
      </c>
      <c r="L5417" s="21">
        <v>1477.56</v>
      </c>
      <c r="M5417" s="21">
        <v>1.84</v>
      </c>
      <c r="N5417" s="21">
        <v>346.2</v>
      </c>
      <c r="O5417" s="21">
        <v>4.7699999999999996</v>
      </c>
      <c r="P5417" s="21">
        <v>1.39</v>
      </c>
      <c r="Q5417" s="21">
        <v>0.03</v>
      </c>
      <c r="R5417" s="21">
        <v>1651.37</v>
      </c>
      <c r="S5417" s="22">
        <v>4.83</v>
      </c>
      <c r="T5417" s="21">
        <v>133.41</v>
      </c>
      <c r="U5417" s="21">
        <v>74.319999999999993</v>
      </c>
      <c r="V5417" s="4">
        <v>-0.88329999999999997</v>
      </c>
      <c r="W5417" s="21">
        <v>-27857.57</v>
      </c>
      <c r="X5417" s="21">
        <v>-8.74</v>
      </c>
      <c r="Y5417" s="12" t="str">
        <f>IFERROR(VLOOKUP(C5417,[1]Index!$D:$F,3,FALSE),"Non List")</f>
        <v>Microfinance</v>
      </c>
      <c r="Z5417">
        <f>IFERROR(VLOOKUP(C5417,[1]LP!$B:$C,2,FALSE),0)</f>
        <v>1000.1</v>
      </c>
      <c r="AA5417" s="11">
        <f t="shared" si="127"/>
        <v>543.5</v>
      </c>
      <c r="AB5417" s="5">
        <f>IFERROR(VLOOKUP(C5417,[2]Sheet1!$B:$F,5,FALSE),0)</f>
        <v>1023343.2</v>
      </c>
      <c r="AC5417" s="11">
        <f>IFERROR(VLOOKUP(AE5417,[3]Sheet2!$M:$O,2,FALSE),0)</f>
        <v>0</v>
      </c>
      <c r="AD5417" s="11">
        <f>IFERROR(VLOOKUP(AE5417,[3]Sheet2!$M:$O,3,FALSE),0)</f>
        <v>0</v>
      </c>
      <c r="AE5417" s="10" t="str">
        <f t="shared" si="126"/>
        <v>80/81SABSL</v>
      </c>
    </row>
    <row r="5418" spans="1:31" x14ac:dyDescent="0.45">
      <c r="A5418" s="12" t="s">
        <v>24</v>
      </c>
      <c r="B5418" s="12" t="s">
        <v>338</v>
      </c>
      <c r="C5418" s="12" t="s">
        <v>326</v>
      </c>
      <c r="D5418" s="12">
        <v>150.80000000000001</v>
      </c>
      <c r="E5418" s="12">
        <v>22850</v>
      </c>
      <c r="F5418" s="21">
        <v>17129.650000000001</v>
      </c>
      <c r="G5418" s="12">
        <v>137270.85</v>
      </c>
      <c r="H5418" s="12">
        <v>395848.66</v>
      </c>
      <c r="I5418" s="12">
        <v>2616.36</v>
      </c>
      <c r="J5418" s="12">
        <v>3766.2</v>
      </c>
      <c r="K5418" s="21">
        <v>-778.58</v>
      </c>
      <c r="L5418" s="21">
        <v>-3377.99</v>
      </c>
      <c r="M5418" s="21">
        <v>-59.12</v>
      </c>
      <c r="N5418" s="21">
        <v>-2.5499999999999998</v>
      </c>
      <c r="O5418" s="21">
        <v>0.86</v>
      </c>
      <c r="P5418" s="21">
        <v>-33.799999999999997</v>
      </c>
      <c r="Q5418" s="21">
        <v>-0.81</v>
      </c>
      <c r="R5418" s="21">
        <v>-2.19</v>
      </c>
      <c r="S5418" s="22">
        <v>8.59</v>
      </c>
      <c r="T5418" s="21">
        <v>174.97</v>
      </c>
      <c r="U5418" s="21">
        <v>0</v>
      </c>
      <c r="V5418" s="21">
        <v>0</v>
      </c>
      <c r="W5418" s="21">
        <v>-3377.99</v>
      </c>
      <c r="X5418" s="21">
        <v>-14.78</v>
      </c>
      <c r="Y5418" s="12" t="str">
        <f>IFERROR(VLOOKUP(C5418,[1]Index!$D:$F,3,FALSE),"Non List")</f>
        <v>Microfinance</v>
      </c>
      <c r="Z5418">
        <f>IFERROR(VLOOKUP(C5418,[1]LP!$B:$C,2,FALSE),0)</f>
        <v>2230</v>
      </c>
      <c r="AA5418" s="11">
        <f t="shared" si="127"/>
        <v>-37.700000000000003</v>
      </c>
      <c r="AB5418" s="5">
        <f>IFERROR(VLOOKUP(C5418,[2]Sheet1!$B:$F,5,FALSE),0)</f>
        <v>98255</v>
      </c>
      <c r="AC5418" s="11">
        <f>IFERROR(VLOOKUP(AE5418,[3]Sheet2!$M:$O,2,FALSE),0)</f>
        <v>0</v>
      </c>
      <c r="AD5418" s="11">
        <f>IFERROR(VLOOKUP(AE5418,[3]Sheet2!$M:$O,3,FALSE),0)</f>
        <v>0</v>
      </c>
      <c r="AE5418" s="10" t="str">
        <f t="shared" si="126"/>
        <v>80/81SAMAJ</v>
      </c>
    </row>
    <row r="5419" spans="1:31" x14ac:dyDescent="0.45">
      <c r="A5419" s="12" t="s">
        <v>24</v>
      </c>
      <c r="B5419" s="12" t="s">
        <v>338</v>
      </c>
      <c r="C5419" s="12" t="s">
        <v>187</v>
      </c>
      <c r="D5419" s="12">
        <v>1009.8</v>
      </c>
      <c r="E5419" s="12">
        <v>133100</v>
      </c>
      <c r="F5419" s="21">
        <v>78805</v>
      </c>
      <c r="G5419" s="12">
        <v>709515</v>
      </c>
      <c r="H5419" s="12">
        <v>1826537</v>
      </c>
      <c r="I5419" s="12">
        <v>7789</v>
      </c>
      <c r="J5419" s="12">
        <v>17781</v>
      </c>
      <c r="K5419" s="21">
        <v>-14111</v>
      </c>
      <c r="L5419" s="21">
        <v>-20974</v>
      </c>
      <c r="M5419" s="21">
        <v>-63</v>
      </c>
      <c r="N5419" s="21">
        <v>-16.03</v>
      </c>
      <c r="O5419" s="21">
        <v>6.34</v>
      </c>
      <c r="P5419" s="21">
        <v>-39.590000000000003</v>
      </c>
      <c r="Q5419" s="21">
        <v>-0.97</v>
      </c>
      <c r="R5419" s="21">
        <v>-101.63</v>
      </c>
      <c r="S5419" s="22">
        <v>4.99</v>
      </c>
      <c r="T5419" s="21">
        <v>159.21</v>
      </c>
      <c r="U5419" s="21">
        <v>0</v>
      </c>
      <c r="V5419" s="21">
        <v>0</v>
      </c>
      <c r="W5419" s="21">
        <v>-20974</v>
      </c>
      <c r="X5419" s="21">
        <v>-15.76</v>
      </c>
      <c r="Y5419" s="12" t="str">
        <f>IFERROR(VLOOKUP(C5419,[1]Index!$D:$F,3,FALSE),"Non List")</f>
        <v>Microfinance</v>
      </c>
      <c r="Z5419">
        <f>IFERROR(VLOOKUP(C5419,[1]LP!$B:$C,2,FALSE),0)</f>
        <v>1290</v>
      </c>
      <c r="AA5419" s="11">
        <f t="shared" si="127"/>
        <v>-20.5</v>
      </c>
      <c r="AB5419" s="5">
        <f>IFERROR(VLOOKUP(C5419,[2]Sheet1!$B:$F,5,FALSE),0)</f>
        <v>427251</v>
      </c>
      <c r="AC5419" s="11">
        <f>IFERROR(VLOOKUP(AE5419,[3]Sheet2!$M:$O,2,FALSE),0)</f>
        <v>0</v>
      </c>
      <c r="AD5419" s="11">
        <f>IFERROR(VLOOKUP(AE5419,[3]Sheet2!$M:$O,3,FALSE),0)</f>
        <v>0</v>
      </c>
      <c r="AE5419" s="10" t="str">
        <f t="shared" si="126"/>
        <v>80/81DLBS</v>
      </c>
    </row>
    <row r="5420" spans="1:31" x14ac:dyDescent="0.45">
      <c r="A5420" s="12" t="s">
        <v>24</v>
      </c>
      <c r="B5420" s="12" t="s">
        <v>338</v>
      </c>
      <c r="C5420" s="12" t="s">
        <v>315</v>
      </c>
      <c r="D5420" s="12">
        <v>1815</v>
      </c>
      <c r="E5420" s="12">
        <v>62338</v>
      </c>
      <c r="F5420" s="21">
        <v>242519.47</v>
      </c>
      <c r="G5420" s="12">
        <v>816205.97</v>
      </c>
      <c r="H5420" s="12">
        <v>1356348.87</v>
      </c>
      <c r="I5420" s="12">
        <v>26980</v>
      </c>
      <c r="J5420" s="12">
        <v>31750.07</v>
      </c>
      <c r="K5420" s="21">
        <v>20135.38</v>
      </c>
      <c r="L5420" s="21">
        <v>5283.65</v>
      </c>
      <c r="M5420" s="21">
        <v>33.880000000000003</v>
      </c>
      <c r="N5420" s="21">
        <v>53.57</v>
      </c>
      <c r="O5420" s="21">
        <v>3.71</v>
      </c>
      <c r="P5420" s="21">
        <v>6.93</v>
      </c>
      <c r="Q5420" s="21">
        <v>0.34</v>
      </c>
      <c r="R5420" s="21">
        <v>198.74</v>
      </c>
      <c r="S5420" s="22">
        <v>8.5299999999999994</v>
      </c>
      <c r="T5420" s="21">
        <v>489.04</v>
      </c>
      <c r="U5420" s="21">
        <v>610.57000000000005</v>
      </c>
      <c r="V5420" s="4">
        <v>-0.66359999999999997</v>
      </c>
      <c r="W5420" s="21">
        <v>5283.65</v>
      </c>
      <c r="X5420" s="21">
        <v>8.48</v>
      </c>
      <c r="Y5420" s="12" t="str">
        <f>IFERROR(VLOOKUP(C5420,[1]Index!$D:$F,3,FALSE),"Non List")</f>
        <v>Microfinance</v>
      </c>
      <c r="Z5420">
        <f>IFERROR(VLOOKUP(C5420,[1]LP!$B:$C,2,FALSE),0)</f>
        <v>2372.3000000000002</v>
      </c>
      <c r="AA5420" s="11">
        <f t="shared" si="127"/>
        <v>70</v>
      </c>
      <c r="AB5420" s="5">
        <f>IFERROR(VLOOKUP(C5420,[2]Sheet1!$B:$F,5,FALSE),0)</f>
        <v>223749.78</v>
      </c>
      <c r="AC5420" s="11">
        <f>IFERROR(VLOOKUP(AE5420,[3]Sheet2!$M:$O,2,FALSE),0)</f>
        <v>0</v>
      </c>
      <c r="AD5420" s="11">
        <f>IFERROR(VLOOKUP(AE5420,[3]Sheet2!$M:$O,3,FALSE),0)</f>
        <v>0</v>
      </c>
      <c r="AE5420" s="10" t="str">
        <f t="shared" si="126"/>
        <v>80/81ANLB</v>
      </c>
    </row>
    <row r="5421" spans="1:31" x14ac:dyDescent="0.45">
      <c r="A5421" s="12" t="s">
        <v>24</v>
      </c>
      <c r="B5421" s="12" t="s">
        <v>338</v>
      </c>
      <c r="C5421" s="12" t="s">
        <v>118</v>
      </c>
      <c r="D5421" s="12">
        <v>750.2</v>
      </c>
      <c r="E5421" s="12">
        <v>109375</v>
      </c>
      <c r="F5421" s="21">
        <v>41548.112999999998</v>
      </c>
      <c r="G5421" s="12">
        <v>906483.76</v>
      </c>
      <c r="H5421" s="12">
        <v>1313212.747</v>
      </c>
      <c r="I5421" s="12">
        <v>15500.486000000001</v>
      </c>
      <c r="J5421" s="12">
        <v>23151.223000000002</v>
      </c>
      <c r="K5421" s="21">
        <v>587.80200000000002</v>
      </c>
      <c r="L5421" s="21">
        <v>-11280.701999999999</v>
      </c>
      <c r="M5421" s="21">
        <v>-41.24</v>
      </c>
      <c r="N5421" s="21">
        <v>-18.190000000000001</v>
      </c>
      <c r="O5421" s="21">
        <v>5.44</v>
      </c>
      <c r="P5421" s="21">
        <v>-29.9</v>
      </c>
      <c r="Q5421" s="21">
        <v>-0.72</v>
      </c>
      <c r="R5421" s="21">
        <v>-98.95</v>
      </c>
      <c r="S5421" s="22">
        <v>7.34</v>
      </c>
      <c r="T5421" s="21">
        <v>137.99</v>
      </c>
      <c r="U5421" s="21">
        <v>0</v>
      </c>
      <c r="V5421" s="21">
        <v>0</v>
      </c>
      <c r="W5421" s="21">
        <v>-11280.7</v>
      </c>
      <c r="X5421" s="21">
        <v>-10.31</v>
      </c>
      <c r="Y5421" s="12" t="str">
        <f>IFERROR(VLOOKUP(C5421,[1]Index!$D:$F,3,FALSE),"Non List")</f>
        <v>Microfinance</v>
      </c>
      <c r="Z5421">
        <f>IFERROR(VLOOKUP(C5421,[1]LP!$B:$C,2,FALSE),0)</f>
        <v>1475</v>
      </c>
      <c r="AA5421" s="11">
        <f t="shared" si="127"/>
        <v>-35.799999999999997</v>
      </c>
      <c r="AB5421" s="5">
        <f>IFERROR(VLOOKUP(C5421,[2]Sheet1!$B:$F,5,FALSE),0)</f>
        <v>393750</v>
      </c>
      <c r="AC5421" s="11">
        <f>IFERROR(VLOOKUP(AE5421,[3]Sheet2!$M:$O,2,FALSE),0)</f>
        <v>0</v>
      </c>
      <c r="AD5421" s="11">
        <f>IFERROR(VLOOKUP(AE5421,[3]Sheet2!$M:$O,3,FALSE),0)</f>
        <v>0</v>
      </c>
      <c r="AE5421" s="10" t="str">
        <f t="shared" si="126"/>
        <v>80/81MLBS</v>
      </c>
    </row>
    <row r="5422" spans="1:31" x14ac:dyDescent="0.45">
      <c r="A5422" s="12" t="s">
        <v>24</v>
      </c>
      <c r="B5422" s="12" t="s">
        <v>338</v>
      </c>
      <c r="C5422" s="12" t="s">
        <v>188</v>
      </c>
      <c r="D5422" s="12">
        <v>619</v>
      </c>
      <c r="E5422" s="12">
        <v>250000</v>
      </c>
      <c r="F5422" s="21">
        <v>-991.8655</v>
      </c>
      <c r="G5422" s="12">
        <v>217884.24280000001</v>
      </c>
      <c r="H5422" s="12">
        <v>1833328.3711999999</v>
      </c>
      <c r="I5422" s="12">
        <v>11210.714</v>
      </c>
      <c r="J5422" s="12">
        <v>15244.768</v>
      </c>
      <c r="K5422" s="21">
        <v>-17456.940999999999</v>
      </c>
      <c r="L5422" s="21">
        <v>-28358.38</v>
      </c>
      <c r="M5422" s="21">
        <v>-45.36</v>
      </c>
      <c r="N5422" s="21">
        <v>-13.65</v>
      </c>
      <c r="O5422" s="21">
        <v>6.21</v>
      </c>
      <c r="P5422" s="21">
        <v>-45.55</v>
      </c>
      <c r="Q5422" s="21">
        <v>-1.25</v>
      </c>
      <c r="R5422" s="21">
        <v>-84.77</v>
      </c>
      <c r="S5422" s="22">
        <v>6.88</v>
      </c>
      <c r="T5422" s="21">
        <v>99.6</v>
      </c>
      <c r="U5422" s="21">
        <v>0</v>
      </c>
      <c r="V5422" s="21">
        <v>0</v>
      </c>
      <c r="W5422" s="21">
        <v>0</v>
      </c>
      <c r="X5422" s="21">
        <v>0</v>
      </c>
      <c r="Y5422" s="12" t="str">
        <f>IFERROR(VLOOKUP(C5422,[1]Index!$D:$F,3,FALSE),"Non List")</f>
        <v>Microfinance</v>
      </c>
      <c r="Z5422">
        <f>IFERROR(VLOOKUP(C5422,[1]LP!$B:$C,2,FALSE),0)</f>
        <v>893</v>
      </c>
      <c r="AA5422" s="11">
        <f t="shared" si="127"/>
        <v>-19.7</v>
      </c>
      <c r="AB5422" s="5">
        <f>IFERROR(VLOOKUP(C5422,[2]Sheet1!$B:$F,5,FALSE),0)</f>
        <v>975000</v>
      </c>
      <c r="AC5422" s="11">
        <f>IFERROR(VLOOKUP(AE5422,[3]Sheet2!$M:$O,2,FALSE),0)</f>
        <v>0</v>
      </c>
      <c r="AD5422" s="11">
        <f>IFERROR(VLOOKUP(AE5422,[3]Sheet2!$M:$O,3,FALSE),0)</f>
        <v>0</v>
      </c>
      <c r="AE5422" s="10" t="str">
        <f t="shared" si="126"/>
        <v>80/81AVYAN</v>
      </c>
    </row>
    <row r="5423" spans="1:31" x14ac:dyDescent="0.45">
      <c r="A5423" s="12" t="s">
        <v>24</v>
      </c>
      <c r="B5423" s="12" t="s">
        <v>338</v>
      </c>
      <c r="C5423" s="12" t="s">
        <v>116</v>
      </c>
      <c r="D5423" s="12">
        <v>1205</v>
      </c>
      <c r="E5423" s="12">
        <v>182800</v>
      </c>
      <c r="F5423" s="21">
        <v>345974.85499999998</v>
      </c>
      <c r="G5423" s="12">
        <v>2632806.88</v>
      </c>
      <c r="H5423" s="12">
        <v>4509121.5710000005</v>
      </c>
      <c r="I5423" s="12">
        <v>58621.470999999998</v>
      </c>
      <c r="J5423" s="12">
        <v>85643.380999999994</v>
      </c>
      <c r="K5423" s="21">
        <v>3763.8510000000001</v>
      </c>
      <c r="L5423" s="21">
        <v>-16461.659</v>
      </c>
      <c r="M5423" s="21">
        <v>-36</v>
      </c>
      <c r="N5423" s="21">
        <v>-33.47</v>
      </c>
      <c r="O5423" s="21">
        <v>4.17</v>
      </c>
      <c r="P5423" s="21">
        <v>-12.45</v>
      </c>
      <c r="Q5423" s="21">
        <v>-0.33</v>
      </c>
      <c r="R5423" s="21">
        <v>-139.57</v>
      </c>
      <c r="S5423" s="22">
        <v>7.54</v>
      </c>
      <c r="T5423" s="21">
        <v>289.26</v>
      </c>
      <c r="U5423" s="21">
        <v>0</v>
      </c>
      <c r="V5423" s="21">
        <v>0</v>
      </c>
      <c r="W5423" s="21">
        <v>32441.093799999999</v>
      </c>
      <c r="X5423" s="21">
        <v>17.75</v>
      </c>
      <c r="Y5423" s="12" t="str">
        <f>IFERROR(VLOOKUP(C5423,[1]Index!$D:$F,3,FALSE),"Non List")</f>
        <v>Microfinance</v>
      </c>
      <c r="Z5423">
        <f>IFERROR(VLOOKUP(C5423,[1]LP!$B:$C,2,FALSE),0)</f>
        <v>1515</v>
      </c>
      <c r="AA5423" s="11">
        <f t="shared" si="127"/>
        <v>-42.1</v>
      </c>
      <c r="AB5423" s="5">
        <f>IFERROR(VLOOKUP(C5423,[2]Sheet1!$B:$F,5,FALSE),0)</f>
        <v>596385</v>
      </c>
      <c r="AC5423" s="11">
        <f>IFERROR(VLOOKUP(AE5423,[3]Sheet2!$M:$O,2,FALSE),0)</f>
        <v>0</v>
      </c>
      <c r="AD5423" s="11">
        <f>IFERROR(VLOOKUP(AE5423,[3]Sheet2!$M:$O,3,FALSE),0)</f>
        <v>0</v>
      </c>
      <c r="AE5423" s="10" t="str">
        <f t="shared" si="126"/>
        <v>80/81JALPA</v>
      </c>
    </row>
    <row r="5424" spans="1:31" x14ac:dyDescent="0.45">
      <c r="A5424" s="12" t="s">
        <v>24</v>
      </c>
      <c r="B5424" s="12" t="s">
        <v>338</v>
      </c>
      <c r="C5424" s="12" t="s">
        <v>114</v>
      </c>
      <c r="D5424" s="12">
        <v>598</v>
      </c>
      <c r="E5424" s="12">
        <v>367143.40899999999</v>
      </c>
      <c r="F5424" s="21">
        <v>138335.61499999999</v>
      </c>
      <c r="G5424" s="12">
        <v>1428573.88</v>
      </c>
      <c r="H5424" s="12">
        <v>4577360.6909999996</v>
      </c>
      <c r="I5424" s="12">
        <v>64909.078999999998</v>
      </c>
      <c r="J5424" s="12">
        <v>82522.745999999999</v>
      </c>
      <c r="K5424" s="21">
        <v>13611.328</v>
      </c>
      <c r="L5424" s="21">
        <v>2544.46</v>
      </c>
      <c r="M5424" s="21">
        <v>2.76</v>
      </c>
      <c r="N5424" s="21">
        <v>216.67</v>
      </c>
      <c r="O5424" s="21">
        <v>4.34</v>
      </c>
      <c r="P5424" s="21">
        <v>2.0099999999999998</v>
      </c>
      <c r="Q5424" s="21">
        <v>0.05</v>
      </c>
      <c r="R5424" s="21">
        <v>940.35</v>
      </c>
      <c r="S5424" s="22">
        <v>5.49</v>
      </c>
      <c r="T5424" s="21">
        <v>137.68</v>
      </c>
      <c r="U5424" s="21">
        <v>92.47</v>
      </c>
      <c r="V5424" s="4">
        <v>-0.84540000000000004</v>
      </c>
      <c r="W5424" s="21">
        <v>3480.4524999999999</v>
      </c>
      <c r="X5424" s="21">
        <v>0.95</v>
      </c>
      <c r="Y5424" s="12" t="str">
        <f>IFERROR(VLOOKUP(C5424,[1]Index!$D:$F,3,FALSE),"Non List")</f>
        <v>Microfinance</v>
      </c>
      <c r="Z5424">
        <f>IFERROR(VLOOKUP(C5424,[1]LP!$B:$C,2,FALSE),0)</f>
        <v>905</v>
      </c>
      <c r="AA5424" s="11">
        <f t="shared" si="127"/>
        <v>327.9</v>
      </c>
      <c r="AB5424" s="5">
        <f>IFERROR(VLOOKUP(C5424,[2]Sheet1!$B:$F,5,FALSE),0)</f>
        <v>1468573.64</v>
      </c>
      <c r="AC5424" s="11">
        <f>IFERROR(VLOOKUP(AE5424,[3]Sheet2!$M:$O,2,FALSE),0)</f>
        <v>0</v>
      </c>
      <c r="AD5424" s="11">
        <f>IFERROR(VLOOKUP(AE5424,[3]Sheet2!$M:$O,3,FALSE),0)</f>
        <v>0</v>
      </c>
      <c r="AE5424" s="10" t="str">
        <f t="shared" si="126"/>
        <v>80/81ACLBSL</v>
      </c>
    </row>
    <row r="5425" spans="1:31" x14ac:dyDescent="0.45">
      <c r="A5425" s="12" t="s">
        <v>24</v>
      </c>
      <c r="B5425" s="12" t="s">
        <v>338</v>
      </c>
      <c r="C5425" s="12" t="s">
        <v>189</v>
      </c>
      <c r="D5425" s="12">
        <v>1086</v>
      </c>
      <c r="E5425" s="12">
        <v>266424.39</v>
      </c>
      <c r="F5425" s="21">
        <v>322982.59999999998</v>
      </c>
      <c r="G5425" s="12">
        <v>2225902.2400000002</v>
      </c>
      <c r="H5425" s="12">
        <v>5601065.8899999997</v>
      </c>
      <c r="I5425" s="12">
        <v>56376.32</v>
      </c>
      <c r="J5425" s="12">
        <v>78196.350000000006</v>
      </c>
      <c r="K5425" s="21">
        <v>2947.2</v>
      </c>
      <c r="L5425" s="21">
        <v>1902.21</v>
      </c>
      <c r="M5425" s="21">
        <v>2.84</v>
      </c>
      <c r="N5425" s="21">
        <v>382.39</v>
      </c>
      <c r="O5425" s="21">
        <v>4.91</v>
      </c>
      <c r="P5425" s="21">
        <v>1.29</v>
      </c>
      <c r="Q5425" s="21">
        <v>0.03</v>
      </c>
      <c r="R5425" s="21">
        <v>1877.53</v>
      </c>
      <c r="S5425" s="22">
        <v>6.54</v>
      </c>
      <c r="T5425" s="21">
        <v>221.23</v>
      </c>
      <c r="U5425" s="21">
        <v>118.9</v>
      </c>
      <c r="V5425" s="4">
        <v>-0.89049999999999996</v>
      </c>
      <c r="W5425" s="21">
        <v>1483.73</v>
      </c>
      <c r="X5425" s="21">
        <v>0.56000000000000005</v>
      </c>
      <c r="Y5425" s="12" t="str">
        <f>IFERROR(VLOOKUP(C5425,[1]Index!$D:$F,3,FALSE),"Non List")</f>
        <v>Microfinance</v>
      </c>
      <c r="Z5425">
        <f>IFERROR(VLOOKUP(C5425,[1]LP!$B:$C,2,FALSE),0)</f>
        <v>1597</v>
      </c>
      <c r="AA5425" s="11">
        <f t="shared" si="127"/>
        <v>562.29999999999995</v>
      </c>
      <c r="AB5425" s="5">
        <f>IFERROR(VLOOKUP(C5425,[2]Sheet1!$B:$F,5,FALSE),0)</f>
        <v>865879.27</v>
      </c>
      <c r="AC5425" s="11">
        <f>IFERROR(VLOOKUP(AE5425,[3]Sheet2!$M:$O,2,FALSE),0)</f>
        <v>0</v>
      </c>
      <c r="AD5425" s="11">
        <f>IFERROR(VLOOKUP(AE5425,[3]Sheet2!$M:$O,3,FALSE),0)</f>
        <v>0</v>
      </c>
      <c r="AE5425" s="10" t="str">
        <f t="shared" si="126"/>
        <v>80/81CYCL</v>
      </c>
    </row>
    <row r="5426" spans="1:31" x14ac:dyDescent="0.45">
      <c r="A5426" s="12" t="s">
        <v>24</v>
      </c>
      <c r="B5426" s="12" t="s">
        <v>338</v>
      </c>
      <c r="C5426" s="12" t="s">
        <v>119</v>
      </c>
      <c r="D5426" s="12">
        <v>806.1</v>
      </c>
      <c r="E5426" s="12">
        <v>504366.467</v>
      </c>
      <c r="F5426" s="21">
        <v>94364.650999999998</v>
      </c>
      <c r="G5426" s="12">
        <v>1343851.6950000001</v>
      </c>
      <c r="H5426" s="12">
        <v>6336972.8449999997</v>
      </c>
      <c r="I5426" s="12">
        <v>50858.951999999997</v>
      </c>
      <c r="J5426" s="12">
        <v>61714.533000000003</v>
      </c>
      <c r="K5426" s="21">
        <v>-16623.132000000001</v>
      </c>
      <c r="L5426" s="21">
        <v>-42119.675999999999</v>
      </c>
      <c r="M5426" s="21">
        <v>-33.4</v>
      </c>
      <c r="N5426" s="21">
        <v>-24.13</v>
      </c>
      <c r="O5426" s="21">
        <v>6.79</v>
      </c>
      <c r="P5426" s="21">
        <v>-28.14</v>
      </c>
      <c r="Q5426" s="21">
        <v>-0.62</v>
      </c>
      <c r="R5426" s="21">
        <v>-163.84</v>
      </c>
      <c r="S5426" s="22">
        <v>8.5500000000000007</v>
      </c>
      <c r="T5426" s="21">
        <v>118.71</v>
      </c>
      <c r="U5426" s="21">
        <v>0</v>
      </c>
      <c r="V5426" s="21">
        <v>0</v>
      </c>
      <c r="W5426" s="21">
        <v>0</v>
      </c>
      <c r="X5426" s="21">
        <v>0</v>
      </c>
      <c r="Y5426" s="12" t="str">
        <f>IFERROR(VLOOKUP(C5426,[1]Index!$D:$F,3,FALSE),"Non List")</f>
        <v>Microfinance</v>
      </c>
      <c r="Z5426">
        <f>IFERROR(VLOOKUP(C5426,[1]LP!$B:$C,2,FALSE),0)</f>
        <v>1007</v>
      </c>
      <c r="AA5426" s="11">
        <f t="shared" si="127"/>
        <v>-30.1</v>
      </c>
      <c r="AB5426" s="5">
        <f>IFERROR(VLOOKUP(C5426,[2]Sheet1!$B:$F,5,FALSE),0)</f>
        <v>1664409.36</v>
      </c>
      <c r="AC5426" s="11">
        <f>IFERROR(VLOOKUP(AE5426,[3]Sheet2!$M:$O,2,FALSE),0)</f>
        <v>0</v>
      </c>
      <c r="AD5426" s="11">
        <f>IFERROR(VLOOKUP(AE5426,[3]Sheet2!$M:$O,3,FALSE),0)</f>
        <v>0</v>
      </c>
      <c r="AE5426" s="10" t="str">
        <f t="shared" si="126"/>
        <v>80/81KLBSL</v>
      </c>
    </row>
    <row r="5427" spans="1:31" x14ac:dyDescent="0.45">
      <c r="A5427" s="12" t="s">
        <v>24</v>
      </c>
      <c r="B5427" s="12" t="s">
        <v>338</v>
      </c>
      <c r="C5427" s="12" t="s">
        <v>327</v>
      </c>
      <c r="D5427" s="12">
        <v>1531.3</v>
      </c>
      <c r="E5427" s="12">
        <v>30000</v>
      </c>
      <c r="F5427" s="21">
        <v>987.81</v>
      </c>
      <c r="G5427" s="12">
        <v>49163.53</v>
      </c>
      <c r="H5427" s="12">
        <v>189542.39999999999</v>
      </c>
      <c r="I5427" s="12">
        <v>4949.34</v>
      </c>
      <c r="J5427" s="12">
        <v>4949.34</v>
      </c>
      <c r="K5427" s="21">
        <v>683.86</v>
      </c>
      <c r="L5427" s="21">
        <v>6688.86</v>
      </c>
      <c r="M5427" s="21">
        <v>89.16</v>
      </c>
      <c r="N5427" s="21">
        <v>17.170000000000002</v>
      </c>
      <c r="O5427" s="21">
        <v>14.82</v>
      </c>
      <c r="P5427" s="21">
        <v>86.34</v>
      </c>
      <c r="Q5427" s="21">
        <v>2.59</v>
      </c>
      <c r="R5427" s="21">
        <v>254.46</v>
      </c>
      <c r="S5427" s="22">
        <v>4.8499999999999996</v>
      </c>
      <c r="T5427" s="21">
        <v>103.29</v>
      </c>
      <c r="U5427" s="21">
        <v>455.2</v>
      </c>
      <c r="V5427" s="4">
        <v>-0.70269999999999999</v>
      </c>
      <c r="W5427" s="21">
        <v>0</v>
      </c>
      <c r="X5427" s="21">
        <v>0</v>
      </c>
      <c r="Y5427" s="12" t="str">
        <f>IFERROR(VLOOKUP(C5427,[1]Index!$D:$F,3,FALSE),"Non List")</f>
        <v>Microfinance</v>
      </c>
      <c r="Z5427">
        <f>IFERROR(VLOOKUP(C5427,[1]LP!$B:$C,2,FALSE),0)</f>
        <v>0</v>
      </c>
      <c r="AA5427" s="11">
        <f t="shared" si="127"/>
        <v>0</v>
      </c>
      <c r="AB5427" s="5">
        <f>IFERROR(VLOOKUP(C5427,[2]Sheet1!$B:$F,5,FALSE),0)</f>
        <v>96990</v>
      </c>
      <c r="AC5427" s="11">
        <f>IFERROR(VLOOKUP(AE5427,[3]Sheet2!$M:$O,2,FALSE),0)</f>
        <v>0</v>
      </c>
      <c r="AD5427" s="11">
        <f>IFERROR(VLOOKUP(AE5427,[3]Sheet2!$M:$O,3,FALSE),0)</f>
        <v>0</v>
      </c>
      <c r="AE5427" s="10" t="str">
        <f t="shared" si="126"/>
        <v>80/81BPW</v>
      </c>
    </row>
    <row r="5428" spans="1:31" x14ac:dyDescent="0.45">
      <c r="A5428" s="12" t="s">
        <v>24</v>
      </c>
      <c r="B5428" s="12" t="s">
        <v>338</v>
      </c>
      <c r="C5428" s="12" t="s">
        <v>191</v>
      </c>
      <c r="D5428" s="12">
        <v>642.6</v>
      </c>
      <c r="E5428" s="12">
        <v>910782.50899999996</v>
      </c>
      <c r="F5428" s="21">
        <v>1407149.193</v>
      </c>
      <c r="G5428" s="12">
        <v>4593804.33</v>
      </c>
      <c r="H5428" s="12">
        <v>10310363.738</v>
      </c>
      <c r="I5428" s="12">
        <v>135421.932</v>
      </c>
      <c r="J5428" s="12">
        <v>176357.595</v>
      </c>
      <c r="K5428" s="21">
        <v>21525.736000000001</v>
      </c>
      <c r="L5428" s="21">
        <v>11792.380999999999</v>
      </c>
      <c r="M5428" s="21">
        <v>5.16</v>
      </c>
      <c r="N5428" s="21">
        <v>124.53</v>
      </c>
      <c r="O5428" s="21">
        <v>2.52</v>
      </c>
      <c r="P5428" s="21">
        <v>2.0299999999999998</v>
      </c>
      <c r="Q5428" s="21">
        <v>0.1</v>
      </c>
      <c r="R5428" s="21">
        <v>313.82</v>
      </c>
      <c r="S5428" s="22">
        <v>5.92</v>
      </c>
      <c r="T5428" s="21">
        <v>254.5</v>
      </c>
      <c r="U5428" s="21">
        <v>171.89</v>
      </c>
      <c r="V5428" s="4">
        <v>-0.73250000000000004</v>
      </c>
      <c r="W5428" s="21">
        <v>-3498.366</v>
      </c>
      <c r="X5428" s="21">
        <v>-0.38</v>
      </c>
      <c r="Y5428" s="12" t="str">
        <f>IFERROR(VLOOKUP(C5428,[1]Index!$D:$F,3,FALSE),"Non List")</f>
        <v>Microfinance</v>
      </c>
      <c r="Z5428">
        <f>IFERROR(VLOOKUP(C5428,[1]LP!$B:$C,2,FALSE),0)</f>
        <v>858</v>
      </c>
      <c r="AA5428" s="11">
        <f t="shared" si="127"/>
        <v>166.3</v>
      </c>
      <c r="AB5428" s="5">
        <f>IFERROR(VLOOKUP(C5428,[2]Sheet1!$B:$F,5,FALSE),0)</f>
        <v>4462834.3499999996</v>
      </c>
      <c r="AC5428" s="11">
        <f>IFERROR(VLOOKUP(AE5428,[3]Sheet2!$M:$O,2,FALSE),0)</f>
        <v>0</v>
      </c>
      <c r="AD5428" s="11">
        <f>IFERROR(VLOOKUP(AE5428,[3]Sheet2!$M:$O,3,FALSE),0)</f>
        <v>0</v>
      </c>
      <c r="AE5428" s="10" t="str">
        <f t="shared" si="126"/>
        <v>80/81SWMF</v>
      </c>
    </row>
    <row r="5429" spans="1:31" x14ac:dyDescent="0.45">
      <c r="A5429" t="s">
        <v>24</v>
      </c>
      <c r="B5429" t="s">
        <v>338</v>
      </c>
      <c r="C5429" t="s">
        <v>192</v>
      </c>
      <c r="D5429" s="5">
        <v>242.1</v>
      </c>
      <c r="E5429" s="5">
        <v>1867962.6</v>
      </c>
      <c r="F5429" s="5">
        <v>76987.481</v>
      </c>
      <c r="L5429">
        <v>13800.359</v>
      </c>
      <c r="M5429" s="5">
        <v>2.92</v>
      </c>
      <c r="N5429" s="5">
        <v>82.91</v>
      </c>
      <c r="O5429" s="5">
        <v>2.33</v>
      </c>
      <c r="P5429" s="5">
        <v>2.84</v>
      </c>
      <c r="R5429">
        <v>193.18</v>
      </c>
      <c r="T5429" s="5">
        <v>104.12</v>
      </c>
      <c r="U5429" s="5">
        <v>82.71</v>
      </c>
      <c r="V5429" s="14">
        <v>-0.65839999999999999</v>
      </c>
      <c r="X5429" s="21">
        <v>0</v>
      </c>
      <c r="Y5429" s="12" t="str">
        <f>IFERROR(VLOOKUP(C5429,[1]Index!$D:$F,3,FALSE),"Non List")</f>
        <v>Hydro Power</v>
      </c>
      <c r="Z5429">
        <f>IFERROR(VLOOKUP(C5429,[1]LP!$B:$C,2,FALSE),0)</f>
        <v>164</v>
      </c>
      <c r="AA5429" s="11">
        <f t="shared" si="127"/>
        <v>56.2</v>
      </c>
      <c r="AB5429" s="5">
        <f>IFERROR(VLOOKUP(C5429,[2]Sheet1!$B:$F,5,FALSE),0)</f>
        <v>37359249.329999998</v>
      </c>
      <c r="AC5429" s="11">
        <f>IFERROR(VLOOKUP(AE5429,[3]Sheet2!$M:$O,2,FALSE),0)</f>
        <v>0</v>
      </c>
      <c r="AD5429" s="11">
        <f>IFERROR(VLOOKUP(AE5429,[3]Sheet2!$M:$O,3,FALSE),0)</f>
        <v>0</v>
      </c>
      <c r="AE5429" s="10" t="str">
        <f t="shared" si="126"/>
        <v>80/81AHPC</v>
      </c>
    </row>
    <row r="5430" spans="1:31" x14ac:dyDescent="0.45">
      <c r="A5430" t="s">
        <v>24</v>
      </c>
      <c r="B5430" t="s">
        <v>338</v>
      </c>
      <c r="C5430" t="s">
        <v>193</v>
      </c>
      <c r="D5430" s="5">
        <v>311</v>
      </c>
      <c r="E5430" s="5">
        <v>3409065</v>
      </c>
      <c r="F5430" s="5">
        <v>3642724</v>
      </c>
      <c r="L5430">
        <v>75138</v>
      </c>
      <c r="M5430" s="5">
        <v>8.8000000000000007</v>
      </c>
      <c r="N5430" s="5">
        <v>35.340000000000003</v>
      </c>
      <c r="O5430" s="5">
        <v>1.5</v>
      </c>
      <c r="P5430" s="5">
        <v>4.26</v>
      </c>
      <c r="R5430">
        <v>53.01</v>
      </c>
      <c r="T5430" s="5">
        <v>206.85</v>
      </c>
      <c r="U5430" s="5">
        <v>202.38</v>
      </c>
      <c r="V5430" s="14">
        <v>-0.3493</v>
      </c>
      <c r="X5430" s="21">
        <v>0</v>
      </c>
      <c r="Y5430" s="12" t="str">
        <f>IFERROR(VLOOKUP(C5430,[1]Index!$D:$F,3,FALSE),"Non List")</f>
        <v>Hydro Power</v>
      </c>
      <c r="Z5430">
        <f>IFERROR(VLOOKUP(C5430,[1]LP!$B:$C,2,FALSE),0)</f>
        <v>299</v>
      </c>
      <c r="AA5430" s="11">
        <f t="shared" si="127"/>
        <v>34</v>
      </c>
      <c r="AB5430" s="5">
        <f>IFERROR(VLOOKUP(C5430,[2]Sheet1!$B:$F,5,FALSE),0)</f>
        <v>34098720.810000002</v>
      </c>
      <c r="AC5430" s="11">
        <f>IFERROR(VLOOKUP(AE5430,[3]Sheet2!$M:$O,2,FALSE),0)</f>
        <v>0</v>
      </c>
      <c r="AD5430" s="11">
        <f>IFERROR(VLOOKUP(AE5430,[3]Sheet2!$M:$O,3,FALSE),0)</f>
        <v>0</v>
      </c>
      <c r="AE5430" s="10" t="str">
        <f t="shared" si="126"/>
        <v>80/81BPCL</v>
      </c>
    </row>
    <row r="5431" spans="1:31" x14ac:dyDescent="0.45">
      <c r="A5431" t="s">
        <v>24</v>
      </c>
      <c r="B5431" t="s">
        <v>338</v>
      </c>
      <c r="C5431" t="s">
        <v>194</v>
      </c>
      <c r="D5431" s="5">
        <v>571.79999999999995</v>
      </c>
      <c r="E5431" s="5">
        <v>7983997.2079999996</v>
      </c>
      <c r="F5431" s="5">
        <v>3508341.99</v>
      </c>
      <c r="L5431">
        <v>206669.61</v>
      </c>
      <c r="M5431" s="5">
        <v>10.32</v>
      </c>
      <c r="N5431" s="5">
        <v>55.41</v>
      </c>
      <c r="O5431" s="5">
        <v>3.97</v>
      </c>
      <c r="P5431" s="5">
        <v>7.19</v>
      </c>
      <c r="R5431">
        <v>219.98</v>
      </c>
      <c r="T5431" s="5">
        <v>143.94</v>
      </c>
      <c r="U5431" s="5">
        <v>182.82</v>
      </c>
      <c r="V5431" s="14">
        <v>-0.68030000000000002</v>
      </c>
      <c r="X5431" s="21">
        <v>0</v>
      </c>
      <c r="Y5431" s="12" t="str">
        <f>IFERROR(VLOOKUP(C5431,[1]Index!$D:$F,3,FALSE),"Non List")</f>
        <v>Hydro Power</v>
      </c>
      <c r="Z5431">
        <f>IFERROR(VLOOKUP(C5431,[1]LP!$B:$C,2,FALSE),0)</f>
        <v>448.1</v>
      </c>
      <c r="AA5431" s="11">
        <f t="shared" si="127"/>
        <v>43.4</v>
      </c>
      <c r="AB5431" s="5">
        <f>IFERROR(VLOOKUP(C5431,[2]Sheet1!$B:$F,5,FALSE),0)</f>
        <v>79839972</v>
      </c>
      <c r="AC5431" s="11">
        <f>IFERROR(VLOOKUP(AE5431,[3]Sheet2!$M:$O,2,FALSE),0)</f>
        <v>0</v>
      </c>
      <c r="AD5431" s="11">
        <f>IFERROR(VLOOKUP(AE5431,[3]Sheet2!$M:$O,3,FALSE),0)</f>
        <v>0</v>
      </c>
      <c r="AE5431" s="10" t="str">
        <f t="shared" si="126"/>
        <v>80/81CHCL</v>
      </c>
    </row>
    <row r="5432" spans="1:31" x14ac:dyDescent="0.45">
      <c r="A5432" t="s">
        <v>24</v>
      </c>
      <c r="B5432" t="s">
        <v>338</v>
      </c>
      <c r="C5432" t="s">
        <v>195</v>
      </c>
      <c r="D5432" s="5">
        <v>165</v>
      </c>
      <c r="E5432" s="5">
        <v>2467162.9160000002</v>
      </c>
      <c r="F5432" s="5">
        <v>34053.521000000001</v>
      </c>
      <c r="L5432">
        <v>4591.1180000000004</v>
      </c>
      <c r="M5432" s="5">
        <v>0.72</v>
      </c>
      <c r="N5432" s="5">
        <v>229.17</v>
      </c>
      <c r="O5432" s="5">
        <v>1.63</v>
      </c>
      <c r="P5432" s="5">
        <v>0.73</v>
      </c>
      <c r="R5432">
        <v>373.55</v>
      </c>
      <c r="T5432" s="5">
        <v>101.38</v>
      </c>
      <c r="U5432" s="5">
        <v>40.53</v>
      </c>
      <c r="V5432" s="14">
        <v>-0.75439999999999996</v>
      </c>
      <c r="X5432" s="21">
        <v>0</v>
      </c>
      <c r="Y5432" s="12" t="str">
        <f>IFERROR(VLOOKUP(C5432,[1]Index!$D:$F,3,FALSE),"Non List")</f>
        <v>Hydro Power</v>
      </c>
      <c r="Z5432">
        <f>IFERROR(VLOOKUP(C5432,[1]LP!$B:$C,2,FALSE),0)</f>
        <v>148</v>
      </c>
      <c r="AA5432" s="11">
        <f t="shared" si="127"/>
        <v>205.6</v>
      </c>
      <c r="AB5432" s="5">
        <f>IFERROR(VLOOKUP(C5432,[2]Sheet1!$B:$F,5,FALSE),0)</f>
        <v>24671629.120000001</v>
      </c>
      <c r="AC5432" s="11">
        <f>IFERROR(VLOOKUP(AE5432,[3]Sheet2!$M:$O,2,FALSE),0)</f>
        <v>0</v>
      </c>
      <c r="AD5432" s="11">
        <f>IFERROR(VLOOKUP(AE5432,[3]Sheet2!$M:$O,3,FALSE),0)</f>
        <v>0</v>
      </c>
      <c r="AE5432" s="10" t="str">
        <f t="shared" si="126"/>
        <v>80/81NHPC</v>
      </c>
    </row>
    <row r="5433" spans="1:31" x14ac:dyDescent="0.45">
      <c r="A5433" t="s">
        <v>24</v>
      </c>
      <c r="B5433" t="s">
        <v>338</v>
      </c>
      <c r="C5433" t="s">
        <v>196</v>
      </c>
      <c r="D5433" s="5">
        <v>357</v>
      </c>
      <c r="E5433" s="5">
        <v>3398176.1</v>
      </c>
      <c r="F5433" s="5">
        <v>1982234.4</v>
      </c>
      <c r="L5433">
        <v>246271.65</v>
      </c>
      <c r="M5433" s="5">
        <v>28.96</v>
      </c>
      <c r="N5433" s="5">
        <v>12.33</v>
      </c>
      <c r="O5433" s="5">
        <v>2.25</v>
      </c>
      <c r="P5433" s="5">
        <v>18.309999999999999</v>
      </c>
      <c r="R5433">
        <v>27.74</v>
      </c>
      <c r="T5433" s="5">
        <v>158.33000000000001</v>
      </c>
      <c r="U5433" s="5">
        <v>321.2</v>
      </c>
      <c r="V5433" s="14">
        <v>-0.1003</v>
      </c>
      <c r="X5433" s="21">
        <v>0</v>
      </c>
      <c r="Y5433" s="12" t="str">
        <f>IFERROR(VLOOKUP(C5433,[1]Index!$D:$F,3,FALSE),"Non List")</f>
        <v>Hydro Power</v>
      </c>
      <c r="Z5433">
        <f>IFERROR(VLOOKUP(C5433,[1]LP!$B:$C,2,FALSE),0)</f>
        <v>339.3</v>
      </c>
      <c r="AA5433" s="11">
        <f t="shared" si="127"/>
        <v>11.7</v>
      </c>
      <c r="AB5433" s="5">
        <f>IFERROR(VLOOKUP(C5433,[2]Sheet1!$B:$F,5,FALSE),0)</f>
        <v>30892510</v>
      </c>
      <c r="AC5433" s="11">
        <f>IFERROR(VLOOKUP(AE5433,[3]Sheet2!$M:$O,2,FALSE),0)</f>
        <v>0</v>
      </c>
      <c r="AD5433" s="11">
        <f>IFERROR(VLOOKUP(AE5433,[3]Sheet2!$M:$O,3,FALSE),0)</f>
        <v>0</v>
      </c>
      <c r="AE5433" s="10" t="str">
        <f t="shared" si="126"/>
        <v>80/81SHPC</v>
      </c>
    </row>
    <row r="5434" spans="1:31" x14ac:dyDescent="0.45">
      <c r="A5434" t="s">
        <v>24</v>
      </c>
      <c r="B5434" t="s">
        <v>338</v>
      </c>
      <c r="C5434" t="s">
        <v>202</v>
      </c>
      <c r="D5434" s="5">
        <v>188.2</v>
      </c>
      <c r="E5434" s="5">
        <v>2040731.6</v>
      </c>
      <c r="F5434" s="5">
        <v>-143359.94500000001</v>
      </c>
      <c r="L5434">
        <v>-159414.18400000001</v>
      </c>
      <c r="M5434" s="5">
        <v>-31.24</v>
      </c>
      <c r="N5434" s="5">
        <v>-6.02</v>
      </c>
      <c r="O5434" s="5">
        <v>2.02</v>
      </c>
      <c r="P5434" s="5">
        <v>-33.61</v>
      </c>
      <c r="R5434">
        <v>-12.16</v>
      </c>
      <c r="T5434" s="5">
        <v>92.98</v>
      </c>
      <c r="U5434" s="21">
        <v>0</v>
      </c>
      <c r="V5434" s="21">
        <v>0</v>
      </c>
      <c r="X5434" s="21">
        <v>0</v>
      </c>
      <c r="Y5434" s="12" t="str">
        <f>IFERROR(VLOOKUP(C5434,[1]Index!$D:$F,3,FALSE),"Non List")</f>
        <v>Hydro Power</v>
      </c>
      <c r="Z5434">
        <f>IFERROR(VLOOKUP(C5434,[1]LP!$B:$C,2,FALSE),0)</f>
        <v>171</v>
      </c>
      <c r="AA5434" s="11">
        <f t="shared" si="127"/>
        <v>-5.5</v>
      </c>
      <c r="AB5434" s="5">
        <f>IFERROR(VLOOKUP(C5434,[2]Sheet1!$B:$F,5,FALSE),0)</f>
        <v>38959421</v>
      </c>
      <c r="AC5434" s="11">
        <f>IFERROR(VLOOKUP(AE5434,[3]Sheet2!$M:$O,2,FALSE),0)</f>
        <v>0</v>
      </c>
      <c r="AD5434" s="11">
        <f>IFERROR(VLOOKUP(AE5434,[3]Sheet2!$M:$O,3,FALSE),0)</f>
        <v>0</v>
      </c>
      <c r="AE5434" s="10" t="str">
        <f t="shared" si="126"/>
        <v>80/81AKPL</v>
      </c>
    </row>
    <row r="5435" spans="1:31" x14ac:dyDescent="0.45">
      <c r="A5435" t="s">
        <v>24</v>
      </c>
      <c r="B5435" t="s">
        <v>338</v>
      </c>
      <c r="C5435" t="s">
        <v>198</v>
      </c>
      <c r="D5435" s="5">
        <v>244.7</v>
      </c>
      <c r="E5435" s="5">
        <v>535815</v>
      </c>
      <c r="F5435" s="5">
        <v>38851.048999999999</v>
      </c>
      <c r="L5435">
        <v>-20972.032999999999</v>
      </c>
      <c r="M5435" s="5">
        <v>-15.64</v>
      </c>
      <c r="N5435" s="5">
        <v>-15.65</v>
      </c>
      <c r="O5435" s="5">
        <v>2.2799999999999998</v>
      </c>
      <c r="P5435" s="5">
        <v>-14.6</v>
      </c>
      <c r="R5435">
        <v>-35.68</v>
      </c>
      <c r="T5435" s="5">
        <v>107.25</v>
      </c>
      <c r="U5435" s="21">
        <v>0</v>
      </c>
      <c r="V5435" s="21">
        <v>0</v>
      </c>
      <c r="X5435" s="21">
        <v>0</v>
      </c>
      <c r="Y5435" s="12" t="str">
        <f>IFERROR(VLOOKUP(C5435,[1]Index!$D:$F,3,FALSE),"Non List")</f>
        <v>Hydro Power</v>
      </c>
      <c r="Z5435">
        <f>IFERROR(VLOOKUP(C5435,[1]LP!$B:$C,2,FALSE),0)</f>
        <v>235</v>
      </c>
      <c r="AA5435" s="11">
        <f t="shared" si="127"/>
        <v>-15</v>
      </c>
      <c r="AB5435" s="5">
        <f>IFERROR(VLOOKUP(C5435,[2]Sheet1!$B:$F,5,FALSE),0)</f>
        <v>5358150</v>
      </c>
      <c r="AC5435" s="11">
        <f>IFERROR(VLOOKUP(AE5435,[3]Sheet2!$M:$O,2,FALSE),0)</f>
        <v>0</v>
      </c>
      <c r="AD5435" s="11">
        <f>IFERROR(VLOOKUP(AE5435,[3]Sheet2!$M:$O,3,FALSE),0)</f>
        <v>0</v>
      </c>
      <c r="AE5435" s="10" t="str">
        <f t="shared" si="126"/>
        <v>80/81BARUN</v>
      </c>
    </row>
    <row r="5436" spans="1:31" x14ac:dyDescent="0.45">
      <c r="A5436" t="s">
        <v>24</v>
      </c>
      <c r="B5436" t="s">
        <v>338</v>
      </c>
      <c r="C5436" t="s">
        <v>199</v>
      </c>
      <c r="D5436" s="5">
        <v>187.5</v>
      </c>
      <c r="E5436" s="5">
        <v>5667104.5099999998</v>
      </c>
      <c r="F5436" s="5">
        <v>138853.28</v>
      </c>
      <c r="L5436">
        <v>-40049.24</v>
      </c>
      <c r="M5436" s="5">
        <v>-2.8</v>
      </c>
      <c r="N5436" s="5">
        <v>-66.959999999999994</v>
      </c>
      <c r="O5436" s="5">
        <v>1.83</v>
      </c>
      <c r="P5436" s="5">
        <v>-2.76</v>
      </c>
      <c r="R5436">
        <v>-122.54</v>
      </c>
      <c r="T5436" s="5">
        <v>102.45</v>
      </c>
      <c r="U5436" s="21">
        <v>0</v>
      </c>
      <c r="V5436" s="21">
        <v>0</v>
      </c>
      <c r="X5436" s="21">
        <v>0</v>
      </c>
      <c r="Y5436" s="12" t="str">
        <f>IFERROR(VLOOKUP(C5436,[1]Index!$D:$F,3,FALSE),"Non List")</f>
        <v>Hydro Power</v>
      </c>
      <c r="Z5436">
        <f>IFERROR(VLOOKUP(C5436,[1]LP!$B:$C,2,FALSE),0)</f>
        <v>175.7</v>
      </c>
      <c r="AA5436" s="11">
        <f t="shared" si="127"/>
        <v>-62.8</v>
      </c>
      <c r="AB5436" s="5">
        <f>IFERROR(VLOOKUP(C5436,[2]Sheet1!$B:$F,5,FALSE),0)</f>
        <v>57865979.100000001</v>
      </c>
      <c r="AC5436" s="11">
        <f>IFERROR(VLOOKUP(AE5436,[3]Sheet2!$M:$O,2,FALSE),0)</f>
        <v>0</v>
      </c>
      <c r="AD5436" s="11">
        <f>IFERROR(VLOOKUP(AE5436,[3]Sheet2!$M:$O,3,FALSE),0)</f>
        <v>0</v>
      </c>
      <c r="AE5436" s="10" t="str">
        <f t="shared" si="126"/>
        <v>80/81API</v>
      </c>
    </row>
    <row r="5437" spans="1:31" x14ac:dyDescent="0.45">
      <c r="A5437" t="s">
        <v>24</v>
      </c>
      <c r="B5437" t="s">
        <v>338</v>
      </c>
      <c r="C5437" t="s">
        <v>200</v>
      </c>
      <c r="D5437" s="5">
        <v>227</v>
      </c>
      <c r="E5437" s="5">
        <v>1851279.223</v>
      </c>
      <c r="F5437" s="5">
        <v>172517.242</v>
      </c>
      <c r="L5437">
        <v>24444.951000000001</v>
      </c>
      <c r="M5437" s="5">
        <v>5.28</v>
      </c>
      <c r="N5437" s="5">
        <v>42.99</v>
      </c>
      <c r="O5437" s="5">
        <v>2.08</v>
      </c>
      <c r="P5437" s="5">
        <v>4.83</v>
      </c>
      <c r="R5437">
        <v>89.42</v>
      </c>
      <c r="T5437" s="5">
        <v>109.32</v>
      </c>
      <c r="U5437" s="5">
        <v>113.96</v>
      </c>
      <c r="V5437" s="14">
        <v>-0.498</v>
      </c>
      <c r="X5437" s="21">
        <v>0</v>
      </c>
      <c r="Y5437" s="12" t="str">
        <f>IFERROR(VLOOKUP(C5437,[1]Index!$D:$F,3,FALSE),"Non List")</f>
        <v>Hydro Power</v>
      </c>
      <c r="Z5437">
        <f>IFERROR(VLOOKUP(C5437,[1]LP!$B:$C,2,FALSE),0)</f>
        <v>307</v>
      </c>
      <c r="AA5437" s="11">
        <f t="shared" si="127"/>
        <v>58.1</v>
      </c>
      <c r="AB5437" s="5">
        <f>IFERROR(VLOOKUP(C5437,[2]Sheet1!$B:$F,5,FALSE),0)</f>
        <v>18512792.23</v>
      </c>
      <c r="AC5437" s="11">
        <f>IFERROR(VLOOKUP(AE5437,[3]Sheet2!$M:$O,2,FALSE),0)</f>
        <v>0</v>
      </c>
      <c r="AD5437" s="11">
        <f>IFERROR(VLOOKUP(AE5437,[3]Sheet2!$M:$O,3,FALSE),0)</f>
        <v>0</v>
      </c>
      <c r="AE5437" s="10" t="str">
        <f t="shared" si="126"/>
        <v>80/81NGPL</v>
      </c>
    </row>
    <row r="5438" spans="1:31" x14ac:dyDescent="0.45">
      <c r="A5438" t="s">
        <v>24</v>
      </c>
      <c r="B5438" t="s">
        <v>338</v>
      </c>
      <c r="C5438" t="s">
        <v>238</v>
      </c>
      <c r="D5438" s="5">
        <v>418</v>
      </c>
      <c r="E5438" s="5">
        <v>588036.9</v>
      </c>
      <c r="F5438" s="5">
        <v>57389.33</v>
      </c>
      <c r="L5438">
        <v>23952.715</v>
      </c>
      <c r="M5438" s="5">
        <v>16.28</v>
      </c>
      <c r="N5438" s="5">
        <v>25.68</v>
      </c>
      <c r="O5438" s="5">
        <v>3.81</v>
      </c>
      <c r="P5438" s="5">
        <v>14.84</v>
      </c>
      <c r="R5438">
        <v>97.84</v>
      </c>
      <c r="T5438" s="5">
        <v>109.76</v>
      </c>
      <c r="U5438" s="5">
        <v>200.51</v>
      </c>
      <c r="V5438" s="14">
        <v>-0.52029999999999998</v>
      </c>
      <c r="X5438" s="21">
        <v>0</v>
      </c>
      <c r="Y5438" s="12" t="str">
        <f>IFERROR(VLOOKUP(C5438,[1]Index!$D:$F,3,FALSE),"Non List")</f>
        <v>Hydro Non Converted</v>
      </c>
      <c r="Z5438">
        <f>IFERROR(VLOOKUP(C5438,[1]LP!$B:$C,2,FALSE),0)</f>
        <v>427</v>
      </c>
      <c r="AA5438" s="11">
        <f t="shared" si="127"/>
        <v>26.2</v>
      </c>
      <c r="AB5438" s="5">
        <f>IFERROR(VLOOKUP(C5438,[2]Sheet1!$B:$F,5,FALSE),0)</f>
        <v>1847905.96</v>
      </c>
      <c r="AC5438" s="11">
        <f>IFERROR(VLOOKUP(AE5438,[3]Sheet2!$M:$O,2,FALSE),0)</f>
        <v>0</v>
      </c>
      <c r="AD5438" s="11">
        <f>IFERROR(VLOOKUP(AE5438,[3]Sheet2!$M:$O,3,FALSE),0)</f>
        <v>0</v>
      </c>
      <c r="AE5438" s="10" t="str">
        <f t="shared" ref="AE5438:AE5501" si="128">B5438&amp;C5438</f>
        <v>80/81MHL</v>
      </c>
    </row>
    <row r="5439" spans="1:31" x14ac:dyDescent="0.45">
      <c r="A5439" t="s">
        <v>24</v>
      </c>
      <c r="B5439" t="s">
        <v>338</v>
      </c>
      <c r="C5439" t="s">
        <v>203</v>
      </c>
      <c r="D5439" s="5">
        <v>255</v>
      </c>
      <c r="E5439" s="5">
        <v>1500000</v>
      </c>
      <c r="F5439" s="5">
        <v>-415881</v>
      </c>
      <c r="L5439">
        <v>-33735</v>
      </c>
      <c r="M5439" s="5">
        <v>-8.9600000000000009</v>
      </c>
      <c r="N5439" s="5">
        <v>-28.46</v>
      </c>
      <c r="O5439" s="5">
        <v>3.53</v>
      </c>
      <c r="P5439" s="5">
        <v>-12.45</v>
      </c>
      <c r="R5439">
        <v>-100.46</v>
      </c>
      <c r="T5439" s="5">
        <v>72.27</v>
      </c>
      <c r="U5439" s="21">
        <v>0</v>
      </c>
      <c r="V5439" s="21">
        <v>0</v>
      </c>
      <c r="X5439" s="21">
        <v>0</v>
      </c>
      <c r="Y5439" s="12" t="str">
        <f>IFERROR(VLOOKUP(C5439,[1]Index!$D:$F,3,FALSE),"Non List")</f>
        <v>Hydro Non Converted</v>
      </c>
      <c r="Z5439">
        <f>IFERROR(VLOOKUP(C5439,[1]LP!$B:$C,2,FALSE),0)</f>
        <v>294.2</v>
      </c>
      <c r="AA5439" s="11">
        <f t="shared" si="127"/>
        <v>-32.799999999999997</v>
      </c>
      <c r="AB5439" s="5">
        <f>IFERROR(VLOOKUP(C5439,[2]Sheet1!$B:$F,5,FALSE),0)</f>
        <v>4050000</v>
      </c>
      <c r="AC5439" s="11">
        <f>IFERROR(VLOOKUP(AE5439,[3]Sheet2!$M:$O,2,FALSE),0)</f>
        <v>0</v>
      </c>
      <c r="AD5439" s="11">
        <f>IFERROR(VLOOKUP(AE5439,[3]Sheet2!$M:$O,3,FALSE),0)</f>
        <v>0</v>
      </c>
      <c r="AE5439" s="10" t="str">
        <f t="shared" si="128"/>
        <v>80/81NYADI</v>
      </c>
    </row>
    <row r="5440" spans="1:31" x14ac:dyDescent="0.45">
      <c r="A5440" t="s">
        <v>24</v>
      </c>
      <c r="B5440" t="s">
        <v>338</v>
      </c>
      <c r="C5440" t="s">
        <v>221</v>
      </c>
      <c r="D5440" s="5">
        <v>284.10000000000002</v>
      </c>
      <c r="E5440" s="5">
        <v>6842100</v>
      </c>
      <c r="F5440" s="5">
        <v>-351323</v>
      </c>
      <c r="L5440">
        <v>-15331</v>
      </c>
      <c r="M5440" s="5">
        <v>-0.88</v>
      </c>
      <c r="N5440" s="5">
        <v>-322.83999999999997</v>
      </c>
      <c r="O5440" s="5">
        <v>2.99</v>
      </c>
      <c r="P5440" s="5">
        <v>-0.94</v>
      </c>
      <c r="R5440">
        <v>-965.29</v>
      </c>
      <c r="T5440" s="5">
        <v>94.87</v>
      </c>
      <c r="U5440" s="21">
        <v>0</v>
      </c>
      <c r="V5440" s="21">
        <v>0</v>
      </c>
      <c r="X5440" s="21">
        <v>0</v>
      </c>
      <c r="Y5440" s="12" t="str">
        <f>IFERROR(VLOOKUP(C5440,[1]Index!$D:$F,3,FALSE),"Non List")</f>
        <v>Hydro Power</v>
      </c>
      <c r="Z5440">
        <f>IFERROR(VLOOKUP(C5440,[1]LP!$B:$C,2,FALSE),0)</f>
        <v>274</v>
      </c>
      <c r="AA5440" s="11">
        <f t="shared" si="127"/>
        <v>-311.39999999999998</v>
      </c>
      <c r="AB5440" s="5">
        <f>IFERROR(VLOOKUP(C5440,[2]Sheet1!$B:$F,5,FALSE),0)</f>
        <v>68421000</v>
      </c>
      <c r="AC5440" s="11">
        <f>IFERROR(VLOOKUP(AE5440,[3]Sheet2!$M:$O,2,FALSE),0)</f>
        <v>0</v>
      </c>
      <c r="AD5440" s="11">
        <f>IFERROR(VLOOKUP(AE5440,[3]Sheet2!$M:$O,3,FALSE),0)</f>
        <v>0</v>
      </c>
      <c r="AE5440" s="10" t="str">
        <f t="shared" si="128"/>
        <v>80/81RHPL</v>
      </c>
    </row>
    <row r="5441" spans="1:31" x14ac:dyDescent="0.45">
      <c r="A5441" t="s">
        <v>24</v>
      </c>
      <c r="B5441" t="s">
        <v>338</v>
      </c>
      <c r="C5441" t="s">
        <v>204</v>
      </c>
      <c r="D5441" s="5">
        <v>224</v>
      </c>
      <c r="E5441" s="5">
        <v>1230500</v>
      </c>
      <c r="F5441" s="5">
        <v>57974</v>
      </c>
      <c r="L5441">
        <v>19937</v>
      </c>
      <c r="M5441" s="5">
        <v>6.48</v>
      </c>
      <c r="N5441" s="5">
        <v>34.57</v>
      </c>
      <c r="O5441" s="5">
        <v>2.14</v>
      </c>
      <c r="P5441" s="5">
        <v>6.19</v>
      </c>
      <c r="R5441">
        <v>73.98</v>
      </c>
      <c r="T5441" s="5">
        <v>104.71</v>
      </c>
      <c r="U5441" s="5">
        <v>123.56</v>
      </c>
      <c r="V5441" s="14">
        <v>-0.44840000000000002</v>
      </c>
      <c r="X5441" s="21">
        <v>0</v>
      </c>
      <c r="Y5441" s="12" t="str">
        <f>IFERROR(VLOOKUP(C5441,[1]Index!$D:$F,3,FALSE),"Non List")</f>
        <v>Hydro Power</v>
      </c>
      <c r="Z5441">
        <f>IFERROR(VLOOKUP(C5441,[1]LP!$B:$C,2,FALSE),0)</f>
        <v>243.8</v>
      </c>
      <c r="AA5441" s="11">
        <f t="shared" si="127"/>
        <v>37.6</v>
      </c>
      <c r="AB5441" s="5">
        <f>IFERROR(VLOOKUP(C5441,[2]Sheet1!$B:$F,5,FALSE),0)</f>
        <v>12305000</v>
      </c>
      <c r="AC5441" s="11">
        <f>IFERROR(VLOOKUP(AE5441,[3]Sheet2!$M:$O,2,FALSE),0)</f>
        <v>0</v>
      </c>
      <c r="AD5441" s="11">
        <f>IFERROR(VLOOKUP(AE5441,[3]Sheet2!$M:$O,3,FALSE),0)</f>
        <v>0</v>
      </c>
      <c r="AE5441" s="10" t="str">
        <f t="shared" si="128"/>
        <v>80/81UMHL</v>
      </c>
    </row>
    <row r="5442" spans="1:31" x14ac:dyDescent="0.45">
      <c r="A5442" t="s">
        <v>24</v>
      </c>
      <c r="B5442" t="s">
        <v>338</v>
      </c>
      <c r="C5442" t="s">
        <v>239</v>
      </c>
      <c r="D5442" s="5">
        <v>279</v>
      </c>
      <c r="E5442" s="5">
        <v>1054260.3999999999</v>
      </c>
      <c r="F5442" s="5">
        <v>30299.690999999999</v>
      </c>
      <c r="L5442">
        <v>26799.413400000001</v>
      </c>
      <c r="M5442" s="5">
        <v>10.16</v>
      </c>
      <c r="N5442" s="5">
        <v>27.46</v>
      </c>
      <c r="O5442" s="5">
        <v>2.71</v>
      </c>
      <c r="P5442" s="5">
        <v>9.8800000000000008</v>
      </c>
      <c r="R5442">
        <v>74.42</v>
      </c>
      <c r="T5442" s="5">
        <v>102.87</v>
      </c>
      <c r="U5442" s="5">
        <v>153.35</v>
      </c>
      <c r="V5442" s="14">
        <v>-0.45040000000000002</v>
      </c>
      <c r="X5442" s="21">
        <v>0</v>
      </c>
      <c r="Y5442" s="12" t="str">
        <f>IFERROR(VLOOKUP(C5442,[1]Index!$D:$F,3,FALSE),"Non List")</f>
        <v>Hydro Non Converted</v>
      </c>
      <c r="Z5442">
        <f>IFERROR(VLOOKUP(C5442,[1]LP!$B:$C,2,FALSE),0)</f>
        <v>415</v>
      </c>
      <c r="AA5442" s="11">
        <f t="shared" si="127"/>
        <v>40.799999999999997</v>
      </c>
      <c r="AB5442" s="5">
        <f>IFERROR(VLOOKUP(C5442,[2]Sheet1!$B:$F,5,FALSE),0)</f>
        <v>2951929.12</v>
      </c>
      <c r="AC5442" s="11">
        <f>IFERROR(VLOOKUP(AE5442,[3]Sheet2!$M:$O,2,FALSE),0)</f>
        <v>0</v>
      </c>
      <c r="AD5442" s="11">
        <f>IFERROR(VLOOKUP(AE5442,[3]Sheet2!$M:$O,3,FALSE),0)</f>
        <v>0</v>
      </c>
      <c r="AE5442" s="10" t="str">
        <f t="shared" si="128"/>
        <v>80/81DORDI</v>
      </c>
    </row>
    <row r="5443" spans="1:31" x14ac:dyDescent="0.45">
      <c r="A5443" t="s">
        <v>24</v>
      </c>
      <c r="B5443" t="s">
        <v>338</v>
      </c>
      <c r="C5443" t="s">
        <v>240</v>
      </c>
      <c r="D5443" s="5">
        <v>297</v>
      </c>
      <c r="E5443" s="5">
        <v>3200000</v>
      </c>
      <c r="F5443" s="5">
        <v>-120910.29429999999</v>
      </c>
      <c r="L5443">
        <v>-36110.078000000001</v>
      </c>
      <c r="M5443" s="5">
        <v>-4.4800000000000004</v>
      </c>
      <c r="N5443" s="5">
        <v>-66.290000000000006</v>
      </c>
      <c r="O5443" s="5">
        <v>3.09</v>
      </c>
      <c r="P5443" s="5">
        <v>-4.6900000000000004</v>
      </c>
      <c r="R5443">
        <v>-204.84</v>
      </c>
      <c r="T5443" s="5">
        <v>96.22</v>
      </c>
      <c r="U5443" s="21">
        <v>0</v>
      </c>
      <c r="V5443" s="21">
        <v>0</v>
      </c>
      <c r="X5443" s="21">
        <v>0</v>
      </c>
      <c r="Y5443" s="12" t="str">
        <f>IFERROR(VLOOKUP(C5443,[1]Index!$D:$F,3,FALSE),"Non List")</f>
        <v>Hydro Non Converted</v>
      </c>
      <c r="Z5443">
        <f>IFERROR(VLOOKUP(C5443,[1]LP!$B:$C,2,FALSE),0)</f>
        <v>294</v>
      </c>
      <c r="AA5443" s="11">
        <f t="shared" ref="AA5443:AA5506" si="129">ROUND(IFERROR(Z5443/M5443,0),1)</f>
        <v>-65.599999999999994</v>
      </c>
      <c r="AB5443" s="5">
        <f>IFERROR(VLOOKUP(C5443,[2]Sheet1!$B:$F,5,FALSE),0)</f>
        <v>8000000</v>
      </c>
      <c r="AC5443" s="11">
        <f>IFERROR(VLOOKUP(AE5443,[3]Sheet2!$M:$O,2,FALSE),0)</f>
        <v>0</v>
      </c>
      <c r="AD5443" s="11">
        <f>IFERROR(VLOOKUP(AE5443,[3]Sheet2!$M:$O,3,FALSE),0)</f>
        <v>0</v>
      </c>
      <c r="AE5443" s="10" t="str">
        <f t="shared" si="128"/>
        <v>80/81PHCL</v>
      </c>
    </row>
    <row r="5444" spans="1:31" x14ac:dyDescent="0.45">
      <c r="A5444" t="s">
        <v>24</v>
      </c>
      <c r="B5444" t="s">
        <v>338</v>
      </c>
      <c r="C5444" t="s">
        <v>241</v>
      </c>
      <c r="D5444" s="5">
        <v>265</v>
      </c>
      <c r="E5444" s="5">
        <v>632600</v>
      </c>
      <c r="F5444" s="5">
        <v>-18246.73</v>
      </c>
      <c r="L5444">
        <v>10563.9</v>
      </c>
      <c r="M5444" s="5">
        <v>6.64</v>
      </c>
      <c r="N5444" s="5">
        <v>39.909999999999997</v>
      </c>
      <c r="O5444" s="5">
        <v>2.73</v>
      </c>
      <c r="P5444" s="5">
        <v>6.88</v>
      </c>
      <c r="R5444">
        <v>108.95</v>
      </c>
      <c r="T5444" s="5">
        <v>97.12</v>
      </c>
      <c r="U5444" s="5">
        <v>120.46</v>
      </c>
      <c r="V5444" s="14">
        <v>-0.5454</v>
      </c>
      <c r="X5444" s="21">
        <v>0</v>
      </c>
      <c r="Y5444" s="12" t="str">
        <f>IFERROR(VLOOKUP(C5444,[1]Index!$D:$F,3,FALSE),"Non List")</f>
        <v>Hydro Non Converted</v>
      </c>
      <c r="Z5444">
        <f>IFERROR(VLOOKUP(C5444,[1]LP!$B:$C,2,FALSE),0)</f>
        <v>479.8</v>
      </c>
      <c r="AA5444" s="11">
        <f t="shared" si="129"/>
        <v>72.3</v>
      </c>
      <c r="AB5444" s="5">
        <f>IFERROR(VLOOKUP(C5444,[2]Sheet1!$B:$F,5,FALSE),0)</f>
        <v>3099740</v>
      </c>
      <c r="AC5444" s="11">
        <f>IFERROR(VLOOKUP(AE5444,[3]Sheet2!$M:$O,2,FALSE),0)</f>
        <v>0</v>
      </c>
      <c r="AD5444" s="11">
        <f>IFERROR(VLOOKUP(AE5444,[3]Sheet2!$M:$O,3,FALSE),0)</f>
        <v>0</v>
      </c>
      <c r="AE5444" s="10" t="str">
        <f t="shared" si="128"/>
        <v>80/81PPL</v>
      </c>
    </row>
    <row r="5445" spans="1:31" x14ac:dyDescent="0.45">
      <c r="A5445" t="s">
        <v>24</v>
      </c>
      <c r="B5445" t="s">
        <v>338</v>
      </c>
      <c r="C5445" t="s">
        <v>222</v>
      </c>
      <c r="D5445" s="5">
        <v>240.3</v>
      </c>
      <c r="E5445" s="5">
        <v>2100350</v>
      </c>
      <c r="F5445" s="5">
        <v>317262.36619999999</v>
      </c>
      <c r="L5445">
        <v>57366.320899999999</v>
      </c>
      <c r="M5445" s="5">
        <v>10.92</v>
      </c>
      <c r="N5445" s="5">
        <v>22.01</v>
      </c>
      <c r="O5445" s="5">
        <v>2.09</v>
      </c>
      <c r="P5445" s="5">
        <v>9.49</v>
      </c>
      <c r="R5445">
        <v>46</v>
      </c>
      <c r="T5445" s="5">
        <v>115.11</v>
      </c>
      <c r="U5445" s="5">
        <v>168.17</v>
      </c>
      <c r="V5445" s="14">
        <v>-0.30009999999999998</v>
      </c>
      <c r="X5445" s="21">
        <v>0</v>
      </c>
      <c r="Y5445" s="12" t="str">
        <f>IFERROR(VLOOKUP(C5445,[1]Index!$D:$F,3,FALSE),"Non List")</f>
        <v>Hydro Power</v>
      </c>
      <c r="Z5445">
        <f>IFERROR(VLOOKUP(C5445,[1]LP!$B:$C,2,FALSE),0)</f>
        <v>200.5</v>
      </c>
      <c r="AA5445" s="11">
        <f t="shared" si="129"/>
        <v>18.399999999999999</v>
      </c>
      <c r="AB5445" s="5">
        <f>IFERROR(VLOOKUP(C5445,[2]Sheet1!$B:$F,5,FALSE),0)</f>
        <v>22799299.25</v>
      </c>
      <c r="AC5445" s="11">
        <f>IFERROR(VLOOKUP(AE5445,[3]Sheet2!$M:$O,2,FALSE),0)</f>
        <v>0</v>
      </c>
      <c r="AD5445" s="11">
        <f>IFERROR(VLOOKUP(AE5445,[3]Sheet2!$M:$O,3,FALSE),0)</f>
        <v>0</v>
      </c>
      <c r="AE5445" s="10" t="str">
        <f t="shared" si="128"/>
        <v>80/81UPCL</v>
      </c>
    </row>
    <row r="5446" spans="1:31" x14ac:dyDescent="0.45">
      <c r="A5446" t="s">
        <v>24</v>
      </c>
      <c r="B5446" t="s">
        <v>338</v>
      </c>
      <c r="C5446" t="s">
        <v>316</v>
      </c>
      <c r="D5446" s="5">
        <v>733</v>
      </c>
      <c r="E5446" s="5">
        <v>200000</v>
      </c>
      <c r="F5446" s="5">
        <v>-19318.535</v>
      </c>
      <c r="L5446">
        <v>-3412.203</v>
      </c>
      <c r="M5446" s="5">
        <v>-6.8</v>
      </c>
      <c r="N5446" s="5">
        <v>-107.79</v>
      </c>
      <c r="O5446" s="5">
        <v>8.11</v>
      </c>
      <c r="P5446" s="5">
        <v>-7.55</v>
      </c>
      <c r="R5446">
        <v>-874.18</v>
      </c>
      <c r="T5446" s="5">
        <v>90.34</v>
      </c>
      <c r="U5446" s="5" t="s">
        <v>314</v>
      </c>
      <c r="V5446" s="21">
        <v>0</v>
      </c>
      <c r="X5446" s="21">
        <v>0</v>
      </c>
      <c r="Y5446" s="12" t="str">
        <f>IFERROR(VLOOKUP(C5446,[1]Index!$D:$F,3,FALSE),"Non List")</f>
        <v>Hydro Non Converted</v>
      </c>
      <c r="Z5446">
        <f>IFERROR(VLOOKUP(C5446,[1]LP!$B:$C,2,FALSE),0)</f>
        <v>676</v>
      </c>
      <c r="AA5446" s="11">
        <f t="shared" si="129"/>
        <v>-99.4</v>
      </c>
      <c r="AB5446" s="5">
        <f>IFERROR(VLOOKUP(C5446,[2]Sheet1!$B:$F,5,FALSE),0)</f>
        <v>600000</v>
      </c>
      <c r="AC5446" s="11">
        <f>IFERROR(VLOOKUP(AE5446,[3]Sheet2!$M:$O,2,FALSE),0)</f>
        <v>0</v>
      </c>
      <c r="AD5446" s="11">
        <f>IFERROR(VLOOKUP(AE5446,[3]Sheet2!$M:$O,3,FALSE),0)</f>
        <v>0</v>
      </c>
      <c r="AE5446" s="10" t="str">
        <f t="shared" si="128"/>
        <v>80/81SPL</v>
      </c>
    </row>
    <row r="5447" spans="1:31" x14ac:dyDescent="0.45">
      <c r="A5447" t="s">
        <v>24</v>
      </c>
      <c r="B5447" t="s">
        <v>338</v>
      </c>
      <c r="C5447" t="s">
        <v>205</v>
      </c>
      <c r="D5447" s="5">
        <v>222.1</v>
      </c>
      <c r="E5447" s="5">
        <v>1153536.3999999999</v>
      </c>
      <c r="F5447" s="5">
        <v>96049.259699999995</v>
      </c>
      <c r="L5447">
        <v>26706.991300000002</v>
      </c>
      <c r="M5447" s="5">
        <v>9.24</v>
      </c>
      <c r="N5447" s="5">
        <v>24.04</v>
      </c>
      <c r="O5447" s="5">
        <v>2.0499999999999998</v>
      </c>
      <c r="P5447" s="5">
        <v>8.5500000000000007</v>
      </c>
      <c r="R5447">
        <v>49.28</v>
      </c>
      <c r="T5447" s="5">
        <v>108.33</v>
      </c>
      <c r="U5447" s="5">
        <v>150.07</v>
      </c>
      <c r="V5447" s="14">
        <v>-0.32429999999999998</v>
      </c>
      <c r="X5447" s="21">
        <v>0</v>
      </c>
      <c r="Y5447" s="12" t="str">
        <f>IFERROR(VLOOKUP(C5447,[1]Index!$D:$F,3,FALSE),"Non List")</f>
        <v>Hydro Power</v>
      </c>
      <c r="Z5447">
        <f>IFERROR(VLOOKUP(C5447,[1]LP!$B:$C,2,FALSE),0)</f>
        <v>239.9</v>
      </c>
      <c r="AA5447" s="11">
        <f t="shared" si="129"/>
        <v>26</v>
      </c>
      <c r="AB5447" s="5">
        <f>IFERROR(VLOOKUP(C5447,[2]Sheet1!$B:$F,5,FALSE),0)</f>
        <v>12098625</v>
      </c>
      <c r="AC5447" s="11">
        <f>IFERROR(VLOOKUP(AE5447,[3]Sheet2!$M:$O,2,FALSE),0)</f>
        <v>0</v>
      </c>
      <c r="AD5447" s="11">
        <f>IFERROR(VLOOKUP(AE5447,[3]Sheet2!$M:$O,3,FALSE),0)</f>
        <v>0</v>
      </c>
      <c r="AE5447" s="10" t="str">
        <f t="shared" si="128"/>
        <v>80/81SPDL</v>
      </c>
    </row>
    <row r="5448" spans="1:31" x14ac:dyDescent="0.45">
      <c r="A5448" t="s">
        <v>24</v>
      </c>
      <c r="B5448" t="s">
        <v>338</v>
      </c>
      <c r="C5448" t="s">
        <v>232</v>
      </c>
      <c r="D5448" s="5">
        <v>376</v>
      </c>
      <c r="E5448" s="5">
        <v>368143</v>
      </c>
      <c r="F5448" s="5">
        <v>22395.145</v>
      </c>
      <c r="L5448">
        <v>13276.842000000001</v>
      </c>
      <c r="M5448" s="5">
        <v>14.4</v>
      </c>
      <c r="N5448" s="5">
        <v>26.11</v>
      </c>
      <c r="O5448" s="5">
        <v>3.54</v>
      </c>
      <c r="P5448" s="5">
        <v>13.6</v>
      </c>
      <c r="R5448">
        <v>92.43</v>
      </c>
      <c r="T5448" s="5">
        <v>106.08</v>
      </c>
      <c r="U5448" s="5">
        <v>185.39</v>
      </c>
      <c r="V5448" s="14">
        <v>-0.50690000000000002</v>
      </c>
      <c r="X5448" s="21">
        <v>0</v>
      </c>
      <c r="Y5448" s="12" t="str">
        <f>IFERROR(VLOOKUP(C5448,[1]Index!$D:$F,3,FALSE),"Non List")</f>
        <v>Hydro Non Converted</v>
      </c>
      <c r="Z5448">
        <f>IFERROR(VLOOKUP(C5448,[1]LP!$B:$C,2,FALSE),0)</f>
        <v>457.8</v>
      </c>
      <c r="AA5448" s="11">
        <f t="shared" si="129"/>
        <v>31.8</v>
      </c>
      <c r="AB5448" s="5">
        <f>IFERROR(VLOOKUP(C5448,[2]Sheet1!$B:$F,5,FALSE),0)</f>
        <v>1104429</v>
      </c>
      <c r="AC5448" s="11">
        <f>IFERROR(VLOOKUP(AE5448,[3]Sheet2!$M:$O,2,FALSE),0)</f>
        <v>0</v>
      </c>
      <c r="AD5448" s="11">
        <f>IFERROR(VLOOKUP(AE5448,[3]Sheet2!$M:$O,3,FALSE),0)</f>
        <v>0</v>
      </c>
      <c r="AE5448" s="10" t="str">
        <f t="shared" si="128"/>
        <v>80/81MKJC</v>
      </c>
    </row>
    <row r="5449" spans="1:31" x14ac:dyDescent="0.45">
      <c r="A5449" t="s">
        <v>24</v>
      </c>
      <c r="B5449" t="s">
        <v>338</v>
      </c>
      <c r="C5449" t="s">
        <v>233</v>
      </c>
      <c r="D5449" s="5">
        <v>519.9</v>
      </c>
      <c r="E5449" s="5">
        <v>3500000</v>
      </c>
      <c r="F5449" s="5">
        <v>2504580.79</v>
      </c>
      <c r="L5449">
        <v>344808.56900000002</v>
      </c>
      <c r="M5449" s="5">
        <v>39.4</v>
      </c>
      <c r="N5449" s="5">
        <v>13.2</v>
      </c>
      <c r="O5449" s="5">
        <v>3.03</v>
      </c>
      <c r="P5449" s="5">
        <v>22.97</v>
      </c>
      <c r="R5449">
        <v>40</v>
      </c>
      <c r="T5449" s="5">
        <v>171.56</v>
      </c>
      <c r="U5449" s="5">
        <v>389.98</v>
      </c>
      <c r="V5449" s="14">
        <v>-0.24990000000000001</v>
      </c>
      <c r="X5449" s="21">
        <v>0</v>
      </c>
      <c r="Y5449" s="12" t="str">
        <f>IFERROR(VLOOKUP(C5449,[1]Index!$D:$F,3,FALSE),"Non List")</f>
        <v>Hydro Non Converted</v>
      </c>
      <c r="Z5449">
        <f>IFERROR(VLOOKUP(C5449,[1]LP!$B:$C,2,FALSE),0)</f>
        <v>555</v>
      </c>
      <c r="AA5449" s="11">
        <f t="shared" si="129"/>
        <v>14.1</v>
      </c>
      <c r="AB5449" s="5">
        <f>IFERROR(VLOOKUP(C5449,[2]Sheet1!$B:$F,5,FALSE),0)</f>
        <v>10500000</v>
      </c>
      <c r="AC5449" s="11">
        <f>IFERROR(VLOOKUP(AE5449,[3]Sheet2!$M:$O,2,FALSE),0)</f>
        <v>0</v>
      </c>
      <c r="AD5449" s="11">
        <f>IFERROR(VLOOKUP(AE5449,[3]Sheet2!$M:$O,3,FALSE),0)</f>
        <v>0</v>
      </c>
      <c r="AE5449" s="10" t="str">
        <f t="shared" si="128"/>
        <v>80/81SAHAS</v>
      </c>
    </row>
    <row r="5450" spans="1:31" x14ac:dyDescent="0.45">
      <c r="A5450" t="s">
        <v>24</v>
      </c>
      <c r="B5450" t="s">
        <v>338</v>
      </c>
      <c r="C5450" t="s">
        <v>213</v>
      </c>
      <c r="D5450" s="5">
        <v>217.5</v>
      </c>
      <c r="E5450" s="5">
        <v>465714.3</v>
      </c>
      <c r="F5450" s="5">
        <v>-49674.724000000002</v>
      </c>
      <c r="L5450">
        <v>18010.66</v>
      </c>
      <c r="M5450" s="5">
        <v>15.44</v>
      </c>
      <c r="N5450" s="5">
        <v>14.09</v>
      </c>
      <c r="O5450" s="5">
        <v>2.4300000000000002</v>
      </c>
      <c r="P5450" s="5">
        <v>17.32</v>
      </c>
      <c r="R5450">
        <v>34.24</v>
      </c>
      <c r="T5450" s="5">
        <v>89.33</v>
      </c>
      <c r="U5450" s="5">
        <v>176.16</v>
      </c>
      <c r="V5450" s="14">
        <v>-0.19009999999999999</v>
      </c>
      <c r="X5450" s="21">
        <v>0</v>
      </c>
      <c r="Y5450" s="12" t="str">
        <f>IFERROR(VLOOKUP(C5450,[1]Index!$D:$F,3,FALSE),"Non List")</f>
        <v>Hydro Power</v>
      </c>
      <c r="Z5450">
        <f>IFERROR(VLOOKUP(C5450,[1]LP!$B:$C,2,FALSE),0)</f>
        <v>223.5</v>
      </c>
      <c r="AA5450" s="11">
        <f t="shared" si="129"/>
        <v>14.5</v>
      </c>
      <c r="AB5450" s="5">
        <f>IFERROR(VLOOKUP(C5450,[2]Sheet1!$B:$F,5,FALSE),0)</f>
        <v>4657143</v>
      </c>
      <c r="AC5450" s="11">
        <f>IFERROR(VLOOKUP(AE5450,[3]Sheet2!$M:$O,2,FALSE),0)</f>
        <v>0</v>
      </c>
      <c r="AD5450" s="11">
        <f>IFERROR(VLOOKUP(AE5450,[3]Sheet2!$M:$O,3,FALSE),0)</f>
        <v>0</v>
      </c>
      <c r="AE5450" s="10" t="str">
        <f t="shared" si="128"/>
        <v>80/81KKHC</v>
      </c>
    </row>
    <row r="5451" spans="1:31" x14ac:dyDescent="0.45">
      <c r="A5451" t="s">
        <v>24</v>
      </c>
      <c r="B5451" t="s">
        <v>338</v>
      </c>
      <c r="C5451" t="s">
        <v>208</v>
      </c>
      <c r="D5451" s="5">
        <v>238</v>
      </c>
      <c r="E5451" s="5">
        <v>1065417</v>
      </c>
      <c r="F5451" s="5">
        <v>-94942.84</v>
      </c>
      <c r="L5451">
        <v>-94015.615000000005</v>
      </c>
      <c r="M5451" s="5">
        <v>-35.28</v>
      </c>
      <c r="N5451" s="5">
        <v>-6.75</v>
      </c>
      <c r="O5451" s="5">
        <v>2.61</v>
      </c>
      <c r="P5451" s="5">
        <v>-38.75</v>
      </c>
      <c r="R5451">
        <v>-17.62</v>
      </c>
      <c r="T5451" s="5">
        <v>91.09</v>
      </c>
      <c r="U5451" s="21">
        <v>0</v>
      </c>
      <c r="V5451" s="21">
        <v>0</v>
      </c>
      <c r="X5451" s="21">
        <v>0</v>
      </c>
      <c r="Y5451" s="12" t="str">
        <f>IFERROR(VLOOKUP(C5451,[1]Index!$D:$F,3,FALSE),"Non List")</f>
        <v>Hydro Power</v>
      </c>
      <c r="Z5451">
        <f>IFERROR(VLOOKUP(C5451,[1]LP!$B:$C,2,FALSE),0)</f>
        <v>262</v>
      </c>
      <c r="AA5451" s="11">
        <f t="shared" si="129"/>
        <v>-7.4</v>
      </c>
      <c r="AB5451" s="5">
        <f>IFERROR(VLOOKUP(C5451,[2]Sheet1!$B:$F,5,FALSE),0)</f>
        <v>10654170</v>
      </c>
      <c r="AC5451" s="11">
        <f>IFERROR(VLOOKUP(AE5451,[3]Sheet2!$M:$O,2,FALSE),0)</f>
        <v>0</v>
      </c>
      <c r="AD5451" s="11">
        <f>IFERROR(VLOOKUP(AE5451,[3]Sheet2!$M:$O,3,FALSE),0)</f>
        <v>0</v>
      </c>
      <c r="AE5451" s="10" t="str">
        <f t="shared" si="128"/>
        <v>80/81HPPL</v>
      </c>
    </row>
    <row r="5452" spans="1:31" x14ac:dyDescent="0.45">
      <c r="A5452" t="s">
        <v>24</v>
      </c>
      <c r="B5452" t="s">
        <v>338</v>
      </c>
      <c r="C5452" t="s">
        <v>206</v>
      </c>
      <c r="D5452" s="5">
        <v>181.3</v>
      </c>
      <c r="E5452" s="5">
        <v>264000</v>
      </c>
      <c r="F5452" s="5">
        <v>-259177</v>
      </c>
      <c r="L5452">
        <v>-495</v>
      </c>
      <c r="M5452" s="5">
        <v>-0.72</v>
      </c>
      <c r="N5452" s="5">
        <v>-251.81</v>
      </c>
      <c r="O5452" s="5">
        <v>99.24</v>
      </c>
      <c r="P5452" s="5">
        <v>-41.05</v>
      </c>
      <c r="R5452">
        <v>-24989.62</v>
      </c>
      <c r="T5452" s="5">
        <v>1.83</v>
      </c>
      <c r="U5452" s="21">
        <v>0</v>
      </c>
      <c r="V5452" s="21">
        <v>0</v>
      </c>
      <c r="X5452" s="21">
        <v>0</v>
      </c>
      <c r="Y5452" s="12" t="str">
        <f>IFERROR(VLOOKUP(C5452,[1]Index!$D:$F,3,FALSE),"Non List")</f>
        <v>Hydro Power</v>
      </c>
      <c r="Z5452">
        <f>IFERROR(VLOOKUP(C5452,[1]LP!$B:$C,2,FALSE),0)</f>
        <v>198.2</v>
      </c>
      <c r="AA5452" s="11">
        <f t="shared" si="129"/>
        <v>-275.3</v>
      </c>
      <c r="AB5452" s="5">
        <f>IFERROR(VLOOKUP(C5452,[2]Sheet1!$B:$F,5,FALSE),0)</f>
        <v>2640000</v>
      </c>
      <c r="AC5452" s="11">
        <f>IFERROR(VLOOKUP(AE5452,[3]Sheet2!$M:$O,2,FALSE),0)</f>
        <v>0</v>
      </c>
      <c r="AD5452" s="11">
        <f>IFERROR(VLOOKUP(AE5452,[3]Sheet2!$M:$O,3,FALSE),0)</f>
        <v>0</v>
      </c>
      <c r="AE5452" s="10" t="str">
        <f t="shared" si="128"/>
        <v>80/81DHPL</v>
      </c>
    </row>
    <row r="5453" spans="1:31" x14ac:dyDescent="0.45">
      <c r="A5453" t="s">
        <v>24</v>
      </c>
      <c r="B5453" t="s">
        <v>338</v>
      </c>
      <c r="C5453" t="s">
        <v>242</v>
      </c>
      <c r="D5453" s="5">
        <v>429</v>
      </c>
      <c r="E5453" s="5">
        <v>250000</v>
      </c>
      <c r="F5453" s="5">
        <v>-101559.427</v>
      </c>
      <c r="L5453">
        <v>2038.3989999999999</v>
      </c>
      <c r="M5453" s="5">
        <v>3.24</v>
      </c>
      <c r="N5453" s="5">
        <v>132.41</v>
      </c>
      <c r="O5453" s="5">
        <v>7.23</v>
      </c>
      <c r="P5453" s="5">
        <v>5.49</v>
      </c>
      <c r="R5453">
        <v>957.32</v>
      </c>
      <c r="T5453" s="5">
        <v>59.38</v>
      </c>
      <c r="U5453" s="5">
        <v>65.790000000000006</v>
      </c>
      <c r="V5453" s="14">
        <v>-0.84660000000000002</v>
      </c>
      <c r="X5453" s="21">
        <v>0</v>
      </c>
      <c r="Y5453" s="12" t="str">
        <f>IFERROR(VLOOKUP(C5453,[1]Index!$D:$F,3,FALSE),"Non List")</f>
        <v>Hydro Non Converted</v>
      </c>
      <c r="Z5453">
        <f>IFERROR(VLOOKUP(C5453,[1]LP!$B:$C,2,FALSE),0)</f>
        <v>555.9</v>
      </c>
      <c r="AA5453" s="11">
        <f t="shared" si="129"/>
        <v>171.6</v>
      </c>
      <c r="AB5453" s="5">
        <f>IFERROR(VLOOKUP(C5453,[2]Sheet1!$B:$F,5,FALSE),0)</f>
        <v>700000</v>
      </c>
      <c r="AC5453" s="11">
        <f>IFERROR(VLOOKUP(AE5453,[3]Sheet2!$M:$O,2,FALSE),0)</f>
        <v>0</v>
      </c>
      <c r="AD5453" s="11">
        <f>IFERROR(VLOOKUP(AE5453,[3]Sheet2!$M:$O,3,FALSE),0)</f>
        <v>0</v>
      </c>
      <c r="AE5453" s="10" t="str">
        <f t="shared" si="128"/>
        <v>80/81BHPL</v>
      </c>
    </row>
    <row r="5454" spans="1:31" x14ac:dyDescent="0.45">
      <c r="A5454" t="s">
        <v>24</v>
      </c>
      <c r="B5454" t="s">
        <v>338</v>
      </c>
      <c r="C5454" t="s">
        <v>220</v>
      </c>
      <c r="D5454" s="5">
        <v>238.4</v>
      </c>
      <c r="E5454" s="5">
        <v>1250000</v>
      </c>
      <c r="F5454" s="5">
        <v>-428562.32500000001</v>
      </c>
      <c r="L5454">
        <v>15918.965</v>
      </c>
      <c r="M5454" s="5">
        <v>5.08</v>
      </c>
      <c r="N5454" s="5">
        <v>46.93</v>
      </c>
      <c r="O5454" s="5">
        <v>3.63</v>
      </c>
      <c r="P5454" s="5">
        <v>7.75</v>
      </c>
      <c r="R5454">
        <v>170.36</v>
      </c>
      <c r="T5454" s="5">
        <v>65.72</v>
      </c>
      <c r="U5454" s="5">
        <v>86.67</v>
      </c>
      <c r="V5454" s="14">
        <v>-0.63639999999999997</v>
      </c>
      <c r="X5454" s="21">
        <v>0</v>
      </c>
      <c r="Y5454" s="12" t="str">
        <f>IFERROR(VLOOKUP(C5454,[1]Index!$D:$F,3,FALSE),"Non List")</f>
        <v>Hydro Power</v>
      </c>
      <c r="Z5454">
        <f>IFERROR(VLOOKUP(C5454,[1]LP!$B:$C,2,FALSE),0)</f>
        <v>235.9</v>
      </c>
      <c r="AA5454" s="11">
        <f t="shared" si="129"/>
        <v>46.4</v>
      </c>
      <c r="AB5454" s="5">
        <f>IFERROR(VLOOKUP(C5454,[2]Sheet1!$B:$F,5,FALSE),0)</f>
        <v>12500000</v>
      </c>
      <c r="AC5454" s="11">
        <f>IFERROR(VLOOKUP(AE5454,[3]Sheet2!$M:$O,2,FALSE),0)</f>
        <v>0</v>
      </c>
      <c r="AD5454" s="11">
        <f>IFERROR(VLOOKUP(AE5454,[3]Sheet2!$M:$O,3,FALSE),0)</f>
        <v>0</v>
      </c>
      <c r="AE5454" s="10" t="str">
        <f t="shared" si="128"/>
        <v>80/81MHNL</v>
      </c>
    </row>
    <row r="5455" spans="1:31" x14ac:dyDescent="0.45">
      <c r="A5455" t="s">
        <v>24</v>
      </c>
      <c r="B5455" t="s">
        <v>338</v>
      </c>
      <c r="C5455" t="s">
        <v>207</v>
      </c>
      <c r="D5455" s="5">
        <v>252</v>
      </c>
      <c r="E5455" s="5">
        <v>386977.5</v>
      </c>
      <c r="F5455" s="5">
        <v>-39741.097000000002</v>
      </c>
      <c r="L5455">
        <v>-7875.0101000000004</v>
      </c>
      <c r="M5455" s="5">
        <v>-8.1199999999999992</v>
      </c>
      <c r="N5455" s="5">
        <v>-31.03</v>
      </c>
      <c r="O5455" s="5">
        <v>2.81</v>
      </c>
      <c r="P5455" s="5">
        <v>-9.07</v>
      </c>
      <c r="R5455">
        <v>-87.19</v>
      </c>
      <c r="T5455" s="5">
        <v>89.73</v>
      </c>
      <c r="U5455" s="21">
        <v>0</v>
      </c>
      <c r="V5455" s="21">
        <v>0</v>
      </c>
      <c r="X5455" s="21">
        <v>0</v>
      </c>
      <c r="Y5455" s="12" t="str">
        <f>IFERROR(VLOOKUP(C5455,[1]Index!$D:$F,3,FALSE),"Non List")</f>
        <v>Hydro Power</v>
      </c>
      <c r="Z5455">
        <f>IFERROR(VLOOKUP(C5455,[1]LP!$B:$C,2,FALSE),0)</f>
        <v>336</v>
      </c>
      <c r="AA5455" s="11">
        <f t="shared" si="129"/>
        <v>-41.4</v>
      </c>
      <c r="AB5455" s="5">
        <f>IFERROR(VLOOKUP(C5455,[2]Sheet1!$B:$F,5,FALSE),0)</f>
        <v>3869775</v>
      </c>
      <c r="AC5455" s="11">
        <f>IFERROR(VLOOKUP(AE5455,[3]Sheet2!$M:$O,2,FALSE),0)</f>
        <v>0</v>
      </c>
      <c r="AD5455" s="11">
        <f>IFERROR(VLOOKUP(AE5455,[3]Sheet2!$M:$O,3,FALSE),0)</f>
        <v>0</v>
      </c>
      <c r="AE5455" s="10" t="str">
        <f t="shared" si="128"/>
        <v>80/81CHL</v>
      </c>
    </row>
    <row r="5456" spans="1:31" x14ac:dyDescent="0.45">
      <c r="A5456" t="s">
        <v>24</v>
      </c>
      <c r="B5456" t="s">
        <v>338</v>
      </c>
      <c r="C5456" t="s">
        <v>340</v>
      </c>
      <c r="D5456" s="5">
        <v>386</v>
      </c>
      <c r="E5456" s="5">
        <v>220000</v>
      </c>
      <c r="F5456" s="5">
        <v>-89437.770999999993</v>
      </c>
      <c r="L5456">
        <v>-14001.218000000001</v>
      </c>
      <c r="M5456" s="5">
        <v>-25.44</v>
      </c>
      <c r="N5456" s="5">
        <v>-15.17</v>
      </c>
      <c r="O5456" s="5">
        <v>6.5</v>
      </c>
      <c r="P5456" s="5">
        <v>-42.89</v>
      </c>
      <c r="R5456">
        <v>-98.61</v>
      </c>
      <c r="T5456" s="5">
        <v>59.35</v>
      </c>
      <c r="U5456" s="21">
        <v>0</v>
      </c>
      <c r="V5456" s="21">
        <v>0</v>
      </c>
      <c r="X5456" s="21">
        <v>0</v>
      </c>
      <c r="Y5456" s="12" t="str">
        <f>IFERROR(VLOOKUP(C5456,[1]Index!$D:$F,3,FALSE),"Non List")</f>
        <v>Hydro Non Converted</v>
      </c>
      <c r="Z5456">
        <f>IFERROR(VLOOKUP(C5456,[1]LP!$B:$C,2,FALSE),0)</f>
        <v>474</v>
      </c>
      <c r="AA5456" s="11">
        <f t="shared" si="129"/>
        <v>-18.600000000000001</v>
      </c>
      <c r="AB5456" s="5">
        <f>IFERROR(VLOOKUP(C5456,[2]Sheet1!$B:$F,5,FALSE),0)</f>
        <v>859210</v>
      </c>
      <c r="AC5456" s="11">
        <f>IFERROR(VLOOKUP(AE5456,[3]Sheet2!$M:$O,2,FALSE),0)</f>
        <v>0</v>
      </c>
      <c r="AD5456" s="11">
        <f>IFERROR(VLOOKUP(AE5456,[3]Sheet2!$M:$O,3,FALSE),0)</f>
        <v>0</v>
      </c>
      <c r="AE5456" s="10" t="str">
        <f t="shared" si="128"/>
        <v>80/81USHL</v>
      </c>
    </row>
    <row r="5457" spans="1:31" x14ac:dyDescent="0.45">
      <c r="A5457" t="s">
        <v>24</v>
      </c>
      <c r="B5457" t="s">
        <v>338</v>
      </c>
      <c r="C5457" t="s">
        <v>243</v>
      </c>
      <c r="D5457" s="5">
        <v>418.7</v>
      </c>
      <c r="E5457" s="5">
        <v>300000</v>
      </c>
      <c r="F5457" s="5">
        <v>-21284.596000000001</v>
      </c>
      <c r="L5457">
        <v>11806.825000000001</v>
      </c>
      <c r="M5457" s="5">
        <v>15.72</v>
      </c>
      <c r="N5457" s="5">
        <v>26.63</v>
      </c>
      <c r="O5457" s="5">
        <v>4.51</v>
      </c>
      <c r="P5457" s="5">
        <v>16.940000000000001</v>
      </c>
      <c r="R5457">
        <v>120.1</v>
      </c>
      <c r="T5457" s="5">
        <v>92.91</v>
      </c>
      <c r="U5457" s="5">
        <v>181.28</v>
      </c>
      <c r="V5457" s="14">
        <v>-0.56699999999999995</v>
      </c>
      <c r="X5457" s="21">
        <v>0</v>
      </c>
      <c r="Y5457" s="12" t="str">
        <f>IFERROR(VLOOKUP(C5457,[1]Index!$D:$F,3,FALSE),"Non List")</f>
        <v>Hydro Non Converted</v>
      </c>
      <c r="Z5457">
        <f>IFERROR(VLOOKUP(C5457,[1]LP!$B:$C,2,FALSE),0)</f>
        <v>474.9</v>
      </c>
      <c r="AA5457" s="11">
        <f t="shared" si="129"/>
        <v>30.2</v>
      </c>
      <c r="AB5457" s="5">
        <f>IFERROR(VLOOKUP(C5457,[2]Sheet1!$B:$F,5,FALSE),0)</f>
        <v>900000</v>
      </c>
      <c r="AC5457" s="11">
        <f>IFERROR(VLOOKUP(AE5457,[3]Sheet2!$M:$O,2,FALSE),0)</f>
        <v>0</v>
      </c>
      <c r="AD5457" s="11">
        <f>IFERROR(VLOOKUP(AE5457,[3]Sheet2!$M:$O,3,FALSE),0)</f>
        <v>0</v>
      </c>
      <c r="AE5457" s="10" t="str">
        <f t="shared" si="128"/>
        <v>80/81SPHL</v>
      </c>
    </row>
    <row r="5458" spans="1:31" x14ac:dyDescent="0.45">
      <c r="A5458" t="s">
        <v>24</v>
      </c>
      <c r="B5458" t="s">
        <v>338</v>
      </c>
      <c r="C5458" t="s">
        <v>209</v>
      </c>
      <c r="D5458" s="5">
        <v>382</v>
      </c>
      <c r="E5458" s="5">
        <v>359441.89</v>
      </c>
      <c r="F5458" s="5">
        <v>62099</v>
      </c>
      <c r="L5458">
        <v>16032</v>
      </c>
      <c r="M5458" s="5">
        <v>17.84</v>
      </c>
      <c r="N5458" s="5">
        <v>21.41</v>
      </c>
      <c r="O5458" s="5">
        <v>3.26</v>
      </c>
      <c r="P5458" s="5">
        <v>15.21</v>
      </c>
      <c r="R5458">
        <v>69.8</v>
      </c>
      <c r="T5458" s="5">
        <v>117.28</v>
      </c>
      <c r="U5458" s="5">
        <v>216.97</v>
      </c>
      <c r="V5458" s="14">
        <v>-0.432</v>
      </c>
      <c r="X5458" s="21">
        <v>0</v>
      </c>
      <c r="Y5458" s="12" t="str">
        <f>IFERROR(VLOOKUP(C5458,[1]Index!$D:$F,3,FALSE),"Non List")</f>
        <v>Hydro Power</v>
      </c>
      <c r="Z5458">
        <f>IFERROR(VLOOKUP(C5458,[1]LP!$B:$C,2,FALSE),0)</f>
        <v>472</v>
      </c>
      <c r="AA5458" s="11">
        <f t="shared" si="129"/>
        <v>26.5</v>
      </c>
      <c r="AB5458" s="5">
        <f>IFERROR(VLOOKUP(C5458,[2]Sheet1!$B:$F,5,FALSE),0)</f>
        <v>3594413.55</v>
      </c>
      <c r="AC5458" s="11">
        <f>IFERROR(VLOOKUP(AE5458,[3]Sheet2!$M:$O,2,FALSE),0)</f>
        <v>0</v>
      </c>
      <c r="AD5458" s="11">
        <f>IFERROR(VLOOKUP(AE5458,[3]Sheet2!$M:$O,3,FALSE),0)</f>
        <v>0</v>
      </c>
      <c r="AE5458" s="10" t="str">
        <f t="shared" si="128"/>
        <v>80/81NHDL</v>
      </c>
    </row>
    <row r="5459" spans="1:31" x14ac:dyDescent="0.45">
      <c r="A5459" t="s">
        <v>24</v>
      </c>
      <c r="B5459" t="s">
        <v>338</v>
      </c>
      <c r="C5459" t="s">
        <v>210</v>
      </c>
      <c r="D5459" s="5">
        <v>239</v>
      </c>
      <c r="E5459" s="5">
        <v>1675979.8060000001</v>
      </c>
      <c r="F5459" s="5">
        <v>356367.04499999998</v>
      </c>
      <c r="L5459">
        <v>32577.919000000002</v>
      </c>
      <c r="M5459" s="5">
        <v>7.76</v>
      </c>
      <c r="N5459" s="5">
        <v>30.8</v>
      </c>
      <c r="O5459" s="5">
        <v>1.97</v>
      </c>
      <c r="P5459" s="5">
        <v>6.41</v>
      </c>
      <c r="R5459">
        <v>60.68</v>
      </c>
      <c r="T5459" s="5">
        <v>121.26</v>
      </c>
      <c r="U5459" s="5">
        <v>145.51</v>
      </c>
      <c r="V5459" s="14">
        <v>-0.39119999999999999</v>
      </c>
      <c r="X5459" s="21">
        <v>0</v>
      </c>
      <c r="Y5459" s="12" t="str">
        <f>IFERROR(VLOOKUP(C5459,[1]Index!$D:$F,3,FALSE),"Non List")</f>
        <v>Hydro Power</v>
      </c>
      <c r="Z5459">
        <f>IFERROR(VLOOKUP(C5459,[1]LP!$B:$C,2,FALSE),0)</f>
        <v>241.5</v>
      </c>
      <c r="AA5459" s="11">
        <f t="shared" si="129"/>
        <v>31.1</v>
      </c>
      <c r="AB5459" s="5">
        <f>IFERROR(VLOOKUP(C5459,[2]Sheet1!$B:$F,5,FALSE),0)</f>
        <v>17555888.510000002</v>
      </c>
      <c r="AC5459" s="11">
        <f>IFERROR(VLOOKUP(AE5459,[3]Sheet2!$M:$O,2,FALSE),0)</f>
        <v>0</v>
      </c>
      <c r="AD5459" s="11">
        <f>IFERROR(VLOOKUP(AE5459,[3]Sheet2!$M:$O,3,FALSE),0)</f>
        <v>0</v>
      </c>
      <c r="AE5459" s="10" t="str">
        <f t="shared" si="128"/>
        <v>80/81RADHI</v>
      </c>
    </row>
    <row r="5460" spans="1:31" x14ac:dyDescent="0.45">
      <c r="A5460" t="s">
        <v>24</v>
      </c>
      <c r="B5460" t="s">
        <v>338</v>
      </c>
      <c r="C5460" t="s">
        <v>244</v>
      </c>
      <c r="D5460" s="5">
        <v>384.9</v>
      </c>
      <c r="E5460" s="5">
        <v>413304.4</v>
      </c>
      <c r="F5460" s="5">
        <v>-54187.408900000002</v>
      </c>
      <c r="L5460">
        <v>-4949.4354000000003</v>
      </c>
      <c r="M5460" s="5">
        <v>-4.76</v>
      </c>
      <c r="N5460" s="5">
        <v>-80.86</v>
      </c>
      <c r="O5460" s="5">
        <v>4.43</v>
      </c>
      <c r="P5460" s="5">
        <v>-5.51</v>
      </c>
      <c r="R5460">
        <v>-358.21</v>
      </c>
      <c r="T5460" s="5">
        <v>86.89</v>
      </c>
      <c r="U5460" s="21">
        <v>0</v>
      </c>
      <c r="V5460" s="21">
        <v>0</v>
      </c>
      <c r="X5460" s="21">
        <v>0</v>
      </c>
      <c r="Y5460" s="12" t="str">
        <f>IFERROR(VLOOKUP(C5460,[1]Index!$D:$F,3,FALSE),"Non List")</f>
        <v>Hydro Non Converted</v>
      </c>
      <c r="Z5460">
        <f>IFERROR(VLOOKUP(C5460,[1]LP!$B:$C,2,FALSE),0)</f>
        <v>601.70000000000005</v>
      </c>
      <c r="AA5460" s="11">
        <f t="shared" si="129"/>
        <v>-126.4</v>
      </c>
      <c r="AB5460" s="5">
        <f>IFERROR(VLOOKUP(C5460,[2]Sheet1!$B:$F,5,FALSE),0)</f>
        <v>1200000</v>
      </c>
      <c r="AC5460" s="11">
        <f>IFERROR(VLOOKUP(AE5460,[3]Sheet2!$M:$O,2,FALSE),0)</f>
        <v>0</v>
      </c>
      <c r="AD5460" s="11">
        <f>IFERROR(VLOOKUP(AE5460,[3]Sheet2!$M:$O,3,FALSE),0)</f>
        <v>0</v>
      </c>
      <c r="AE5460" s="10" t="str">
        <f t="shared" si="128"/>
        <v>80/81BNHC</v>
      </c>
    </row>
    <row r="5461" spans="1:31" x14ac:dyDescent="0.45">
      <c r="A5461" t="s">
        <v>24</v>
      </c>
      <c r="B5461" t="s">
        <v>338</v>
      </c>
      <c r="C5461" t="s">
        <v>245</v>
      </c>
      <c r="D5461" s="5">
        <v>247.8</v>
      </c>
      <c r="E5461" s="5">
        <v>612793.80000000005</v>
      </c>
      <c r="F5461" s="5">
        <v>-2445.7105999999999</v>
      </c>
      <c r="L5461">
        <v>-19380.3334</v>
      </c>
      <c r="M5461" s="5">
        <v>-12.64</v>
      </c>
      <c r="N5461" s="5">
        <v>-19.600000000000001</v>
      </c>
      <c r="O5461" s="5">
        <v>2.4900000000000002</v>
      </c>
      <c r="P5461" s="5">
        <v>-12.7</v>
      </c>
      <c r="R5461">
        <v>-48.8</v>
      </c>
      <c r="T5461" s="5">
        <v>99.6</v>
      </c>
      <c r="U5461" s="21">
        <v>0</v>
      </c>
      <c r="V5461" s="21">
        <v>0</v>
      </c>
      <c r="X5461" s="21">
        <v>0</v>
      </c>
      <c r="Y5461" s="12" t="str">
        <f>IFERROR(VLOOKUP(C5461,[1]Index!$D:$F,3,FALSE),"Non List")</f>
        <v>Hydro Non Converted</v>
      </c>
      <c r="Z5461">
        <f>IFERROR(VLOOKUP(C5461,[1]LP!$B:$C,2,FALSE),0)</f>
        <v>379.2</v>
      </c>
      <c r="AA5461" s="11">
        <f t="shared" si="129"/>
        <v>-30</v>
      </c>
      <c r="AB5461" s="5">
        <f>IFERROR(VLOOKUP(C5461,[2]Sheet1!$B:$F,5,FALSE),0)</f>
        <v>2941410.24</v>
      </c>
      <c r="AC5461" s="11">
        <f>IFERROR(VLOOKUP(AE5461,[3]Sheet2!$M:$O,2,FALSE),0)</f>
        <v>0</v>
      </c>
      <c r="AD5461" s="11">
        <f>IFERROR(VLOOKUP(AE5461,[3]Sheet2!$M:$O,3,FALSE),0)</f>
        <v>0</v>
      </c>
      <c r="AE5461" s="10" t="str">
        <f t="shared" si="128"/>
        <v>80/81RHGCL</v>
      </c>
    </row>
    <row r="5462" spans="1:31" x14ac:dyDescent="0.45">
      <c r="A5462" t="s">
        <v>24</v>
      </c>
      <c r="B5462" t="s">
        <v>338</v>
      </c>
      <c r="C5462" t="s">
        <v>201</v>
      </c>
      <c r="D5462" s="5">
        <v>356</v>
      </c>
      <c r="E5462" s="5">
        <v>793500</v>
      </c>
      <c r="F5462" s="5">
        <v>121095.393</v>
      </c>
      <c r="L5462">
        <v>38536.366000000002</v>
      </c>
      <c r="M5462" s="5">
        <v>19.399999999999999</v>
      </c>
      <c r="N5462" s="5">
        <v>18.350000000000001</v>
      </c>
      <c r="O5462" s="5">
        <v>3.09</v>
      </c>
      <c r="P5462" s="5">
        <v>16.850000000000001</v>
      </c>
      <c r="R5462">
        <v>56.7</v>
      </c>
      <c r="T5462" s="5">
        <v>115.26</v>
      </c>
      <c r="U5462" s="5">
        <v>224.3</v>
      </c>
      <c r="V5462" s="14">
        <v>-0.36990000000000001</v>
      </c>
      <c r="X5462" s="21">
        <v>0</v>
      </c>
      <c r="Y5462" s="12" t="str">
        <f>IFERROR(VLOOKUP(C5462,[1]Index!$D:$F,3,FALSE),"Non List")</f>
        <v>Hydro Power</v>
      </c>
      <c r="Z5462">
        <f>IFERROR(VLOOKUP(C5462,[1]LP!$B:$C,2,FALSE),0)</f>
        <v>412</v>
      </c>
      <c r="AA5462" s="11">
        <f t="shared" si="129"/>
        <v>21.2</v>
      </c>
      <c r="AB5462" s="5">
        <f>IFERROR(VLOOKUP(C5462,[2]Sheet1!$B:$F,5,FALSE),0)</f>
        <v>8728500</v>
      </c>
      <c r="AC5462" s="11">
        <f>IFERROR(VLOOKUP(AE5462,[3]Sheet2!$M:$O,2,FALSE),0)</f>
        <v>0</v>
      </c>
      <c r="AD5462" s="11">
        <f>IFERROR(VLOOKUP(AE5462,[3]Sheet2!$M:$O,3,FALSE),0)</f>
        <v>0</v>
      </c>
      <c r="AE5462" s="10" t="str">
        <f t="shared" si="128"/>
        <v>80/81KPCL</v>
      </c>
    </row>
    <row r="5463" spans="1:31" x14ac:dyDescent="0.45">
      <c r="A5463" t="s">
        <v>24</v>
      </c>
      <c r="B5463" t="s">
        <v>338</v>
      </c>
      <c r="C5463" t="s">
        <v>317</v>
      </c>
      <c r="D5463" s="5">
        <v>305</v>
      </c>
      <c r="E5463" s="5">
        <v>3332497</v>
      </c>
      <c r="F5463" s="5">
        <v>-84526.048999999999</v>
      </c>
      <c r="L5463">
        <v>-8950.2900000000009</v>
      </c>
      <c r="M5463" s="5">
        <v>-1.04</v>
      </c>
      <c r="N5463" s="5">
        <v>-293.27</v>
      </c>
      <c r="O5463" s="5">
        <v>3.13</v>
      </c>
      <c r="P5463" s="5">
        <v>-1.1000000000000001</v>
      </c>
      <c r="R5463">
        <v>-917.94</v>
      </c>
      <c r="T5463" s="5">
        <v>97.46</v>
      </c>
      <c r="U5463" s="21">
        <v>0</v>
      </c>
      <c r="V5463" s="21">
        <v>0</v>
      </c>
      <c r="X5463" s="21">
        <v>0</v>
      </c>
      <c r="Y5463" s="12" t="str">
        <f>IFERROR(VLOOKUP(C5463,[1]Index!$D:$F,3,FALSE),"Non List")</f>
        <v>Hydro Non Converted</v>
      </c>
      <c r="Z5463">
        <f>IFERROR(VLOOKUP(C5463,[1]LP!$B:$C,2,FALSE),0)</f>
        <v>387</v>
      </c>
      <c r="AA5463" s="11">
        <f t="shared" si="129"/>
        <v>-372.1</v>
      </c>
      <c r="AB5463" s="5">
        <f>IFERROR(VLOOKUP(C5463,[2]Sheet1!$B:$F,5,FALSE),0)</f>
        <v>9997500</v>
      </c>
      <c r="AC5463" s="11">
        <f>IFERROR(VLOOKUP(AE5463,[3]Sheet2!$M:$O,2,FALSE),0)</f>
        <v>0</v>
      </c>
      <c r="AD5463" s="11">
        <f>IFERROR(VLOOKUP(AE5463,[3]Sheet2!$M:$O,3,FALSE),0)</f>
        <v>0</v>
      </c>
      <c r="AE5463" s="10" t="str">
        <f t="shared" si="128"/>
        <v>80/81TAMOR</v>
      </c>
    </row>
    <row r="5464" spans="1:31" x14ac:dyDescent="0.45">
      <c r="A5464" t="s">
        <v>24</v>
      </c>
      <c r="B5464" t="s">
        <v>338</v>
      </c>
      <c r="C5464" t="s">
        <v>227</v>
      </c>
      <c r="D5464" s="5">
        <v>167.1</v>
      </c>
      <c r="E5464" s="5">
        <v>550000</v>
      </c>
      <c r="F5464" s="5">
        <v>-163832.8596</v>
      </c>
      <c r="L5464">
        <v>-31334.467799999999</v>
      </c>
      <c r="M5464" s="5">
        <v>-22.76</v>
      </c>
      <c r="N5464" s="5">
        <v>-7.34</v>
      </c>
      <c r="O5464" s="5">
        <v>2.38</v>
      </c>
      <c r="P5464" s="5">
        <v>-32.46</v>
      </c>
      <c r="R5464">
        <v>-17.47</v>
      </c>
      <c r="T5464" s="5">
        <v>70.209999999999994</v>
      </c>
      <c r="U5464" s="21">
        <v>0</v>
      </c>
      <c r="V5464" s="21">
        <v>0</v>
      </c>
      <c r="X5464" s="21">
        <v>0</v>
      </c>
      <c r="Y5464" s="12" t="str">
        <f>IFERROR(VLOOKUP(C5464,[1]Index!$D:$F,3,FALSE),"Non List")</f>
        <v>Hydro Power</v>
      </c>
      <c r="Z5464">
        <f>IFERROR(VLOOKUP(C5464,[1]LP!$B:$C,2,FALSE),0)</f>
        <v>151</v>
      </c>
      <c r="AA5464" s="11">
        <f t="shared" si="129"/>
        <v>-6.6</v>
      </c>
      <c r="AB5464" s="5">
        <f>IFERROR(VLOOKUP(C5464,[2]Sheet1!$B:$F,5,FALSE),0)</f>
        <v>13282276</v>
      </c>
      <c r="AC5464" s="11">
        <f>IFERROR(VLOOKUP(AE5464,[3]Sheet2!$M:$O,2,FALSE),0)</f>
        <v>0</v>
      </c>
      <c r="AD5464" s="11">
        <f>IFERROR(VLOOKUP(AE5464,[3]Sheet2!$M:$O,3,FALSE),0)</f>
        <v>0</v>
      </c>
      <c r="AE5464" s="10" t="str">
        <f t="shared" si="128"/>
        <v>80/81GHL</v>
      </c>
    </row>
    <row r="5465" spans="1:31" x14ac:dyDescent="0.45">
      <c r="A5465" t="s">
        <v>24</v>
      </c>
      <c r="B5465" t="s">
        <v>338</v>
      </c>
      <c r="C5465" t="s">
        <v>341</v>
      </c>
      <c r="D5465" s="5">
        <v>367.9</v>
      </c>
      <c r="E5465" s="5">
        <v>620000</v>
      </c>
      <c r="F5465" s="5">
        <v>-147289.16</v>
      </c>
      <c r="L5465">
        <v>15560.17</v>
      </c>
      <c r="M5465" s="5">
        <v>10</v>
      </c>
      <c r="N5465" s="5">
        <v>36.79</v>
      </c>
      <c r="O5465" s="5">
        <v>4.83</v>
      </c>
      <c r="P5465" s="5">
        <v>13.17</v>
      </c>
      <c r="R5465">
        <v>177.7</v>
      </c>
      <c r="T5465" s="5">
        <v>76.239999999999995</v>
      </c>
      <c r="U5465" s="5">
        <v>130.97</v>
      </c>
      <c r="V5465" s="14">
        <v>-0.64400000000000002</v>
      </c>
      <c r="X5465" s="21">
        <v>0</v>
      </c>
      <c r="Y5465" s="12" t="str">
        <f>IFERROR(VLOOKUP(C5465,[1]Index!$D:$F,3,FALSE),"Non List")</f>
        <v>Hydro Non Converted</v>
      </c>
      <c r="Z5465">
        <f>IFERROR(VLOOKUP(C5465,[1]LP!$B:$C,2,FALSE),0)</f>
        <v>449.9</v>
      </c>
      <c r="AA5465" s="11">
        <f t="shared" si="129"/>
        <v>45</v>
      </c>
      <c r="AB5465" s="5">
        <f>IFERROR(VLOOKUP(C5465,[2]Sheet1!$B:$F,5,FALSE),0)</f>
        <v>1240000</v>
      </c>
      <c r="AC5465" s="11">
        <f>IFERROR(VLOOKUP(AE5465,[3]Sheet2!$M:$O,2,FALSE),0)</f>
        <v>0</v>
      </c>
      <c r="AD5465" s="11">
        <f>IFERROR(VLOOKUP(AE5465,[3]Sheet2!$M:$O,3,FALSE),0)</f>
        <v>0</v>
      </c>
      <c r="AE5465" s="10" t="str">
        <f t="shared" si="128"/>
        <v>80/81EHPL</v>
      </c>
    </row>
    <row r="5466" spans="1:31" x14ac:dyDescent="0.45">
      <c r="A5466" t="s">
        <v>24</v>
      </c>
      <c r="B5466" t="s">
        <v>338</v>
      </c>
      <c r="C5466" t="s">
        <v>318</v>
      </c>
      <c r="D5466" s="5">
        <v>243</v>
      </c>
      <c r="E5466" s="5">
        <v>1000000</v>
      </c>
      <c r="F5466" s="5">
        <v>-123346</v>
      </c>
      <c r="L5466">
        <v>-50193</v>
      </c>
      <c r="M5466" s="5">
        <v>-20.04</v>
      </c>
      <c r="N5466" s="5">
        <v>-12.13</v>
      </c>
      <c r="O5466" s="5">
        <v>2.77</v>
      </c>
      <c r="P5466" s="5">
        <v>-22.9</v>
      </c>
      <c r="R5466">
        <v>-33.6</v>
      </c>
      <c r="T5466" s="5">
        <v>87.67</v>
      </c>
      <c r="U5466" s="21">
        <v>0</v>
      </c>
      <c r="V5466" s="21">
        <v>0</v>
      </c>
      <c r="X5466" s="21">
        <v>0</v>
      </c>
      <c r="Y5466" s="12" t="str">
        <f>IFERROR(VLOOKUP(C5466,[1]Index!$D:$F,3,FALSE),"Non List")</f>
        <v>Hydro Non Converted</v>
      </c>
      <c r="Z5466">
        <f>IFERROR(VLOOKUP(C5466,[1]LP!$B:$C,2,FALSE),0)</f>
        <v>307</v>
      </c>
      <c r="AA5466" s="11">
        <f t="shared" si="129"/>
        <v>-15.3</v>
      </c>
      <c r="AB5466" s="5">
        <f>IFERROR(VLOOKUP(C5466,[2]Sheet1!$B:$F,5,FALSE),0)</f>
        <v>3400000</v>
      </c>
      <c r="AC5466" s="11">
        <f>IFERROR(VLOOKUP(AE5466,[3]Sheet2!$M:$O,2,FALSE),0)</f>
        <v>0</v>
      </c>
      <c r="AD5466" s="11">
        <f>IFERROR(VLOOKUP(AE5466,[3]Sheet2!$M:$O,3,FALSE),0)</f>
        <v>0</v>
      </c>
      <c r="AE5466" s="10" t="str">
        <f t="shared" si="128"/>
        <v>80/81MKHC</v>
      </c>
    </row>
    <row r="5467" spans="1:31" x14ac:dyDescent="0.45">
      <c r="A5467" t="s">
        <v>24</v>
      </c>
      <c r="B5467" t="s">
        <v>338</v>
      </c>
      <c r="C5467" t="s">
        <v>328</v>
      </c>
      <c r="D5467" s="5">
        <v>282</v>
      </c>
      <c r="E5467" s="5">
        <v>544053.4</v>
      </c>
      <c r="F5467" s="5">
        <v>-192991.788</v>
      </c>
      <c r="L5467">
        <v>580.61699999999996</v>
      </c>
      <c r="M5467" s="5">
        <v>0.4</v>
      </c>
      <c r="N5467" s="5">
        <v>705</v>
      </c>
      <c r="O5467" s="5">
        <v>4.37</v>
      </c>
      <c r="P5467" s="5">
        <v>0.66</v>
      </c>
      <c r="R5467">
        <v>3080.85</v>
      </c>
      <c r="T5467" s="5">
        <v>64.53</v>
      </c>
      <c r="U5467" s="5">
        <v>24.1</v>
      </c>
      <c r="V5467" s="14">
        <v>-0.91449999999999998</v>
      </c>
      <c r="X5467" s="21">
        <v>0</v>
      </c>
      <c r="Y5467" s="12" t="str">
        <f>IFERROR(VLOOKUP(C5467,[1]Index!$D:$F,3,FALSE),"Non List")</f>
        <v>Hydro Non Converted</v>
      </c>
      <c r="Z5467">
        <f>IFERROR(VLOOKUP(C5467,[1]LP!$B:$C,2,FALSE),0)</f>
        <v>368</v>
      </c>
      <c r="AA5467" s="11">
        <f t="shared" si="129"/>
        <v>920</v>
      </c>
      <c r="AB5467" s="5">
        <f>IFERROR(VLOOKUP(C5467,[2]Sheet1!$B:$F,5,FALSE),0)</f>
        <v>1632160.2</v>
      </c>
      <c r="AC5467" s="11">
        <f>IFERROR(VLOOKUP(AE5467,[3]Sheet2!$M:$O,2,FALSE),0)</f>
        <v>0</v>
      </c>
      <c r="AD5467" s="11">
        <f>IFERROR(VLOOKUP(AE5467,[3]Sheet2!$M:$O,3,FALSE),0)</f>
        <v>0</v>
      </c>
      <c r="AE5467" s="10" t="str">
        <f t="shared" si="128"/>
        <v>80/81BEDC</v>
      </c>
    </row>
    <row r="5468" spans="1:31" x14ac:dyDescent="0.45">
      <c r="A5468" t="s">
        <v>24</v>
      </c>
      <c r="B5468" t="s">
        <v>338</v>
      </c>
      <c r="C5468" t="s">
        <v>211</v>
      </c>
      <c r="D5468" s="5">
        <v>224</v>
      </c>
      <c r="E5468" s="5">
        <v>1100000</v>
      </c>
      <c r="F5468" s="5">
        <v>-121375.15700000001</v>
      </c>
      <c r="L5468">
        <v>64610.718999999997</v>
      </c>
      <c r="M5468" s="5">
        <v>23.48</v>
      </c>
      <c r="N5468" s="5">
        <v>9.5399999999999991</v>
      </c>
      <c r="O5468" s="5">
        <v>2.52</v>
      </c>
      <c r="P5468" s="5">
        <v>26.41</v>
      </c>
      <c r="R5468">
        <v>24.04</v>
      </c>
      <c r="T5468" s="5">
        <v>88.97</v>
      </c>
      <c r="U5468" s="5">
        <v>216.8</v>
      </c>
      <c r="V5468" s="14">
        <v>-3.2099999999999997E-2</v>
      </c>
      <c r="X5468" s="21">
        <v>0</v>
      </c>
      <c r="Y5468" s="12" t="str">
        <f>IFERROR(VLOOKUP(C5468,[1]Index!$D:$F,3,FALSE),"Non List")</f>
        <v>Hydro Power</v>
      </c>
      <c r="Z5468">
        <f>IFERROR(VLOOKUP(C5468,[1]LP!$B:$C,2,FALSE),0)</f>
        <v>234</v>
      </c>
      <c r="AA5468" s="11">
        <f t="shared" si="129"/>
        <v>10</v>
      </c>
      <c r="AB5468" s="5">
        <f>IFERROR(VLOOKUP(C5468,[2]Sheet1!$B:$F,5,FALSE),0)</f>
        <v>11000000</v>
      </c>
      <c r="AC5468" s="11">
        <f>IFERROR(VLOOKUP(AE5468,[3]Sheet2!$M:$O,2,FALSE),0)</f>
        <v>0</v>
      </c>
      <c r="AD5468" s="11">
        <f>IFERROR(VLOOKUP(AE5468,[3]Sheet2!$M:$O,3,FALSE),0)</f>
        <v>0</v>
      </c>
      <c r="AE5468" s="10" t="str">
        <f t="shared" si="128"/>
        <v>80/81PMHPL</v>
      </c>
    </row>
    <row r="5469" spans="1:31" x14ac:dyDescent="0.45">
      <c r="A5469" t="s">
        <v>24</v>
      </c>
      <c r="B5469" t="s">
        <v>338</v>
      </c>
      <c r="C5469" t="s">
        <v>342</v>
      </c>
      <c r="D5469" s="5">
        <v>893</v>
      </c>
      <c r="E5469" s="5">
        <v>121867.5</v>
      </c>
      <c r="F5469" s="5">
        <v>64434.989000000001</v>
      </c>
      <c r="L5469">
        <v>5059.4250000000002</v>
      </c>
      <c r="M5469" s="5">
        <v>16.600000000000001</v>
      </c>
      <c r="N5469" s="5">
        <v>53.8</v>
      </c>
      <c r="O5469" s="5">
        <v>5.84</v>
      </c>
      <c r="P5469" s="5">
        <v>10.86</v>
      </c>
      <c r="R5469">
        <v>314.19</v>
      </c>
      <c r="T5469" s="5">
        <v>152.87</v>
      </c>
      <c r="U5469" s="5">
        <v>238.95</v>
      </c>
      <c r="V5469" s="14">
        <v>-0.73240000000000005</v>
      </c>
      <c r="X5469" s="21">
        <v>0</v>
      </c>
      <c r="Y5469" s="12" t="str">
        <f>IFERROR(VLOOKUP(C5469,[1]Index!$D:$F,3,FALSE),"Non List")</f>
        <v>Hydro Non Converted</v>
      </c>
      <c r="Z5469">
        <f>IFERROR(VLOOKUP(C5469,[1]LP!$B:$C,2,FALSE),0)</f>
        <v>1075</v>
      </c>
      <c r="AA5469" s="11">
        <f t="shared" si="129"/>
        <v>64.8</v>
      </c>
      <c r="AB5469" s="5">
        <f>IFERROR(VLOOKUP(C5469,[2]Sheet1!$B:$F,5,FALSE),0)</f>
        <v>243735</v>
      </c>
      <c r="AC5469" s="11">
        <f>IFERROR(VLOOKUP(AE5469,[3]Sheet2!$M:$O,2,FALSE),0)</f>
        <v>0</v>
      </c>
      <c r="AD5469" s="11">
        <f>IFERROR(VLOOKUP(AE5469,[3]Sheet2!$M:$O,3,FALSE),0)</f>
        <v>0</v>
      </c>
      <c r="AE5469" s="10" t="str">
        <f t="shared" si="128"/>
        <v>80/81KBSH</v>
      </c>
    </row>
    <row r="5470" spans="1:31" x14ac:dyDescent="0.45">
      <c r="A5470" t="s">
        <v>24</v>
      </c>
      <c r="B5470" t="s">
        <v>338</v>
      </c>
      <c r="C5470" t="s">
        <v>234</v>
      </c>
      <c r="D5470" s="5">
        <v>303</v>
      </c>
      <c r="E5470" s="5">
        <v>6000000</v>
      </c>
      <c r="F5470" s="5">
        <v>-400713.35</v>
      </c>
      <c r="L5470">
        <v>-7363.96</v>
      </c>
      <c r="M5470" s="5">
        <v>-0.48</v>
      </c>
      <c r="N5470" s="5">
        <v>-631.25</v>
      </c>
      <c r="O5470" s="5">
        <v>3.25</v>
      </c>
      <c r="P5470" s="5">
        <v>-0.53</v>
      </c>
      <c r="R5470">
        <v>-2051.56</v>
      </c>
      <c r="T5470" s="5">
        <v>93.32</v>
      </c>
      <c r="U5470" s="21">
        <v>0</v>
      </c>
      <c r="V5470" s="21">
        <v>0</v>
      </c>
      <c r="X5470" s="21">
        <v>0</v>
      </c>
      <c r="Y5470" s="12" t="str">
        <f>IFERROR(VLOOKUP(C5470,[1]Index!$D:$F,3,FALSE),"Non List")</f>
        <v>Hydro Non Converted</v>
      </c>
      <c r="Z5470">
        <f>IFERROR(VLOOKUP(C5470,[1]LP!$B:$C,2,FALSE),0)</f>
        <v>300</v>
      </c>
      <c r="AA5470" s="11">
        <f t="shared" si="129"/>
        <v>-625</v>
      </c>
      <c r="AB5470" s="5">
        <f>IFERROR(VLOOKUP(C5470,[2]Sheet1!$B:$F,5,FALSE),0)</f>
        <v>29400000</v>
      </c>
      <c r="AC5470" s="11">
        <f>IFERROR(VLOOKUP(AE5470,[3]Sheet2!$M:$O,2,FALSE),0)</f>
        <v>0</v>
      </c>
      <c r="AD5470" s="11">
        <f>IFERROR(VLOOKUP(AE5470,[3]Sheet2!$M:$O,3,FALSE),0)</f>
        <v>0</v>
      </c>
      <c r="AE5470" s="10" t="str">
        <f t="shared" si="128"/>
        <v>80/81MBJC</v>
      </c>
    </row>
    <row r="5471" spans="1:31" x14ac:dyDescent="0.45">
      <c r="A5471" t="s">
        <v>24</v>
      </c>
      <c r="B5471" t="s">
        <v>338</v>
      </c>
      <c r="C5471" t="s">
        <v>226</v>
      </c>
      <c r="D5471" s="5">
        <v>250</v>
      </c>
      <c r="E5471" s="5">
        <v>1800000</v>
      </c>
      <c r="F5471" s="5">
        <v>-348238.924</v>
      </c>
      <c r="L5471">
        <v>-3917.3159999999998</v>
      </c>
      <c r="M5471" s="5">
        <v>-0.84</v>
      </c>
      <c r="N5471" s="5">
        <v>-297.62</v>
      </c>
      <c r="O5471" s="5">
        <v>3.1</v>
      </c>
      <c r="P5471" s="5">
        <v>-1.08</v>
      </c>
      <c r="R5471">
        <v>-922.62</v>
      </c>
      <c r="T5471" s="5">
        <v>80.650000000000006</v>
      </c>
      <c r="U5471" s="21">
        <v>0</v>
      </c>
      <c r="V5471" s="21">
        <v>0</v>
      </c>
      <c r="X5471" s="21">
        <v>0</v>
      </c>
      <c r="Y5471" s="12" t="str">
        <f>IFERROR(VLOOKUP(C5471,[1]Index!$D:$F,3,FALSE),"Non List")</f>
        <v>Hydro Power</v>
      </c>
      <c r="Z5471">
        <f>IFERROR(VLOOKUP(C5471,[1]LP!$B:$C,2,FALSE),0)</f>
        <v>207</v>
      </c>
      <c r="AA5471" s="11">
        <f t="shared" si="129"/>
        <v>-246.4</v>
      </c>
      <c r="AB5471" s="5">
        <f>IFERROR(VLOOKUP(C5471,[2]Sheet1!$B:$F,5,FALSE),0)</f>
        <v>18000000</v>
      </c>
      <c r="AC5471" s="11">
        <f>IFERROR(VLOOKUP(AE5471,[3]Sheet2!$M:$O,2,FALSE),0)</f>
        <v>0</v>
      </c>
      <c r="AD5471" s="11">
        <f>IFERROR(VLOOKUP(AE5471,[3]Sheet2!$M:$O,3,FALSE),0)</f>
        <v>0</v>
      </c>
      <c r="AE5471" s="10" t="str">
        <f t="shared" si="128"/>
        <v>80/81GLH</v>
      </c>
    </row>
    <row r="5472" spans="1:31" x14ac:dyDescent="0.45">
      <c r="A5472" t="s">
        <v>24</v>
      </c>
      <c r="B5472" t="s">
        <v>338</v>
      </c>
      <c r="C5472" t="s">
        <v>246</v>
      </c>
      <c r="D5472" s="5">
        <v>287.60000000000002</v>
      </c>
      <c r="E5472" s="5">
        <v>1350000</v>
      </c>
      <c r="F5472" s="5">
        <v>-14442.242399999999</v>
      </c>
      <c r="L5472">
        <v>69919.365099999995</v>
      </c>
      <c r="M5472" s="5">
        <v>20.68</v>
      </c>
      <c r="N5472" s="5">
        <v>13.91</v>
      </c>
      <c r="O5472" s="5">
        <v>2.91</v>
      </c>
      <c r="P5472" s="5">
        <v>20.94</v>
      </c>
      <c r="R5472">
        <v>40.479999999999997</v>
      </c>
      <c r="T5472" s="5">
        <v>98.93</v>
      </c>
      <c r="U5472" s="5">
        <v>214.55</v>
      </c>
      <c r="V5472" s="14">
        <v>-0.254</v>
      </c>
      <c r="X5472" s="21">
        <v>0</v>
      </c>
      <c r="Y5472" s="12" t="str">
        <f>IFERROR(VLOOKUP(C5472,[1]Index!$D:$F,3,FALSE),"Non List")</f>
        <v>Hydro Non Converted</v>
      </c>
      <c r="Z5472">
        <f>IFERROR(VLOOKUP(C5472,[1]LP!$B:$C,2,FALSE),0)</f>
        <v>379</v>
      </c>
      <c r="AA5472" s="11">
        <f t="shared" si="129"/>
        <v>18.3</v>
      </c>
      <c r="AB5472" s="5">
        <f>IFERROR(VLOOKUP(C5472,[2]Sheet1!$B:$F,5,FALSE),0)</f>
        <v>3307500</v>
      </c>
      <c r="AC5472" s="11">
        <f>IFERROR(VLOOKUP(AE5472,[3]Sheet2!$M:$O,2,FALSE),0)</f>
        <v>0</v>
      </c>
      <c r="AD5472" s="11">
        <f>IFERROR(VLOOKUP(AE5472,[3]Sheet2!$M:$O,3,FALSE),0)</f>
        <v>0</v>
      </c>
      <c r="AE5472" s="10" t="str">
        <f t="shared" si="128"/>
        <v>80/81USHEC</v>
      </c>
    </row>
    <row r="5473" spans="1:31" x14ac:dyDescent="0.45">
      <c r="A5473" t="s">
        <v>24</v>
      </c>
      <c r="B5473" t="s">
        <v>338</v>
      </c>
      <c r="C5473" t="s">
        <v>212</v>
      </c>
      <c r="D5473" s="5">
        <v>229</v>
      </c>
      <c r="E5473" s="5">
        <v>800000</v>
      </c>
      <c r="F5473" s="5">
        <v>-237391.62239999999</v>
      </c>
      <c r="L5473">
        <v>9686.5</v>
      </c>
      <c r="M5473" s="5">
        <v>4.84</v>
      </c>
      <c r="N5473" s="5">
        <v>47.31</v>
      </c>
      <c r="O5473" s="5">
        <v>3.26</v>
      </c>
      <c r="P5473" s="5">
        <v>6.89</v>
      </c>
      <c r="R5473">
        <v>154.22999999999999</v>
      </c>
      <c r="T5473" s="5">
        <v>70.33</v>
      </c>
      <c r="U5473" s="5">
        <v>87.52</v>
      </c>
      <c r="V5473" s="14">
        <v>-0.61780000000000002</v>
      </c>
      <c r="X5473" s="21">
        <v>0</v>
      </c>
      <c r="Y5473" s="12" t="str">
        <f>IFERROR(VLOOKUP(C5473,[1]Index!$D:$F,3,FALSE),"Non List")</f>
        <v>Hydro Power</v>
      </c>
      <c r="Z5473">
        <f>IFERROR(VLOOKUP(C5473,[1]LP!$B:$C,2,FALSE),0)</f>
        <v>208</v>
      </c>
      <c r="AA5473" s="11">
        <f t="shared" si="129"/>
        <v>43</v>
      </c>
      <c r="AB5473" s="5">
        <f>IFERROR(VLOOKUP(C5473,[2]Sheet1!$B:$F,5,FALSE),0)</f>
        <v>8000000</v>
      </c>
      <c r="AC5473" s="11">
        <f>IFERROR(VLOOKUP(AE5473,[3]Sheet2!$M:$O,2,FALSE),0)</f>
        <v>0</v>
      </c>
      <c r="AD5473" s="11">
        <f>IFERROR(VLOOKUP(AE5473,[3]Sheet2!$M:$O,3,FALSE),0)</f>
        <v>0</v>
      </c>
      <c r="AE5473" s="10" t="str">
        <f t="shared" si="128"/>
        <v>80/81AKJCL</v>
      </c>
    </row>
    <row r="5474" spans="1:31" x14ac:dyDescent="0.45">
      <c r="A5474" t="s">
        <v>24</v>
      </c>
      <c r="B5474" t="s">
        <v>338</v>
      </c>
      <c r="C5474" t="s">
        <v>223</v>
      </c>
      <c r="D5474" s="5">
        <v>189</v>
      </c>
      <c r="E5474" s="5">
        <v>1500000</v>
      </c>
      <c r="F5474" s="5">
        <v>-486159.94890000002</v>
      </c>
      <c r="L5474">
        <v>-118190.15579999999</v>
      </c>
      <c r="M5474" s="5">
        <v>-31.48</v>
      </c>
      <c r="N5474" s="5">
        <v>-6</v>
      </c>
      <c r="O5474" s="5">
        <v>2.8</v>
      </c>
      <c r="P5474" s="5">
        <v>-46.63</v>
      </c>
      <c r="R5474">
        <v>-16.8</v>
      </c>
      <c r="T5474" s="5">
        <v>67.59</v>
      </c>
      <c r="U5474" s="21">
        <v>0</v>
      </c>
      <c r="V5474" s="21">
        <v>0</v>
      </c>
      <c r="X5474" s="21">
        <v>0</v>
      </c>
      <c r="Y5474" s="12" t="str">
        <f>IFERROR(VLOOKUP(C5474,[1]Index!$D:$F,3,FALSE),"Non List")</f>
        <v>Hydro Power</v>
      </c>
      <c r="Z5474">
        <f>IFERROR(VLOOKUP(C5474,[1]LP!$B:$C,2,FALSE),0)</f>
        <v>184</v>
      </c>
      <c r="AA5474" s="11">
        <f t="shared" si="129"/>
        <v>-5.8</v>
      </c>
      <c r="AB5474" s="5">
        <f>IFERROR(VLOOKUP(C5474,[2]Sheet1!$B:$F,5,FALSE),0)</f>
        <v>15000000</v>
      </c>
      <c r="AC5474" s="11">
        <f>IFERROR(VLOOKUP(AE5474,[3]Sheet2!$M:$O,2,FALSE),0)</f>
        <v>0</v>
      </c>
      <c r="AD5474" s="11">
        <f>IFERROR(VLOOKUP(AE5474,[3]Sheet2!$M:$O,3,FALSE),0)</f>
        <v>0</v>
      </c>
      <c r="AE5474" s="10" t="str">
        <f t="shared" si="128"/>
        <v>80/81LEC</v>
      </c>
    </row>
    <row r="5475" spans="1:31" x14ac:dyDescent="0.45">
      <c r="A5475" t="s">
        <v>24</v>
      </c>
      <c r="B5475" t="s">
        <v>338</v>
      </c>
      <c r="C5475" t="s">
        <v>235</v>
      </c>
      <c r="D5475" s="5">
        <v>385</v>
      </c>
      <c r="E5475" s="5">
        <v>400000</v>
      </c>
      <c r="F5475" s="5">
        <v>-118827.371</v>
      </c>
      <c r="L5475">
        <v>26634.026000000002</v>
      </c>
      <c r="M5475" s="5">
        <v>26.6</v>
      </c>
      <c r="N5475" s="5">
        <v>14.47</v>
      </c>
      <c r="O5475" s="5">
        <v>5.48</v>
      </c>
      <c r="P5475" s="5">
        <v>37.89</v>
      </c>
      <c r="R5475">
        <v>79.3</v>
      </c>
      <c r="T5475" s="5">
        <v>70.290000000000006</v>
      </c>
      <c r="U5475" s="5">
        <v>205.11</v>
      </c>
      <c r="V5475" s="14">
        <v>-0.46729999999999999</v>
      </c>
      <c r="X5475" s="21">
        <v>0</v>
      </c>
      <c r="Y5475" s="12" t="str">
        <f>IFERROR(VLOOKUP(C5475,[1]Index!$D:$F,3,FALSE),"Non List")</f>
        <v>Hydro Non Converted</v>
      </c>
      <c r="Z5475">
        <f>IFERROR(VLOOKUP(C5475,[1]LP!$B:$C,2,FALSE),0)</f>
        <v>480</v>
      </c>
      <c r="AA5475" s="11">
        <f t="shared" si="129"/>
        <v>18</v>
      </c>
      <c r="AB5475" s="5">
        <f>IFERROR(VLOOKUP(C5475,[2]Sheet1!$B:$F,5,FALSE),0)</f>
        <v>1200000</v>
      </c>
      <c r="AC5475" s="11">
        <f>IFERROR(VLOOKUP(AE5475,[3]Sheet2!$M:$O,2,FALSE),0)</f>
        <v>0</v>
      </c>
      <c r="AD5475" s="11">
        <f>IFERROR(VLOOKUP(AE5475,[3]Sheet2!$M:$O,3,FALSE),0)</f>
        <v>0</v>
      </c>
      <c r="AE5475" s="10" t="str">
        <f t="shared" si="128"/>
        <v>80/81TPC</v>
      </c>
    </row>
    <row r="5476" spans="1:31" x14ac:dyDescent="0.45">
      <c r="A5476" t="s">
        <v>24</v>
      </c>
      <c r="B5476" t="s">
        <v>338</v>
      </c>
      <c r="C5476" t="s">
        <v>228</v>
      </c>
      <c r="D5476" s="5">
        <v>275</v>
      </c>
      <c r="E5476" s="5">
        <v>1450000</v>
      </c>
      <c r="F5476" s="5">
        <v>-140841.17800000001</v>
      </c>
      <c r="L5476">
        <v>52835.082000000002</v>
      </c>
      <c r="M5476" s="5">
        <v>14.56</v>
      </c>
      <c r="N5476" s="5">
        <v>18.89</v>
      </c>
      <c r="O5476" s="5">
        <v>3.05</v>
      </c>
      <c r="P5476" s="5">
        <v>16.14</v>
      </c>
      <c r="R5476">
        <v>57.61</v>
      </c>
      <c r="T5476" s="5">
        <v>90.29</v>
      </c>
      <c r="U5476" s="5">
        <v>171.99</v>
      </c>
      <c r="V5476" s="14">
        <v>-0.37459999999999999</v>
      </c>
      <c r="X5476">
        <v>0</v>
      </c>
      <c r="Y5476" s="12" t="str">
        <f>IFERROR(VLOOKUP(C5476,[1]Index!$D:$F,3,FALSE),"Non List")</f>
        <v>Hydro Power</v>
      </c>
      <c r="Z5476">
        <f>IFERROR(VLOOKUP(C5476,[1]LP!$B:$C,2,FALSE),0)</f>
        <v>156</v>
      </c>
      <c r="AA5476" s="11">
        <f t="shared" si="129"/>
        <v>10.7</v>
      </c>
      <c r="AB5476" s="5">
        <f>IFERROR(VLOOKUP(C5476,[2]Sheet1!$B:$F,5,FALSE),0)</f>
        <v>5741244</v>
      </c>
      <c r="AC5476" s="11">
        <f>IFERROR(VLOOKUP(AE5476,[3]Sheet2!$M:$O,2,FALSE),0)</f>
        <v>0</v>
      </c>
      <c r="AD5476" s="11">
        <f>IFERROR(VLOOKUP(AE5476,[3]Sheet2!$M:$O,3,FALSE),0)</f>
        <v>0</v>
      </c>
      <c r="AE5476" s="10" t="str">
        <f t="shared" si="128"/>
        <v>80/81SHEL</v>
      </c>
    </row>
    <row r="5477" spans="1:31" x14ac:dyDescent="0.45">
      <c r="A5477" t="s">
        <v>24</v>
      </c>
      <c r="B5477" t="s">
        <v>338</v>
      </c>
      <c r="C5477" t="s">
        <v>216</v>
      </c>
      <c r="D5477" s="5">
        <v>234.8</v>
      </c>
      <c r="E5477" s="5">
        <v>962500</v>
      </c>
      <c r="F5477" s="5">
        <v>47715</v>
      </c>
      <c r="L5477">
        <v>-54864.42</v>
      </c>
      <c r="M5477" s="5">
        <v>-22.8</v>
      </c>
      <c r="N5477" s="5">
        <v>-10.3</v>
      </c>
      <c r="O5477" s="5">
        <v>2.2400000000000002</v>
      </c>
      <c r="P5477" s="5">
        <v>-21.72</v>
      </c>
      <c r="R5477">
        <v>-23.07</v>
      </c>
      <c r="T5477" s="5">
        <v>104.96</v>
      </c>
      <c r="U5477" s="21">
        <v>0</v>
      </c>
      <c r="V5477" s="21">
        <v>0</v>
      </c>
      <c r="X5477" s="21">
        <v>0</v>
      </c>
      <c r="Y5477" s="12" t="str">
        <f>IFERROR(VLOOKUP(C5477,[1]Index!$D:$F,3,FALSE),"Non List")</f>
        <v>Hydro Power</v>
      </c>
      <c r="Z5477">
        <f>IFERROR(VLOOKUP(C5477,[1]LP!$B:$C,2,FALSE),0)</f>
        <v>235</v>
      </c>
      <c r="AA5477" s="11">
        <f t="shared" si="129"/>
        <v>-10.3</v>
      </c>
      <c r="AB5477" s="5">
        <f>IFERROR(VLOOKUP(C5477,[2]Sheet1!$B:$F,5,FALSE),0)</f>
        <v>9625000</v>
      </c>
      <c r="AC5477" s="11">
        <f>IFERROR(VLOOKUP(AE5477,[3]Sheet2!$M:$O,2,FALSE),0)</f>
        <v>0</v>
      </c>
      <c r="AD5477" s="11">
        <f>IFERROR(VLOOKUP(AE5477,[3]Sheet2!$M:$O,3,FALSE),0)</f>
        <v>0</v>
      </c>
      <c r="AE5477" s="10" t="str">
        <f t="shared" si="128"/>
        <v>80/81PPCL</v>
      </c>
    </row>
    <row r="5478" spans="1:31" x14ac:dyDescent="0.45">
      <c r="A5478" t="s">
        <v>24</v>
      </c>
      <c r="B5478" t="s">
        <v>338</v>
      </c>
      <c r="C5478" t="s">
        <v>343</v>
      </c>
      <c r="D5478" s="5">
        <v>504</v>
      </c>
      <c r="E5478" s="5">
        <v>492500</v>
      </c>
      <c r="F5478" s="5">
        <v>-49017.737000000001</v>
      </c>
      <c r="L5478">
        <v>42934.646999999997</v>
      </c>
      <c r="M5478" s="5">
        <v>34.840000000000003</v>
      </c>
      <c r="N5478" s="5">
        <v>14.47</v>
      </c>
      <c r="O5478" s="5">
        <v>5.6</v>
      </c>
      <c r="P5478" s="5">
        <v>38.72</v>
      </c>
      <c r="R5478">
        <v>81.03</v>
      </c>
      <c r="T5478" s="5">
        <v>90.05</v>
      </c>
      <c r="U5478" s="5">
        <v>265.69</v>
      </c>
      <c r="V5478" s="14">
        <v>-0.4728</v>
      </c>
      <c r="X5478" s="21">
        <v>0</v>
      </c>
      <c r="Y5478" s="12" t="str">
        <f>IFERROR(VLOOKUP(C5478,[1]Index!$D:$F,3,FALSE),"Non List")</f>
        <v>Hydro Non Converted</v>
      </c>
      <c r="Z5478">
        <f>IFERROR(VLOOKUP(C5478,[1]LP!$B:$C,2,FALSE),0)</f>
        <v>503.8</v>
      </c>
      <c r="AA5478" s="11">
        <f t="shared" si="129"/>
        <v>14.5</v>
      </c>
      <c r="AB5478" s="5">
        <f>IFERROR(VLOOKUP(C5478,[2]Sheet1!$B:$F,5,FALSE),0)</f>
        <v>1231250</v>
      </c>
      <c r="AC5478" s="11">
        <f>IFERROR(VLOOKUP(AE5478,[3]Sheet2!$M:$O,2,FALSE),0)</f>
        <v>0</v>
      </c>
      <c r="AD5478" s="11">
        <f>IFERROR(VLOOKUP(AE5478,[3]Sheet2!$M:$O,3,FALSE),0)</f>
        <v>0</v>
      </c>
      <c r="AE5478" s="10" t="str">
        <f t="shared" si="128"/>
        <v>80/81TSHL</v>
      </c>
    </row>
    <row r="5479" spans="1:31" x14ac:dyDescent="0.45">
      <c r="A5479" t="s">
        <v>24</v>
      </c>
      <c r="B5479" t="s">
        <v>338</v>
      </c>
      <c r="C5479" t="s">
        <v>236</v>
      </c>
      <c r="D5479" s="5">
        <v>170.6</v>
      </c>
      <c r="E5479" s="5">
        <v>1476400</v>
      </c>
      <c r="F5479" s="5">
        <v>-887027.98899999994</v>
      </c>
      <c r="L5479">
        <v>-7235.835</v>
      </c>
      <c r="M5479" s="5">
        <v>-1.96</v>
      </c>
      <c r="N5479" s="5">
        <v>-87.04</v>
      </c>
      <c r="O5479" s="5">
        <v>4.2699999999999996</v>
      </c>
      <c r="P5479" s="5">
        <v>-4.91</v>
      </c>
      <c r="R5479">
        <v>-371.66</v>
      </c>
      <c r="T5479" s="5">
        <v>39.92</v>
      </c>
      <c r="U5479" s="21">
        <v>0</v>
      </c>
      <c r="V5479" s="21">
        <v>0</v>
      </c>
      <c r="X5479" s="21">
        <v>0</v>
      </c>
      <c r="Y5479" s="12" t="str">
        <f>IFERROR(VLOOKUP(C5479,[1]Index!$D:$F,3,FALSE),"Non List")</f>
        <v>Hydro Power</v>
      </c>
      <c r="Z5479">
        <f>IFERROR(VLOOKUP(C5479,[1]LP!$B:$C,2,FALSE),0)</f>
        <v>165</v>
      </c>
      <c r="AA5479" s="11">
        <f t="shared" si="129"/>
        <v>-84.2</v>
      </c>
      <c r="AB5479" s="5">
        <f>IFERROR(VLOOKUP(C5479,[2]Sheet1!$B:$F,5,FALSE),0)</f>
        <v>14764000</v>
      </c>
      <c r="AC5479" s="11">
        <f>IFERROR(VLOOKUP(AE5479,[3]Sheet2!$M:$O,2,FALSE),0)</f>
        <v>0</v>
      </c>
      <c r="AD5479" s="11">
        <f>IFERROR(VLOOKUP(AE5479,[3]Sheet2!$M:$O,3,FALSE),0)</f>
        <v>0</v>
      </c>
      <c r="AE5479" s="10" t="str">
        <f t="shared" si="128"/>
        <v>80/81SSHL</v>
      </c>
    </row>
    <row r="5480" spans="1:31" x14ac:dyDescent="0.45">
      <c r="A5480" t="s">
        <v>24</v>
      </c>
      <c r="B5480" t="s">
        <v>338</v>
      </c>
      <c r="C5480" t="s">
        <v>230</v>
      </c>
      <c r="D5480" s="5">
        <v>233</v>
      </c>
      <c r="E5480" s="5">
        <v>371400</v>
      </c>
      <c r="F5480" s="5">
        <v>-125591.1106</v>
      </c>
      <c r="L5480">
        <v>-1825.0606</v>
      </c>
      <c r="M5480" s="5">
        <v>-1.96</v>
      </c>
      <c r="N5480" s="5">
        <v>-118.88</v>
      </c>
      <c r="O5480" s="5">
        <v>3.52</v>
      </c>
      <c r="P5480" s="5">
        <v>-2.97</v>
      </c>
      <c r="R5480">
        <v>-418.46</v>
      </c>
      <c r="T5480" s="5">
        <v>66.180000000000007</v>
      </c>
      <c r="U5480" s="21">
        <v>0</v>
      </c>
      <c r="V5480" s="21">
        <v>0</v>
      </c>
      <c r="X5480" s="21">
        <v>0</v>
      </c>
      <c r="Y5480" s="12" t="str">
        <f>IFERROR(VLOOKUP(C5480,[1]Index!$D:$F,3,FALSE),"Non List")</f>
        <v>Hydro Power</v>
      </c>
      <c r="Z5480">
        <f>IFERROR(VLOOKUP(C5480,[1]LP!$B:$C,2,FALSE),0)</f>
        <v>307</v>
      </c>
      <c r="AA5480" s="11">
        <f t="shared" si="129"/>
        <v>-156.6</v>
      </c>
      <c r="AB5480" s="5">
        <f>IFERROR(VLOOKUP(C5480,[2]Sheet1!$B:$F,5,FALSE),0)</f>
        <v>3714000</v>
      </c>
      <c r="AC5480" s="11">
        <f>IFERROR(VLOOKUP(AE5480,[3]Sheet2!$M:$O,2,FALSE),0)</f>
        <v>0</v>
      </c>
      <c r="AD5480" s="11">
        <f>IFERROR(VLOOKUP(AE5480,[3]Sheet2!$M:$O,3,FALSE),0)</f>
        <v>0</v>
      </c>
      <c r="AE5480" s="10" t="str">
        <f t="shared" si="128"/>
        <v>80/81JOSHI</v>
      </c>
    </row>
    <row r="5481" spans="1:31" x14ac:dyDescent="0.45">
      <c r="A5481" t="s">
        <v>24</v>
      </c>
      <c r="B5481" t="s">
        <v>338</v>
      </c>
      <c r="C5481" t="s">
        <v>217</v>
      </c>
      <c r="D5481" s="5">
        <v>217.9</v>
      </c>
      <c r="E5481" s="5">
        <v>15990900</v>
      </c>
      <c r="F5481" s="5">
        <v>-6241036.3425000003</v>
      </c>
      <c r="L5481">
        <v>1007258.7198</v>
      </c>
      <c r="M5481" s="5">
        <v>25.16</v>
      </c>
      <c r="N5481" s="5">
        <v>8.66</v>
      </c>
      <c r="O5481" s="5">
        <v>3.57</v>
      </c>
      <c r="P5481" s="5">
        <v>41.32</v>
      </c>
      <c r="R5481">
        <v>30.92</v>
      </c>
      <c r="T5481" s="5">
        <v>60.97</v>
      </c>
      <c r="U5481" s="5">
        <v>185.78</v>
      </c>
      <c r="V5481" s="14">
        <v>-0.1474</v>
      </c>
      <c r="X5481" s="21">
        <v>0</v>
      </c>
      <c r="Y5481" s="12" t="str">
        <f>IFERROR(VLOOKUP(C5481,[1]Index!$D:$F,3,FALSE),"Non List")</f>
        <v>Hydro Power</v>
      </c>
      <c r="Z5481">
        <f>IFERROR(VLOOKUP(C5481,[1]LP!$B:$C,2,FALSE),0)</f>
        <v>165.4</v>
      </c>
      <c r="AA5481" s="11">
        <f t="shared" si="129"/>
        <v>6.6</v>
      </c>
      <c r="AB5481" s="5">
        <f>IFERROR(VLOOKUP(C5481,[2]Sheet1!$B:$F,5,FALSE),0)</f>
        <v>194780470</v>
      </c>
      <c r="AC5481" s="11">
        <f>IFERROR(VLOOKUP(AE5481,[3]Sheet2!$M:$O,2,FALSE),0)</f>
        <v>0</v>
      </c>
      <c r="AD5481" s="11">
        <f>IFERROR(VLOOKUP(AE5481,[3]Sheet2!$M:$O,3,FALSE),0)</f>
        <v>0</v>
      </c>
      <c r="AE5481" s="10" t="str">
        <f t="shared" si="128"/>
        <v>80/81UPPER</v>
      </c>
    </row>
    <row r="5482" spans="1:31" x14ac:dyDescent="0.45">
      <c r="A5482" t="s">
        <v>24</v>
      </c>
      <c r="B5482" t="s">
        <v>338</v>
      </c>
      <c r="C5482" t="s">
        <v>218</v>
      </c>
      <c r="D5482" s="5">
        <v>215</v>
      </c>
      <c r="E5482" s="5">
        <v>750000</v>
      </c>
      <c r="F5482" s="5">
        <v>-18999.560000000001</v>
      </c>
      <c r="L5482">
        <v>10514.251</v>
      </c>
      <c r="M5482" s="5">
        <v>5.6</v>
      </c>
      <c r="N5482" s="5">
        <v>38.39</v>
      </c>
      <c r="O5482" s="5">
        <v>2.21</v>
      </c>
      <c r="P5482" s="5">
        <v>5.75</v>
      </c>
      <c r="R5482">
        <v>84.84</v>
      </c>
      <c r="T5482" s="5">
        <v>97.47</v>
      </c>
      <c r="U5482" s="5">
        <v>110.82</v>
      </c>
      <c r="V5482" s="14">
        <v>-0.48459999999999998</v>
      </c>
      <c r="X5482" s="21">
        <v>0</v>
      </c>
      <c r="Y5482" s="12" t="str">
        <f>IFERROR(VLOOKUP(C5482,[1]Index!$D:$F,3,FALSE),"Non List")</f>
        <v>Hydro Power</v>
      </c>
      <c r="Z5482">
        <f>IFERROR(VLOOKUP(C5482,[1]LP!$B:$C,2,FALSE),0)</f>
        <v>224</v>
      </c>
      <c r="AA5482" s="11">
        <f t="shared" si="129"/>
        <v>40</v>
      </c>
      <c r="AB5482" s="5">
        <f>IFERROR(VLOOKUP(C5482,[2]Sheet1!$B:$F,5,FALSE),0)</f>
        <v>7500000</v>
      </c>
      <c r="AC5482" s="11">
        <f>IFERROR(VLOOKUP(AE5482,[3]Sheet2!$M:$O,2,FALSE),0)</f>
        <v>0</v>
      </c>
      <c r="AD5482" s="11">
        <f>IFERROR(VLOOKUP(AE5482,[3]Sheet2!$M:$O,3,FALSE),0)</f>
        <v>0</v>
      </c>
      <c r="AE5482" s="10" t="str">
        <f t="shared" si="128"/>
        <v>80/81UNHPL</v>
      </c>
    </row>
    <row r="5483" spans="1:31" x14ac:dyDescent="0.45">
      <c r="A5483" t="s">
        <v>24</v>
      </c>
      <c r="B5483" t="s">
        <v>338</v>
      </c>
      <c r="C5483" t="s">
        <v>237</v>
      </c>
      <c r="D5483" s="5">
        <v>425</v>
      </c>
      <c r="E5483" s="5">
        <v>500000</v>
      </c>
      <c r="F5483" s="5">
        <v>82869.805999999997</v>
      </c>
      <c r="L5483">
        <v>25216.883999999998</v>
      </c>
      <c r="M5483" s="5">
        <v>20.16</v>
      </c>
      <c r="N5483" s="5">
        <v>21.08</v>
      </c>
      <c r="O5483" s="5">
        <v>3.65</v>
      </c>
      <c r="P5483" s="5">
        <v>17.309999999999999</v>
      </c>
      <c r="R5483">
        <v>76.94</v>
      </c>
      <c r="T5483" s="5">
        <v>116.57</v>
      </c>
      <c r="U5483" s="5">
        <v>229.95</v>
      </c>
      <c r="V5483" s="14">
        <v>-0.45889999999999997</v>
      </c>
      <c r="X5483" s="21">
        <v>0</v>
      </c>
      <c r="Y5483" s="12" t="str">
        <f>IFERROR(VLOOKUP(C5483,[1]Index!$D:$F,3,FALSE),"Non List")</f>
        <v>Hydro Non Converted</v>
      </c>
      <c r="Z5483">
        <f>IFERROR(VLOOKUP(C5483,[1]LP!$B:$C,2,FALSE),0)</f>
        <v>525</v>
      </c>
      <c r="AA5483" s="11">
        <f t="shared" si="129"/>
        <v>26</v>
      </c>
      <c r="AB5483" s="5">
        <f>IFERROR(VLOOKUP(C5483,[2]Sheet1!$B:$F,5,FALSE),0)</f>
        <v>1230000</v>
      </c>
      <c r="AC5483" s="11">
        <f>IFERROR(VLOOKUP(AE5483,[3]Sheet2!$M:$O,2,FALSE),0)</f>
        <v>0</v>
      </c>
      <c r="AD5483" s="11">
        <f>IFERROR(VLOOKUP(AE5483,[3]Sheet2!$M:$O,3,FALSE),0)</f>
        <v>0</v>
      </c>
      <c r="AE5483" s="10" t="str">
        <f t="shared" si="128"/>
        <v>80/81SPC</v>
      </c>
    </row>
    <row r="5484" spans="1:31" x14ac:dyDescent="0.45">
      <c r="A5484" t="s">
        <v>24</v>
      </c>
      <c r="B5484" t="s">
        <v>338</v>
      </c>
      <c r="C5484" t="s">
        <v>247</v>
      </c>
      <c r="D5484" s="5">
        <v>285.5</v>
      </c>
      <c r="E5484" s="5">
        <v>1593000</v>
      </c>
      <c r="F5484" s="5">
        <v>-252429.12700000001</v>
      </c>
      <c r="L5484">
        <v>26073.55</v>
      </c>
      <c r="M5484" s="5">
        <v>6.52</v>
      </c>
      <c r="N5484" s="5">
        <v>43.79</v>
      </c>
      <c r="O5484" s="5">
        <v>3.39</v>
      </c>
      <c r="P5484" s="5">
        <v>7.78</v>
      </c>
      <c r="R5484">
        <v>148.44999999999999</v>
      </c>
      <c r="T5484" s="5">
        <v>84.15</v>
      </c>
      <c r="U5484" s="5">
        <v>111.11</v>
      </c>
      <c r="V5484" s="14">
        <v>-0.61080000000000001</v>
      </c>
      <c r="X5484" s="21">
        <v>0</v>
      </c>
      <c r="Y5484" s="12" t="str">
        <f>IFERROR(VLOOKUP(C5484,[1]Index!$D:$F,3,FALSE),"Non List")</f>
        <v>Hydro Non Converted</v>
      </c>
      <c r="Z5484">
        <f>IFERROR(VLOOKUP(C5484,[1]LP!$B:$C,2,FALSE),0)</f>
        <v>326</v>
      </c>
      <c r="AA5484" s="11">
        <f t="shared" si="129"/>
        <v>50</v>
      </c>
      <c r="AB5484" s="5">
        <f>IFERROR(VLOOKUP(C5484,[2]Sheet1!$B:$F,5,FALSE),0)</f>
        <v>4779000</v>
      </c>
      <c r="AC5484" s="11">
        <f>IFERROR(VLOOKUP(AE5484,[3]Sheet2!$M:$O,2,FALSE),0)</f>
        <v>0</v>
      </c>
      <c r="AD5484" s="11">
        <f>IFERROR(VLOOKUP(AE5484,[3]Sheet2!$M:$O,3,FALSE),0)</f>
        <v>0</v>
      </c>
      <c r="AE5484" s="10" t="str">
        <f t="shared" si="128"/>
        <v>80/81SGHC</v>
      </c>
    </row>
    <row r="5485" spans="1:31" x14ac:dyDescent="0.45">
      <c r="A5485" t="s">
        <v>24</v>
      </c>
      <c r="B5485" t="s">
        <v>338</v>
      </c>
      <c r="C5485" t="s">
        <v>319</v>
      </c>
      <c r="D5485" s="5">
        <v>380</v>
      </c>
      <c r="E5485" s="5">
        <v>340000</v>
      </c>
      <c r="F5485" s="5">
        <v>42711.847000000002</v>
      </c>
      <c r="L5485">
        <v>-233.60900000000001</v>
      </c>
      <c r="M5485" s="5">
        <v>-0.24</v>
      </c>
      <c r="N5485" s="5">
        <v>-1583.33</v>
      </c>
      <c r="O5485" s="5">
        <v>3.38</v>
      </c>
      <c r="P5485" s="5">
        <v>-0.24</v>
      </c>
      <c r="R5485">
        <v>-5351.66</v>
      </c>
      <c r="T5485" s="5">
        <v>112.56</v>
      </c>
      <c r="U5485" s="21">
        <v>0</v>
      </c>
      <c r="V5485" s="21">
        <v>0</v>
      </c>
      <c r="X5485" s="21">
        <v>0</v>
      </c>
      <c r="Y5485" s="12" t="str">
        <f>IFERROR(VLOOKUP(C5485,[1]Index!$D:$F,3,FALSE),"Non List")</f>
        <v>Hydro Non Converted</v>
      </c>
      <c r="Z5485">
        <f>IFERROR(VLOOKUP(C5485,[1]LP!$B:$C,2,FALSE),0)</f>
        <v>444</v>
      </c>
      <c r="AA5485" s="11">
        <f t="shared" si="129"/>
        <v>-1850</v>
      </c>
      <c r="AB5485" s="5">
        <f>IFERROR(VLOOKUP(C5485,[2]Sheet1!$B:$F,5,FALSE),0)</f>
        <v>1180140</v>
      </c>
      <c r="AC5485" s="11">
        <f>IFERROR(VLOOKUP(AE5485,[3]Sheet2!$M:$O,2,FALSE),0)</f>
        <v>0</v>
      </c>
      <c r="AD5485" s="11">
        <f>IFERROR(VLOOKUP(AE5485,[3]Sheet2!$M:$O,3,FALSE),0)</f>
        <v>0</v>
      </c>
      <c r="AE5485" s="10" t="str">
        <f t="shared" si="128"/>
        <v>80/81AHL</v>
      </c>
    </row>
    <row r="5486" spans="1:31" x14ac:dyDescent="0.45">
      <c r="A5486" t="s">
        <v>24</v>
      </c>
      <c r="B5486" t="s">
        <v>338</v>
      </c>
      <c r="C5486" t="s">
        <v>248</v>
      </c>
      <c r="D5486" s="5">
        <v>399</v>
      </c>
      <c r="E5486" s="5">
        <v>1050000</v>
      </c>
      <c r="F5486" s="5">
        <v>205416.538</v>
      </c>
      <c r="L5486">
        <v>61539.911</v>
      </c>
      <c r="M5486" s="5">
        <v>23.44</v>
      </c>
      <c r="N5486" s="5">
        <v>17.02</v>
      </c>
      <c r="O5486" s="5">
        <v>3.34</v>
      </c>
      <c r="P5486" s="5">
        <v>19.61</v>
      </c>
      <c r="R5486">
        <v>56.85</v>
      </c>
      <c r="T5486" s="5">
        <v>119.56</v>
      </c>
      <c r="U5486" s="5">
        <v>251.11</v>
      </c>
      <c r="V5486" s="14">
        <v>-0.37069999999999997</v>
      </c>
      <c r="X5486" s="21">
        <v>0</v>
      </c>
      <c r="Y5486" s="12" t="str">
        <f>IFERROR(VLOOKUP(C5486,[1]Index!$D:$F,3,FALSE),"Non List")</f>
        <v>Hydro Non Converted</v>
      </c>
      <c r="Z5486">
        <f>IFERROR(VLOOKUP(C5486,[1]LP!$B:$C,2,FALSE),0)</f>
        <v>540</v>
      </c>
      <c r="AA5486" s="11">
        <f t="shared" si="129"/>
        <v>23</v>
      </c>
      <c r="AB5486" s="5">
        <f>IFERROR(VLOOKUP(C5486,[2]Sheet1!$B:$F,5,FALSE),0)</f>
        <v>2625000</v>
      </c>
      <c r="AC5486" s="11">
        <f>IFERROR(VLOOKUP(AE5486,[3]Sheet2!$M:$O,2,FALSE),0)</f>
        <v>0</v>
      </c>
      <c r="AD5486" s="11">
        <f>IFERROR(VLOOKUP(AE5486,[3]Sheet2!$M:$O,3,FALSE),0)</f>
        <v>0</v>
      </c>
      <c r="AE5486" s="10" t="str">
        <f t="shared" si="128"/>
        <v>80/81BHDC</v>
      </c>
    </row>
    <row r="5487" spans="1:31" x14ac:dyDescent="0.45">
      <c r="A5487" t="s">
        <v>24</v>
      </c>
      <c r="B5487" t="s">
        <v>338</v>
      </c>
      <c r="C5487" t="s">
        <v>320</v>
      </c>
      <c r="D5487" s="5">
        <v>381.7</v>
      </c>
      <c r="E5487" s="5">
        <v>802500</v>
      </c>
      <c r="F5487" s="5">
        <v>-166753.51300000001</v>
      </c>
      <c r="L5487">
        <v>34364.241000000002</v>
      </c>
      <c r="M5487" s="5">
        <v>17.12</v>
      </c>
      <c r="N5487" s="5">
        <v>22.3</v>
      </c>
      <c r="O5487" s="5">
        <v>4.82</v>
      </c>
      <c r="P5487" s="5">
        <v>21.62</v>
      </c>
      <c r="R5487">
        <v>107.49</v>
      </c>
      <c r="T5487" s="5">
        <v>79.22</v>
      </c>
      <c r="U5487" s="5">
        <v>174.69</v>
      </c>
      <c r="V5487" s="14">
        <v>-0.5423</v>
      </c>
      <c r="X5487" s="21">
        <v>0</v>
      </c>
      <c r="Y5487" s="12" t="str">
        <f>IFERROR(VLOOKUP(C5487,[1]Index!$D:$F,3,FALSE),"Non List")</f>
        <v>Hydro Non Converted</v>
      </c>
      <c r="Z5487">
        <f>IFERROR(VLOOKUP(C5487,[1]LP!$B:$C,2,FALSE),0)</f>
        <v>383.9</v>
      </c>
      <c r="AA5487" s="11">
        <f t="shared" si="129"/>
        <v>22.4</v>
      </c>
      <c r="AB5487" s="5">
        <f>IFERROR(VLOOKUP(C5487,[2]Sheet1!$B:$F,5,FALSE),0)</f>
        <v>3531000</v>
      </c>
      <c r="AC5487" s="11">
        <f>IFERROR(VLOOKUP(AE5487,[3]Sheet2!$M:$O,2,FALSE),0)</f>
        <v>0</v>
      </c>
      <c r="AD5487" s="11">
        <f>IFERROR(VLOOKUP(AE5487,[3]Sheet2!$M:$O,3,FALSE),0)</f>
        <v>0</v>
      </c>
      <c r="AE5487" s="10" t="str">
        <f t="shared" si="128"/>
        <v>80/81MHCL</v>
      </c>
    </row>
    <row r="5488" spans="1:31" x14ac:dyDescent="0.45">
      <c r="A5488" t="s">
        <v>24</v>
      </c>
      <c r="B5488" t="s">
        <v>338</v>
      </c>
      <c r="C5488" t="s">
        <v>321</v>
      </c>
      <c r="D5488" s="5">
        <v>603</v>
      </c>
      <c r="E5488" s="5">
        <v>500000</v>
      </c>
      <c r="F5488" s="5">
        <v>97040.619000000006</v>
      </c>
      <c r="L5488">
        <v>45279.55</v>
      </c>
      <c r="M5488" s="5">
        <v>36.200000000000003</v>
      </c>
      <c r="N5488" s="5">
        <v>16.66</v>
      </c>
      <c r="O5488" s="5">
        <v>5.05</v>
      </c>
      <c r="P5488" s="5">
        <v>30.34</v>
      </c>
      <c r="R5488">
        <v>84.13</v>
      </c>
      <c r="T5488" s="5">
        <v>119.41</v>
      </c>
      <c r="U5488" s="5">
        <v>311.86</v>
      </c>
      <c r="V5488" s="14">
        <v>-0.48280000000000001</v>
      </c>
      <c r="X5488" s="21">
        <v>0</v>
      </c>
      <c r="Y5488" s="12" t="str">
        <f>IFERROR(VLOOKUP(C5488,[1]Index!$D:$F,3,FALSE),"Non List")</f>
        <v>Hydro Non Converted</v>
      </c>
      <c r="Z5488">
        <f>IFERROR(VLOOKUP(C5488,[1]LP!$B:$C,2,FALSE),0)</f>
        <v>700</v>
      </c>
      <c r="AA5488" s="11">
        <f t="shared" si="129"/>
        <v>19.3</v>
      </c>
      <c r="AB5488" s="5">
        <f>IFERROR(VLOOKUP(C5488,[2]Sheet1!$B:$F,5,FALSE),0)</f>
        <v>1000000</v>
      </c>
      <c r="AC5488" s="11">
        <f>IFERROR(VLOOKUP(AE5488,[3]Sheet2!$M:$O,2,FALSE),0)</f>
        <v>0</v>
      </c>
      <c r="AD5488" s="11">
        <f>IFERROR(VLOOKUP(AE5488,[3]Sheet2!$M:$O,3,FALSE),0)</f>
        <v>0</v>
      </c>
      <c r="AE5488" s="10" t="str">
        <f t="shared" si="128"/>
        <v>80/81SMH</v>
      </c>
    </row>
    <row r="5489" spans="1:31" x14ac:dyDescent="0.45">
      <c r="A5489" t="s">
        <v>24</v>
      </c>
      <c r="B5489" t="s">
        <v>338</v>
      </c>
      <c r="C5489" t="s">
        <v>224</v>
      </c>
      <c r="D5489" s="5">
        <v>614</v>
      </c>
      <c r="E5489" s="5">
        <v>1968027</v>
      </c>
      <c r="F5489" s="5">
        <v>1436153.7050000001</v>
      </c>
      <c r="L5489">
        <v>263612.24900000001</v>
      </c>
      <c r="M5489" s="5">
        <v>53.56</v>
      </c>
      <c r="N5489" s="5">
        <v>11.46</v>
      </c>
      <c r="O5489" s="5">
        <v>3.55</v>
      </c>
      <c r="P5489" s="5">
        <v>30.97</v>
      </c>
      <c r="R5489">
        <v>40.68</v>
      </c>
      <c r="T5489" s="5">
        <v>172.97</v>
      </c>
      <c r="U5489" s="5">
        <v>456.56</v>
      </c>
      <c r="V5489" s="14">
        <v>-0.25640000000000002</v>
      </c>
      <c r="X5489" s="21">
        <v>0</v>
      </c>
      <c r="Y5489" s="12" t="str">
        <f>IFERROR(VLOOKUP(C5489,[1]Index!$D:$F,3,FALSE),"Non List")</f>
        <v>Hydro Power</v>
      </c>
      <c r="Z5489">
        <f>IFERROR(VLOOKUP(C5489,[1]LP!$B:$C,2,FALSE),0)</f>
        <v>585</v>
      </c>
      <c r="AA5489" s="11">
        <f t="shared" si="129"/>
        <v>10.9</v>
      </c>
      <c r="AB5489" s="5">
        <f>IFERROR(VLOOKUP(C5489,[2]Sheet1!$B:$F,5,FALSE),0)</f>
        <v>22632310.5</v>
      </c>
      <c r="AC5489" s="11">
        <f>IFERROR(VLOOKUP(AE5489,[3]Sheet2!$M:$O,2,FALSE),0)</f>
        <v>0</v>
      </c>
      <c r="AD5489" s="11">
        <f>IFERROR(VLOOKUP(AE5489,[3]Sheet2!$M:$O,3,FALSE),0)</f>
        <v>0</v>
      </c>
      <c r="AE5489" s="10" t="str">
        <f t="shared" si="128"/>
        <v>80/81MEN</v>
      </c>
    </row>
    <row r="5490" spans="1:31" x14ac:dyDescent="0.45">
      <c r="A5490" t="s">
        <v>24</v>
      </c>
      <c r="B5490" t="s">
        <v>338</v>
      </c>
      <c r="C5490" t="s">
        <v>250</v>
      </c>
      <c r="D5490" s="5">
        <v>317</v>
      </c>
      <c r="E5490" s="5">
        <v>500000</v>
      </c>
      <c r="F5490" s="5">
        <v>-37812.169000000002</v>
      </c>
      <c r="L5490">
        <v>-31494.724999999999</v>
      </c>
      <c r="M5490" s="5">
        <v>-25.16</v>
      </c>
      <c r="N5490" s="5">
        <v>-12.6</v>
      </c>
      <c r="O5490" s="5">
        <v>3.43</v>
      </c>
      <c r="P5490" s="5">
        <v>-27.26</v>
      </c>
      <c r="R5490">
        <v>-43.22</v>
      </c>
      <c r="T5490" s="5">
        <v>92.44</v>
      </c>
      <c r="U5490" s="21">
        <v>0</v>
      </c>
      <c r="V5490" s="21">
        <v>0</v>
      </c>
      <c r="X5490" s="21">
        <v>0</v>
      </c>
      <c r="Y5490" s="12" t="str">
        <f>IFERROR(VLOOKUP(C5490,[1]Index!$D:$F,3,FALSE),"Non List")</f>
        <v>Hydro Non Converted</v>
      </c>
      <c r="Z5490">
        <f>IFERROR(VLOOKUP(C5490,[1]LP!$B:$C,2,FALSE),0)</f>
        <v>396.1</v>
      </c>
      <c r="AA5490" s="11">
        <f t="shared" si="129"/>
        <v>-15.7</v>
      </c>
      <c r="AB5490" s="5">
        <f>IFERROR(VLOOKUP(C5490,[2]Sheet1!$B:$F,5,FALSE),0)</f>
        <v>2000000</v>
      </c>
      <c r="AC5490" s="11">
        <f>IFERROR(VLOOKUP(AE5490,[3]Sheet2!$M:$O,2,FALSE),0)</f>
        <v>0</v>
      </c>
      <c r="AD5490" s="11">
        <f>IFERROR(VLOOKUP(AE5490,[3]Sheet2!$M:$O,3,FALSE),0)</f>
        <v>0</v>
      </c>
      <c r="AE5490" s="10" t="str">
        <f t="shared" si="128"/>
        <v>80/81UHEWA</v>
      </c>
    </row>
    <row r="5491" spans="1:31" x14ac:dyDescent="0.45">
      <c r="A5491" t="s">
        <v>24</v>
      </c>
      <c r="B5491" t="s">
        <v>338</v>
      </c>
      <c r="C5491" t="s">
        <v>251</v>
      </c>
      <c r="D5491" s="5">
        <v>353</v>
      </c>
      <c r="E5491" s="5">
        <v>1095000</v>
      </c>
      <c r="F5491" s="5">
        <v>-297421.30900000001</v>
      </c>
      <c r="L5491">
        <v>23889.047999999999</v>
      </c>
      <c r="M5491" s="5">
        <v>8.7200000000000006</v>
      </c>
      <c r="N5491" s="5">
        <v>40.479999999999997</v>
      </c>
      <c r="O5491" s="5">
        <v>4.8499999999999996</v>
      </c>
      <c r="P5491" s="5">
        <v>11.98</v>
      </c>
      <c r="R5491">
        <v>196.33</v>
      </c>
      <c r="T5491" s="5">
        <v>72.84</v>
      </c>
      <c r="U5491" s="5">
        <v>119.55</v>
      </c>
      <c r="V5491" s="14">
        <v>-0.6613</v>
      </c>
      <c r="X5491" s="21">
        <v>0</v>
      </c>
      <c r="Y5491" s="12" t="str">
        <f>IFERROR(VLOOKUP(C5491,[1]Index!$D:$F,3,FALSE),"Non List")</f>
        <v>Hydro Non Converted</v>
      </c>
      <c r="Z5491">
        <f>IFERROR(VLOOKUP(C5491,[1]LP!$B:$C,2,FALSE),0)</f>
        <v>365</v>
      </c>
      <c r="AA5491" s="11">
        <f t="shared" si="129"/>
        <v>41.9</v>
      </c>
      <c r="AB5491" s="5">
        <f>IFERROR(VLOOKUP(C5491,[2]Sheet1!$B:$F,5,FALSE),0)</f>
        <v>2250225</v>
      </c>
      <c r="AC5491" s="11">
        <f>IFERROR(VLOOKUP(AE5491,[3]Sheet2!$M:$O,2,FALSE),0)</f>
        <v>0</v>
      </c>
      <c r="AD5491" s="11">
        <f>IFERROR(VLOOKUP(AE5491,[3]Sheet2!$M:$O,3,FALSE),0)</f>
        <v>0</v>
      </c>
      <c r="AE5491" s="10" t="str">
        <f t="shared" si="128"/>
        <v>80/81HHL</v>
      </c>
    </row>
    <row r="5492" spans="1:31" x14ac:dyDescent="0.45">
      <c r="A5492" t="s">
        <v>24</v>
      </c>
      <c r="B5492" t="s">
        <v>338</v>
      </c>
      <c r="C5492" t="s">
        <v>225</v>
      </c>
      <c r="D5492" s="5">
        <v>380</v>
      </c>
      <c r="E5492" s="5">
        <v>420000</v>
      </c>
      <c r="F5492" s="5">
        <v>43510.557000000001</v>
      </c>
      <c r="L5492">
        <v>18274.421900000001</v>
      </c>
      <c r="M5492" s="5">
        <v>17.399999999999999</v>
      </c>
      <c r="N5492" s="5">
        <v>21.84</v>
      </c>
      <c r="O5492" s="5">
        <v>3.44</v>
      </c>
      <c r="P5492" s="5">
        <v>15.77</v>
      </c>
      <c r="R5492">
        <v>75.13</v>
      </c>
      <c r="T5492" s="5">
        <v>110.36</v>
      </c>
      <c r="U5492" s="5">
        <v>207.86</v>
      </c>
      <c r="V5492" s="14">
        <v>-0.45300000000000001</v>
      </c>
      <c r="X5492" s="21">
        <v>0</v>
      </c>
      <c r="Y5492" s="12" t="str">
        <f>IFERROR(VLOOKUP(C5492,[1]Index!$D:$F,3,FALSE),"Non List")</f>
        <v>Hydro Power</v>
      </c>
      <c r="Z5492">
        <f>IFERROR(VLOOKUP(C5492,[1]LP!$B:$C,2,FALSE),0)</f>
        <v>358.6</v>
      </c>
      <c r="AA5492" s="11">
        <f t="shared" si="129"/>
        <v>20.6</v>
      </c>
      <c r="AB5492" s="5">
        <f>IFERROR(VLOOKUP(C5492,[2]Sheet1!$B:$F,5,FALSE),0)</f>
        <v>4431000</v>
      </c>
      <c r="AC5492" s="11">
        <f>IFERROR(VLOOKUP(AE5492,[3]Sheet2!$M:$O,2,FALSE),0)</f>
        <v>0</v>
      </c>
      <c r="AD5492" s="11">
        <f>IFERROR(VLOOKUP(AE5492,[3]Sheet2!$M:$O,3,FALSE),0)</f>
        <v>0</v>
      </c>
      <c r="AE5492" s="10" t="str">
        <f t="shared" si="128"/>
        <v>80/81UMRH</v>
      </c>
    </row>
    <row r="5493" spans="1:31" x14ac:dyDescent="0.45">
      <c r="A5493" t="s">
        <v>24</v>
      </c>
      <c r="B5493" t="s">
        <v>338</v>
      </c>
      <c r="C5493" t="s">
        <v>252</v>
      </c>
      <c r="D5493" s="5">
        <v>420</v>
      </c>
      <c r="E5493" s="5">
        <v>850000</v>
      </c>
      <c r="F5493" s="5">
        <v>121713.75440000001</v>
      </c>
      <c r="L5493">
        <v>63910.504699999998</v>
      </c>
      <c r="M5493" s="5">
        <v>30.04</v>
      </c>
      <c r="N5493" s="5">
        <v>13.98</v>
      </c>
      <c r="O5493" s="5">
        <v>3.67</v>
      </c>
      <c r="P5493" s="5">
        <v>26.31</v>
      </c>
      <c r="R5493">
        <v>51.31</v>
      </c>
      <c r="T5493" s="5">
        <v>114.32</v>
      </c>
      <c r="U5493" s="5">
        <v>277.97000000000003</v>
      </c>
      <c r="V5493" s="14">
        <v>-0.3382</v>
      </c>
      <c r="X5493" s="21">
        <v>0</v>
      </c>
      <c r="Y5493" s="12" t="str">
        <f>IFERROR(VLOOKUP(C5493,[1]Index!$D:$F,3,FALSE),"Non List")</f>
        <v>Hydro Non Converted</v>
      </c>
      <c r="Z5493">
        <f>IFERROR(VLOOKUP(C5493,[1]LP!$B:$C,2,FALSE),0)</f>
        <v>533</v>
      </c>
      <c r="AA5493" s="11">
        <f t="shared" si="129"/>
        <v>17.7</v>
      </c>
      <c r="AB5493" s="5">
        <f>IFERROR(VLOOKUP(C5493,[2]Sheet1!$B:$F,5,FALSE),0)</f>
        <v>2000050</v>
      </c>
      <c r="AC5493" s="11">
        <f>IFERROR(VLOOKUP(AE5493,[3]Sheet2!$M:$O,2,FALSE),0)</f>
        <v>0</v>
      </c>
      <c r="AD5493" s="11">
        <f>IFERROR(VLOOKUP(AE5493,[3]Sheet2!$M:$O,3,FALSE),0)</f>
        <v>0</v>
      </c>
      <c r="AE5493" s="10" t="str">
        <f t="shared" si="128"/>
        <v>80/81SIKLES</v>
      </c>
    </row>
    <row r="5494" spans="1:31" x14ac:dyDescent="0.45">
      <c r="A5494" t="s">
        <v>24</v>
      </c>
      <c r="B5494" t="s">
        <v>338</v>
      </c>
      <c r="C5494" t="s">
        <v>344</v>
      </c>
      <c r="D5494" s="5">
        <v>204</v>
      </c>
      <c r="E5494" s="5">
        <v>2900000</v>
      </c>
      <c r="F5494" s="5">
        <v>-825063</v>
      </c>
      <c r="L5494">
        <v>-112967</v>
      </c>
      <c r="M5494" s="5">
        <v>-15.56</v>
      </c>
      <c r="N5494" s="5">
        <v>-13.11</v>
      </c>
      <c r="O5494" s="5">
        <v>2.85</v>
      </c>
      <c r="P5494" s="5">
        <v>-21.78</v>
      </c>
      <c r="R5494">
        <v>-37.36</v>
      </c>
      <c r="T5494" s="5">
        <v>71.55</v>
      </c>
      <c r="U5494" s="21">
        <v>0</v>
      </c>
      <c r="V5494" s="21">
        <v>0</v>
      </c>
      <c r="X5494" s="21">
        <v>0</v>
      </c>
      <c r="Y5494" s="12" t="str">
        <f>IFERROR(VLOOKUP(C5494,[1]Index!$D:$F,3,FALSE),"Non List")</f>
        <v>Hydro Non Converted</v>
      </c>
      <c r="Z5494">
        <f>IFERROR(VLOOKUP(C5494,[1]LP!$B:$C,2,FALSE),0)</f>
        <v>227.3</v>
      </c>
      <c r="AA5494" s="11">
        <f t="shared" si="129"/>
        <v>-14.6</v>
      </c>
      <c r="AB5494" s="5">
        <f>IFERROR(VLOOKUP(C5494,[2]Sheet1!$B:$F,5,FALSE),0)</f>
        <v>7250000</v>
      </c>
      <c r="AC5494" s="11">
        <f>IFERROR(VLOOKUP(AE5494,[3]Sheet2!$M:$O,2,FALSE),0)</f>
        <v>0</v>
      </c>
      <c r="AD5494" s="11">
        <f>IFERROR(VLOOKUP(AE5494,[3]Sheet2!$M:$O,3,FALSE),0)</f>
        <v>0</v>
      </c>
      <c r="AE5494" s="10" t="str">
        <f t="shared" si="128"/>
        <v>80/81MEL</v>
      </c>
    </row>
    <row r="5495" spans="1:31" x14ac:dyDescent="0.45">
      <c r="A5495" t="s">
        <v>24</v>
      </c>
      <c r="B5495" t="s">
        <v>338</v>
      </c>
      <c r="C5495" t="s">
        <v>231</v>
      </c>
      <c r="D5495" s="5">
        <v>750</v>
      </c>
      <c r="E5495" s="5">
        <v>493323.65500000003</v>
      </c>
      <c r="F5495" s="5">
        <v>197520.65400000001</v>
      </c>
      <c r="L5495">
        <v>36414.92</v>
      </c>
      <c r="M5495" s="5">
        <v>29.52</v>
      </c>
      <c r="N5495" s="5">
        <v>25.41</v>
      </c>
      <c r="O5495" s="5">
        <v>5.36</v>
      </c>
      <c r="P5495" s="5">
        <v>21.08</v>
      </c>
      <c r="R5495">
        <v>136.19999999999999</v>
      </c>
      <c r="T5495" s="5">
        <v>140.04</v>
      </c>
      <c r="U5495" s="5">
        <v>304.98</v>
      </c>
      <c r="V5495" s="14">
        <v>-0.59340000000000004</v>
      </c>
      <c r="X5495" s="21">
        <v>0</v>
      </c>
      <c r="Y5495" s="12" t="str">
        <f>IFERROR(VLOOKUP(C5495,[1]Index!$D:$F,3,FALSE),"Non List")</f>
        <v>Hydro Non Converted</v>
      </c>
      <c r="Z5495">
        <f>IFERROR(VLOOKUP(C5495,[1]LP!$B:$C,2,FALSE),0)</f>
        <v>630</v>
      </c>
      <c r="AA5495" s="11">
        <f t="shared" si="129"/>
        <v>21.3</v>
      </c>
      <c r="AB5495" s="5">
        <f>IFERROR(VLOOKUP(C5495,[2]Sheet1!$B:$F,5,FALSE),0)</f>
        <v>986647.31</v>
      </c>
      <c r="AC5495" s="11">
        <f>IFERROR(VLOOKUP(AE5495,[3]Sheet2!$M:$O,2,FALSE),0)</f>
        <v>0</v>
      </c>
      <c r="AD5495" s="11">
        <f>IFERROR(VLOOKUP(AE5495,[3]Sheet2!$M:$O,3,FALSE),0)</f>
        <v>0</v>
      </c>
      <c r="AE5495" s="10" t="str">
        <f t="shared" si="128"/>
        <v>80/81RURU</v>
      </c>
    </row>
    <row r="5496" spans="1:31" x14ac:dyDescent="0.45">
      <c r="A5496" t="s">
        <v>24</v>
      </c>
      <c r="B5496" t="s">
        <v>338</v>
      </c>
      <c r="C5496" t="s">
        <v>345</v>
      </c>
      <c r="D5496" s="5">
        <v>300</v>
      </c>
      <c r="E5496" s="5">
        <v>760000</v>
      </c>
      <c r="F5496" s="5">
        <v>-20993.637999999999</v>
      </c>
      <c r="L5496">
        <v>23778.17</v>
      </c>
      <c r="M5496" s="5">
        <v>12.48</v>
      </c>
      <c r="N5496" s="5">
        <v>24.04</v>
      </c>
      <c r="O5496" s="5">
        <v>3.09</v>
      </c>
      <c r="P5496" s="5">
        <v>12.87</v>
      </c>
      <c r="R5496">
        <v>74.28</v>
      </c>
      <c r="T5496" s="5">
        <v>97.24</v>
      </c>
      <c r="U5496" s="5">
        <v>165.24</v>
      </c>
      <c r="V5496" s="14">
        <v>-0.44919999999999999</v>
      </c>
      <c r="X5496" s="21">
        <v>0</v>
      </c>
      <c r="Y5496" s="12" t="str">
        <f>IFERROR(VLOOKUP(C5496,[1]Index!$D:$F,3,FALSE),"Non List")</f>
        <v>Hydro Non Converted</v>
      </c>
      <c r="Z5496">
        <f>IFERROR(VLOOKUP(C5496,[1]LP!$B:$C,2,FALSE),0)</f>
        <v>369.9</v>
      </c>
      <c r="AA5496" s="11">
        <f t="shared" si="129"/>
        <v>29.6</v>
      </c>
      <c r="AB5496" s="5">
        <f>IFERROR(VLOOKUP(C5496,[2]Sheet1!$B:$F,5,FALSE),0)</f>
        <v>2280000</v>
      </c>
      <c r="AC5496" s="11">
        <f>IFERROR(VLOOKUP(AE5496,[3]Sheet2!$M:$O,2,FALSE),0)</f>
        <v>0</v>
      </c>
      <c r="AD5496" s="11">
        <f>IFERROR(VLOOKUP(AE5496,[3]Sheet2!$M:$O,3,FALSE),0)</f>
        <v>0</v>
      </c>
      <c r="AE5496" s="10" t="str">
        <f t="shared" si="128"/>
        <v>80/81MAKAR</v>
      </c>
    </row>
    <row r="5497" spans="1:31" x14ac:dyDescent="0.45">
      <c r="A5497" t="s">
        <v>24</v>
      </c>
      <c r="B5497" t="s">
        <v>338</v>
      </c>
      <c r="C5497" t="s">
        <v>322</v>
      </c>
      <c r="D5497" s="5">
        <v>323</v>
      </c>
      <c r="E5497" s="5">
        <v>1120000</v>
      </c>
      <c r="F5497" s="5">
        <v>111817.042</v>
      </c>
      <c r="L5497">
        <v>54227.34</v>
      </c>
      <c r="M5497" s="5">
        <v>19.36</v>
      </c>
      <c r="N5497" s="5">
        <v>16.68</v>
      </c>
      <c r="O5497" s="5">
        <v>2.94</v>
      </c>
      <c r="P5497" s="5">
        <v>17.61</v>
      </c>
      <c r="R5497">
        <v>49.04</v>
      </c>
      <c r="T5497" s="5">
        <v>109.98</v>
      </c>
      <c r="U5497" s="5">
        <v>218.88</v>
      </c>
      <c r="V5497" s="14">
        <v>-0.32240000000000002</v>
      </c>
      <c r="X5497" s="21">
        <v>0</v>
      </c>
      <c r="Y5497" s="12" t="str">
        <f>IFERROR(VLOOKUP(C5497,[1]Index!$D:$F,3,FALSE),"Non List")</f>
        <v>Hydro Non Converted</v>
      </c>
      <c r="Z5497">
        <f>IFERROR(VLOOKUP(C5497,[1]LP!$B:$C,2,FALSE),0)</f>
        <v>370</v>
      </c>
      <c r="AA5497" s="11">
        <f t="shared" si="129"/>
        <v>19.100000000000001</v>
      </c>
      <c r="AB5497" s="5">
        <f>IFERROR(VLOOKUP(C5497,[2]Sheet1!$B:$F,5,FALSE),0)</f>
        <v>5488000</v>
      </c>
      <c r="AC5497" s="11">
        <f>IFERROR(VLOOKUP(AE5497,[3]Sheet2!$M:$O,2,FALSE),0)</f>
        <v>0</v>
      </c>
      <c r="AD5497" s="11">
        <f>IFERROR(VLOOKUP(AE5497,[3]Sheet2!$M:$O,3,FALSE),0)</f>
        <v>0</v>
      </c>
      <c r="AE5497" s="10" t="str">
        <f t="shared" si="128"/>
        <v>80/81SMJC</v>
      </c>
    </row>
    <row r="5498" spans="1:31" x14ac:dyDescent="0.45">
      <c r="A5498" t="s">
        <v>24</v>
      </c>
      <c r="B5498" t="s">
        <v>338</v>
      </c>
      <c r="C5498" t="s">
        <v>329</v>
      </c>
      <c r="D5498" s="5">
        <v>297</v>
      </c>
      <c r="E5498" s="5">
        <v>392156.8</v>
      </c>
      <c r="F5498" s="5">
        <v>7858.6589999999997</v>
      </c>
      <c r="L5498">
        <v>7774.5219999999999</v>
      </c>
      <c r="M5498" s="5">
        <v>7.92</v>
      </c>
      <c r="N5498" s="5">
        <v>37.5</v>
      </c>
      <c r="O5498" s="5">
        <v>2.91</v>
      </c>
      <c r="P5498" s="5">
        <v>7.77</v>
      </c>
      <c r="R5498">
        <v>109.13</v>
      </c>
      <c r="T5498" s="5">
        <v>102</v>
      </c>
      <c r="U5498" s="5">
        <v>134.82</v>
      </c>
      <c r="V5498" s="14">
        <v>-0.54610000000000003</v>
      </c>
      <c r="X5498" s="21">
        <v>0</v>
      </c>
      <c r="Y5498" s="12" t="str">
        <f>IFERROR(VLOOKUP(C5498,[1]Index!$D:$F,3,FALSE),"Non List")</f>
        <v>Hydro Non Converted</v>
      </c>
      <c r="Z5498">
        <f>IFERROR(VLOOKUP(C5498,[1]LP!$B:$C,2,FALSE),0)</f>
        <v>444</v>
      </c>
      <c r="AA5498" s="11">
        <f t="shared" si="129"/>
        <v>56.1</v>
      </c>
      <c r="AB5498" s="5">
        <f>IFERROR(VLOOKUP(C5498,[2]Sheet1!$B:$F,5,FALSE),0)</f>
        <v>1921568.32</v>
      </c>
      <c r="AC5498" s="11">
        <f>IFERROR(VLOOKUP(AE5498,[3]Sheet2!$M:$O,2,FALSE),0)</f>
        <v>0</v>
      </c>
      <c r="AD5498" s="11">
        <f>IFERROR(VLOOKUP(AE5498,[3]Sheet2!$M:$O,3,FALSE),0)</f>
        <v>0</v>
      </c>
      <c r="AE5498" s="10" t="str">
        <f t="shared" si="128"/>
        <v>80/81MKHL</v>
      </c>
    </row>
    <row r="5499" spans="1:31" x14ac:dyDescent="0.45">
      <c r="A5499" t="s">
        <v>24</v>
      </c>
      <c r="B5499" t="s">
        <v>338</v>
      </c>
      <c r="C5499" t="s">
        <v>346</v>
      </c>
      <c r="D5499" s="5">
        <v>328</v>
      </c>
      <c r="E5499" s="5">
        <v>871580</v>
      </c>
      <c r="F5499" s="5">
        <v>-48727.856200000002</v>
      </c>
      <c r="L5499">
        <v>-3051.1559999999999</v>
      </c>
      <c r="M5499" s="5">
        <v>-1.4</v>
      </c>
      <c r="N5499" s="5">
        <v>-234.29</v>
      </c>
      <c r="O5499" s="5">
        <v>3.47</v>
      </c>
      <c r="P5499" s="5">
        <v>-1.48</v>
      </c>
      <c r="R5499">
        <v>-812.99</v>
      </c>
      <c r="T5499" s="5">
        <v>94.41</v>
      </c>
      <c r="U5499" s="5" t="s">
        <v>314</v>
      </c>
      <c r="V5499" t="s">
        <v>314</v>
      </c>
      <c r="X5499" s="21">
        <v>0</v>
      </c>
      <c r="Y5499" s="12" t="str">
        <f>IFERROR(VLOOKUP(C5499,[1]Index!$D:$F,3,FALSE),"Non List")</f>
        <v>Hydro Non Converted</v>
      </c>
      <c r="Z5499">
        <f>IFERROR(VLOOKUP(C5499,[1]LP!$B:$C,2,FALSE),0)</f>
        <v>440</v>
      </c>
      <c r="AA5499" s="11">
        <f t="shared" si="129"/>
        <v>-314.3</v>
      </c>
      <c r="AB5499" s="5">
        <f>IFERROR(VLOOKUP(C5499,[2]Sheet1!$B:$F,5,FALSE),0)</f>
        <v>3000000</v>
      </c>
      <c r="AC5499" s="11">
        <f>IFERROR(VLOOKUP(AE5499,[3]Sheet2!$M:$O,2,FALSE),0)</f>
        <v>0</v>
      </c>
      <c r="AD5499" s="11">
        <f>IFERROR(VLOOKUP(AE5499,[3]Sheet2!$M:$O,3,FALSE),0)</f>
        <v>0</v>
      </c>
      <c r="AE5499" s="10" t="str">
        <f t="shared" si="128"/>
        <v>80/81MMKJL</v>
      </c>
    </row>
    <row r="5500" spans="1:31" x14ac:dyDescent="0.45">
      <c r="A5500" t="s">
        <v>24</v>
      </c>
      <c r="B5500" t="s">
        <v>338</v>
      </c>
      <c r="C5500" t="s">
        <v>330</v>
      </c>
      <c r="D5500" s="5">
        <v>284.89999999999998</v>
      </c>
      <c r="E5500" s="5">
        <v>536486</v>
      </c>
      <c r="F5500" s="5">
        <v>-114832.179</v>
      </c>
      <c r="L5500">
        <v>5812.8710000000001</v>
      </c>
      <c r="M5500" s="5">
        <v>4.32</v>
      </c>
      <c r="N5500" s="5">
        <v>65.95</v>
      </c>
      <c r="O5500" s="5">
        <v>3.62</v>
      </c>
      <c r="P5500" s="5">
        <v>5.51</v>
      </c>
      <c r="R5500">
        <v>238.74</v>
      </c>
      <c r="T5500" s="5">
        <v>78.599999999999994</v>
      </c>
      <c r="U5500" s="5">
        <v>87.41</v>
      </c>
      <c r="V5500" s="14">
        <v>-0.69320000000000004</v>
      </c>
      <c r="X5500" s="21">
        <v>0</v>
      </c>
      <c r="Y5500" s="12" t="str">
        <f>IFERROR(VLOOKUP(C5500,[1]Index!$D:$F,3,FALSE),"Non List")</f>
        <v>Hydro Non Converted</v>
      </c>
      <c r="Z5500">
        <f>IFERROR(VLOOKUP(C5500,[1]LP!$B:$C,2,FALSE),0)</f>
        <v>405</v>
      </c>
      <c r="AA5500" s="11">
        <f t="shared" si="129"/>
        <v>93.8</v>
      </c>
      <c r="AB5500" s="5">
        <f>IFERROR(VLOOKUP(C5500,[2]Sheet1!$B:$F,5,FALSE),0)</f>
        <v>1609458</v>
      </c>
      <c r="AC5500" s="11">
        <f>IFERROR(VLOOKUP(AE5500,[3]Sheet2!$M:$O,2,FALSE),0)</f>
        <v>0</v>
      </c>
      <c r="AD5500" s="11">
        <f>IFERROR(VLOOKUP(AE5500,[3]Sheet2!$M:$O,3,FALSE),0)</f>
        <v>0</v>
      </c>
      <c r="AE5500" s="10" t="str">
        <f t="shared" si="128"/>
        <v>80/81DOLTI</v>
      </c>
    </row>
    <row r="5501" spans="1:31" x14ac:dyDescent="0.45">
      <c r="A5501" t="s">
        <v>24</v>
      </c>
      <c r="B5501" t="s">
        <v>338</v>
      </c>
      <c r="C5501" t="s">
        <v>253</v>
      </c>
      <c r="D5501" s="5">
        <v>305</v>
      </c>
      <c r="E5501" s="5">
        <v>1827970</v>
      </c>
      <c r="F5501" s="5">
        <v>-435702.76</v>
      </c>
      <c r="L5501">
        <v>-81696.400999999998</v>
      </c>
      <c r="M5501" s="5">
        <v>-17.84</v>
      </c>
      <c r="N5501" s="5">
        <v>-17.100000000000001</v>
      </c>
      <c r="O5501" s="5">
        <v>4</v>
      </c>
      <c r="P5501" s="5">
        <v>-23.47</v>
      </c>
      <c r="R5501">
        <v>-68.400000000000006</v>
      </c>
      <c r="T5501" s="5">
        <v>76.16</v>
      </c>
      <c r="U5501" s="5" t="s">
        <v>314</v>
      </c>
      <c r="V5501" t="s">
        <v>314</v>
      </c>
      <c r="X5501" s="21">
        <v>0</v>
      </c>
      <c r="Y5501" s="12" t="str">
        <f>IFERROR(VLOOKUP(C5501,[1]Index!$D:$F,3,FALSE),"Non List")</f>
        <v>Hydro Non Converted</v>
      </c>
      <c r="Z5501">
        <f>IFERROR(VLOOKUP(C5501,[1]LP!$B:$C,2,FALSE),0)</f>
        <v>334.6</v>
      </c>
      <c r="AA5501" s="11">
        <f t="shared" si="129"/>
        <v>-18.8</v>
      </c>
      <c r="AB5501" s="5">
        <f>IFERROR(VLOOKUP(C5501,[2]Sheet1!$B:$F,5,FALSE),0)</f>
        <v>3655940</v>
      </c>
      <c r="AC5501" s="11">
        <f>IFERROR(VLOOKUP(AE5501,[3]Sheet2!$M:$O,2,FALSE),0)</f>
        <v>0</v>
      </c>
      <c r="AD5501" s="11">
        <f>IFERROR(VLOOKUP(AE5501,[3]Sheet2!$M:$O,3,FALSE),0)</f>
        <v>0</v>
      </c>
      <c r="AE5501" s="10" t="str">
        <f t="shared" si="128"/>
        <v>80/81BHL</v>
      </c>
    </row>
    <row r="5502" spans="1:31" x14ac:dyDescent="0.45">
      <c r="A5502" t="s">
        <v>24</v>
      </c>
      <c r="B5502" t="s">
        <v>338</v>
      </c>
      <c r="C5502" t="s">
        <v>255</v>
      </c>
      <c r="D5502" s="5">
        <v>419</v>
      </c>
      <c r="E5502" s="5">
        <v>3125000</v>
      </c>
      <c r="F5502" s="5">
        <v>460182.56699999998</v>
      </c>
      <c r="L5502">
        <v>234658.42800000001</v>
      </c>
      <c r="M5502" s="5">
        <v>30</v>
      </c>
      <c r="N5502" s="5">
        <v>13.97</v>
      </c>
      <c r="O5502" s="5">
        <v>3.65</v>
      </c>
      <c r="P5502" s="5">
        <v>26.18</v>
      </c>
      <c r="R5502">
        <v>50.99</v>
      </c>
      <c r="T5502" s="5">
        <v>114.73</v>
      </c>
      <c r="U5502" s="5">
        <v>278.29000000000002</v>
      </c>
      <c r="V5502" s="14">
        <v>-0.33579999999999999</v>
      </c>
      <c r="X5502" s="21">
        <v>0</v>
      </c>
      <c r="Y5502" s="12" t="str">
        <f>IFERROR(VLOOKUP(C5502,[1]Index!$D:$F,3,FALSE),"Non List")</f>
        <v>Hydro Non Converted</v>
      </c>
      <c r="Z5502">
        <f>IFERROR(VLOOKUP(C5502,[1]LP!$B:$C,2,FALSE),0)</f>
        <v>449</v>
      </c>
      <c r="AA5502" s="11">
        <f t="shared" si="129"/>
        <v>15</v>
      </c>
      <c r="AB5502" s="5">
        <f>IFERROR(VLOOKUP(C5502,[2]Sheet1!$B:$F,5,FALSE),0)</f>
        <v>6250000</v>
      </c>
      <c r="AC5502" s="11">
        <f>IFERROR(VLOOKUP(AE5502,[3]Sheet2!$M:$O,2,FALSE),0)</f>
        <v>0</v>
      </c>
      <c r="AD5502" s="11">
        <f>IFERROR(VLOOKUP(AE5502,[3]Sheet2!$M:$O,3,FALSE),0)</f>
        <v>0</v>
      </c>
      <c r="AE5502" s="10" t="str">
        <f t="shared" ref="AE5502:AE5565" si="130">B5502&amp;C5502</f>
        <v>80/81GVL</v>
      </c>
    </row>
    <row r="5503" spans="1:31" x14ac:dyDescent="0.45">
      <c r="A5503" t="s">
        <v>24</v>
      </c>
      <c r="B5503" t="s">
        <v>338</v>
      </c>
      <c r="C5503" t="s">
        <v>347</v>
      </c>
      <c r="D5503" s="5">
        <v>587</v>
      </c>
      <c r="E5503" s="5">
        <v>748400</v>
      </c>
      <c r="F5503" s="5">
        <v>436.75299999999999</v>
      </c>
      <c r="L5503">
        <v>1707.454</v>
      </c>
      <c r="M5503" s="5">
        <v>0.88</v>
      </c>
      <c r="N5503" s="5">
        <v>667.05</v>
      </c>
      <c r="O5503" s="5">
        <v>5.87</v>
      </c>
      <c r="P5503" s="5">
        <v>0.91</v>
      </c>
      <c r="R5503">
        <v>3915.58</v>
      </c>
      <c r="T5503" s="5">
        <v>100.06</v>
      </c>
      <c r="U5503" s="5">
        <v>44.51</v>
      </c>
      <c r="V5503" s="14">
        <v>-0.92420000000000002</v>
      </c>
      <c r="X5503" s="21">
        <v>0</v>
      </c>
      <c r="Y5503" s="12" t="str">
        <f>IFERROR(VLOOKUP(C5503,[1]Index!$D:$F,3,FALSE),"Non List")</f>
        <v>Hydro Non Converted</v>
      </c>
      <c r="Z5503">
        <f>IFERROR(VLOOKUP(C5503,[1]LP!$B:$C,2,FALSE),0)</f>
        <v>681</v>
      </c>
      <c r="AA5503" s="11">
        <f t="shared" si="129"/>
        <v>773.9</v>
      </c>
      <c r="AB5503" s="5">
        <f>IFERROR(VLOOKUP(C5503,[2]Sheet1!$B:$F,5,FALSE),0)</f>
        <v>1496800</v>
      </c>
      <c r="AC5503" s="11">
        <f>IFERROR(VLOOKUP(AE5503,[3]Sheet2!$M:$O,2,FALSE),0)</f>
        <v>0</v>
      </c>
      <c r="AD5503" s="11">
        <f>IFERROR(VLOOKUP(AE5503,[3]Sheet2!$M:$O,3,FALSE),0)</f>
        <v>0</v>
      </c>
      <c r="AE5503" s="10" t="str">
        <f t="shared" si="130"/>
        <v>80/81MSHL</v>
      </c>
    </row>
    <row r="5504" spans="1:31" x14ac:dyDescent="0.45">
      <c r="A5504" t="s">
        <v>24</v>
      </c>
      <c r="B5504" t="s">
        <v>338</v>
      </c>
      <c r="C5504" t="s">
        <v>254</v>
      </c>
      <c r="D5504" s="5">
        <v>224</v>
      </c>
      <c r="E5504" s="5">
        <v>1615809.43</v>
      </c>
      <c r="F5504" s="5">
        <v>-30008.862000000001</v>
      </c>
      <c r="L5504">
        <v>-47508.697</v>
      </c>
      <c r="M5504" s="5">
        <v>-11.76</v>
      </c>
      <c r="N5504" s="5">
        <v>-19.05</v>
      </c>
      <c r="O5504" s="5">
        <v>2.2799999999999998</v>
      </c>
      <c r="P5504" s="5">
        <v>-11.98</v>
      </c>
      <c r="R5504">
        <v>-43.43</v>
      </c>
      <c r="T5504" s="5">
        <v>98.14</v>
      </c>
      <c r="U5504" s="5" t="s">
        <v>314</v>
      </c>
      <c r="V5504" t="s">
        <v>314</v>
      </c>
      <c r="X5504" s="21">
        <v>0</v>
      </c>
      <c r="Y5504" s="12" t="str">
        <f>IFERROR(VLOOKUP(C5504,[1]Index!$D:$F,3,FALSE),"Non List")</f>
        <v>Hydro Power</v>
      </c>
      <c r="Z5504">
        <f>IFERROR(VLOOKUP(C5504,[1]LP!$B:$C,2,FALSE),0)</f>
        <v>163</v>
      </c>
      <c r="AA5504" s="11">
        <f t="shared" si="129"/>
        <v>-13.9</v>
      </c>
      <c r="AB5504" s="5">
        <f>IFERROR(VLOOKUP(C5504,[2]Sheet1!$B:$F,5,FALSE),0)</f>
        <v>23233518</v>
      </c>
      <c r="AC5504" s="11">
        <f>IFERROR(VLOOKUP(AE5504,[3]Sheet2!$M:$O,2,FALSE),0)</f>
        <v>0</v>
      </c>
      <c r="AD5504" s="11">
        <f>IFERROR(VLOOKUP(AE5504,[3]Sheet2!$M:$O,3,FALSE),0)</f>
        <v>0</v>
      </c>
      <c r="AE5504" s="10" t="str">
        <f t="shared" si="130"/>
        <v>80/81RIDI</v>
      </c>
    </row>
    <row r="5505" spans="1:31" x14ac:dyDescent="0.45">
      <c r="A5505" t="s">
        <v>24</v>
      </c>
      <c r="B5505" t="s">
        <v>338</v>
      </c>
      <c r="C5505" t="s">
        <v>348</v>
      </c>
      <c r="D5505" s="5">
        <v>253.5</v>
      </c>
      <c r="E5505" s="5">
        <v>800000</v>
      </c>
      <c r="F5505" s="5">
        <v>-175567.568</v>
      </c>
      <c r="L5505">
        <v>-4775.8180000000002</v>
      </c>
      <c r="M5505" s="5">
        <v>-2.36</v>
      </c>
      <c r="N5505" s="5">
        <v>-107.42</v>
      </c>
      <c r="O5505" s="5">
        <v>3.25</v>
      </c>
      <c r="P5505" s="5">
        <v>-3.06</v>
      </c>
      <c r="R5505">
        <v>-349.12</v>
      </c>
      <c r="T5505" s="5">
        <v>78.05</v>
      </c>
      <c r="U5505" s="5" t="s">
        <v>314</v>
      </c>
      <c r="V5505" t="s">
        <v>314</v>
      </c>
      <c r="X5505" s="21">
        <v>0</v>
      </c>
      <c r="Y5505" s="12" t="str">
        <f>IFERROR(VLOOKUP(C5505,[1]Index!$D:$F,3,FALSE),"Non List")</f>
        <v>Hydro Non Converted</v>
      </c>
      <c r="Z5505">
        <f>IFERROR(VLOOKUP(C5505,[1]LP!$B:$C,2,FALSE),0)</f>
        <v>312</v>
      </c>
      <c r="AA5505" s="11">
        <f t="shared" si="129"/>
        <v>-132.19999999999999</v>
      </c>
      <c r="AB5505" s="5">
        <f>IFERROR(VLOOKUP(C5505,[2]Sheet1!$B:$F,5,FALSE),0)</f>
        <v>2800000</v>
      </c>
      <c r="AC5505" s="11">
        <f>IFERROR(VLOOKUP(AE5505,[3]Sheet2!$M:$O,2,FALSE),0)</f>
        <v>0</v>
      </c>
      <c r="AD5505" s="11">
        <f>IFERROR(VLOOKUP(AE5505,[3]Sheet2!$M:$O,3,FALSE),0)</f>
        <v>0</v>
      </c>
      <c r="AE5505" s="10" t="str">
        <f t="shared" si="130"/>
        <v>80/81MEHL</v>
      </c>
    </row>
    <row r="5506" spans="1:31" x14ac:dyDescent="0.45">
      <c r="A5506" t="s">
        <v>24</v>
      </c>
      <c r="B5506" t="s">
        <v>338</v>
      </c>
      <c r="C5506" t="s">
        <v>349</v>
      </c>
      <c r="D5506" s="5">
        <v>295</v>
      </c>
      <c r="E5506" s="5">
        <v>600000</v>
      </c>
      <c r="F5506" s="5">
        <v>-9528.5040000000008</v>
      </c>
      <c r="L5506">
        <v>-136.99100000000001</v>
      </c>
      <c r="M5506" s="5">
        <v>-0.08</v>
      </c>
      <c r="N5506" s="5">
        <v>-3687.5</v>
      </c>
      <c r="O5506" s="5">
        <v>3</v>
      </c>
      <c r="P5506" s="5">
        <v>-0.09</v>
      </c>
      <c r="R5506">
        <v>-11062.5</v>
      </c>
      <c r="T5506" s="5">
        <v>98.41</v>
      </c>
      <c r="U5506" s="5" t="s">
        <v>314</v>
      </c>
      <c r="V5506" t="s">
        <v>314</v>
      </c>
      <c r="X5506" s="21">
        <v>0</v>
      </c>
      <c r="Y5506" s="12" t="str">
        <f>IFERROR(VLOOKUP(C5506,[1]Index!$D:$F,3,FALSE),"Non List")</f>
        <v>Hydro Non Converted</v>
      </c>
      <c r="Z5506">
        <f>IFERROR(VLOOKUP(C5506,[1]LP!$B:$C,2,FALSE),0)</f>
        <v>397.8</v>
      </c>
      <c r="AA5506" s="11">
        <f t="shared" si="129"/>
        <v>-4972.5</v>
      </c>
      <c r="AB5506" s="5">
        <f>IFERROR(VLOOKUP(C5506,[2]Sheet1!$B:$F,5,FALSE),0)</f>
        <v>1800000</v>
      </c>
      <c r="AC5506" s="11">
        <f>IFERROR(VLOOKUP(AE5506,[3]Sheet2!$M:$O,2,FALSE),0)</f>
        <v>0</v>
      </c>
      <c r="AD5506" s="11">
        <f>IFERROR(VLOOKUP(AE5506,[3]Sheet2!$M:$O,3,FALSE),0)</f>
        <v>0</v>
      </c>
      <c r="AE5506" s="10" t="str">
        <f t="shared" si="130"/>
        <v>80/81IHL</v>
      </c>
    </row>
    <row r="5507" spans="1:31" x14ac:dyDescent="0.45">
      <c r="A5507" t="s">
        <v>24</v>
      </c>
      <c r="B5507" t="s">
        <v>338</v>
      </c>
      <c r="C5507" t="s">
        <v>323</v>
      </c>
      <c r="D5507" s="5">
        <v>449.5</v>
      </c>
      <c r="E5507" s="5">
        <v>2100000</v>
      </c>
      <c r="F5507" s="5">
        <v>160790.79999999999</v>
      </c>
      <c r="L5507">
        <v>106937.44</v>
      </c>
      <c r="M5507" s="5">
        <v>20.36</v>
      </c>
      <c r="N5507" s="5">
        <v>22.08</v>
      </c>
      <c r="O5507" s="5">
        <v>4.18</v>
      </c>
      <c r="P5507" s="5">
        <v>18.920000000000002</v>
      </c>
      <c r="R5507">
        <v>92.29</v>
      </c>
      <c r="T5507" s="5">
        <v>107.66</v>
      </c>
      <c r="U5507" s="5">
        <v>222.08</v>
      </c>
      <c r="V5507" s="14">
        <v>-0.50590000000000002</v>
      </c>
      <c r="X5507" s="21">
        <v>0</v>
      </c>
      <c r="Y5507" s="12" t="str">
        <f>IFERROR(VLOOKUP(C5507,[1]Index!$D:$F,3,FALSE),"Non List")</f>
        <v>Hydro Non Converted</v>
      </c>
      <c r="Z5507">
        <f>IFERROR(VLOOKUP(C5507,[1]LP!$B:$C,2,FALSE),0)</f>
        <v>493</v>
      </c>
      <c r="AA5507" s="11">
        <f t="shared" ref="AA5507:AA5570" si="131">ROUND(IFERROR(Z5507/M5507,0),1)</f>
        <v>24.2</v>
      </c>
      <c r="AB5507" s="5">
        <f>IFERROR(VLOOKUP(C5507,[2]Sheet1!$B:$F,5,FALSE),0)</f>
        <v>3150000</v>
      </c>
      <c r="AC5507" s="11">
        <f>IFERROR(VLOOKUP(AE5507,[3]Sheet2!$M:$O,2,FALSE),0)</f>
        <v>0</v>
      </c>
      <c r="AD5507" s="11">
        <f>IFERROR(VLOOKUP(AE5507,[3]Sheet2!$M:$O,3,FALSE),0)</f>
        <v>0</v>
      </c>
      <c r="AE5507" s="10" t="str">
        <f t="shared" si="130"/>
        <v>80/81SMHL</v>
      </c>
    </row>
    <row r="5508" spans="1:31" x14ac:dyDescent="0.45">
      <c r="A5508" t="s">
        <v>24</v>
      </c>
      <c r="B5508" t="s">
        <v>338</v>
      </c>
      <c r="C5508" t="s">
        <v>350</v>
      </c>
      <c r="D5508" s="5">
        <v>296.8</v>
      </c>
      <c r="E5508" s="5">
        <v>542583.30000000005</v>
      </c>
      <c r="F5508" s="5">
        <v>-44538.13</v>
      </c>
      <c r="L5508">
        <v>-34360.11</v>
      </c>
      <c r="M5508" s="5">
        <v>-25.32</v>
      </c>
      <c r="N5508" s="5">
        <v>-11.72</v>
      </c>
      <c r="O5508" s="5">
        <v>3.23</v>
      </c>
      <c r="P5508" s="5">
        <v>-27.6</v>
      </c>
      <c r="R5508">
        <v>-37.86</v>
      </c>
      <c r="T5508" s="5">
        <v>91.79</v>
      </c>
      <c r="U5508" s="5" t="s">
        <v>314</v>
      </c>
      <c r="V5508" t="s">
        <v>314</v>
      </c>
      <c r="X5508" s="21">
        <v>0</v>
      </c>
      <c r="Y5508" s="12" t="str">
        <f>IFERROR(VLOOKUP(C5508,[1]Index!$D:$F,3,FALSE),"Non List")</f>
        <v>Hydro Non Converted</v>
      </c>
      <c r="Z5508">
        <f>IFERROR(VLOOKUP(C5508,[1]LP!$B:$C,2,FALSE),0)</f>
        <v>374</v>
      </c>
      <c r="AA5508" s="11">
        <f t="shared" si="131"/>
        <v>-14.8</v>
      </c>
      <c r="AB5508" s="5">
        <f>IFERROR(VLOOKUP(C5508,[2]Sheet1!$B:$F,5,FALSE),0)</f>
        <v>1627749.9</v>
      </c>
      <c r="AC5508" s="11">
        <f>IFERROR(VLOOKUP(AE5508,[3]Sheet2!$M:$O,2,FALSE),0)</f>
        <v>0</v>
      </c>
      <c r="AD5508" s="11">
        <f>IFERROR(VLOOKUP(AE5508,[3]Sheet2!$M:$O,3,FALSE),0)</f>
        <v>0</v>
      </c>
      <c r="AE5508" s="10" t="str">
        <f t="shared" si="130"/>
        <v>80/81MCHL</v>
      </c>
    </row>
    <row r="5509" spans="1:31" x14ac:dyDescent="0.45">
      <c r="A5509" t="s">
        <v>24</v>
      </c>
      <c r="B5509" t="s">
        <v>338</v>
      </c>
      <c r="C5509" t="s">
        <v>351</v>
      </c>
      <c r="D5509" s="5">
        <v>415</v>
      </c>
      <c r="E5509" s="5">
        <v>280000</v>
      </c>
      <c r="F5509" s="5">
        <v>57921.98</v>
      </c>
      <c r="L5509">
        <v>-834.38</v>
      </c>
      <c r="M5509" s="5">
        <v>-1.1599999999999999</v>
      </c>
      <c r="N5509" s="5">
        <v>-357.76</v>
      </c>
      <c r="O5509" s="5">
        <v>3.44</v>
      </c>
      <c r="P5509" s="5">
        <v>-0.99</v>
      </c>
      <c r="R5509">
        <v>-1230.69</v>
      </c>
      <c r="T5509" s="5">
        <v>120.69</v>
      </c>
      <c r="U5509" s="5" t="s">
        <v>314</v>
      </c>
      <c r="V5509" t="s">
        <v>314</v>
      </c>
      <c r="X5509" s="21">
        <v>0</v>
      </c>
      <c r="Y5509" s="12" t="str">
        <f>IFERROR(VLOOKUP(C5509,[1]Index!$D:$F,3,FALSE),"Non List")</f>
        <v>Hydro Non Converted</v>
      </c>
      <c r="Z5509">
        <f>IFERROR(VLOOKUP(C5509,[1]LP!$B:$C,2,FALSE),0)</f>
        <v>484</v>
      </c>
      <c r="AA5509" s="11">
        <f t="shared" si="131"/>
        <v>-417.2</v>
      </c>
      <c r="AB5509" s="5">
        <f>IFERROR(VLOOKUP(C5509,[2]Sheet1!$B:$F,5,FALSE),0)</f>
        <v>840000</v>
      </c>
      <c r="AC5509" s="11">
        <f>IFERROR(VLOOKUP(AE5509,[3]Sheet2!$M:$O,2,FALSE),0)</f>
        <v>0</v>
      </c>
      <c r="AD5509" s="11">
        <f>IFERROR(VLOOKUP(AE5509,[3]Sheet2!$M:$O,3,FALSE),0)</f>
        <v>0</v>
      </c>
      <c r="AE5509" s="10" t="str">
        <f t="shared" si="130"/>
        <v>80/81RAWA</v>
      </c>
    </row>
    <row r="5510" spans="1:31" x14ac:dyDescent="0.45">
      <c r="A5510" t="s">
        <v>24</v>
      </c>
      <c r="B5510" t="s">
        <v>338</v>
      </c>
      <c r="C5510" t="s">
        <v>352</v>
      </c>
      <c r="D5510" s="5">
        <v>558</v>
      </c>
      <c r="E5510" s="5">
        <v>572064.69999999995</v>
      </c>
      <c r="F5510" s="5">
        <v>150739.04560000001</v>
      </c>
      <c r="L5510">
        <v>14262.7091</v>
      </c>
      <c r="M5510" s="5">
        <v>9.9600000000000009</v>
      </c>
      <c r="N5510" s="5">
        <v>56.02</v>
      </c>
      <c r="O5510" s="5">
        <v>4.42</v>
      </c>
      <c r="P5510" s="5">
        <v>7.89</v>
      </c>
      <c r="R5510">
        <v>247.61</v>
      </c>
      <c r="T5510" s="5">
        <v>126.35</v>
      </c>
      <c r="U5510" s="5">
        <v>168.27</v>
      </c>
      <c r="V5510" s="14">
        <v>-0.69840000000000002</v>
      </c>
      <c r="X5510" s="21">
        <v>0</v>
      </c>
      <c r="Y5510" s="12" t="str">
        <f>IFERROR(VLOOKUP(C5510,[1]Index!$D:$F,3,FALSE),"Non List")</f>
        <v>Hydro Non Converted</v>
      </c>
      <c r="Z5510">
        <f>IFERROR(VLOOKUP(C5510,[1]LP!$B:$C,2,FALSE),0)</f>
        <v>729.3</v>
      </c>
      <c r="AA5510" s="11">
        <f t="shared" si="131"/>
        <v>73.2</v>
      </c>
      <c r="AB5510" s="5">
        <f>IFERROR(VLOOKUP(C5510,[2]Sheet1!$B:$F,5,FALSE),0)</f>
        <v>1430161.75</v>
      </c>
      <c r="AC5510" s="11">
        <f>IFERROR(VLOOKUP(AE5510,[3]Sheet2!$M:$O,2,FALSE),0)</f>
        <v>0</v>
      </c>
      <c r="AD5510" s="11">
        <f>IFERROR(VLOOKUP(AE5510,[3]Sheet2!$M:$O,3,FALSE),0)</f>
        <v>0</v>
      </c>
      <c r="AE5510" s="10" t="str">
        <f t="shared" si="130"/>
        <v>80/81BGWT</v>
      </c>
    </row>
    <row r="5511" spans="1:31" x14ac:dyDescent="0.45">
      <c r="A5511" t="s">
        <v>24</v>
      </c>
      <c r="B5511" t="s">
        <v>338</v>
      </c>
      <c r="C5511" t="s">
        <v>353</v>
      </c>
      <c r="D5511" s="5">
        <v>651</v>
      </c>
      <c r="E5511" s="5">
        <v>1363637</v>
      </c>
      <c r="F5511" s="5">
        <v>634747.18299999996</v>
      </c>
      <c r="L5511">
        <v>127246.175</v>
      </c>
      <c r="M5511" s="5">
        <v>37.32</v>
      </c>
      <c r="N5511" s="5">
        <v>17.440000000000001</v>
      </c>
      <c r="O5511" s="5">
        <v>4.4400000000000004</v>
      </c>
      <c r="P5511" s="5">
        <v>25.47</v>
      </c>
      <c r="R5511">
        <v>77.430000000000007</v>
      </c>
      <c r="T5511" s="5">
        <v>146.55000000000001</v>
      </c>
      <c r="U5511" s="5">
        <v>350.8</v>
      </c>
      <c r="V5511" s="14">
        <v>-0.46110000000000001</v>
      </c>
      <c r="X5511" s="21">
        <v>0</v>
      </c>
      <c r="Y5511" s="12" t="str">
        <f>IFERROR(VLOOKUP(C5511,[1]Index!$D:$F,3,FALSE),"Non List")</f>
        <v>Hydro Non Converted</v>
      </c>
      <c r="Z5511">
        <f>IFERROR(VLOOKUP(C5511,[1]LP!$B:$C,2,FALSE),0)</f>
        <v>874</v>
      </c>
      <c r="AA5511" s="11">
        <f t="shared" si="131"/>
        <v>23.4</v>
      </c>
      <c r="AB5511" s="5">
        <f>IFERROR(VLOOKUP(C5511,[2]Sheet1!$B:$F,5,FALSE),0)</f>
        <v>1636364.4</v>
      </c>
      <c r="AC5511" s="11">
        <f>IFERROR(VLOOKUP(AE5511,[3]Sheet2!$M:$O,2,FALSE),0)</f>
        <v>0</v>
      </c>
      <c r="AD5511" s="11">
        <f>IFERROR(VLOOKUP(AE5511,[3]Sheet2!$M:$O,3,FALSE),0)</f>
        <v>0</v>
      </c>
      <c r="AE5511" s="10" t="str">
        <f t="shared" si="130"/>
        <v>80/81MANDU</v>
      </c>
    </row>
    <row r="5512" spans="1:31" x14ac:dyDescent="0.45">
      <c r="A5512" t="s">
        <v>24</v>
      </c>
      <c r="B5512" t="s">
        <v>338</v>
      </c>
      <c r="C5512" t="s">
        <v>256</v>
      </c>
      <c r="D5512" s="5">
        <v>671</v>
      </c>
      <c r="E5512" s="5">
        <v>3155300.52</v>
      </c>
      <c r="F5512" s="5">
        <v>377400.07</v>
      </c>
      <c r="L5512">
        <v>166166.10999999999</v>
      </c>
      <c r="M5512" s="5">
        <v>21.04</v>
      </c>
      <c r="N5512" s="5">
        <v>31.89</v>
      </c>
      <c r="O5512" s="5">
        <v>5.99</v>
      </c>
      <c r="P5512" s="5">
        <v>18.809999999999999</v>
      </c>
      <c r="R5512" s="5">
        <v>191.02</v>
      </c>
      <c r="T5512">
        <v>111.96</v>
      </c>
      <c r="U5512" s="5">
        <v>230.22</v>
      </c>
      <c r="V5512" s="14">
        <v>-0.65690000000000004</v>
      </c>
      <c r="X5512" s="21">
        <v>0</v>
      </c>
      <c r="Y5512" s="12" t="str">
        <f>IFERROR(VLOOKUP(C5512,[1]Index!$D:$F,3,FALSE),"Non List")</f>
        <v>Life Insurance</v>
      </c>
      <c r="Z5512">
        <f>IFERROR(VLOOKUP(C5512,[1]LP!$B:$C,2,FALSE),0)</f>
        <v>602.5</v>
      </c>
      <c r="AA5512" s="11">
        <f t="shared" si="131"/>
        <v>28.6</v>
      </c>
      <c r="AB5512" s="5">
        <f>IFERROR(VLOOKUP(C5512,[2]Sheet1!$B:$F,5,FALSE),0)</f>
        <v>16659197.9</v>
      </c>
      <c r="AC5512" s="11">
        <f>IFERROR(VLOOKUP(AE5512,[3]Sheet2!$M:$O,2,FALSE),0)</f>
        <v>0</v>
      </c>
      <c r="AD5512" s="11">
        <f>IFERROR(VLOOKUP(AE5512,[3]Sheet2!$M:$O,3,FALSE),0)</f>
        <v>0</v>
      </c>
      <c r="AE5512" s="10" t="str">
        <f t="shared" si="130"/>
        <v>80/81ALICL</v>
      </c>
    </row>
    <row r="5513" spans="1:31" x14ac:dyDescent="0.45">
      <c r="A5513" t="s">
        <v>24</v>
      </c>
      <c r="B5513" t="s">
        <v>338</v>
      </c>
      <c r="C5513" t="s">
        <v>258</v>
      </c>
      <c r="D5513" s="5">
        <v>1483</v>
      </c>
      <c r="E5513" s="5">
        <v>2653200</v>
      </c>
      <c r="F5513" s="5">
        <v>2690123.64</v>
      </c>
      <c r="L5513">
        <v>59730.2</v>
      </c>
      <c r="M5513" s="5">
        <v>9</v>
      </c>
      <c r="N5513" s="5">
        <v>164.78</v>
      </c>
      <c r="O5513" s="5">
        <v>7.36</v>
      </c>
      <c r="P5513" s="5">
        <v>4.47</v>
      </c>
      <c r="R5513" s="5">
        <v>1212.78</v>
      </c>
      <c r="T5513">
        <v>201.39</v>
      </c>
      <c r="U5513" s="5">
        <v>201.94</v>
      </c>
      <c r="V5513" s="14">
        <v>-0.86380000000000001</v>
      </c>
      <c r="X5513" s="21">
        <v>0</v>
      </c>
      <c r="Y5513" s="12" t="str">
        <f>IFERROR(VLOOKUP(C5513,[1]Index!$D:$F,3,FALSE),"Non List")</f>
        <v>Life Insurance</v>
      </c>
      <c r="Z5513">
        <f>IFERROR(VLOOKUP(C5513,[1]LP!$B:$C,2,FALSE),0)</f>
        <v>1372</v>
      </c>
      <c r="AA5513" s="11">
        <f t="shared" si="131"/>
        <v>152.4</v>
      </c>
      <c r="AB5513" s="5">
        <f>IFERROR(VLOOKUP(C5513,[2]Sheet1!$B:$F,5,FALSE),0)</f>
        <v>7959600</v>
      </c>
      <c r="AC5513" s="11">
        <f>IFERROR(VLOOKUP(AE5513,[3]Sheet2!$M:$O,2,FALSE),0)</f>
        <v>0</v>
      </c>
      <c r="AD5513" s="11">
        <f>IFERROR(VLOOKUP(AE5513,[3]Sheet2!$M:$O,3,FALSE),0)</f>
        <v>0</v>
      </c>
      <c r="AE5513" s="10" t="str">
        <f t="shared" si="130"/>
        <v>80/81LICN</v>
      </c>
    </row>
    <row r="5514" spans="1:31" x14ac:dyDescent="0.45">
      <c r="A5514" t="s">
        <v>24</v>
      </c>
      <c r="B5514" t="s">
        <v>338</v>
      </c>
      <c r="C5514" t="s">
        <v>259</v>
      </c>
      <c r="D5514" s="5">
        <v>707</v>
      </c>
      <c r="E5514" s="5">
        <v>8207966.5499999998</v>
      </c>
      <c r="F5514" s="5">
        <v>865413.24</v>
      </c>
      <c r="L5514">
        <v>157930.88</v>
      </c>
      <c r="M5514" s="5">
        <v>7.68</v>
      </c>
      <c r="N5514" s="5">
        <v>92.06</v>
      </c>
      <c r="O5514" s="5">
        <v>6.4</v>
      </c>
      <c r="P5514" s="5">
        <v>6.96</v>
      </c>
      <c r="R5514" s="5">
        <v>589.17999999999995</v>
      </c>
      <c r="T5514">
        <v>110.54</v>
      </c>
      <c r="U5514" s="5">
        <v>138.21</v>
      </c>
      <c r="V5514" s="14">
        <v>-0.80449999999999999</v>
      </c>
      <c r="X5514" s="21">
        <v>0</v>
      </c>
      <c r="Y5514" s="12" t="str">
        <f>IFERROR(VLOOKUP(C5514,[1]Index!$D:$F,3,FALSE),"Non List")</f>
        <v>Life Insurance</v>
      </c>
      <c r="Z5514">
        <f>IFERROR(VLOOKUP(C5514,[1]LP!$B:$C,2,FALSE),0)</f>
        <v>609</v>
      </c>
      <c r="AA5514" s="11">
        <f t="shared" si="131"/>
        <v>79.3</v>
      </c>
      <c r="AB5514" s="5">
        <f>IFERROR(VLOOKUP(C5514,[2]Sheet1!$B:$F,5,FALSE),0)</f>
        <v>40219036.039999999</v>
      </c>
      <c r="AC5514" s="11">
        <f>IFERROR(VLOOKUP(AE5514,[3]Sheet2!$M:$O,2,FALSE),0)</f>
        <v>0</v>
      </c>
      <c r="AD5514" s="11">
        <f>IFERROR(VLOOKUP(AE5514,[3]Sheet2!$M:$O,3,FALSE),0)</f>
        <v>0</v>
      </c>
      <c r="AE5514" s="10" t="str">
        <f t="shared" si="130"/>
        <v>80/81NLIC</v>
      </c>
    </row>
    <row r="5515" spans="1:31" x14ac:dyDescent="0.45">
      <c r="A5515" t="s">
        <v>24</v>
      </c>
      <c r="B5515" t="s">
        <v>338</v>
      </c>
      <c r="C5515" t="s">
        <v>260</v>
      </c>
      <c r="D5515" s="5">
        <v>629</v>
      </c>
      <c r="E5515" s="5">
        <v>5011666.43</v>
      </c>
      <c r="F5515" s="5">
        <v>975681.72</v>
      </c>
      <c r="L5515">
        <v>130258.18</v>
      </c>
      <c r="M5515" s="5">
        <v>10.36</v>
      </c>
      <c r="N5515" s="5">
        <v>60.71</v>
      </c>
      <c r="O5515" s="5">
        <v>5.26</v>
      </c>
      <c r="P5515" s="5">
        <v>8.6999999999999993</v>
      </c>
      <c r="R5515" s="5">
        <v>319.33</v>
      </c>
      <c r="T5515">
        <v>119.47</v>
      </c>
      <c r="U5515" s="5">
        <v>166.88</v>
      </c>
      <c r="V5515" s="14">
        <v>-0.73470000000000002</v>
      </c>
      <c r="X5515" s="21">
        <v>0</v>
      </c>
      <c r="Y5515" s="12" t="str">
        <f>IFERROR(VLOOKUP(C5515,[1]Index!$D:$F,3,FALSE),"Non List")</f>
        <v>Life Insurance</v>
      </c>
      <c r="Z5515">
        <f>IFERROR(VLOOKUP(C5515,[1]LP!$B:$C,2,FALSE),0)</f>
        <v>570</v>
      </c>
      <c r="AA5515" s="11">
        <f t="shared" si="131"/>
        <v>55</v>
      </c>
      <c r="AB5515" s="5">
        <f>IFERROR(VLOOKUP(C5515,[2]Sheet1!$B:$F,5,FALSE),0)</f>
        <v>17540832.440000001</v>
      </c>
      <c r="AC5515" s="11">
        <f>IFERROR(VLOOKUP(AE5515,[3]Sheet2!$M:$O,2,FALSE),0)</f>
        <v>0</v>
      </c>
      <c r="AD5515" s="11">
        <f>IFERROR(VLOOKUP(AE5515,[3]Sheet2!$M:$O,3,FALSE),0)</f>
        <v>0</v>
      </c>
      <c r="AE5515" s="10" t="str">
        <f t="shared" si="130"/>
        <v>80/81NLICL</v>
      </c>
    </row>
    <row r="5516" spans="1:31" x14ac:dyDescent="0.45">
      <c r="A5516" t="s">
        <v>24</v>
      </c>
      <c r="B5516" t="s">
        <v>338</v>
      </c>
      <c r="C5516" t="s">
        <v>354</v>
      </c>
      <c r="D5516" s="5">
        <v>531</v>
      </c>
      <c r="E5516" s="5">
        <v>3750000</v>
      </c>
      <c r="F5516" s="5">
        <v>2907861.88</v>
      </c>
      <c r="L5516">
        <v>71485.429999999993</v>
      </c>
      <c r="M5516" s="5">
        <v>7.6</v>
      </c>
      <c r="N5516" s="5">
        <v>69.87</v>
      </c>
      <c r="O5516" s="5">
        <v>2.99</v>
      </c>
      <c r="P5516" s="5">
        <v>4.29</v>
      </c>
      <c r="R5516" s="5">
        <v>208.91</v>
      </c>
      <c r="T5516">
        <v>177.54</v>
      </c>
      <c r="U5516" s="5">
        <v>174.24</v>
      </c>
      <c r="V5516" s="14">
        <v>-0.67190000000000005</v>
      </c>
      <c r="X5516" s="21">
        <v>0</v>
      </c>
      <c r="Y5516" s="12" t="str">
        <f>IFERROR(VLOOKUP(C5516,[1]Index!$D:$F,3,FALSE),"Non List")</f>
        <v>Life Insurance</v>
      </c>
      <c r="Z5516">
        <f>IFERROR(VLOOKUP(C5516,[1]LP!$B:$C,2,FALSE),0)</f>
        <v>481</v>
      </c>
      <c r="AA5516" s="11">
        <f t="shared" si="131"/>
        <v>63.3</v>
      </c>
      <c r="AB5516" s="5">
        <f>IFERROR(VLOOKUP(C5516,[2]Sheet1!$B:$F,5,FALSE),0)</f>
        <v>11812500</v>
      </c>
      <c r="AC5516" s="11">
        <f>IFERROR(VLOOKUP(AE5516,[3]Sheet2!$M:$O,2,FALSE),0)</f>
        <v>0</v>
      </c>
      <c r="AD5516" s="11">
        <f>IFERROR(VLOOKUP(AE5516,[3]Sheet2!$M:$O,3,FALSE),0)</f>
        <v>0</v>
      </c>
      <c r="AE5516" s="10" t="str">
        <f t="shared" si="130"/>
        <v>80/81CLI</v>
      </c>
    </row>
    <row r="5517" spans="1:31" x14ac:dyDescent="0.45">
      <c r="A5517" t="s">
        <v>24</v>
      </c>
      <c r="B5517" t="s">
        <v>338</v>
      </c>
      <c r="C5517" t="s">
        <v>355</v>
      </c>
      <c r="D5517" s="5">
        <v>585</v>
      </c>
      <c r="E5517" s="5">
        <v>4000000</v>
      </c>
      <c r="F5517" s="5">
        <v>2905651.96</v>
      </c>
      <c r="L5517">
        <v>119403.4</v>
      </c>
      <c r="M5517" s="5">
        <v>11.92</v>
      </c>
      <c r="N5517" s="5">
        <v>49.08</v>
      </c>
      <c r="O5517" s="5">
        <v>3.39</v>
      </c>
      <c r="P5517" s="5">
        <v>6.92</v>
      </c>
      <c r="R5517" s="5">
        <v>166.38</v>
      </c>
      <c r="T5517">
        <v>172.64</v>
      </c>
      <c r="U5517" s="5">
        <v>215.18</v>
      </c>
      <c r="V5517" s="14">
        <v>-0.63219999999999998</v>
      </c>
      <c r="X5517" s="21">
        <v>0</v>
      </c>
      <c r="Y5517" s="12" t="str">
        <f>IFERROR(VLOOKUP(C5517,[1]Index!$D:$F,3,FALSE),"Non List")</f>
        <v>Life Insurance</v>
      </c>
      <c r="Z5517">
        <f>IFERROR(VLOOKUP(C5517,[1]LP!$B:$C,2,FALSE),0)</f>
        <v>443</v>
      </c>
      <c r="AA5517" s="11">
        <f t="shared" si="131"/>
        <v>37.200000000000003</v>
      </c>
      <c r="AB5517" s="5">
        <f>IFERROR(VLOOKUP(C5517,[2]Sheet1!$B:$F,5,FALSE),0)</f>
        <v>13920000</v>
      </c>
      <c r="AC5517" s="11">
        <f>IFERROR(VLOOKUP(AE5517,[3]Sheet2!$M:$O,2,FALSE),0)</f>
        <v>0</v>
      </c>
      <c r="AD5517" s="11">
        <f>IFERROR(VLOOKUP(AE5517,[3]Sheet2!$M:$O,3,FALSE),0)</f>
        <v>0</v>
      </c>
      <c r="AE5517" s="10" t="str">
        <f t="shared" si="130"/>
        <v>80/81RNLI</v>
      </c>
    </row>
    <row r="5518" spans="1:31" x14ac:dyDescent="0.45">
      <c r="A5518" t="s">
        <v>24</v>
      </c>
      <c r="B5518" t="s">
        <v>338</v>
      </c>
      <c r="C5518" t="s">
        <v>331</v>
      </c>
      <c r="D5518" s="5">
        <v>566.6</v>
      </c>
      <c r="E5518" s="5">
        <v>4000000</v>
      </c>
      <c r="F5518" s="5">
        <v>2745181.78</v>
      </c>
      <c r="L5518">
        <v>130387.99</v>
      </c>
      <c r="M5518" s="5">
        <v>13</v>
      </c>
      <c r="N5518" s="5">
        <v>43.58</v>
      </c>
      <c r="O5518" s="5">
        <v>3.36</v>
      </c>
      <c r="P5518" s="5">
        <v>7.73</v>
      </c>
      <c r="R5518" s="5">
        <v>146.43</v>
      </c>
      <c r="T5518">
        <v>168.63</v>
      </c>
      <c r="U5518" s="5">
        <v>222.09</v>
      </c>
      <c r="V5518" s="14">
        <v>-0.60799999999999998</v>
      </c>
      <c r="X5518" s="21">
        <v>0</v>
      </c>
      <c r="Y5518" s="12" t="str">
        <f>IFERROR(VLOOKUP(C5518,[1]Index!$D:$F,3,FALSE),"Non List")</f>
        <v>Life Insurance</v>
      </c>
      <c r="Z5518">
        <f>IFERROR(VLOOKUP(C5518,[1]LP!$B:$C,2,FALSE),0)</f>
        <v>562.20000000000005</v>
      </c>
      <c r="AA5518" s="11">
        <f t="shared" si="131"/>
        <v>43.2</v>
      </c>
      <c r="AB5518" s="5">
        <f>IFERROR(VLOOKUP(C5518,[2]Sheet1!$B:$F,5,FALSE),0)</f>
        <v>12000000</v>
      </c>
      <c r="AC5518" s="11">
        <f>IFERROR(VLOOKUP(AE5518,[3]Sheet2!$M:$O,2,FALSE),0)</f>
        <v>0</v>
      </c>
      <c r="AD5518" s="11">
        <f>IFERROR(VLOOKUP(AE5518,[3]Sheet2!$M:$O,3,FALSE),0)</f>
        <v>0</v>
      </c>
      <c r="AE5518" s="10" t="str">
        <f t="shared" si="130"/>
        <v>80/81ILI</v>
      </c>
    </row>
    <row r="5519" spans="1:31" x14ac:dyDescent="0.45">
      <c r="A5519" t="s">
        <v>24</v>
      </c>
      <c r="B5519" t="s">
        <v>338</v>
      </c>
      <c r="C5519" t="s">
        <v>356</v>
      </c>
      <c r="D5519" s="5">
        <v>575</v>
      </c>
      <c r="E5519" s="5">
        <v>3200000</v>
      </c>
      <c r="F5519" s="5">
        <v>2508049.81</v>
      </c>
      <c r="L5519">
        <v>165327.81</v>
      </c>
      <c r="M5519" s="5">
        <v>20.64</v>
      </c>
      <c r="N5519" s="5">
        <v>27.86</v>
      </c>
      <c r="O5519" s="5">
        <v>3.22</v>
      </c>
      <c r="P5519" s="5">
        <v>11.59</v>
      </c>
      <c r="R5519" s="5">
        <v>89.71</v>
      </c>
      <c r="T5519">
        <v>178.38</v>
      </c>
      <c r="U5519" s="5">
        <v>287.82</v>
      </c>
      <c r="V5519" s="14">
        <v>-0.49940000000000001</v>
      </c>
      <c r="X5519" s="21">
        <v>0</v>
      </c>
      <c r="Y5519" s="12" t="str">
        <f>IFERROR(VLOOKUP(C5519,[1]Index!$D:$F,3,FALSE),"Non List")</f>
        <v>Life Insurance</v>
      </c>
      <c r="Z5519">
        <f>IFERROR(VLOOKUP(C5519,[1]LP!$B:$C,2,FALSE),0)</f>
        <v>477</v>
      </c>
      <c r="AA5519" s="11">
        <f t="shared" si="131"/>
        <v>23.1</v>
      </c>
      <c r="AB5519" s="5">
        <f>IFERROR(VLOOKUP(C5519,[2]Sheet1!$B:$F,5,FALSE),0)</f>
        <v>9600000</v>
      </c>
      <c r="AC5519" s="11">
        <f>IFERROR(VLOOKUP(AE5519,[3]Sheet2!$M:$O,2,FALSE),0)</f>
        <v>0</v>
      </c>
      <c r="AD5519" s="11">
        <f>IFERROR(VLOOKUP(AE5519,[3]Sheet2!$M:$O,3,FALSE),0)</f>
        <v>0</v>
      </c>
      <c r="AE5519" s="10" t="str">
        <f t="shared" si="130"/>
        <v>80/81SNLI</v>
      </c>
    </row>
    <row r="5520" spans="1:31" x14ac:dyDescent="0.45">
      <c r="A5520" t="s">
        <v>24</v>
      </c>
      <c r="B5520" t="s">
        <v>338</v>
      </c>
      <c r="C5520" t="s">
        <v>286</v>
      </c>
      <c r="D5520" s="5">
        <v>579.79999999999995</v>
      </c>
      <c r="E5520" s="5">
        <v>4545572.0999999996</v>
      </c>
      <c r="F5520" s="5">
        <v>2524115.071</v>
      </c>
      <c r="L5520">
        <v>132103.21100000001</v>
      </c>
      <c r="M5520" s="5">
        <v>11.6</v>
      </c>
      <c r="N5520" s="5">
        <v>49.98</v>
      </c>
      <c r="O5520" s="5">
        <v>3.73</v>
      </c>
      <c r="P5520" s="5">
        <v>7.47</v>
      </c>
      <c r="R5520" s="5">
        <v>186.43</v>
      </c>
      <c r="T5520">
        <v>155.53</v>
      </c>
      <c r="U5520" s="5">
        <v>201.48</v>
      </c>
      <c r="V5520" s="14">
        <v>-0.65249999999999997</v>
      </c>
      <c r="X5520" s="21">
        <v>0</v>
      </c>
      <c r="Y5520" s="12" t="str">
        <f>IFERROR(VLOOKUP(C5520,[1]Index!$D:$F,3,FALSE),"Non List")</f>
        <v>Life Insurance</v>
      </c>
      <c r="Z5520">
        <f>IFERROR(VLOOKUP(C5520,[1]LP!$B:$C,2,FALSE),0)</f>
        <v>432</v>
      </c>
      <c r="AA5520" s="11">
        <f t="shared" si="131"/>
        <v>37.200000000000003</v>
      </c>
      <c r="AB5520" s="5">
        <f>IFERROR(VLOOKUP(C5520,[2]Sheet1!$B:$F,5,FALSE),0)</f>
        <v>22273303.289999999</v>
      </c>
      <c r="AC5520" s="11">
        <f>IFERROR(VLOOKUP(AE5520,[3]Sheet2!$M:$O,2,FALSE),0)</f>
        <v>0</v>
      </c>
      <c r="AD5520" s="11">
        <f>IFERROR(VLOOKUP(AE5520,[3]Sheet2!$M:$O,3,FALSE),0)</f>
        <v>0</v>
      </c>
      <c r="AE5520" s="10" t="str">
        <f t="shared" si="130"/>
        <v>80/81SJLIC</v>
      </c>
    </row>
    <row r="5521" spans="1:31" x14ac:dyDescent="0.45">
      <c r="A5521" t="s">
        <v>24</v>
      </c>
      <c r="B5521" t="s">
        <v>338</v>
      </c>
      <c r="C5521" t="s">
        <v>332</v>
      </c>
      <c r="D5521" s="5">
        <v>479</v>
      </c>
      <c r="E5521" s="5">
        <v>4184000</v>
      </c>
      <c r="F5521" s="5">
        <v>844627.9</v>
      </c>
      <c r="L5521">
        <v>110850.85</v>
      </c>
      <c r="M5521" s="5">
        <v>10.56</v>
      </c>
      <c r="N5521" s="5">
        <v>45.36</v>
      </c>
      <c r="O5521" s="5">
        <v>3.99</v>
      </c>
      <c r="P5521" s="5">
        <v>8.82</v>
      </c>
      <c r="R5521" s="5">
        <v>180.99</v>
      </c>
      <c r="T5521">
        <v>120.19</v>
      </c>
      <c r="U5521" s="5">
        <v>168.99</v>
      </c>
      <c r="V5521" s="14">
        <v>-0.6472</v>
      </c>
      <c r="X5521" s="21">
        <v>0</v>
      </c>
      <c r="Y5521" s="12" t="str">
        <f>IFERROR(VLOOKUP(C5521,[1]Index!$D:$F,3,FALSE),"Non List")</f>
        <v>Life Insurance</v>
      </c>
      <c r="Z5521">
        <f>IFERROR(VLOOKUP(C5521,[1]LP!$B:$C,2,FALSE),0)</f>
        <v>459.9</v>
      </c>
      <c r="AA5521" s="11">
        <f t="shared" si="131"/>
        <v>43.6</v>
      </c>
      <c r="AB5521" s="5">
        <f>IFERROR(VLOOKUP(C5521,[2]Sheet1!$B:$F,5,FALSE),0)</f>
        <v>12552000</v>
      </c>
      <c r="AC5521" s="11">
        <f>IFERROR(VLOOKUP(AE5521,[3]Sheet2!$M:$O,2,FALSE),0)</f>
        <v>0</v>
      </c>
      <c r="AD5521" s="11">
        <f>IFERROR(VLOOKUP(AE5521,[3]Sheet2!$M:$O,3,FALSE),0)</f>
        <v>0</v>
      </c>
      <c r="AE5521" s="10" t="str">
        <f t="shared" si="130"/>
        <v>80/81SRLI</v>
      </c>
    </row>
    <row r="5522" spans="1:31" x14ac:dyDescent="0.45">
      <c r="A5522" t="s">
        <v>24</v>
      </c>
      <c r="B5522" t="s">
        <v>338</v>
      </c>
      <c r="C5522" t="s">
        <v>333</v>
      </c>
      <c r="D5522" s="5">
        <v>462</v>
      </c>
      <c r="E5522" s="5">
        <v>8020383.602</v>
      </c>
      <c r="F5522" s="5">
        <v>1263059.6680000001</v>
      </c>
      <c r="L5522">
        <v>241397.329</v>
      </c>
      <c r="M5522" s="5">
        <v>12</v>
      </c>
      <c r="N5522" s="5">
        <v>38.5</v>
      </c>
      <c r="O5522" s="5">
        <v>3.99</v>
      </c>
      <c r="P5522" s="5">
        <v>10.4</v>
      </c>
      <c r="R5522" s="5">
        <v>153.62</v>
      </c>
      <c r="T5522">
        <v>115.75</v>
      </c>
      <c r="U5522" s="5">
        <v>176.78</v>
      </c>
      <c r="V5522" s="14">
        <v>-0.61739999999999995</v>
      </c>
      <c r="X5522" s="21">
        <v>0</v>
      </c>
      <c r="Y5522" s="12" t="str">
        <f>IFERROR(VLOOKUP(C5522,[1]Index!$D:$F,3,FALSE),"Non List")</f>
        <v>Life Insurance</v>
      </c>
      <c r="Z5522">
        <f>IFERROR(VLOOKUP(C5522,[1]LP!$B:$C,2,FALSE),0)</f>
        <v>411</v>
      </c>
      <c r="AA5522" s="11">
        <f t="shared" si="131"/>
        <v>34.299999999999997</v>
      </c>
      <c r="AB5522" s="5">
        <f>IFERROR(VLOOKUP(C5522,[2]Sheet1!$B:$F,5,FALSE),0)</f>
        <v>39299879.640000001</v>
      </c>
      <c r="AC5522" s="11">
        <f>IFERROR(VLOOKUP(AE5522,[3]Sheet2!$M:$O,2,FALSE),0)</f>
        <v>0</v>
      </c>
      <c r="AD5522" s="11">
        <f>IFERROR(VLOOKUP(AE5522,[3]Sheet2!$M:$O,3,FALSE),0)</f>
        <v>0</v>
      </c>
      <c r="AE5522" s="10" t="str">
        <f t="shared" si="130"/>
        <v>80/81HLI</v>
      </c>
    </row>
    <row r="5523" spans="1:31" x14ac:dyDescent="0.45">
      <c r="A5523" t="s">
        <v>24</v>
      </c>
      <c r="B5523" t="s">
        <v>338</v>
      </c>
      <c r="C5523" t="s">
        <v>357</v>
      </c>
      <c r="D5523" s="5">
        <v>601.79999999999995</v>
      </c>
      <c r="E5523" s="5">
        <v>4296000</v>
      </c>
      <c r="F5523" s="5">
        <v>699868.69900000002</v>
      </c>
      <c r="L5523">
        <v>100396.50199999999</v>
      </c>
      <c r="M5523" s="5">
        <v>9.32</v>
      </c>
      <c r="N5523" s="5">
        <v>64.569999999999993</v>
      </c>
      <c r="O5523" s="5">
        <v>5.17</v>
      </c>
      <c r="P5523" s="5">
        <v>8.0399999999999991</v>
      </c>
      <c r="R5523" s="5">
        <v>333.83</v>
      </c>
      <c r="T5523">
        <v>116.29</v>
      </c>
      <c r="U5523" s="5">
        <v>156.16</v>
      </c>
      <c r="V5523" s="14">
        <v>-0.74050000000000005</v>
      </c>
      <c r="X5523" s="21">
        <v>0</v>
      </c>
      <c r="Y5523" s="12" t="str">
        <f>IFERROR(VLOOKUP(C5523,[1]Index!$D:$F,3,FALSE),"Non List")</f>
        <v>Life Insurance</v>
      </c>
      <c r="Z5523">
        <f>IFERROR(VLOOKUP(C5523,[1]LP!$B:$C,2,FALSE),0)</f>
        <v>513.9</v>
      </c>
      <c r="AA5523" s="11">
        <f t="shared" si="131"/>
        <v>55.1</v>
      </c>
      <c r="AB5523" s="5">
        <f>IFERROR(VLOOKUP(C5523,[2]Sheet1!$B:$F,5,FALSE),0)</f>
        <v>6585768</v>
      </c>
      <c r="AC5523" s="11">
        <f>IFERROR(VLOOKUP(AE5523,[3]Sheet2!$M:$O,2,FALSE),0)</f>
        <v>0</v>
      </c>
      <c r="AD5523" s="11">
        <f>IFERROR(VLOOKUP(AE5523,[3]Sheet2!$M:$O,3,FALSE),0)</f>
        <v>0</v>
      </c>
      <c r="AE5523" s="10" t="str">
        <f t="shared" si="130"/>
        <v>80/81PMLI</v>
      </c>
    </row>
    <row r="5524" spans="1:31" x14ac:dyDescent="0.45">
      <c r="A5524" t="s">
        <v>24</v>
      </c>
      <c r="B5524" t="s">
        <v>338</v>
      </c>
      <c r="C5524" t="s">
        <v>271</v>
      </c>
      <c r="D5524" s="5">
        <v>893.5</v>
      </c>
      <c r="E5524" s="5">
        <v>1644241.94</v>
      </c>
      <c r="F5524" s="5">
        <v>1463786.06</v>
      </c>
      <c r="L5524">
        <v>146176.31</v>
      </c>
      <c r="M5524" s="5">
        <v>35.56</v>
      </c>
      <c r="N5524" s="5">
        <v>25.13</v>
      </c>
      <c r="O5524" s="5">
        <v>4.7300000000000004</v>
      </c>
      <c r="P5524" s="5">
        <v>18.809999999999999</v>
      </c>
      <c r="R5524" s="5">
        <v>118.86</v>
      </c>
      <c r="T5524">
        <v>189.02</v>
      </c>
      <c r="U5524" s="5">
        <v>388.89</v>
      </c>
      <c r="V5524" s="14">
        <v>-0.56479999999999997</v>
      </c>
      <c r="X5524" s="21">
        <v>0</v>
      </c>
      <c r="Y5524" s="12" t="str">
        <f>IFERROR(VLOOKUP(C5524,[1]Index!$D:$F,3,FALSE),"Non List")</f>
        <v>Non Life Insurance</v>
      </c>
      <c r="Z5524">
        <f>IFERROR(VLOOKUP(C5524,[1]LP!$B:$C,2,FALSE),0)</f>
        <v>855</v>
      </c>
      <c r="AA5524" s="11">
        <f t="shared" si="131"/>
        <v>24</v>
      </c>
      <c r="AB5524" s="5">
        <f>IFERROR(VLOOKUP(C5524,[2]Sheet1!$B:$F,5,FALSE),0)</f>
        <v>8078158.4900000002</v>
      </c>
      <c r="AC5524" s="11">
        <f>IFERROR(VLOOKUP(AE5524,[3]Sheet2!$M:$O,2,FALSE),0)</f>
        <v>0</v>
      </c>
      <c r="AD5524" s="11">
        <f>IFERROR(VLOOKUP(AE5524,[3]Sheet2!$M:$O,3,FALSE),0)</f>
        <v>0</v>
      </c>
      <c r="AE5524" s="10" t="str">
        <f t="shared" si="130"/>
        <v>80/81NICL</v>
      </c>
    </row>
    <row r="5525" spans="1:31" x14ac:dyDescent="0.45">
      <c r="A5525" t="s">
        <v>24</v>
      </c>
      <c r="B5525" t="s">
        <v>338</v>
      </c>
      <c r="C5525" t="s">
        <v>272</v>
      </c>
      <c r="D5525" s="5">
        <v>858</v>
      </c>
      <c r="E5525" s="5">
        <v>2012360.6185999999</v>
      </c>
      <c r="F5525" s="5">
        <v>2247971.3843</v>
      </c>
      <c r="L5525">
        <v>88043.448000000004</v>
      </c>
      <c r="M5525" s="5">
        <v>17.48</v>
      </c>
      <c r="N5525" s="5">
        <v>49.08</v>
      </c>
      <c r="O5525" s="5">
        <v>4.05</v>
      </c>
      <c r="P5525" s="5">
        <v>8.27</v>
      </c>
      <c r="R5525" s="5">
        <v>198.77</v>
      </c>
      <c r="T5525">
        <v>211.71</v>
      </c>
      <c r="U5525" s="5">
        <v>288.56</v>
      </c>
      <c r="V5525" s="14">
        <v>-0.66369999999999996</v>
      </c>
      <c r="Y5525" s="12" t="str">
        <f>IFERROR(VLOOKUP(C5525,[1]Index!$D:$F,3,FALSE),"Non List")</f>
        <v>Non Life Insurance</v>
      </c>
      <c r="Z5525">
        <f>IFERROR(VLOOKUP(C5525,[1]LP!$B:$C,2,FALSE),0)</f>
        <v>812</v>
      </c>
      <c r="AA5525" s="11">
        <f t="shared" si="131"/>
        <v>46.5</v>
      </c>
      <c r="AB5525" s="5">
        <f>IFERROR(VLOOKUP(C5525,[2]Sheet1!$B:$F,5,FALSE),0)</f>
        <v>8049442.4299999997</v>
      </c>
      <c r="AC5525" s="11">
        <f>IFERROR(VLOOKUP(AE5525,[3]Sheet2!$M:$O,2,FALSE),0)</f>
        <v>0</v>
      </c>
      <c r="AD5525" s="11">
        <f>IFERROR(VLOOKUP(AE5525,[3]Sheet2!$M:$O,3,FALSE),0)</f>
        <v>0</v>
      </c>
      <c r="AE5525" s="10" t="str">
        <f t="shared" si="130"/>
        <v>80/81NIL</v>
      </c>
    </row>
    <row r="5526" spans="1:31" x14ac:dyDescent="0.45">
      <c r="A5526" t="s">
        <v>24</v>
      </c>
      <c r="B5526" t="s">
        <v>338</v>
      </c>
      <c r="C5526" t="s">
        <v>273</v>
      </c>
      <c r="D5526" s="5">
        <v>854</v>
      </c>
      <c r="E5526" s="5">
        <v>1459275.79</v>
      </c>
      <c r="F5526" s="5">
        <v>1503581.77</v>
      </c>
      <c r="L5526">
        <v>51460.27</v>
      </c>
      <c r="M5526" s="5">
        <v>14.08</v>
      </c>
      <c r="N5526" s="5">
        <v>60.65</v>
      </c>
      <c r="O5526" s="5">
        <v>4.21</v>
      </c>
      <c r="P5526" s="5">
        <v>6.95</v>
      </c>
      <c r="R5526" s="5">
        <v>255.34</v>
      </c>
      <c r="T5526">
        <v>203.04</v>
      </c>
      <c r="U5526" s="5">
        <v>253.62</v>
      </c>
      <c r="V5526" s="14">
        <v>-0.70299999999999996</v>
      </c>
      <c r="Y5526" s="12" t="str">
        <f>IFERROR(VLOOKUP(C5526,[1]Index!$D:$F,3,FALSE),"Non List")</f>
        <v>Non Life Insurance</v>
      </c>
      <c r="Z5526">
        <f>IFERROR(VLOOKUP(C5526,[1]LP!$B:$C,2,FALSE),0)</f>
        <v>778</v>
      </c>
      <c r="AA5526" s="11">
        <f t="shared" si="131"/>
        <v>55.3</v>
      </c>
      <c r="AB5526" s="5">
        <f>IFERROR(VLOOKUP(C5526,[2]Sheet1!$B:$F,5,FALSE),0)</f>
        <v>7543725.6100000003</v>
      </c>
      <c r="AC5526" s="11">
        <f>IFERROR(VLOOKUP(AE5526,[3]Sheet2!$M:$O,2,FALSE),0)</f>
        <v>0</v>
      </c>
      <c r="AD5526" s="11">
        <f>IFERROR(VLOOKUP(AE5526,[3]Sheet2!$M:$O,3,FALSE),0)</f>
        <v>0</v>
      </c>
      <c r="AE5526" s="10" t="str">
        <f t="shared" si="130"/>
        <v>80/81NLG</v>
      </c>
    </row>
    <row r="5527" spans="1:31" x14ac:dyDescent="0.45">
      <c r="A5527" t="s">
        <v>24</v>
      </c>
      <c r="B5527" t="s">
        <v>338</v>
      </c>
      <c r="C5527" t="s">
        <v>277</v>
      </c>
      <c r="D5527" s="5">
        <v>773</v>
      </c>
      <c r="E5527" s="5">
        <v>2654947.2999999998</v>
      </c>
      <c r="F5527" s="5">
        <v>2485777.06</v>
      </c>
      <c r="L5527">
        <v>155527.97</v>
      </c>
      <c r="M5527" s="5">
        <v>23.4</v>
      </c>
      <c r="N5527" s="5">
        <v>33.03</v>
      </c>
      <c r="O5527" s="5">
        <v>3.99</v>
      </c>
      <c r="P5527" s="5">
        <v>12.1</v>
      </c>
      <c r="R5527" s="5">
        <v>131.79</v>
      </c>
      <c r="T5527">
        <v>193.63</v>
      </c>
      <c r="U5527" s="5">
        <v>319.29000000000002</v>
      </c>
      <c r="V5527" s="14">
        <v>-0.58689999999999998</v>
      </c>
      <c r="Y5527" s="12" t="str">
        <f>IFERROR(VLOOKUP(C5527,[1]Index!$D:$F,3,FALSE),"Non List")</f>
        <v>Non Life Insurance</v>
      </c>
      <c r="Z5527">
        <f>IFERROR(VLOOKUP(C5527,[1]LP!$B:$C,2,FALSE),0)</f>
        <v>719.8</v>
      </c>
      <c r="AA5527" s="11">
        <f t="shared" si="131"/>
        <v>30.8</v>
      </c>
      <c r="AB5527" s="5">
        <f>IFERROR(VLOOKUP(C5527,[2]Sheet1!$B:$F,5,FALSE),0)</f>
        <v>13009241.279999999</v>
      </c>
      <c r="AC5527" s="11">
        <f>IFERROR(VLOOKUP(AE5527,[3]Sheet2!$M:$O,2,FALSE),0)</f>
        <v>0</v>
      </c>
      <c r="AD5527" s="11">
        <f>IFERROR(VLOOKUP(AE5527,[3]Sheet2!$M:$O,3,FALSE),0)</f>
        <v>0</v>
      </c>
      <c r="AE5527" s="10" t="str">
        <f t="shared" si="130"/>
        <v>80/81SICL</v>
      </c>
    </row>
    <row r="5528" spans="1:31" x14ac:dyDescent="0.45">
      <c r="A5528" t="s">
        <v>24</v>
      </c>
      <c r="B5528" t="s">
        <v>338</v>
      </c>
      <c r="C5528" t="s">
        <v>280</v>
      </c>
      <c r="D5528" s="5">
        <v>819</v>
      </c>
      <c r="E5528" s="5">
        <v>1376122.26</v>
      </c>
      <c r="F5528" s="5">
        <v>1401968.84</v>
      </c>
      <c r="L5528">
        <v>51636.21</v>
      </c>
      <c r="M5528" s="5">
        <v>15</v>
      </c>
      <c r="N5528" s="5">
        <v>54.6</v>
      </c>
      <c r="O5528" s="5">
        <v>4.0599999999999996</v>
      </c>
      <c r="P5528" s="5">
        <v>7.43</v>
      </c>
      <c r="R5528" s="5">
        <v>221.68</v>
      </c>
      <c r="T5528">
        <v>201.88</v>
      </c>
      <c r="U5528" s="5">
        <v>261.02999999999997</v>
      </c>
      <c r="V5528" s="14">
        <v>-0.68130000000000002</v>
      </c>
      <c r="Y5528" s="12" t="str">
        <f>IFERROR(VLOOKUP(C5528,[1]Index!$D:$F,3,FALSE),"Non List")</f>
        <v>Non Life Insurance</v>
      </c>
      <c r="Z5528">
        <f>IFERROR(VLOOKUP(C5528,[1]LP!$B:$C,2,FALSE),0)</f>
        <v>798</v>
      </c>
      <c r="AA5528" s="11">
        <f t="shared" si="131"/>
        <v>53.2</v>
      </c>
      <c r="AB5528" s="5">
        <f>IFERROR(VLOOKUP(C5528,[2]Sheet1!$B:$F,5,FALSE),0)</f>
        <v>6743000.0700000003</v>
      </c>
      <c r="AC5528" s="11">
        <f>IFERROR(VLOOKUP(AE5528,[3]Sheet2!$M:$O,2,FALSE),0)</f>
        <v>0</v>
      </c>
      <c r="AD5528" s="11">
        <f>IFERROR(VLOOKUP(AE5528,[3]Sheet2!$M:$O,3,FALSE),0)</f>
        <v>0</v>
      </c>
      <c r="AE5528" s="10" t="str">
        <f t="shared" si="130"/>
        <v>80/81PRIN</v>
      </c>
    </row>
    <row r="5529" spans="1:31" x14ac:dyDescent="0.45">
      <c r="A5529" t="s">
        <v>24</v>
      </c>
      <c r="B5529" t="s">
        <v>338</v>
      </c>
      <c r="C5529" t="s">
        <v>281</v>
      </c>
      <c r="D5529" s="5">
        <v>15270.4</v>
      </c>
      <c r="E5529" s="5">
        <v>266639.06</v>
      </c>
      <c r="F5529" s="5">
        <v>14722500.73</v>
      </c>
      <c r="L5529">
        <v>137665.45000000001</v>
      </c>
      <c r="M5529" s="5">
        <v>206.48</v>
      </c>
      <c r="N5529" s="5">
        <v>73.959999999999994</v>
      </c>
      <c r="O5529" s="5">
        <v>2.72</v>
      </c>
      <c r="P5529" s="5">
        <v>3.67</v>
      </c>
      <c r="R5529" s="5">
        <v>201.17</v>
      </c>
      <c r="T5529">
        <v>5621.51</v>
      </c>
      <c r="U5529" s="5">
        <v>5110.42</v>
      </c>
      <c r="V5529" s="14">
        <v>-0.6653</v>
      </c>
      <c r="Y5529" s="12" t="str">
        <f>IFERROR(VLOOKUP(C5529,[1]Index!$D:$F,3,FALSE),"Non List")</f>
        <v>Non Life Insurance</v>
      </c>
      <c r="Z5529">
        <f>IFERROR(VLOOKUP(C5529,[1]LP!$B:$C,2,FALSE),0)</f>
        <v>13530</v>
      </c>
      <c r="AA5529" s="11">
        <f t="shared" si="131"/>
        <v>65.5</v>
      </c>
      <c r="AB5529" s="5">
        <f>IFERROR(VLOOKUP(C5529,[2]Sheet1!$B:$F,5,FALSE),0)</f>
        <v>327166.13</v>
      </c>
      <c r="AC5529" s="11">
        <f>IFERROR(VLOOKUP(AE5529,[3]Sheet2!$M:$O,2,FALSE),0)</f>
        <v>0</v>
      </c>
      <c r="AD5529" s="11">
        <f>IFERROR(VLOOKUP(AE5529,[3]Sheet2!$M:$O,3,FALSE),0)</f>
        <v>0</v>
      </c>
      <c r="AE5529" s="10" t="str">
        <f t="shared" si="130"/>
        <v>80/81RBCL</v>
      </c>
    </row>
    <row r="5530" spans="1:31" x14ac:dyDescent="0.45">
      <c r="A5530" t="s">
        <v>24</v>
      </c>
      <c r="B5530" t="s">
        <v>338</v>
      </c>
      <c r="C5530" t="s">
        <v>282</v>
      </c>
      <c r="D5530" s="5">
        <v>557</v>
      </c>
      <c r="E5530" s="5">
        <v>3029334.64</v>
      </c>
      <c r="F5530" s="5">
        <v>1751487.69</v>
      </c>
      <c r="L5530">
        <v>51102.400000000001</v>
      </c>
      <c r="M5530" s="5">
        <v>6.72</v>
      </c>
      <c r="N5530" s="5">
        <v>82.89</v>
      </c>
      <c r="O5530" s="5">
        <v>3.53</v>
      </c>
      <c r="P5530" s="5">
        <v>4.28</v>
      </c>
      <c r="R5530" s="5">
        <v>292.60000000000002</v>
      </c>
      <c r="T5530">
        <v>157.82</v>
      </c>
      <c r="U5530" s="5">
        <v>154.47</v>
      </c>
      <c r="V5530" s="14">
        <v>-0.72270000000000001</v>
      </c>
      <c r="Y5530" s="12" t="str">
        <f>IFERROR(VLOOKUP(C5530,[1]Index!$D:$F,3,FALSE),"Non List")</f>
        <v>Non Life Insurance</v>
      </c>
      <c r="Z5530">
        <f>IFERROR(VLOOKUP(C5530,[1]LP!$B:$C,2,FALSE),0)</f>
        <v>553.5</v>
      </c>
      <c r="AA5530" s="11">
        <f t="shared" si="131"/>
        <v>82.4</v>
      </c>
      <c r="AB5530" s="5">
        <f>IFERROR(VLOOKUP(C5530,[2]Sheet1!$B:$F,5,FALSE),0)</f>
        <v>14843741.5</v>
      </c>
      <c r="AC5530" s="11">
        <f>IFERROR(VLOOKUP(AE5530,[3]Sheet2!$M:$O,2,FALSE),0)</f>
        <v>0</v>
      </c>
      <c r="AD5530" s="11">
        <f>IFERROR(VLOOKUP(AE5530,[3]Sheet2!$M:$O,3,FALSE),0)</f>
        <v>0</v>
      </c>
      <c r="AE5530" s="10" t="str">
        <f t="shared" si="130"/>
        <v>80/81IGI</v>
      </c>
    </row>
    <row r="5531" spans="1:31" x14ac:dyDescent="0.45">
      <c r="A5531" t="s">
        <v>24</v>
      </c>
      <c r="B5531" t="s">
        <v>338</v>
      </c>
      <c r="C5531" t="s">
        <v>287</v>
      </c>
      <c r="D5531" s="5">
        <v>609</v>
      </c>
      <c r="E5531" s="5">
        <v>2301535</v>
      </c>
      <c r="F5531" s="5">
        <v>1951230.12</v>
      </c>
      <c r="L5531">
        <v>76414.75</v>
      </c>
      <c r="M5531" s="5">
        <v>13.28</v>
      </c>
      <c r="N5531" s="5">
        <v>45.86</v>
      </c>
      <c r="O5531" s="5">
        <v>3.3</v>
      </c>
      <c r="P5531" s="5">
        <v>7.19</v>
      </c>
      <c r="R5531" s="5">
        <v>151.34</v>
      </c>
      <c r="T5531">
        <v>184.78</v>
      </c>
      <c r="U5531" s="5">
        <v>234.97</v>
      </c>
      <c r="V5531" s="14">
        <v>-0.61419999999999997</v>
      </c>
      <c r="Y5531" s="12" t="str">
        <f>IFERROR(VLOOKUP(C5531,[1]Index!$D:$F,3,FALSE),"Non List")</f>
        <v>Non Life Insurance</v>
      </c>
      <c r="Z5531">
        <f>IFERROR(VLOOKUP(C5531,[1]LP!$B:$C,2,FALSE),0)</f>
        <v>625</v>
      </c>
      <c r="AA5531" s="11">
        <f t="shared" si="131"/>
        <v>47.1</v>
      </c>
      <c r="AB5531" s="5">
        <f>IFERROR(VLOOKUP(C5531,[2]Sheet1!$B:$F,5,FALSE),0)</f>
        <v>12250773.029999999</v>
      </c>
      <c r="AC5531" s="11">
        <f>IFERROR(VLOOKUP(AE5531,[3]Sheet2!$M:$O,2,FALSE),0)</f>
        <v>0</v>
      </c>
      <c r="AD5531" s="11">
        <f>IFERROR(VLOOKUP(AE5531,[3]Sheet2!$M:$O,3,FALSE),0)</f>
        <v>0</v>
      </c>
      <c r="AE5531" s="10" t="str">
        <f t="shared" si="130"/>
        <v>80/81HEI</v>
      </c>
    </row>
    <row r="5532" spans="1:31" x14ac:dyDescent="0.45">
      <c r="A5532" t="s">
        <v>24</v>
      </c>
      <c r="B5532" t="s">
        <v>338</v>
      </c>
      <c r="C5532" t="s">
        <v>288</v>
      </c>
      <c r="D5532" s="5">
        <v>548</v>
      </c>
      <c r="E5532" s="5">
        <v>2000000</v>
      </c>
      <c r="F5532" s="5">
        <v>616785.82999999996</v>
      </c>
      <c r="L5532">
        <v>27211.02</v>
      </c>
      <c r="M5532" s="5">
        <v>5.44</v>
      </c>
      <c r="N5532" s="5">
        <v>100.74</v>
      </c>
      <c r="O5532" s="5">
        <v>4.1900000000000004</v>
      </c>
      <c r="P5532" s="5">
        <v>4.16</v>
      </c>
      <c r="R5532" s="5">
        <v>422.1</v>
      </c>
      <c r="T5532">
        <v>130.84</v>
      </c>
      <c r="U5532" s="5">
        <v>126.55</v>
      </c>
      <c r="V5532" s="14">
        <v>-0.76910000000000001</v>
      </c>
      <c r="Y5532" s="12" t="str">
        <f>IFERROR(VLOOKUP(C5532,[1]Index!$D:$F,3,FALSE),"Non List")</f>
        <v>Non Life Insurance</v>
      </c>
      <c r="Z5532">
        <f>IFERROR(VLOOKUP(C5532,[1]LP!$B:$C,2,FALSE),0)</f>
        <v>554</v>
      </c>
      <c r="AA5532" s="11">
        <f t="shared" si="131"/>
        <v>101.8</v>
      </c>
      <c r="AB5532" s="5">
        <f>IFERROR(VLOOKUP(C5532,[2]Sheet1!$B:$F,5,FALSE),0)</f>
        <v>9800000</v>
      </c>
      <c r="AC5532" s="11">
        <f>IFERROR(VLOOKUP(AE5532,[3]Sheet2!$M:$O,2,FALSE),0)</f>
        <v>0</v>
      </c>
      <c r="AD5532" s="11">
        <f>IFERROR(VLOOKUP(AE5532,[3]Sheet2!$M:$O,3,FALSE),0)</f>
        <v>0</v>
      </c>
      <c r="AE5532" s="10" t="str">
        <f t="shared" si="130"/>
        <v>80/81SGIC</v>
      </c>
    </row>
    <row r="5533" spans="1:31" x14ac:dyDescent="0.45">
      <c r="A5533" t="s">
        <v>24</v>
      </c>
      <c r="B5533" t="s">
        <v>338</v>
      </c>
      <c r="C5533" t="s">
        <v>335</v>
      </c>
      <c r="D5533" s="5">
        <v>768</v>
      </c>
      <c r="E5533" s="5">
        <v>2806549.9</v>
      </c>
      <c r="F5533" s="5">
        <v>4364468.4800000004</v>
      </c>
      <c r="L5533">
        <v>140061.29</v>
      </c>
      <c r="M5533" s="5">
        <v>19.96</v>
      </c>
      <c r="N5533" s="5">
        <v>38.479999999999997</v>
      </c>
      <c r="O5533" s="5">
        <v>3.01</v>
      </c>
      <c r="P5533" s="5">
        <v>7.81</v>
      </c>
      <c r="R5533" s="5">
        <v>115.82</v>
      </c>
      <c r="T5533">
        <v>255.51</v>
      </c>
      <c r="U5533" s="5">
        <v>338.75</v>
      </c>
      <c r="V5533" s="14">
        <v>-0.55889999999999995</v>
      </c>
      <c r="Y5533" s="12" t="str">
        <f>IFERROR(VLOOKUP(C5533,[1]Index!$D:$F,3,FALSE),"Non List")</f>
        <v>Non Life Insurance</v>
      </c>
      <c r="Z5533">
        <f>IFERROR(VLOOKUP(C5533,[1]LP!$B:$C,2,FALSE),0)</f>
        <v>810</v>
      </c>
      <c r="AA5533" s="11">
        <f t="shared" si="131"/>
        <v>40.6</v>
      </c>
      <c r="AB5533" s="5">
        <f>IFERROR(VLOOKUP(C5533,[2]Sheet1!$B:$F,5,FALSE),0)</f>
        <v>13752094.51</v>
      </c>
      <c r="AC5533" s="11">
        <f>IFERROR(VLOOKUP(AE5533,[3]Sheet2!$M:$O,2,FALSE),0)</f>
        <v>0</v>
      </c>
      <c r="AD5533" s="11">
        <f>IFERROR(VLOOKUP(AE5533,[3]Sheet2!$M:$O,3,FALSE),0)</f>
        <v>0</v>
      </c>
      <c r="AE5533" s="10" t="str">
        <f t="shared" si="130"/>
        <v>80/81SPIL</v>
      </c>
    </row>
    <row r="5534" spans="1:31" x14ac:dyDescent="0.45">
      <c r="A5534" t="s">
        <v>24</v>
      </c>
      <c r="B5534" t="s">
        <v>338</v>
      </c>
      <c r="C5534" t="s">
        <v>336</v>
      </c>
      <c r="D5534" s="5">
        <v>722</v>
      </c>
      <c r="E5534" s="5">
        <v>2622638.2000000002</v>
      </c>
      <c r="F5534" s="5">
        <v>3212711.92</v>
      </c>
      <c r="L5534">
        <v>57055.91</v>
      </c>
      <c r="M5534" s="5">
        <v>8.68</v>
      </c>
      <c r="N5534" s="5">
        <v>83.18</v>
      </c>
      <c r="O5534" s="5">
        <v>3.24</v>
      </c>
      <c r="P5534" s="5">
        <v>3.91</v>
      </c>
      <c r="R5534" s="5">
        <v>269.5</v>
      </c>
      <c r="T5534">
        <v>222.5</v>
      </c>
      <c r="U5534" s="5">
        <v>208.46</v>
      </c>
      <c r="V5534" s="14">
        <v>-0.71130000000000004</v>
      </c>
      <c r="Y5534" s="12" t="str">
        <f>IFERROR(VLOOKUP(C5534,[1]Index!$D:$F,3,FALSE),"Non List")</f>
        <v>Non Life Insurance</v>
      </c>
      <c r="Z5534">
        <f>IFERROR(VLOOKUP(C5534,[1]LP!$B:$C,2,FALSE),0)</f>
        <v>715</v>
      </c>
      <c r="AA5534" s="11">
        <f t="shared" si="131"/>
        <v>82.4</v>
      </c>
      <c r="AB5534" s="5">
        <f>IFERROR(VLOOKUP(C5534,[2]Sheet1!$B:$F,5,FALSE),0)</f>
        <v>12850927.18</v>
      </c>
      <c r="AC5534" s="11">
        <f>IFERROR(VLOOKUP(AE5534,[3]Sheet2!$M:$O,2,FALSE),0)</f>
        <v>0</v>
      </c>
      <c r="AD5534" s="11">
        <f>IFERROR(VLOOKUP(AE5534,[3]Sheet2!$M:$O,3,FALSE),0)</f>
        <v>0</v>
      </c>
      <c r="AE5534" s="10" t="str">
        <f t="shared" si="130"/>
        <v>80/81SALICO</v>
      </c>
    </row>
    <row r="5535" spans="1:31" x14ac:dyDescent="0.45">
      <c r="A5535" t="s">
        <v>24</v>
      </c>
      <c r="B5535" t="s">
        <v>338</v>
      </c>
      <c r="C5535" t="s">
        <v>337</v>
      </c>
      <c r="D5535" s="5">
        <v>608</v>
      </c>
      <c r="E5535" s="5">
        <v>1904568</v>
      </c>
      <c r="F5535" s="5">
        <v>1335170.3700000001</v>
      </c>
      <c r="L5535">
        <v>38699.699999999997</v>
      </c>
      <c r="M5535" s="5">
        <v>8.1199999999999992</v>
      </c>
      <c r="N5535" s="5">
        <v>74.88</v>
      </c>
      <c r="O5535" s="5">
        <v>3.57</v>
      </c>
      <c r="P5535" s="5">
        <v>4.78</v>
      </c>
      <c r="R5535" s="5">
        <v>267.32</v>
      </c>
      <c r="T5535">
        <v>170.1</v>
      </c>
      <c r="U5535" s="5">
        <v>176.29</v>
      </c>
      <c r="V5535" s="14">
        <v>-0.71009999999999995</v>
      </c>
      <c r="Y5535" s="12" t="str">
        <f>IFERROR(VLOOKUP(C5535,[1]Index!$D:$F,3,FALSE),"Non List")</f>
        <v>Non Life Insurance</v>
      </c>
      <c r="Z5535">
        <f>IFERROR(VLOOKUP(C5535,[1]LP!$B:$C,2,FALSE),0)</f>
        <v>599</v>
      </c>
      <c r="AA5535" s="11">
        <f t="shared" si="131"/>
        <v>73.8</v>
      </c>
      <c r="AB5535" s="5">
        <f>IFERROR(VLOOKUP(C5535,[2]Sheet1!$B:$F,5,FALSE),0)</f>
        <v>10289997.699999999</v>
      </c>
      <c r="AC5535" s="11">
        <f>IFERROR(VLOOKUP(AE5535,[3]Sheet2!$M:$O,2,FALSE),0)</f>
        <v>0</v>
      </c>
      <c r="AD5535" s="11">
        <f>IFERROR(VLOOKUP(AE5535,[3]Sheet2!$M:$O,3,FALSE),0)</f>
        <v>0</v>
      </c>
      <c r="AE5535" s="10" t="str">
        <f t="shared" si="130"/>
        <v>80/81UAIL</v>
      </c>
    </row>
    <row r="5536" spans="1:31" x14ac:dyDescent="0.45">
      <c r="A5536" t="s">
        <v>55</v>
      </c>
      <c r="B5536" t="s">
        <v>181</v>
      </c>
      <c r="C5536" t="s">
        <v>289</v>
      </c>
      <c r="D5536">
        <v>826</v>
      </c>
      <c r="E5536" s="5">
        <v>1128090.44</v>
      </c>
      <c r="F5536" s="5">
        <v>1049910.25</v>
      </c>
      <c r="L5536">
        <v>178430.45699999999</v>
      </c>
      <c r="M5536">
        <v>15.81</v>
      </c>
      <c r="N5536">
        <v>52.25</v>
      </c>
      <c r="O5536">
        <v>4.28</v>
      </c>
      <c r="P5536">
        <v>8.19</v>
      </c>
      <c r="R5536">
        <v>223.63</v>
      </c>
      <c r="T5536">
        <v>193.07</v>
      </c>
      <c r="U5536">
        <v>262.07</v>
      </c>
      <c r="V5536" s="4">
        <v>-0.68269999999999997</v>
      </c>
      <c r="Y5536" s="12" t="str">
        <f>IFERROR(VLOOKUP(C5536,[1]Index!$D:$F,3,FALSE),"Non List")</f>
        <v>Hotels And Tourism</v>
      </c>
      <c r="Z5536">
        <f>IFERROR(VLOOKUP(C5536,[1]LP!$B:$C,2,FALSE),0)</f>
        <v>763</v>
      </c>
      <c r="AA5536" s="11">
        <f t="shared" si="131"/>
        <v>48.3</v>
      </c>
      <c r="AB5536" s="5">
        <f>IFERROR(VLOOKUP(C5536,[2]Sheet1!$B:$F,5,FALSE),0)</f>
        <v>3384271.2</v>
      </c>
      <c r="AC5536" s="11">
        <f>IFERROR(VLOOKUP(AE5536,[3]Sheet2!$M:$O,2,FALSE),0)</f>
        <v>5.2632000000000003</v>
      </c>
      <c r="AD5536" s="11">
        <f>IFERROR(VLOOKUP(AE5536,[3]Sheet2!$M:$O,3,FALSE),0)</f>
        <v>0</v>
      </c>
      <c r="AE5536" s="10" t="str">
        <f t="shared" si="130"/>
        <v>79/80OHL</v>
      </c>
    </row>
    <row r="5537" spans="1:31" x14ac:dyDescent="0.45">
      <c r="A5537" t="s">
        <v>55</v>
      </c>
      <c r="B5537" t="s">
        <v>181</v>
      </c>
      <c r="C5537" t="s">
        <v>290</v>
      </c>
      <c r="D5537">
        <v>468.8</v>
      </c>
      <c r="E5537" s="5">
        <v>884715.06</v>
      </c>
      <c r="F5537" s="5">
        <v>1210168.22</v>
      </c>
      <c r="L5537">
        <v>545154.96100000001</v>
      </c>
      <c r="M5537">
        <v>6.16</v>
      </c>
      <c r="N5537">
        <v>76.099999999999994</v>
      </c>
      <c r="O5537">
        <v>19.8</v>
      </c>
      <c r="P5537">
        <v>26.02</v>
      </c>
      <c r="R5537">
        <v>1506.78</v>
      </c>
      <c r="T5537">
        <v>23.68</v>
      </c>
      <c r="U5537">
        <v>57.29</v>
      </c>
      <c r="V5537" s="4">
        <v>-0.87780000000000002</v>
      </c>
      <c r="Y5537" s="12" t="str">
        <f>IFERROR(VLOOKUP(C5537,[1]Index!$D:$F,3,FALSE),"Non List")</f>
        <v>Hotels And Tourism</v>
      </c>
      <c r="Z5537">
        <f>IFERROR(VLOOKUP(C5537,[1]LP!$B:$C,2,FALSE),0)</f>
        <v>444</v>
      </c>
      <c r="AA5537" s="11">
        <f t="shared" si="131"/>
        <v>72.099999999999994</v>
      </c>
      <c r="AB5537" s="5">
        <f>IFERROR(VLOOKUP(C5537,[2]Sheet1!$B:$F,5,FALSE),0)</f>
        <v>28797164.48</v>
      </c>
      <c r="AC5537" s="11">
        <f>IFERROR(VLOOKUP(AE5537,[3]Sheet2!$M:$O,2,FALSE),0)</f>
        <v>26.578900000000001</v>
      </c>
      <c r="AD5537" s="11">
        <f>IFERROR(VLOOKUP(AE5537,[3]Sheet2!$M:$O,3,FALSE),0)</f>
        <v>5</v>
      </c>
      <c r="AE5537" s="10" t="str">
        <f t="shared" si="130"/>
        <v>79/80SHL</v>
      </c>
    </row>
    <row r="5538" spans="1:31" x14ac:dyDescent="0.45">
      <c r="A5538" t="s">
        <v>55</v>
      </c>
      <c r="B5538" t="s">
        <v>181</v>
      </c>
      <c r="C5538" t="s">
        <v>291</v>
      </c>
      <c r="D5538">
        <v>895</v>
      </c>
      <c r="E5538" s="5">
        <v>1886654</v>
      </c>
      <c r="F5538" s="5">
        <v>657734.75300000003</v>
      </c>
      <c r="L5538">
        <v>382640.10499999998</v>
      </c>
      <c r="M5538">
        <v>20.28</v>
      </c>
      <c r="N5538">
        <v>44.13</v>
      </c>
      <c r="O5538">
        <v>6.64</v>
      </c>
      <c r="P5538">
        <v>15.04</v>
      </c>
      <c r="R5538">
        <v>293.02</v>
      </c>
      <c r="T5538">
        <v>134.86000000000001</v>
      </c>
      <c r="U5538">
        <v>248.07</v>
      </c>
      <c r="V5538" s="4">
        <v>-0.7228</v>
      </c>
      <c r="Y5538" s="12" t="str">
        <f>IFERROR(VLOOKUP(C5538,[1]Index!$D:$F,3,FALSE),"Non List")</f>
        <v>Hotels And Tourism</v>
      </c>
      <c r="Z5538">
        <f>IFERROR(VLOOKUP(C5538,[1]LP!$B:$C,2,FALSE),0)</f>
        <v>737.1</v>
      </c>
      <c r="AA5538" s="11">
        <f t="shared" si="131"/>
        <v>36.299999999999997</v>
      </c>
      <c r="AB5538" s="5">
        <f>IFERROR(VLOOKUP(C5538,[2]Sheet1!$B:$F,5,FALSE),0)</f>
        <v>8437116.6899999995</v>
      </c>
      <c r="AC5538" s="11">
        <f>IFERROR(VLOOKUP(AE5538,[3]Sheet2!$M:$O,2,FALSE),0)</f>
        <v>11</v>
      </c>
      <c r="AD5538" s="11">
        <f>IFERROR(VLOOKUP(AE5538,[3]Sheet2!$M:$O,3,FALSE),0)</f>
        <v>4</v>
      </c>
      <c r="AE5538" s="10" t="str">
        <f t="shared" si="130"/>
        <v>79/80TRH</v>
      </c>
    </row>
    <row r="5539" spans="1:31" x14ac:dyDescent="0.45">
      <c r="A5539" t="s">
        <v>55</v>
      </c>
      <c r="B5539" t="s">
        <v>181</v>
      </c>
      <c r="C5539" t="s">
        <v>292</v>
      </c>
      <c r="D5539">
        <v>1096</v>
      </c>
      <c r="E5539" s="5">
        <v>1534091</v>
      </c>
      <c r="F5539" s="5">
        <v>-234471.546</v>
      </c>
      <c r="L5539">
        <v>151162.516</v>
      </c>
      <c r="M5539">
        <v>9.85</v>
      </c>
      <c r="N5539">
        <v>111.27</v>
      </c>
      <c r="O5539">
        <v>12.94</v>
      </c>
      <c r="P5539">
        <v>11.63</v>
      </c>
      <c r="R5539">
        <v>1439.83</v>
      </c>
      <c r="T5539">
        <v>84.72</v>
      </c>
      <c r="U5539">
        <v>137.03</v>
      </c>
      <c r="V5539" s="4">
        <v>-0.875</v>
      </c>
      <c r="Y5539" s="12" t="str">
        <f>IFERROR(VLOOKUP(C5539,[1]Index!$D:$F,3,FALSE),"Non List")</f>
        <v>Hotels And Tourism</v>
      </c>
      <c r="Z5539">
        <f>IFERROR(VLOOKUP(C5539,[1]LP!$B:$C,2,FALSE),0)</f>
        <v>800</v>
      </c>
      <c r="AA5539" s="11">
        <f t="shared" si="131"/>
        <v>81.2</v>
      </c>
      <c r="AB5539" s="5">
        <f>IFERROR(VLOOKUP(C5539,[2]Sheet1!$B:$F,5,FALSE),0)</f>
        <v>15340910.08</v>
      </c>
      <c r="AC5539" s="11">
        <f>IFERROR(VLOOKUP(AE5539,[3]Sheet2!$M:$O,2,FALSE),0)</f>
        <v>0</v>
      </c>
      <c r="AD5539" s="11">
        <f>IFERROR(VLOOKUP(AE5539,[3]Sheet2!$M:$O,3,FALSE),0)</f>
        <v>0</v>
      </c>
      <c r="AE5539" s="10" t="str">
        <f t="shared" si="130"/>
        <v>79/80CGH</v>
      </c>
    </row>
    <row r="5540" spans="1:31" x14ac:dyDescent="0.45">
      <c r="A5540" t="s">
        <v>55</v>
      </c>
      <c r="B5540" t="s">
        <v>181</v>
      </c>
      <c r="C5540" t="s">
        <v>324</v>
      </c>
      <c r="D5540">
        <v>890</v>
      </c>
      <c r="E5540" s="5">
        <v>600000</v>
      </c>
      <c r="F5540" s="5">
        <v>-18037.21</v>
      </c>
      <c r="L5540">
        <v>31905.439999999999</v>
      </c>
      <c r="M5540">
        <v>5.31</v>
      </c>
      <c r="N5540">
        <v>167.61</v>
      </c>
      <c r="O5540">
        <v>9.18</v>
      </c>
      <c r="P5540">
        <v>5.48</v>
      </c>
      <c r="R5540">
        <v>1538.66</v>
      </c>
      <c r="T5540">
        <v>96.99</v>
      </c>
      <c r="U5540">
        <v>107.65</v>
      </c>
      <c r="V5540" s="4">
        <v>-0.879</v>
      </c>
      <c r="Y5540" s="12" t="str">
        <f>IFERROR(VLOOKUP(C5540,[1]Index!$D:$F,3,FALSE),"Non List")</f>
        <v>Hotels And Tourism</v>
      </c>
      <c r="Z5540">
        <f>IFERROR(VLOOKUP(C5540,[1]LP!$B:$C,2,FALSE),0)</f>
        <v>866</v>
      </c>
      <c r="AA5540" s="11">
        <f t="shared" si="131"/>
        <v>163.1</v>
      </c>
      <c r="AB5540" s="5">
        <f>IFERROR(VLOOKUP(C5540,[2]Sheet1!$B:$F,5,FALSE),0)</f>
        <v>1192738.3400000001</v>
      </c>
      <c r="AC5540" s="11">
        <f>IFERROR(VLOOKUP(AE5540,[3]Sheet2!$M:$O,2,FALSE),0)</f>
        <v>0</v>
      </c>
      <c r="AD5540" s="11">
        <f>IFERROR(VLOOKUP(AE5540,[3]Sheet2!$M:$O,3,FALSE),0)</f>
        <v>0</v>
      </c>
      <c r="AE5540" s="10" t="str">
        <f t="shared" si="130"/>
        <v>79/80KDL</v>
      </c>
    </row>
    <row r="5541" spans="1:31" x14ac:dyDescent="0.45">
      <c r="A5541" t="s">
        <v>55</v>
      </c>
      <c r="B5541" t="s">
        <v>181</v>
      </c>
      <c r="C5541" t="s">
        <v>358</v>
      </c>
      <c r="D5541">
        <v>687</v>
      </c>
      <c r="E5541" s="5">
        <v>1674000</v>
      </c>
      <c r="F5541" s="5">
        <v>60625.198400000001</v>
      </c>
      <c r="L5541">
        <v>-273636.36440000002</v>
      </c>
      <c r="M5541">
        <v>-16.34</v>
      </c>
      <c r="N5541">
        <v>-42.04</v>
      </c>
      <c r="O5541">
        <v>6.63</v>
      </c>
      <c r="P5541">
        <v>-15.77</v>
      </c>
      <c r="R5541">
        <v>-278.73</v>
      </c>
      <c r="T5541">
        <v>103.62</v>
      </c>
      <c r="U5541">
        <v>0</v>
      </c>
      <c r="V5541" s="4">
        <v>0</v>
      </c>
      <c r="Y5541" s="12" t="str">
        <f>IFERROR(VLOOKUP(C5541,[1]Index!$D:$F,3,FALSE),"Non List")</f>
        <v>Hotels And Tourism</v>
      </c>
      <c r="Z5541">
        <f>IFERROR(VLOOKUP(C5541,[1]LP!$B:$C,2,FALSE),0)</f>
        <v>601</v>
      </c>
      <c r="AA5541" s="11">
        <f t="shared" si="131"/>
        <v>-36.799999999999997</v>
      </c>
      <c r="AB5541" s="5">
        <f>IFERROR(VLOOKUP(C5541,[2]Sheet1!$B:$F,5,FALSE),0)</f>
        <v>1674000</v>
      </c>
      <c r="AC5541" s="11">
        <f>IFERROR(VLOOKUP(AE5541,[3]Sheet2!$M:$O,2,FALSE),0)</f>
        <v>0</v>
      </c>
      <c r="AD5541" s="11">
        <f>IFERROR(VLOOKUP(AE5541,[3]Sheet2!$M:$O,3,FALSE),0)</f>
        <v>0</v>
      </c>
      <c r="AE5541" s="10" t="str">
        <f t="shared" si="130"/>
        <v>79/80CITY</v>
      </c>
    </row>
    <row r="5542" spans="1:31" x14ac:dyDescent="0.45">
      <c r="A5542" t="s">
        <v>55</v>
      </c>
      <c r="B5542" t="s">
        <v>181</v>
      </c>
      <c r="C5542" t="s">
        <v>293</v>
      </c>
      <c r="D5542">
        <v>5784.1</v>
      </c>
      <c r="E5542" s="5">
        <v>194889</v>
      </c>
      <c r="F5542" s="5">
        <v>6006245</v>
      </c>
      <c r="L5542">
        <v>886812</v>
      </c>
      <c r="M5542">
        <v>455.03</v>
      </c>
      <c r="N5542">
        <v>12.71</v>
      </c>
      <c r="O5542">
        <v>1.82</v>
      </c>
      <c r="P5542">
        <v>14.3</v>
      </c>
      <c r="R5542">
        <v>23.13</v>
      </c>
      <c r="T5542">
        <v>3181.88</v>
      </c>
      <c r="U5542">
        <v>5707.6</v>
      </c>
      <c r="V5542" s="4">
        <v>-1.32E-2</v>
      </c>
      <c r="Y5542" s="12" t="str">
        <f>IFERROR(VLOOKUP(C5542,[1]Index!$D:$F,3,FALSE),"Non List")</f>
        <v>Manufacturing And Processing</v>
      </c>
      <c r="Z5542">
        <f>IFERROR(VLOOKUP(C5542,[1]LP!$B:$C,2,FALSE),0)</f>
        <v>0</v>
      </c>
      <c r="AA5542" s="11">
        <f t="shared" si="131"/>
        <v>0</v>
      </c>
      <c r="AB5542" s="5">
        <f>IFERROR(VLOOKUP(C5542,[2]Sheet1!$B:$F,5,FALSE),0)</f>
        <v>179687.38</v>
      </c>
      <c r="AC5542" s="11">
        <f>IFERROR(VLOOKUP(AE5542,[3]Sheet2!$M:$O,2,FALSE),0)</f>
        <v>0</v>
      </c>
      <c r="AD5542" s="11">
        <f>IFERROR(VLOOKUP(AE5542,[3]Sheet2!$M:$O,3,FALSE),0)</f>
        <v>0</v>
      </c>
      <c r="AE5542" s="10" t="str">
        <f t="shared" si="130"/>
        <v>79/80BNL</v>
      </c>
    </row>
    <row r="5543" spans="1:31" x14ac:dyDescent="0.45">
      <c r="A5543" t="s">
        <v>55</v>
      </c>
      <c r="B5543" t="s">
        <v>181</v>
      </c>
      <c r="C5543" t="s">
        <v>294</v>
      </c>
      <c r="D5543">
        <v>13100</v>
      </c>
      <c r="E5543" s="5">
        <v>121000</v>
      </c>
      <c r="F5543" s="5">
        <v>3792901</v>
      </c>
      <c r="L5543">
        <v>573700</v>
      </c>
      <c r="M5543">
        <v>474.13</v>
      </c>
      <c r="N5543">
        <v>27.63</v>
      </c>
      <c r="O5543">
        <v>4.05</v>
      </c>
      <c r="P5543">
        <v>14.66</v>
      </c>
      <c r="R5543">
        <v>111.9</v>
      </c>
      <c r="T5543">
        <v>3234.63</v>
      </c>
      <c r="U5543">
        <v>5874.25</v>
      </c>
      <c r="V5543" s="4">
        <v>-0.55159999999999998</v>
      </c>
      <c r="Y5543" s="12" t="str">
        <f>IFERROR(VLOOKUP(C5543,[1]Index!$D:$F,3,FALSE),"Non List")</f>
        <v>Manufacturing And Processing</v>
      </c>
      <c r="Z5543">
        <f>IFERROR(VLOOKUP(C5543,[1]LP!$B:$C,2,FALSE),0)</f>
        <v>12650</v>
      </c>
      <c r="AA5543" s="11">
        <f t="shared" si="131"/>
        <v>26.7</v>
      </c>
      <c r="AB5543" s="5">
        <f>IFERROR(VLOOKUP(C5543,[2]Sheet1!$B:$F,5,FALSE),0)</f>
        <v>111562</v>
      </c>
      <c r="AC5543" s="11">
        <f>IFERROR(VLOOKUP(AE5543,[3]Sheet2!$M:$O,2,FALSE),0)</f>
        <v>60</v>
      </c>
      <c r="AD5543" s="11">
        <f>IFERROR(VLOOKUP(AE5543,[3]Sheet2!$M:$O,3,FALSE),0)</f>
        <v>0</v>
      </c>
      <c r="AE5543" s="10" t="str">
        <f t="shared" si="130"/>
        <v>79/80BNT</v>
      </c>
    </row>
    <row r="5544" spans="1:31" x14ac:dyDescent="0.45">
      <c r="A5544" t="s">
        <v>55</v>
      </c>
      <c r="B5544" t="s">
        <v>181</v>
      </c>
      <c r="C5544" t="s">
        <v>295</v>
      </c>
      <c r="D5544">
        <v>2067</v>
      </c>
      <c r="E5544" s="5">
        <v>2429566.65</v>
      </c>
      <c r="F5544" s="5">
        <v>923312.87100000004</v>
      </c>
      <c r="L5544">
        <v>660117.60800000001</v>
      </c>
      <c r="M5544">
        <v>27.17</v>
      </c>
      <c r="N5544">
        <v>76.08</v>
      </c>
      <c r="O5544">
        <v>14.98</v>
      </c>
      <c r="P5544">
        <v>19.690000000000001</v>
      </c>
      <c r="R5544">
        <v>1139.68</v>
      </c>
      <c r="T5544">
        <v>138</v>
      </c>
      <c r="U5544">
        <v>290.45</v>
      </c>
      <c r="V5544" s="4">
        <v>-0.85950000000000004</v>
      </c>
      <c r="Y5544" s="12" t="str">
        <f>IFERROR(VLOOKUP(C5544,[1]Index!$D:$F,3,FALSE),"Non List")</f>
        <v>Manufacturing And Processing</v>
      </c>
      <c r="Z5544">
        <f>IFERROR(VLOOKUP(C5544,[1]LP!$B:$C,2,FALSE),0)</f>
        <v>1313</v>
      </c>
      <c r="AA5544" s="11">
        <f t="shared" si="131"/>
        <v>48.3</v>
      </c>
      <c r="AB5544" s="5">
        <f>IFERROR(VLOOKUP(C5544,[2]Sheet1!$B:$F,5,FALSE),0)</f>
        <v>11224597.99</v>
      </c>
      <c r="AC5544" s="11">
        <f>IFERROR(VLOOKUP(AE5544,[3]Sheet2!$M:$O,2,FALSE),0)</f>
        <v>15</v>
      </c>
      <c r="AD5544" s="11">
        <f>IFERROR(VLOOKUP(AE5544,[3]Sheet2!$M:$O,3,FALSE),0)</f>
        <v>10</v>
      </c>
      <c r="AE5544" s="10" t="str">
        <f t="shared" si="130"/>
        <v>79/80HDL</v>
      </c>
    </row>
    <row r="5545" spans="1:31" x14ac:dyDescent="0.45">
      <c r="A5545" t="s">
        <v>55</v>
      </c>
      <c r="B5545" t="s">
        <v>181</v>
      </c>
      <c r="C5545" t="s">
        <v>298</v>
      </c>
      <c r="D5545">
        <v>282.39999999999998</v>
      </c>
      <c r="E5545" s="5">
        <v>48514.9</v>
      </c>
      <c r="F5545" s="5">
        <v>310060.614</v>
      </c>
      <c r="L5545">
        <v>3468.3389999999999</v>
      </c>
      <c r="M5545">
        <v>7.14</v>
      </c>
      <c r="N5545">
        <v>39.549999999999997</v>
      </c>
      <c r="O5545">
        <v>0.38</v>
      </c>
      <c r="P5545">
        <v>0.97</v>
      </c>
      <c r="R5545">
        <v>15.03</v>
      </c>
      <c r="T5545">
        <v>739.1</v>
      </c>
      <c r="U5545">
        <v>344.58</v>
      </c>
      <c r="V5545" s="4">
        <v>0.22020000000000001</v>
      </c>
      <c r="Y5545" s="12" t="str">
        <f>IFERROR(VLOOKUP(C5545,[1]Index!$D:$F,3,FALSE),"Non List")</f>
        <v>Manufacturing And Processing</v>
      </c>
      <c r="Z5545">
        <f>IFERROR(VLOOKUP(C5545,[1]LP!$B:$C,2,FALSE),0)</f>
        <v>0</v>
      </c>
      <c r="AA5545" s="11">
        <f t="shared" si="131"/>
        <v>0</v>
      </c>
      <c r="AB5545" s="5">
        <f>IFERROR(VLOOKUP(C5545,[2]Sheet1!$B:$F,5,FALSE),0)</f>
        <v>198029.16</v>
      </c>
      <c r="AC5545" s="11">
        <f>IFERROR(VLOOKUP(AE5545,[3]Sheet2!$M:$O,2,FALSE),0)</f>
        <v>5</v>
      </c>
      <c r="AD5545" s="11">
        <f>IFERROR(VLOOKUP(AE5545,[3]Sheet2!$M:$O,3,FALSE),0)</f>
        <v>25</v>
      </c>
      <c r="AE5545" s="10" t="str">
        <f t="shared" si="130"/>
        <v>79/80NLO</v>
      </c>
    </row>
    <row r="5546" spans="1:31" x14ac:dyDescent="0.45">
      <c r="A5546" t="s">
        <v>55</v>
      </c>
      <c r="B5546" t="s">
        <v>181</v>
      </c>
      <c r="C5546" t="s">
        <v>296</v>
      </c>
      <c r="D5546">
        <v>44033</v>
      </c>
      <c r="E5546" s="5">
        <v>92100</v>
      </c>
      <c r="F5546" s="5">
        <v>4266500</v>
      </c>
      <c r="L5546">
        <v>1830100</v>
      </c>
      <c r="M5546">
        <v>1987.07</v>
      </c>
      <c r="N5546">
        <v>22.16</v>
      </c>
      <c r="O5546">
        <v>9.3000000000000007</v>
      </c>
      <c r="P5546">
        <v>41.99</v>
      </c>
      <c r="R5546">
        <v>206.09</v>
      </c>
      <c r="T5546">
        <v>4732.46</v>
      </c>
      <c r="U5546">
        <v>14545.92</v>
      </c>
      <c r="V5546" s="4">
        <v>-0.66969999999999996</v>
      </c>
      <c r="Y5546" s="12" t="str">
        <f>IFERROR(VLOOKUP(C5546,[1]Index!$D:$F,3,FALSE),"Non List")</f>
        <v>Manufacturing And Processing</v>
      </c>
      <c r="Z5546">
        <f>IFERROR(VLOOKUP(C5546,[1]LP!$B:$C,2,FALSE),0)</f>
        <v>39800</v>
      </c>
      <c r="AA5546" s="11">
        <f t="shared" si="131"/>
        <v>20</v>
      </c>
      <c r="AB5546" s="5">
        <f>IFERROR(VLOOKUP(C5546,[2]Sheet1!$B:$F,5,FALSE),0)</f>
        <v>138150</v>
      </c>
      <c r="AC5546" s="11">
        <f>IFERROR(VLOOKUP(AE5546,[3]Sheet2!$M:$O,2,FALSE),0)</f>
        <v>1580</v>
      </c>
      <c r="AD5546" s="11">
        <f>IFERROR(VLOOKUP(AE5546,[3]Sheet2!$M:$O,3,FALSE),0)</f>
        <v>0</v>
      </c>
      <c r="AE5546" s="10" t="str">
        <f t="shared" si="130"/>
        <v>79/80UNL</v>
      </c>
    </row>
    <row r="5547" spans="1:31" x14ac:dyDescent="0.45">
      <c r="A5547" t="s">
        <v>55</v>
      </c>
      <c r="B5547" t="s">
        <v>181</v>
      </c>
      <c r="C5547" t="s">
        <v>297</v>
      </c>
      <c r="D5547">
        <v>590</v>
      </c>
      <c r="E5547" s="5">
        <v>4400000</v>
      </c>
      <c r="F5547" s="5">
        <v>4674650.2410000004</v>
      </c>
      <c r="L5547">
        <v>302490.19300000003</v>
      </c>
      <c r="M5547">
        <v>6.87</v>
      </c>
      <c r="N5547">
        <v>85.88</v>
      </c>
      <c r="O5547">
        <v>2.86</v>
      </c>
      <c r="P5547">
        <v>3.33</v>
      </c>
      <c r="R5547">
        <v>245.62</v>
      </c>
      <c r="T5547">
        <v>206.24</v>
      </c>
      <c r="U5547">
        <v>178.55</v>
      </c>
      <c r="V5547" s="4">
        <v>-0.69740000000000002</v>
      </c>
      <c r="Y5547" s="12" t="str">
        <f>IFERROR(VLOOKUP(C5547,[1]Index!$D:$F,3,FALSE),"Non List")</f>
        <v>Manufacturing And Processing</v>
      </c>
      <c r="Z5547">
        <f>IFERROR(VLOOKUP(C5547,[1]LP!$B:$C,2,FALSE),0)</f>
        <v>504</v>
      </c>
      <c r="AA5547" s="11">
        <f t="shared" si="131"/>
        <v>73.400000000000006</v>
      </c>
      <c r="AB5547" s="5">
        <f>IFERROR(VLOOKUP(C5547,[2]Sheet1!$B:$F,5,FALSE),0)</f>
        <v>50270000</v>
      </c>
      <c r="AC5547" s="11">
        <f>IFERROR(VLOOKUP(AE5547,[3]Sheet2!$M:$O,2,FALSE),0)</f>
        <v>0.75</v>
      </c>
      <c r="AD5547" s="11">
        <f>IFERROR(VLOOKUP(AE5547,[3]Sheet2!$M:$O,3,FALSE),0)</f>
        <v>14.25</v>
      </c>
      <c r="AE5547" s="10" t="str">
        <f t="shared" si="130"/>
        <v>79/80SHIVM</v>
      </c>
    </row>
    <row r="5548" spans="1:31" x14ac:dyDescent="0.45">
      <c r="A5548" t="s">
        <v>55</v>
      </c>
      <c r="B5548" t="s">
        <v>181</v>
      </c>
      <c r="C5548" t="s">
        <v>359</v>
      </c>
      <c r="D5548">
        <v>575</v>
      </c>
      <c r="E5548" s="5">
        <v>3971900.6</v>
      </c>
      <c r="F5548" s="5">
        <v>6734806.54</v>
      </c>
      <c r="L5548">
        <v>53417.84</v>
      </c>
      <c r="M5548">
        <v>1.34</v>
      </c>
      <c r="N5548">
        <v>429.1</v>
      </c>
      <c r="O5548">
        <v>2.13</v>
      </c>
      <c r="P5548">
        <v>0.5</v>
      </c>
      <c r="R5548">
        <v>913.98</v>
      </c>
      <c r="T5548">
        <v>269.56</v>
      </c>
      <c r="U5548">
        <v>90.15</v>
      </c>
      <c r="V5548" s="4">
        <v>-0.84319999999999995</v>
      </c>
      <c r="Y5548" s="12" t="str">
        <f>IFERROR(VLOOKUP(C5548,[1]Index!$D:$F,3,FALSE),"Non List")</f>
        <v>Manufacturing And Processing</v>
      </c>
      <c r="Z5548">
        <f>IFERROR(VLOOKUP(C5548,[1]LP!$B:$C,2,FALSE),0)</f>
        <v>496.1</v>
      </c>
      <c r="AA5548" s="11">
        <f t="shared" si="131"/>
        <v>370.2</v>
      </c>
      <c r="AB5548" s="5">
        <f>IFERROR(VLOOKUP(C5548,[2]Sheet1!$B:$F,5,FALSE),0)</f>
        <v>9135371.3800000008</v>
      </c>
      <c r="AC5548" s="11">
        <f>IFERROR(VLOOKUP(AE5548,[3]Sheet2!$M:$O,2,FALSE),0)</f>
        <v>0</v>
      </c>
      <c r="AD5548" s="11">
        <f>IFERROR(VLOOKUP(AE5548,[3]Sheet2!$M:$O,3,FALSE),0)</f>
        <v>15</v>
      </c>
      <c r="AE5548" s="10" t="str">
        <f t="shared" si="130"/>
        <v>79/80GCIL</v>
      </c>
    </row>
    <row r="5549" spans="1:31" x14ac:dyDescent="0.45">
      <c r="A5549" t="s">
        <v>55</v>
      </c>
      <c r="B5549" t="s">
        <v>181</v>
      </c>
      <c r="C5549" t="s">
        <v>299</v>
      </c>
      <c r="D5549">
        <v>2268</v>
      </c>
      <c r="E5549" s="5">
        <v>5313750</v>
      </c>
      <c r="F5549" s="5">
        <v>2912314</v>
      </c>
      <c r="L5549">
        <v>907836</v>
      </c>
      <c r="M5549">
        <v>17.079999999999998</v>
      </c>
      <c r="N5549">
        <v>132.79</v>
      </c>
      <c r="O5549">
        <v>14.65</v>
      </c>
      <c r="P5549">
        <v>11.04</v>
      </c>
      <c r="R5549">
        <v>1945.37</v>
      </c>
      <c r="T5549">
        <v>154.81</v>
      </c>
      <c r="U5549">
        <v>243.91</v>
      </c>
      <c r="V5549" s="4">
        <v>-0.89249999999999996</v>
      </c>
      <c r="Y5549" s="12" t="str">
        <f>IFERROR(VLOOKUP(C5549,[1]Index!$D:$F,3,FALSE),"Non List")</f>
        <v>Investment</v>
      </c>
      <c r="Z5549">
        <f>IFERROR(VLOOKUP(C5549,[1]LP!$B:$C,2,FALSE),0)</f>
        <v>2166</v>
      </c>
      <c r="AA5549" s="11">
        <f t="shared" si="131"/>
        <v>126.8</v>
      </c>
      <c r="AB5549" s="5">
        <f>IFERROR(VLOOKUP(C5549,[2]Sheet1!$B:$F,5,FALSE),0)</f>
        <v>10627500</v>
      </c>
      <c r="AC5549" s="11">
        <f>IFERROR(VLOOKUP(AE5549,[3]Sheet2!$M:$O,2,FALSE),0)</f>
        <v>0</v>
      </c>
      <c r="AD5549" s="11">
        <f>IFERROR(VLOOKUP(AE5549,[3]Sheet2!$M:$O,3,FALSE),0)</f>
        <v>0</v>
      </c>
      <c r="AE5549" s="10" t="str">
        <f t="shared" si="130"/>
        <v>79/80CIT</v>
      </c>
    </row>
    <row r="5550" spans="1:31" x14ac:dyDescent="0.45">
      <c r="A5550" t="s">
        <v>55</v>
      </c>
      <c r="B5550" t="s">
        <v>181</v>
      </c>
      <c r="C5550" t="s">
        <v>300</v>
      </c>
      <c r="D5550">
        <v>196.9</v>
      </c>
      <c r="E5550" s="5">
        <v>22775799.379999999</v>
      </c>
      <c r="F5550" s="5">
        <v>1912649.53</v>
      </c>
      <c r="L5550">
        <v>1384249.96</v>
      </c>
      <c r="M5550">
        <v>6.07</v>
      </c>
      <c r="N5550">
        <v>32.44</v>
      </c>
      <c r="O5550">
        <v>1.82</v>
      </c>
      <c r="P5550">
        <v>5.61</v>
      </c>
      <c r="R5550">
        <v>59.04</v>
      </c>
      <c r="T5550">
        <v>108.4</v>
      </c>
      <c r="U5550">
        <v>121.67</v>
      </c>
      <c r="V5550" s="4">
        <v>-0.38200000000000001</v>
      </c>
      <c r="Y5550" s="12" t="str">
        <f>IFERROR(VLOOKUP(C5550,[1]Index!$D:$F,3,FALSE),"Non List")</f>
        <v>Investment</v>
      </c>
      <c r="Z5550">
        <f>IFERROR(VLOOKUP(C5550,[1]LP!$B:$C,2,FALSE),0)</f>
        <v>169.4</v>
      </c>
      <c r="AA5550" s="11">
        <f t="shared" si="131"/>
        <v>27.9</v>
      </c>
      <c r="AB5550" s="5">
        <f>IFERROR(VLOOKUP(C5550,[2]Sheet1!$B:$F,5,FALSE),0)</f>
        <v>45551598.759999998</v>
      </c>
      <c r="AC5550" s="11">
        <f>IFERROR(VLOOKUP(AE5550,[3]Sheet2!$M:$O,2,FALSE),0)</f>
        <v>5.2629999999999999</v>
      </c>
      <c r="AD5550" s="11">
        <f>IFERROR(VLOOKUP(AE5550,[3]Sheet2!$M:$O,3,FALSE),0)</f>
        <v>0</v>
      </c>
      <c r="AE5550" s="10" t="str">
        <f t="shared" si="130"/>
        <v>79/80HIDCL</v>
      </c>
    </row>
    <row r="5551" spans="1:31" x14ac:dyDescent="0.45">
      <c r="A5551" t="s">
        <v>55</v>
      </c>
      <c r="B5551" t="s">
        <v>181</v>
      </c>
      <c r="C5551" t="s">
        <v>301</v>
      </c>
      <c r="D5551">
        <v>224</v>
      </c>
      <c r="E5551" s="5">
        <v>21600000</v>
      </c>
      <c r="F5551" s="5">
        <v>2283254</v>
      </c>
      <c r="L5551">
        <v>1459262</v>
      </c>
      <c r="M5551">
        <v>6.75</v>
      </c>
      <c r="N5551">
        <v>33.19</v>
      </c>
      <c r="O5551">
        <v>2.0299999999999998</v>
      </c>
      <c r="P5551">
        <v>6.11</v>
      </c>
      <c r="R5551">
        <v>67.38</v>
      </c>
      <c r="T5551">
        <v>110.57</v>
      </c>
      <c r="U5551">
        <v>129.59</v>
      </c>
      <c r="V5551" s="4">
        <v>-0.42149999999999999</v>
      </c>
      <c r="Y5551" s="12" t="str">
        <f>IFERROR(VLOOKUP(C5551,[1]Index!$D:$F,3,FALSE),"Non List")</f>
        <v>Investment</v>
      </c>
      <c r="Z5551">
        <f>IFERROR(VLOOKUP(C5551,[1]LP!$B:$C,2,FALSE),0)</f>
        <v>204</v>
      </c>
      <c r="AA5551" s="11">
        <f t="shared" si="131"/>
        <v>30.2</v>
      </c>
      <c r="AB5551" s="5">
        <f>IFERROR(VLOOKUP(C5551,[2]Sheet1!$B:$F,5,FALSE),0)</f>
        <v>86400000</v>
      </c>
      <c r="AC5551" s="11">
        <f>IFERROR(VLOOKUP(AE5551,[3]Sheet2!$M:$O,2,FALSE),0)</f>
        <v>4.2104999999999997</v>
      </c>
      <c r="AD5551" s="11">
        <f>IFERROR(VLOOKUP(AE5551,[3]Sheet2!$M:$O,3,FALSE),0)</f>
        <v>0</v>
      </c>
      <c r="AE5551" s="10" t="str">
        <f t="shared" si="130"/>
        <v>79/80NIFRA</v>
      </c>
    </row>
    <row r="5552" spans="1:31" x14ac:dyDescent="0.45">
      <c r="A5552" t="s">
        <v>55</v>
      </c>
      <c r="B5552" t="s">
        <v>181</v>
      </c>
      <c r="C5552" t="s">
        <v>304</v>
      </c>
      <c r="D5552">
        <v>890</v>
      </c>
      <c r="E5552" s="5">
        <v>555600</v>
      </c>
      <c r="F5552" s="5">
        <v>56988.247000000003</v>
      </c>
      <c r="L5552">
        <v>18556.072100000001</v>
      </c>
      <c r="M5552">
        <v>3.33</v>
      </c>
      <c r="N5552">
        <v>267.27</v>
      </c>
      <c r="O5552">
        <v>8.07</v>
      </c>
      <c r="P5552">
        <v>3.03</v>
      </c>
      <c r="R5552">
        <v>2156.87</v>
      </c>
      <c r="T5552">
        <v>110.26</v>
      </c>
      <c r="U5552">
        <v>90.89</v>
      </c>
      <c r="V5552" s="4">
        <v>-0.89790000000000003</v>
      </c>
      <c r="Y5552" s="12" t="str">
        <f>IFERROR(VLOOKUP(C5552,[1]Index!$D:$F,3,FALSE),"Non List")</f>
        <v>Investment</v>
      </c>
      <c r="Z5552">
        <f>IFERROR(VLOOKUP(C5552,[1]LP!$B:$C,2,FALSE),0)</f>
        <v>850</v>
      </c>
      <c r="AA5552" s="11">
        <f t="shared" si="131"/>
        <v>255.3</v>
      </c>
      <c r="AB5552" s="5">
        <f>IFERROR(VLOOKUP(C5552,[2]Sheet1!$B:$F,5,FALSE),0)</f>
        <v>555600.07999999996</v>
      </c>
      <c r="AC5552" s="11">
        <f>IFERROR(VLOOKUP(AE5552,[3]Sheet2!$M:$O,2,FALSE),0)</f>
        <v>8.4210999999999991</v>
      </c>
      <c r="AD5552" s="11">
        <f>IFERROR(VLOOKUP(AE5552,[3]Sheet2!$M:$O,3,FALSE),0)</f>
        <v>0</v>
      </c>
      <c r="AE5552" s="10" t="str">
        <f t="shared" si="130"/>
        <v>79/80ENL</v>
      </c>
    </row>
    <row r="5553" spans="1:31" x14ac:dyDescent="0.45">
      <c r="A5553" t="s">
        <v>55</v>
      </c>
      <c r="B5553" t="s">
        <v>181</v>
      </c>
      <c r="C5553" t="s">
        <v>302</v>
      </c>
      <c r="D5553">
        <v>452.3</v>
      </c>
      <c r="E5553" s="5">
        <v>1223211.7</v>
      </c>
      <c r="F5553" s="5">
        <v>342979.69</v>
      </c>
      <c r="L5553">
        <v>11776.35</v>
      </c>
      <c r="M5553">
        <v>0.96</v>
      </c>
      <c r="N5553">
        <v>471.15</v>
      </c>
      <c r="O5553">
        <v>3.53</v>
      </c>
      <c r="P5553">
        <v>0.75</v>
      </c>
      <c r="R5553">
        <v>1663.16</v>
      </c>
      <c r="T5553">
        <v>128.04</v>
      </c>
      <c r="U5553">
        <v>52.59</v>
      </c>
      <c r="V5553" s="4">
        <v>-0.88370000000000004</v>
      </c>
      <c r="Y5553" s="12" t="str">
        <f>IFERROR(VLOOKUP(C5553,[1]Index!$D:$F,3,FALSE),"Non List")</f>
        <v>Investment</v>
      </c>
      <c r="Z5553">
        <f>IFERROR(VLOOKUP(C5553,[1]LP!$B:$C,2,FALSE),0)</f>
        <v>526</v>
      </c>
      <c r="AA5553" s="11">
        <f t="shared" si="131"/>
        <v>547.9</v>
      </c>
      <c r="AB5553" s="5">
        <f>IFERROR(VLOOKUP(C5553,[2]Sheet1!$B:$F,5,FALSE),0)</f>
        <v>12232117</v>
      </c>
      <c r="AC5553" s="11">
        <f>IFERROR(VLOOKUP(AE5553,[3]Sheet2!$M:$O,2,FALSE),0)</f>
        <v>0</v>
      </c>
      <c r="AD5553" s="11">
        <f>IFERROR(VLOOKUP(AE5553,[3]Sheet2!$M:$O,3,FALSE),0)</f>
        <v>0</v>
      </c>
      <c r="AE5553" s="10" t="str">
        <f t="shared" si="130"/>
        <v>79/80NRN</v>
      </c>
    </row>
    <row r="5554" spans="1:31" x14ac:dyDescent="0.45">
      <c r="A5554" t="s">
        <v>55</v>
      </c>
      <c r="B5554" t="s">
        <v>181</v>
      </c>
      <c r="C5554" t="s">
        <v>303</v>
      </c>
      <c r="D5554">
        <v>970</v>
      </c>
      <c r="E5554" s="5">
        <v>839410</v>
      </c>
      <c r="F5554" s="5">
        <v>506364.67139999999</v>
      </c>
      <c r="L5554">
        <v>117829.6724</v>
      </c>
      <c r="M5554">
        <v>14.03</v>
      </c>
      <c r="N5554">
        <v>69.14</v>
      </c>
      <c r="O5554">
        <v>6.05</v>
      </c>
      <c r="P5554">
        <v>8.76</v>
      </c>
      <c r="R5554">
        <v>418.3</v>
      </c>
      <c r="T5554">
        <v>160.32</v>
      </c>
      <c r="U5554">
        <v>224.96</v>
      </c>
      <c r="V5554" s="4">
        <v>-0.7681</v>
      </c>
      <c r="Y5554" s="12" t="str">
        <f>IFERROR(VLOOKUP(C5554,[1]Index!$D:$F,3,FALSE),"Non List")</f>
        <v>Investment</v>
      </c>
      <c r="Z5554">
        <f>IFERROR(VLOOKUP(C5554,[1]LP!$B:$C,2,FALSE),0)</f>
        <v>827</v>
      </c>
      <c r="AA5554" s="11">
        <f t="shared" si="131"/>
        <v>58.9</v>
      </c>
      <c r="AB5554" s="5">
        <f>IFERROR(VLOOKUP(C5554,[2]Sheet1!$B:$F,5,FALSE),0)</f>
        <v>2518230</v>
      </c>
      <c r="AC5554" s="11">
        <f>IFERROR(VLOOKUP(AE5554,[3]Sheet2!$M:$O,2,FALSE),0)</f>
        <v>0</v>
      </c>
      <c r="AD5554" s="11">
        <f>IFERROR(VLOOKUP(AE5554,[3]Sheet2!$M:$O,3,FALSE),0)</f>
        <v>0</v>
      </c>
      <c r="AE5554" s="10" t="str">
        <f t="shared" si="130"/>
        <v>79/80CHDC</v>
      </c>
    </row>
    <row r="5555" spans="1:31" x14ac:dyDescent="0.45">
      <c r="A5555" t="s">
        <v>55</v>
      </c>
      <c r="B5555" t="s">
        <v>181</v>
      </c>
      <c r="C5555" t="s">
        <v>305</v>
      </c>
      <c r="D5555">
        <v>5700</v>
      </c>
      <c r="E5555" s="5">
        <v>278884.31</v>
      </c>
      <c r="F5555" s="5">
        <v>1365657.92</v>
      </c>
      <c r="L5555">
        <v>78803.16</v>
      </c>
      <c r="M5555">
        <v>28.25</v>
      </c>
      <c r="N5555">
        <v>201.77</v>
      </c>
      <c r="O5555">
        <v>9.67</v>
      </c>
      <c r="P5555">
        <v>4.79</v>
      </c>
      <c r="R5555">
        <v>1951.12</v>
      </c>
      <c r="T5555">
        <v>589.69000000000005</v>
      </c>
      <c r="U5555">
        <v>612.23</v>
      </c>
      <c r="V5555" s="4">
        <v>-0.89259999999999995</v>
      </c>
      <c r="Y5555" s="12" t="str">
        <f>IFERROR(VLOOKUP(C5555,[1]Index!$D:$F,3,FALSE),"Non List")</f>
        <v>Tradings</v>
      </c>
      <c r="Z5555">
        <f>IFERROR(VLOOKUP(C5555,[1]LP!$B:$C,2,FALSE),0)</f>
        <v>4475</v>
      </c>
      <c r="AA5555" s="11">
        <f t="shared" si="131"/>
        <v>158.4</v>
      </c>
      <c r="AB5555" s="5">
        <f>IFERROR(VLOOKUP(C5555,[2]Sheet1!$B:$F,5,FALSE),0)</f>
        <v>2195935.0499999998</v>
      </c>
      <c r="AC5555" s="11">
        <f>IFERROR(VLOOKUP(AE5555,[3]Sheet2!$M:$O,2,FALSE),0)</f>
        <v>0.79</v>
      </c>
      <c r="AD5555" s="11">
        <f>IFERROR(VLOOKUP(AE5555,[3]Sheet2!$M:$O,3,FALSE),0)</f>
        <v>15</v>
      </c>
      <c r="AE5555" s="10" t="str">
        <f t="shared" si="130"/>
        <v>79/80STC</v>
      </c>
    </row>
    <row r="5556" spans="1:31" x14ac:dyDescent="0.45">
      <c r="A5556" t="s">
        <v>55</v>
      </c>
      <c r="B5556" t="s">
        <v>181</v>
      </c>
      <c r="C5556" t="s">
        <v>307</v>
      </c>
      <c r="D5556">
        <v>940.1</v>
      </c>
      <c r="E5556" s="5">
        <v>18000000</v>
      </c>
      <c r="F5556" s="5">
        <v>75828193</v>
      </c>
      <c r="L5556">
        <v>7804527</v>
      </c>
      <c r="M5556">
        <v>43.35</v>
      </c>
      <c r="N5556">
        <v>21.69</v>
      </c>
      <c r="O5556">
        <v>1.8</v>
      </c>
      <c r="P5556">
        <v>8.32</v>
      </c>
      <c r="R5556">
        <v>39.04</v>
      </c>
      <c r="T5556">
        <v>521.27</v>
      </c>
      <c r="U5556">
        <v>713.05</v>
      </c>
      <c r="V5556" s="4">
        <v>-0.24149999999999999</v>
      </c>
      <c r="Y5556" s="12" t="str">
        <f>IFERROR(VLOOKUP(C5556,[1]Index!$D:$F,3,FALSE),"Non List")</f>
        <v>Others</v>
      </c>
      <c r="Z5556">
        <f>IFERROR(VLOOKUP(C5556,[1]LP!$B:$C,2,FALSE),0)</f>
        <v>857</v>
      </c>
      <c r="AA5556" s="11">
        <f t="shared" si="131"/>
        <v>19.8</v>
      </c>
      <c r="AB5556" s="5">
        <f>IFERROR(VLOOKUP(C5556,[2]Sheet1!$B:$F,5,FALSE),0)</f>
        <v>15264000</v>
      </c>
      <c r="AC5556" s="11">
        <f>IFERROR(VLOOKUP(AE5556,[3]Sheet2!$M:$O,2,FALSE),0)</f>
        <v>40</v>
      </c>
      <c r="AD5556" s="11">
        <f>IFERROR(VLOOKUP(AE5556,[3]Sheet2!$M:$O,3,FALSE),0)</f>
        <v>0</v>
      </c>
      <c r="AE5556" s="10" t="str">
        <f t="shared" si="130"/>
        <v>79/80NTC</v>
      </c>
    </row>
    <row r="5557" spans="1:31" x14ac:dyDescent="0.45">
      <c r="A5557" t="s">
        <v>55</v>
      </c>
      <c r="B5557" t="s">
        <v>181</v>
      </c>
      <c r="C5557" t="s">
        <v>360</v>
      </c>
      <c r="D5557">
        <v>467.1</v>
      </c>
      <c r="E5557" s="5">
        <v>967500</v>
      </c>
      <c r="F5557" s="5">
        <v>-110924.13400000001</v>
      </c>
      <c r="L5557">
        <v>1324.36</v>
      </c>
      <c r="M5557">
        <v>0.13</v>
      </c>
      <c r="N5557">
        <v>3593.08</v>
      </c>
      <c r="O5557">
        <v>5.28</v>
      </c>
      <c r="P5557">
        <v>0.15</v>
      </c>
      <c r="R5557">
        <v>18971.46</v>
      </c>
      <c r="T5557">
        <v>88.53</v>
      </c>
      <c r="U5557">
        <v>16.09</v>
      </c>
      <c r="V5557" s="4">
        <v>-0.96550000000000002</v>
      </c>
      <c r="Y5557" s="12" t="str">
        <f>IFERROR(VLOOKUP(C5557,[1]Index!$D:$F,3,FALSE),"Non List")</f>
        <v>Others</v>
      </c>
      <c r="Z5557">
        <f>IFERROR(VLOOKUP(C5557,[1]LP!$B:$C,2,FALSE),0)</f>
        <v>372</v>
      </c>
      <c r="AA5557" s="11">
        <f t="shared" si="131"/>
        <v>2861.5</v>
      </c>
      <c r="AB5557" s="5">
        <f>IFERROR(VLOOKUP(C5557,[2]Sheet1!$B:$F,5,FALSE),0)</f>
        <v>4352782.5</v>
      </c>
      <c r="AC5557" s="11">
        <f>IFERROR(VLOOKUP(AE5557,[3]Sheet2!$M:$O,2,FALSE),0)</f>
        <v>0</v>
      </c>
      <c r="AD5557" s="11">
        <f>IFERROR(VLOOKUP(AE5557,[3]Sheet2!$M:$O,3,FALSE),0)</f>
        <v>0</v>
      </c>
      <c r="AE5557" s="10" t="str">
        <f t="shared" si="130"/>
        <v>79/80NRM</v>
      </c>
    </row>
    <row r="5558" spans="1:31" x14ac:dyDescent="0.45">
      <c r="A5558" t="s">
        <v>24</v>
      </c>
      <c r="B5558" t="s">
        <v>338</v>
      </c>
      <c r="C5558" t="s">
        <v>289</v>
      </c>
      <c r="D5558">
        <v>826</v>
      </c>
      <c r="E5558">
        <v>1128090.44</v>
      </c>
      <c r="F5558" s="5">
        <v>2695694.41</v>
      </c>
      <c r="L5558">
        <v>12703.413</v>
      </c>
      <c r="M5558">
        <v>4.4800000000000004</v>
      </c>
      <c r="N5558">
        <v>184.37</v>
      </c>
      <c r="O5558">
        <v>2.44</v>
      </c>
      <c r="P5558">
        <v>1.33</v>
      </c>
      <c r="R5558">
        <v>449.86</v>
      </c>
      <c r="T5558">
        <v>338.96</v>
      </c>
      <c r="U5558">
        <v>184.84</v>
      </c>
      <c r="V5558" s="4">
        <v>-0.7762</v>
      </c>
      <c r="Y5558" s="12" t="str">
        <f>IFERROR(VLOOKUP(C5558,[1]Index!$D:$F,3,FALSE),"Non List")</f>
        <v>Hotels And Tourism</v>
      </c>
      <c r="Z5558">
        <f>IFERROR(VLOOKUP(C5558,[1]LP!$B:$C,2,FALSE),0)</f>
        <v>763</v>
      </c>
      <c r="AA5558" s="11">
        <f t="shared" si="131"/>
        <v>170.3</v>
      </c>
      <c r="AB5558" s="5">
        <f>IFERROR(VLOOKUP(C5558,[2]Sheet1!$B:$F,5,FALSE),0)</f>
        <v>3384271.2</v>
      </c>
      <c r="AC5558" s="11">
        <f>IFERROR(VLOOKUP(AE5558,[3]Sheet2!$M:$O,2,FALSE),0)</f>
        <v>0</v>
      </c>
      <c r="AD5558" s="11">
        <f>IFERROR(VLOOKUP(AE5558,[3]Sheet2!$M:$O,3,FALSE),0)</f>
        <v>0</v>
      </c>
      <c r="AE5558" s="10" t="str">
        <f t="shared" si="130"/>
        <v>80/81OHL</v>
      </c>
    </row>
    <row r="5559" spans="1:31" x14ac:dyDescent="0.45">
      <c r="A5559" t="s">
        <v>24</v>
      </c>
      <c r="B5559" t="s">
        <v>338</v>
      </c>
      <c r="C5559" t="s">
        <v>290</v>
      </c>
      <c r="D5559">
        <v>468.8</v>
      </c>
      <c r="E5559">
        <v>884715.06</v>
      </c>
      <c r="F5559" s="5">
        <v>1324039.83</v>
      </c>
      <c r="L5559">
        <v>102342.14</v>
      </c>
      <c r="M5559">
        <v>4.62</v>
      </c>
      <c r="N5559">
        <v>101.47</v>
      </c>
      <c r="O5559">
        <v>18.78</v>
      </c>
      <c r="P5559">
        <v>18.53</v>
      </c>
      <c r="R5559">
        <v>1905.61</v>
      </c>
      <c r="T5559">
        <v>24.97</v>
      </c>
      <c r="U5559">
        <v>50.95</v>
      </c>
      <c r="V5559" s="4">
        <v>-0.89129999999999998</v>
      </c>
      <c r="Y5559" s="12" t="str">
        <f>IFERROR(VLOOKUP(C5559,[1]Index!$D:$F,3,FALSE),"Non List")</f>
        <v>Hotels And Tourism</v>
      </c>
      <c r="Z5559">
        <f>IFERROR(VLOOKUP(C5559,[1]LP!$B:$C,2,FALSE),0)</f>
        <v>444</v>
      </c>
      <c r="AA5559" s="11">
        <f t="shared" si="131"/>
        <v>96.1</v>
      </c>
      <c r="AB5559" s="5">
        <f>IFERROR(VLOOKUP(C5559,[2]Sheet1!$B:$F,5,FALSE),0)</f>
        <v>28797164.48</v>
      </c>
      <c r="AC5559" s="11">
        <f>IFERROR(VLOOKUP(AE5559,[3]Sheet2!$M:$O,2,FALSE),0)</f>
        <v>0</v>
      </c>
      <c r="AD5559" s="11">
        <f>IFERROR(VLOOKUP(AE5559,[3]Sheet2!$M:$O,3,FALSE),0)</f>
        <v>0</v>
      </c>
      <c r="AE5559" s="10" t="str">
        <f t="shared" si="130"/>
        <v>80/81SHL</v>
      </c>
    </row>
    <row r="5560" spans="1:31" x14ac:dyDescent="0.45">
      <c r="A5560" t="s">
        <v>24</v>
      </c>
      <c r="B5560" t="s">
        <v>338</v>
      </c>
      <c r="C5560" t="s">
        <v>291</v>
      </c>
      <c r="D5560">
        <v>895</v>
      </c>
      <c r="E5560">
        <v>1886654</v>
      </c>
      <c r="F5560" s="5">
        <v>701822.43</v>
      </c>
      <c r="L5560">
        <v>44087.678</v>
      </c>
      <c r="M5560">
        <v>9.32</v>
      </c>
      <c r="N5560">
        <v>96.03</v>
      </c>
      <c r="O5560">
        <v>6.52</v>
      </c>
      <c r="P5560">
        <v>6.81</v>
      </c>
      <c r="R5560">
        <v>626.12</v>
      </c>
      <c r="T5560">
        <v>137.19999999999999</v>
      </c>
      <c r="U5560">
        <v>169.62</v>
      </c>
      <c r="V5560" s="4">
        <v>-0.8105</v>
      </c>
      <c r="Y5560" s="12" t="str">
        <f>IFERROR(VLOOKUP(C5560,[1]Index!$D:$F,3,FALSE),"Non List")</f>
        <v>Hotels And Tourism</v>
      </c>
      <c r="Z5560">
        <f>IFERROR(VLOOKUP(C5560,[1]LP!$B:$C,2,FALSE),0)</f>
        <v>737.1</v>
      </c>
      <c r="AA5560" s="11">
        <f t="shared" si="131"/>
        <v>79.099999999999994</v>
      </c>
      <c r="AB5560" s="5">
        <f>IFERROR(VLOOKUP(C5560,[2]Sheet1!$B:$F,5,FALSE),0)</f>
        <v>8437116.6899999995</v>
      </c>
      <c r="AC5560" s="11">
        <f>IFERROR(VLOOKUP(AE5560,[3]Sheet2!$M:$O,2,FALSE),0)</f>
        <v>0</v>
      </c>
      <c r="AD5560" s="11">
        <f>IFERROR(VLOOKUP(AE5560,[3]Sheet2!$M:$O,3,FALSE),0)</f>
        <v>0</v>
      </c>
      <c r="AE5560" s="10" t="str">
        <f t="shared" si="130"/>
        <v>80/81TRH</v>
      </c>
    </row>
    <row r="5561" spans="1:31" x14ac:dyDescent="0.45">
      <c r="A5561" t="s">
        <v>24</v>
      </c>
      <c r="B5561" t="s">
        <v>338</v>
      </c>
      <c r="C5561" t="s">
        <v>292</v>
      </c>
      <c r="D5561">
        <v>1096</v>
      </c>
      <c r="E5561">
        <v>1534091</v>
      </c>
      <c r="F5561" s="5">
        <v>-213098.18100000001</v>
      </c>
      <c r="L5561">
        <v>21373.364000000001</v>
      </c>
      <c r="M5561">
        <v>5.56</v>
      </c>
      <c r="N5561">
        <v>197.12</v>
      </c>
      <c r="O5561">
        <v>12.73</v>
      </c>
      <c r="P5561">
        <v>6.47</v>
      </c>
      <c r="R5561">
        <v>2509.34</v>
      </c>
      <c r="T5561">
        <v>86.11</v>
      </c>
      <c r="U5561">
        <v>103.79</v>
      </c>
      <c r="V5561" s="4">
        <v>-0.90529999999999999</v>
      </c>
      <c r="Y5561" s="12" t="str">
        <f>IFERROR(VLOOKUP(C5561,[1]Index!$D:$F,3,FALSE),"Non List")</f>
        <v>Hotels And Tourism</v>
      </c>
      <c r="Z5561">
        <f>IFERROR(VLOOKUP(C5561,[1]LP!$B:$C,2,FALSE),0)</f>
        <v>800</v>
      </c>
      <c r="AA5561" s="11">
        <f t="shared" si="131"/>
        <v>143.9</v>
      </c>
      <c r="AB5561" s="5">
        <f>IFERROR(VLOOKUP(C5561,[2]Sheet1!$B:$F,5,FALSE),0)</f>
        <v>15340910.08</v>
      </c>
      <c r="AC5561" s="11">
        <f>IFERROR(VLOOKUP(AE5561,[3]Sheet2!$M:$O,2,FALSE),0)</f>
        <v>0</v>
      </c>
      <c r="AD5561" s="11">
        <f>IFERROR(VLOOKUP(AE5561,[3]Sheet2!$M:$O,3,FALSE),0)</f>
        <v>0</v>
      </c>
      <c r="AE5561" s="10" t="str">
        <f t="shared" si="130"/>
        <v>80/81CGH</v>
      </c>
    </row>
    <row r="5562" spans="1:31" x14ac:dyDescent="0.45">
      <c r="A5562" t="s">
        <v>24</v>
      </c>
      <c r="B5562" t="s">
        <v>338</v>
      </c>
      <c r="C5562" t="s">
        <v>358</v>
      </c>
      <c r="D5562">
        <v>687</v>
      </c>
      <c r="E5562">
        <v>1674000</v>
      </c>
      <c r="F5562" s="5">
        <v>285.50279999999998</v>
      </c>
      <c r="L5562">
        <v>-60339.695599999999</v>
      </c>
      <c r="M5562">
        <v>-14.4</v>
      </c>
      <c r="N5562">
        <v>-47.71</v>
      </c>
      <c r="O5562">
        <v>6.87</v>
      </c>
      <c r="P5562">
        <v>-14.42</v>
      </c>
      <c r="R5562">
        <v>-327.77</v>
      </c>
      <c r="T5562">
        <v>100.02</v>
      </c>
      <c r="U5562" t="s">
        <v>314</v>
      </c>
      <c r="V5562" s="4" t="s">
        <v>314</v>
      </c>
      <c r="Y5562" s="12" t="str">
        <f>IFERROR(VLOOKUP(C5562,[1]Index!$D:$F,3,FALSE),"Non List")</f>
        <v>Hotels And Tourism</v>
      </c>
      <c r="Z5562">
        <f>IFERROR(VLOOKUP(C5562,[1]LP!$B:$C,2,FALSE),0)</f>
        <v>601</v>
      </c>
      <c r="AA5562" s="11">
        <f t="shared" si="131"/>
        <v>-41.7</v>
      </c>
      <c r="AB5562" s="5">
        <f>IFERROR(VLOOKUP(C5562,[2]Sheet1!$B:$F,5,FALSE),0)</f>
        <v>1674000</v>
      </c>
      <c r="AC5562" s="11">
        <f>IFERROR(VLOOKUP(AE5562,[3]Sheet2!$M:$O,2,FALSE),0)</f>
        <v>0</v>
      </c>
      <c r="AD5562" s="11">
        <f>IFERROR(VLOOKUP(AE5562,[3]Sheet2!$M:$O,3,FALSE),0)</f>
        <v>0</v>
      </c>
      <c r="AE5562" s="10" t="str">
        <f t="shared" si="130"/>
        <v>80/81CITY</v>
      </c>
    </row>
    <row r="5563" spans="1:31" x14ac:dyDescent="0.45">
      <c r="A5563" t="s">
        <v>24</v>
      </c>
      <c r="B5563" t="s">
        <v>338</v>
      </c>
      <c r="C5563" t="s">
        <v>293</v>
      </c>
      <c r="D5563">
        <v>5784.1</v>
      </c>
      <c r="E5563">
        <v>194889</v>
      </c>
      <c r="F5563" s="5">
        <v>6089253</v>
      </c>
      <c r="L5563">
        <v>105304</v>
      </c>
      <c r="M5563">
        <v>216.12</v>
      </c>
      <c r="N5563">
        <v>26.76</v>
      </c>
      <c r="O5563">
        <v>1.79</v>
      </c>
      <c r="P5563">
        <v>6.7</v>
      </c>
      <c r="R5563">
        <v>47.9</v>
      </c>
      <c r="T5563">
        <v>3224.47</v>
      </c>
      <c r="U5563">
        <v>3959.75</v>
      </c>
      <c r="V5563" s="4">
        <v>-0.31540000000000001</v>
      </c>
      <c r="Y5563" s="12" t="str">
        <f>IFERROR(VLOOKUP(C5563,[1]Index!$D:$F,3,FALSE),"Non List")</f>
        <v>Manufacturing And Processing</v>
      </c>
      <c r="Z5563">
        <f>IFERROR(VLOOKUP(C5563,[1]LP!$B:$C,2,FALSE),0)</f>
        <v>0</v>
      </c>
      <c r="AA5563" s="11">
        <f t="shared" si="131"/>
        <v>0</v>
      </c>
      <c r="AB5563" s="5">
        <f>IFERROR(VLOOKUP(C5563,[2]Sheet1!$B:$F,5,FALSE),0)</f>
        <v>179687.38</v>
      </c>
      <c r="AC5563" s="11">
        <f>IFERROR(VLOOKUP(AE5563,[3]Sheet2!$M:$O,2,FALSE),0)</f>
        <v>0</v>
      </c>
      <c r="AD5563" s="11">
        <f>IFERROR(VLOOKUP(AE5563,[3]Sheet2!$M:$O,3,FALSE),0)</f>
        <v>0</v>
      </c>
      <c r="AE5563" s="10" t="str">
        <f t="shared" si="130"/>
        <v>80/81BNL</v>
      </c>
    </row>
    <row r="5564" spans="1:31" x14ac:dyDescent="0.45">
      <c r="A5564" t="s">
        <v>24</v>
      </c>
      <c r="B5564" t="s">
        <v>338</v>
      </c>
      <c r="C5564" t="s">
        <v>294</v>
      </c>
      <c r="D5564">
        <v>13100</v>
      </c>
      <c r="E5564">
        <v>121000</v>
      </c>
      <c r="F5564" s="5">
        <v>3920877</v>
      </c>
      <c r="L5564">
        <v>133036</v>
      </c>
      <c r="M5564">
        <v>439.76</v>
      </c>
      <c r="N5564">
        <v>29.79</v>
      </c>
      <c r="O5564">
        <v>3.92</v>
      </c>
      <c r="P5564">
        <v>13.17</v>
      </c>
      <c r="R5564">
        <v>116.78</v>
      </c>
      <c r="T5564">
        <v>3340.39</v>
      </c>
      <c r="U5564">
        <v>5749.07</v>
      </c>
      <c r="V5564" s="4">
        <v>-0.56110000000000004</v>
      </c>
      <c r="Y5564" s="12" t="str">
        <f>IFERROR(VLOOKUP(C5564,[1]Index!$D:$F,3,FALSE),"Non List")</f>
        <v>Manufacturing And Processing</v>
      </c>
      <c r="Z5564">
        <f>IFERROR(VLOOKUP(C5564,[1]LP!$B:$C,2,FALSE),0)</f>
        <v>12650</v>
      </c>
      <c r="AA5564" s="11">
        <f t="shared" si="131"/>
        <v>28.8</v>
      </c>
      <c r="AB5564" s="5">
        <f>IFERROR(VLOOKUP(C5564,[2]Sheet1!$B:$F,5,FALSE),0)</f>
        <v>111562</v>
      </c>
      <c r="AC5564" s="11">
        <f>IFERROR(VLOOKUP(AE5564,[3]Sheet2!$M:$O,2,FALSE),0)</f>
        <v>0</v>
      </c>
      <c r="AD5564" s="11">
        <f>IFERROR(VLOOKUP(AE5564,[3]Sheet2!$M:$O,3,FALSE),0)</f>
        <v>0</v>
      </c>
      <c r="AE5564" s="10" t="str">
        <f t="shared" si="130"/>
        <v>80/81BNT</v>
      </c>
    </row>
    <row r="5565" spans="1:31" x14ac:dyDescent="0.45">
      <c r="A5565" t="s">
        <v>24</v>
      </c>
      <c r="B5565" t="s">
        <v>338</v>
      </c>
      <c r="C5565" t="s">
        <v>295</v>
      </c>
      <c r="D5565">
        <v>2067</v>
      </c>
      <c r="E5565">
        <v>2429566.65</v>
      </c>
      <c r="F5565" s="5">
        <v>1030436.551</v>
      </c>
      <c r="L5565">
        <v>105199.393</v>
      </c>
      <c r="M5565">
        <v>17.28</v>
      </c>
      <c r="N5565">
        <v>119.62</v>
      </c>
      <c r="O5565">
        <v>14.51</v>
      </c>
      <c r="P5565">
        <v>12.16</v>
      </c>
      <c r="R5565">
        <v>1735.69</v>
      </c>
      <c r="T5565">
        <v>142.41</v>
      </c>
      <c r="U5565">
        <v>235.31</v>
      </c>
      <c r="V5565" s="4">
        <v>-0.88619999999999999</v>
      </c>
      <c r="Y5565" s="12" t="str">
        <f>IFERROR(VLOOKUP(C5565,[1]Index!$D:$F,3,FALSE),"Non List")</f>
        <v>Manufacturing And Processing</v>
      </c>
      <c r="Z5565">
        <f>IFERROR(VLOOKUP(C5565,[1]LP!$B:$C,2,FALSE),0)</f>
        <v>1313</v>
      </c>
      <c r="AA5565" s="11">
        <f t="shared" si="131"/>
        <v>76</v>
      </c>
      <c r="AB5565" s="5">
        <f>IFERROR(VLOOKUP(C5565,[2]Sheet1!$B:$F,5,FALSE),0)</f>
        <v>11224597.99</v>
      </c>
      <c r="AC5565" s="11">
        <f>IFERROR(VLOOKUP(AE5565,[3]Sheet2!$M:$O,2,FALSE),0)</f>
        <v>0</v>
      </c>
      <c r="AD5565" s="11">
        <f>IFERROR(VLOOKUP(AE5565,[3]Sheet2!$M:$O,3,FALSE),0)</f>
        <v>0</v>
      </c>
      <c r="AE5565" s="10" t="str">
        <f t="shared" si="130"/>
        <v>80/81HDL</v>
      </c>
    </row>
    <row r="5566" spans="1:31" x14ac:dyDescent="0.45">
      <c r="A5566" t="s">
        <v>24</v>
      </c>
      <c r="B5566" t="s">
        <v>338</v>
      </c>
      <c r="C5566" t="s">
        <v>298</v>
      </c>
      <c r="D5566">
        <v>282.39999999999998</v>
      </c>
      <c r="E5566">
        <v>48514.9</v>
      </c>
      <c r="F5566" s="5">
        <v>315123.92</v>
      </c>
      <c r="L5566">
        <v>4337.3900000000003</v>
      </c>
      <c r="M5566">
        <v>35.76</v>
      </c>
      <c r="N5566">
        <v>7.9</v>
      </c>
      <c r="O5566">
        <v>0.38</v>
      </c>
      <c r="P5566">
        <v>4.7699999999999996</v>
      </c>
      <c r="R5566">
        <v>3</v>
      </c>
      <c r="T5566">
        <v>749.54</v>
      </c>
      <c r="U5566">
        <v>776.58</v>
      </c>
      <c r="V5566" s="4">
        <v>1.7499</v>
      </c>
      <c r="Y5566" s="12" t="str">
        <f>IFERROR(VLOOKUP(C5566,[1]Index!$D:$F,3,FALSE),"Non List")</f>
        <v>Manufacturing And Processing</v>
      </c>
      <c r="Z5566">
        <f>IFERROR(VLOOKUP(C5566,[1]LP!$B:$C,2,FALSE),0)</f>
        <v>0</v>
      </c>
      <c r="AA5566" s="11">
        <f t="shared" si="131"/>
        <v>0</v>
      </c>
      <c r="AB5566" s="5">
        <f>IFERROR(VLOOKUP(C5566,[2]Sheet1!$B:$F,5,FALSE),0)</f>
        <v>198029.16</v>
      </c>
      <c r="AC5566" s="11">
        <f>IFERROR(VLOOKUP(AE5566,[3]Sheet2!$M:$O,2,FALSE),0)</f>
        <v>0</v>
      </c>
      <c r="AD5566" s="11">
        <f>IFERROR(VLOOKUP(AE5566,[3]Sheet2!$M:$O,3,FALSE),0)</f>
        <v>0</v>
      </c>
      <c r="AE5566" s="10" t="str">
        <f t="shared" ref="AE5566:AE5578" si="132">B5566&amp;C5566</f>
        <v>80/81NLO</v>
      </c>
    </row>
    <row r="5567" spans="1:31" x14ac:dyDescent="0.45">
      <c r="A5567" t="s">
        <v>24</v>
      </c>
      <c r="B5567" t="s">
        <v>338</v>
      </c>
      <c r="C5567" t="s">
        <v>296</v>
      </c>
      <c r="D5567">
        <v>44033</v>
      </c>
      <c r="E5567">
        <v>92100</v>
      </c>
      <c r="F5567" s="5">
        <v>4821400</v>
      </c>
      <c r="L5567">
        <v>552500</v>
      </c>
      <c r="M5567">
        <v>2399.56</v>
      </c>
      <c r="N5567">
        <v>18.350000000000001</v>
      </c>
      <c r="O5567">
        <v>8.25</v>
      </c>
      <c r="P5567">
        <v>44.98</v>
      </c>
      <c r="R5567">
        <v>151.38999999999999</v>
      </c>
      <c r="T5567">
        <v>5334.96</v>
      </c>
      <c r="U5567">
        <v>16971.59</v>
      </c>
      <c r="V5567" s="4">
        <v>-0.61460000000000004</v>
      </c>
      <c r="Y5567" s="12" t="str">
        <f>IFERROR(VLOOKUP(C5567,[1]Index!$D:$F,3,FALSE),"Non List")</f>
        <v>Manufacturing And Processing</v>
      </c>
      <c r="Z5567">
        <f>IFERROR(VLOOKUP(C5567,[1]LP!$B:$C,2,FALSE),0)</f>
        <v>39800</v>
      </c>
      <c r="AA5567" s="11">
        <f t="shared" si="131"/>
        <v>16.600000000000001</v>
      </c>
      <c r="AB5567" s="5">
        <f>IFERROR(VLOOKUP(C5567,[2]Sheet1!$B:$F,5,FALSE),0)</f>
        <v>138150</v>
      </c>
      <c r="AC5567" s="11">
        <f>IFERROR(VLOOKUP(AE5567,[3]Sheet2!$M:$O,2,FALSE),0)</f>
        <v>0</v>
      </c>
      <c r="AD5567" s="11">
        <f>IFERROR(VLOOKUP(AE5567,[3]Sheet2!$M:$O,3,FALSE),0)</f>
        <v>0</v>
      </c>
      <c r="AE5567" s="10" t="str">
        <f t="shared" si="132"/>
        <v>80/81UNL</v>
      </c>
    </row>
    <row r="5568" spans="1:31" x14ac:dyDescent="0.45">
      <c r="A5568" t="s">
        <v>24</v>
      </c>
      <c r="B5568" t="s">
        <v>338</v>
      </c>
      <c r="C5568" t="s">
        <v>297</v>
      </c>
      <c r="D5568">
        <v>590</v>
      </c>
      <c r="E5568">
        <v>4400000</v>
      </c>
      <c r="F5568" s="5">
        <v>4622322.3739999998</v>
      </c>
      <c r="L5568">
        <v>-53420.116000000002</v>
      </c>
      <c r="M5568">
        <v>-4.84</v>
      </c>
      <c r="N5568">
        <v>-121.9</v>
      </c>
      <c r="O5568">
        <v>2.88</v>
      </c>
      <c r="P5568">
        <v>-2.37</v>
      </c>
      <c r="R5568">
        <v>-351.07</v>
      </c>
      <c r="T5568">
        <v>205.05</v>
      </c>
      <c r="U5568" t="s">
        <v>314</v>
      </c>
      <c r="V5568" s="4" t="s">
        <v>314</v>
      </c>
      <c r="Y5568" s="12" t="str">
        <f>IFERROR(VLOOKUP(C5568,[1]Index!$D:$F,3,FALSE),"Non List")</f>
        <v>Manufacturing And Processing</v>
      </c>
      <c r="Z5568">
        <f>IFERROR(VLOOKUP(C5568,[1]LP!$B:$C,2,FALSE),0)</f>
        <v>504</v>
      </c>
      <c r="AA5568" s="11">
        <f t="shared" si="131"/>
        <v>-104.1</v>
      </c>
      <c r="AB5568" s="5">
        <f>IFERROR(VLOOKUP(C5568,[2]Sheet1!$B:$F,5,FALSE),0)</f>
        <v>50270000</v>
      </c>
      <c r="AC5568" s="11">
        <f>IFERROR(VLOOKUP(AE5568,[3]Sheet2!$M:$O,2,FALSE),0)</f>
        <v>0</v>
      </c>
      <c r="AD5568" s="11">
        <f>IFERROR(VLOOKUP(AE5568,[3]Sheet2!$M:$O,3,FALSE),0)</f>
        <v>0</v>
      </c>
      <c r="AE5568" s="10" t="str">
        <f t="shared" si="132"/>
        <v>80/81SHIVM</v>
      </c>
    </row>
    <row r="5569" spans="1:31" x14ac:dyDescent="0.45">
      <c r="A5569" t="s">
        <v>24</v>
      </c>
      <c r="B5569" t="s">
        <v>338</v>
      </c>
      <c r="C5569" t="s">
        <v>299</v>
      </c>
      <c r="D5569">
        <v>2268</v>
      </c>
      <c r="E5569">
        <v>5313750</v>
      </c>
      <c r="F5569" s="5">
        <v>23384385</v>
      </c>
      <c r="L5569">
        <v>264895</v>
      </c>
      <c r="M5569">
        <v>19.920000000000002</v>
      </c>
      <c r="N5569">
        <v>113.86</v>
      </c>
      <c r="O5569">
        <v>4.2</v>
      </c>
      <c r="P5569">
        <v>3.69</v>
      </c>
      <c r="R5569">
        <v>478.21</v>
      </c>
      <c r="T5569">
        <v>540.07000000000005</v>
      </c>
      <c r="U5569">
        <v>492</v>
      </c>
      <c r="V5569" s="4">
        <v>-0.78310000000000002</v>
      </c>
      <c r="Y5569" s="12" t="str">
        <f>IFERROR(VLOOKUP(C5569,[1]Index!$D:$F,3,FALSE),"Non List")</f>
        <v>Investment</v>
      </c>
      <c r="Z5569">
        <f>IFERROR(VLOOKUP(C5569,[1]LP!$B:$C,2,FALSE),0)</f>
        <v>2166</v>
      </c>
      <c r="AA5569" s="11">
        <f t="shared" si="131"/>
        <v>108.7</v>
      </c>
      <c r="AB5569" s="5">
        <f>IFERROR(VLOOKUP(C5569,[2]Sheet1!$B:$F,5,FALSE),0)</f>
        <v>10627500</v>
      </c>
      <c r="AC5569" s="11">
        <f>IFERROR(VLOOKUP(AE5569,[3]Sheet2!$M:$O,2,FALSE),0)</f>
        <v>0</v>
      </c>
      <c r="AD5569" s="11">
        <f>IFERROR(VLOOKUP(AE5569,[3]Sheet2!$M:$O,3,FALSE),0)</f>
        <v>0</v>
      </c>
      <c r="AE5569" s="10" t="str">
        <f t="shared" si="132"/>
        <v>80/81CIT</v>
      </c>
    </row>
    <row r="5570" spans="1:31" x14ac:dyDescent="0.45">
      <c r="A5570" t="s">
        <v>24</v>
      </c>
      <c r="B5570" t="s">
        <v>338</v>
      </c>
      <c r="C5570" t="s">
        <v>361</v>
      </c>
      <c r="D5570">
        <v>923</v>
      </c>
      <c r="E5570">
        <v>1170000</v>
      </c>
      <c r="F5570" s="5">
        <v>707591.90899999999</v>
      </c>
      <c r="L5570">
        <v>15822.264999999999</v>
      </c>
      <c r="M5570">
        <v>5.4</v>
      </c>
      <c r="N5570">
        <v>170.93</v>
      </c>
      <c r="O5570">
        <v>5.75</v>
      </c>
      <c r="P5570">
        <v>3.37</v>
      </c>
      <c r="R5570">
        <v>982.85</v>
      </c>
      <c r="T5570">
        <v>160.47999999999999</v>
      </c>
      <c r="U5570">
        <v>139.63999999999999</v>
      </c>
      <c r="V5570" s="4">
        <v>-0.84870000000000001</v>
      </c>
      <c r="Y5570" s="12" t="str">
        <f>IFERROR(VLOOKUP(C5570,[1]Index!$D:$F,3,FALSE),"Non List")</f>
        <v>Investment</v>
      </c>
      <c r="Z5570">
        <f>IFERROR(VLOOKUP(C5570,[1]LP!$B:$C,2,FALSE),0)</f>
        <v>859</v>
      </c>
      <c r="AA5570" s="11">
        <f t="shared" si="131"/>
        <v>159.1</v>
      </c>
      <c r="AB5570" s="5">
        <f>IFERROR(VLOOKUP(C5570,[2]Sheet1!$B:$F,5,FALSE),0)</f>
        <v>3217500</v>
      </c>
      <c r="AC5570" s="11">
        <f>IFERROR(VLOOKUP(AE5570,[3]Sheet2!$M:$O,2,FALSE),0)</f>
        <v>0</v>
      </c>
      <c r="AD5570" s="11">
        <f>IFERROR(VLOOKUP(AE5570,[3]Sheet2!$M:$O,3,FALSE),0)</f>
        <v>0</v>
      </c>
      <c r="AE5570" s="10" t="str">
        <f t="shared" si="132"/>
        <v>80/81HATHY</v>
      </c>
    </row>
    <row r="5571" spans="1:31" x14ac:dyDescent="0.45">
      <c r="A5571" t="s">
        <v>24</v>
      </c>
      <c r="B5571" t="s">
        <v>338</v>
      </c>
      <c r="C5571" t="s">
        <v>300</v>
      </c>
      <c r="D5571">
        <v>196.9</v>
      </c>
      <c r="E5571">
        <v>22775799.379999999</v>
      </c>
      <c r="F5571" s="5">
        <v>2282626</v>
      </c>
      <c r="L5571">
        <v>378987</v>
      </c>
      <c r="M5571">
        <v>6.64</v>
      </c>
      <c r="N5571">
        <v>29.65</v>
      </c>
      <c r="O5571">
        <v>1.79</v>
      </c>
      <c r="P5571">
        <v>6.05</v>
      </c>
      <c r="R5571">
        <v>53.07</v>
      </c>
      <c r="T5571">
        <v>110.02</v>
      </c>
      <c r="U5571">
        <v>128.21</v>
      </c>
      <c r="V5571" s="4">
        <v>-0.34889999999999999</v>
      </c>
      <c r="Y5571" s="12" t="str">
        <f>IFERROR(VLOOKUP(C5571,[1]Index!$D:$F,3,FALSE),"Non List")</f>
        <v>Investment</v>
      </c>
      <c r="Z5571">
        <f>IFERROR(VLOOKUP(C5571,[1]LP!$B:$C,2,FALSE),0)</f>
        <v>169.4</v>
      </c>
      <c r="AA5571" s="11">
        <f t="shared" ref="AA5571:AA5578" si="133">ROUND(IFERROR(Z5571/M5571,0),1)</f>
        <v>25.5</v>
      </c>
      <c r="AB5571" s="5">
        <f>IFERROR(VLOOKUP(C5571,[2]Sheet1!$B:$F,5,FALSE),0)</f>
        <v>45551598.759999998</v>
      </c>
      <c r="AC5571" s="11">
        <f>IFERROR(VLOOKUP(AE5571,[3]Sheet2!$M:$O,2,FALSE),0)</f>
        <v>0</v>
      </c>
      <c r="AD5571" s="11">
        <f>IFERROR(VLOOKUP(AE5571,[3]Sheet2!$M:$O,3,FALSE),0)</f>
        <v>0</v>
      </c>
      <c r="AE5571" s="10" t="str">
        <f t="shared" si="132"/>
        <v>80/81HIDCL</v>
      </c>
    </row>
    <row r="5572" spans="1:31" x14ac:dyDescent="0.45">
      <c r="A5572" t="s">
        <v>24</v>
      </c>
      <c r="B5572" t="s">
        <v>338</v>
      </c>
      <c r="C5572" t="s">
        <v>301</v>
      </c>
      <c r="D5572">
        <v>224</v>
      </c>
      <c r="E5572">
        <v>21600000</v>
      </c>
      <c r="F5572" s="5">
        <v>2596633</v>
      </c>
      <c r="L5572">
        <v>413899</v>
      </c>
      <c r="M5572">
        <v>7.64</v>
      </c>
      <c r="N5572">
        <v>29.32</v>
      </c>
      <c r="O5572">
        <v>2</v>
      </c>
      <c r="P5572">
        <v>6.84</v>
      </c>
      <c r="R5572">
        <v>58.64</v>
      </c>
      <c r="T5572">
        <v>112.02</v>
      </c>
      <c r="U5572">
        <v>138.77000000000001</v>
      </c>
      <c r="V5572" s="4">
        <v>-0.3805</v>
      </c>
      <c r="Y5572" s="12" t="str">
        <f>IFERROR(VLOOKUP(C5572,[1]Index!$D:$F,3,FALSE),"Non List")</f>
        <v>Investment</v>
      </c>
      <c r="Z5572">
        <f>IFERROR(VLOOKUP(C5572,[1]LP!$B:$C,2,FALSE),0)</f>
        <v>204</v>
      </c>
      <c r="AA5572" s="11">
        <f t="shared" si="133"/>
        <v>26.7</v>
      </c>
      <c r="AB5572" s="5">
        <f>IFERROR(VLOOKUP(C5572,[2]Sheet1!$B:$F,5,FALSE),0)</f>
        <v>86400000</v>
      </c>
      <c r="AC5572" s="11">
        <f>IFERROR(VLOOKUP(AE5572,[3]Sheet2!$M:$O,2,FALSE),0)</f>
        <v>0</v>
      </c>
      <c r="AD5572" s="11">
        <f>IFERROR(VLOOKUP(AE5572,[3]Sheet2!$M:$O,3,FALSE),0)</f>
        <v>0</v>
      </c>
      <c r="AE5572" s="10" t="str">
        <f t="shared" si="132"/>
        <v>80/81NIFRA</v>
      </c>
    </row>
    <row r="5573" spans="1:31" x14ac:dyDescent="0.45">
      <c r="A5573" t="s">
        <v>24</v>
      </c>
      <c r="B5573" t="s">
        <v>338</v>
      </c>
      <c r="C5573" t="s">
        <v>304</v>
      </c>
      <c r="D5573">
        <v>890</v>
      </c>
      <c r="E5573">
        <v>555600</v>
      </c>
      <c r="F5573" s="5">
        <v>73866.53</v>
      </c>
      <c r="L5573">
        <v>1939.98</v>
      </c>
      <c r="M5573">
        <v>1.36</v>
      </c>
      <c r="N5573">
        <v>654.41</v>
      </c>
      <c r="O5573">
        <v>7.86</v>
      </c>
      <c r="P5573">
        <v>1.23</v>
      </c>
      <c r="R5573">
        <v>5143.66</v>
      </c>
      <c r="T5573">
        <v>113.29</v>
      </c>
      <c r="U5573">
        <v>58.88</v>
      </c>
      <c r="V5573" s="4">
        <v>-0.93379999999999996</v>
      </c>
      <c r="Y5573" s="12" t="str">
        <f>IFERROR(VLOOKUP(C5573,[1]Index!$D:$F,3,FALSE),"Non List")</f>
        <v>Investment</v>
      </c>
      <c r="Z5573">
        <f>IFERROR(VLOOKUP(C5573,[1]LP!$B:$C,2,FALSE),0)</f>
        <v>850</v>
      </c>
      <c r="AA5573" s="11">
        <f t="shared" si="133"/>
        <v>625</v>
      </c>
      <c r="AB5573" s="5">
        <f>IFERROR(VLOOKUP(C5573,[2]Sheet1!$B:$F,5,FALSE),0)</f>
        <v>555600.07999999996</v>
      </c>
      <c r="AC5573" s="11">
        <f>IFERROR(VLOOKUP(AE5573,[3]Sheet2!$M:$O,2,FALSE),0)</f>
        <v>0</v>
      </c>
      <c r="AD5573" s="11">
        <f>IFERROR(VLOOKUP(AE5573,[3]Sheet2!$M:$O,3,FALSE),0)</f>
        <v>0</v>
      </c>
      <c r="AE5573" s="10" t="str">
        <f t="shared" si="132"/>
        <v>80/81ENL</v>
      </c>
    </row>
    <row r="5574" spans="1:31" x14ac:dyDescent="0.45">
      <c r="A5574" t="s">
        <v>24</v>
      </c>
      <c r="B5574" t="s">
        <v>338</v>
      </c>
      <c r="C5574" t="s">
        <v>302</v>
      </c>
      <c r="D5574">
        <v>452.3</v>
      </c>
      <c r="E5574">
        <v>1223211.7</v>
      </c>
      <c r="F5574" s="5">
        <v>276961.86</v>
      </c>
      <c r="L5574">
        <v>8883.5</v>
      </c>
      <c r="M5574">
        <v>2.88</v>
      </c>
      <c r="N5574">
        <v>157.05000000000001</v>
      </c>
      <c r="O5574">
        <v>3.69</v>
      </c>
      <c r="P5574">
        <v>2.37</v>
      </c>
      <c r="R5574">
        <v>579.51</v>
      </c>
      <c r="T5574">
        <v>122.64</v>
      </c>
      <c r="U5574">
        <v>89.15</v>
      </c>
      <c r="V5574" s="4">
        <v>-0.80289999999999995</v>
      </c>
      <c r="Y5574" s="12" t="str">
        <f>IFERROR(VLOOKUP(C5574,[1]Index!$D:$F,3,FALSE),"Non List")</f>
        <v>Investment</v>
      </c>
      <c r="Z5574">
        <f>IFERROR(VLOOKUP(C5574,[1]LP!$B:$C,2,FALSE),0)</f>
        <v>526</v>
      </c>
      <c r="AA5574" s="11">
        <f t="shared" si="133"/>
        <v>182.6</v>
      </c>
      <c r="AB5574" s="5">
        <f>IFERROR(VLOOKUP(C5574,[2]Sheet1!$B:$F,5,FALSE),0)</f>
        <v>12232117</v>
      </c>
      <c r="AC5574" s="11">
        <f>IFERROR(VLOOKUP(AE5574,[3]Sheet2!$M:$O,2,FALSE),0)</f>
        <v>0</v>
      </c>
      <c r="AD5574" s="11">
        <f>IFERROR(VLOOKUP(AE5574,[3]Sheet2!$M:$O,3,FALSE),0)</f>
        <v>0</v>
      </c>
      <c r="AE5574" s="10" t="str">
        <f t="shared" si="132"/>
        <v>80/81NRN</v>
      </c>
    </row>
    <row r="5575" spans="1:31" x14ac:dyDescent="0.45">
      <c r="A5575" t="s">
        <v>24</v>
      </c>
      <c r="B5575" t="s">
        <v>338</v>
      </c>
      <c r="C5575" t="s">
        <v>303</v>
      </c>
      <c r="D5575">
        <v>970</v>
      </c>
      <c r="E5575">
        <v>839410</v>
      </c>
      <c r="F5575" s="5">
        <v>536398.16949999996</v>
      </c>
      <c r="L5575">
        <v>30033.498100000001</v>
      </c>
      <c r="M5575">
        <v>14.28</v>
      </c>
      <c r="N5575">
        <v>67.930000000000007</v>
      </c>
      <c r="O5575">
        <v>5.92</v>
      </c>
      <c r="P5575">
        <v>8.73</v>
      </c>
      <c r="R5575">
        <v>402.15</v>
      </c>
      <c r="T5575">
        <v>163.9</v>
      </c>
      <c r="U5575">
        <v>229.48</v>
      </c>
      <c r="V5575" s="4">
        <v>-0.76339999999999997</v>
      </c>
      <c r="Y5575" s="12" t="str">
        <f>IFERROR(VLOOKUP(C5575,[1]Index!$D:$F,3,FALSE),"Non List")</f>
        <v>Investment</v>
      </c>
      <c r="Z5575">
        <f>IFERROR(VLOOKUP(C5575,[1]LP!$B:$C,2,FALSE),0)</f>
        <v>827</v>
      </c>
      <c r="AA5575" s="11">
        <f t="shared" si="133"/>
        <v>57.9</v>
      </c>
      <c r="AB5575" s="5">
        <f>IFERROR(VLOOKUP(C5575,[2]Sheet1!$B:$F,5,FALSE),0)</f>
        <v>2518230</v>
      </c>
      <c r="AC5575" s="11">
        <f>IFERROR(VLOOKUP(AE5575,[3]Sheet2!$M:$O,2,FALSE),0)</f>
        <v>0</v>
      </c>
      <c r="AD5575" s="11">
        <f>IFERROR(VLOOKUP(AE5575,[3]Sheet2!$M:$O,3,FALSE),0)</f>
        <v>0</v>
      </c>
      <c r="AE5575" s="10" t="str">
        <f t="shared" si="132"/>
        <v>80/81CHDC</v>
      </c>
    </row>
    <row r="5576" spans="1:31" x14ac:dyDescent="0.45">
      <c r="A5576" t="s">
        <v>24</v>
      </c>
      <c r="B5576" t="s">
        <v>338</v>
      </c>
      <c r="C5576" t="s">
        <v>305</v>
      </c>
      <c r="D5576">
        <v>5700</v>
      </c>
      <c r="E5576">
        <v>278884.30900000001</v>
      </c>
      <c r="F5576" s="5">
        <v>1327047.0215</v>
      </c>
      <c r="L5576">
        <v>19194.347000000002</v>
      </c>
      <c r="M5576">
        <v>27.52</v>
      </c>
      <c r="N5576">
        <v>207.12</v>
      </c>
      <c r="O5576">
        <v>9.9</v>
      </c>
      <c r="P5576">
        <v>4.78</v>
      </c>
      <c r="R5576">
        <v>2050.4899999999998</v>
      </c>
      <c r="T5576">
        <v>575.84</v>
      </c>
      <c r="U5576">
        <v>597.13</v>
      </c>
      <c r="V5576" s="4">
        <v>-0.8952</v>
      </c>
      <c r="Y5576" s="12" t="str">
        <f>IFERROR(VLOOKUP(C5576,[1]Index!$D:$F,3,FALSE),"Non List")</f>
        <v>Tradings</v>
      </c>
      <c r="Z5576">
        <f>IFERROR(VLOOKUP(C5576,[1]LP!$B:$C,2,FALSE),0)</f>
        <v>4475</v>
      </c>
      <c r="AA5576" s="11">
        <f t="shared" si="133"/>
        <v>162.6</v>
      </c>
      <c r="AB5576" s="5">
        <f>IFERROR(VLOOKUP(C5576,[2]Sheet1!$B:$F,5,FALSE),0)</f>
        <v>2195935.0499999998</v>
      </c>
      <c r="AC5576" s="11">
        <f>IFERROR(VLOOKUP(AE5576,[3]Sheet2!$M:$O,2,FALSE),0)</f>
        <v>0</v>
      </c>
      <c r="AD5576" s="11">
        <f>IFERROR(VLOOKUP(AE5576,[3]Sheet2!$M:$O,3,FALSE),0)</f>
        <v>0</v>
      </c>
      <c r="AE5576" s="10" t="str">
        <f t="shared" si="132"/>
        <v>80/81STC</v>
      </c>
    </row>
    <row r="5577" spans="1:31" x14ac:dyDescent="0.45">
      <c r="A5577" t="s">
        <v>24</v>
      </c>
      <c r="B5577" t="s">
        <v>338</v>
      </c>
      <c r="C5577" t="s">
        <v>307</v>
      </c>
      <c r="D5577">
        <v>940.1</v>
      </c>
      <c r="E5577">
        <v>18000000</v>
      </c>
      <c r="F5577" s="5">
        <v>78133915</v>
      </c>
      <c r="L5577">
        <v>2027433</v>
      </c>
      <c r="M5577">
        <v>45.04</v>
      </c>
      <c r="N5577">
        <v>20.87</v>
      </c>
      <c r="O5577">
        <v>1.76</v>
      </c>
      <c r="P5577">
        <v>8.44</v>
      </c>
      <c r="R5577">
        <v>36.729999999999997</v>
      </c>
      <c r="T5577">
        <v>534.08000000000004</v>
      </c>
      <c r="U5577">
        <v>735.69</v>
      </c>
      <c r="V5577" s="4">
        <v>-0.21740000000000001</v>
      </c>
      <c r="Y5577" s="12" t="str">
        <f>IFERROR(VLOOKUP(C5577,[1]Index!$D:$F,3,FALSE),"Non List")</f>
        <v>Others</v>
      </c>
      <c r="Z5577">
        <f>IFERROR(VLOOKUP(C5577,[1]LP!$B:$C,2,FALSE),0)</f>
        <v>857</v>
      </c>
      <c r="AA5577" s="11">
        <f t="shared" si="133"/>
        <v>19</v>
      </c>
      <c r="AB5577" s="5">
        <f>IFERROR(VLOOKUP(C5577,[2]Sheet1!$B:$F,5,FALSE),0)</f>
        <v>15264000</v>
      </c>
      <c r="AC5577" s="11">
        <f>IFERROR(VLOOKUP(AE5577,[3]Sheet2!$M:$O,2,FALSE),0)</f>
        <v>0</v>
      </c>
      <c r="AD5577" s="11">
        <f>IFERROR(VLOOKUP(AE5577,[3]Sheet2!$M:$O,3,FALSE),0)</f>
        <v>0</v>
      </c>
      <c r="AE5577" s="10" t="str">
        <f t="shared" si="132"/>
        <v>80/81NTC</v>
      </c>
    </row>
    <row r="5578" spans="1:31" x14ac:dyDescent="0.45">
      <c r="A5578" t="s">
        <v>24</v>
      </c>
      <c r="B5578" t="s">
        <v>338</v>
      </c>
      <c r="C5578" t="s">
        <v>360</v>
      </c>
      <c r="D5578">
        <v>467.1</v>
      </c>
      <c r="E5578">
        <v>967500</v>
      </c>
      <c r="F5578" s="5">
        <v>-124582.197</v>
      </c>
      <c r="L5578">
        <v>-12270.065000000001</v>
      </c>
      <c r="M5578">
        <v>-5.04</v>
      </c>
      <c r="N5578">
        <v>-92.68</v>
      </c>
      <c r="O5578">
        <v>5.36</v>
      </c>
      <c r="P5578">
        <v>-5.82</v>
      </c>
      <c r="R5578">
        <v>-496.76</v>
      </c>
      <c r="T5578">
        <v>87.12</v>
      </c>
      <c r="U5578" t="s">
        <v>314</v>
      </c>
      <c r="V5578" s="12">
        <v>0</v>
      </c>
      <c r="Y5578" s="12" t="str">
        <f>IFERROR(VLOOKUP(C5578,[1]Index!$D:$F,3,FALSE),"Non List")</f>
        <v>Others</v>
      </c>
      <c r="Z5578">
        <f>IFERROR(VLOOKUP(C5578,[1]LP!$B:$C,2,FALSE),0)</f>
        <v>372</v>
      </c>
      <c r="AA5578" s="11">
        <f t="shared" si="133"/>
        <v>-73.8</v>
      </c>
      <c r="AB5578" s="5">
        <f>IFERROR(VLOOKUP(C5578,[2]Sheet1!$B:$F,5,FALSE),0)</f>
        <v>4352782.5</v>
      </c>
      <c r="AC5578" s="11">
        <f>IFERROR(VLOOKUP(AE5578,[3]Sheet2!$M:$O,2,FALSE),0)</f>
        <v>0</v>
      </c>
      <c r="AD5578" s="11">
        <f>IFERROR(VLOOKUP(AE5578,[3]Sheet2!$M:$O,3,FALSE),0)</f>
        <v>0</v>
      </c>
      <c r="AE5578" s="10" t="str">
        <f t="shared" si="132"/>
        <v>80/81NRM</v>
      </c>
    </row>
    <row r="5579" spans="1:31" x14ac:dyDescent="0.45">
      <c r="A5579" s="12" t="s">
        <v>53</v>
      </c>
      <c r="B5579" s="12" t="s">
        <v>338</v>
      </c>
      <c r="C5579" s="12" t="s">
        <v>26</v>
      </c>
      <c r="D5579" s="12">
        <v>223.4</v>
      </c>
      <c r="E5579" s="12">
        <v>13451674.08</v>
      </c>
      <c r="F5579" s="12">
        <v>16142190.27</v>
      </c>
      <c r="G5579" s="12">
        <v>229368832.63999999</v>
      </c>
      <c r="H5579" s="12">
        <v>187361479.19999999</v>
      </c>
      <c r="I5579" s="12">
        <v>4487380.33</v>
      </c>
      <c r="J5579" s="12">
        <v>5463262.6100000003</v>
      </c>
      <c r="K5579" s="21">
        <v>2946184.13</v>
      </c>
      <c r="L5579" s="21">
        <v>1029312.46</v>
      </c>
      <c r="M5579" s="21">
        <v>15.3</v>
      </c>
      <c r="N5579" s="21">
        <v>14.6</v>
      </c>
      <c r="O5579" s="21">
        <v>1.02</v>
      </c>
      <c r="P5579" s="21">
        <v>6.96</v>
      </c>
      <c r="Q5579" s="21">
        <v>0.34</v>
      </c>
      <c r="R5579" s="21">
        <v>14.89</v>
      </c>
      <c r="S5579" s="22">
        <v>3.02</v>
      </c>
      <c r="T5579" s="21">
        <v>220</v>
      </c>
      <c r="U5579" s="21">
        <v>275.2</v>
      </c>
      <c r="V5579" s="12">
        <v>0.2319</v>
      </c>
      <c r="W5579" s="21">
        <v>-326819.37</v>
      </c>
      <c r="X5579" s="21">
        <v>-2.4300000000000002</v>
      </c>
      <c r="Y5579" s="12" t="str">
        <f>IFERROR(VLOOKUP(C5579,[1]Index!$D:$F,3,FALSE),"Non List")</f>
        <v>Commercial Banks</v>
      </c>
      <c r="Z5579">
        <f>IFERROR(VLOOKUP(C5579,[1]LP!$B:$C,2,FALSE),0)</f>
        <v>261.10000000000002</v>
      </c>
      <c r="AA5579" s="11">
        <f t="shared" ref="AA5579:AA5623" si="134">ROUND(IFERROR(Z5579/M5579,0),1)</f>
        <v>17.100000000000001</v>
      </c>
      <c r="AB5579" s="5">
        <f>IFERROR(VLOOKUP(C5579,[2]Sheet1!$B:$F,5,FALSE),0)</f>
        <v>65913203.57</v>
      </c>
      <c r="AC5579" s="11">
        <f>IFERROR(VLOOKUP(AE5579,[3]Sheet2!$M:$O,2,FALSE),0)</f>
        <v>0</v>
      </c>
      <c r="AD5579" s="11">
        <f>IFERROR(VLOOKUP(AE5579,[3]Sheet2!$M:$O,3,FALSE),0)</f>
        <v>0</v>
      </c>
      <c r="AE5579" s="10" t="str">
        <f t="shared" ref="AE5579:AE5623" si="135">B5579&amp;C5579</f>
        <v>80/81ADBL</v>
      </c>
    </row>
    <row r="5580" spans="1:31" x14ac:dyDescent="0.45">
      <c r="A5580" s="12" t="s">
        <v>53</v>
      </c>
      <c r="B5580" s="12" t="s">
        <v>338</v>
      </c>
      <c r="C5580" s="12" t="s">
        <v>28</v>
      </c>
      <c r="D5580" s="12">
        <v>158</v>
      </c>
      <c r="E5580" s="12">
        <v>14200974.005999999</v>
      </c>
      <c r="F5580" s="12">
        <v>6561116.5449999999</v>
      </c>
      <c r="G5580" s="12">
        <v>175808073.729</v>
      </c>
      <c r="H5580" s="12">
        <v>148304167.35800001</v>
      </c>
      <c r="I5580" s="12">
        <v>2839831.466</v>
      </c>
      <c r="J5580" s="12">
        <v>3469351.4959999998</v>
      </c>
      <c r="K5580" s="21">
        <v>1945955.2180000001</v>
      </c>
      <c r="L5580" s="21">
        <v>782784.84100000001</v>
      </c>
      <c r="M5580" s="21">
        <v>11.02</v>
      </c>
      <c r="N5580" s="21">
        <v>14.34</v>
      </c>
      <c r="O5580" s="21">
        <v>1.08</v>
      </c>
      <c r="P5580" s="21">
        <v>7.54</v>
      </c>
      <c r="Q5580" s="21">
        <v>0.36</v>
      </c>
      <c r="R5580" s="21">
        <v>15.49</v>
      </c>
      <c r="S5580" s="22">
        <v>4.07</v>
      </c>
      <c r="T5580" s="21">
        <v>146.19999999999999</v>
      </c>
      <c r="U5580" s="21">
        <v>190.4</v>
      </c>
      <c r="V5580" s="12">
        <v>0.20499999999999999</v>
      </c>
      <c r="W5580" s="21">
        <v>-213091.606</v>
      </c>
      <c r="X5580" s="21">
        <v>-1.5</v>
      </c>
      <c r="Y5580" s="12" t="str">
        <f>IFERROR(VLOOKUP(C5580,[1]Index!$D:$F,3,FALSE),"Non List")</f>
        <v>Commercial Banks</v>
      </c>
      <c r="Z5580">
        <f>IFERROR(VLOOKUP(C5580,[1]LP!$B:$C,2,FALSE),0)</f>
        <v>172</v>
      </c>
      <c r="AA5580" s="11">
        <f t="shared" si="134"/>
        <v>15.6</v>
      </c>
      <c r="AB5580" s="5">
        <f>IFERROR(VLOOKUP(C5580,[2]Sheet1!$B:$F,5,FALSE),0)</f>
        <v>69595284.469999999</v>
      </c>
      <c r="AC5580" s="11">
        <f>IFERROR(VLOOKUP(AE5580,[3]Sheet2!$M:$O,2,FALSE),0)</f>
        <v>0</v>
      </c>
      <c r="AD5580" s="11">
        <f>IFERROR(VLOOKUP(AE5580,[3]Sheet2!$M:$O,3,FALSE),0)</f>
        <v>0</v>
      </c>
      <c r="AE5580" s="10" t="str">
        <f t="shared" si="135"/>
        <v>80/81CZBIL</v>
      </c>
    </row>
    <row r="5581" spans="1:31" x14ac:dyDescent="0.45">
      <c r="A5581" s="12" t="s">
        <v>53</v>
      </c>
      <c r="B5581" s="12" t="s">
        <v>338</v>
      </c>
      <c r="C5581" s="12" t="s">
        <v>29</v>
      </c>
      <c r="D5581" s="12">
        <v>497</v>
      </c>
      <c r="E5581" s="12">
        <v>11767904</v>
      </c>
      <c r="F5581" s="12">
        <v>14070995</v>
      </c>
      <c r="G5581" s="12">
        <v>213862486</v>
      </c>
      <c r="H5581" s="12">
        <v>168483846</v>
      </c>
      <c r="I5581" s="12">
        <v>3623486</v>
      </c>
      <c r="J5581" s="12">
        <v>4502724</v>
      </c>
      <c r="K5581" s="21">
        <v>2879939</v>
      </c>
      <c r="L5581" s="21">
        <v>1713148</v>
      </c>
      <c r="M5581" s="21">
        <v>29.1</v>
      </c>
      <c r="N5581" s="21">
        <v>17.079999999999998</v>
      </c>
      <c r="O5581" s="21">
        <v>2.2599999999999998</v>
      </c>
      <c r="P5581" s="21">
        <v>13.26</v>
      </c>
      <c r="Q5581" s="21">
        <v>0.62</v>
      </c>
      <c r="R5581" s="21">
        <v>38.6</v>
      </c>
      <c r="S5581" s="22">
        <v>0.77</v>
      </c>
      <c r="T5581" s="21">
        <v>219.57</v>
      </c>
      <c r="U5581" s="21">
        <v>379.16</v>
      </c>
      <c r="V5581" s="12">
        <v>-0.23710000000000001</v>
      </c>
      <c r="W5581" s="21">
        <v>2404923</v>
      </c>
      <c r="X5581" s="21">
        <v>20.440000000000001</v>
      </c>
      <c r="Y5581" s="12" t="str">
        <f>IFERROR(VLOOKUP(C5581,[1]Index!$D:$F,3,FALSE),"Non List")</f>
        <v>Commercial Banks</v>
      </c>
      <c r="Z5581">
        <f>IFERROR(VLOOKUP(C5581,[1]LP!$B:$C,2,FALSE),0)</f>
        <v>532</v>
      </c>
      <c r="AA5581" s="11">
        <f t="shared" si="134"/>
        <v>18.3</v>
      </c>
      <c r="AB5581" s="5">
        <f>IFERROR(VLOOKUP(C5581,[2]Sheet1!$B:$F,5,FALSE),0)</f>
        <v>47977743.060000002</v>
      </c>
      <c r="AC5581" s="11">
        <f>IFERROR(VLOOKUP(AE5581,[3]Sheet2!$M:$O,2,FALSE),0)</f>
        <v>0</v>
      </c>
      <c r="AD5581" s="11">
        <f>IFERROR(VLOOKUP(AE5581,[3]Sheet2!$M:$O,3,FALSE),0)</f>
        <v>0</v>
      </c>
      <c r="AE5581" s="10" t="str">
        <f t="shared" si="135"/>
        <v>80/81EBL</v>
      </c>
    </row>
    <row r="5582" spans="1:31" x14ac:dyDescent="0.45">
      <c r="A5582" s="12" t="s">
        <v>53</v>
      </c>
      <c r="B5582" s="12" t="s">
        <v>338</v>
      </c>
      <c r="C5582" s="12" t="s">
        <v>30</v>
      </c>
      <c r="D5582" s="12">
        <v>175.3</v>
      </c>
      <c r="E5582" s="12">
        <v>36128770</v>
      </c>
      <c r="F5582" s="12">
        <v>20739162</v>
      </c>
      <c r="G5582" s="12">
        <v>454248074</v>
      </c>
      <c r="H5582" s="12">
        <v>364749513</v>
      </c>
      <c r="I5582" s="12">
        <v>9028791</v>
      </c>
      <c r="J5582" s="12">
        <v>10862625</v>
      </c>
      <c r="K5582" s="21">
        <v>6979036</v>
      </c>
      <c r="L5582" s="21">
        <v>2042330</v>
      </c>
      <c r="M5582" s="21">
        <v>11.3</v>
      </c>
      <c r="N5582" s="21">
        <v>15.51</v>
      </c>
      <c r="O5582" s="21">
        <v>1.1100000000000001</v>
      </c>
      <c r="P5582" s="21">
        <v>7.18</v>
      </c>
      <c r="Q5582" s="21">
        <v>0.36</v>
      </c>
      <c r="R5582" s="21">
        <v>17.22</v>
      </c>
      <c r="S5582" s="22">
        <v>4.68</v>
      </c>
      <c r="T5582" s="21">
        <v>157.4</v>
      </c>
      <c r="U5582" s="21">
        <v>200.05</v>
      </c>
      <c r="V5582" s="12">
        <v>0.14119999999999999</v>
      </c>
      <c r="W5582" s="21">
        <v>-1277075</v>
      </c>
      <c r="X5582" s="21">
        <v>-3.53</v>
      </c>
      <c r="Y5582" s="12" t="str">
        <f>IFERROR(VLOOKUP(C5582,[1]Index!$D:$F,3,FALSE),"Non List")</f>
        <v>Commercial Banks</v>
      </c>
      <c r="Z5582">
        <f>IFERROR(VLOOKUP(C5582,[1]LP!$B:$C,2,FALSE),0)</f>
        <v>186.5</v>
      </c>
      <c r="AA5582" s="11">
        <f t="shared" si="134"/>
        <v>16.5</v>
      </c>
      <c r="AB5582" s="5">
        <f>IFERROR(VLOOKUP(C5582,[2]Sheet1!$B:$F,5,FALSE),0)</f>
        <v>176308400.53</v>
      </c>
      <c r="AC5582" s="11">
        <f>IFERROR(VLOOKUP(AE5582,[3]Sheet2!$M:$O,2,FALSE),0)</f>
        <v>0</v>
      </c>
      <c r="AD5582" s="11">
        <f>IFERROR(VLOOKUP(AE5582,[3]Sheet2!$M:$O,3,FALSE),0)</f>
        <v>0</v>
      </c>
      <c r="AE5582" s="10" t="str">
        <f t="shared" si="135"/>
        <v>80/81GBIME</v>
      </c>
    </row>
    <row r="5583" spans="1:31" x14ac:dyDescent="0.45">
      <c r="A5583" s="12" t="s">
        <v>53</v>
      </c>
      <c r="B5583" s="12" t="s">
        <v>338</v>
      </c>
      <c r="C5583" s="12" t="s">
        <v>31</v>
      </c>
      <c r="D5583" s="12">
        <v>179.6</v>
      </c>
      <c r="E5583" s="12">
        <v>21656615.629999999</v>
      </c>
      <c r="F5583" s="12">
        <v>13464986.1</v>
      </c>
      <c r="G5583" s="12">
        <v>298033161.44999999</v>
      </c>
      <c r="H5583" s="12">
        <v>236409286.36000001</v>
      </c>
      <c r="I5583" s="12">
        <v>5820094.7999999998</v>
      </c>
      <c r="J5583" s="12">
        <v>6606289.3799999999</v>
      </c>
      <c r="K5583" s="21">
        <v>4159714.09</v>
      </c>
      <c r="L5583" s="21">
        <v>1503974.5</v>
      </c>
      <c r="M5583" s="21">
        <v>13.88</v>
      </c>
      <c r="N5583" s="21">
        <v>12.94</v>
      </c>
      <c r="O5583" s="21">
        <v>1.1100000000000001</v>
      </c>
      <c r="P5583" s="21">
        <v>8.56</v>
      </c>
      <c r="Q5583" s="21">
        <v>0.41</v>
      </c>
      <c r="R5583" s="21">
        <v>14.36</v>
      </c>
      <c r="S5583" s="22">
        <v>4.95</v>
      </c>
      <c r="T5583" s="21">
        <v>162.16999999999999</v>
      </c>
      <c r="U5583" s="21">
        <v>225.05</v>
      </c>
      <c r="V5583" s="12">
        <v>0.253</v>
      </c>
      <c r="W5583" s="21">
        <v>-4523398.71</v>
      </c>
      <c r="X5583" s="21">
        <v>-20.89</v>
      </c>
      <c r="Y5583" s="12" t="str">
        <f>IFERROR(VLOOKUP(C5583,[1]Index!$D:$F,3,FALSE),"Non List")</f>
        <v>Commercial Banks</v>
      </c>
      <c r="Z5583">
        <f>IFERROR(VLOOKUP(C5583,[1]LP!$B:$C,2,FALSE),0)</f>
        <v>191</v>
      </c>
      <c r="AA5583" s="11">
        <f t="shared" si="134"/>
        <v>13.8</v>
      </c>
      <c r="AB5583" s="5">
        <f>IFERROR(VLOOKUP(C5583,[2]Sheet1!$B:$F,5,FALSE),0)</f>
        <v>32484923.449999999</v>
      </c>
      <c r="AC5583" s="11">
        <f>IFERROR(VLOOKUP(AE5583,[3]Sheet2!$M:$O,2,FALSE),0)</f>
        <v>0</v>
      </c>
      <c r="AD5583" s="11">
        <f>IFERROR(VLOOKUP(AE5583,[3]Sheet2!$M:$O,3,FALSE),0)</f>
        <v>0</v>
      </c>
      <c r="AE5583" s="10" t="str">
        <f t="shared" si="135"/>
        <v>80/81HBL</v>
      </c>
    </row>
    <row r="5584" spans="1:31" x14ac:dyDescent="0.45">
      <c r="A5584" s="12" t="s">
        <v>53</v>
      </c>
      <c r="B5584" s="12" t="s">
        <v>338</v>
      </c>
      <c r="C5584" s="12" t="s">
        <v>33</v>
      </c>
      <c r="D5584" s="12">
        <v>135</v>
      </c>
      <c r="E5584" s="12">
        <v>26225861.34</v>
      </c>
      <c r="F5584" s="12">
        <v>9656385.6710000001</v>
      </c>
      <c r="G5584" s="12">
        <v>318765722.42000002</v>
      </c>
      <c r="H5584" s="12">
        <v>275438710.31800002</v>
      </c>
      <c r="I5584" s="12">
        <v>5725399.5619999999</v>
      </c>
      <c r="J5584" s="12">
        <v>7254080.324</v>
      </c>
      <c r="K5584" s="21">
        <v>4259594.4759999998</v>
      </c>
      <c r="L5584" s="21">
        <v>867211.478</v>
      </c>
      <c r="M5584" s="21">
        <v>6.6</v>
      </c>
      <c r="N5584" s="21">
        <v>20.45</v>
      </c>
      <c r="O5584" s="21">
        <v>0.99</v>
      </c>
      <c r="P5584" s="21">
        <v>4.83</v>
      </c>
      <c r="Q5584" s="21">
        <v>0.21</v>
      </c>
      <c r="R5584" s="21">
        <v>20.25</v>
      </c>
      <c r="S5584" s="22">
        <v>4.97</v>
      </c>
      <c r="T5584" s="21">
        <v>136.82</v>
      </c>
      <c r="U5584" s="21">
        <v>142.54</v>
      </c>
      <c r="V5584" s="12">
        <v>5.5899999999999998E-2</v>
      </c>
      <c r="W5584" s="21">
        <v>-3771834.8330000001</v>
      </c>
      <c r="X5584" s="21">
        <v>-14.38</v>
      </c>
      <c r="Y5584" s="12" t="str">
        <f>IFERROR(VLOOKUP(C5584,[1]Index!$D:$F,3,FALSE),"Non List")</f>
        <v>Commercial Banks</v>
      </c>
      <c r="Z5584">
        <f>IFERROR(VLOOKUP(C5584,[1]LP!$B:$C,2,FALSE),0)</f>
        <v>144.30000000000001</v>
      </c>
      <c r="AA5584" s="11">
        <f t="shared" si="134"/>
        <v>21.9</v>
      </c>
      <c r="AB5584" s="5">
        <f>IFERROR(VLOOKUP(C5584,[2]Sheet1!$B:$F,5,FALSE),0)</f>
        <v>128506730.66</v>
      </c>
      <c r="AC5584" s="11">
        <f>IFERROR(VLOOKUP(AE5584,[3]Sheet2!$M:$O,2,FALSE),0)</f>
        <v>0</v>
      </c>
      <c r="AD5584" s="11">
        <f>IFERROR(VLOOKUP(AE5584,[3]Sheet2!$M:$O,3,FALSE),0)</f>
        <v>0</v>
      </c>
      <c r="AE5584" s="10" t="str">
        <f t="shared" si="135"/>
        <v>80/81KBL</v>
      </c>
    </row>
    <row r="5585" spans="1:31" x14ac:dyDescent="0.45">
      <c r="A5585" s="12" t="s">
        <v>53</v>
      </c>
      <c r="B5585" s="12" t="s">
        <v>338</v>
      </c>
      <c r="C5585" s="12" t="s">
        <v>35</v>
      </c>
      <c r="D5585" s="12">
        <v>171</v>
      </c>
      <c r="E5585" s="12">
        <v>11621357.273</v>
      </c>
      <c r="F5585" s="12">
        <v>5226614.0159999998</v>
      </c>
      <c r="G5585" s="12">
        <v>152485254.41299999</v>
      </c>
      <c r="H5585" s="12">
        <v>129912900.90000001</v>
      </c>
      <c r="I5585" s="12">
        <v>2637497.9739999999</v>
      </c>
      <c r="J5585" s="12">
        <v>3348540.423</v>
      </c>
      <c r="K5585" s="21">
        <v>1517821.835</v>
      </c>
      <c r="L5585" s="21">
        <v>805380.89500000002</v>
      </c>
      <c r="M5585" s="21">
        <v>13.86</v>
      </c>
      <c r="N5585" s="21">
        <v>12.34</v>
      </c>
      <c r="O5585" s="21">
        <v>1.18</v>
      </c>
      <c r="P5585" s="21">
        <v>9.56</v>
      </c>
      <c r="Q5585" s="21">
        <v>0.42</v>
      </c>
      <c r="R5585" s="21">
        <v>14.56</v>
      </c>
      <c r="S5585" s="22">
        <v>2.62</v>
      </c>
      <c r="T5585" s="21">
        <v>144.97</v>
      </c>
      <c r="U5585" s="21">
        <v>212.62</v>
      </c>
      <c r="V5585" s="12">
        <v>0.24340000000000001</v>
      </c>
      <c r="W5585" s="21">
        <v>-246986.18799999999</v>
      </c>
      <c r="X5585" s="21">
        <v>-2.13</v>
      </c>
      <c r="Y5585" s="12" t="str">
        <f>IFERROR(VLOOKUP(C5585,[1]Index!$D:$F,3,FALSE),"Non List")</f>
        <v>Commercial Banks</v>
      </c>
      <c r="Z5585">
        <f>IFERROR(VLOOKUP(C5585,[1]LP!$B:$C,2,FALSE),0)</f>
        <v>182.8</v>
      </c>
      <c r="AA5585" s="11">
        <f t="shared" si="134"/>
        <v>13.2</v>
      </c>
      <c r="AB5585" s="5">
        <f>IFERROR(VLOOKUP(C5585,[2]Sheet1!$B:$F,5,FALSE),0)</f>
        <v>56944650.630000003</v>
      </c>
      <c r="AC5585" s="11">
        <f>IFERROR(VLOOKUP(AE5585,[3]Sheet2!$M:$O,2,FALSE),0)</f>
        <v>0</v>
      </c>
      <c r="AD5585" s="11">
        <f>IFERROR(VLOOKUP(AE5585,[3]Sheet2!$M:$O,3,FALSE),0)</f>
        <v>0</v>
      </c>
      <c r="AE5585" s="10" t="str">
        <f t="shared" si="135"/>
        <v>80/81MBL</v>
      </c>
    </row>
    <row r="5586" spans="1:31" x14ac:dyDescent="0.45">
      <c r="A5586" s="12" t="s">
        <v>53</v>
      </c>
      <c r="B5586" s="12" t="s">
        <v>338</v>
      </c>
      <c r="C5586" s="12" t="s">
        <v>37</v>
      </c>
      <c r="D5586" s="12">
        <v>429.9</v>
      </c>
      <c r="E5586" s="12">
        <v>27056997</v>
      </c>
      <c r="F5586" s="12">
        <v>28257778</v>
      </c>
      <c r="G5586" s="12">
        <v>428830536</v>
      </c>
      <c r="H5586" s="12">
        <v>362876013</v>
      </c>
      <c r="I5586" s="12">
        <v>8243345</v>
      </c>
      <c r="J5586" s="12">
        <v>10063244</v>
      </c>
      <c r="K5586" s="21">
        <v>6532891</v>
      </c>
      <c r="L5586" s="21">
        <v>3203079</v>
      </c>
      <c r="M5586" s="21">
        <v>23.66</v>
      </c>
      <c r="N5586" s="21">
        <v>18.170000000000002</v>
      </c>
      <c r="O5586" s="21">
        <v>2.1</v>
      </c>
      <c r="P5586" s="21">
        <v>11.58</v>
      </c>
      <c r="Q5586" s="21">
        <v>0.61</v>
      </c>
      <c r="R5586" s="21">
        <v>38.159999999999997</v>
      </c>
      <c r="S5586" s="22">
        <v>1.2</v>
      </c>
      <c r="T5586" s="21">
        <v>204.44</v>
      </c>
      <c r="U5586" s="21">
        <v>329.9</v>
      </c>
      <c r="V5586" s="12">
        <v>-0.2326</v>
      </c>
      <c r="W5586" s="21">
        <v>1087876</v>
      </c>
      <c r="X5586" s="21">
        <v>4.0199999999999996</v>
      </c>
      <c r="Y5586" s="12" t="str">
        <f>IFERROR(VLOOKUP(C5586,[1]Index!$D:$F,3,FALSE),"Non List")</f>
        <v>Commercial Banks</v>
      </c>
      <c r="Z5586">
        <f>IFERROR(VLOOKUP(C5586,[1]LP!$B:$C,2,FALSE),0)</f>
        <v>458</v>
      </c>
      <c r="AA5586" s="11">
        <f t="shared" si="134"/>
        <v>19.399999999999999</v>
      </c>
      <c r="AB5586" s="5">
        <f>IFERROR(VLOOKUP(C5586,[2]Sheet1!$B:$F,5,FALSE),0)</f>
        <v>108227988.66</v>
      </c>
      <c r="AC5586" s="11">
        <f>IFERROR(VLOOKUP(AE5586,[3]Sheet2!$M:$O,2,FALSE),0)</f>
        <v>0</v>
      </c>
      <c r="AD5586" s="11">
        <f>IFERROR(VLOOKUP(AE5586,[3]Sheet2!$M:$O,3,FALSE),0)</f>
        <v>0</v>
      </c>
      <c r="AE5586" s="10" t="str">
        <f t="shared" si="135"/>
        <v>80/81NABIL</v>
      </c>
    </row>
    <row r="5587" spans="1:31" x14ac:dyDescent="0.45">
      <c r="A5587" s="12" t="s">
        <v>53</v>
      </c>
      <c r="B5587" s="12" t="s">
        <v>338</v>
      </c>
      <c r="C5587" s="12" t="s">
        <v>39</v>
      </c>
      <c r="D5587" s="12">
        <v>205.7</v>
      </c>
      <c r="E5587" s="12">
        <v>14694022.927999999</v>
      </c>
      <c r="F5587" s="12">
        <v>22414187.800000001</v>
      </c>
      <c r="G5587" s="12">
        <v>258182943.15000001</v>
      </c>
      <c r="H5587" s="12">
        <v>181559578.05700001</v>
      </c>
      <c r="I5587" s="12">
        <v>4634066.284</v>
      </c>
      <c r="J5587" s="12">
        <v>5417022.5029999996</v>
      </c>
      <c r="K5587" s="21">
        <v>2839861.24</v>
      </c>
      <c r="L5587" s="21">
        <v>590051.80000000005</v>
      </c>
      <c r="M5587" s="21">
        <v>8.02</v>
      </c>
      <c r="N5587" s="21">
        <v>25.65</v>
      </c>
      <c r="O5587" s="21">
        <v>0.81</v>
      </c>
      <c r="P5587" s="21">
        <v>3.18</v>
      </c>
      <c r="Q5587" s="21">
        <v>0.18</v>
      </c>
      <c r="R5587" s="21">
        <v>20.78</v>
      </c>
      <c r="S5587" s="22">
        <v>4.5</v>
      </c>
      <c r="T5587" s="21">
        <v>252.54</v>
      </c>
      <c r="U5587" s="21">
        <v>213.47</v>
      </c>
      <c r="V5587" s="12">
        <v>3.78E-2</v>
      </c>
      <c r="W5587" s="21">
        <v>-569077.05500000005</v>
      </c>
      <c r="X5587" s="21">
        <v>-3.87</v>
      </c>
      <c r="Y5587" s="12" t="str">
        <f>IFERROR(VLOOKUP(C5587,[1]Index!$D:$F,3,FALSE),"Non List")</f>
        <v>Commercial Banks</v>
      </c>
      <c r="Z5587">
        <f>IFERROR(VLOOKUP(C5587,[1]LP!$B:$C,2,FALSE),0)</f>
        <v>219.5</v>
      </c>
      <c r="AA5587" s="11">
        <f t="shared" si="134"/>
        <v>27.4</v>
      </c>
      <c r="AB5587" s="5">
        <f>IFERROR(VLOOKUP(C5587,[2]Sheet1!$B:$F,5,FALSE),0)</f>
        <v>72000712.349999994</v>
      </c>
      <c r="AC5587" s="11">
        <f>IFERROR(VLOOKUP(AE5587,[3]Sheet2!$M:$O,2,FALSE),0)</f>
        <v>0</v>
      </c>
      <c r="AD5587" s="11">
        <f>IFERROR(VLOOKUP(AE5587,[3]Sheet2!$M:$O,3,FALSE),0)</f>
        <v>0</v>
      </c>
      <c r="AE5587" s="10" t="str">
        <f t="shared" si="135"/>
        <v>80/81NBL</v>
      </c>
    </row>
    <row r="5588" spans="1:31" x14ac:dyDescent="0.45">
      <c r="A5588" s="12" t="s">
        <v>53</v>
      </c>
      <c r="B5588" s="12" t="s">
        <v>338</v>
      </c>
      <c r="C5588" s="12" t="s">
        <v>42</v>
      </c>
      <c r="D5588" s="12">
        <v>385</v>
      </c>
      <c r="E5588" s="12">
        <v>14917566.922</v>
      </c>
      <c r="F5588" s="12">
        <v>15678337.866</v>
      </c>
      <c r="G5588" s="12">
        <v>381263295.54799998</v>
      </c>
      <c r="H5588" s="12">
        <v>293808439.13499999</v>
      </c>
      <c r="I5588" s="12">
        <v>5541417.3150000004</v>
      </c>
      <c r="J5588" s="12">
        <v>7124653.2400000002</v>
      </c>
      <c r="K5588" s="21">
        <v>4041078.423</v>
      </c>
      <c r="L5588" s="21">
        <v>1903807.5449999999</v>
      </c>
      <c r="M5588" s="21">
        <v>25.52</v>
      </c>
      <c r="N5588" s="21">
        <v>15.09</v>
      </c>
      <c r="O5588" s="21">
        <v>1.88</v>
      </c>
      <c r="P5588" s="21">
        <v>12.44</v>
      </c>
      <c r="Q5588" s="21">
        <v>0.43</v>
      </c>
      <c r="R5588" s="21">
        <v>28.37</v>
      </c>
      <c r="S5588" s="22">
        <v>1.19</v>
      </c>
      <c r="T5588" s="21">
        <v>205.1</v>
      </c>
      <c r="U5588" s="21">
        <v>343.17</v>
      </c>
      <c r="V5588" s="12">
        <v>-0.1086</v>
      </c>
      <c r="W5588" s="21">
        <v>-592267.79099999997</v>
      </c>
      <c r="X5588" s="21">
        <v>-3.97</v>
      </c>
      <c r="Y5588" s="12" t="str">
        <f>IFERROR(VLOOKUP(C5588,[1]Index!$D:$F,3,FALSE),"Non List")</f>
        <v>Commercial Banks</v>
      </c>
      <c r="Z5588">
        <f>IFERROR(VLOOKUP(C5588,[1]LP!$B:$C,2,FALSE),0)</f>
        <v>419.9</v>
      </c>
      <c r="AA5588" s="11">
        <f t="shared" si="134"/>
        <v>16.5</v>
      </c>
      <c r="AB5588" s="5">
        <f>IFERROR(VLOOKUP(C5588,[2]Sheet1!$B:$F,5,FALSE),0)</f>
        <v>73096077.920000002</v>
      </c>
      <c r="AC5588" s="11">
        <f>IFERROR(VLOOKUP(AE5588,[3]Sheet2!$M:$O,2,FALSE),0)</f>
        <v>0</v>
      </c>
      <c r="AD5588" s="11">
        <f>IFERROR(VLOOKUP(AE5588,[3]Sheet2!$M:$O,3,FALSE),0)</f>
        <v>0</v>
      </c>
      <c r="AE5588" s="10" t="str">
        <f t="shared" si="135"/>
        <v>80/81NICA</v>
      </c>
    </row>
    <row r="5589" spans="1:31" x14ac:dyDescent="0.45">
      <c r="A5589" s="12" t="s">
        <v>53</v>
      </c>
      <c r="B5589" s="12" t="s">
        <v>338</v>
      </c>
      <c r="C5589" s="12" t="s">
        <v>43</v>
      </c>
      <c r="D5589" s="12">
        <v>174.5</v>
      </c>
      <c r="E5589" s="12">
        <v>18366706</v>
      </c>
      <c r="F5589" s="12">
        <v>9562560</v>
      </c>
      <c r="G5589" s="12">
        <v>231322709</v>
      </c>
      <c r="H5589" s="12">
        <v>194189675</v>
      </c>
      <c r="I5589" s="12">
        <v>3740245</v>
      </c>
      <c r="J5589" s="12">
        <v>4898875</v>
      </c>
      <c r="K5589" s="21">
        <v>2914348</v>
      </c>
      <c r="L5589" s="21">
        <v>1375988</v>
      </c>
      <c r="M5589" s="21">
        <v>14.98</v>
      </c>
      <c r="N5589" s="21">
        <v>11.65</v>
      </c>
      <c r="O5589" s="21">
        <v>1.1499999999999999</v>
      </c>
      <c r="P5589" s="21">
        <v>9.85</v>
      </c>
      <c r="Q5589" s="21">
        <v>0.44</v>
      </c>
      <c r="R5589" s="21">
        <v>13.4</v>
      </c>
      <c r="S5589" s="22">
        <v>2.86</v>
      </c>
      <c r="T5589" s="21">
        <v>152.06</v>
      </c>
      <c r="U5589" s="21">
        <v>226.39</v>
      </c>
      <c r="V5589" s="12">
        <v>0.2974</v>
      </c>
      <c r="W5589" s="21">
        <v>-994830</v>
      </c>
      <c r="X5589" s="21">
        <v>-5.42</v>
      </c>
      <c r="Y5589" s="12" t="str">
        <f>IFERROR(VLOOKUP(C5589,[1]Index!$D:$F,3,FALSE),"Non List")</f>
        <v>Commercial Banks</v>
      </c>
      <c r="Z5589">
        <f>IFERROR(VLOOKUP(C5589,[1]LP!$B:$C,2,FALSE),0)</f>
        <v>189.1</v>
      </c>
      <c r="AA5589" s="11">
        <f t="shared" si="134"/>
        <v>12.6</v>
      </c>
      <c r="AB5589" s="5">
        <f>IFERROR(VLOOKUP(C5589,[2]Sheet1!$B:$F,5,FALSE),0)</f>
        <v>89996863.319999993</v>
      </c>
      <c r="AC5589" s="11">
        <f>IFERROR(VLOOKUP(AE5589,[3]Sheet2!$M:$O,2,FALSE),0)</f>
        <v>0</v>
      </c>
      <c r="AD5589" s="11">
        <f>IFERROR(VLOOKUP(AE5589,[3]Sheet2!$M:$O,3,FALSE),0)</f>
        <v>0</v>
      </c>
      <c r="AE5589" s="10" t="str">
        <f t="shared" si="135"/>
        <v>80/81NMB</v>
      </c>
    </row>
    <row r="5590" spans="1:31" x14ac:dyDescent="0.45">
      <c r="A5590" s="12" t="s">
        <v>53</v>
      </c>
      <c r="B5590" s="12" t="s">
        <v>338</v>
      </c>
      <c r="C5590" s="12" t="s">
        <v>44</v>
      </c>
      <c r="D5590" s="12">
        <v>188.8</v>
      </c>
      <c r="E5590" s="12">
        <v>19402575.715999998</v>
      </c>
      <c r="F5590" s="12">
        <v>9937213.6370000001</v>
      </c>
      <c r="G5590" s="12">
        <v>206261005.87599999</v>
      </c>
      <c r="H5590" s="12">
        <v>170730217.65099999</v>
      </c>
      <c r="I5590" s="12">
        <v>3874399.2080000001</v>
      </c>
      <c r="J5590" s="12">
        <v>4842004.824</v>
      </c>
      <c r="K5590" s="21">
        <v>3399531.3960000002</v>
      </c>
      <c r="L5590" s="21">
        <v>2182927.662</v>
      </c>
      <c r="M5590" s="21">
        <v>22.5</v>
      </c>
      <c r="N5590" s="21">
        <v>8.39</v>
      </c>
      <c r="O5590" s="21">
        <v>1.25</v>
      </c>
      <c r="P5590" s="21">
        <v>14.88</v>
      </c>
      <c r="Q5590" s="21">
        <v>0.85</v>
      </c>
      <c r="R5590" s="21">
        <v>10.49</v>
      </c>
      <c r="S5590" s="22">
        <v>4.07</v>
      </c>
      <c r="T5590" s="21">
        <v>151.22</v>
      </c>
      <c r="U5590" s="21">
        <v>276.69</v>
      </c>
      <c r="V5590" s="12">
        <v>0.46550000000000002</v>
      </c>
      <c r="W5590" s="21">
        <v>64149.803</v>
      </c>
      <c r="X5590" s="21">
        <v>0.33</v>
      </c>
      <c r="Y5590" s="12" t="str">
        <f>IFERROR(VLOOKUP(C5590,[1]Index!$D:$F,3,FALSE),"Non List")</f>
        <v>Commercial Banks</v>
      </c>
      <c r="Z5590">
        <f>IFERROR(VLOOKUP(C5590,[1]LP!$B:$C,2,FALSE),0)</f>
        <v>205.9</v>
      </c>
      <c r="AA5590" s="11">
        <f t="shared" si="134"/>
        <v>9.1999999999999993</v>
      </c>
      <c r="AB5590" s="5">
        <f>IFERROR(VLOOKUP(C5590,[2]Sheet1!$B:$F,5,FALSE),0)</f>
        <v>95072621.010000005</v>
      </c>
      <c r="AC5590" s="11">
        <f>IFERROR(VLOOKUP(AE5590,[3]Sheet2!$M:$O,2,FALSE),0)</f>
        <v>0</v>
      </c>
      <c r="AD5590" s="11">
        <f>IFERROR(VLOOKUP(AE5590,[3]Sheet2!$M:$O,3,FALSE),0)</f>
        <v>0</v>
      </c>
      <c r="AE5590" s="10" t="str">
        <f t="shared" si="135"/>
        <v>80/81PCBL</v>
      </c>
    </row>
    <row r="5591" spans="1:31" x14ac:dyDescent="0.45">
      <c r="A5591" s="12" t="s">
        <v>53</v>
      </c>
      <c r="B5591" s="12" t="s">
        <v>338</v>
      </c>
      <c r="C5591" s="12" t="s">
        <v>45</v>
      </c>
      <c r="D5591" s="12">
        <v>233</v>
      </c>
      <c r="E5591" s="12">
        <v>13581525.41</v>
      </c>
      <c r="F5591" s="12">
        <v>6114724.4299999997</v>
      </c>
      <c r="G5591" s="12">
        <v>183493487.33000001</v>
      </c>
      <c r="H5591" s="12">
        <v>151571413.44999999</v>
      </c>
      <c r="I5591" s="12">
        <v>3016692.49</v>
      </c>
      <c r="J5591" s="12">
        <v>3984309.236</v>
      </c>
      <c r="K5591" s="21">
        <v>2473255.8059999999</v>
      </c>
      <c r="L5591" s="21">
        <v>1138614.716</v>
      </c>
      <c r="M5591" s="21">
        <v>16.760000000000002</v>
      </c>
      <c r="N5591" s="21">
        <v>13.9</v>
      </c>
      <c r="O5591" s="21">
        <v>1.61</v>
      </c>
      <c r="P5591" s="21">
        <v>11.56</v>
      </c>
      <c r="Q5591" s="21">
        <v>0.5</v>
      </c>
      <c r="R5591" s="21">
        <v>22.38</v>
      </c>
      <c r="S5591" s="22">
        <v>1.72</v>
      </c>
      <c r="T5591" s="21">
        <v>145.02000000000001</v>
      </c>
      <c r="U5591" s="21">
        <v>233.85</v>
      </c>
      <c r="V5591" s="12">
        <v>3.7000000000000002E-3</v>
      </c>
      <c r="W5591" s="21">
        <v>651460.26</v>
      </c>
      <c r="X5591" s="21">
        <v>4.8</v>
      </c>
      <c r="Y5591" s="12" t="str">
        <f>IFERROR(VLOOKUP(C5591,[1]Index!$D:$F,3,FALSE),"Non List")</f>
        <v>Commercial Banks</v>
      </c>
      <c r="Z5591">
        <f>IFERROR(VLOOKUP(C5591,[1]LP!$B:$C,2,FALSE),0)</f>
        <v>256.5</v>
      </c>
      <c r="AA5591" s="11">
        <f t="shared" si="134"/>
        <v>15.3</v>
      </c>
      <c r="AB5591" s="5">
        <f>IFERROR(VLOOKUP(C5591,[2]Sheet1!$B:$F,5,FALSE),0)</f>
        <v>66549474.509999998</v>
      </c>
      <c r="AC5591" s="11">
        <f>IFERROR(VLOOKUP(AE5591,[3]Sheet2!$M:$O,2,FALSE),0)</f>
        <v>0</v>
      </c>
      <c r="AD5591" s="11">
        <f>IFERROR(VLOOKUP(AE5591,[3]Sheet2!$M:$O,3,FALSE),0)</f>
        <v>0</v>
      </c>
      <c r="AE5591" s="10" t="str">
        <f t="shared" si="135"/>
        <v>80/81SANIMA</v>
      </c>
    </row>
    <row r="5592" spans="1:31" x14ac:dyDescent="0.45">
      <c r="A5592" s="12" t="s">
        <v>53</v>
      </c>
      <c r="B5592" s="12" t="s">
        <v>338</v>
      </c>
      <c r="C5592" s="12" t="s">
        <v>46</v>
      </c>
      <c r="D5592" s="12">
        <v>274</v>
      </c>
      <c r="E5592" s="12">
        <v>10500152.289999999</v>
      </c>
      <c r="F5592" s="12">
        <v>8189756.7199999997</v>
      </c>
      <c r="G5592" s="12">
        <v>167558441.34</v>
      </c>
      <c r="H5592" s="12">
        <v>121867087.63</v>
      </c>
      <c r="I5592" s="12">
        <v>2658542.62</v>
      </c>
      <c r="J5592" s="12">
        <v>3325026.41</v>
      </c>
      <c r="K5592" s="21">
        <v>1932390.33</v>
      </c>
      <c r="L5592" s="21">
        <v>840541.52</v>
      </c>
      <c r="M5592" s="21">
        <v>16</v>
      </c>
      <c r="N5592" s="21">
        <v>17.13</v>
      </c>
      <c r="O5592" s="21">
        <v>1.54</v>
      </c>
      <c r="P5592" s="21">
        <v>8.99</v>
      </c>
      <c r="Q5592" s="21">
        <v>0.4</v>
      </c>
      <c r="R5592" s="21">
        <v>26.38</v>
      </c>
      <c r="S5592" s="22">
        <v>2.29</v>
      </c>
      <c r="T5592" s="21">
        <v>178</v>
      </c>
      <c r="U5592" s="21">
        <v>253.14</v>
      </c>
      <c r="V5592" s="12">
        <v>-7.6100000000000001E-2</v>
      </c>
      <c r="W5592" s="21">
        <v>495587.86</v>
      </c>
      <c r="X5592" s="21">
        <v>4.72</v>
      </c>
      <c r="Y5592" s="12" t="str">
        <f>IFERROR(VLOOKUP(C5592,[1]Index!$D:$F,3,FALSE),"Non List")</f>
        <v>Commercial Banks</v>
      </c>
      <c r="Z5592">
        <f>IFERROR(VLOOKUP(C5592,[1]LP!$B:$C,2,FALSE),0)</f>
        <v>296</v>
      </c>
      <c r="AA5592" s="11">
        <f t="shared" si="134"/>
        <v>18.5</v>
      </c>
      <c r="AB5592" s="5">
        <f>IFERROR(VLOOKUP(C5592,[2]Sheet1!$B:$F,5,FALSE),0)</f>
        <v>30361886.129999999</v>
      </c>
      <c r="AC5592" s="11">
        <f>IFERROR(VLOOKUP(AE5592,[3]Sheet2!$M:$O,2,FALSE),0)</f>
        <v>0</v>
      </c>
      <c r="AD5592" s="11">
        <f>IFERROR(VLOOKUP(AE5592,[3]Sheet2!$M:$O,3,FALSE),0)</f>
        <v>0</v>
      </c>
      <c r="AE5592" s="10" t="str">
        <f t="shared" si="135"/>
        <v>80/81SBI</v>
      </c>
    </row>
    <row r="5593" spans="1:31" x14ac:dyDescent="0.45">
      <c r="A5593" s="12" t="s">
        <v>53</v>
      </c>
      <c r="B5593" s="12" t="s">
        <v>338</v>
      </c>
      <c r="C5593" s="12" t="s">
        <v>47</v>
      </c>
      <c r="D5593" s="12">
        <v>222.7</v>
      </c>
      <c r="E5593" s="12">
        <v>14089980.189999999</v>
      </c>
      <c r="F5593" s="12">
        <v>11663552.609999999</v>
      </c>
      <c r="G5593" s="12">
        <v>221078293.41999999</v>
      </c>
      <c r="H5593" s="12">
        <v>190915239.46000001</v>
      </c>
      <c r="I5593" s="12">
        <v>4103858.51</v>
      </c>
      <c r="J5593" s="12">
        <v>5051164.33</v>
      </c>
      <c r="K5593" s="21">
        <v>2839628.06</v>
      </c>
      <c r="L5593" s="21">
        <v>1136822.47</v>
      </c>
      <c r="M5593" s="21">
        <v>16.12</v>
      </c>
      <c r="N5593" s="21">
        <v>13.82</v>
      </c>
      <c r="O5593" s="21">
        <v>1.22</v>
      </c>
      <c r="P5593" s="21">
        <v>8.83</v>
      </c>
      <c r="Q5593" s="21">
        <v>0.39</v>
      </c>
      <c r="R5593" s="21">
        <v>16.86</v>
      </c>
      <c r="S5593" s="22">
        <v>2.56</v>
      </c>
      <c r="T5593" s="21">
        <v>182.78</v>
      </c>
      <c r="U5593" s="21">
        <v>257.48</v>
      </c>
      <c r="V5593" s="12">
        <v>0.15620000000000001</v>
      </c>
      <c r="W5593" s="21">
        <v>-593188.16599999997</v>
      </c>
      <c r="X5593" s="21">
        <v>-4.21</v>
      </c>
      <c r="Y5593" s="12" t="str">
        <f>IFERROR(VLOOKUP(C5593,[1]Index!$D:$F,3,FALSE),"Non List")</f>
        <v>Commercial Banks</v>
      </c>
      <c r="Z5593">
        <f>IFERROR(VLOOKUP(C5593,[1]LP!$B:$C,2,FALSE),0)</f>
        <v>240.5</v>
      </c>
      <c r="AA5593" s="11">
        <f t="shared" si="134"/>
        <v>14.9</v>
      </c>
      <c r="AB5593" s="5">
        <f>IFERROR(VLOOKUP(C5593,[2]Sheet1!$B:$F,5,FALSE),0)</f>
        <v>69040902.930000007</v>
      </c>
      <c r="AC5593" s="11">
        <f>IFERROR(VLOOKUP(AE5593,[3]Sheet2!$M:$O,2,FALSE),0)</f>
        <v>0</v>
      </c>
      <c r="AD5593" s="11">
        <f>IFERROR(VLOOKUP(AE5593,[3]Sheet2!$M:$O,3,FALSE),0)</f>
        <v>0</v>
      </c>
      <c r="AE5593" s="10" t="str">
        <f t="shared" si="135"/>
        <v>80/81SBL</v>
      </c>
    </row>
    <row r="5594" spans="1:31" x14ac:dyDescent="0.45">
      <c r="A5594" s="12" t="s">
        <v>53</v>
      </c>
      <c r="B5594" s="12" t="s">
        <v>338</v>
      </c>
      <c r="C5594" s="12" t="s">
        <v>48</v>
      </c>
      <c r="D5594" s="12">
        <v>515.9</v>
      </c>
      <c r="E5594" s="12">
        <v>9429454</v>
      </c>
      <c r="F5594" s="12">
        <v>9955396</v>
      </c>
      <c r="G5594" s="12">
        <v>115702610</v>
      </c>
      <c r="H5594" s="12">
        <v>77645239</v>
      </c>
      <c r="I5594" s="12">
        <v>2631421</v>
      </c>
      <c r="J5594" s="12">
        <v>3660065</v>
      </c>
      <c r="K5594" s="21">
        <v>2527292</v>
      </c>
      <c r="L5594" s="21">
        <v>1726428</v>
      </c>
      <c r="M5594" s="21">
        <v>36.6</v>
      </c>
      <c r="N5594" s="21">
        <v>14.1</v>
      </c>
      <c r="O5594" s="21">
        <v>2.5099999999999998</v>
      </c>
      <c r="P5594" s="21">
        <v>17.809999999999999</v>
      </c>
      <c r="Q5594" s="21">
        <v>1.17</v>
      </c>
      <c r="R5594" s="21">
        <v>35.39</v>
      </c>
      <c r="S5594" s="22">
        <v>1.6</v>
      </c>
      <c r="T5594" s="21">
        <v>205.58</v>
      </c>
      <c r="U5594" s="21">
        <v>411.45</v>
      </c>
      <c r="V5594" s="12">
        <v>-0.20250000000000001</v>
      </c>
      <c r="W5594" s="21">
        <v>1131784</v>
      </c>
      <c r="X5594" s="21">
        <v>12</v>
      </c>
      <c r="Y5594" s="12" t="str">
        <f>IFERROR(VLOOKUP(C5594,[1]Index!$D:$F,3,FALSE),"Non List")</f>
        <v>Commercial Banks</v>
      </c>
      <c r="Z5594">
        <f>IFERROR(VLOOKUP(C5594,[1]LP!$B:$C,2,FALSE),0)</f>
        <v>576.70000000000005</v>
      </c>
      <c r="AA5594" s="11">
        <f t="shared" si="134"/>
        <v>15.8</v>
      </c>
      <c r="AB5594" s="5">
        <f>IFERROR(VLOOKUP(C5594,[2]Sheet1!$B:$F,5,FALSE),0)</f>
        <v>25912139.09</v>
      </c>
      <c r="AC5594" s="11">
        <f>IFERROR(VLOOKUP(AE5594,[3]Sheet2!$M:$O,2,FALSE),0)</f>
        <v>0</v>
      </c>
      <c r="AD5594" s="11">
        <f>IFERROR(VLOOKUP(AE5594,[3]Sheet2!$M:$O,3,FALSE),0)</f>
        <v>0</v>
      </c>
      <c r="AE5594" s="10" t="str">
        <f t="shared" si="135"/>
        <v>80/81SCB</v>
      </c>
    </row>
    <row r="5595" spans="1:31" x14ac:dyDescent="0.45">
      <c r="A5595" s="12" t="s">
        <v>53</v>
      </c>
      <c r="B5595" s="12" t="s">
        <v>338</v>
      </c>
      <c r="C5595" s="12" t="s">
        <v>51</v>
      </c>
      <c r="D5595" s="12">
        <v>139</v>
      </c>
      <c r="E5595" s="12">
        <v>23542490</v>
      </c>
      <c r="F5595" s="12">
        <v>8244036</v>
      </c>
      <c r="G5595" s="12">
        <v>281304828</v>
      </c>
      <c r="H5595" s="12">
        <v>231352233</v>
      </c>
      <c r="I5595" s="12">
        <v>4766812</v>
      </c>
      <c r="J5595" s="12">
        <v>6001509</v>
      </c>
      <c r="K5595" s="21">
        <v>2986284</v>
      </c>
      <c r="L5595" s="21">
        <v>720340</v>
      </c>
      <c r="M5595" s="21">
        <v>6.1</v>
      </c>
      <c r="N5595" s="21">
        <v>22.79</v>
      </c>
      <c r="O5595" s="21">
        <v>1.03</v>
      </c>
      <c r="P5595" s="21">
        <v>4.53</v>
      </c>
      <c r="Q5595" s="21">
        <v>0.2</v>
      </c>
      <c r="R5595" s="21">
        <v>23.47</v>
      </c>
      <c r="S5595" s="22">
        <v>4.9000000000000004</v>
      </c>
      <c r="T5595" s="21">
        <v>135.02000000000001</v>
      </c>
      <c r="U5595" s="21">
        <v>136.13</v>
      </c>
      <c r="V5595" s="12">
        <v>-2.06E-2</v>
      </c>
      <c r="W5595" s="21">
        <v>-1867468</v>
      </c>
      <c r="X5595" s="21">
        <v>-7.93</v>
      </c>
      <c r="Y5595" s="12" t="str">
        <f>IFERROR(VLOOKUP(C5595,[1]Index!$D:$F,3,FALSE),"Non List")</f>
        <v>Commercial Banks</v>
      </c>
      <c r="Z5595">
        <f>IFERROR(VLOOKUP(C5595,[1]LP!$B:$C,2,FALSE),0)</f>
        <v>149.5</v>
      </c>
      <c r="AA5595" s="11">
        <f t="shared" si="134"/>
        <v>24.5</v>
      </c>
      <c r="AB5595" s="5">
        <f>IFERROR(VLOOKUP(C5595,[2]Sheet1!$B:$F,5,FALSE),0)</f>
        <v>115358201</v>
      </c>
      <c r="AC5595" s="11">
        <f>IFERROR(VLOOKUP(AE5595,[3]Sheet2!$M:$O,2,FALSE),0)</f>
        <v>0</v>
      </c>
      <c r="AD5595" s="11">
        <f>IFERROR(VLOOKUP(AE5595,[3]Sheet2!$M:$O,3,FALSE),0)</f>
        <v>0</v>
      </c>
      <c r="AE5595" s="10" t="str">
        <f t="shared" si="135"/>
        <v>80/81PRVU</v>
      </c>
    </row>
    <row r="5596" spans="1:31" x14ac:dyDescent="0.45">
      <c r="A5596" s="12" t="s">
        <v>53</v>
      </c>
      <c r="B5596" s="12" t="s">
        <v>338</v>
      </c>
      <c r="C5596" s="12" t="s">
        <v>182</v>
      </c>
      <c r="D5596" s="12">
        <v>152.5</v>
      </c>
      <c r="E5596" s="12">
        <v>34128595</v>
      </c>
      <c r="F5596" s="12">
        <v>24121239</v>
      </c>
      <c r="G5596" s="12">
        <v>389034647</v>
      </c>
      <c r="H5596" s="12">
        <v>312607428</v>
      </c>
      <c r="I5596" s="12">
        <v>7543829</v>
      </c>
      <c r="J5596" s="12">
        <v>8846700</v>
      </c>
      <c r="K5596" s="21">
        <v>5892360</v>
      </c>
      <c r="L5596" s="21">
        <v>1801944</v>
      </c>
      <c r="M5596" s="21">
        <v>10.54</v>
      </c>
      <c r="N5596" s="21">
        <v>14.47</v>
      </c>
      <c r="O5596" s="21">
        <v>0.89</v>
      </c>
      <c r="P5596" s="21">
        <v>6.19</v>
      </c>
      <c r="Q5596" s="21">
        <v>0.37</v>
      </c>
      <c r="R5596" s="21">
        <v>12.88</v>
      </c>
      <c r="S5596" s="22">
        <v>4.75</v>
      </c>
      <c r="T5596" s="21">
        <v>170.68</v>
      </c>
      <c r="U5596" s="21">
        <v>201.19</v>
      </c>
      <c r="V5596" s="12">
        <v>0.31929999999999997</v>
      </c>
      <c r="W5596" s="21">
        <v>1955472</v>
      </c>
      <c r="X5596" s="21">
        <v>5.73</v>
      </c>
      <c r="Y5596" s="12" t="str">
        <f>IFERROR(VLOOKUP(C5596,[1]Index!$D:$F,3,FALSE),"Non List")</f>
        <v>Commercial Banks</v>
      </c>
      <c r="Z5596">
        <f>IFERROR(VLOOKUP(C5596,[1]LP!$B:$C,2,FALSE),0)</f>
        <v>166</v>
      </c>
      <c r="AA5596" s="11">
        <f t="shared" si="134"/>
        <v>15.7</v>
      </c>
      <c r="AB5596" s="5">
        <f>IFERROR(VLOOKUP(C5596,[2]Sheet1!$B:$F,5,FALSE),0)</f>
        <v>70134262.719999999</v>
      </c>
      <c r="AC5596" s="11">
        <f>IFERROR(VLOOKUP(AE5596,[3]Sheet2!$M:$O,2,FALSE),0)</f>
        <v>0</v>
      </c>
      <c r="AD5596" s="11">
        <f>IFERROR(VLOOKUP(AE5596,[3]Sheet2!$M:$O,3,FALSE),0)</f>
        <v>0</v>
      </c>
      <c r="AE5596" s="10" t="str">
        <f t="shared" si="135"/>
        <v>80/81NIMB</v>
      </c>
    </row>
    <row r="5597" spans="1:31" x14ac:dyDescent="0.45">
      <c r="A5597" s="12" t="s">
        <v>53</v>
      </c>
      <c r="B5597" s="12" t="s">
        <v>338</v>
      </c>
      <c r="C5597" s="12" t="s">
        <v>339</v>
      </c>
      <c r="D5597" s="12">
        <v>150.9</v>
      </c>
      <c r="E5597" s="12">
        <v>23187155</v>
      </c>
      <c r="F5597" s="12">
        <v>15448178</v>
      </c>
      <c r="G5597" s="12">
        <v>310591321</v>
      </c>
      <c r="H5597" s="12">
        <v>247691314</v>
      </c>
      <c r="I5597" s="12">
        <v>5658330</v>
      </c>
      <c r="J5597" s="12">
        <v>6906399</v>
      </c>
      <c r="K5597" s="21">
        <v>4177660</v>
      </c>
      <c r="L5597" s="21">
        <v>1059209</v>
      </c>
      <c r="M5597" s="21">
        <v>9.1199999999999992</v>
      </c>
      <c r="N5597" s="21">
        <v>16.55</v>
      </c>
      <c r="O5597" s="21">
        <v>0.91</v>
      </c>
      <c r="P5597" s="21">
        <v>5.48</v>
      </c>
      <c r="Q5597" s="21">
        <v>0.27</v>
      </c>
      <c r="R5597" s="21">
        <v>15.06</v>
      </c>
      <c r="S5597" s="22">
        <v>4.67</v>
      </c>
      <c r="T5597" s="21">
        <v>166.62</v>
      </c>
      <c r="U5597" s="21">
        <v>184.91</v>
      </c>
      <c r="V5597" s="12">
        <v>0.22539999999999999</v>
      </c>
      <c r="W5597" s="21">
        <v>-811864</v>
      </c>
      <c r="X5597" s="21">
        <v>-3.5</v>
      </c>
      <c r="Y5597" s="12" t="str">
        <f>IFERROR(VLOOKUP(C5597,[1]Index!$D:$F,3,FALSE),"Non List")</f>
        <v>Commercial Banks</v>
      </c>
      <c r="Z5597">
        <f>IFERROR(VLOOKUP(C5597,[1]LP!$B:$C,2,FALSE),0)</f>
        <v>166.7</v>
      </c>
      <c r="AA5597" s="11">
        <f t="shared" si="134"/>
        <v>18.3</v>
      </c>
      <c r="AB5597" s="5">
        <f>IFERROR(VLOOKUP(C5597,[2]Sheet1!$B:$F,5,FALSE),0)</f>
        <v>113501122.06</v>
      </c>
      <c r="AC5597" s="11">
        <f>IFERROR(VLOOKUP(AE5597,[3]Sheet2!$M:$O,2,FALSE),0)</f>
        <v>0</v>
      </c>
      <c r="AD5597" s="11">
        <f>IFERROR(VLOOKUP(AE5597,[3]Sheet2!$M:$O,3,FALSE),0)</f>
        <v>0</v>
      </c>
      <c r="AE5597" s="10" t="str">
        <f t="shared" si="135"/>
        <v>80/81LSL</v>
      </c>
    </row>
    <row r="5598" spans="1:31" x14ac:dyDescent="0.45">
      <c r="A5598" s="12" t="s">
        <v>53</v>
      </c>
      <c r="B5598" s="12" t="s">
        <v>338</v>
      </c>
      <c r="C5598" t="s">
        <v>154</v>
      </c>
      <c r="D5598">
        <v>427</v>
      </c>
      <c r="E5598">
        <v>525000</v>
      </c>
      <c r="F5598">
        <v>249212.614</v>
      </c>
      <c r="G5598">
        <v>1418023.7290000001</v>
      </c>
      <c r="H5598">
        <v>1068897.2509999999</v>
      </c>
      <c r="I5598">
        <v>46804.998</v>
      </c>
      <c r="J5598">
        <v>48062.565999999999</v>
      </c>
      <c r="K5598">
        <v>34165.953000000001</v>
      </c>
      <c r="L5598">
        <v>9151.7279999999992</v>
      </c>
      <c r="M5598">
        <v>3.48</v>
      </c>
      <c r="N5598">
        <v>122.7</v>
      </c>
      <c r="O5598">
        <v>2.9</v>
      </c>
      <c r="P5598">
        <v>2.36</v>
      </c>
      <c r="Q5598">
        <v>0.41</v>
      </c>
      <c r="R5598">
        <v>355.83</v>
      </c>
      <c r="S5598">
        <v>4.66</v>
      </c>
      <c r="T5598">
        <v>147.47</v>
      </c>
      <c r="U5598">
        <v>107.46</v>
      </c>
      <c r="V5598">
        <v>-0.74829999999999997</v>
      </c>
      <c r="W5598" s="12">
        <v>0</v>
      </c>
      <c r="X5598" s="12">
        <v>0</v>
      </c>
      <c r="Y5598" s="12" t="str">
        <f>IFERROR(VLOOKUP(C5598,[1]Index!$D:$F,3,FALSE),"Non List")</f>
        <v>Development Banks</v>
      </c>
      <c r="Z5598">
        <f>IFERROR(VLOOKUP(C5598,[1]LP!$B:$C,2,FALSE),0)</f>
        <v>475</v>
      </c>
      <c r="AA5598" s="11">
        <f t="shared" si="134"/>
        <v>136.5</v>
      </c>
      <c r="AB5598" s="5">
        <f>IFERROR(VLOOKUP(C5598,[2]Sheet1!$B:$F,5,FALSE),0)</f>
        <v>1575000</v>
      </c>
      <c r="AC5598" s="11">
        <f>IFERROR(VLOOKUP(AE5598,[3]Sheet2!$M:$O,2,FALSE),0)</f>
        <v>0</v>
      </c>
      <c r="AD5598" s="11">
        <f>IFERROR(VLOOKUP(AE5598,[3]Sheet2!$M:$O,3,FALSE),0)</f>
        <v>0</v>
      </c>
      <c r="AE5598" s="10" t="str">
        <f t="shared" si="135"/>
        <v>80/81CORBL</v>
      </c>
    </row>
    <row r="5599" spans="1:31" x14ac:dyDescent="0.45">
      <c r="A5599" s="12" t="s">
        <v>53</v>
      </c>
      <c r="B5599" s="12" t="s">
        <v>338</v>
      </c>
      <c r="C5599" t="s">
        <v>125</v>
      </c>
      <c r="D5599">
        <v>358.9</v>
      </c>
      <c r="E5599">
        <v>1249694.47</v>
      </c>
      <c r="F5599">
        <v>650845.85</v>
      </c>
      <c r="G5599">
        <v>13836098.810000001</v>
      </c>
      <c r="H5599">
        <v>10549671.43</v>
      </c>
      <c r="I5599">
        <v>206001.06</v>
      </c>
      <c r="J5599">
        <v>242695.97</v>
      </c>
      <c r="K5599">
        <v>91678.03</v>
      </c>
      <c r="L5599">
        <v>-69945.06</v>
      </c>
      <c r="M5599">
        <v>-11.18</v>
      </c>
      <c r="N5599">
        <v>-32.1</v>
      </c>
      <c r="O5599">
        <v>2.36</v>
      </c>
      <c r="P5599">
        <v>-7.36</v>
      </c>
      <c r="Q5599">
        <v>-0.43</v>
      </c>
      <c r="R5599">
        <v>-75.760000000000005</v>
      </c>
      <c r="S5599">
        <v>4.7</v>
      </c>
      <c r="T5599">
        <v>152.08000000000001</v>
      </c>
      <c r="U5599" t="s">
        <v>314</v>
      </c>
      <c r="V5599" s="14" t="s">
        <v>314</v>
      </c>
      <c r="W5599">
        <v>-90304.16</v>
      </c>
      <c r="X5599">
        <v>-7.23</v>
      </c>
      <c r="Y5599" s="12" t="str">
        <f>IFERROR(VLOOKUP(C5599,[1]Index!$D:$F,3,FALSE),"Non List")</f>
        <v>Development Banks</v>
      </c>
      <c r="Z5599">
        <f>IFERROR(VLOOKUP(C5599,[1]LP!$B:$C,2,FALSE),0)</f>
        <v>391</v>
      </c>
      <c r="AA5599" s="11">
        <f t="shared" si="134"/>
        <v>-35</v>
      </c>
      <c r="AB5599" s="5">
        <f>IFERROR(VLOOKUP(C5599,[2]Sheet1!$B:$F,5,FALSE),0)</f>
        <v>6123503.0800000001</v>
      </c>
      <c r="AC5599" s="11">
        <f>IFERROR(VLOOKUP(AE5599,[3]Sheet2!$M:$O,2,FALSE),0)</f>
        <v>0</v>
      </c>
      <c r="AD5599" s="11">
        <f>IFERROR(VLOOKUP(AE5599,[3]Sheet2!$M:$O,3,FALSE),0)</f>
        <v>0</v>
      </c>
      <c r="AE5599" s="10" t="str">
        <f t="shared" si="135"/>
        <v>80/81EDBL</v>
      </c>
    </row>
    <row r="5600" spans="1:31" x14ac:dyDescent="0.45">
      <c r="A5600" s="12" t="s">
        <v>53</v>
      </c>
      <c r="B5600" s="12" t="s">
        <v>338</v>
      </c>
      <c r="C5600" t="s">
        <v>126</v>
      </c>
      <c r="D5600">
        <v>360</v>
      </c>
      <c r="E5600">
        <v>5680517.3300000001</v>
      </c>
      <c r="F5600">
        <v>2580763.67</v>
      </c>
      <c r="G5600">
        <v>78575554.790000007</v>
      </c>
      <c r="H5600">
        <v>63909099.630000003</v>
      </c>
      <c r="I5600">
        <v>1805043.51</v>
      </c>
      <c r="J5600">
        <v>2029489.7</v>
      </c>
      <c r="K5600">
        <v>1271948.07</v>
      </c>
      <c r="L5600">
        <v>512582.05</v>
      </c>
      <c r="M5600">
        <v>18.04</v>
      </c>
      <c r="N5600">
        <v>19.96</v>
      </c>
      <c r="O5600">
        <v>2.48</v>
      </c>
      <c r="P5600">
        <v>12.41</v>
      </c>
      <c r="Q5600">
        <v>0.55000000000000004</v>
      </c>
      <c r="R5600">
        <v>49.5</v>
      </c>
      <c r="S5600">
        <v>2.95</v>
      </c>
      <c r="T5600">
        <v>145.43</v>
      </c>
      <c r="U5600">
        <v>242.96</v>
      </c>
      <c r="V5600">
        <v>-0.3251</v>
      </c>
      <c r="W5600">
        <v>23186.77</v>
      </c>
      <c r="X5600">
        <v>0.41</v>
      </c>
      <c r="Y5600" s="12" t="str">
        <f>IFERROR(VLOOKUP(C5600,[1]Index!$D:$F,3,FALSE),"Non List")</f>
        <v>Development Banks</v>
      </c>
      <c r="Z5600">
        <f>IFERROR(VLOOKUP(C5600,[1]LP!$B:$C,2,FALSE),0)</f>
        <v>370.1</v>
      </c>
      <c r="AA5600" s="11">
        <f t="shared" si="134"/>
        <v>20.5</v>
      </c>
      <c r="AB5600" s="5">
        <f>IFERROR(VLOOKUP(C5600,[2]Sheet1!$B:$F,5,FALSE),0)</f>
        <v>27834534.920000002</v>
      </c>
      <c r="AC5600" s="11">
        <f>IFERROR(VLOOKUP(AE5600,[3]Sheet2!$M:$O,2,FALSE),0)</f>
        <v>0</v>
      </c>
      <c r="AD5600" s="11">
        <f>IFERROR(VLOOKUP(AE5600,[3]Sheet2!$M:$O,3,FALSE),0)</f>
        <v>0</v>
      </c>
      <c r="AE5600" s="10" t="str">
        <f t="shared" si="135"/>
        <v>80/81GBBL</v>
      </c>
    </row>
    <row r="5601" spans="1:31" x14ac:dyDescent="0.45">
      <c r="A5601" s="12" t="s">
        <v>53</v>
      </c>
      <c r="B5601" s="12" t="s">
        <v>338</v>
      </c>
      <c r="C5601" t="s">
        <v>129</v>
      </c>
      <c r="D5601">
        <v>281</v>
      </c>
      <c r="E5601">
        <v>4395785.8899999997</v>
      </c>
      <c r="F5601">
        <v>1451098.43</v>
      </c>
      <c r="G5601">
        <v>60225023.020000003</v>
      </c>
      <c r="H5601">
        <v>50809709.170000002</v>
      </c>
      <c r="I5601">
        <v>1124231.52</v>
      </c>
      <c r="J5601">
        <v>1283557.5</v>
      </c>
      <c r="K5601">
        <v>694859.64</v>
      </c>
      <c r="L5601">
        <v>101034.75</v>
      </c>
      <c r="M5601">
        <v>4.58</v>
      </c>
      <c r="N5601">
        <v>61.35</v>
      </c>
      <c r="O5601">
        <v>2.11</v>
      </c>
      <c r="P5601">
        <v>3.46</v>
      </c>
      <c r="Q5601">
        <v>0.13</v>
      </c>
      <c r="R5601">
        <v>129.44999999999999</v>
      </c>
      <c r="S5601">
        <v>4.88</v>
      </c>
      <c r="T5601">
        <v>133.01</v>
      </c>
      <c r="U5601">
        <v>117.08</v>
      </c>
      <c r="V5601" s="14">
        <v>-0.58340000000000003</v>
      </c>
      <c r="W5601">
        <v>-248495.12</v>
      </c>
      <c r="X5601">
        <v>-5.65</v>
      </c>
      <c r="Y5601" s="12" t="str">
        <f>IFERROR(VLOOKUP(C5601,[1]Index!$D:$F,3,FALSE),"Non List")</f>
        <v>Development Banks</v>
      </c>
      <c r="Z5601">
        <f>IFERROR(VLOOKUP(C5601,[1]LP!$B:$C,2,FALSE),0)</f>
        <v>297.89999999999998</v>
      </c>
      <c r="AA5601" s="11">
        <f t="shared" si="134"/>
        <v>65</v>
      </c>
      <c r="AB5601" s="5">
        <f>IFERROR(VLOOKUP(C5601,[2]Sheet1!$B:$F,5,FALSE),0)</f>
        <v>21539350.859999999</v>
      </c>
      <c r="AC5601" s="11">
        <f>IFERROR(VLOOKUP(AE5601,[3]Sheet2!$M:$O,2,FALSE),0)</f>
        <v>0</v>
      </c>
      <c r="AD5601" s="11">
        <f>IFERROR(VLOOKUP(AE5601,[3]Sheet2!$M:$O,3,FALSE),0)</f>
        <v>0</v>
      </c>
      <c r="AE5601" s="10" t="str">
        <f t="shared" si="135"/>
        <v>80/81JBBL</v>
      </c>
    </row>
    <row r="5602" spans="1:31" x14ac:dyDescent="0.45">
      <c r="A5602" s="12" t="s">
        <v>53</v>
      </c>
      <c r="B5602" s="12" t="s">
        <v>338</v>
      </c>
      <c r="C5602" t="s">
        <v>133</v>
      </c>
      <c r="D5602">
        <v>397</v>
      </c>
      <c r="E5602">
        <v>502830</v>
      </c>
      <c r="F5602">
        <v>51130.784</v>
      </c>
      <c r="G5602">
        <v>4663227.4519999996</v>
      </c>
      <c r="H5602">
        <v>3422576.6120000002</v>
      </c>
      <c r="I5602">
        <v>61173.65</v>
      </c>
      <c r="J5602">
        <v>65848.759999999995</v>
      </c>
      <c r="K5602">
        <v>11409.912</v>
      </c>
      <c r="L5602">
        <v>47830.690999999999</v>
      </c>
      <c r="M5602">
        <v>19.02</v>
      </c>
      <c r="N5602">
        <v>20.87</v>
      </c>
      <c r="O5602">
        <v>3.6</v>
      </c>
      <c r="P5602">
        <v>17.27</v>
      </c>
      <c r="Q5602">
        <v>0.89</v>
      </c>
      <c r="R5602">
        <v>75.13</v>
      </c>
      <c r="S5602">
        <v>4.47</v>
      </c>
      <c r="T5602">
        <v>110.17</v>
      </c>
      <c r="U5602">
        <v>217.13</v>
      </c>
      <c r="V5602" s="14">
        <v>-0.4531</v>
      </c>
      <c r="W5602">
        <v>-341711.98499999999</v>
      </c>
      <c r="X5602">
        <v>-67.959999999999994</v>
      </c>
      <c r="Y5602" s="12" t="str">
        <f>IFERROR(VLOOKUP(C5602,[1]Index!$D:$F,3,FALSE),"Non List")</f>
        <v>Development Banks</v>
      </c>
      <c r="Z5602">
        <f>IFERROR(VLOOKUP(C5602,[1]LP!$B:$C,2,FALSE),0)</f>
        <v>429.8</v>
      </c>
      <c r="AA5602" s="11">
        <f t="shared" si="134"/>
        <v>22.6</v>
      </c>
      <c r="AB5602" s="5">
        <f>IFERROR(VLOOKUP(C5602,[2]Sheet1!$B:$F,5,FALSE),0)</f>
        <v>2463867</v>
      </c>
      <c r="AC5602" s="11">
        <f>IFERROR(VLOOKUP(AE5602,[3]Sheet2!$M:$O,2,FALSE),0)</f>
        <v>0</v>
      </c>
      <c r="AD5602" s="11">
        <f>IFERROR(VLOOKUP(AE5602,[3]Sheet2!$M:$O,3,FALSE),0)</f>
        <v>0</v>
      </c>
      <c r="AE5602" s="10" t="str">
        <f t="shared" si="135"/>
        <v>80/81KRBL</v>
      </c>
    </row>
    <row r="5603" spans="1:31" x14ac:dyDescent="0.45">
      <c r="A5603" s="12" t="s">
        <v>53</v>
      </c>
      <c r="B5603" s="12" t="s">
        <v>338</v>
      </c>
      <c r="C5603" t="s">
        <v>134</v>
      </c>
      <c r="D5603">
        <v>419.1</v>
      </c>
      <c r="E5603">
        <v>1111426.5730000001</v>
      </c>
      <c r="F5603">
        <v>381162.65100000001</v>
      </c>
      <c r="G5603">
        <v>6372158.4560000002</v>
      </c>
      <c r="H5603">
        <v>3922979.2209999999</v>
      </c>
      <c r="I5603">
        <v>133200.48699999999</v>
      </c>
      <c r="J5603">
        <v>144067.04199999999</v>
      </c>
      <c r="K5603">
        <v>85663.379000000001</v>
      </c>
      <c r="L5603">
        <v>48869.171000000002</v>
      </c>
      <c r="M5603">
        <v>8.7799999999999994</v>
      </c>
      <c r="N5603">
        <v>47.73</v>
      </c>
      <c r="O5603">
        <v>3.12</v>
      </c>
      <c r="P5603">
        <v>6.55</v>
      </c>
      <c r="Q5603">
        <v>0.61</v>
      </c>
      <c r="R5603">
        <v>148.91999999999999</v>
      </c>
      <c r="S5603">
        <v>2.74</v>
      </c>
      <c r="T5603">
        <v>134.29</v>
      </c>
      <c r="U5603">
        <v>162.88</v>
      </c>
      <c r="V5603" s="14">
        <v>-0.61140000000000005</v>
      </c>
      <c r="W5603">
        <v>48701.678</v>
      </c>
      <c r="X5603">
        <v>4.38</v>
      </c>
      <c r="Y5603" s="12" t="str">
        <f>IFERROR(VLOOKUP(C5603,[1]Index!$D:$F,3,FALSE),"Non List")</f>
        <v>Development Banks</v>
      </c>
      <c r="Z5603">
        <f>IFERROR(VLOOKUP(C5603,[1]LP!$B:$C,2,FALSE),0)</f>
        <v>488</v>
      </c>
      <c r="AA5603" s="11">
        <f t="shared" si="134"/>
        <v>55.6</v>
      </c>
      <c r="AB5603" s="5">
        <f>IFERROR(VLOOKUP(C5603,[2]Sheet1!$B:$F,5,FALSE),0)</f>
        <v>5445990.2300000004</v>
      </c>
      <c r="AC5603" s="11">
        <f>IFERROR(VLOOKUP(AE5603,[3]Sheet2!$M:$O,2,FALSE),0)</f>
        <v>0</v>
      </c>
      <c r="AD5603" s="11">
        <f>IFERROR(VLOOKUP(AE5603,[3]Sheet2!$M:$O,3,FALSE),0)</f>
        <v>0</v>
      </c>
      <c r="AE5603" s="10" t="str">
        <f t="shared" si="135"/>
        <v>80/81MDB</v>
      </c>
    </row>
    <row r="5604" spans="1:31" x14ac:dyDescent="0.45">
      <c r="A5604" s="12" t="s">
        <v>53</v>
      </c>
      <c r="B5604" s="12" t="s">
        <v>338</v>
      </c>
      <c r="C5604" t="s">
        <v>136</v>
      </c>
      <c r="D5604">
        <v>337</v>
      </c>
      <c r="E5604">
        <v>7046938.0489999996</v>
      </c>
      <c r="F5604">
        <v>2609485.3190000001</v>
      </c>
      <c r="G5604">
        <v>112316539.346</v>
      </c>
      <c r="H5604">
        <v>96298814.033000007</v>
      </c>
      <c r="I5604">
        <v>2087796.422</v>
      </c>
      <c r="J5604">
        <v>2366838.4169999999</v>
      </c>
      <c r="K5604">
        <v>1403289.496</v>
      </c>
      <c r="L5604">
        <v>420017.36700000003</v>
      </c>
      <c r="M5604">
        <v>11.92</v>
      </c>
      <c r="N5604">
        <v>28.27</v>
      </c>
      <c r="O5604">
        <v>2.46</v>
      </c>
      <c r="P5604">
        <v>8.6999999999999993</v>
      </c>
      <c r="Q5604">
        <v>0.33</v>
      </c>
      <c r="R5604">
        <v>69.540000000000006</v>
      </c>
      <c r="S5604">
        <v>2.5099999999999998</v>
      </c>
      <c r="T5604">
        <v>137.03</v>
      </c>
      <c r="U5604">
        <v>191.71</v>
      </c>
      <c r="V5604" s="14">
        <v>-0.43109999999999998</v>
      </c>
      <c r="W5604">
        <v>-317213.092</v>
      </c>
      <c r="X5604">
        <v>-4.5</v>
      </c>
      <c r="Y5604" s="12" t="str">
        <f>IFERROR(VLOOKUP(C5604,[1]Index!$D:$F,3,FALSE),"Non List")</f>
        <v>Development Banks</v>
      </c>
      <c r="Z5604">
        <f>IFERROR(VLOOKUP(C5604,[1]LP!$B:$C,2,FALSE),0)</f>
        <v>353.1</v>
      </c>
      <c r="AA5604" s="11">
        <f t="shared" si="134"/>
        <v>29.6</v>
      </c>
      <c r="AB5604" s="5">
        <f>IFERROR(VLOOKUP(C5604,[2]Sheet1!$B:$F,5,FALSE),0)</f>
        <v>34531463.479999997</v>
      </c>
      <c r="AC5604" s="11">
        <f>IFERROR(VLOOKUP(AE5604,[3]Sheet2!$M:$O,2,FALSE),0)</f>
        <v>0</v>
      </c>
      <c r="AD5604" s="11">
        <f>IFERROR(VLOOKUP(AE5604,[3]Sheet2!$M:$O,3,FALSE),0)</f>
        <v>0</v>
      </c>
      <c r="AE5604" s="10" t="str">
        <f t="shared" si="135"/>
        <v>80/81MNBBL</v>
      </c>
    </row>
    <row r="5605" spans="1:31" x14ac:dyDescent="0.45">
      <c r="A5605" s="12" t="s">
        <v>53</v>
      </c>
      <c r="B5605" s="12" t="s">
        <v>338</v>
      </c>
      <c r="C5605" t="s">
        <v>156</v>
      </c>
      <c r="D5605">
        <v>400</v>
      </c>
      <c r="E5605">
        <v>262467.59999999998</v>
      </c>
      <c r="F5605">
        <v>-221853.69899999999</v>
      </c>
      <c r="G5605">
        <v>525253.61300000001</v>
      </c>
      <c r="H5605">
        <v>347142.29700000002</v>
      </c>
      <c r="I5605">
        <v>4445.9470000000001</v>
      </c>
      <c r="J5605">
        <v>4826.9179999999997</v>
      </c>
      <c r="K5605">
        <v>-18177.670999999998</v>
      </c>
      <c r="L5605">
        <v>-63862.292999999998</v>
      </c>
      <c r="M5605">
        <v>-48.66</v>
      </c>
      <c r="N5605">
        <v>-8.2200000000000006</v>
      </c>
      <c r="O5605">
        <v>25.85</v>
      </c>
      <c r="P5605">
        <v>-314.48</v>
      </c>
      <c r="Q5605">
        <v>-10.47</v>
      </c>
      <c r="R5605">
        <v>-212.49</v>
      </c>
      <c r="S5605">
        <v>27.75</v>
      </c>
      <c r="T5605">
        <v>15.47</v>
      </c>
      <c r="U5605" t="s">
        <v>314</v>
      </c>
      <c r="V5605" s="14" t="s">
        <v>314</v>
      </c>
      <c r="W5605">
        <v>-63862.292999999998</v>
      </c>
      <c r="X5605">
        <v>-24.33</v>
      </c>
      <c r="Y5605" s="12" t="str">
        <f>IFERROR(VLOOKUP(C5605,[1]Index!$D:$F,3,FALSE),"Non List")</f>
        <v>Development Banks</v>
      </c>
      <c r="Z5605">
        <f>IFERROR(VLOOKUP(C5605,[1]LP!$B:$C,2,FALSE),0)</f>
        <v>527</v>
      </c>
      <c r="AA5605" s="11">
        <f t="shared" si="134"/>
        <v>-10.8</v>
      </c>
      <c r="AB5605" s="5">
        <f>IFERROR(VLOOKUP(C5605,[2]Sheet1!$B:$F,5,FALSE),0)</f>
        <v>761156.04</v>
      </c>
      <c r="AC5605" s="11">
        <f>IFERROR(VLOOKUP(AE5605,[3]Sheet2!$M:$O,2,FALSE),0)</f>
        <v>0</v>
      </c>
      <c r="AD5605" s="11">
        <f>IFERROR(VLOOKUP(AE5605,[3]Sheet2!$M:$O,3,FALSE),0)</f>
        <v>0</v>
      </c>
      <c r="AE5605" s="10" t="str">
        <f t="shared" si="135"/>
        <v>80/81NABBC</v>
      </c>
    </row>
    <row r="5606" spans="1:31" x14ac:dyDescent="0.45">
      <c r="A5606" s="12" t="s">
        <v>53</v>
      </c>
      <c r="B5606" s="12" t="s">
        <v>338</v>
      </c>
      <c r="C5606" t="s">
        <v>139</v>
      </c>
      <c r="D5606">
        <v>290</v>
      </c>
      <c r="E5606">
        <v>3430971.3020000001</v>
      </c>
      <c r="F5606">
        <v>1111204.5708000001</v>
      </c>
      <c r="G5606">
        <v>51857535.588100001</v>
      </c>
      <c r="H5606">
        <v>41634436.6369</v>
      </c>
      <c r="I5606">
        <v>946368.16870000004</v>
      </c>
      <c r="J5606">
        <v>1056928.754</v>
      </c>
      <c r="K5606">
        <v>538517.16059999994</v>
      </c>
      <c r="L5606">
        <v>100233.7665</v>
      </c>
      <c r="M5606">
        <v>5.84</v>
      </c>
      <c r="N5606">
        <v>49.66</v>
      </c>
      <c r="O5606">
        <v>2.19</v>
      </c>
      <c r="P5606">
        <v>4.41</v>
      </c>
      <c r="Q5606">
        <v>0.16</v>
      </c>
      <c r="R5606">
        <v>108.76</v>
      </c>
      <c r="S5606">
        <v>4.8899999999999997</v>
      </c>
      <c r="T5606">
        <v>132.38999999999999</v>
      </c>
      <c r="U5606">
        <v>131.88999999999999</v>
      </c>
      <c r="V5606" s="14">
        <v>-0.54520000000000002</v>
      </c>
      <c r="W5606">
        <v>-213657.15470000001</v>
      </c>
      <c r="X5606">
        <v>-6.23</v>
      </c>
      <c r="Y5606" s="12" t="str">
        <f>IFERROR(VLOOKUP(C5606,[1]Index!$D:$F,3,FALSE),"Non List")</f>
        <v>Development Banks</v>
      </c>
      <c r="Z5606">
        <f>IFERROR(VLOOKUP(C5606,[1]LP!$B:$C,2,FALSE),0)</f>
        <v>316.2</v>
      </c>
      <c r="AA5606" s="11">
        <f t="shared" si="134"/>
        <v>54.1</v>
      </c>
      <c r="AB5606" s="5">
        <f>IFERROR(VLOOKUP(C5606,[2]Sheet1!$B:$F,5,FALSE),0)</f>
        <v>16811183.489999998</v>
      </c>
      <c r="AC5606" s="11">
        <f>IFERROR(VLOOKUP(AE5606,[3]Sheet2!$M:$O,2,FALSE),0)</f>
        <v>0</v>
      </c>
      <c r="AD5606" s="11">
        <f>IFERROR(VLOOKUP(AE5606,[3]Sheet2!$M:$O,3,FALSE),0)</f>
        <v>0</v>
      </c>
      <c r="AE5606" s="10" t="str">
        <f t="shared" si="135"/>
        <v>80/81SADBL</v>
      </c>
    </row>
    <row r="5607" spans="1:31" x14ac:dyDescent="0.45">
      <c r="A5607" s="12" t="s">
        <v>53</v>
      </c>
      <c r="B5607" s="12" t="s">
        <v>338</v>
      </c>
      <c r="C5607" t="s">
        <v>141</v>
      </c>
      <c r="D5607">
        <v>360.2</v>
      </c>
      <c r="E5607">
        <v>4733690.9510000004</v>
      </c>
      <c r="F5607">
        <v>1831071.179</v>
      </c>
      <c r="G5607">
        <v>60624394.515000001</v>
      </c>
      <c r="H5607">
        <v>50415682.630999997</v>
      </c>
      <c r="I5607">
        <v>1041361.916</v>
      </c>
      <c r="J5607">
        <v>1219037.753</v>
      </c>
      <c r="K5607">
        <v>738260.86399999994</v>
      </c>
      <c r="L5607">
        <v>371207.897</v>
      </c>
      <c r="M5607">
        <v>15.68</v>
      </c>
      <c r="N5607">
        <v>22.97</v>
      </c>
      <c r="O5607">
        <v>2.6</v>
      </c>
      <c r="P5607">
        <v>11.31</v>
      </c>
      <c r="Q5607">
        <v>0.54</v>
      </c>
      <c r="R5607">
        <v>59.72</v>
      </c>
      <c r="S5607">
        <v>2.62</v>
      </c>
      <c r="T5607">
        <v>138.68</v>
      </c>
      <c r="U5607">
        <v>221.19</v>
      </c>
      <c r="V5607">
        <v>-0.38590000000000002</v>
      </c>
      <c r="W5607">
        <v>67466.592000000004</v>
      </c>
      <c r="X5607">
        <v>1.43</v>
      </c>
      <c r="Y5607" s="12" t="str">
        <f>IFERROR(VLOOKUP(C5607,[1]Index!$D:$F,3,FALSE),"Non List")</f>
        <v>Development Banks</v>
      </c>
      <c r="Z5607">
        <f>IFERROR(VLOOKUP(C5607,[1]LP!$B:$C,2,FALSE),0)</f>
        <v>418</v>
      </c>
      <c r="AA5607" s="11">
        <f t="shared" si="134"/>
        <v>26.7</v>
      </c>
      <c r="AB5607" s="5">
        <f>IFERROR(VLOOKUP(C5607,[2]Sheet1!$B:$F,5,FALSE),0)</f>
        <v>23195085.649999999</v>
      </c>
      <c r="AC5607" s="11">
        <f>IFERROR(VLOOKUP(AE5607,[3]Sheet2!$M:$O,2,FALSE),0)</f>
        <v>0</v>
      </c>
      <c r="AD5607" s="11">
        <f>IFERROR(VLOOKUP(AE5607,[3]Sheet2!$M:$O,3,FALSE),0)</f>
        <v>0</v>
      </c>
      <c r="AE5607" s="10" t="str">
        <f t="shared" si="135"/>
        <v>80/81SHINE</v>
      </c>
    </row>
    <row r="5608" spans="1:31" x14ac:dyDescent="0.45">
      <c r="A5608" s="12" t="s">
        <v>53</v>
      </c>
      <c r="B5608" s="12" t="s">
        <v>338</v>
      </c>
      <c r="C5608" t="s">
        <v>142</v>
      </c>
      <c r="D5608">
        <v>364</v>
      </c>
      <c r="E5608">
        <v>557456.06999999995</v>
      </c>
      <c r="F5608">
        <v>86974.36</v>
      </c>
      <c r="G5608">
        <v>4948818.24</v>
      </c>
      <c r="H5608">
        <v>3600141.42</v>
      </c>
      <c r="I5608">
        <v>95757.96</v>
      </c>
      <c r="J5608">
        <v>106361.05</v>
      </c>
      <c r="K5608">
        <v>27193.94</v>
      </c>
      <c r="L5608">
        <v>25163.08</v>
      </c>
      <c r="M5608">
        <v>9.02</v>
      </c>
      <c r="N5608">
        <v>40.35</v>
      </c>
      <c r="O5608">
        <v>3.15</v>
      </c>
      <c r="P5608">
        <v>7.81</v>
      </c>
      <c r="Q5608">
        <v>0.41</v>
      </c>
      <c r="R5608">
        <v>127.1</v>
      </c>
      <c r="S5608">
        <v>1.05</v>
      </c>
      <c r="T5608">
        <v>115.6</v>
      </c>
      <c r="U5608">
        <v>153.16999999999999</v>
      </c>
      <c r="V5608" s="14">
        <v>-0.57920000000000005</v>
      </c>
      <c r="W5608">
        <v>-31738.880000000001</v>
      </c>
      <c r="X5608">
        <v>-5.69</v>
      </c>
      <c r="Y5608" s="12" t="str">
        <f>IFERROR(VLOOKUP(C5608,[1]Index!$D:$F,3,FALSE),"Non List")</f>
        <v>Development Banks</v>
      </c>
      <c r="Z5608">
        <f>IFERROR(VLOOKUP(C5608,[1]LP!$B:$C,2,FALSE),0)</f>
        <v>385</v>
      </c>
      <c r="AA5608" s="11">
        <f t="shared" si="134"/>
        <v>42.7</v>
      </c>
      <c r="AB5608" s="5">
        <f>IFERROR(VLOOKUP(C5608,[2]Sheet1!$B:$F,5,FALSE),0)</f>
        <v>2731534.73</v>
      </c>
      <c r="AC5608" s="11">
        <f>IFERROR(VLOOKUP(AE5608,[3]Sheet2!$M:$O,2,FALSE),0)</f>
        <v>0</v>
      </c>
      <c r="AD5608" s="11">
        <f>IFERROR(VLOOKUP(AE5608,[3]Sheet2!$M:$O,3,FALSE),0)</f>
        <v>0</v>
      </c>
      <c r="AE5608" s="10" t="str">
        <f t="shared" si="135"/>
        <v>80/81SINDU</v>
      </c>
    </row>
    <row r="5609" spans="1:31" x14ac:dyDescent="0.45">
      <c r="A5609" s="12" t="s">
        <v>53</v>
      </c>
      <c r="B5609" s="12" t="s">
        <v>338</v>
      </c>
      <c r="C5609" t="s">
        <v>144</v>
      </c>
      <c r="D5609">
        <v>400</v>
      </c>
      <c r="E5609">
        <v>538722</v>
      </c>
      <c r="F5609">
        <v>77695.7</v>
      </c>
      <c r="G5609">
        <v>4115823.36</v>
      </c>
      <c r="H5609">
        <v>3554470.66</v>
      </c>
      <c r="I5609">
        <v>81850.62</v>
      </c>
      <c r="J5609">
        <v>91331.38</v>
      </c>
      <c r="K5609">
        <v>43700.89</v>
      </c>
      <c r="L5609">
        <v>12601.2</v>
      </c>
      <c r="M5609">
        <v>4.66</v>
      </c>
      <c r="N5609">
        <v>85.84</v>
      </c>
      <c r="O5609">
        <v>3.5</v>
      </c>
      <c r="P5609">
        <v>4.09</v>
      </c>
      <c r="Q5609">
        <v>0.25</v>
      </c>
      <c r="R5609">
        <v>300.44</v>
      </c>
      <c r="S5609">
        <v>4.7</v>
      </c>
      <c r="T5609">
        <v>114.42</v>
      </c>
      <c r="U5609">
        <v>109.53</v>
      </c>
      <c r="V5609">
        <v>-0.72619999999999996</v>
      </c>
      <c r="W5609">
        <v>113.42</v>
      </c>
      <c r="X5609">
        <v>0.02</v>
      </c>
      <c r="Y5609" s="12" t="str">
        <f>IFERROR(VLOOKUP(C5609,[1]Index!$D:$F,3,FALSE),"Non List")</f>
        <v>Development Banks</v>
      </c>
      <c r="Z5609">
        <f>IFERROR(VLOOKUP(C5609,[1]LP!$B:$C,2,FALSE),0)</f>
        <v>434.9</v>
      </c>
      <c r="AA5609" s="11">
        <f t="shared" si="134"/>
        <v>93.3</v>
      </c>
      <c r="AB5609" s="5">
        <f>IFERROR(VLOOKUP(C5609,[2]Sheet1!$B:$F,5,FALSE),0)</f>
        <v>2335500</v>
      </c>
      <c r="AC5609" s="11">
        <f>IFERROR(VLOOKUP(AE5609,[3]Sheet2!$M:$O,2,FALSE),0)</f>
        <v>0</v>
      </c>
      <c r="AD5609" s="11">
        <f>IFERROR(VLOOKUP(AE5609,[3]Sheet2!$M:$O,3,FALSE),0)</f>
        <v>0</v>
      </c>
      <c r="AE5609" s="10" t="str">
        <f t="shared" si="135"/>
        <v>80/81GRDBL</v>
      </c>
    </row>
    <row r="5610" spans="1:31" x14ac:dyDescent="0.45">
      <c r="A5610" s="12" t="s">
        <v>53</v>
      </c>
      <c r="B5610" s="12" t="s">
        <v>338</v>
      </c>
      <c r="C5610" t="s">
        <v>146</v>
      </c>
      <c r="D5610">
        <v>315</v>
      </c>
      <c r="E5610">
        <v>4171318.6</v>
      </c>
      <c r="F5610">
        <v>2254028.91</v>
      </c>
      <c r="G5610">
        <v>53040339.420000002</v>
      </c>
      <c r="H5610">
        <v>40508710.890000001</v>
      </c>
      <c r="I5610">
        <v>892406.81</v>
      </c>
      <c r="J5610">
        <v>1021522.94</v>
      </c>
      <c r="K5610">
        <v>489334.15</v>
      </c>
      <c r="L5610">
        <v>278036.82</v>
      </c>
      <c r="M5610">
        <v>13.32</v>
      </c>
      <c r="N5610">
        <v>23.65</v>
      </c>
      <c r="O5610">
        <v>2.04</v>
      </c>
      <c r="P5610">
        <v>8.65</v>
      </c>
      <c r="Q5610">
        <v>0.43</v>
      </c>
      <c r="R5610">
        <v>48.25</v>
      </c>
      <c r="S5610">
        <v>4.21</v>
      </c>
      <c r="T5610">
        <v>154.04</v>
      </c>
      <c r="U5610">
        <v>214.86</v>
      </c>
      <c r="V5610" s="14">
        <v>-0.31790000000000002</v>
      </c>
      <c r="W5610">
        <v>68361.919999999998</v>
      </c>
      <c r="X5610">
        <v>1.64</v>
      </c>
      <c r="Y5610" s="12" t="str">
        <f>IFERROR(VLOOKUP(C5610,[1]Index!$D:$F,3,FALSE),"Non List")</f>
        <v>Development Banks</v>
      </c>
      <c r="Z5610">
        <f>IFERROR(VLOOKUP(C5610,[1]LP!$B:$C,2,FALSE),0)</f>
        <v>334</v>
      </c>
      <c r="AA5610" s="11">
        <f t="shared" si="134"/>
        <v>25.1</v>
      </c>
      <c r="AB5610" s="5">
        <f>IFERROR(VLOOKUP(C5610,[2]Sheet1!$B:$F,5,FALSE),0)</f>
        <v>20439460.93</v>
      </c>
      <c r="AC5610" s="11">
        <f>IFERROR(VLOOKUP(AE5610,[3]Sheet2!$M:$O,2,FALSE),0)</f>
        <v>0</v>
      </c>
      <c r="AD5610" s="11">
        <f>IFERROR(VLOOKUP(AE5610,[3]Sheet2!$M:$O,3,FALSE),0)</f>
        <v>0</v>
      </c>
      <c r="AE5610" s="10" t="str">
        <f t="shared" si="135"/>
        <v>80/81MLBL</v>
      </c>
    </row>
    <row r="5611" spans="1:31" x14ac:dyDescent="0.45">
      <c r="A5611" s="12" t="s">
        <v>53</v>
      </c>
      <c r="B5611" s="12" t="s">
        <v>338</v>
      </c>
      <c r="C5611" t="s">
        <v>151</v>
      </c>
      <c r="D5611">
        <v>365.1</v>
      </c>
      <c r="E5611">
        <v>3518134.1379999998</v>
      </c>
      <c r="F5611">
        <v>2738409.5839999998</v>
      </c>
      <c r="G5611">
        <v>56085602.461000003</v>
      </c>
      <c r="H5611">
        <v>44461722.982000001</v>
      </c>
      <c r="I5611">
        <v>859432.89</v>
      </c>
      <c r="J5611">
        <v>968694.17500000005</v>
      </c>
      <c r="K5611">
        <v>565547.56000000006</v>
      </c>
      <c r="L5611">
        <v>212269.79699999999</v>
      </c>
      <c r="M5611">
        <v>12.06</v>
      </c>
      <c r="N5611">
        <v>30.27</v>
      </c>
      <c r="O5611">
        <v>2.0499999999999998</v>
      </c>
      <c r="P5611">
        <v>6.79</v>
      </c>
      <c r="Q5611">
        <v>0.31</v>
      </c>
      <c r="R5611">
        <v>62.05</v>
      </c>
      <c r="S5611">
        <v>3.55</v>
      </c>
      <c r="T5611">
        <v>177.84</v>
      </c>
      <c r="U5611">
        <v>219.67</v>
      </c>
      <c r="V5611" s="14">
        <v>-0.39829999999999999</v>
      </c>
      <c r="W5611">
        <v>15086.39</v>
      </c>
      <c r="X5611">
        <v>0.43</v>
      </c>
      <c r="Y5611" s="12" t="str">
        <f>IFERROR(VLOOKUP(C5611,[1]Index!$D:$F,3,FALSE),"Non List")</f>
        <v>Development Banks</v>
      </c>
      <c r="Z5611">
        <f>IFERROR(VLOOKUP(C5611,[1]LP!$B:$C,2,FALSE),0)</f>
        <v>387</v>
      </c>
      <c r="AA5611" s="11">
        <f t="shared" si="134"/>
        <v>32.1</v>
      </c>
      <c r="AB5611" s="5">
        <f>IFERROR(VLOOKUP(C5611,[2]Sheet1!$B:$F,5,FALSE),0)</f>
        <v>17238924.239999998</v>
      </c>
      <c r="AC5611" s="11">
        <f>IFERROR(VLOOKUP(AE5611,[3]Sheet2!$M:$O,2,FALSE),0)</f>
        <v>0</v>
      </c>
      <c r="AD5611" s="11">
        <f>IFERROR(VLOOKUP(AE5611,[3]Sheet2!$M:$O,3,FALSE),0)</f>
        <v>0</v>
      </c>
      <c r="AE5611" s="10" t="str">
        <f t="shared" si="135"/>
        <v>80/81LBBL</v>
      </c>
    </row>
    <row r="5612" spans="1:31" x14ac:dyDescent="0.45">
      <c r="A5612" s="12" t="s">
        <v>53</v>
      </c>
      <c r="B5612" s="12" t="s">
        <v>338</v>
      </c>
      <c r="C5612" t="s">
        <v>147</v>
      </c>
      <c r="D5612">
        <v>343.4</v>
      </c>
      <c r="E5612">
        <v>3281164.6690000002</v>
      </c>
      <c r="F5612">
        <v>1693388.064</v>
      </c>
      <c r="G5612">
        <v>56296442.377999999</v>
      </c>
      <c r="H5612">
        <v>43982694.986000001</v>
      </c>
      <c r="I5612">
        <v>958840.48400000005</v>
      </c>
      <c r="J5612">
        <v>1162434.483</v>
      </c>
      <c r="K5612">
        <v>582033.70200000005</v>
      </c>
      <c r="L5612">
        <v>258919.57699999999</v>
      </c>
      <c r="M5612">
        <v>15.78</v>
      </c>
      <c r="N5612">
        <v>21.76</v>
      </c>
      <c r="O5612">
        <v>2.27</v>
      </c>
      <c r="P5612">
        <v>10.41</v>
      </c>
      <c r="Q5612">
        <v>0.39</v>
      </c>
      <c r="R5612">
        <v>49.4</v>
      </c>
      <c r="S5612">
        <v>3.42</v>
      </c>
      <c r="T5612">
        <v>151.61000000000001</v>
      </c>
      <c r="U5612">
        <v>232.01</v>
      </c>
      <c r="V5612">
        <v>-0.32440000000000002</v>
      </c>
      <c r="W5612">
        <v>174527.258</v>
      </c>
      <c r="X5612">
        <v>5.32</v>
      </c>
      <c r="Y5612" s="12" t="str">
        <f>IFERROR(VLOOKUP(C5612,[1]Index!$D:$F,3,FALSE),"Non List")</f>
        <v>Development Banks</v>
      </c>
      <c r="Z5612">
        <f>IFERROR(VLOOKUP(C5612,[1]LP!$B:$C,2,FALSE),0)</f>
        <v>378</v>
      </c>
      <c r="AA5612" s="11">
        <f t="shared" si="134"/>
        <v>24</v>
      </c>
      <c r="AB5612" s="5">
        <f>IFERROR(VLOOKUP(C5612,[2]Sheet1!$B:$F,5,FALSE),0)</f>
        <v>16077707.220000001</v>
      </c>
      <c r="AC5612" s="11">
        <f>IFERROR(VLOOKUP(AE5612,[3]Sheet2!$M:$O,2,FALSE),0)</f>
        <v>0</v>
      </c>
      <c r="AD5612" s="11">
        <f>IFERROR(VLOOKUP(AE5612,[3]Sheet2!$M:$O,3,FALSE),0)</f>
        <v>0</v>
      </c>
      <c r="AE5612" s="10" t="str">
        <f t="shared" si="135"/>
        <v>80/81KSBBL</v>
      </c>
    </row>
    <row r="5613" spans="1:31" x14ac:dyDescent="0.45">
      <c r="A5613" s="12" t="s">
        <v>53</v>
      </c>
      <c r="B5613" s="12" t="s">
        <v>338</v>
      </c>
      <c r="C5613" t="s">
        <v>148</v>
      </c>
      <c r="D5613">
        <v>294</v>
      </c>
      <c r="E5613">
        <v>834338.43200000003</v>
      </c>
      <c r="F5613">
        <v>-319303.065</v>
      </c>
      <c r="G5613">
        <v>5237751.1229999997</v>
      </c>
      <c r="H5613">
        <v>3769630.3130000001</v>
      </c>
      <c r="I5613">
        <v>69559.832999999999</v>
      </c>
      <c r="J5613">
        <v>82944.482999999993</v>
      </c>
      <c r="K5613">
        <v>-8437.1029999999992</v>
      </c>
      <c r="L5613">
        <v>-119186.186</v>
      </c>
      <c r="M5613">
        <v>-28.56</v>
      </c>
      <c r="N5613">
        <v>-10.29</v>
      </c>
      <c r="O5613">
        <v>4.76</v>
      </c>
      <c r="P5613">
        <v>-46.28</v>
      </c>
      <c r="Q5613">
        <v>-1.88</v>
      </c>
      <c r="R5613">
        <v>-48.98</v>
      </c>
      <c r="S5613">
        <v>14.16</v>
      </c>
      <c r="T5613">
        <v>61.73</v>
      </c>
      <c r="U5613" t="s">
        <v>314</v>
      </c>
      <c r="V5613" s="14" t="s">
        <v>314</v>
      </c>
      <c r="W5613">
        <v>-527323.245</v>
      </c>
      <c r="X5613">
        <v>-63.2</v>
      </c>
      <c r="Y5613" s="12" t="str">
        <f>IFERROR(VLOOKUP(C5613,[1]Index!$D:$F,3,FALSE),"Non List")</f>
        <v>Development Banks</v>
      </c>
      <c r="Z5613">
        <f>IFERROR(VLOOKUP(C5613,[1]LP!$B:$C,2,FALSE),0)</f>
        <v>322</v>
      </c>
      <c r="AA5613" s="11">
        <f t="shared" si="134"/>
        <v>-11.3</v>
      </c>
      <c r="AB5613" s="5">
        <f>IFERROR(VLOOKUP(C5613,[2]Sheet1!$B:$F,5,FALSE),0)</f>
        <v>3608513.71</v>
      </c>
      <c r="AC5613" s="11">
        <f>IFERROR(VLOOKUP(AE5613,[3]Sheet2!$M:$O,2,FALSE),0)</f>
        <v>0</v>
      </c>
      <c r="AD5613" s="11">
        <f>IFERROR(VLOOKUP(AE5613,[3]Sheet2!$M:$O,3,FALSE),0)</f>
        <v>0</v>
      </c>
      <c r="AE5613" s="10" t="str">
        <f t="shared" si="135"/>
        <v>80/81SAPDBL</v>
      </c>
    </row>
    <row r="5614" spans="1:31" x14ac:dyDescent="0.45">
      <c r="A5614" s="12" t="s">
        <v>53</v>
      </c>
      <c r="B5614" s="12" t="s">
        <v>338</v>
      </c>
      <c r="C5614" s="12" t="s">
        <v>157</v>
      </c>
      <c r="D5614" s="12">
        <v>361.1</v>
      </c>
      <c r="E5614" s="12">
        <v>948875.45900000003</v>
      </c>
      <c r="F5614" s="12">
        <v>233992.98</v>
      </c>
      <c r="G5614" s="12">
        <v>6812238.7199999997</v>
      </c>
      <c r="H5614" s="12">
        <v>4638785.5949999997</v>
      </c>
      <c r="I5614" s="12">
        <v>120925.34</v>
      </c>
      <c r="J5614" s="12">
        <v>132937.01300000001</v>
      </c>
      <c r="K5614" s="21">
        <v>53798.631000000001</v>
      </c>
      <c r="L5614" s="21">
        <v>-47646.03</v>
      </c>
      <c r="M5614" s="21">
        <v>-10.039999999999999</v>
      </c>
      <c r="N5614" s="21">
        <v>-35.97</v>
      </c>
      <c r="O5614" s="21">
        <v>2.9</v>
      </c>
      <c r="P5614" s="21">
        <v>-8.06</v>
      </c>
      <c r="Q5614" s="21">
        <v>-0.56999999999999995</v>
      </c>
      <c r="R5614" s="21">
        <v>-104.31</v>
      </c>
      <c r="S5614" s="22">
        <v>9.44</v>
      </c>
      <c r="T5614" s="21">
        <v>124.66</v>
      </c>
      <c r="U5614" s="21" t="s">
        <v>314</v>
      </c>
      <c r="V5614" s="12" t="s">
        <v>314</v>
      </c>
      <c r="W5614" s="21">
        <v>-114038.50199999999</v>
      </c>
      <c r="X5614" s="21">
        <v>-12.02</v>
      </c>
      <c r="Y5614" s="12" t="str">
        <f>IFERROR(VLOOKUP(C5614,[1]Index!$D:$F,3,FALSE),"Non List")</f>
        <v>Finance</v>
      </c>
      <c r="Z5614">
        <f>IFERROR(VLOOKUP(C5614,[1]LP!$B:$C,2,FALSE),0)</f>
        <v>387</v>
      </c>
      <c r="AA5614" s="11">
        <f t="shared" si="134"/>
        <v>-38.5</v>
      </c>
      <c r="AB5614" s="5">
        <f>IFERROR(VLOOKUP(C5614,[2]Sheet1!$B:$F,5,FALSE),0)</f>
        <v>4626716.74</v>
      </c>
      <c r="AC5614" s="11">
        <f>IFERROR(VLOOKUP(AE5614,[3]Sheet2!$M:$O,2,FALSE),0)</f>
        <v>0</v>
      </c>
      <c r="AD5614" s="11">
        <f>IFERROR(VLOOKUP(AE5614,[3]Sheet2!$M:$O,3,FALSE),0)</f>
        <v>0</v>
      </c>
      <c r="AE5614" s="10" t="str">
        <f t="shared" si="135"/>
        <v>80/81CFCL</v>
      </c>
    </row>
    <row r="5615" spans="1:31" x14ac:dyDescent="0.45">
      <c r="A5615" s="12" t="s">
        <v>53</v>
      </c>
      <c r="B5615" s="12" t="s">
        <v>338</v>
      </c>
      <c r="C5615" t="s">
        <v>158</v>
      </c>
      <c r="D5615">
        <v>447.7</v>
      </c>
      <c r="E5615">
        <v>946115.2</v>
      </c>
      <c r="F5615">
        <v>701851.46</v>
      </c>
      <c r="G5615">
        <v>12059216.73</v>
      </c>
      <c r="H5615">
        <v>8515776.2300000004</v>
      </c>
      <c r="I5615">
        <v>121638.26</v>
      </c>
      <c r="J5615">
        <v>148887.45000000001</v>
      </c>
      <c r="K5615">
        <v>38189.83</v>
      </c>
      <c r="L5615">
        <v>22885.21</v>
      </c>
      <c r="M5615">
        <v>4.82</v>
      </c>
      <c r="N5615">
        <v>92.88</v>
      </c>
      <c r="O5615">
        <v>2.57</v>
      </c>
      <c r="P5615">
        <v>2.78</v>
      </c>
      <c r="Q5615">
        <v>0.15</v>
      </c>
      <c r="R5615">
        <v>238.7</v>
      </c>
      <c r="S5615">
        <v>5.23</v>
      </c>
      <c r="T5615">
        <v>174.18</v>
      </c>
      <c r="U5615">
        <v>137.44</v>
      </c>
      <c r="V5615" s="14">
        <v>-0.69299999999999995</v>
      </c>
      <c r="W5615">
        <v>-69851.83</v>
      </c>
      <c r="X5615">
        <v>-7.38</v>
      </c>
      <c r="Y5615" s="12" t="str">
        <f>IFERROR(VLOOKUP(C5615,[1]Index!$D:$F,3,FALSE),"Non List")</f>
        <v>Finance</v>
      </c>
      <c r="Z5615">
        <f>IFERROR(VLOOKUP(C5615,[1]LP!$B:$C,2,FALSE),0)</f>
        <v>458</v>
      </c>
      <c r="AA5615" s="11">
        <f t="shared" si="134"/>
        <v>95</v>
      </c>
      <c r="AB5615" s="5">
        <f>IFERROR(VLOOKUP(C5615,[2]Sheet1!$B:$F,5,FALSE),0)</f>
        <v>4635964.4800000004</v>
      </c>
      <c r="AC5615" s="11">
        <f>IFERROR(VLOOKUP(AE5615,[3]Sheet2!$M:$O,2,FALSE),0)</f>
        <v>0</v>
      </c>
      <c r="AD5615" s="11">
        <f>IFERROR(VLOOKUP(AE5615,[3]Sheet2!$M:$O,3,FALSE),0)</f>
        <v>0</v>
      </c>
      <c r="AE5615" s="10" t="str">
        <f t="shared" si="135"/>
        <v>80/81GFCL</v>
      </c>
    </row>
    <row r="5616" spans="1:31" x14ac:dyDescent="0.45">
      <c r="A5616" s="12" t="s">
        <v>53</v>
      </c>
      <c r="B5616" s="12" t="s">
        <v>338</v>
      </c>
      <c r="C5616" t="s">
        <v>174</v>
      </c>
      <c r="D5616">
        <v>354</v>
      </c>
      <c r="E5616">
        <v>1012176</v>
      </c>
      <c r="F5616">
        <v>405450</v>
      </c>
      <c r="G5616">
        <v>7864976</v>
      </c>
      <c r="H5616">
        <v>5223556</v>
      </c>
      <c r="I5616">
        <v>85584</v>
      </c>
      <c r="J5616">
        <v>96904</v>
      </c>
      <c r="K5616">
        <v>16318</v>
      </c>
      <c r="L5616">
        <v>-67030</v>
      </c>
      <c r="M5616">
        <v>-13.24</v>
      </c>
      <c r="N5616">
        <v>-26.74</v>
      </c>
      <c r="O5616">
        <v>2.5299999999999998</v>
      </c>
      <c r="P5616">
        <v>-9.4600000000000009</v>
      </c>
      <c r="Q5616">
        <v>-0.67</v>
      </c>
      <c r="R5616">
        <v>-67.650000000000006</v>
      </c>
      <c r="S5616">
        <v>6.45</v>
      </c>
      <c r="T5616">
        <v>140.06</v>
      </c>
      <c r="U5616" t="s">
        <v>314</v>
      </c>
      <c r="V5616" s="14" t="s">
        <v>314</v>
      </c>
      <c r="W5616" s="12">
        <v>0</v>
      </c>
      <c r="X5616" s="12">
        <v>0</v>
      </c>
      <c r="Y5616" s="12" t="str">
        <f>IFERROR(VLOOKUP(C5616,[1]Index!$D:$F,3,FALSE),"Non List")</f>
        <v>Finance</v>
      </c>
      <c r="Z5616">
        <f>IFERROR(VLOOKUP(C5616,[1]LP!$B:$C,2,FALSE),0)</f>
        <v>395</v>
      </c>
      <c r="AA5616" s="11">
        <f t="shared" si="134"/>
        <v>-29.8</v>
      </c>
      <c r="AB5616" s="5">
        <f>IFERROR(VLOOKUP(C5616,[2]Sheet1!$B:$F,5,FALSE),0)</f>
        <v>4824030.82</v>
      </c>
      <c r="AC5616" s="11">
        <f>IFERROR(VLOOKUP(AE5616,[3]Sheet2!$M:$O,2,FALSE),0)</f>
        <v>0</v>
      </c>
      <c r="AD5616" s="11">
        <f>IFERROR(VLOOKUP(AE5616,[3]Sheet2!$M:$O,3,FALSE),0)</f>
        <v>0</v>
      </c>
      <c r="AE5616" s="10" t="str">
        <f t="shared" si="135"/>
        <v>80/81GMFIL</v>
      </c>
    </row>
    <row r="5617" spans="1:31" x14ac:dyDescent="0.45">
      <c r="A5617" s="12" t="s">
        <v>53</v>
      </c>
      <c r="B5617" s="12" t="s">
        <v>338</v>
      </c>
      <c r="C5617" t="s">
        <v>159</v>
      </c>
      <c r="D5617">
        <v>498</v>
      </c>
      <c r="E5617">
        <v>1183470.96</v>
      </c>
      <c r="F5617">
        <v>636432.98</v>
      </c>
      <c r="G5617">
        <v>18283268.940000001</v>
      </c>
      <c r="H5617">
        <v>13774515.58</v>
      </c>
      <c r="I5617">
        <v>236915.16</v>
      </c>
      <c r="J5617">
        <v>282009.64</v>
      </c>
      <c r="K5617">
        <v>124017.06</v>
      </c>
      <c r="L5617">
        <v>53222.16</v>
      </c>
      <c r="M5617">
        <v>8.98</v>
      </c>
      <c r="N5617">
        <v>55.46</v>
      </c>
      <c r="O5617">
        <v>3.24</v>
      </c>
      <c r="P5617">
        <v>5.85</v>
      </c>
      <c r="Q5617">
        <v>0.25</v>
      </c>
      <c r="R5617">
        <v>179.69</v>
      </c>
      <c r="S5617">
        <v>2.21</v>
      </c>
      <c r="T5617">
        <v>153.78</v>
      </c>
      <c r="U5617">
        <v>176.27</v>
      </c>
      <c r="V5617" s="14">
        <v>-0.64600000000000002</v>
      </c>
      <c r="W5617">
        <v>-33406.89</v>
      </c>
      <c r="X5617">
        <v>-2.82</v>
      </c>
      <c r="Y5617" s="12" t="str">
        <f>IFERROR(VLOOKUP(C5617,[1]Index!$D:$F,3,FALSE),"Non List")</f>
        <v>Finance</v>
      </c>
      <c r="Z5617">
        <f>IFERROR(VLOOKUP(C5617,[1]LP!$B:$C,2,FALSE),0)</f>
        <v>510</v>
      </c>
      <c r="AA5617" s="11">
        <f t="shared" si="134"/>
        <v>56.8</v>
      </c>
      <c r="AB5617" s="5">
        <f>IFERROR(VLOOKUP(C5617,[2]Sheet1!$B:$F,5,FALSE),0)</f>
        <v>5799007.7000000002</v>
      </c>
      <c r="AC5617" s="11">
        <f>IFERROR(VLOOKUP(AE5617,[3]Sheet2!$M:$O,2,FALSE),0)</f>
        <v>0</v>
      </c>
      <c r="AD5617" s="11">
        <f>IFERROR(VLOOKUP(AE5617,[3]Sheet2!$M:$O,3,FALSE),0)</f>
        <v>0</v>
      </c>
      <c r="AE5617" s="10" t="str">
        <f t="shared" si="135"/>
        <v>80/81ICFC</v>
      </c>
    </row>
    <row r="5618" spans="1:31" x14ac:dyDescent="0.45">
      <c r="A5618" s="12" t="s">
        <v>53</v>
      </c>
      <c r="B5618" s="12" t="s">
        <v>338</v>
      </c>
      <c r="C5618" t="s">
        <v>161</v>
      </c>
      <c r="D5618">
        <v>439</v>
      </c>
      <c r="E5618">
        <v>690472.8</v>
      </c>
      <c r="F5618">
        <v>-48574.5461</v>
      </c>
      <c r="G5618">
        <v>3718079.4298</v>
      </c>
      <c r="H5618">
        <v>3164981.0466</v>
      </c>
      <c r="I5618">
        <v>101311.9966</v>
      </c>
      <c r="J5618">
        <v>103475.0943</v>
      </c>
      <c r="K5618">
        <v>80748.997799999997</v>
      </c>
      <c r="L5618">
        <v>1986.0159000000001</v>
      </c>
      <c r="M5618">
        <v>0.56000000000000005</v>
      </c>
      <c r="N5618">
        <v>783.93</v>
      </c>
      <c r="O5618">
        <v>4.72</v>
      </c>
      <c r="P5618">
        <v>0.62</v>
      </c>
      <c r="Q5618">
        <v>0.03</v>
      </c>
      <c r="R5618">
        <v>3700.15</v>
      </c>
      <c r="S5618">
        <v>19.989999999999998</v>
      </c>
      <c r="T5618">
        <v>92.97</v>
      </c>
      <c r="U5618">
        <v>34.229999999999997</v>
      </c>
      <c r="V5618" s="14">
        <v>-0.92200000000000004</v>
      </c>
      <c r="W5618">
        <v>1986.02</v>
      </c>
      <c r="X5618">
        <v>0.28999999999999998</v>
      </c>
      <c r="Y5618" s="12" t="str">
        <f>IFERROR(VLOOKUP(C5618,[1]Index!$D:$F,3,FALSE),"Non List")</f>
        <v>Finance</v>
      </c>
      <c r="Z5618">
        <f>IFERROR(VLOOKUP(C5618,[1]LP!$B:$C,2,FALSE),0)</f>
        <v>491</v>
      </c>
      <c r="AA5618" s="11">
        <f t="shared" si="134"/>
        <v>876.8</v>
      </c>
      <c r="AB5618" s="5">
        <f>IFERROR(VLOOKUP(C5618,[2]Sheet1!$B:$F,5,FALSE),0)</f>
        <v>3383316.92</v>
      </c>
      <c r="AC5618" s="11">
        <f>IFERROR(VLOOKUP(AE5618,[3]Sheet2!$M:$O,2,FALSE),0)</f>
        <v>0</v>
      </c>
      <c r="AD5618" s="11">
        <f>IFERROR(VLOOKUP(AE5618,[3]Sheet2!$M:$O,3,FALSE),0)</f>
        <v>0</v>
      </c>
      <c r="AE5618" s="10" t="str">
        <f t="shared" si="135"/>
        <v>80/81JFL</v>
      </c>
    </row>
    <row r="5619" spans="1:31" x14ac:dyDescent="0.45">
      <c r="A5619" s="12" t="s">
        <v>53</v>
      </c>
      <c r="B5619" s="12" t="s">
        <v>338</v>
      </c>
      <c r="C5619" t="s">
        <v>162</v>
      </c>
      <c r="D5619">
        <v>499</v>
      </c>
      <c r="E5619">
        <v>1351553</v>
      </c>
      <c r="F5619">
        <v>733536</v>
      </c>
      <c r="G5619">
        <v>14457813</v>
      </c>
      <c r="H5619">
        <v>12452622</v>
      </c>
      <c r="I5619">
        <v>373386</v>
      </c>
      <c r="J5619">
        <v>417288</v>
      </c>
      <c r="K5619">
        <v>255423</v>
      </c>
      <c r="L5619">
        <v>105471</v>
      </c>
      <c r="M5619">
        <v>15.6</v>
      </c>
      <c r="N5619">
        <v>31.99</v>
      </c>
      <c r="O5619">
        <v>3.23</v>
      </c>
      <c r="P5619">
        <v>10.119999999999999</v>
      </c>
      <c r="Q5619">
        <v>0.56999999999999995</v>
      </c>
      <c r="R5619">
        <v>103.33</v>
      </c>
      <c r="S5619">
        <v>3.5</v>
      </c>
      <c r="T5619">
        <v>154.27000000000001</v>
      </c>
      <c r="U5619">
        <v>232.7</v>
      </c>
      <c r="V5619" s="14">
        <v>-0.53369999999999995</v>
      </c>
      <c r="W5619">
        <v>-25655</v>
      </c>
      <c r="X5619">
        <v>-1.9</v>
      </c>
      <c r="Y5619" s="12" t="str">
        <f>IFERROR(VLOOKUP(C5619,[1]Index!$D:$F,3,FALSE),"Non List")</f>
        <v>Finance</v>
      </c>
      <c r="Z5619">
        <f>IFERROR(VLOOKUP(C5619,[1]LP!$B:$C,2,FALSE),0)</f>
        <v>511</v>
      </c>
      <c r="AA5619" s="11">
        <f t="shared" si="134"/>
        <v>32.799999999999997</v>
      </c>
      <c r="AB5619" s="5">
        <f>IFERROR(VLOOKUP(C5619,[2]Sheet1!$B:$F,5,FALSE),0)</f>
        <v>6622606.8200000003</v>
      </c>
      <c r="AC5619" s="11">
        <f>IFERROR(VLOOKUP(AE5619,[3]Sheet2!$M:$O,2,FALSE),0)</f>
        <v>0</v>
      </c>
      <c r="AD5619" s="11">
        <f>IFERROR(VLOOKUP(AE5619,[3]Sheet2!$M:$O,3,FALSE),0)</f>
        <v>0</v>
      </c>
      <c r="AE5619" s="10" t="str">
        <f t="shared" si="135"/>
        <v>80/81MFIL</v>
      </c>
    </row>
    <row r="5620" spans="1:31" x14ac:dyDescent="0.45">
      <c r="A5620" s="12" t="s">
        <v>53</v>
      </c>
      <c r="B5620" s="12" t="s">
        <v>338</v>
      </c>
      <c r="C5620" t="s">
        <v>178</v>
      </c>
      <c r="D5620">
        <v>369.8</v>
      </c>
      <c r="E5620">
        <v>610200</v>
      </c>
      <c r="F5620">
        <v>79823.121199999994</v>
      </c>
      <c r="G5620">
        <v>1602505.9678</v>
      </c>
      <c r="H5620">
        <v>1333868.8428</v>
      </c>
      <c r="I5620">
        <v>38425.347800000003</v>
      </c>
      <c r="J5620">
        <v>44223.1512</v>
      </c>
      <c r="K5620">
        <v>21741.5942</v>
      </c>
      <c r="L5620">
        <v>11249.5656</v>
      </c>
      <c r="M5620">
        <v>3.68</v>
      </c>
      <c r="N5620">
        <v>100.49</v>
      </c>
      <c r="O5620">
        <v>3.27</v>
      </c>
      <c r="P5620">
        <v>3.26</v>
      </c>
      <c r="Q5620">
        <v>0.48</v>
      </c>
      <c r="R5620">
        <v>328.6</v>
      </c>
      <c r="S5620">
        <v>1.48</v>
      </c>
      <c r="T5620">
        <v>113.08</v>
      </c>
      <c r="U5620">
        <v>96.76</v>
      </c>
      <c r="V5620" s="14">
        <v>-0.73829999999999996</v>
      </c>
      <c r="W5620">
        <v>11249.57</v>
      </c>
      <c r="X5620">
        <v>1.84</v>
      </c>
      <c r="Y5620" s="12" t="str">
        <f>IFERROR(VLOOKUP(C5620,[1]Index!$D:$F,3,FALSE),"Non List")</f>
        <v>Finance</v>
      </c>
      <c r="Z5620">
        <f>IFERROR(VLOOKUP(C5620,[1]LP!$B:$C,2,FALSE),0)</f>
        <v>422.8</v>
      </c>
      <c r="AA5620" s="11">
        <f t="shared" si="134"/>
        <v>114.9</v>
      </c>
      <c r="AB5620" s="5">
        <f>IFERROR(VLOOKUP(C5620,[2]Sheet1!$B:$F,5,FALSE),0)</f>
        <v>2989980</v>
      </c>
      <c r="AC5620" s="11">
        <f>IFERROR(VLOOKUP(AE5620,[3]Sheet2!$M:$O,2,FALSE),0)</f>
        <v>0</v>
      </c>
      <c r="AD5620" s="11">
        <f>IFERROR(VLOOKUP(AE5620,[3]Sheet2!$M:$O,3,FALSE),0)</f>
        <v>0</v>
      </c>
      <c r="AE5620" s="10" t="str">
        <f t="shared" si="135"/>
        <v>80/81MPFL</v>
      </c>
    </row>
    <row r="5621" spans="1:31" x14ac:dyDescent="0.45">
      <c r="A5621" s="12" t="s">
        <v>53</v>
      </c>
      <c r="B5621" s="12" t="s">
        <v>338</v>
      </c>
      <c r="C5621" t="s">
        <v>180</v>
      </c>
      <c r="D5621">
        <v>441</v>
      </c>
      <c r="E5621">
        <v>729496.74699999997</v>
      </c>
      <c r="F5621">
        <v>266023.016</v>
      </c>
      <c r="G5621">
        <v>1994396.1440000001</v>
      </c>
      <c r="H5621">
        <v>1489913.8559999999</v>
      </c>
      <c r="I5621">
        <v>49240.163999999997</v>
      </c>
      <c r="J5621">
        <v>68909.148000000001</v>
      </c>
      <c r="K5621">
        <v>14285.535</v>
      </c>
      <c r="L5621">
        <v>812.26599999999996</v>
      </c>
      <c r="M5621">
        <v>0.22</v>
      </c>
      <c r="N5621">
        <v>2004.55</v>
      </c>
      <c r="O5621">
        <v>3.23</v>
      </c>
      <c r="P5621">
        <v>0.16</v>
      </c>
      <c r="Q5621">
        <v>0.02</v>
      </c>
      <c r="R5621">
        <v>6474.7</v>
      </c>
      <c r="S5621">
        <v>10.52</v>
      </c>
      <c r="T5621">
        <v>136.47</v>
      </c>
      <c r="U5621">
        <v>25.99</v>
      </c>
      <c r="V5621" s="14">
        <v>-0.94110000000000005</v>
      </c>
      <c r="W5621">
        <v>-212338.15599999999</v>
      </c>
      <c r="X5621">
        <v>-29.11</v>
      </c>
      <c r="Y5621" s="12" t="str">
        <f>IFERROR(VLOOKUP(C5621,[1]Index!$D:$F,3,FALSE),"Non List")</f>
        <v>Finance</v>
      </c>
      <c r="Z5621">
        <f>IFERROR(VLOOKUP(C5621,[1]LP!$B:$C,2,FALSE),0)</f>
        <v>493.3</v>
      </c>
      <c r="AA5621" s="11">
        <f t="shared" si="134"/>
        <v>2242.3000000000002</v>
      </c>
      <c r="AB5621" s="5">
        <f>IFERROR(VLOOKUP(C5621,[2]Sheet1!$B:$F,5,FALSE),0)</f>
        <v>2918008</v>
      </c>
      <c r="AC5621" s="11">
        <f>IFERROR(VLOOKUP(AE5621,[3]Sheet2!$M:$O,2,FALSE),0)</f>
        <v>0</v>
      </c>
      <c r="AD5621" s="11">
        <f>IFERROR(VLOOKUP(AE5621,[3]Sheet2!$M:$O,3,FALSE),0)</f>
        <v>0</v>
      </c>
      <c r="AE5621" s="10" t="str">
        <f t="shared" si="135"/>
        <v>80/81NFS</v>
      </c>
    </row>
    <row r="5622" spans="1:31" x14ac:dyDescent="0.45">
      <c r="A5622" s="12" t="s">
        <v>53</v>
      </c>
      <c r="B5622" s="12" t="s">
        <v>338</v>
      </c>
      <c r="C5622" t="s">
        <v>163</v>
      </c>
      <c r="D5622">
        <v>520</v>
      </c>
      <c r="E5622">
        <v>1082556.6100000001</v>
      </c>
      <c r="F5622">
        <v>381531.53</v>
      </c>
      <c r="G5622">
        <v>12288841.65</v>
      </c>
      <c r="H5622">
        <v>8707490.7300000004</v>
      </c>
      <c r="I5622">
        <v>174127.85</v>
      </c>
      <c r="J5622">
        <v>190553.45</v>
      </c>
      <c r="K5622">
        <v>74578.05</v>
      </c>
      <c r="L5622">
        <v>29054.06</v>
      </c>
      <c r="M5622">
        <v>5.36</v>
      </c>
      <c r="N5622">
        <v>97.01</v>
      </c>
      <c r="O5622">
        <v>3.84</v>
      </c>
      <c r="P5622">
        <v>3.97</v>
      </c>
      <c r="Q5622">
        <v>0.2</v>
      </c>
      <c r="R5622">
        <v>372.52</v>
      </c>
      <c r="S5622">
        <v>4.76</v>
      </c>
      <c r="T5622">
        <v>135.24</v>
      </c>
      <c r="U5622">
        <v>127.71</v>
      </c>
      <c r="V5622" s="14">
        <v>-0.75439999999999996</v>
      </c>
      <c r="W5622">
        <v>-232379.17</v>
      </c>
      <c r="X5622">
        <v>-21.47</v>
      </c>
      <c r="Y5622" s="12" t="str">
        <f>IFERROR(VLOOKUP(C5622,[1]Index!$D:$F,3,FALSE),"Non List")</f>
        <v>Finance</v>
      </c>
      <c r="Z5622">
        <f>IFERROR(VLOOKUP(C5622,[1]LP!$B:$C,2,FALSE),0)</f>
        <v>693.6</v>
      </c>
      <c r="AA5622" s="11">
        <f t="shared" si="134"/>
        <v>129.4</v>
      </c>
      <c r="AB5622" s="5">
        <f>IFERROR(VLOOKUP(C5622,[2]Sheet1!$B:$F,5,FALSE),0)</f>
        <v>4330226.4000000004</v>
      </c>
      <c r="AC5622" s="11">
        <f>IFERROR(VLOOKUP(AE5622,[3]Sheet2!$M:$O,2,FALSE),0)</f>
        <v>0</v>
      </c>
      <c r="AD5622" s="11">
        <f>IFERROR(VLOOKUP(AE5622,[3]Sheet2!$M:$O,3,FALSE),0)</f>
        <v>0</v>
      </c>
      <c r="AE5622" s="10" t="str">
        <f t="shared" si="135"/>
        <v>80/81PFL</v>
      </c>
    </row>
    <row r="5623" spans="1:31" x14ac:dyDescent="0.45">
      <c r="A5623" s="12" t="s">
        <v>53</v>
      </c>
      <c r="B5623" s="12" t="s">
        <v>338</v>
      </c>
      <c r="C5623" t="s">
        <v>164</v>
      </c>
      <c r="D5623">
        <v>314.5</v>
      </c>
      <c r="E5623">
        <v>848106</v>
      </c>
      <c r="F5623">
        <v>-325199.73200000002</v>
      </c>
      <c r="G5623">
        <v>3997000.95</v>
      </c>
      <c r="H5623">
        <v>3602121.156</v>
      </c>
      <c r="I5623">
        <v>41763.597000000002</v>
      </c>
      <c r="J5623">
        <v>72578.764999999999</v>
      </c>
      <c r="K5623">
        <v>-29832.203000000001</v>
      </c>
      <c r="L5623">
        <v>-105750.89</v>
      </c>
      <c r="M5623">
        <v>-24.92</v>
      </c>
      <c r="N5623">
        <v>-12.62</v>
      </c>
      <c r="O5623">
        <v>5.0999999999999996</v>
      </c>
      <c r="P5623">
        <v>-40.450000000000003</v>
      </c>
      <c r="Q5623">
        <v>-1.73</v>
      </c>
      <c r="R5623">
        <v>-64.36</v>
      </c>
      <c r="S5623">
        <v>11.45</v>
      </c>
      <c r="T5623">
        <v>61.66</v>
      </c>
      <c r="U5623" t="s">
        <v>314</v>
      </c>
      <c r="V5623" s="14" t="s">
        <v>314</v>
      </c>
      <c r="W5623">
        <v>-450100.65</v>
      </c>
      <c r="X5623">
        <v>-53.07</v>
      </c>
      <c r="Y5623" s="12" t="str">
        <f>IFERROR(VLOOKUP(C5623,[1]Index!$D:$F,3,FALSE),"Non List")</f>
        <v>Finance</v>
      </c>
      <c r="Z5623">
        <f>IFERROR(VLOOKUP(C5623,[1]LP!$B:$C,2,FALSE),0)</f>
        <v>337.8</v>
      </c>
      <c r="AA5623" s="11">
        <f t="shared" si="134"/>
        <v>-13.6</v>
      </c>
      <c r="AB5623" s="5">
        <f>IFERROR(VLOOKUP(C5623,[2]Sheet1!$B:$F,5,FALSE),0)</f>
        <v>4155719.4</v>
      </c>
      <c r="AC5623" s="11">
        <f>IFERROR(VLOOKUP(AE5623,[3]Sheet2!$M:$O,2,FALSE),0)</f>
        <v>0</v>
      </c>
      <c r="AD5623" s="11">
        <f>IFERROR(VLOOKUP(AE5623,[3]Sheet2!$M:$O,3,FALSE),0)</f>
        <v>0</v>
      </c>
      <c r="AE5623" s="10" t="str">
        <f t="shared" si="135"/>
        <v>80/81PROFL</v>
      </c>
    </row>
    <row r="5624" spans="1:31" x14ac:dyDescent="0.45">
      <c r="A5624" s="12" t="s">
        <v>53</v>
      </c>
      <c r="B5624" s="12" t="s">
        <v>338</v>
      </c>
      <c r="C5624" t="s">
        <v>166</v>
      </c>
      <c r="D5624">
        <v>374.9</v>
      </c>
      <c r="E5624">
        <v>981683.19999999995</v>
      </c>
      <c r="F5624">
        <v>337377.58899999998</v>
      </c>
      <c r="G5624">
        <v>6937207.8679999998</v>
      </c>
      <c r="H5624">
        <v>5294985.3880000003</v>
      </c>
      <c r="I5624">
        <v>101724.086</v>
      </c>
      <c r="J5624">
        <v>116878.905</v>
      </c>
      <c r="K5624">
        <v>58328.712</v>
      </c>
      <c r="L5624">
        <v>25644.8763</v>
      </c>
      <c r="M5624">
        <v>5.22</v>
      </c>
      <c r="N5624">
        <v>71.819999999999993</v>
      </c>
      <c r="O5624">
        <v>2.79</v>
      </c>
      <c r="P5624">
        <v>3.89</v>
      </c>
      <c r="Q5624">
        <v>0.28999999999999998</v>
      </c>
      <c r="R5624">
        <v>200.38</v>
      </c>
      <c r="S5624">
        <v>1.94</v>
      </c>
      <c r="T5624">
        <v>134.37</v>
      </c>
      <c r="U5624">
        <v>125.63</v>
      </c>
      <c r="V5624" s="14">
        <v>-0.66490000000000005</v>
      </c>
      <c r="W5624">
        <v>192.82300000000001</v>
      </c>
      <c r="X5624">
        <v>0.02</v>
      </c>
      <c r="Y5624" s="12" t="str">
        <f>IFERROR(VLOOKUP(C5624,[1]Index!$D:$F,3,FALSE),"Non List")</f>
        <v>Finance</v>
      </c>
      <c r="Z5624">
        <f>IFERROR(VLOOKUP(C5624,[1]LP!$B:$C,2,FALSE),0)</f>
        <v>419.8</v>
      </c>
      <c r="AA5624" s="11">
        <f t="shared" ref="AA5624:AA5681" si="136">ROUND(IFERROR(Z5624/M5624,0),1)</f>
        <v>80.400000000000006</v>
      </c>
      <c r="AB5624" s="5">
        <f>IFERROR(VLOOKUP(C5624,[2]Sheet1!$B:$F,5,FALSE),0)</f>
        <v>4810249.01</v>
      </c>
      <c r="AC5624" s="11">
        <f>IFERROR(VLOOKUP(AE5624,[3]Sheet2!$M:$O,2,FALSE),0)</f>
        <v>0</v>
      </c>
      <c r="AD5624" s="11">
        <f>IFERROR(VLOOKUP(AE5624,[3]Sheet2!$M:$O,3,FALSE),0)</f>
        <v>0</v>
      </c>
      <c r="AE5624" s="10" t="str">
        <f t="shared" ref="AE5624:AE5681" si="137">B5624&amp;C5624</f>
        <v>80/81SIFC</v>
      </c>
    </row>
    <row r="5625" spans="1:31" x14ac:dyDescent="0.45">
      <c r="A5625" s="12" t="s">
        <v>53</v>
      </c>
      <c r="B5625" s="12" t="s">
        <v>338</v>
      </c>
      <c r="C5625" t="s">
        <v>170</v>
      </c>
      <c r="D5625">
        <v>359.9</v>
      </c>
      <c r="E5625">
        <v>1121452</v>
      </c>
      <c r="F5625">
        <v>-21302</v>
      </c>
      <c r="G5625">
        <v>6654380</v>
      </c>
      <c r="H5625">
        <v>5225863</v>
      </c>
      <c r="I5625">
        <v>85806</v>
      </c>
      <c r="J5625">
        <v>105888</v>
      </c>
      <c r="K5625">
        <v>4832</v>
      </c>
      <c r="L5625">
        <v>-54764</v>
      </c>
      <c r="M5625">
        <v>-9.76</v>
      </c>
      <c r="N5625">
        <v>-36.880000000000003</v>
      </c>
      <c r="O5625">
        <v>3.67</v>
      </c>
      <c r="P5625">
        <v>-9.9600000000000009</v>
      </c>
      <c r="Q5625">
        <v>-0.62</v>
      </c>
      <c r="R5625">
        <v>-135.35</v>
      </c>
      <c r="S5625">
        <v>9.67</v>
      </c>
      <c r="T5625">
        <v>98.1</v>
      </c>
      <c r="U5625" t="s">
        <v>314</v>
      </c>
      <c r="V5625" t="s">
        <v>314</v>
      </c>
      <c r="W5625">
        <v>-312811</v>
      </c>
      <c r="X5625">
        <v>-27.89</v>
      </c>
      <c r="Y5625" s="12" t="str">
        <f>IFERROR(VLOOKUP(C5625,[1]Index!$D:$F,3,FALSE),"Non List")</f>
        <v>Finance</v>
      </c>
      <c r="Z5625">
        <f>IFERROR(VLOOKUP(C5625,[1]LP!$B:$C,2,FALSE),0)</f>
        <v>397</v>
      </c>
      <c r="AA5625" s="11">
        <f t="shared" si="136"/>
        <v>-40.700000000000003</v>
      </c>
      <c r="AB5625" s="5">
        <f>IFERROR(VLOOKUP(C5625,[2]Sheet1!$B:$F,5,FALSE),0)</f>
        <v>5495113.7199999997</v>
      </c>
      <c r="AC5625" s="11">
        <f>IFERROR(VLOOKUP(AE5625,[3]Sheet2!$M:$O,2,FALSE),0)</f>
        <v>0</v>
      </c>
      <c r="AD5625" s="11">
        <f>IFERROR(VLOOKUP(AE5625,[3]Sheet2!$M:$O,3,FALSE),0)</f>
        <v>0</v>
      </c>
      <c r="AE5625" s="10" t="str">
        <f t="shared" si="137"/>
        <v>80/81RLFL</v>
      </c>
    </row>
    <row r="5626" spans="1:31" x14ac:dyDescent="0.45">
      <c r="A5626" s="12" t="s">
        <v>53</v>
      </c>
      <c r="B5626" s="12" t="s">
        <v>338</v>
      </c>
      <c r="C5626" t="s">
        <v>171</v>
      </c>
      <c r="D5626">
        <v>820</v>
      </c>
      <c r="E5626">
        <v>867993.8</v>
      </c>
      <c r="F5626">
        <v>530754.69999999995</v>
      </c>
      <c r="G5626">
        <v>8267517.574</v>
      </c>
      <c r="H5626">
        <v>5791269.1780000003</v>
      </c>
      <c r="I5626">
        <v>183086.5</v>
      </c>
      <c r="J5626">
        <v>239612.33900000001</v>
      </c>
      <c r="K5626">
        <v>107843.122</v>
      </c>
      <c r="L5626">
        <v>121605.72</v>
      </c>
      <c r="M5626">
        <v>28</v>
      </c>
      <c r="N5626">
        <v>29.29</v>
      </c>
      <c r="O5626">
        <v>5.09</v>
      </c>
      <c r="P5626">
        <v>17.39</v>
      </c>
      <c r="Q5626">
        <v>1.17</v>
      </c>
      <c r="R5626">
        <v>149.09</v>
      </c>
      <c r="S5626">
        <v>13.73</v>
      </c>
      <c r="T5626">
        <v>161.15</v>
      </c>
      <c r="U5626">
        <v>318.63</v>
      </c>
      <c r="V5626" s="14">
        <v>-0.61140000000000005</v>
      </c>
      <c r="W5626">
        <v>519446.95199999999</v>
      </c>
      <c r="X5626">
        <v>59.84</v>
      </c>
      <c r="Y5626" s="12" t="str">
        <f>IFERROR(VLOOKUP(C5626,[1]Index!$D:$F,3,FALSE),"Non List")</f>
        <v>Finance</v>
      </c>
      <c r="Z5626">
        <f>IFERROR(VLOOKUP(C5626,[1]LP!$B:$C,2,FALSE),0)</f>
        <v>670</v>
      </c>
      <c r="AA5626" s="11">
        <f t="shared" si="136"/>
        <v>23.9</v>
      </c>
      <c r="AB5626" s="5">
        <f>IFERROR(VLOOKUP(C5626,[2]Sheet1!$B:$F,5,FALSE),0)</f>
        <v>4253169.62</v>
      </c>
      <c r="AC5626" s="11">
        <f>IFERROR(VLOOKUP(AE5626,[3]Sheet2!$M:$O,2,FALSE),0)</f>
        <v>0</v>
      </c>
      <c r="AD5626" s="11">
        <f>IFERROR(VLOOKUP(AE5626,[3]Sheet2!$M:$O,3,FALSE),0)</f>
        <v>0</v>
      </c>
      <c r="AE5626" s="10" t="str">
        <f t="shared" si="137"/>
        <v>80/81GUFL</v>
      </c>
    </row>
    <row r="5627" spans="1:31" x14ac:dyDescent="0.45">
      <c r="A5627" s="12" t="s">
        <v>53</v>
      </c>
      <c r="B5627" s="12" t="s">
        <v>338</v>
      </c>
      <c r="C5627" t="s">
        <v>172</v>
      </c>
      <c r="D5627">
        <v>350</v>
      </c>
      <c r="E5627">
        <v>854816.77899999998</v>
      </c>
      <c r="F5627">
        <v>306242.31900000002</v>
      </c>
      <c r="G5627">
        <v>4789295.602</v>
      </c>
      <c r="H5627">
        <v>3616272.8790000002</v>
      </c>
      <c r="I5627">
        <v>59797.720999999998</v>
      </c>
      <c r="J5627">
        <v>89886.691999999995</v>
      </c>
      <c r="K5627">
        <v>11763.592000000001</v>
      </c>
      <c r="L5627">
        <v>10847.571</v>
      </c>
      <c r="M5627">
        <v>2.52</v>
      </c>
      <c r="N5627">
        <v>138.88999999999999</v>
      </c>
      <c r="O5627">
        <v>2.58</v>
      </c>
      <c r="P5627">
        <v>1.87</v>
      </c>
      <c r="Q5627">
        <v>0.17</v>
      </c>
      <c r="R5627">
        <v>358.34</v>
      </c>
      <c r="S5627">
        <v>3.32</v>
      </c>
      <c r="T5627">
        <v>135.83000000000001</v>
      </c>
      <c r="U5627">
        <v>87.76</v>
      </c>
      <c r="V5627" s="14">
        <v>-0.74929999999999997</v>
      </c>
      <c r="W5627">
        <v>-306837.897</v>
      </c>
      <c r="X5627">
        <v>-35.9</v>
      </c>
      <c r="Y5627" s="12" t="str">
        <f>IFERROR(VLOOKUP(C5627,[1]Index!$D:$F,3,FALSE),"Non List")</f>
        <v>Finance</v>
      </c>
      <c r="Z5627">
        <f>IFERROR(VLOOKUP(C5627,[1]LP!$B:$C,2,FALSE),0)</f>
        <v>399.9</v>
      </c>
      <c r="AA5627" s="11">
        <f t="shared" si="136"/>
        <v>158.69999999999999</v>
      </c>
      <c r="AB5627" s="5">
        <f>IFERROR(VLOOKUP(C5627,[2]Sheet1!$B:$F,5,FALSE),0)</f>
        <v>3419267.12</v>
      </c>
      <c r="AC5627" s="11">
        <f>IFERROR(VLOOKUP(AE5627,[3]Sheet2!$M:$O,2,FALSE),0)</f>
        <v>0</v>
      </c>
      <c r="AD5627" s="11">
        <f>IFERROR(VLOOKUP(AE5627,[3]Sheet2!$M:$O,3,FALSE),0)</f>
        <v>0</v>
      </c>
      <c r="AE5627" s="10" t="str">
        <f t="shared" si="137"/>
        <v>80/81BFC</v>
      </c>
    </row>
    <row r="5628" spans="1:31" x14ac:dyDescent="0.45">
      <c r="A5628" s="12" t="s">
        <v>53</v>
      </c>
      <c r="B5628" s="12" t="s">
        <v>338</v>
      </c>
      <c r="C5628" t="s">
        <v>179</v>
      </c>
      <c r="D5628">
        <v>313.7</v>
      </c>
      <c r="E5628">
        <v>818911</v>
      </c>
      <c r="F5628">
        <v>-202458</v>
      </c>
      <c r="G5628">
        <v>1537505</v>
      </c>
      <c r="H5628">
        <v>1411803</v>
      </c>
      <c r="I5628">
        <v>35848</v>
      </c>
      <c r="J5628">
        <v>43657</v>
      </c>
      <c r="K5628">
        <v>-18843</v>
      </c>
      <c r="L5628">
        <v>-21345</v>
      </c>
      <c r="M5628">
        <v>-5.2</v>
      </c>
      <c r="N5628">
        <v>-60.33</v>
      </c>
      <c r="O5628">
        <v>4.17</v>
      </c>
      <c r="P5628">
        <v>-6.93</v>
      </c>
      <c r="Q5628">
        <v>-0.89</v>
      </c>
      <c r="R5628">
        <v>-251.58</v>
      </c>
      <c r="S5628">
        <v>4.68</v>
      </c>
      <c r="T5628">
        <v>75.28</v>
      </c>
      <c r="U5628" t="s">
        <v>314</v>
      </c>
      <c r="V5628" t="s">
        <v>314</v>
      </c>
      <c r="W5628">
        <v>-482081</v>
      </c>
      <c r="X5628">
        <v>-58.87</v>
      </c>
      <c r="Y5628" s="12" t="str">
        <f>IFERROR(VLOOKUP(C5628,[1]Index!$D:$F,3,FALSE),"Non List")</f>
        <v>Finance</v>
      </c>
      <c r="Z5628">
        <f>IFERROR(VLOOKUP(C5628,[1]LP!$B:$C,2,FALSE),0)</f>
        <v>341</v>
      </c>
      <c r="AA5628" s="11">
        <f t="shared" si="136"/>
        <v>-65.599999999999994</v>
      </c>
      <c r="AB5628" s="5">
        <f>IFERROR(VLOOKUP(C5628,[2]Sheet1!$B:$F,5,FALSE),0)</f>
        <v>3327237.42</v>
      </c>
      <c r="AC5628" s="11">
        <f>IFERROR(VLOOKUP(AE5628,[3]Sheet2!$M:$O,2,FALSE),0)</f>
        <v>0</v>
      </c>
      <c r="AD5628" s="11">
        <f>IFERROR(VLOOKUP(AE5628,[3]Sheet2!$M:$O,3,FALSE),0)</f>
        <v>0</v>
      </c>
      <c r="AE5628" s="10" t="str">
        <f t="shared" si="137"/>
        <v>80/81SFCL</v>
      </c>
    </row>
    <row r="5629" spans="1:31" x14ac:dyDescent="0.45">
      <c r="A5629" s="12" t="s">
        <v>53</v>
      </c>
      <c r="B5629" s="12" t="s">
        <v>338</v>
      </c>
      <c r="C5629" t="s">
        <v>61</v>
      </c>
      <c r="D5629">
        <v>830</v>
      </c>
      <c r="E5629">
        <v>2977172.1</v>
      </c>
      <c r="F5629">
        <v>3915617.7897999999</v>
      </c>
      <c r="G5629">
        <v>31889677.821400002</v>
      </c>
      <c r="H5629">
        <v>31876102.004000001</v>
      </c>
      <c r="I5629">
        <v>1384747.4872000001</v>
      </c>
      <c r="J5629">
        <v>1512361.0078</v>
      </c>
      <c r="K5629">
        <v>854722.31980000006</v>
      </c>
      <c r="L5629">
        <v>436225.25</v>
      </c>
      <c r="M5629">
        <v>29.3</v>
      </c>
      <c r="N5629">
        <v>28.33</v>
      </c>
      <c r="O5629">
        <v>3.58</v>
      </c>
      <c r="P5629">
        <v>12.66</v>
      </c>
      <c r="Q5629">
        <v>1</v>
      </c>
      <c r="R5629">
        <v>101.42</v>
      </c>
      <c r="S5629">
        <v>2.95</v>
      </c>
      <c r="T5629">
        <v>231.52</v>
      </c>
      <c r="U5629">
        <v>390.68</v>
      </c>
      <c r="V5629" s="14">
        <v>-0.52929999999999999</v>
      </c>
      <c r="W5629">
        <v>1289322.6993</v>
      </c>
      <c r="X5629">
        <v>43.31</v>
      </c>
      <c r="Y5629" s="12" t="str">
        <f>IFERROR(VLOOKUP(C5629,[1]Index!$D:$F,3,FALSE),"Non List")</f>
        <v>Microfinance</v>
      </c>
      <c r="Z5629">
        <f>IFERROR(VLOOKUP(C5629,[1]LP!$B:$C,2,FALSE),0)</f>
        <v>856.7</v>
      </c>
      <c r="AA5629" s="11">
        <f t="shared" si="136"/>
        <v>29.2</v>
      </c>
      <c r="AB5629" s="5">
        <f>IFERROR(VLOOKUP(C5629,[2]Sheet1!$B:$F,5,FALSE),0)</f>
        <v>14588143.289999999</v>
      </c>
      <c r="AC5629" s="11">
        <f>IFERROR(VLOOKUP(AE5629,[3]Sheet2!$M:$O,2,FALSE),0)</f>
        <v>0</v>
      </c>
      <c r="AD5629" s="11">
        <f>IFERROR(VLOOKUP(AE5629,[3]Sheet2!$M:$O,3,FALSE),0)</f>
        <v>0</v>
      </c>
      <c r="AE5629" s="10" t="str">
        <f t="shared" si="137"/>
        <v>80/81CBBL</v>
      </c>
    </row>
    <row r="5630" spans="1:31" x14ac:dyDescent="0.45">
      <c r="A5630" s="12" t="s">
        <v>53</v>
      </c>
      <c r="B5630" s="12" t="s">
        <v>338</v>
      </c>
      <c r="C5630" t="s">
        <v>62</v>
      </c>
      <c r="D5630">
        <v>688</v>
      </c>
      <c r="E5630">
        <v>1706196.987</v>
      </c>
      <c r="F5630">
        <v>1750268.36</v>
      </c>
      <c r="G5630">
        <v>9101141.0099999998</v>
      </c>
      <c r="H5630">
        <v>21700397.640000001</v>
      </c>
      <c r="I5630">
        <v>588634.63</v>
      </c>
      <c r="J5630">
        <v>709866.3</v>
      </c>
      <c r="K5630">
        <v>301871.28000000003</v>
      </c>
      <c r="L5630">
        <v>121317.19</v>
      </c>
      <c r="M5630">
        <v>14.22</v>
      </c>
      <c r="N5630">
        <v>48.38</v>
      </c>
      <c r="O5630">
        <v>3.4</v>
      </c>
      <c r="P5630">
        <v>7.02</v>
      </c>
      <c r="Q5630">
        <v>0.52</v>
      </c>
      <c r="R5630">
        <v>164.49</v>
      </c>
      <c r="S5630">
        <v>10.41</v>
      </c>
      <c r="T5630">
        <v>202.58</v>
      </c>
      <c r="U5630">
        <v>254.59</v>
      </c>
      <c r="V5630" s="14">
        <v>-0.63</v>
      </c>
      <c r="W5630">
        <v>100482.61</v>
      </c>
      <c r="X5630">
        <v>5.89</v>
      </c>
      <c r="Y5630" s="12" t="str">
        <f>IFERROR(VLOOKUP(C5630,[1]Index!$D:$F,3,FALSE),"Non List")</f>
        <v>Microfinance</v>
      </c>
      <c r="Z5630">
        <f>IFERROR(VLOOKUP(C5630,[1]LP!$B:$C,2,FALSE),0)</f>
        <v>758.8</v>
      </c>
      <c r="AA5630" s="11">
        <f t="shared" si="136"/>
        <v>53.4</v>
      </c>
      <c r="AB5630" s="5">
        <f>IFERROR(VLOOKUP(C5630,[2]Sheet1!$B:$F,5,FALSE),0)</f>
        <v>7600332.0300000003</v>
      </c>
      <c r="AC5630" s="11">
        <f>IFERROR(VLOOKUP(AE5630,[3]Sheet2!$M:$O,2,FALSE),0)</f>
        <v>0</v>
      </c>
      <c r="AD5630" s="11">
        <f>IFERROR(VLOOKUP(AE5630,[3]Sheet2!$M:$O,3,FALSE),0)</f>
        <v>0</v>
      </c>
      <c r="AE5630" s="10" t="str">
        <f t="shared" si="137"/>
        <v>80/81DDBL</v>
      </c>
    </row>
    <row r="5631" spans="1:31" x14ac:dyDescent="0.45">
      <c r="A5631" s="12" t="s">
        <v>53</v>
      </c>
      <c r="B5631" s="12" t="s">
        <v>338</v>
      </c>
      <c r="C5631" t="s">
        <v>63</v>
      </c>
      <c r="D5631">
        <v>606.9</v>
      </c>
      <c r="E5631">
        <v>1233826.9029999999</v>
      </c>
      <c r="F5631">
        <v>348187.52</v>
      </c>
      <c r="H5631">
        <v>21769.11</v>
      </c>
      <c r="I5631">
        <v>153832.25399999999</v>
      </c>
      <c r="J5631">
        <v>165976.29199999999</v>
      </c>
      <c r="K5631">
        <v>131965.15299999999</v>
      </c>
      <c r="L5631">
        <v>84914.513999999996</v>
      </c>
      <c r="M5631">
        <v>13.76</v>
      </c>
      <c r="N5631">
        <v>44.11</v>
      </c>
      <c r="O5631">
        <v>4.7300000000000004</v>
      </c>
      <c r="P5631">
        <v>10.73</v>
      </c>
      <c r="Q5631">
        <v>1.19</v>
      </c>
      <c r="R5631">
        <v>208.64</v>
      </c>
      <c r="S5631">
        <v>2.87</v>
      </c>
      <c r="T5631">
        <v>128.22</v>
      </c>
      <c r="U5631">
        <v>199.24</v>
      </c>
      <c r="V5631" s="14">
        <v>-0.67169999999999996</v>
      </c>
      <c r="W5631">
        <v>63386.28</v>
      </c>
      <c r="X5631">
        <v>5.14</v>
      </c>
      <c r="Y5631" s="12" t="str">
        <f>IFERROR(VLOOKUP(C5631,[1]Index!$D:$F,3,FALSE),"Non List")</f>
        <v>Microfinance</v>
      </c>
      <c r="Z5631">
        <f>IFERROR(VLOOKUP(C5631,[1]LP!$B:$C,2,FALSE),0)</f>
        <v>710</v>
      </c>
      <c r="AA5631" s="11">
        <f t="shared" si="136"/>
        <v>51.6</v>
      </c>
      <c r="AB5631" s="5">
        <f>IFERROR(VLOOKUP(C5631,[2]Sheet1!$B:$F,5,FALSE),0)</f>
        <v>6045751.8200000003</v>
      </c>
      <c r="AC5631" s="11">
        <f>IFERROR(VLOOKUP(AE5631,[3]Sheet2!$M:$O,2,FALSE),0)</f>
        <v>0</v>
      </c>
      <c r="AD5631" s="11">
        <f>IFERROR(VLOOKUP(AE5631,[3]Sheet2!$M:$O,3,FALSE),0)</f>
        <v>0</v>
      </c>
      <c r="AE5631" s="10" t="str">
        <f t="shared" si="137"/>
        <v>80/81FMDBL</v>
      </c>
    </row>
    <row r="5632" spans="1:31" x14ac:dyDescent="0.45">
      <c r="A5632" s="12" t="s">
        <v>53</v>
      </c>
      <c r="B5632" s="12" t="s">
        <v>338</v>
      </c>
      <c r="C5632" t="s">
        <v>64</v>
      </c>
      <c r="D5632">
        <v>762</v>
      </c>
      <c r="E5632">
        <v>372321.739</v>
      </c>
      <c r="F5632">
        <v>225113.27499999999</v>
      </c>
      <c r="G5632">
        <v>1293998.4580000001</v>
      </c>
      <c r="H5632">
        <v>3696636.051</v>
      </c>
      <c r="I5632">
        <v>116912.409</v>
      </c>
      <c r="J5632">
        <v>139164.508</v>
      </c>
      <c r="K5632">
        <v>28249.472000000002</v>
      </c>
      <c r="L5632">
        <v>17947.415000000001</v>
      </c>
      <c r="M5632">
        <v>9.64</v>
      </c>
      <c r="N5632">
        <v>79.05</v>
      </c>
      <c r="O5632">
        <v>4.75</v>
      </c>
      <c r="P5632">
        <v>6.01</v>
      </c>
      <c r="Q5632">
        <v>0.45</v>
      </c>
      <c r="R5632">
        <v>375.49</v>
      </c>
      <c r="S5632">
        <v>4.82</v>
      </c>
      <c r="T5632">
        <v>160.46</v>
      </c>
      <c r="U5632">
        <v>186.56</v>
      </c>
      <c r="V5632" s="14">
        <v>-0.75519999999999998</v>
      </c>
      <c r="W5632">
        <v>7664.6080000000002</v>
      </c>
      <c r="X5632">
        <v>2.06</v>
      </c>
      <c r="Y5632" s="12" t="str">
        <f>IFERROR(VLOOKUP(C5632,[1]Index!$D:$F,3,FALSE),"Non List")</f>
        <v>Microfinance</v>
      </c>
      <c r="Z5632">
        <f>IFERROR(VLOOKUP(C5632,[1]LP!$B:$C,2,FALSE),0)</f>
        <v>933</v>
      </c>
      <c r="AA5632" s="11">
        <f t="shared" si="136"/>
        <v>96.8</v>
      </c>
      <c r="AB5632" s="5">
        <f>IFERROR(VLOOKUP(C5632,[2]Sheet1!$B:$F,5,FALSE),0)</f>
        <v>1320997.53</v>
      </c>
      <c r="AC5632" s="11">
        <f>IFERROR(VLOOKUP(AE5632,[3]Sheet2!$M:$O,2,FALSE),0)</f>
        <v>0</v>
      </c>
      <c r="AD5632" s="11">
        <f>IFERROR(VLOOKUP(AE5632,[3]Sheet2!$M:$O,3,FALSE),0)</f>
        <v>0</v>
      </c>
      <c r="AE5632" s="10" t="str">
        <f t="shared" si="137"/>
        <v>80/81KMCDB</v>
      </c>
    </row>
    <row r="5633" spans="1:31" x14ac:dyDescent="0.45">
      <c r="A5633" s="12" t="s">
        <v>53</v>
      </c>
      <c r="B5633" s="12" t="s">
        <v>338</v>
      </c>
      <c r="C5633" t="s">
        <v>65</v>
      </c>
      <c r="D5633">
        <v>595</v>
      </c>
      <c r="E5633">
        <v>732000</v>
      </c>
      <c r="F5633">
        <v>595686.17200000002</v>
      </c>
      <c r="G5633">
        <v>3416737.0180000002</v>
      </c>
      <c r="H5633">
        <v>10920583.184</v>
      </c>
      <c r="I5633">
        <v>242538.39300000001</v>
      </c>
      <c r="J5633">
        <v>357912.66600000003</v>
      </c>
      <c r="K5633">
        <v>111190.94899999999</v>
      </c>
      <c r="L5633">
        <v>24808.647000000001</v>
      </c>
      <c r="M5633">
        <v>6.76</v>
      </c>
      <c r="N5633">
        <v>88.02</v>
      </c>
      <c r="O5633">
        <v>3.28</v>
      </c>
      <c r="P5633">
        <v>3.74</v>
      </c>
      <c r="Q5633">
        <v>0.21</v>
      </c>
      <c r="R5633">
        <v>288.70999999999998</v>
      </c>
      <c r="S5633">
        <v>8.83</v>
      </c>
      <c r="T5633">
        <v>181.38</v>
      </c>
      <c r="U5633">
        <v>166.1</v>
      </c>
      <c r="V5633" s="14">
        <v>-0.7208</v>
      </c>
      <c r="W5633">
        <v>-51933.711000000003</v>
      </c>
      <c r="X5633">
        <v>-7.09</v>
      </c>
      <c r="Y5633" s="12" t="str">
        <f>IFERROR(VLOOKUP(C5633,[1]Index!$D:$F,3,FALSE),"Non List")</f>
        <v>Microfinance</v>
      </c>
      <c r="Z5633">
        <f>IFERROR(VLOOKUP(C5633,[1]LP!$B:$C,2,FALSE),0)</f>
        <v>0</v>
      </c>
      <c r="AA5633" s="11">
        <f t="shared" si="136"/>
        <v>0</v>
      </c>
      <c r="AB5633" s="5">
        <f>IFERROR(VLOOKUP(C5633,[2]Sheet1!$B:$F,5,FALSE),0)</f>
        <v>0</v>
      </c>
      <c r="AC5633" s="11">
        <f>IFERROR(VLOOKUP(AE5633,[3]Sheet2!$M:$O,2,FALSE),0)</f>
        <v>0</v>
      </c>
      <c r="AD5633" s="11">
        <f>IFERROR(VLOOKUP(AE5633,[3]Sheet2!$M:$O,3,FALSE),0)</f>
        <v>0</v>
      </c>
      <c r="AE5633" s="10" t="str">
        <f t="shared" si="137"/>
        <v>80/81NLBBL</v>
      </c>
    </row>
    <row r="5634" spans="1:31" x14ac:dyDescent="0.45">
      <c r="A5634" s="12" t="s">
        <v>53</v>
      </c>
      <c r="B5634" s="12" t="s">
        <v>338</v>
      </c>
      <c r="C5634" t="s">
        <v>92</v>
      </c>
      <c r="D5634">
        <v>631</v>
      </c>
      <c r="E5634">
        <v>2612079.75</v>
      </c>
      <c r="F5634">
        <v>1906782.335</v>
      </c>
      <c r="G5634">
        <v>19447568.359999999</v>
      </c>
      <c r="H5634">
        <v>23693079.682999998</v>
      </c>
      <c r="I5634">
        <v>898331.18599999999</v>
      </c>
      <c r="J5634">
        <v>1085039.2039999999</v>
      </c>
      <c r="K5634">
        <v>571715.11</v>
      </c>
      <c r="L5634">
        <v>25593.297999999999</v>
      </c>
      <c r="M5634">
        <v>1.94</v>
      </c>
      <c r="N5634">
        <v>325.26</v>
      </c>
      <c r="O5634">
        <v>3.65</v>
      </c>
      <c r="P5634">
        <v>1.1299999999999999</v>
      </c>
      <c r="Q5634">
        <v>0.09</v>
      </c>
      <c r="R5634">
        <v>1187.2</v>
      </c>
      <c r="S5634">
        <v>11.7</v>
      </c>
      <c r="T5634">
        <v>173</v>
      </c>
      <c r="U5634">
        <v>86.9</v>
      </c>
      <c r="V5634" s="14">
        <v>-0.86229999999999996</v>
      </c>
      <c r="W5634">
        <v>69588.129000000001</v>
      </c>
      <c r="X5634">
        <v>2.66</v>
      </c>
      <c r="Y5634" s="12" t="str">
        <f>IFERROR(VLOOKUP(C5634,[1]Index!$D:$F,3,FALSE),"Non List")</f>
        <v>Microfinance</v>
      </c>
      <c r="Z5634">
        <f>IFERROR(VLOOKUP(C5634,[1]LP!$B:$C,2,FALSE),0)</f>
        <v>678.9</v>
      </c>
      <c r="AA5634" s="11">
        <f t="shared" si="136"/>
        <v>349.9</v>
      </c>
      <c r="AB5634" s="5">
        <f>IFERROR(VLOOKUP(C5634,[2]Sheet1!$B:$F,5,FALSE),0)</f>
        <v>12799190.779999999</v>
      </c>
      <c r="AC5634" s="11">
        <f>IFERROR(VLOOKUP(AE5634,[3]Sheet2!$M:$O,2,FALSE),0)</f>
        <v>0</v>
      </c>
      <c r="AD5634" s="11">
        <f>IFERROR(VLOOKUP(AE5634,[3]Sheet2!$M:$O,3,FALSE),0)</f>
        <v>0</v>
      </c>
      <c r="AE5634" s="10" t="str">
        <f t="shared" si="137"/>
        <v>80/81NUBL</v>
      </c>
    </row>
    <row r="5635" spans="1:31" x14ac:dyDescent="0.45">
      <c r="A5635" s="12" t="s">
        <v>53</v>
      </c>
      <c r="B5635" s="12" t="s">
        <v>338</v>
      </c>
      <c r="C5635" t="s">
        <v>68</v>
      </c>
      <c r="D5635">
        <v>802</v>
      </c>
      <c r="E5635">
        <v>3806373.8</v>
      </c>
      <c r="F5635">
        <v>5234685.5199999996</v>
      </c>
      <c r="G5635">
        <v>1741098.5</v>
      </c>
      <c r="H5635">
        <v>51337.52</v>
      </c>
      <c r="I5635">
        <v>990218.28</v>
      </c>
      <c r="J5635">
        <v>994002.57</v>
      </c>
      <c r="K5635">
        <v>804935.28</v>
      </c>
      <c r="L5635">
        <v>442499.61</v>
      </c>
      <c r="M5635">
        <v>23.24</v>
      </c>
      <c r="N5635">
        <v>34.51</v>
      </c>
      <c r="O5635">
        <v>3.38</v>
      </c>
      <c r="P5635">
        <v>9.7899999999999991</v>
      </c>
      <c r="Q5635">
        <v>0.95</v>
      </c>
      <c r="R5635">
        <v>116.64</v>
      </c>
      <c r="S5635">
        <v>2</v>
      </c>
      <c r="T5635">
        <v>237.52</v>
      </c>
      <c r="U5635">
        <v>352.42</v>
      </c>
      <c r="V5635">
        <v>-0.56059999999999999</v>
      </c>
      <c r="W5635">
        <v>1453987.14</v>
      </c>
      <c r="X5635">
        <v>38.200000000000003</v>
      </c>
      <c r="Y5635" s="12" t="str">
        <f>IFERROR(VLOOKUP(C5635,[1]Index!$D:$F,3,FALSE),"Non List")</f>
        <v>Microfinance</v>
      </c>
      <c r="Z5635">
        <f>IFERROR(VLOOKUP(C5635,[1]LP!$B:$C,2,FALSE),0)</f>
        <v>830</v>
      </c>
      <c r="AA5635" s="11">
        <f t="shared" si="136"/>
        <v>35.700000000000003</v>
      </c>
      <c r="AB5635" s="5">
        <f>IFERROR(VLOOKUP(C5635,[2]Sheet1!$B:$F,5,FALSE),0)</f>
        <v>11419121.380000001</v>
      </c>
      <c r="AC5635" s="11">
        <f>IFERROR(VLOOKUP(AE5635,[3]Sheet2!$M:$O,2,FALSE),0)</f>
        <v>0</v>
      </c>
      <c r="AD5635" s="11">
        <f>IFERROR(VLOOKUP(AE5635,[3]Sheet2!$M:$O,3,FALSE),0)</f>
        <v>0</v>
      </c>
      <c r="AE5635" s="10" t="str">
        <f t="shared" si="137"/>
        <v>80/81SKBBL</v>
      </c>
    </row>
    <row r="5636" spans="1:31" x14ac:dyDescent="0.45">
      <c r="A5636" s="12" t="s">
        <v>53</v>
      </c>
      <c r="B5636" s="12" t="s">
        <v>338</v>
      </c>
      <c r="C5636" t="s">
        <v>69</v>
      </c>
      <c r="D5636">
        <v>653.20000000000005</v>
      </c>
      <c r="E5636">
        <v>671104.99509999994</v>
      </c>
      <c r="F5636">
        <v>266538.49</v>
      </c>
      <c r="G5636">
        <v>3464556.93</v>
      </c>
      <c r="H5636">
        <v>7603318.9500000002</v>
      </c>
      <c r="I5636">
        <v>166557.64000000001</v>
      </c>
      <c r="J5636">
        <v>224675.1</v>
      </c>
      <c r="K5636">
        <v>60286.5</v>
      </c>
      <c r="L5636">
        <v>39178.76</v>
      </c>
      <c r="M5636">
        <v>11.66</v>
      </c>
      <c r="N5636">
        <v>56.02</v>
      </c>
      <c r="O5636">
        <v>4.68</v>
      </c>
      <c r="P5636">
        <v>8.36</v>
      </c>
      <c r="Q5636">
        <v>0.48</v>
      </c>
      <c r="R5636">
        <v>262.17</v>
      </c>
      <c r="S5636">
        <v>5.89</v>
      </c>
      <c r="T5636">
        <v>139.72</v>
      </c>
      <c r="U5636">
        <v>191.46</v>
      </c>
      <c r="V5636" s="14">
        <v>-0.70689999999999997</v>
      </c>
      <c r="W5636">
        <v>30559.42</v>
      </c>
      <c r="X5636">
        <v>4.55</v>
      </c>
      <c r="Y5636" s="12" t="str">
        <f>IFERROR(VLOOKUP(C5636,[1]Index!$D:$F,3,FALSE),"Non List")</f>
        <v>Microfinance</v>
      </c>
      <c r="Z5636">
        <f>IFERROR(VLOOKUP(C5636,[1]LP!$B:$C,2,FALSE),0)</f>
        <v>778.2</v>
      </c>
      <c r="AA5636" s="11">
        <f t="shared" si="136"/>
        <v>66.7</v>
      </c>
      <c r="AB5636" s="5">
        <f>IFERROR(VLOOKUP(C5636,[2]Sheet1!$B:$F,5,FALSE),0)</f>
        <v>3288414.49</v>
      </c>
      <c r="AC5636" s="11">
        <f>IFERROR(VLOOKUP(AE5636,[3]Sheet2!$M:$O,2,FALSE),0)</f>
        <v>0</v>
      </c>
      <c r="AD5636" s="11">
        <f>IFERROR(VLOOKUP(AE5636,[3]Sheet2!$M:$O,3,FALSE),0)</f>
        <v>0</v>
      </c>
      <c r="AE5636" s="10" t="str">
        <f t="shared" si="137"/>
        <v>80/81SLBBL</v>
      </c>
    </row>
    <row r="5637" spans="1:31" x14ac:dyDescent="0.45">
      <c r="A5637" s="12" t="s">
        <v>53</v>
      </c>
      <c r="B5637" s="12" t="s">
        <v>338</v>
      </c>
      <c r="C5637" t="s">
        <v>71</v>
      </c>
      <c r="D5637">
        <v>733.9</v>
      </c>
      <c r="E5637">
        <v>1450000</v>
      </c>
      <c r="F5637">
        <v>1654543.841</v>
      </c>
      <c r="G5637">
        <v>13352647.939999999</v>
      </c>
      <c r="H5637">
        <v>18357518.719999999</v>
      </c>
      <c r="I5637">
        <v>666619.24</v>
      </c>
      <c r="J5637">
        <v>857134.28</v>
      </c>
      <c r="K5637">
        <v>351864.97</v>
      </c>
      <c r="L5637">
        <v>41563.199999999997</v>
      </c>
      <c r="M5637">
        <v>5.72</v>
      </c>
      <c r="N5637">
        <v>128.30000000000001</v>
      </c>
      <c r="O5637">
        <v>3.43</v>
      </c>
      <c r="P5637">
        <v>2.68</v>
      </c>
      <c r="Q5637">
        <v>0.2</v>
      </c>
      <c r="R5637">
        <v>440.07</v>
      </c>
      <c r="S5637">
        <v>11.36</v>
      </c>
      <c r="T5637">
        <v>214.11</v>
      </c>
      <c r="U5637">
        <v>166</v>
      </c>
      <c r="V5637" s="14">
        <v>-0.77380000000000004</v>
      </c>
      <c r="W5637">
        <v>76195.289999999994</v>
      </c>
      <c r="X5637">
        <v>5.25</v>
      </c>
      <c r="Y5637" s="12" t="str">
        <f>IFERROR(VLOOKUP(C5637,[1]Index!$D:$F,3,FALSE),"Non List")</f>
        <v>Microfinance</v>
      </c>
      <c r="Z5637">
        <f>IFERROR(VLOOKUP(C5637,[1]LP!$B:$C,2,FALSE),0)</f>
        <v>848</v>
      </c>
      <c r="AA5637" s="11">
        <f t="shared" si="136"/>
        <v>148.30000000000001</v>
      </c>
      <c r="AB5637" s="5">
        <f>IFERROR(VLOOKUP(C5637,[2]Sheet1!$B:$F,5,FALSE),0)</f>
        <v>4349998.3600000003</v>
      </c>
      <c r="AC5637" s="11">
        <f>IFERROR(VLOOKUP(AE5637,[3]Sheet2!$M:$O,2,FALSE),0)</f>
        <v>0</v>
      </c>
      <c r="AD5637" s="11">
        <f>IFERROR(VLOOKUP(AE5637,[3]Sheet2!$M:$O,3,FALSE),0)</f>
        <v>0</v>
      </c>
      <c r="AE5637" s="10" t="str">
        <f t="shared" si="137"/>
        <v>80/81SWBBL</v>
      </c>
    </row>
    <row r="5638" spans="1:31" x14ac:dyDescent="0.45">
      <c r="A5638" s="12" t="s">
        <v>53</v>
      </c>
      <c r="B5638" s="12" t="s">
        <v>338</v>
      </c>
      <c r="C5638" t="s">
        <v>72</v>
      </c>
      <c r="D5638">
        <v>1014</v>
      </c>
      <c r="E5638">
        <v>196002.76</v>
      </c>
      <c r="F5638">
        <v>131751.17000000001</v>
      </c>
      <c r="G5638">
        <v>947461.95</v>
      </c>
      <c r="H5638">
        <v>2491160.0499999998</v>
      </c>
      <c r="I5638">
        <v>55778.03</v>
      </c>
      <c r="J5638">
        <v>70780.78</v>
      </c>
      <c r="K5638">
        <v>25654.5</v>
      </c>
      <c r="L5638">
        <v>13324.61</v>
      </c>
      <c r="M5638">
        <v>13.58</v>
      </c>
      <c r="N5638">
        <v>74.67</v>
      </c>
      <c r="O5638">
        <v>6.06</v>
      </c>
      <c r="P5638">
        <v>8.1300000000000008</v>
      </c>
      <c r="Q5638">
        <v>0.48</v>
      </c>
      <c r="R5638">
        <v>452.5</v>
      </c>
      <c r="S5638">
        <v>4.47</v>
      </c>
      <c r="T5638">
        <v>167.22</v>
      </c>
      <c r="U5638">
        <v>226.04</v>
      </c>
      <c r="V5638">
        <v>-0.77710000000000001</v>
      </c>
      <c r="W5638">
        <v>13324.61</v>
      </c>
      <c r="X5638">
        <v>6.8</v>
      </c>
      <c r="Y5638" s="12" t="str">
        <f>IFERROR(VLOOKUP(C5638,[1]Index!$D:$F,3,FALSE),"Non List")</f>
        <v>Microfinance</v>
      </c>
      <c r="Z5638">
        <f>IFERROR(VLOOKUP(C5638,[1]LP!$B:$C,2,FALSE),0)</f>
        <v>1297</v>
      </c>
      <c r="AA5638" s="11">
        <f t="shared" si="136"/>
        <v>95.5</v>
      </c>
      <c r="AB5638" s="5">
        <f>IFERROR(VLOOKUP(C5638,[2]Sheet1!$B:$F,5,FALSE),0)</f>
        <v>784011.01</v>
      </c>
      <c r="AC5638" s="11">
        <f>IFERROR(VLOOKUP(AE5638,[3]Sheet2!$M:$O,2,FALSE),0)</f>
        <v>0</v>
      </c>
      <c r="AD5638" s="11">
        <f>IFERROR(VLOOKUP(AE5638,[3]Sheet2!$M:$O,3,FALSE),0)</f>
        <v>0</v>
      </c>
      <c r="AE5638" s="10" t="str">
        <f t="shared" si="137"/>
        <v>80/81MLBBL</v>
      </c>
    </row>
    <row r="5639" spans="1:31" x14ac:dyDescent="0.45">
      <c r="A5639" s="12" t="s">
        <v>53</v>
      </c>
      <c r="B5639" s="12" t="s">
        <v>338</v>
      </c>
      <c r="C5639" t="s">
        <v>74</v>
      </c>
      <c r="D5639">
        <v>897.7</v>
      </c>
      <c r="E5639">
        <v>441662.1</v>
      </c>
      <c r="F5639">
        <v>288604.51899999997</v>
      </c>
      <c r="G5639">
        <v>2251039.2889999999</v>
      </c>
      <c r="H5639">
        <v>6709147.7180000003</v>
      </c>
      <c r="I5639">
        <v>178939.11300000001</v>
      </c>
      <c r="J5639">
        <v>237746.745</v>
      </c>
      <c r="K5639">
        <v>55795.082999999999</v>
      </c>
      <c r="L5639">
        <v>21522.919000000002</v>
      </c>
      <c r="M5639">
        <v>9.74</v>
      </c>
      <c r="N5639">
        <v>92.17</v>
      </c>
      <c r="O5639">
        <v>5.43</v>
      </c>
      <c r="P5639">
        <v>5.89</v>
      </c>
      <c r="Q5639">
        <v>0.3</v>
      </c>
      <c r="R5639">
        <v>500.48</v>
      </c>
      <c r="S5639">
        <v>9.6300000000000008</v>
      </c>
      <c r="T5639">
        <v>165.35</v>
      </c>
      <c r="U5639">
        <v>190.36</v>
      </c>
      <c r="V5639" s="14">
        <v>-0.78790000000000004</v>
      </c>
      <c r="W5639">
        <v>14773.011</v>
      </c>
      <c r="X5639">
        <v>3.34</v>
      </c>
      <c r="Y5639" s="12" t="str">
        <f>IFERROR(VLOOKUP(C5639,[1]Index!$D:$F,3,FALSE),"Non List")</f>
        <v>Microfinance</v>
      </c>
      <c r="Z5639">
        <f>IFERROR(VLOOKUP(C5639,[1]LP!$B:$C,2,FALSE),0)</f>
        <v>1099</v>
      </c>
      <c r="AA5639" s="11">
        <f t="shared" si="136"/>
        <v>112.8</v>
      </c>
      <c r="AB5639" s="5">
        <f>IFERROR(VLOOKUP(C5639,[2]Sheet1!$B:$F,5,FALSE),0)</f>
        <v>1324986.3</v>
      </c>
      <c r="AC5639" s="11">
        <f>IFERROR(VLOOKUP(AE5639,[3]Sheet2!$M:$O,2,FALSE),0)</f>
        <v>0</v>
      </c>
      <c r="AD5639" s="11">
        <f>IFERROR(VLOOKUP(AE5639,[3]Sheet2!$M:$O,3,FALSE),0)</f>
        <v>0</v>
      </c>
      <c r="AE5639" s="10" t="str">
        <f t="shared" si="137"/>
        <v>80/81LLBS</v>
      </c>
    </row>
    <row r="5640" spans="1:31" x14ac:dyDescent="0.45">
      <c r="A5640" s="12" t="s">
        <v>53</v>
      </c>
      <c r="B5640" s="12" t="s">
        <v>338</v>
      </c>
      <c r="C5640" t="s">
        <v>75</v>
      </c>
      <c r="D5640">
        <v>580</v>
      </c>
      <c r="E5640">
        <v>665764.27300000004</v>
      </c>
      <c r="F5640">
        <v>428832.47200000001</v>
      </c>
      <c r="G5640">
        <v>2594673.64</v>
      </c>
      <c r="H5640">
        <v>8266436.9749999996</v>
      </c>
      <c r="I5640">
        <v>178555.65400000001</v>
      </c>
      <c r="J5640">
        <v>223359.171</v>
      </c>
      <c r="K5640">
        <v>46415.351000000002</v>
      </c>
      <c r="L5640">
        <v>34005.427000000003</v>
      </c>
      <c r="M5640">
        <v>10.199999999999999</v>
      </c>
      <c r="N5640">
        <v>56.86</v>
      </c>
      <c r="O5640">
        <v>3.53</v>
      </c>
      <c r="P5640">
        <v>6.21</v>
      </c>
      <c r="Q5640">
        <v>0.37</v>
      </c>
      <c r="R5640">
        <v>200.72</v>
      </c>
      <c r="S5640">
        <v>4.51</v>
      </c>
      <c r="T5640">
        <v>164.41</v>
      </c>
      <c r="U5640">
        <v>194.25</v>
      </c>
      <c r="V5640" s="14">
        <v>-0.66510000000000002</v>
      </c>
      <c r="W5640">
        <v>19874.425999999999</v>
      </c>
      <c r="X5640">
        <v>2.99</v>
      </c>
      <c r="Y5640" s="12" t="str">
        <f>IFERROR(VLOOKUP(C5640,[1]Index!$D:$F,3,FALSE),"Non List")</f>
        <v>zdelist</v>
      </c>
      <c r="Z5640">
        <f>IFERROR(VLOOKUP(C5640,[1]LP!$B:$C,2,FALSE),0)</f>
        <v>0</v>
      </c>
      <c r="AA5640" s="11">
        <f t="shared" si="136"/>
        <v>0</v>
      </c>
      <c r="AB5640" s="5">
        <f>IFERROR(VLOOKUP(C5640,[2]Sheet1!$B:$F,5,FALSE),0)</f>
        <v>0</v>
      </c>
      <c r="AC5640" s="11">
        <f>IFERROR(VLOOKUP(AE5640,[3]Sheet2!$M:$O,2,FALSE),0)</f>
        <v>0</v>
      </c>
      <c r="AD5640" s="11">
        <f>IFERROR(VLOOKUP(AE5640,[3]Sheet2!$M:$O,3,FALSE),0)</f>
        <v>0</v>
      </c>
      <c r="AE5640" s="10" t="str">
        <f t="shared" si="137"/>
        <v>80/81MMFDB</v>
      </c>
    </row>
    <row r="5641" spans="1:31" x14ac:dyDescent="0.45">
      <c r="A5641" s="12" t="s">
        <v>53</v>
      </c>
      <c r="B5641" s="12" t="s">
        <v>338</v>
      </c>
      <c r="C5641" t="s">
        <v>77</v>
      </c>
      <c r="D5641">
        <v>1100.0999999999999</v>
      </c>
      <c r="E5641">
        <v>170091.9</v>
      </c>
      <c r="F5641">
        <v>94052.87</v>
      </c>
      <c r="G5641">
        <v>835964.44</v>
      </c>
      <c r="H5641">
        <v>2074420.82</v>
      </c>
      <c r="I5641">
        <v>43701.75</v>
      </c>
      <c r="J5641">
        <v>65058.34</v>
      </c>
      <c r="K5641">
        <v>11013.88</v>
      </c>
      <c r="L5641">
        <v>10136.709999999999</v>
      </c>
      <c r="M5641">
        <v>11.9</v>
      </c>
      <c r="N5641">
        <v>92.45</v>
      </c>
      <c r="O5641">
        <v>7.08</v>
      </c>
      <c r="P5641">
        <v>7.68</v>
      </c>
      <c r="Q5641">
        <v>0.42</v>
      </c>
      <c r="R5641">
        <v>654.54999999999995</v>
      </c>
      <c r="S5641">
        <v>7.87</v>
      </c>
      <c r="T5641">
        <v>155.30000000000001</v>
      </c>
      <c r="U5641">
        <v>203.92</v>
      </c>
      <c r="V5641" s="14">
        <v>-0.81459999999999999</v>
      </c>
      <c r="W5641">
        <v>10136.709999999999</v>
      </c>
      <c r="X5641">
        <v>5.96</v>
      </c>
      <c r="Y5641" s="12" t="str">
        <f>IFERROR(VLOOKUP(C5641,[1]Index!$D:$F,3,FALSE),"Non List")</f>
        <v>Microfinance</v>
      </c>
      <c r="Z5641">
        <f>IFERROR(VLOOKUP(C5641,[1]LP!$B:$C,2,FALSE),0)</f>
        <v>1400</v>
      </c>
      <c r="AA5641" s="11">
        <f t="shared" si="136"/>
        <v>117.6</v>
      </c>
      <c r="AB5641" s="5">
        <f>IFERROR(VLOOKUP(C5641,[2]Sheet1!$B:$F,5,FALSE),0)</f>
        <v>765413.55</v>
      </c>
      <c r="AC5641" s="11">
        <f>IFERROR(VLOOKUP(AE5641,[3]Sheet2!$M:$O,2,FALSE),0)</f>
        <v>0</v>
      </c>
      <c r="AD5641" s="11">
        <f>IFERROR(VLOOKUP(AE5641,[3]Sheet2!$M:$O,3,FALSE),0)</f>
        <v>0</v>
      </c>
      <c r="AE5641" s="10" t="str">
        <f t="shared" si="137"/>
        <v>80/81JSLBB</v>
      </c>
    </row>
    <row r="5642" spans="1:31" x14ac:dyDescent="0.45">
      <c r="A5642" s="12" t="s">
        <v>53</v>
      </c>
      <c r="B5642" s="12" t="s">
        <v>338</v>
      </c>
      <c r="C5642" t="s">
        <v>80</v>
      </c>
      <c r="D5642">
        <v>701.1</v>
      </c>
      <c r="E5642">
        <v>745040.36</v>
      </c>
      <c r="F5642">
        <v>361260.13589999999</v>
      </c>
      <c r="G5642">
        <v>2004288.05</v>
      </c>
      <c r="H5642">
        <v>9023469.4790000003</v>
      </c>
      <c r="I5642">
        <v>201993.9607</v>
      </c>
      <c r="J5642">
        <v>227185.17439999999</v>
      </c>
      <c r="K5642">
        <v>24519.877199999999</v>
      </c>
      <c r="L5642">
        <v>41042.345800000003</v>
      </c>
      <c r="M5642">
        <v>11</v>
      </c>
      <c r="N5642">
        <v>63.74</v>
      </c>
      <c r="O5642">
        <v>4.72</v>
      </c>
      <c r="P5642">
        <v>7.42</v>
      </c>
      <c r="Q5642">
        <v>0.39</v>
      </c>
      <c r="R5642">
        <v>300.85000000000002</v>
      </c>
      <c r="S5642">
        <v>7.07</v>
      </c>
      <c r="T5642">
        <v>148.49</v>
      </c>
      <c r="U5642">
        <v>191.71</v>
      </c>
      <c r="V5642">
        <v>-0.72660000000000002</v>
      </c>
      <c r="W5642">
        <v>-89054.673299999995</v>
      </c>
      <c r="X5642">
        <v>-11.95</v>
      </c>
      <c r="Y5642" s="12" t="str">
        <f>IFERROR(VLOOKUP(C5642,[1]Index!$D:$F,3,FALSE),"Non List")</f>
        <v>Microfinance</v>
      </c>
      <c r="Z5642">
        <f>IFERROR(VLOOKUP(C5642,[1]LP!$B:$C,2,FALSE),0)</f>
        <v>915</v>
      </c>
      <c r="AA5642" s="11">
        <f t="shared" si="136"/>
        <v>83.2</v>
      </c>
      <c r="AB5642" s="5">
        <f>IFERROR(VLOOKUP(C5642,[2]Sheet1!$B:$F,5,FALSE),0)</f>
        <v>1908048.36</v>
      </c>
      <c r="AC5642" s="11">
        <f>IFERROR(VLOOKUP(AE5642,[3]Sheet2!$M:$O,2,FALSE),0)</f>
        <v>0</v>
      </c>
      <c r="AD5642" s="11">
        <f>IFERROR(VLOOKUP(AE5642,[3]Sheet2!$M:$O,3,FALSE),0)</f>
        <v>0</v>
      </c>
      <c r="AE5642" s="10" t="str">
        <f t="shared" si="137"/>
        <v>80/81VLBS</v>
      </c>
    </row>
    <row r="5643" spans="1:31" x14ac:dyDescent="0.45">
      <c r="A5643" s="12" t="s">
        <v>53</v>
      </c>
      <c r="B5643" s="12" t="s">
        <v>338</v>
      </c>
      <c r="C5643" t="s">
        <v>81</v>
      </c>
      <c r="D5643">
        <v>599</v>
      </c>
      <c r="E5643">
        <v>944351.07</v>
      </c>
      <c r="F5643">
        <v>269696.37</v>
      </c>
      <c r="H5643">
        <v>13271.14</v>
      </c>
      <c r="I5643">
        <v>122011.52</v>
      </c>
      <c r="J5643">
        <v>130853.65</v>
      </c>
      <c r="K5643">
        <v>103180.92</v>
      </c>
      <c r="L5643">
        <v>69304.31</v>
      </c>
      <c r="M5643">
        <v>14.66</v>
      </c>
      <c r="N5643">
        <v>40.86</v>
      </c>
      <c r="O5643">
        <v>4.66</v>
      </c>
      <c r="P5643">
        <v>11.42</v>
      </c>
      <c r="Q5643">
        <v>0.95</v>
      </c>
      <c r="R5643">
        <v>190.41</v>
      </c>
      <c r="S5643">
        <v>1.82</v>
      </c>
      <c r="T5643">
        <v>128.56</v>
      </c>
      <c r="U5643">
        <v>205.93</v>
      </c>
      <c r="V5643">
        <v>-0.65620000000000001</v>
      </c>
      <c r="W5643">
        <v>47477.39</v>
      </c>
      <c r="X5643">
        <v>5.03</v>
      </c>
      <c r="Y5643" s="12" t="str">
        <f>IFERROR(VLOOKUP(C5643,[1]Index!$D:$F,3,FALSE),"Non List")</f>
        <v>Microfinance</v>
      </c>
      <c r="Z5643">
        <f>IFERROR(VLOOKUP(C5643,[1]LP!$B:$C,2,FALSE),0)</f>
        <v>706</v>
      </c>
      <c r="AA5643" s="11">
        <f t="shared" si="136"/>
        <v>48.2</v>
      </c>
      <c r="AB5643" s="5">
        <f>IFERROR(VLOOKUP(C5643,[2]Sheet1!$B:$F,5,FALSE),0)</f>
        <v>3777404.26</v>
      </c>
      <c r="AC5643" s="11">
        <f>IFERROR(VLOOKUP(AE5643,[3]Sheet2!$M:$O,2,FALSE),0)</f>
        <v>0</v>
      </c>
      <c r="AD5643" s="11">
        <f>IFERROR(VLOOKUP(AE5643,[3]Sheet2!$M:$O,3,FALSE),0)</f>
        <v>0</v>
      </c>
      <c r="AE5643" s="10" t="str">
        <f t="shared" si="137"/>
        <v>80/81RSDC</v>
      </c>
    </row>
    <row r="5644" spans="1:31" x14ac:dyDescent="0.45">
      <c r="A5644" s="12" t="s">
        <v>53</v>
      </c>
      <c r="B5644" s="12" t="s">
        <v>338</v>
      </c>
      <c r="C5644" t="s">
        <v>82</v>
      </c>
      <c r="D5644">
        <v>592</v>
      </c>
      <c r="E5644">
        <v>721449.15</v>
      </c>
      <c r="F5644">
        <v>216082.62</v>
      </c>
      <c r="G5644">
        <v>1411093.92</v>
      </c>
      <c r="H5644">
        <v>4733326.88</v>
      </c>
      <c r="I5644">
        <v>107655.39</v>
      </c>
      <c r="J5644">
        <v>127213.91</v>
      </c>
      <c r="K5644">
        <v>-41285.29</v>
      </c>
      <c r="L5644">
        <v>-67563.08</v>
      </c>
      <c r="M5644">
        <v>-18.72</v>
      </c>
      <c r="N5644">
        <v>-31.62</v>
      </c>
      <c r="O5644">
        <v>4.5599999999999996</v>
      </c>
      <c r="P5644">
        <v>-14.41</v>
      </c>
      <c r="Q5644">
        <v>-1.27</v>
      </c>
      <c r="R5644">
        <v>-144.19</v>
      </c>
      <c r="S5644">
        <v>7.85</v>
      </c>
      <c r="T5644">
        <v>129.94999999999999</v>
      </c>
      <c r="U5644" t="s">
        <v>314</v>
      </c>
      <c r="V5644" s="14" t="s">
        <v>314</v>
      </c>
      <c r="W5644">
        <v>58290.48</v>
      </c>
      <c r="X5644">
        <v>8.08</v>
      </c>
      <c r="Y5644" s="12" t="str">
        <f>IFERROR(VLOOKUP(C5644,[1]Index!$D:$F,3,FALSE),"Non List")</f>
        <v>Microfinance</v>
      </c>
      <c r="Z5644">
        <f>IFERROR(VLOOKUP(C5644,[1]LP!$B:$C,2,FALSE),0)</f>
        <v>685</v>
      </c>
      <c r="AA5644" s="11">
        <f t="shared" si="136"/>
        <v>-36.6</v>
      </c>
      <c r="AB5644" s="5">
        <f>IFERROR(VLOOKUP(C5644,[2]Sheet1!$B:$F,5,FALSE),0)</f>
        <v>2164347.4500000002</v>
      </c>
      <c r="AC5644" s="11">
        <f>IFERROR(VLOOKUP(AE5644,[3]Sheet2!$M:$O,2,FALSE),0)</f>
        <v>0</v>
      </c>
      <c r="AD5644" s="11">
        <f>IFERROR(VLOOKUP(AE5644,[3]Sheet2!$M:$O,3,FALSE),0)</f>
        <v>0</v>
      </c>
      <c r="AE5644" s="10" t="str">
        <f t="shared" si="137"/>
        <v>80/81NMBMF</v>
      </c>
    </row>
    <row r="5645" spans="1:31" x14ac:dyDescent="0.45">
      <c r="A5645" s="12" t="s">
        <v>53</v>
      </c>
      <c r="B5645" s="12" t="s">
        <v>338</v>
      </c>
      <c r="C5645" t="s">
        <v>83</v>
      </c>
      <c r="D5645">
        <v>610</v>
      </c>
      <c r="E5645">
        <v>1320000</v>
      </c>
      <c r="F5645">
        <v>649688.23600000003</v>
      </c>
      <c r="G5645">
        <v>3381091.2590000001</v>
      </c>
      <c r="H5645">
        <v>13787272.159</v>
      </c>
      <c r="I5645">
        <v>396312.03200000001</v>
      </c>
      <c r="J5645">
        <v>455709.32199999999</v>
      </c>
      <c r="K5645">
        <v>142128.19500000001</v>
      </c>
      <c r="L5645">
        <v>64309.838000000003</v>
      </c>
      <c r="M5645">
        <v>9.74</v>
      </c>
      <c r="N5645">
        <v>62.63</v>
      </c>
      <c r="O5645">
        <v>4.09</v>
      </c>
      <c r="P5645">
        <v>6.53</v>
      </c>
      <c r="Q5645">
        <v>0.45</v>
      </c>
      <c r="R5645">
        <v>256.16000000000003</v>
      </c>
      <c r="S5645">
        <v>7.87</v>
      </c>
      <c r="T5645">
        <v>149.22</v>
      </c>
      <c r="U5645">
        <v>180.84</v>
      </c>
      <c r="V5645">
        <v>-0.70350000000000001</v>
      </c>
      <c r="W5645">
        <v>69720.75</v>
      </c>
      <c r="X5645">
        <v>5.28</v>
      </c>
      <c r="Y5645" s="12" t="str">
        <f>IFERROR(VLOOKUP(C5645,[1]Index!$D:$F,3,FALSE),"Non List")</f>
        <v>Microfinance</v>
      </c>
      <c r="Z5645">
        <f>IFERROR(VLOOKUP(C5645,[1]LP!$B:$C,2,FALSE),0)</f>
        <v>695</v>
      </c>
      <c r="AA5645" s="11">
        <f t="shared" si="136"/>
        <v>71.400000000000006</v>
      </c>
      <c r="AB5645" s="5">
        <f>IFERROR(VLOOKUP(C5645,[2]Sheet1!$B:$F,5,FALSE),0)</f>
        <v>4039202.89</v>
      </c>
      <c r="AC5645" s="11">
        <f>IFERROR(VLOOKUP(AE5645,[3]Sheet2!$M:$O,2,FALSE),0)</f>
        <v>0</v>
      </c>
      <c r="AD5645" s="11">
        <f>IFERROR(VLOOKUP(AE5645,[3]Sheet2!$M:$O,3,FALSE),0)</f>
        <v>0</v>
      </c>
      <c r="AE5645" s="10" t="str">
        <f t="shared" si="137"/>
        <v>80/81MERO</v>
      </c>
    </row>
    <row r="5646" spans="1:31" x14ac:dyDescent="0.45">
      <c r="A5646" s="12" t="s">
        <v>53</v>
      </c>
      <c r="B5646" s="12" t="s">
        <v>338</v>
      </c>
      <c r="C5646" t="s">
        <v>99</v>
      </c>
      <c r="D5646">
        <v>679</v>
      </c>
      <c r="E5646">
        <v>485760</v>
      </c>
      <c r="F5646">
        <v>360352.28600000002</v>
      </c>
      <c r="G5646">
        <v>1759389.7879999999</v>
      </c>
      <c r="H5646">
        <v>5404211.5599999996</v>
      </c>
      <c r="I5646">
        <v>123486.204</v>
      </c>
      <c r="J5646">
        <v>152124.758</v>
      </c>
      <c r="K5646">
        <v>8633.8539999999994</v>
      </c>
      <c r="L5646">
        <v>11210.826999999999</v>
      </c>
      <c r="M5646">
        <v>4.5999999999999996</v>
      </c>
      <c r="N5646">
        <v>147.61000000000001</v>
      </c>
      <c r="O5646">
        <v>3.9</v>
      </c>
      <c r="P5646">
        <v>2.65</v>
      </c>
      <c r="Q5646">
        <v>0.17</v>
      </c>
      <c r="R5646">
        <v>575.67999999999995</v>
      </c>
      <c r="S5646">
        <v>9.9600000000000009</v>
      </c>
      <c r="T5646">
        <v>174.18</v>
      </c>
      <c r="U5646">
        <v>134.27000000000001</v>
      </c>
      <c r="V5646" s="14">
        <v>-0.80230000000000001</v>
      </c>
      <c r="W5646">
        <v>92.400999999999996</v>
      </c>
      <c r="X5646">
        <v>0.02</v>
      </c>
      <c r="Y5646" s="12" t="str">
        <f>IFERROR(VLOOKUP(C5646,[1]Index!$D:$F,3,FALSE),"Non List")</f>
        <v>Microfinance</v>
      </c>
      <c r="Z5646">
        <f>IFERROR(VLOOKUP(C5646,[1]LP!$B:$C,2,FALSE),0)</f>
        <v>802</v>
      </c>
      <c r="AA5646" s="11">
        <f t="shared" si="136"/>
        <v>174.3</v>
      </c>
      <c r="AB5646" s="5">
        <f>IFERROR(VLOOKUP(C5646,[2]Sheet1!$B:$F,5,FALSE),0)</f>
        <v>1457280</v>
      </c>
      <c r="AC5646" s="11">
        <f>IFERROR(VLOOKUP(AE5646,[3]Sheet2!$M:$O,2,FALSE),0)</f>
        <v>0</v>
      </c>
      <c r="AD5646" s="11">
        <f>IFERROR(VLOOKUP(AE5646,[3]Sheet2!$M:$O,3,FALSE),0)</f>
        <v>0</v>
      </c>
      <c r="AE5646" s="10" t="str">
        <f t="shared" si="137"/>
        <v>80/81NADEP</v>
      </c>
    </row>
    <row r="5647" spans="1:31" x14ac:dyDescent="0.45">
      <c r="A5647" s="12" t="s">
        <v>53</v>
      </c>
      <c r="B5647" s="12" t="s">
        <v>338</v>
      </c>
      <c r="C5647" t="s">
        <v>103</v>
      </c>
      <c r="D5647">
        <v>710</v>
      </c>
      <c r="E5647">
        <v>641616</v>
      </c>
      <c r="F5647">
        <v>250320.5</v>
      </c>
      <c r="G5647">
        <v>2817074.7</v>
      </c>
      <c r="H5647">
        <v>9479205.1999999993</v>
      </c>
      <c r="I5647">
        <v>143407.93</v>
      </c>
      <c r="J5647">
        <v>204265.36</v>
      </c>
      <c r="K5647">
        <v>-18865.439999999999</v>
      </c>
      <c r="L5647">
        <v>-32883.49</v>
      </c>
      <c r="M5647">
        <v>-10.24</v>
      </c>
      <c r="N5647">
        <v>-69.34</v>
      </c>
      <c r="O5647">
        <v>5.1100000000000003</v>
      </c>
      <c r="P5647">
        <v>-7.37</v>
      </c>
      <c r="Q5647">
        <v>-0.32</v>
      </c>
      <c r="R5647">
        <v>-354.33</v>
      </c>
      <c r="S5647">
        <v>50.14</v>
      </c>
      <c r="T5647">
        <v>139.01</v>
      </c>
      <c r="U5647" s="6" t="s">
        <v>314</v>
      </c>
      <c r="V5647" t="s">
        <v>314</v>
      </c>
      <c r="W5647">
        <v>-31830.865300000001</v>
      </c>
      <c r="X5647">
        <v>-4.96</v>
      </c>
      <c r="Y5647" s="12" t="str">
        <f>IFERROR(VLOOKUP(C5647,[1]Index!$D:$F,3,FALSE),"Non List")</f>
        <v>Microfinance</v>
      </c>
      <c r="Z5647">
        <f>IFERROR(VLOOKUP(C5647,[1]LP!$B:$C,2,FALSE),0)</f>
        <v>943</v>
      </c>
      <c r="AA5647" s="11">
        <f t="shared" si="136"/>
        <v>-92.1</v>
      </c>
      <c r="AB5647" s="5">
        <f>IFERROR(VLOOKUP(C5647,[2]Sheet1!$B:$F,5,FALSE),0)</f>
        <v>2085252</v>
      </c>
      <c r="AC5647" s="11">
        <f>IFERROR(VLOOKUP(AE5647,[3]Sheet2!$M:$O,2,FALSE),0)</f>
        <v>0</v>
      </c>
      <c r="AD5647" s="11">
        <f>IFERROR(VLOOKUP(AE5647,[3]Sheet2!$M:$O,3,FALSE),0)</f>
        <v>0</v>
      </c>
      <c r="AE5647" s="10" t="str">
        <f t="shared" si="137"/>
        <v>80/81ALBSL</v>
      </c>
    </row>
    <row r="5648" spans="1:31" x14ac:dyDescent="0.45">
      <c r="A5648" s="12" t="s">
        <v>53</v>
      </c>
      <c r="B5648" s="12" t="s">
        <v>338</v>
      </c>
      <c r="C5648" t="s">
        <v>84</v>
      </c>
      <c r="D5648">
        <v>1130</v>
      </c>
      <c r="E5648">
        <v>1165521.45</v>
      </c>
      <c r="F5648">
        <v>1668325</v>
      </c>
      <c r="G5648">
        <v>5240714</v>
      </c>
      <c r="H5648">
        <v>18365978</v>
      </c>
      <c r="I5648">
        <v>353177</v>
      </c>
      <c r="J5648">
        <v>514834</v>
      </c>
      <c r="K5648">
        <v>187875</v>
      </c>
      <c r="L5648">
        <v>104197</v>
      </c>
      <c r="M5648">
        <v>17.86</v>
      </c>
      <c r="N5648">
        <v>63.27</v>
      </c>
      <c r="O5648">
        <v>4.6500000000000004</v>
      </c>
      <c r="P5648">
        <v>7.35</v>
      </c>
      <c r="Q5648">
        <v>0.51</v>
      </c>
      <c r="R5648">
        <v>294.20999999999998</v>
      </c>
      <c r="S5648">
        <v>3.74</v>
      </c>
      <c r="T5648">
        <v>243.14</v>
      </c>
      <c r="U5648">
        <v>312.58</v>
      </c>
      <c r="V5648">
        <v>-0.72340000000000004</v>
      </c>
      <c r="W5648">
        <v>385223</v>
      </c>
      <c r="X5648">
        <v>33.049999999999997</v>
      </c>
      <c r="Y5648" s="12" t="str">
        <f>IFERROR(VLOOKUP(C5648,[1]Index!$D:$F,3,FALSE),"Non List")</f>
        <v>Microfinance</v>
      </c>
      <c r="Z5648">
        <f>IFERROR(VLOOKUP(C5648,[1]LP!$B:$C,2,FALSE),0)</f>
        <v>1380</v>
      </c>
      <c r="AA5648" s="11">
        <f t="shared" si="136"/>
        <v>77.3</v>
      </c>
      <c r="AB5648" s="5">
        <f>IFERROR(VLOOKUP(C5648,[2]Sheet1!$B:$F,5,FALSE),0)</f>
        <v>3026859.21</v>
      </c>
      <c r="AC5648" s="11">
        <f>IFERROR(VLOOKUP(AE5648,[3]Sheet2!$M:$O,2,FALSE),0)</f>
        <v>0</v>
      </c>
      <c r="AD5648" s="11">
        <f>IFERROR(VLOOKUP(AE5648,[3]Sheet2!$M:$O,3,FALSE),0)</f>
        <v>0</v>
      </c>
      <c r="AE5648" s="10" t="str">
        <f t="shared" si="137"/>
        <v>80/81NMFBS</v>
      </c>
    </row>
    <row r="5649" spans="1:31" x14ac:dyDescent="0.45">
      <c r="A5649" s="12" t="s">
        <v>53</v>
      </c>
      <c r="B5649" s="12" t="s">
        <v>338</v>
      </c>
      <c r="C5649" t="s">
        <v>104</v>
      </c>
      <c r="D5649">
        <v>1110</v>
      </c>
      <c r="E5649">
        <v>151554.5325</v>
      </c>
      <c r="F5649">
        <v>70838.589399999997</v>
      </c>
      <c r="G5649">
        <v>486372.29700000002</v>
      </c>
      <c r="H5649">
        <v>2059863.8021</v>
      </c>
      <c r="I5649">
        <v>52529.105900000002</v>
      </c>
      <c r="J5649">
        <v>55238.245999999999</v>
      </c>
      <c r="K5649">
        <v>-3662.0016999999998</v>
      </c>
      <c r="L5649">
        <v>10742.314700000001</v>
      </c>
      <c r="M5649">
        <v>14.16</v>
      </c>
      <c r="N5649">
        <v>78.39</v>
      </c>
      <c r="O5649">
        <v>7.56</v>
      </c>
      <c r="P5649">
        <v>9.66</v>
      </c>
      <c r="Q5649">
        <v>0.46</v>
      </c>
      <c r="R5649">
        <v>592.63</v>
      </c>
      <c r="S5649">
        <v>4.66</v>
      </c>
      <c r="T5649">
        <v>146.74</v>
      </c>
      <c r="U5649">
        <v>216.22</v>
      </c>
      <c r="V5649" s="14">
        <v>-0.80520000000000003</v>
      </c>
      <c r="W5649">
        <v>5610.2452999999996</v>
      </c>
      <c r="X5649">
        <v>3.7</v>
      </c>
      <c r="Y5649" s="12" t="str">
        <f>IFERROR(VLOOKUP(C5649,[1]Index!$D:$F,3,FALSE),"Non List")</f>
        <v>Microfinance</v>
      </c>
      <c r="Z5649">
        <f>IFERROR(VLOOKUP(C5649,[1]LP!$B:$C,2,FALSE),0)</f>
        <v>1327</v>
      </c>
      <c r="AA5649" s="11">
        <f t="shared" si="136"/>
        <v>93.7</v>
      </c>
      <c r="AB5649" s="5">
        <f>IFERROR(VLOOKUP(C5649,[2]Sheet1!$B:$F,5,FALSE),0)</f>
        <v>490582.02</v>
      </c>
      <c r="AC5649" s="11">
        <f>IFERROR(VLOOKUP(AE5649,[3]Sheet2!$M:$O,2,FALSE),0)</f>
        <v>0</v>
      </c>
      <c r="AD5649" s="11">
        <f>IFERROR(VLOOKUP(AE5649,[3]Sheet2!$M:$O,3,FALSE),0)</f>
        <v>0</v>
      </c>
      <c r="AE5649" s="10" t="str">
        <f t="shared" si="137"/>
        <v>80/81GMFBS</v>
      </c>
    </row>
    <row r="5650" spans="1:31" x14ac:dyDescent="0.45">
      <c r="A5650" s="12" t="s">
        <v>53</v>
      </c>
      <c r="B5650" s="12" t="s">
        <v>338</v>
      </c>
      <c r="C5650" t="s">
        <v>325</v>
      </c>
      <c r="D5650">
        <v>721.9</v>
      </c>
      <c r="E5650">
        <v>319818.2</v>
      </c>
      <c r="F5650">
        <v>144472.95499999999</v>
      </c>
      <c r="G5650">
        <v>953862.11199999996</v>
      </c>
      <c r="H5650">
        <v>4396981.0429999996</v>
      </c>
      <c r="I5650">
        <v>117279.811</v>
      </c>
      <c r="J5650">
        <v>148071.451</v>
      </c>
      <c r="K5650">
        <v>15343.099</v>
      </c>
      <c r="L5650">
        <v>5258.1390000000001</v>
      </c>
      <c r="M5650">
        <v>3.28</v>
      </c>
      <c r="N5650">
        <v>220.09</v>
      </c>
      <c r="O5650">
        <v>4.97</v>
      </c>
      <c r="P5650">
        <v>2.27</v>
      </c>
      <c r="Q5650">
        <v>0.11</v>
      </c>
      <c r="R5650">
        <v>1093.8499999999999</v>
      </c>
      <c r="S5650">
        <v>3.59</v>
      </c>
      <c r="T5650">
        <v>145.16999999999999</v>
      </c>
      <c r="U5650">
        <v>103.51</v>
      </c>
      <c r="V5650">
        <v>-0.85660000000000003</v>
      </c>
      <c r="W5650">
        <v>-19361.330000000002</v>
      </c>
      <c r="X5650">
        <v>-6.05</v>
      </c>
      <c r="Y5650" s="12" t="str">
        <f>IFERROR(VLOOKUP(C5650,[1]Index!$D:$F,3,FALSE),"Non List")</f>
        <v>Microfinance</v>
      </c>
      <c r="Z5650">
        <f>IFERROR(VLOOKUP(C5650,[1]LP!$B:$C,2,FALSE),0)</f>
        <v>1160</v>
      </c>
      <c r="AA5650" s="11">
        <f t="shared" si="136"/>
        <v>353.7</v>
      </c>
      <c r="AB5650" s="5">
        <f>IFERROR(VLOOKUP(C5650,[2]Sheet1!$B:$F,5,FALSE),0)</f>
        <v>1567109.18</v>
      </c>
      <c r="AC5650" s="11">
        <f>IFERROR(VLOOKUP(AE5650,[3]Sheet2!$M:$O,2,FALSE),0)</f>
        <v>0</v>
      </c>
      <c r="AD5650" s="11">
        <f>IFERROR(VLOOKUP(AE5650,[3]Sheet2!$M:$O,3,FALSE),0)</f>
        <v>0</v>
      </c>
      <c r="AE5650" s="10" t="str">
        <f t="shared" si="137"/>
        <v>80/81HLBSL</v>
      </c>
    </row>
    <row r="5651" spans="1:31" x14ac:dyDescent="0.45">
      <c r="A5651" s="12" t="s">
        <v>53</v>
      </c>
      <c r="B5651" s="12" t="s">
        <v>338</v>
      </c>
      <c r="C5651" t="s">
        <v>96</v>
      </c>
      <c r="D5651">
        <v>959</v>
      </c>
      <c r="E5651">
        <v>497415.94199999998</v>
      </c>
      <c r="F5651">
        <v>184000.11600000001</v>
      </c>
      <c r="G5651">
        <v>1263188.0209999999</v>
      </c>
      <c r="H5651">
        <v>4849262.1059999997</v>
      </c>
      <c r="I5651">
        <v>108958.614</v>
      </c>
      <c r="J5651">
        <v>149976.20699999999</v>
      </c>
      <c r="K5651">
        <v>28560.393</v>
      </c>
      <c r="L5651">
        <v>14981.81</v>
      </c>
      <c r="M5651">
        <v>6.02</v>
      </c>
      <c r="N5651">
        <v>159.30000000000001</v>
      </c>
      <c r="O5651">
        <v>7</v>
      </c>
      <c r="P5651">
        <v>4.4000000000000004</v>
      </c>
      <c r="Q5651">
        <v>0.28000000000000003</v>
      </c>
      <c r="R5651">
        <v>1115.0999999999999</v>
      </c>
      <c r="S5651">
        <v>4.95</v>
      </c>
      <c r="T5651">
        <v>136.99</v>
      </c>
      <c r="U5651">
        <v>136.22</v>
      </c>
      <c r="V5651">
        <v>-0.85799999999999998</v>
      </c>
      <c r="W5651">
        <v>-48206.902000000002</v>
      </c>
      <c r="X5651">
        <v>-9.69</v>
      </c>
      <c r="Y5651" s="12" t="str">
        <f>IFERROR(VLOOKUP(C5651,[1]Index!$D:$F,3,FALSE),"Non List")</f>
        <v>Microfinance</v>
      </c>
      <c r="Z5651">
        <f>IFERROR(VLOOKUP(C5651,[1]LP!$B:$C,2,FALSE),0)</f>
        <v>1439</v>
      </c>
      <c r="AA5651" s="11">
        <f t="shared" si="136"/>
        <v>239</v>
      </c>
      <c r="AB5651" s="5">
        <f>IFERROR(VLOOKUP(C5651,[2]Sheet1!$B:$F,5,FALSE),0)</f>
        <v>1616622.66</v>
      </c>
      <c r="AC5651" s="11">
        <f>IFERROR(VLOOKUP(AE5651,[3]Sheet2!$M:$O,2,FALSE),0)</f>
        <v>0</v>
      </c>
      <c r="AD5651" s="11">
        <f>IFERROR(VLOOKUP(AE5651,[3]Sheet2!$M:$O,3,FALSE),0)</f>
        <v>0</v>
      </c>
      <c r="AE5651" s="10" t="str">
        <f t="shared" si="137"/>
        <v>80/81ILBS</v>
      </c>
    </row>
    <row r="5652" spans="1:31" x14ac:dyDescent="0.45">
      <c r="A5652" s="12" t="s">
        <v>53</v>
      </c>
      <c r="B5652" s="12" t="s">
        <v>338</v>
      </c>
      <c r="C5652" t="s">
        <v>87</v>
      </c>
      <c r="D5652">
        <v>1116.3</v>
      </c>
      <c r="E5652">
        <v>1055563.7339999999</v>
      </c>
      <c r="F5652">
        <v>1646807.223</v>
      </c>
      <c r="G5652">
        <v>8568722.0800000001</v>
      </c>
      <c r="H5652">
        <v>19112055.594000001</v>
      </c>
      <c r="I5652">
        <v>569980.277</v>
      </c>
      <c r="J5652">
        <v>654575.51699999999</v>
      </c>
      <c r="K5652">
        <v>358655.533</v>
      </c>
      <c r="L5652">
        <v>-25879.955000000002</v>
      </c>
      <c r="M5652">
        <v>-4.9000000000000004</v>
      </c>
      <c r="N5652">
        <v>-227.82</v>
      </c>
      <c r="O5652">
        <v>4.3600000000000003</v>
      </c>
      <c r="P5652">
        <v>-1.92</v>
      </c>
      <c r="Q5652">
        <v>-0.12</v>
      </c>
      <c r="R5652">
        <v>-993.3</v>
      </c>
      <c r="S5652">
        <v>7.71</v>
      </c>
      <c r="T5652">
        <v>256.01</v>
      </c>
      <c r="U5652" s="6" t="s">
        <v>314</v>
      </c>
      <c r="V5652" s="14" t="s">
        <v>314</v>
      </c>
      <c r="W5652">
        <v>423585.54700000002</v>
      </c>
      <c r="X5652">
        <v>40.130000000000003</v>
      </c>
      <c r="Y5652" s="12" t="str">
        <f>IFERROR(VLOOKUP(C5652,[1]Index!$D:$F,3,FALSE),"Non List")</f>
        <v>Microfinance</v>
      </c>
      <c r="Z5652">
        <f>IFERROR(VLOOKUP(C5652,[1]LP!$B:$C,2,FALSE),0)</f>
        <v>1279</v>
      </c>
      <c r="AA5652" s="11">
        <f t="shared" si="136"/>
        <v>-261</v>
      </c>
      <c r="AB5652" s="5">
        <f>IFERROR(VLOOKUP(C5652,[2]Sheet1!$B:$F,5,FALSE),0)</f>
        <v>3166691.2</v>
      </c>
      <c r="AC5652" s="11">
        <f>IFERROR(VLOOKUP(AE5652,[3]Sheet2!$M:$O,2,FALSE),0)</f>
        <v>0</v>
      </c>
      <c r="AD5652" s="11">
        <f>IFERROR(VLOOKUP(AE5652,[3]Sheet2!$M:$O,3,FALSE),0)</f>
        <v>0</v>
      </c>
      <c r="AE5652" s="10" t="str">
        <f t="shared" si="137"/>
        <v>80/81FOWAD</v>
      </c>
    </row>
    <row r="5653" spans="1:31" x14ac:dyDescent="0.45">
      <c r="A5653" s="12" t="s">
        <v>53</v>
      </c>
      <c r="B5653" s="12" t="s">
        <v>338</v>
      </c>
      <c r="C5653" t="s">
        <v>93</v>
      </c>
      <c r="D5653">
        <v>714.9</v>
      </c>
      <c r="E5653">
        <v>415527.73690000002</v>
      </c>
      <c r="F5653">
        <v>176895.42</v>
      </c>
      <c r="G5653">
        <v>988788.05</v>
      </c>
      <c r="H5653">
        <v>3108841.43</v>
      </c>
      <c r="I5653">
        <v>89669.14</v>
      </c>
      <c r="J5653">
        <v>103452.23</v>
      </c>
      <c r="K5653">
        <v>21119.24</v>
      </c>
      <c r="L5653">
        <v>13916.65</v>
      </c>
      <c r="M5653">
        <v>6.68</v>
      </c>
      <c r="N5653">
        <v>107.02</v>
      </c>
      <c r="O5653">
        <v>5.01</v>
      </c>
      <c r="P5653">
        <v>4.7</v>
      </c>
      <c r="Q5653">
        <v>0.39</v>
      </c>
      <c r="R5653">
        <v>536.16999999999996</v>
      </c>
      <c r="S5653">
        <v>6.02</v>
      </c>
      <c r="T5653">
        <v>142.57</v>
      </c>
      <c r="U5653">
        <v>146.38</v>
      </c>
      <c r="V5653" s="14">
        <v>-0.79520000000000002</v>
      </c>
      <c r="W5653">
        <v>902.41</v>
      </c>
      <c r="X5653">
        <v>0.22</v>
      </c>
      <c r="Y5653" s="12" t="str">
        <f>IFERROR(VLOOKUP(C5653,[1]Index!$D:$F,3,FALSE),"Non List")</f>
        <v>Microfinance</v>
      </c>
      <c r="Z5653">
        <f>IFERROR(VLOOKUP(C5653,[1]LP!$B:$C,2,FALSE),0)</f>
        <v>939</v>
      </c>
      <c r="AA5653" s="11">
        <f t="shared" si="136"/>
        <v>140.6</v>
      </c>
      <c r="AB5653" s="5">
        <f>IFERROR(VLOOKUP(C5653,[2]Sheet1!$B:$F,5,FALSE),0)</f>
        <v>1182467.46</v>
      </c>
      <c r="AC5653" s="11">
        <f>IFERROR(VLOOKUP(AE5653,[3]Sheet2!$M:$O,2,FALSE),0)</f>
        <v>0</v>
      </c>
      <c r="AD5653" s="11">
        <f>IFERROR(VLOOKUP(AE5653,[3]Sheet2!$M:$O,3,FALSE),0)</f>
        <v>0</v>
      </c>
      <c r="AE5653" s="10" t="str">
        <f t="shared" si="137"/>
        <v>80/81SMATA</v>
      </c>
    </row>
    <row r="5654" spans="1:31" x14ac:dyDescent="0.45">
      <c r="A5654" s="12" t="s">
        <v>53</v>
      </c>
      <c r="B5654" s="12" t="s">
        <v>338</v>
      </c>
      <c r="C5654" t="s">
        <v>94</v>
      </c>
      <c r="D5654">
        <v>1081</v>
      </c>
      <c r="E5654">
        <v>322378.58519999997</v>
      </c>
      <c r="F5654">
        <v>308383.72759999998</v>
      </c>
      <c r="G5654">
        <v>1571619.2272000001</v>
      </c>
      <c r="H5654">
        <v>4245910.1041000001</v>
      </c>
      <c r="I5654">
        <v>122321.7271</v>
      </c>
      <c r="J5654">
        <v>159921.28779999999</v>
      </c>
      <c r="K5654">
        <v>49161.215499999998</v>
      </c>
      <c r="L5654">
        <v>26113.080900000001</v>
      </c>
      <c r="M5654">
        <v>16.2</v>
      </c>
      <c r="N5654">
        <v>66.73</v>
      </c>
      <c r="O5654">
        <v>5.52</v>
      </c>
      <c r="P5654">
        <v>8.2799999999999994</v>
      </c>
      <c r="Q5654">
        <v>0.56000000000000005</v>
      </c>
      <c r="R5654">
        <v>368.35</v>
      </c>
      <c r="S5654">
        <v>4.6399999999999997</v>
      </c>
      <c r="T5654">
        <v>195.66</v>
      </c>
      <c r="U5654">
        <v>267.05</v>
      </c>
      <c r="V5654" s="14">
        <v>-0.753</v>
      </c>
      <c r="W5654">
        <v>76395.074699999997</v>
      </c>
      <c r="X5654">
        <v>23.7</v>
      </c>
      <c r="Y5654" s="12" t="str">
        <f>IFERROR(VLOOKUP(C5654,[1]Index!$D:$F,3,FALSE),"Non List")</f>
        <v>Microfinance</v>
      </c>
      <c r="Z5654">
        <f>IFERROR(VLOOKUP(C5654,[1]LP!$B:$C,2,FALSE),0)</f>
        <v>1316</v>
      </c>
      <c r="AA5654" s="11">
        <f t="shared" si="136"/>
        <v>81.2</v>
      </c>
      <c r="AB5654" s="5">
        <f>IFERROR(VLOOKUP(C5654,[2]Sheet1!$B:$F,5,FALSE),0)</f>
        <v>967135.62</v>
      </c>
      <c r="AC5654" s="11">
        <f>IFERROR(VLOOKUP(AE5654,[3]Sheet2!$M:$O,2,FALSE),0)</f>
        <v>0</v>
      </c>
      <c r="AD5654" s="11">
        <f>IFERROR(VLOOKUP(AE5654,[3]Sheet2!$M:$O,3,FALSE),0)</f>
        <v>0</v>
      </c>
      <c r="AE5654" s="10" t="str">
        <f t="shared" si="137"/>
        <v>80/81MSLB</v>
      </c>
    </row>
    <row r="5655" spans="1:31" x14ac:dyDescent="0.45">
      <c r="A5655" s="12" t="s">
        <v>53</v>
      </c>
      <c r="B5655" s="12" t="s">
        <v>338</v>
      </c>
      <c r="C5655" t="s">
        <v>89</v>
      </c>
      <c r="D5655">
        <v>965</v>
      </c>
      <c r="E5655">
        <v>618900.04500000004</v>
      </c>
      <c r="F5655">
        <v>501846.353</v>
      </c>
      <c r="H5655">
        <v>7545774.5920000002</v>
      </c>
      <c r="I5655">
        <v>286392.50699999998</v>
      </c>
      <c r="J5655">
        <v>334032.55200000003</v>
      </c>
      <c r="K5655">
        <v>174345.76300000001</v>
      </c>
      <c r="L5655">
        <v>47830.9</v>
      </c>
      <c r="M5655">
        <v>15.44</v>
      </c>
      <c r="N5655">
        <v>62.5</v>
      </c>
      <c r="O5655">
        <v>5.33</v>
      </c>
      <c r="P5655">
        <v>8.5399999999999991</v>
      </c>
      <c r="Q5655">
        <v>0.59</v>
      </c>
      <c r="R5655">
        <v>333.13</v>
      </c>
      <c r="S5655">
        <v>4.21</v>
      </c>
      <c r="T5655">
        <v>181.09</v>
      </c>
      <c r="U5655">
        <v>250.82</v>
      </c>
      <c r="V5655" s="14">
        <v>-0.74009999999999998</v>
      </c>
      <c r="W5655">
        <v>8792.7530000000006</v>
      </c>
      <c r="X5655">
        <v>1.42</v>
      </c>
      <c r="Y5655" s="12" t="str">
        <f>IFERROR(VLOOKUP(C5655,[1]Index!$D:$F,3,FALSE),"Non List")</f>
        <v>Microfinance</v>
      </c>
      <c r="Z5655">
        <f>IFERROR(VLOOKUP(C5655,[1]LP!$B:$C,2,FALSE),0)</f>
        <v>1220</v>
      </c>
      <c r="AA5655" s="11">
        <f t="shared" si="136"/>
        <v>79</v>
      </c>
      <c r="AB5655" s="5">
        <f>IFERROR(VLOOKUP(C5655,[2]Sheet1!$B:$F,5,FALSE),0)</f>
        <v>1856700.13</v>
      </c>
      <c r="AC5655" s="11">
        <f>IFERROR(VLOOKUP(AE5655,[3]Sheet2!$M:$O,2,FALSE),0)</f>
        <v>0</v>
      </c>
      <c r="AD5655" s="11">
        <f>IFERROR(VLOOKUP(AE5655,[3]Sheet2!$M:$O,3,FALSE),0)</f>
        <v>0</v>
      </c>
      <c r="AE5655" s="10" t="str">
        <f t="shared" si="137"/>
        <v>80/81GILB</v>
      </c>
    </row>
    <row r="5656" spans="1:31" x14ac:dyDescent="0.45">
      <c r="A5656" s="12" t="s">
        <v>53</v>
      </c>
      <c r="B5656" s="12" t="s">
        <v>338</v>
      </c>
      <c r="C5656" t="s">
        <v>90</v>
      </c>
      <c r="D5656">
        <v>1330</v>
      </c>
      <c r="E5656">
        <v>95238</v>
      </c>
      <c r="F5656">
        <v>54086.1</v>
      </c>
      <c r="G5656">
        <v>324355.99</v>
      </c>
      <c r="H5656">
        <v>1702015.33</v>
      </c>
      <c r="I5656">
        <v>29386.37</v>
      </c>
      <c r="J5656">
        <v>42992.33</v>
      </c>
      <c r="K5656">
        <v>8052.12</v>
      </c>
      <c r="L5656">
        <v>8642.32</v>
      </c>
      <c r="M5656">
        <v>18.14</v>
      </c>
      <c r="N5656">
        <v>73.319999999999993</v>
      </c>
      <c r="O5656">
        <v>8.48</v>
      </c>
      <c r="P5656">
        <v>11.58</v>
      </c>
      <c r="Q5656">
        <v>0.47</v>
      </c>
      <c r="R5656">
        <v>621.75</v>
      </c>
      <c r="S5656">
        <v>1.54</v>
      </c>
      <c r="T5656">
        <v>156.79</v>
      </c>
      <c r="U5656">
        <v>252.97</v>
      </c>
      <c r="V5656">
        <v>-0.80979999999999996</v>
      </c>
      <c r="W5656" s="12">
        <v>0</v>
      </c>
      <c r="X5656" s="12">
        <v>0</v>
      </c>
      <c r="Y5656" s="12" t="str">
        <f>IFERROR(VLOOKUP(C5656,[1]Index!$D:$F,3,FALSE),"Non List")</f>
        <v>Microfinance</v>
      </c>
      <c r="Z5656">
        <f>IFERROR(VLOOKUP(C5656,[1]LP!$B:$C,2,FALSE),0)</f>
        <v>1680</v>
      </c>
      <c r="AA5656" s="11">
        <f t="shared" si="136"/>
        <v>92.6</v>
      </c>
      <c r="AB5656" s="5">
        <f>IFERROR(VLOOKUP(C5656,[2]Sheet1!$B:$F,5,FALSE),0)</f>
        <v>285714</v>
      </c>
      <c r="AC5656" s="11">
        <f>IFERROR(VLOOKUP(AE5656,[3]Sheet2!$M:$O,2,FALSE),0)</f>
        <v>0</v>
      </c>
      <c r="AD5656" s="11">
        <f>IFERROR(VLOOKUP(AE5656,[3]Sheet2!$M:$O,3,FALSE),0)</f>
        <v>0</v>
      </c>
      <c r="AE5656" s="10" t="str">
        <f t="shared" si="137"/>
        <v>80/81SMB</v>
      </c>
    </row>
    <row r="5657" spans="1:31" x14ac:dyDescent="0.45">
      <c r="A5657" s="12" t="s">
        <v>53</v>
      </c>
      <c r="B5657" s="12" t="s">
        <v>338</v>
      </c>
      <c r="C5657" t="s">
        <v>91</v>
      </c>
      <c r="D5657">
        <v>621</v>
      </c>
      <c r="E5657">
        <v>982500</v>
      </c>
      <c r="G5657">
        <v>3558819</v>
      </c>
      <c r="H5657">
        <v>12079950</v>
      </c>
      <c r="I5657">
        <v>413715</v>
      </c>
      <c r="J5657">
        <v>444762</v>
      </c>
      <c r="K5657">
        <v>63375</v>
      </c>
      <c r="L5657">
        <v>96917</v>
      </c>
      <c r="M5657">
        <v>19.72</v>
      </c>
      <c r="N5657">
        <v>31.49</v>
      </c>
      <c r="O5657">
        <v>6.21</v>
      </c>
      <c r="P5657">
        <v>19.73</v>
      </c>
      <c r="Q5657">
        <v>0.65</v>
      </c>
      <c r="R5657">
        <v>195.55</v>
      </c>
      <c r="S5657">
        <v>7.83</v>
      </c>
      <c r="T5657">
        <v>100</v>
      </c>
      <c r="U5657">
        <v>210.64</v>
      </c>
      <c r="V5657">
        <v>-0.66080000000000005</v>
      </c>
      <c r="W5657" s="12">
        <v>0</v>
      </c>
      <c r="X5657" s="12">
        <v>0</v>
      </c>
      <c r="Y5657" s="12" t="str">
        <f>IFERROR(VLOOKUP(C5657,[1]Index!$D:$F,3,FALSE),"Non List")</f>
        <v>Microfinance</v>
      </c>
      <c r="Z5657">
        <f>IFERROR(VLOOKUP(C5657,[1]LP!$B:$C,2,FALSE),0)</f>
        <v>780</v>
      </c>
      <c r="AA5657" s="11">
        <f t="shared" si="136"/>
        <v>39.6</v>
      </c>
      <c r="AB5657" s="5">
        <f>IFERROR(VLOOKUP(C5657,[2]Sheet1!$B:$F,5,FALSE),0)</f>
        <v>2940622.5</v>
      </c>
      <c r="AC5657" s="11">
        <f>IFERROR(VLOOKUP(AE5657,[3]Sheet2!$M:$O,2,FALSE),0)</f>
        <v>0</v>
      </c>
      <c r="AD5657" s="11">
        <f>IFERROR(VLOOKUP(AE5657,[3]Sheet2!$M:$O,3,FALSE),0)</f>
        <v>0</v>
      </c>
      <c r="AE5657" s="10" t="str">
        <f t="shared" si="137"/>
        <v>80/81GBLBS</v>
      </c>
    </row>
    <row r="5658" spans="1:31" x14ac:dyDescent="0.45">
      <c r="A5658" s="12" t="s">
        <v>53</v>
      </c>
      <c r="B5658" s="12" t="s">
        <v>338</v>
      </c>
      <c r="C5658" t="s">
        <v>122</v>
      </c>
      <c r="D5658">
        <v>1675</v>
      </c>
      <c r="E5658">
        <v>255000</v>
      </c>
      <c r="F5658">
        <v>739379.44</v>
      </c>
      <c r="G5658">
        <v>2463798.58</v>
      </c>
      <c r="H5658">
        <v>3557008.8</v>
      </c>
      <c r="I5658">
        <v>126566.14</v>
      </c>
      <c r="J5658">
        <v>154024.54999999999</v>
      </c>
      <c r="K5658">
        <v>84270.51</v>
      </c>
      <c r="L5658">
        <v>28492.74</v>
      </c>
      <c r="M5658">
        <v>22.34</v>
      </c>
      <c r="N5658">
        <v>74.98</v>
      </c>
      <c r="O5658">
        <v>4.3</v>
      </c>
      <c r="P5658">
        <v>5.73</v>
      </c>
      <c r="Q5658">
        <v>0.59</v>
      </c>
      <c r="R5658">
        <v>322.41000000000003</v>
      </c>
      <c r="S5658">
        <v>11.97</v>
      </c>
      <c r="T5658">
        <v>389.95</v>
      </c>
      <c r="U5658">
        <v>442.73</v>
      </c>
      <c r="V5658" s="14">
        <v>-0.73570000000000002</v>
      </c>
      <c r="W5658">
        <v>491299.0306</v>
      </c>
      <c r="X5658">
        <v>192.67</v>
      </c>
      <c r="Y5658" s="12" t="str">
        <f>IFERROR(VLOOKUP(C5658,[1]Index!$D:$F,3,FALSE),"Non List")</f>
        <v>Microfinance</v>
      </c>
      <c r="Z5658">
        <f>IFERROR(VLOOKUP(C5658,[1]LP!$B:$C,2,FALSE),0)</f>
        <v>1941</v>
      </c>
      <c r="AA5658" s="11">
        <f t="shared" si="136"/>
        <v>86.9</v>
      </c>
      <c r="AB5658" s="5">
        <f>IFERROR(VLOOKUP(C5658,[2]Sheet1!$B:$F,5,FALSE),0)</f>
        <v>828750</v>
      </c>
      <c r="AC5658" s="11">
        <f>IFERROR(VLOOKUP(AE5658,[3]Sheet2!$M:$O,2,FALSE),0)</f>
        <v>0</v>
      </c>
      <c r="AD5658" s="11">
        <f>IFERROR(VLOOKUP(AE5658,[3]Sheet2!$M:$O,3,FALSE),0)</f>
        <v>0</v>
      </c>
      <c r="AE5658" s="10" t="str">
        <f t="shared" si="137"/>
        <v>80/81NESDO</v>
      </c>
    </row>
    <row r="5659" spans="1:31" x14ac:dyDescent="0.45">
      <c r="A5659" s="12" t="s">
        <v>53</v>
      </c>
      <c r="B5659" s="12" t="s">
        <v>338</v>
      </c>
      <c r="C5659" s="12" t="s">
        <v>120</v>
      </c>
      <c r="D5659" s="12">
        <v>1690</v>
      </c>
      <c r="E5659" s="12">
        <v>217562.5</v>
      </c>
      <c r="F5659" s="12">
        <v>209021.783</v>
      </c>
      <c r="G5659" s="12">
        <v>1504683.193</v>
      </c>
      <c r="H5659" s="12">
        <v>4690457.6440000003</v>
      </c>
      <c r="I5659" s="12">
        <v>120221.784</v>
      </c>
      <c r="J5659" s="12">
        <v>162922.63</v>
      </c>
      <c r="K5659" s="21">
        <v>57786.26</v>
      </c>
      <c r="L5659" s="21">
        <v>26596.424999999999</v>
      </c>
      <c r="M5659" s="21">
        <v>24.44</v>
      </c>
      <c r="N5659" s="21">
        <v>69.150000000000006</v>
      </c>
      <c r="O5659" s="21">
        <v>8.6199999999999992</v>
      </c>
      <c r="P5659" s="21">
        <v>12.47</v>
      </c>
      <c r="Q5659" s="21">
        <v>0.54</v>
      </c>
      <c r="R5659" s="21">
        <v>596.07000000000005</v>
      </c>
      <c r="S5659" s="22">
        <v>4.95</v>
      </c>
      <c r="T5659" s="21">
        <v>196.07</v>
      </c>
      <c r="U5659" s="21">
        <v>328.36</v>
      </c>
      <c r="V5659" s="12">
        <v>-0.80569999999999997</v>
      </c>
      <c r="W5659" s="21">
        <v>-1436.6590000000001</v>
      </c>
      <c r="X5659" s="21">
        <v>-0.66</v>
      </c>
      <c r="Y5659" s="12" t="str">
        <f>IFERROR(VLOOKUP(C5659,[1]Index!$D:$F,3,FALSE),"Non List")</f>
        <v>Microfinance</v>
      </c>
      <c r="Z5659">
        <f>IFERROR(VLOOKUP(C5659,[1]LP!$B:$C,2,FALSE),0)</f>
        <v>1944</v>
      </c>
      <c r="AA5659" s="11">
        <f t="shared" si="136"/>
        <v>79.5</v>
      </c>
      <c r="AB5659" s="5">
        <f>IFERROR(VLOOKUP(C5659,[2]Sheet1!$B:$F,5,FALSE),0)</f>
        <v>870250</v>
      </c>
      <c r="AC5659" s="11">
        <f>IFERROR(VLOOKUP(AE5659,[3]Sheet2!$M:$O,2,FALSE),0)</f>
        <v>0</v>
      </c>
      <c r="AD5659" s="11">
        <f>IFERROR(VLOOKUP(AE5659,[3]Sheet2!$M:$O,3,FALSE),0)</f>
        <v>0</v>
      </c>
      <c r="AE5659" s="10" t="str">
        <f t="shared" si="137"/>
        <v>80/81MLBSL</v>
      </c>
    </row>
    <row r="5660" spans="1:31" x14ac:dyDescent="0.45">
      <c r="A5660" s="12" t="s">
        <v>53</v>
      </c>
      <c r="B5660" s="12" t="s">
        <v>338</v>
      </c>
      <c r="C5660" s="12" t="s">
        <v>105</v>
      </c>
      <c r="D5660" s="12">
        <v>969</v>
      </c>
      <c r="E5660" s="12">
        <v>148478.41</v>
      </c>
      <c r="F5660" s="12">
        <v>5677.27</v>
      </c>
      <c r="G5660" s="12">
        <v>416364.23</v>
      </c>
      <c r="H5660" s="12">
        <v>798454.11</v>
      </c>
      <c r="I5660" s="12">
        <v>16881.810000000001</v>
      </c>
      <c r="J5660" s="12">
        <v>22888.18</v>
      </c>
      <c r="K5660" s="21">
        <v>-7519.25</v>
      </c>
      <c r="L5660" s="21">
        <v>-11682.86</v>
      </c>
      <c r="M5660" s="21">
        <v>-15.72</v>
      </c>
      <c r="N5660" s="21">
        <v>-61.64</v>
      </c>
      <c r="O5660" s="21">
        <v>9.33</v>
      </c>
      <c r="P5660" s="21">
        <v>-15.16</v>
      </c>
      <c r="Q5660" s="21">
        <v>-1.24</v>
      </c>
      <c r="R5660" s="21">
        <v>-575.1</v>
      </c>
      <c r="S5660" s="22">
        <v>13.45</v>
      </c>
      <c r="T5660" s="21">
        <v>103.82</v>
      </c>
      <c r="U5660" s="21" t="s">
        <v>314</v>
      </c>
      <c r="V5660" s="12" t="s">
        <v>314</v>
      </c>
      <c r="W5660" s="12">
        <v>0</v>
      </c>
      <c r="X5660" s="12">
        <v>0</v>
      </c>
      <c r="Y5660" s="12" t="str">
        <f>IFERROR(VLOOKUP(C5660,[1]Index!$D:$F,3,FALSE),"Non List")</f>
        <v>Microfinance</v>
      </c>
      <c r="Z5660">
        <f>IFERROR(VLOOKUP(C5660,[1]LP!$B:$C,2,FALSE),0)</f>
        <v>1140</v>
      </c>
      <c r="AA5660" s="11">
        <f t="shared" si="136"/>
        <v>-72.5</v>
      </c>
      <c r="AB5660" s="5">
        <f>IFERROR(VLOOKUP(C5660,[2]Sheet1!$B:$F,5,FALSE),0)</f>
        <v>475130.92</v>
      </c>
      <c r="AC5660" s="11">
        <f>IFERROR(VLOOKUP(AE5660,[3]Sheet2!$M:$O,2,FALSE),0)</f>
        <v>0</v>
      </c>
      <c r="AD5660" s="11">
        <f>IFERROR(VLOOKUP(AE5660,[3]Sheet2!$M:$O,3,FALSE),0)</f>
        <v>0</v>
      </c>
      <c r="AE5660" s="10" t="str">
        <f t="shared" si="137"/>
        <v>80/81MKLB</v>
      </c>
    </row>
    <row r="5661" spans="1:31" x14ac:dyDescent="0.45">
      <c r="A5661" s="12" t="s">
        <v>53</v>
      </c>
      <c r="B5661" s="12" t="s">
        <v>338</v>
      </c>
      <c r="C5661" s="12" t="s">
        <v>106</v>
      </c>
      <c r="D5661" s="12">
        <v>1836</v>
      </c>
      <c r="E5661" s="12">
        <v>101400</v>
      </c>
      <c r="F5661" s="12">
        <v>30084.15</v>
      </c>
      <c r="G5661" s="12">
        <v>288435.37</v>
      </c>
      <c r="H5661" s="12">
        <v>1420784.89</v>
      </c>
      <c r="I5661" s="12">
        <v>28917.43</v>
      </c>
      <c r="J5661" s="12">
        <v>42902.96</v>
      </c>
      <c r="K5661" s="21">
        <v>7976.15</v>
      </c>
      <c r="L5661" s="21">
        <v>7728.3</v>
      </c>
      <c r="M5661" s="21">
        <v>15.24</v>
      </c>
      <c r="N5661" s="21">
        <v>120.47</v>
      </c>
      <c r="O5661" s="21">
        <v>14.16</v>
      </c>
      <c r="P5661" s="21">
        <v>11.76</v>
      </c>
      <c r="Q5661" s="21">
        <v>0.51</v>
      </c>
      <c r="R5661" s="21">
        <v>1705.86</v>
      </c>
      <c r="S5661" s="22">
        <v>3.75</v>
      </c>
      <c r="T5661" s="21">
        <v>129.66999999999999</v>
      </c>
      <c r="U5661" s="21">
        <v>210.86</v>
      </c>
      <c r="V5661" s="12">
        <v>-0.88519999999999999</v>
      </c>
      <c r="W5661" s="12">
        <v>0</v>
      </c>
      <c r="X5661" s="12">
        <v>0</v>
      </c>
      <c r="Y5661" s="12" t="str">
        <f>IFERROR(VLOOKUP(C5661,[1]Index!$D:$F,3,FALSE),"Non List")</f>
        <v>Microfinance</v>
      </c>
      <c r="Z5661">
        <f>IFERROR(VLOOKUP(C5661,[1]LP!$B:$C,2,FALSE),0)</f>
        <v>1913</v>
      </c>
      <c r="AA5661" s="11">
        <f t="shared" si="136"/>
        <v>125.5</v>
      </c>
      <c r="AB5661" s="5">
        <f>IFERROR(VLOOKUP(C5661,[2]Sheet1!$B:$F,5,FALSE),0)</f>
        <v>327126.26</v>
      </c>
      <c r="AC5661" s="11">
        <f>IFERROR(VLOOKUP(AE5661,[3]Sheet2!$M:$O,2,FALSE),0)</f>
        <v>0</v>
      </c>
      <c r="AD5661" s="11">
        <f>IFERROR(VLOOKUP(AE5661,[3]Sheet2!$M:$O,3,FALSE),0)</f>
        <v>0</v>
      </c>
      <c r="AE5661" s="10" t="str">
        <f t="shared" si="137"/>
        <v>80/81GLBSL</v>
      </c>
    </row>
    <row r="5662" spans="1:31" x14ac:dyDescent="0.45">
      <c r="A5662" s="12" t="s">
        <v>53</v>
      </c>
      <c r="B5662" s="12" t="s">
        <v>338</v>
      </c>
      <c r="C5662" s="12" t="s">
        <v>112</v>
      </c>
      <c r="D5662" s="12">
        <v>646</v>
      </c>
      <c r="E5662" s="12">
        <v>1739440</v>
      </c>
      <c r="F5662" s="12">
        <v>1063959.3910000001</v>
      </c>
      <c r="G5662" s="12">
        <v>1815944.9709999999</v>
      </c>
      <c r="H5662" s="12">
        <v>16550644.653000001</v>
      </c>
      <c r="I5662" s="12">
        <v>399328.04800000001</v>
      </c>
      <c r="J5662" s="12">
        <v>406106.55</v>
      </c>
      <c r="K5662" s="21">
        <v>78543.657000000007</v>
      </c>
      <c r="L5662" s="21">
        <v>1106.5419999999999</v>
      </c>
      <c r="M5662" s="21">
        <v>0.12</v>
      </c>
      <c r="N5662" s="21">
        <v>5383.33</v>
      </c>
      <c r="O5662" s="21">
        <v>4.01</v>
      </c>
      <c r="P5662" s="21">
        <v>0.08</v>
      </c>
      <c r="Q5662" s="21"/>
      <c r="R5662" s="21">
        <v>21587.15</v>
      </c>
      <c r="S5662" s="22">
        <v>13.76</v>
      </c>
      <c r="T5662" s="21">
        <v>161.16999999999999</v>
      </c>
      <c r="U5662" s="21">
        <v>20.86</v>
      </c>
      <c r="V5662" s="12">
        <v>-0.9677</v>
      </c>
      <c r="W5662" s="21">
        <v>263559.58399999997</v>
      </c>
      <c r="X5662" s="21">
        <v>15.15</v>
      </c>
      <c r="Y5662" s="12" t="str">
        <f>IFERROR(VLOOKUP(C5662,[1]Index!$D:$F,3,FALSE),"Non List")</f>
        <v>Microfinance</v>
      </c>
      <c r="Z5662">
        <f>IFERROR(VLOOKUP(C5662,[1]LP!$B:$C,2,FALSE),0)</f>
        <v>675.2</v>
      </c>
      <c r="AA5662" s="11">
        <f t="shared" si="136"/>
        <v>5626.7</v>
      </c>
      <c r="AB5662" s="5">
        <f>IFERROR(VLOOKUP(C5662,[2]Sheet1!$B:$F,5,FALSE),0)</f>
        <v>5566208</v>
      </c>
      <c r="AC5662" s="11">
        <f>IFERROR(VLOOKUP(AE5662,[3]Sheet2!$M:$O,2,FALSE),0)</f>
        <v>0</v>
      </c>
      <c r="AD5662" s="11">
        <f>IFERROR(VLOOKUP(AE5662,[3]Sheet2!$M:$O,3,FALSE),0)</f>
        <v>0</v>
      </c>
      <c r="AE5662" s="10" t="str">
        <f t="shared" si="137"/>
        <v>80/81NICLBSL</v>
      </c>
    </row>
    <row r="5663" spans="1:31" x14ac:dyDescent="0.45">
      <c r="A5663" s="12" t="s">
        <v>53</v>
      </c>
      <c r="B5663" s="12" t="s">
        <v>338</v>
      </c>
      <c r="C5663" s="12" t="s">
        <v>95</v>
      </c>
      <c r="D5663" s="12">
        <v>804</v>
      </c>
      <c r="E5663" s="12">
        <v>145200</v>
      </c>
      <c r="F5663" s="12">
        <v>32918.18</v>
      </c>
      <c r="G5663" s="12">
        <v>526207.76</v>
      </c>
      <c r="H5663" s="12">
        <v>1205140.52</v>
      </c>
      <c r="I5663" s="12">
        <v>34180.78</v>
      </c>
      <c r="J5663" s="12">
        <v>42084.79</v>
      </c>
      <c r="K5663" s="21">
        <v>-8675.5499999999993</v>
      </c>
      <c r="L5663" s="21">
        <v>-39989.06</v>
      </c>
      <c r="M5663" s="21">
        <v>-55.08</v>
      </c>
      <c r="N5663" s="21">
        <v>-14.6</v>
      </c>
      <c r="O5663" s="21">
        <v>6.55</v>
      </c>
      <c r="P5663" s="21">
        <v>-44.9</v>
      </c>
      <c r="Q5663" s="21">
        <v>-2.69</v>
      </c>
      <c r="R5663" s="21">
        <v>-95.63</v>
      </c>
      <c r="S5663" s="22">
        <v>14.65</v>
      </c>
      <c r="T5663" s="21">
        <v>122.67</v>
      </c>
      <c r="U5663" s="21" t="s">
        <v>314</v>
      </c>
      <c r="V5663" s="12" t="s">
        <v>314</v>
      </c>
      <c r="W5663" s="12">
        <v>0</v>
      </c>
      <c r="X5663" s="12">
        <v>0</v>
      </c>
      <c r="Y5663" s="12" t="str">
        <f>IFERROR(VLOOKUP(C5663,[1]Index!$D:$F,3,FALSE),"Non List")</f>
        <v>Microfinance</v>
      </c>
      <c r="Z5663">
        <f>IFERROR(VLOOKUP(C5663,[1]LP!$B:$C,2,FALSE),0)</f>
        <v>1069.5</v>
      </c>
      <c r="AA5663" s="11">
        <f t="shared" si="136"/>
        <v>-19.399999999999999</v>
      </c>
      <c r="AB5663" s="5">
        <f>IFERROR(VLOOKUP(C5663,[2]Sheet1!$B:$F,5,FALSE),0)</f>
        <v>435600</v>
      </c>
      <c r="AC5663" s="11">
        <f>IFERROR(VLOOKUP(AE5663,[3]Sheet2!$M:$O,2,FALSE),0)</f>
        <v>0</v>
      </c>
      <c r="AD5663" s="11">
        <f>IFERROR(VLOOKUP(AE5663,[3]Sheet2!$M:$O,3,FALSE),0)</f>
        <v>0</v>
      </c>
      <c r="AE5663" s="10" t="str">
        <f t="shared" si="137"/>
        <v>80/81SLBSL</v>
      </c>
    </row>
    <row r="5664" spans="1:31" x14ac:dyDescent="0.45">
      <c r="A5664" s="12" t="s">
        <v>53</v>
      </c>
      <c r="B5664" s="12" t="s">
        <v>338</v>
      </c>
      <c r="C5664" s="12" t="s">
        <v>113</v>
      </c>
      <c r="D5664" s="12">
        <v>722</v>
      </c>
      <c r="E5664" s="12">
        <v>382258.35</v>
      </c>
      <c r="F5664" s="12">
        <v>152922.65160000001</v>
      </c>
      <c r="G5664" s="12">
        <v>1349921.45</v>
      </c>
      <c r="H5664" s="12">
        <v>5414382.1100000003</v>
      </c>
      <c r="I5664" s="12">
        <v>129740.96</v>
      </c>
      <c r="J5664" s="12">
        <v>164580.91</v>
      </c>
      <c r="K5664" s="21">
        <v>48661.56</v>
      </c>
      <c r="L5664" s="21">
        <v>29517.99</v>
      </c>
      <c r="M5664" s="21">
        <v>15.44</v>
      </c>
      <c r="N5664" s="21">
        <v>46.76</v>
      </c>
      <c r="O5664" s="21">
        <v>5.16</v>
      </c>
      <c r="P5664" s="21">
        <v>11.03</v>
      </c>
      <c r="Q5664" s="21">
        <v>0.52</v>
      </c>
      <c r="R5664" s="21">
        <v>241.28</v>
      </c>
      <c r="S5664" s="22">
        <v>4.5999999999999996</v>
      </c>
      <c r="T5664" s="21">
        <v>140.01</v>
      </c>
      <c r="U5664" s="21">
        <v>220.54</v>
      </c>
      <c r="V5664" s="12">
        <v>-0.69450000000000001</v>
      </c>
      <c r="W5664" s="21">
        <v>2009.23</v>
      </c>
      <c r="X5664" s="21">
        <v>0.53</v>
      </c>
      <c r="Y5664" s="12" t="str">
        <f>IFERROR(VLOOKUP(C5664,[1]Index!$D:$F,3,FALSE),"Non List")</f>
        <v>Microfinance</v>
      </c>
      <c r="Z5664">
        <f>IFERROR(VLOOKUP(C5664,[1]LP!$B:$C,2,FALSE),0)</f>
        <v>990</v>
      </c>
      <c r="AA5664" s="11">
        <f t="shared" si="136"/>
        <v>64.099999999999994</v>
      </c>
      <c r="AB5664" s="5">
        <f>IFERROR(VLOOKUP(C5664,[2]Sheet1!$B:$F,5,FALSE),0)</f>
        <v>1261452.54</v>
      </c>
      <c r="AC5664" s="11">
        <f>IFERROR(VLOOKUP(AE5664,[3]Sheet2!$M:$O,2,FALSE),0)</f>
        <v>0</v>
      </c>
      <c r="AD5664" s="11">
        <f>IFERROR(VLOOKUP(AE5664,[3]Sheet2!$M:$O,3,FALSE),0)</f>
        <v>0</v>
      </c>
      <c r="AE5664" s="10" t="str">
        <f t="shared" si="137"/>
        <v>80/81SDLBSL</v>
      </c>
    </row>
    <row r="5665" spans="1:31" x14ac:dyDescent="0.45">
      <c r="A5665" s="12" t="s">
        <v>53</v>
      </c>
      <c r="B5665" s="12" t="s">
        <v>338</v>
      </c>
      <c r="C5665" s="12" t="s">
        <v>183</v>
      </c>
      <c r="D5665" s="12">
        <v>1590</v>
      </c>
      <c r="E5665" s="12">
        <v>148575</v>
      </c>
      <c r="F5665" s="12">
        <v>335241.886</v>
      </c>
      <c r="G5665" s="12">
        <v>2548732.4539999999</v>
      </c>
      <c r="H5665" s="12">
        <v>3415341.0830000001</v>
      </c>
      <c r="I5665" s="12">
        <v>118177.40700000001</v>
      </c>
      <c r="J5665" s="12">
        <v>152724.90700000001</v>
      </c>
      <c r="K5665" s="21">
        <v>85971.631999999998</v>
      </c>
      <c r="L5665" s="21">
        <v>33226.773999999998</v>
      </c>
      <c r="M5665" s="21">
        <v>44.72</v>
      </c>
      <c r="N5665" s="21">
        <v>35.549999999999997</v>
      </c>
      <c r="O5665" s="21">
        <v>4.88</v>
      </c>
      <c r="P5665" s="21">
        <v>13.74</v>
      </c>
      <c r="Q5665" s="21">
        <v>0.87</v>
      </c>
      <c r="R5665" s="21">
        <v>173.48</v>
      </c>
      <c r="S5665" s="22">
        <v>9.92</v>
      </c>
      <c r="T5665" s="21">
        <v>325.64</v>
      </c>
      <c r="U5665" s="21">
        <v>572.41999999999996</v>
      </c>
      <c r="V5665" s="12">
        <v>-0.64</v>
      </c>
      <c r="W5665" s="21">
        <v>144776.55600000001</v>
      </c>
      <c r="X5665" s="21">
        <v>97.44</v>
      </c>
      <c r="Y5665" s="12" t="str">
        <f>IFERROR(VLOOKUP(C5665,[1]Index!$D:$F,3,FALSE),"Non List")</f>
        <v>Microfinance</v>
      </c>
      <c r="Z5665">
        <f>IFERROR(VLOOKUP(C5665,[1]LP!$B:$C,2,FALSE),0)</f>
        <v>2018.8</v>
      </c>
      <c r="AA5665" s="11">
        <f t="shared" si="136"/>
        <v>45.1</v>
      </c>
      <c r="AB5665" s="5">
        <f>IFERROR(VLOOKUP(C5665,[2]Sheet1!$B:$F,5,FALSE),0)</f>
        <v>713160</v>
      </c>
      <c r="AC5665" s="11">
        <f>IFERROR(VLOOKUP(AE5665,[3]Sheet2!$M:$O,2,FALSE),0)</f>
        <v>0</v>
      </c>
      <c r="AD5665" s="11">
        <f>IFERROR(VLOOKUP(AE5665,[3]Sheet2!$M:$O,3,FALSE),0)</f>
        <v>0</v>
      </c>
      <c r="AE5665" s="10" t="str">
        <f t="shared" si="137"/>
        <v>80/81UNLB</v>
      </c>
    </row>
    <row r="5666" spans="1:31" x14ac:dyDescent="0.45">
      <c r="A5666" s="12" t="s">
        <v>53</v>
      </c>
      <c r="B5666" s="12" t="s">
        <v>338</v>
      </c>
      <c r="C5666" s="12" t="s">
        <v>117</v>
      </c>
      <c r="D5666" s="12">
        <v>1290.0999999999999</v>
      </c>
      <c r="E5666" s="12">
        <v>1347518.9</v>
      </c>
      <c r="F5666" s="12">
        <v>1867311.773</v>
      </c>
      <c r="G5666" s="12">
        <v>10042143.907</v>
      </c>
      <c r="H5666" s="12">
        <v>24536130.952</v>
      </c>
      <c r="I5666" s="12">
        <v>740475.674</v>
      </c>
      <c r="J5666" s="12">
        <v>1003541.657</v>
      </c>
      <c r="K5666" s="21">
        <v>531880.53099999996</v>
      </c>
      <c r="L5666" s="21">
        <v>177760.00599999999</v>
      </c>
      <c r="M5666" s="21">
        <v>26.38</v>
      </c>
      <c r="N5666" s="21">
        <v>48.9</v>
      </c>
      <c r="O5666" s="21">
        <v>5.41</v>
      </c>
      <c r="P5666" s="21">
        <v>11.06</v>
      </c>
      <c r="Q5666" s="21">
        <v>0.66</v>
      </c>
      <c r="R5666" s="21">
        <v>264.55</v>
      </c>
      <c r="S5666" s="22">
        <v>2.95</v>
      </c>
      <c r="T5666" s="21">
        <v>238.57</v>
      </c>
      <c r="U5666" s="21">
        <v>376.3</v>
      </c>
      <c r="V5666" s="12">
        <v>-0.70830000000000004</v>
      </c>
      <c r="W5666" s="21">
        <v>631160.277</v>
      </c>
      <c r="X5666" s="21">
        <v>46.84</v>
      </c>
      <c r="Y5666" s="12" t="str">
        <f>IFERROR(VLOOKUP(C5666,[1]Index!$D:$F,3,FALSE),"Non List")</f>
        <v>Microfinance</v>
      </c>
      <c r="Z5666">
        <f>IFERROR(VLOOKUP(C5666,[1]LP!$B:$C,2,FALSE),0)</f>
        <v>1425</v>
      </c>
      <c r="AA5666" s="11">
        <f t="shared" si="136"/>
        <v>54</v>
      </c>
      <c r="AB5666" s="5">
        <f>IFERROR(VLOOKUP(C5666,[2]Sheet1!$B:$F,5,FALSE),0)</f>
        <v>4446785.1900000004</v>
      </c>
      <c r="AC5666" s="11">
        <f>IFERROR(VLOOKUP(AE5666,[3]Sheet2!$M:$O,2,FALSE),0)</f>
        <v>0</v>
      </c>
      <c r="AD5666" s="11">
        <f>IFERROR(VLOOKUP(AE5666,[3]Sheet2!$M:$O,3,FALSE),0)</f>
        <v>0</v>
      </c>
      <c r="AE5666" s="10" t="str">
        <f t="shared" si="137"/>
        <v>80/81JBLB</v>
      </c>
    </row>
    <row r="5667" spans="1:31" x14ac:dyDescent="0.45">
      <c r="A5667" s="12" t="s">
        <v>53</v>
      </c>
      <c r="B5667" s="12" t="s">
        <v>338</v>
      </c>
      <c r="C5667" s="12" t="s">
        <v>184</v>
      </c>
      <c r="D5667" s="12">
        <v>1240</v>
      </c>
      <c r="E5667" s="12">
        <v>109375</v>
      </c>
      <c r="F5667" s="12">
        <v>6243.88</v>
      </c>
      <c r="G5667" s="12">
        <v>827952.54</v>
      </c>
      <c r="H5667" s="12">
        <v>2056353.85</v>
      </c>
      <c r="I5667" s="12">
        <v>38325.730000000003</v>
      </c>
      <c r="J5667" s="12">
        <v>51756.38</v>
      </c>
      <c r="K5667" s="21">
        <v>-4329.54</v>
      </c>
      <c r="L5667" s="21">
        <v>-146354.54999999999</v>
      </c>
      <c r="M5667" s="21">
        <v>-267.60000000000002</v>
      </c>
      <c r="N5667" s="21">
        <v>-4.63</v>
      </c>
      <c r="O5667" s="21">
        <v>11.73</v>
      </c>
      <c r="P5667" s="21">
        <v>-253.17</v>
      </c>
      <c r="Q5667" s="21">
        <v>-6.63</v>
      </c>
      <c r="R5667" s="21">
        <v>-54.31</v>
      </c>
      <c r="S5667" s="22">
        <v>18.14</v>
      </c>
      <c r="T5667" s="21">
        <v>105.71</v>
      </c>
      <c r="U5667" s="21" t="s">
        <v>314</v>
      </c>
      <c r="V5667" s="12" t="s">
        <v>314</v>
      </c>
      <c r="W5667" s="21">
        <v>-146354.54999999999</v>
      </c>
      <c r="X5667" s="21">
        <v>-133.81</v>
      </c>
      <c r="Y5667" s="12" t="str">
        <f>IFERROR(VLOOKUP(C5667,[1]Index!$D:$F,3,FALSE),"Non List")</f>
        <v>Microfinance</v>
      </c>
      <c r="Z5667">
        <f>IFERROR(VLOOKUP(C5667,[1]LP!$B:$C,2,FALSE),0)</f>
        <v>1726</v>
      </c>
      <c r="AA5667" s="11">
        <f t="shared" si="136"/>
        <v>-6.4</v>
      </c>
      <c r="AB5667" s="5">
        <f>IFERROR(VLOOKUP(C5667,[2]Sheet1!$B:$F,5,FALSE),0)</f>
        <v>393750</v>
      </c>
      <c r="AC5667" s="11">
        <f>IFERROR(VLOOKUP(AE5667,[3]Sheet2!$M:$O,2,FALSE),0)</f>
        <v>0</v>
      </c>
      <c r="AD5667" s="11">
        <f>IFERROR(VLOOKUP(AE5667,[3]Sheet2!$M:$O,3,FALSE),0)</f>
        <v>0</v>
      </c>
      <c r="AE5667" s="10" t="str">
        <f t="shared" si="137"/>
        <v>80/81SHLB</v>
      </c>
    </row>
    <row r="5668" spans="1:31" x14ac:dyDescent="0.45">
      <c r="A5668" s="12" t="s">
        <v>53</v>
      </c>
      <c r="B5668" s="12" t="s">
        <v>338</v>
      </c>
      <c r="C5668" s="12" t="s">
        <v>185</v>
      </c>
      <c r="D5668" s="12">
        <v>1316.8</v>
      </c>
      <c r="E5668" s="12">
        <v>106148</v>
      </c>
      <c r="F5668" s="12">
        <v>128778</v>
      </c>
      <c r="G5668" s="12">
        <v>1127685</v>
      </c>
      <c r="H5668" s="12">
        <v>2045418</v>
      </c>
      <c r="I5668" s="12">
        <v>49551</v>
      </c>
      <c r="J5668" s="12">
        <v>56264</v>
      </c>
      <c r="K5668" s="21">
        <v>-5151</v>
      </c>
      <c r="L5668" s="21">
        <v>-17529</v>
      </c>
      <c r="M5668" s="21">
        <v>-33.020000000000003</v>
      </c>
      <c r="N5668" s="21">
        <v>-39.880000000000003</v>
      </c>
      <c r="O5668" s="21">
        <v>5.95</v>
      </c>
      <c r="P5668" s="21">
        <v>-14.92</v>
      </c>
      <c r="Q5668" s="21">
        <v>-0.76</v>
      </c>
      <c r="R5668" s="21">
        <v>-237.29</v>
      </c>
      <c r="S5668" s="22">
        <v>2.82</v>
      </c>
      <c r="T5668" s="21">
        <v>221.32</v>
      </c>
      <c r="U5668" s="21" t="s">
        <v>314</v>
      </c>
      <c r="V5668" s="12" t="s">
        <v>314</v>
      </c>
      <c r="W5668" s="12">
        <v>0</v>
      </c>
      <c r="X5668" s="12">
        <v>0</v>
      </c>
      <c r="Y5668" s="12" t="str">
        <f>IFERROR(VLOOKUP(C5668,[1]Index!$D:$F,3,FALSE),"Non List")</f>
        <v>Microfinance</v>
      </c>
      <c r="Z5668">
        <f>IFERROR(VLOOKUP(C5668,[1]LP!$B:$C,2,FALSE),0)</f>
        <v>1852</v>
      </c>
      <c r="AA5668" s="11">
        <f t="shared" si="136"/>
        <v>-56.1</v>
      </c>
      <c r="AB5668" s="5">
        <f>IFERROR(VLOOKUP(C5668,[2]Sheet1!$B:$F,5,FALSE),0)</f>
        <v>382132.8</v>
      </c>
      <c r="AC5668" s="11">
        <f>IFERROR(VLOOKUP(AE5668,[3]Sheet2!$M:$O,2,FALSE),0)</f>
        <v>0</v>
      </c>
      <c r="AD5668" s="11">
        <f>IFERROR(VLOOKUP(AE5668,[3]Sheet2!$M:$O,3,FALSE),0)</f>
        <v>0</v>
      </c>
      <c r="AE5668" s="10" t="str">
        <f t="shared" si="137"/>
        <v>80/81ULBSL</v>
      </c>
    </row>
    <row r="5669" spans="1:31" x14ac:dyDescent="0.45">
      <c r="A5669" s="12" t="s">
        <v>53</v>
      </c>
      <c r="B5669" s="12" t="s">
        <v>338</v>
      </c>
      <c r="C5669" s="12" t="s">
        <v>109</v>
      </c>
      <c r="D5669" s="12">
        <v>1133.2</v>
      </c>
      <c r="E5669" s="12">
        <v>146138.57999999999</v>
      </c>
      <c r="F5669" s="12">
        <v>78846.75</v>
      </c>
      <c r="G5669" s="12">
        <v>659174.57999999996</v>
      </c>
      <c r="H5669" s="12">
        <v>2136308.5099999998</v>
      </c>
      <c r="I5669" s="12">
        <v>37954.47</v>
      </c>
      <c r="J5669" s="12">
        <v>57253.56</v>
      </c>
      <c r="K5669" s="21">
        <v>4189.92</v>
      </c>
      <c r="L5669" s="21">
        <v>566.71</v>
      </c>
      <c r="M5669" s="21">
        <v>0.76</v>
      </c>
      <c r="N5669" s="21">
        <v>1491.05</v>
      </c>
      <c r="O5669" s="21">
        <v>7.36</v>
      </c>
      <c r="P5669" s="21">
        <v>0.5</v>
      </c>
      <c r="Q5669" s="21">
        <v>0.02</v>
      </c>
      <c r="R5669" s="21">
        <v>10974.13</v>
      </c>
      <c r="S5669" s="22">
        <v>3.09</v>
      </c>
      <c r="T5669" s="21">
        <v>153.94999999999999</v>
      </c>
      <c r="U5669" s="21">
        <v>51.31</v>
      </c>
      <c r="V5669" s="12">
        <v>-0.95469999999999999</v>
      </c>
      <c r="W5669" s="12">
        <v>0</v>
      </c>
      <c r="X5669" s="12">
        <v>0</v>
      </c>
      <c r="Y5669" s="12" t="str">
        <f>IFERROR(VLOOKUP(C5669,[1]Index!$D:$F,3,FALSE),"Non List")</f>
        <v>Microfinance</v>
      </c>
      <c r="Z5669">
        <f>IFERROR(VLOOKUP(C5669,[1]LP!$B:$C,2,FALSE),0)</f>
        <v>1410</v>
      </c>
      <c r="AA5669" s="11">
        <f t="shared" si="136"/>
        <v>1855.3</v>
      </c>
      <c r="AB5669" s="5">
        <f>IFERROR(VLOOKUP(C5669,[2]Sheet1!$B:$F,5,FALSE),0)</f>
        <v>469246.74</v>
      </c>
      <c r="AC5669" s="11">
        <f>IFERROR(VLOOKUP(AE5669,[3]Sheet2!$M:$O,2,FALSE),0)</f>
        <v>0</v>
      </c>
      <c r="AD5669" s="11">
        <f>IFERROR(VLOOKUP(AE5669,[3]Sheet2!$M:$O,3,FALSE),0)</f>
        <v>0</v>
      </c>
      <c r="AE5669" s="10" t="str">
        <f t="shared" si="137"/>
        <v>80/81SMFBS</v>
      </c>
    </row>
    <row r="5670" spans="1:31" x14ac:dyDescent="0.45">
      <c r="A5670" s="12" t="s">
        <v>53</v>
      </c>
      <c r="B5670" s="12" t="s">
        <v>338</v>
      </c>
      <c r="C5670" s="12" t="s">
        <v>121</v>
      </c>
      <c r="D5670" s="12">
        <v>1246</v>
      </c>
      <c r="E5670" s="12">
        <v>79211.3</v>
      </c>
      <c r="F5670" s="12">
        <v>2404.6799999999998</v>
      </c>
      <c r="G5670" s="12">
        <v>166032.44</v>
      </c>
      <c r="H5670" s="12">
        <v>771794.53</v>
      </c>
      <c r="I5670" s="12">
        <v>4398.95</v>
      </c>
      <c r="J5670" s="12">
        <v>9277.9599999999991</v>
      </c>
      <c r="K5670" s="21">
        <v>-10729.46</v>
      </c>
      <c r="L5670" s="21">
        <v>-5651.46</v>
      </c>
      <c r="M5670" s="21">
        <v>-14.26</v>
      </c>
      <c r="N5670" s="21">
        <v>-87.38</v>
      </c>
      <c r="O5670" s="21">
        <v>12.09</v>
      </c>
      <c r="P5670" s="21">
        <v>-13.85</v>
      </c>
      <c r="Q5670" s="21">
        <v>-0.61</v>
      </c>
      <c r="R5670" s="21">
        <v>-1056.42</v>
      </c>
      <c r="S5670" s="22">
        <v>2.61</v>
      </c>
      <c r="T5670" s="21">
        <v>103.04</v>
      </c>
      <c r="U5670" s="21" t="s">
        <v>314</v>
      </c>
      <c r="V5670" s="12" t="s">
        <v>314</v>
      </c>
      <c r="W5670" s="12">
        <v>0</v>
      </c>
      <c r="X5670" s="12">
        <v>0</v>
      </c>
      <c r="Y5670" s="12" t="str">
        <f>IFERROR(VLOOKUP(C5670,[1]Index!$D:$F,3,FALSE),"Non List")</f>
        <v>Microfinance</v>
      </c>
      <c r="Z5670">
        <f>IFERROR(VLOOKUP(C5670,[1]LP!$B:$C,2,FALSE),0)</f>
        <v>1471.9</v>
      </c>
      <c r="AA5670" s="11">
        <f t="shared" si="136"/>
        <v>-103.2</v>
      </c>
      <c r="AB5670" s="5">
        <f>IFERROR(VLOOKUP(C5670,[2]Sheet1!$B:$F,5,FALSE),0)</f>
        <v>237633.9</v>
      </c>
      <c r="AC5670" s="11">
        <f>IFERROR(VLOOKUP(AE5670,[3]Sheet2!$M:$O,2,FALSE),0)</f>
        <v>0</v>
      </c>
      <c r="AD5670" s="11">
        <f>IFERROR(VLOOKUP(AE5670,[3]Sheet2!$M:$O,3,FALSE),0)</f>
        <v>0</v>
      </c>
      <c r="AE5670" s="10" t="str">
        <f t="shared" si="137"/>
        <v>80/81WNLB</v>
      </c>
    </row>
    <row r="5671" spans="1:31" x14ac:dyDescent="0.45">
      <c r="A5671" s="12" t="s">
        <v>53</v>
      </c>
      <c r="B5671" s="12" t="s">
        <v>338</v>
      </c>
      <c r="C5671" s="12" t="s">
        <v>102</v>
      </c>
      <c r="D5671" s="12">
        <v>761</v>
      </c>
      <c r="E5671" s="12">
        <v>318600</v>
      </c>
      <c r="F5671" s="12">
        <v>80229.11</v>
      </c>
      <c r="G5671" s="12">
        <v>1212377.22</v>
      </c>
      <c r="H5671" s="12">
        <v>3990701.38</v>
      </c>
      <c r="I5671" s="12">
        <v>65583.64</v>
      </c>
      <c r="J5671" s="12">
        <v>103700.31</v>
      </c>
      <c r="K5671" s="21">
        <v>3101.25</v>
      </c>
      <c r="L5671" s="21">
        <v>758.85</v>
      </c>
      <c r="M5671" s="21">
        <v>0.46</v>
      </c>
      <c r="N5671" s="21">
        <v>1654.35</v>
      </c>
      <c r="O5671" s="21">
        <v>6.08</v>
      </c>
      <c r="P5671" s="21">
        <v>0.38</v>
      </c>
      <c r="Q5671" s="21">
        <v>0.01</v>
      </c>
      <c r="R5671" s="21">
        <v>10058.450000000001</v>
      </c>
      <c r="S5671" s="22">
        <v>4.72</v>
      </c>
      <c r="T5671" s="21">
        <v>125.18</v>
      </c>
      <c r="U5671" s="21">
        <v>35.99</v>
      </c>
      <c r="V5671" s="12">
        <v>-0.95269999999999999</v>
      </c>
      <c r="W5671" s="21">
        <v>-17786.740000000002</v>
      </c>
      <c r="X5671" s="21">
        <v>-5.58</v>
      </c>
      <c r="Y5671" s="12" t="str">
        <f>IFERROR(VLOOKUP(C5671,[1]Index!$D:$F,3,FALSE),"Non List")</f>
        <v>Microfinance</v>
      </c>
      <c r="Z5671">
        <f>IFERROR(VLOOKUP(C5671,[1]LP!$B:$C,2,FALSE),0)</f>
        <v>1000.1</v>
      </c>
      <c r="AA5671" s="11">
        <f t="shared" si="136"/>
        <v>2174.1</v>
      </c>
      <c r="AB5671" s="5">
        <f>IFERROR(VLOOKUP(C5671,[2]Sheet1!$B:$F,5,FALSE),0)</f>
        <v>1023343.2</v>
      </c>
      <c r="AC5671" s="11">
        <f>IFERROR(VLOOKUP(AE5671,[3]Sheet2!$M:$O,2,FALSE),0)</f>
        <v>0</v>
      </c>
      <c r="AD5671" s="11">
        <f>IFERROR(VLOOKUP(AE5671,[3]Sheet2!$M:$O,3,FALSE),0)</f>
        <v>0</v>
      </c>
      <c r="AE5671" s="10" t="str">
        <f t="shared" si="137"/>
        <v>80/81SABSL</v>
      </c>
    </row>
    <row r="5672" spans="1:31" x14ac:dyDescent="0.45">
      <c r="A5672" s="12" t="s">
        <v>53</v>
      </c>
      <c r="B5672" s="12" t="s">
        <v>338</v>
      </c>
      <c r="C5672" s="12" t="s">
        <v>326</v>
      </c>
      <c r="D5672" s="12">
        <v>1880</v>
      </c>
      <c r="E5672" s="12">
        <v>22850</v>
      </c>
      <c r="F5672" s="12">
        <v>22453.05</v>
      </c>
      <c r="G5672" s="12">
        <v>132255.47</v>
      </c>
      <c r="H5672" s="12">
        <v>417124.26</v>
      </c>
      <c r="I5672" s="12">
        <v>6706.27</v>
      </c>
      <c r="J5672" s="12">
        <v>9424.44</v>
      </c>
      <c r="K5672" s="21">
        <v>689.1</v>
      </c>
      <c r="L5672" s="21">
        <v>-1670.49</v>
      </c>
      <c r="M5672" s="21">
        <v>-14.62</v>
      </c>
      <c r="N5672" s="21">
        <v>-128.59</v>
      </c>
      <c r="O5672" s="21">
        <v>9.48</v>
      </c>
      <c r="P5672" s="21">
        <v>-7.37</v>
      </c>
      <c r="Q5672" s="21">
        <v>-0.35</v>
      </c>
      <c r="R5672" s="21">
        <v>-1219.03</v>
      </c>
      <c r="S5672" s="22">
        <v>4.01</v>
      </c>
      <c r="T5672" s="21">
        <v>198.26</v>
      </c>
      <c r="U5672" s="12">
        <v>0</v>
      </c>
      <c r="V5672" s="12">
        <v>0</v>
      </c>
      <c r="W5672" s="21">
        <v>-1670.49</v>
      </c>
      <c r="X5672" s="21">
        <v>-7.31</v>
      </c>
      <c r="Y5672" s="12" t="str">
        <f>IFERROR(VLOOKUP(C5672,[1]Index!$D:$F,3,FALSE),"Non List")</f>
        <v>Microfinance</v>
      </c>
      <c r="Z5672">
        <f>IFERROR(VLOOKUP(C5672,[1]LP!$B:$C,2,FALSE),0)</f>
        <v>2230</v>
      </c>
      <c r="AA5672" s="11">
        <f t="shared" si="136"/>
        <v>-152.5</v>
      </c>
      <c r="AB5672" s="5">
        <f>IFERROR(VLOOKUP(C5672,[2]Sheet1!$B:$F,5,FALSE),0)</f>
        <v>98255</v>
      </c>
      <c r="AC5672" s="11">
        <f>IFERROR(VLOOKUP(AE5672,[3]Sheet2!$M:$O,2,FALSE),0)</f>
        <v>0</v>
      </c>
      <c r="AD5672" s="11">
        <f>IFERROR(VLOOKUP(AE5672,[3]Sheet2!$M:$O,3,FALSE),0)</f>
        <v>0</v>
      </c>
      <c r="AE5672" s="10" t="str">
        <f t="shared" si="137"/>
        <v>80/81SAMAJ</v>
      </c>
    </row>
    <row r="5673" spans="1:31" x14ac:dyDescent="0.45">
      <c r="A5673" s="12" t="s">
        <v>53</v>
      </c>
      <c r="B5673" s="12" t="s">
        <v>338</v>
      </c>
      <c r="C5673" s="12" t="s">
        <v>187</v>
      </c>
      <c r="D5673" s="12">
        <v>1155</v>
      </c>
      <c r="E5673" s="12">
        <v>133100</v>
      </c>
      <c r="F5673" s="12">
        <v>50227.671000000002</v>
      </c>
      <c r="G5673" s="12">
        <v>721363.37399999995</v>
      </c>
      <c r="H5673" s="12">
        <v>1923017.3219999999</v>
      </c>
      <c r="I5673" s="12">
        <v>13113.645</v>
      </c>
      <c r="J5673" s="12">
        <v>23431.491000000002</v>
      </c>
      <c r="K5673" s="21">
        <v>-12885.644</v>
      </c>
      <c r="L5673" s="21">
        <v>-20511.065999999999</v>
      </c>
      <c r="M5673" s="21">
        <v>-30.82</v>
      </c>
      <c r="N5673" s="21">
        <v>-37.479999999999997</v>
      </c>
      <c r="O5673" s="21">
        <v>8.39</v>
      </c>
      <c r="P5673" s="21">
        <v>-22.38</v>
      </c>
      <c r="Q5673" s="21">
        <v>-0.92</v>
      </c>
      <c r="R5673" s="21">
        <v>-314.45999999999998</v>
      </c>
      <c r="S5673" s="22">
        <v>4.93</v>
      </c>
      <c r="T5673" s="21">
        <v>137.74</v>
      </c>
      <c r="U5673" s="12">
        <v>0</v>
      </c>
      <c r="V5673" s="12">
        <v>0</v>
      </c>
      <c r="W5673" s="12">
        <v>0</v>
      </c>
      <c r="X5673" s="12">
        <v>0</v>
      </c>
      <c r="Y5673" s="12" t="str">
        <f>IFERROR(VLOOKUP(C5673,[1]Index!$D:$F,3,FALSE),"Non List")</f>
        <v>Microfinance</v>
      </c>
      <c r="Z5673">
        <f>IFERROR(VLOOKUP(C5673,[1]LP!$B:$C,2,FALSE),0)</f>
        <v>1290</v>
      </c>
      <c r="AA5673" s="11">
        <f t="shared" si="136"/>
        <v>-41.9</v>
      </c>
      <c r="AB5673" s="5">
        <f>IFERROR(VLOOKUP(C5673,[2]Sheet1!$B:$F,5,FALSE),0)</f>
        <v>427251</v>
      </c>
      <c r="AC5673" s="11">
        <f>IFERROR(VLOOKUP(AE5673,[3]Sheet2!$M:$O,2,FALSE),0)</f>
        <v>0</v>
      </c>
      <c r="AD5673" s="11">
        <f>IFERROR(VLOOKUP(AE5673,[3]Sheet2!$M:$O,3,FALSE),0)</f>
        <v>0</v>
      </c>
      <c r="AE5673" s="10" t="str">
        <f t="shared" si="137"/>
        <v>80/81DLBS</v>
      </c>
    </row>
    <row r="5674" spans="1:31" x14ac:dyDescent="0.45">
      <c r="A5674" s="12" t="s">
        <v>53</v>
      </c>
      <c r="B5674" s="12" t="s">
        <v>338</v>
      </c>
      <c r="C5674" s="12" t="s">
        <v>315</v>
      </c>
      <c r="D5674" s="12">
        <v>1960</v>
      </c>
      <c r="E5674" s="12">
        <v>68571.8</v>
      </c>
      <c r="F5674" s="12">
        <v>198722.48</v>
      </c>
      <c r="G5674" s="12">
        <v>823368.34</v>
      </c>
      <c r="H5674" s="12">
        <v>1411231.12</v>
      </c>
      <c r="I5674" s="12">
        <v>56868.03</v>
      </c>
      <c r="J5674" s="12">
        <v>66419.58</v>
      </c>
      <c r="K5674" s="21">
        <v>39511.629999999997</v>
      </c>
      <c r="L5674" s="21">
        <v>11822.2</v>
      </c>
      <c r="M5674" s="21">
        <v>34.479999999999997</v>
      </c>
      <c r="N5674" s="21">
        <v>56.84</v>
      </c>
      <c r="O5674" s="21">
        <v>5.03</v>
      </c>
      <c r="P5674" s="21">
        <v>8.85</v>
      </c>
      <c r="Q5674" s="21">
        <v>0.72</v>
      </c>
      <c r="R5674" s="21">
        <v>285.91000000000003</v>
      </c>
      <c r="S5674" s="22">
        <v>15.28</v>
      </c>
      <c r="T5674" s="21">
        <v>389.8</v>
      </c>
      <c r="U5674" s="21">
        <v>549.91999999999996</v>
      </c>
      <c r="V5674" s="12">
        <v>-0.71940000000000004</v>
      </c>
      <c r="W5674" s="12">
        <v>0</v>
      </c>
      <c r="X5674" s="12">
        <v>0</v>
      </c>
      <c r="Y5674" s="12" t="str">
        <f>IFERROR(VLOOKUP(C5674,[1]Index!$D:$F,3,FALSE),"Non List")</f>
        <v>Microfinance</v>
      </c>
      <c r="Z5674">
        <f>IFERROR(VLOOKUP(C5674,[1]LP!$B:$C,2,FALSE),0)</f>
        <v>2372.3000000000002</v>
      </c>
      <c r="AA5674" s="11">
        <f t="shared" si="136"/>
        <v>68.8</v>
      </c>
      <c r="AB5674" s="5">
        <f>IFERROR(VLOOKUP(C5674,[2]Sheet1!$B:$F,5,FALSE),0)</f>
        <v>223749.78</v>
      </c>
      <c r="AC5674" s="11">
        <f>IFERROR(VLOOKUP(AE5674,[3]Sheet2!$M:$O,2,FALSE),0)</f>
        <v>0</v>
      </c>
      <c r="AD5674" s="11">
        <f>IFERROR(VLOOKUP(AE5674,[3]Sheet2!$M:$O,3,FALSE),0)</f>
        <v>0</v>
      </c>
      <c r="AE5674" s="10" t="str">
        <f t="shared" si="137"/>
        <v>80/81ANLB</v>
      </c>
    </row>
    <row r="5675" spans="1:31" x14ac:dyDescent="0.45">
      <c r="A5675" s="12" t="s">
        <v>53</v>
      </c>
      <c r="B5675" s="12" t="s">
        <v>338</v>
      </c>
      <c r="C5675" s="12" t="s">
        <v>118</v>
      </c>
      <c r="D5675" s="12">
        <v>1235</v>
      </c>
      <c r="E5675" s="12">
        <v>109375</v>
      </c>
      <c r="F5675" s="12">
        <v>34986.07</v>
      </c>
      <c r="G5675" s="12">
        <v>939737.72</v>
      </c>
      <c r="H5675" s="12">
        <v>1275129.3400000001</v>
      </c>
      <c r="I5675" s="12">
        <v>18722.021000000001</v>
      </c>
      <c r="J5675" s="12">
        <v>23999.866000000002</v>
      </c>
      <c r="K5675" s="21">
        <v>-3308.2959999999998</v>
      </c>
      <c r="L5675" s="21">
        <v>-6504.5709999999999</v>
      </c>
      <c r="M5675" s="21">
        <v>-11.88</v>
      </c>
      <c r="N5675" s="21">
        <v>-103.96</v>
      </c>
      <c r="O5675" s="21">
        <v>9.36</v>
      </c>
      <c r="P5675" s="21">
        <v>-9.01</v>
      </c>
      <c r="Q5675" s="21">
        <v>-0.41</v>
      </c>
      <c r="R5675" s="21">
        <v>-973.07</v>
      </c>
      <c r="S5675" s="22">
        <v>7.9</v>
      </c>
      <c r="T5675" s="21">
        <v>131.99</v>
      </c>
      <c r="U5675" s="12">
        <v>0</v>
      </c>
      <c r="V5675" s="12">
        <v>0</v>
      </c>
      <c r="W5675" s="21">
        <v>-17785.27</v>
      </c>
      <c r="X5675" s="21">
        <v>-16.260000000000002</v>
      </c>
      <c r="Y5675" s="12" t="str">
        <f>IFERROR(VLOOKUP(C5675,[1]Index!$D:$F,3,FALSE),"Non List")</f>
        <v>Microfinance</v>
      </c>
      <c r="Z5675">
        <f>IFERROR(VLOOKUP(C5675,[1]LP!$B:$C,2,FALSE),0)</f>
        <v>1475</v>
      </c>
      <c r="AA5675" s="11">
        <f t="shared" si="136"/>
        <v>-124.2</v>
      </c>
      <c r="AB5675" s="5">
        <f>IFERROR(VLOOKUP(C5675,[2]Sheet1!$B:$F,5,FALSE),0)</f>
        <v>393750</v>
      </c>
      <c r="AC5675" s="11">
        <f>IFERROR(VLOOKUP(AE5675,[3]Sheet2!$M:$O,2,FALSE),0)</f>
        <v>0</v>
      </c>
      <c r="AD5675" s="11">
        <f>IFERROR(VLOOKUP(AE5675,[3]Sheet2!$M:$O,3,FALSE),0)</f>
        <v>0</v>
      </c>
      <c r="AE5675" s="10" t="str">
        <f t="shared" si="137"/>
        <v>80/81MLBS</v>
      </c>
    </row>
    <row r="5676" spans="1:31" x14ac:dyDescent="0.45">
      <c r="A5676" s="12" t="s">
        <v>53</v>
      </c>
      <c r="B5676" s="12" t="s">
        <v>338</v>
      </c>
      <c r="C5676" s="12" t="s">
        <v>188</v>
      </c>
      <c r="D5676" s="12">
        <v>693.6</v>
      </c>
      <c r="E5676" s="12">
        <v>250000</v>
      </c>
      <c r="F5676" s="12">
        <v>-63460.544000000002</v>
      </c>
      <c r="G5676" s="12">
        <v>227104.17300000001</v>
      </c>
      <c r="H5676" s="12">
        <v>1912821.9029999999</v>
      </c>
      <c r="I5676" s="12">
        <v>-1257.126</v>
      </c>
      <c r="J5676" s="12">
        <v>12325.888999999999</v>
      </c>
      <c r="K5676" s="21">
        <v>-43880.803999999996</v>
      </c>
      <c r="L5676" s="21">
        <v>-62468.677000000003</v>
      </c>
      <c r="M5676" s="21">
        <v>-49.96</v>
      </c>
      <c r="N5676" s="21">
        <v>-13.88</v>
      </c>
      <c r="O5676" s="21">
        <v>9.3000000000000007</v>
      </c>
      <c r="P5676" s="21">
        <v>-66.98</v>
      </c>
      <c r="Q5676" s="21">
        <v>-3.01</v>
      </c>
      <c r="R5676" s="21">
        <v>-129.08000000000001</v>
      </c>
      <c r="S5676" s="22">
        <v>6.88</v>
      </c>
      <c r="T5676" s="21">
        <v>74.62</v>
      </c>
      <c r="U5676" s="12">
        <v>0</v>
      </c>
      <c r="V5676" s="12">
        <v>0</v>
      </c>
      <c r="W5676" s="21">
        <v>-72255.362999999998</v>
      </c>
      <c r="X5676" s="21">
        <v>-28.9</v>
      </c>
      <c r="Y5676" s="12" t="str">
        <f>IFERROR(VLOOKUP(C5676,[1]Index!$D:$F,3,FALSE),"Non List")</f>
        <v>Microfinance</v>
      </c>
      <c r="Z5676">
        <f>IFERROR(VLOOKUP(C5676,[1]LP!$B:$C,2,FALSE),0)</f>
        <v>893</v>
      </c>
      <c r="AA5676" s="11">
        <f t="shared" si="136"/>
        <v>-17.899999999999999</v>
      </c>
      <c r="AB5676" s="5">
        <f>IFERROR(VLOOKUP(C5676,[2]Sheet1!$B:$F,5,FALSE),0)</f>
        <v>975000</v>
      </c>
      <c r="AC5676" s="11">
        <f>IFERROR(VLOOKUP(AE5676,[3]Sheet2!$M:$O,2,FALSE),0)</f>
        <v>0</v>
      </c>
      <c r="AD5676" s="11">
        <f>IFERROR(VLOOKUP(AE5676,[3]Sheet2!$M:$O,3,FALSE),0)</f>
        <v>0</v>
      </c>
      <c r="AE5676" s="10" t="str">
        <f t="shared" si="137"/>
        <v>80/81AVYAN</v>
      </c>
    </row>
    <row r="5677" spans="1:31" x14ac:dyDescent="0.45">
      <c r="A5677" s="12" t="s">
        <v>53</v>
      </c>
      <c r="B5677" s="12" t="s">
        <v>338</v>
      </c>
      <c r="C5677" s="12" t="s">
        <v>116</v>
      </c>
      <c r="D5677" s="12">
        <v>1244</v>
      </c>
      <c r="E5677" s="12">
        <v>182800</v>
      </c>
      <c r="F5677" s="12">
        <v>329523.17499999999</v>
      </c>
      <c r="G5677" s="12">
        <v>2661630.4730000002</v>
      </c>
      <c r="H5677" s="12">
        <v>4743316.4989999998</v>
      </c>
      <c r="I5677" s="12">
        <v>132999.408</v>
      </c>
      <c r="J5677" s="12">
        <v>181260.242</v>
      </c>
      <c r="K5677" s="21">
        <v>32399.417000000001</v>
      </c>
      <c r="L5677" s="21">
        <v>2258.2950000000001</v>
      </c>
      <c r="M5677" s="21">
        <v>2.46</v>
      </c>
      <c r="N5677" s="21">
        <v>505.69</v>
      </c>
      <c r="O5677" s="21">
        <v>4.4400000000000004</v>
      </c>
      <c r="P5677" s="21">
        <v>0.88</v>
      </c>
      <c r="Q5677" s="21">
        <v>0.04</v>
      </c>
      <c r="R5677" s="21">
        <v>2245.2600000000002</v>
      </c>
      <c r="S5677" s="22">
        <v>7.1</v>
      </c>
      <c r="T5677" s="21">
        <v>280.26</v>
      </c>
      <c r="U5677" s="21">
        <v>124.55</v>
      </c>
      <c r="V5677" s="12">
        <v>-0.89990000000000003</v>
      </c>
      <c r="W5677" s="21">
        <v>59916.358999999997</v>
      </c>
      <c r="X5677" s="21">
        <v>32.78</v>
      </c>
      <c r="Y5677" s="12" t="str">
        <f>IFERROR(VLOOKUP(C5677,[1]Index!$D:$F,3,FALSE),"Non List")</f>
        <v>Microfinance</v>
      </c>
      <c r="Z5677">
        <f>IFERROR(VLOOKUP(C5677,[1]LP!$B:$C,2,FALSE),0)</f>
        <v>1515</v>
      </c>
      <c r="AA5677" s="11">
        <f t="shared" si="136"/>
        <v>615.9</v>
      </c>
      <c r="AB5677" s="5">
        <f>IFERROR(VLOOKUP(C5677,[2]Sheet1!$B:$F,5,FALSE),0)</f>
        <v>596385</v>
      </c>
      <c r="AC5677" s="11">
        <f>IFERROR(VLOOKUP(AE5677,[3]Sheet2!$M:$O,2,FALSE),0)</f>
        <v>0</v>
      </c>
      <c r="AD5677" s="11">
        <f>IFERROR(VLOOKUP(AE5677,[3]Sheet2!$M:$O,3,FALSE),0)</f>
        <v>0</v>
      </c>
      <c r="AE5677" s="10" t="str">
        <f t="shared" si="137"/>
        <v>80/81JALPA</v>
      </c>
    </row>
    <row r="5678" spans="1:31" x14ac:dyDescent="0.45">
      <c r="A5678" s="12" t="s">
        <v>53</v>
      </c>
      <c r="B5678" s="12" t="s">
        <v>338</v>
      </c>
      <c r="C5678" s="12" t="s">
        <v>114</v>
      </c>
      <c r="D5678" s="12">
        <v>745.1</v>
      </c>
      <c r="E5678" s="12">
        <v>367143.41</v>
      </c>
      <c r="F5678" s="12">
        <v>162976.49</v>
      </c>
      <c r="G5678" s="12">
        <v>1481453.18</v>
      </c>
      <c r="H5678" s="12">
        <v>4688701.57</v>
      </c>
      <c r="I5678" s="12">
        <v>128351.87</v>
      </c>
      <c r="J5678" s="12">
        <v>168822.43</v>
      </c>
      <c r="K5678" s="21">
        <v>16177</v>
      </c>
      <c r="L5678" s="21">
        <v>12491.92</v>
      </c>
      <c r="M5678" s="21">
        <v>6.8</v>
      </c>
      <c r="N5678" s="21">
        <v>109.57</v>
      </c>
      <c r="O5678" s="21">
        <v>5.16</v>
      </c>
      <c r="P5678" s="21">
        <v>4.71</v>
      </c>
      <c r="Q5678" s="21">
        <v>0.24</v>
      </c>
      <c r="R5678" s="21">
        <v>565.38</v>
      </c>
      <c r="S5678" s="22">
        <v>4.6399999999999997</v>
      </c>
      <c r="T5678" s="21">
        <v>144.38999999999999</v>
      </c>
      <c r="U5678" s="21">
        <v>148.63</v>
      </c>
      <c r="V5678" s="12">
        <v>-0.80049999999999999</v>
      </c>
      <c r="W5678" s="21">
        <v>24611.71</v>
      </c>
      <c r="X5678" s="21">
        <v>6.7</v>
      </c>
      <c r="Y5678" s="12" t="str">
        <f>IFERROR(VLOOKUP(C5678,[1]Index!$D:$F,3,FALSE),"Non List")</f>
        <v>Microfinance</v>
      </c>
      <c r="Z5678">
        <f>IFERROR(VLOOKUP(C5678,[1]LP!$B:$C,2,FALSE),0)</f>
        <v>905</v>
      </c>
      <c r="AA5678" s="11">
        <f t="shared" si="136"/>
        <v>133.1</v>
      </c>
      <c r="AB5678" s="5">
        <f>IFERROR(VLOOKUP(C5678,[2]Sheet1!$B:$F,5,FALSE),0)</f>
        <v>1468573.64</v>
      </c>
      <c r="AC5678" s="11">
        <f>IFERROR(VLOOKUP(AE5678,[3]Sheet2!$M:$O,2,FALSE),0)</f>
        <v>0</v>
      </c>
      <c r="AD5678" s="11">
        <f>IFERROR(VLOOKUP(AE5678,[3]Sheet2!$M:$O,3,FALSE),0)</f>
        <v>0</v>
      </c>
      <c r="AE5678" s="10" t="str">
        <f t="shared" si="137"/>
        <v>80/81ACLBSL</v>
      </c>
    </row>
    <row r="5679" spans="1:31" x14ac:dyDescent="0.45">
      <c r="A5679" s="12" t="s">
        <v>53</v>
      </c>
      <c r="B5679" s="12" t="s">
        <v>338</v>
      </c>
      <c r="C5679" s="12" t="s">
        <v>98</v>
      </c>
      <c r="D5679" s="12">
        <v>1845</v>
      </c>
      <c r="E5679" s="12">
        <v>246865.73629999999</v>
      </c>
      <c r="F5679" s="12">
        <v>76467.372399999993</v>
      </c>
      <c r="G5679" s="12">
        <v>1099286.7646999999</v>
      </c>
      <c r="H5679" s="12">
        <v>3507048.5425999998</v>
      </c>
      <c r="I5679" s="12">
        <v>80663.396599999993</v>
      </c>
      <c r="J5679" s="12">
        <v>105623.9176</v>
      </c>
      <c r="K5679" s="21">
        <v>8478.0792999999994</v>
      </c>
      <c r="L5679" s="21">
        <v>2493.9591</v>
      </c>
      <c r="M5679" s="21">
        <v>2.02</v>
      </c>
      <c r="N5679" s="21">
        <v>913.37</v>
      </c>
      <c r="O5679" s="21">
        <v>14.09</v>
      </c>
      <c r="P5679" s="21">
        <v>1.54</v>
      </c>
      <c r="Q5679" s="21">
        <v>0.06</v>
      </c>
      <c r="R5679" s="21">
        <v>12869.38</v>
      </c>
      <c r="S5679" s="22">
        <v>5.74</v>
      </c>
      <c r="T5679" s="21">
        <v>130.97999999999999</v>
      </c>
      <c r="U5679" s="21">
        <v>77.16</v>
      </c>
      <c r="V5679" s="12">
        <v>-0.95820000000000005</v>
      </c>
      <c r="W5679" s="21">
        <v>1596.1338000000001</v>
      </c>
      <c r="X5679" s="21">
        <v>0.65</v>
      </c>
      <c r="Y5679" s="12" t="str">
        <f>IFERROR(VLOOKUP(C5679,[1]Index!$D:$F,3,FALSE),"Non List")</f>
        <v>Microfinance</v>
      </c>
      <c r="Z5679">
        <f>IFERROR(VLOOKUP(C5679,[1]LP!$B:$C,2,FALSE),0)</f>
        <v>2307</v>
      </c>
      <c r="AA5679" s="11">
        <f t="shared" si="136"/>
        <v>1142.0999999999999</v>
      </c>
      <c r="AB5679" s="5">
        <f>IFERROR(VLOOKUP(C5679,[2]Sheet1!$B:$F,5,FALSE),0)</f>
        <v>740597.22</v>
      </c>
      <c r="AC5679" s="11">
        <f>IFERROR(VLOOKUP(AE5679,[3]Sheet2!$M:$O,2,FALSE),0)</f>
        <v>0</v>
      </c>
      <c r="AD5679" s="11">
        <f>IFERROR(VLOOKUP(AE5679,[3]Sheet2!$M:$O,3,FALSE),0)</f>
        <v>0</v>
      </c>
      <c r="AE5679" s="10" t="str">
        <f t="shared" si="137"/>
        <v>80/81USLB</v>
      </c>
    </row>
    <row r="5680" spans="1:31" x14ac:dyDescent="0.45">
      <c r="A5680" s="12" t="s">
        <v>53</v>
      </c>
      <c r="B5680" s="12" t="s">
        <v>338</v>
      </c>
      <c r="C5680" s="12" t="s">
        <v>189</v>
      </c>
      <c r="D5680" s="12">
        <v>1580</v>
      </c>
      <c r="E5680" s="12">
        <v>266424.39</v>
      </c>
      <c r="F5680" s="12">
        <v>304565.51</v>
      </c>
      <c r="G5680" s="12">
        <v>2268074.84</v>
      </c>
      <c r="H5680" s="12">
        <v>5729306.4100000001</v>
      </c>
      <c r="I5680" s="12">
        <v>131880.04999999999</v>
      </c>
      <c r="J5680" s="12">
        <v>172910.48</v>
      </c>
      <c r="K5680" s="21">
        <v>25886.48</v>
      </c>
      <c r="L5680" s="21">
        <v>21097.86</v>
      </c>
      <c r="M5680" s="21">
        <v>15.82</v>
      </c>
      <c r="N5680" s="21">
        <v>99.87</v>
      </c>
      <c r="O5680" s="21">
        <v>7.37</v>
      </c>
      <c r="P5680" s="21">
        <v>7.39</v>
      </c>
      <c r="Q5680" s="21">
        <v>0.33</v>
      </c>
      <c r="R5680" s="21">
        <v>736.04</v>
      </c>
      <c r="S5680" s="22">
        <v>4.7699999999999996</v>
      </c>
      <c r="T5680" s="21">
        <v>214.32</v>
      </c>
      <c r="U5680" s="21">
        <v>276.2</v>
      </c>
      <c r="V5680" s="12">
        <v>-0.82520000000000004</v>
      </c>
      <c r="W5680" s="21">
        <v>16456.330000000002</v>
      </c>
      <c r="X5680" s="21">
        <v>6.18</v>
      </c>
      <c r="Y5680" s="12" t="str">
        <f>IFERROR(VLOOKUP(C5680,[1]Index!$D:$F,3,FALSE),"Non List")</f>
        <v>Microfinance</v>
      </c>
      <c r="Z5680">
        <f>IFERROR(VLOOKUP(C5680,[1]LP!$B:$C,2,FALSE),0)</f>
        <v>1597</v>
      </c>
      <c r="AA5680" s="11">
        <f t="shared" si="136"/>
        <v>100.9</v>
      </c>
      <c r="AB5680" s="5">
        <f>IFERROR(VLOOKUP(C5680,[2]Sheet1!$B:$F,5,FALSE),0)</f>
        <v>865879.27</v>
      </c>
      <c r="AC5680" s="11">
        <f>IFERROR(VLOOKUP(AE5680,[3]Sheet2!$M:$O,2,FALSE),0)</f>
        <v>0</v>
      </c>
      <c r="AD5680" s="11">
        <f>IFERROR(VLOOKUP(AE5680,[3]Sheet2!$M:$O,3,FALSE),0)</f>
        <v>0</v>
      </c>
      <c r="AE5680" s="10" t="str">
        <f t="shared" si="137"/>
        <v>80/81CYCL</v>
      </c>
    </row>
    <row r="5681" spans="1:31" x14ac:dyDescent="0.45">
      <c r="A5681" s="12" t="s">
        <v>53</v>
      </c>
      <c r="B5681" s="12" t="s">
        <v>338</v>
      </c>
      <c r="C5681" s="12" t="s">
        <v>119</v>
      </c>
      <c r="D5681" s="12">
        <v>856.8</v>
      </c>
      <c r="E5681" s="12">
        <v>504366.467</v>
      </c>
      <c r="F5681" s="12">
        <v>80421.494000000006</v>
      </c>
      <c r="G5681" s="12">
        <v>1329161.1910000001</v>
      </c>
      <c r="H5681" s="12">
        <v>6541861.0599999996</v>
      </c>
      <c r="I5681" s="12">
        <v>98858.751999999993</v>
      </c>
      <c r="J5681" s="12">
        <v>128661.761</v>
      </c>
      <c r="K5681" s="21">
        <v>-12047.522999999999</v>
      </c>
      <c r="L5681" s="21">
        <v>-55881.932000000001</v>
      </c>
      <c r="M5681" s="21">
        <v>-22.14</v>
      </c>
      <c r="N5681" s="21">
        <v>-38.700000000000003</v>
      </c>
      <c r="O5681" s="21">
        <v>7.39</v>
      </c>
      <c r="P5681" s="21">
        <v>-19.11</v>
      </c>
      <c r="Q5681" s="21">
        <v>-0.79</v>
      </c>
      <c r="R5681" s="21">
        <v>-285.99</v>
      </c>
      <c r="S5681" s="22">
        <v>7.44</v>
      </c>
      <c r="T5681" s="21">
        <v>115.95</v>
      </c>
      <c r="U5681" s="12">
        <v>0</v>
      </c>
      <c r="V5681" s="12">
        <v>0</v>
      </c>
      <c r="W5681" s="21">
        <v>-52483.773000000001</v>
      </c>
      <c r="X5681" s="21">
        <v>-10.41</v>
      </c>
      <c r="Y5681" s="12" t="str">
        <f>IFERROR(VLOOKUP(C5681,[1]Index!$D:$F,3,FALSE),"Non List")</f>
        <v>Microfinance</v>
      </c>
      <c r="Z5681">
        <f>IFERROR(VLOOKUP(C5681,[1]LP!$B:$C,2,FALSE),0)</f>
        <v>1007</v>
      </c>
      <c r="AA5681" s="11">
        <f t="shared" si="136"/>
        <v>-45.5</v>
      </c>
      <c r="AB5681" s="5">
        <f>IFERROR(VLOOKUP(C5681,[2]Sheet1!$B:$F,5,FALSE),0)</f>
        <v>1664409.36</v>
      </c>
      <c r="AC5681" s="11">
        <f>IFERROR(VLOOKUP(AE5681,[3]Sheet2!$M:$O,2,FALSE),0)</f>
        <v>0</v>
      </c>
      <c r="AD5681" s="11">
        <f>IFERROR(VLOOKUP(AE5681,[3]Sheet2!$M:$O,3,FALSE),0)</f>
        <v>0</v>
      </c>
      <c r="AE5681" s="10" t="str">
        <f t="shared" si="137"/>
        <v>80/81KLBSL</v>
      </c>
    </row>
    <row r="5682" spans="1:31" x14ac:dyDescent="0.45">
      <c r="A5682" s="12" t="s">
        <v>53</v>
      </c>
      <c r="B5682" s="12" t="s">
        <v>338</v>
      </c>
      <c r="C5682" s="12" t="s">
        <v>327</v>
      </c>
      <c r="D5682" s="12">
        <v>1141.5</v>
      </c>
      <c r="E5682" s="12">
        <v>30000</v>
      </c>
      <c r="F5682" s="12">
        <v>-5398.53</v>
      </c>
      <c r="G5682" s="12">
        <v>50323.89</v>
      </c>
      <c r="H5682" s="12">
        <v>191661.55</v>
      </c>
      <c r="I5682" s="12">
        <v>3221.7</v>
      </c>
      <c r="J5682" s="12">
        <v>3221.7</v>
      </c>
      <c r="K5682" s="21">
        <v>-4364.37</v>
      </c>
      <c r="L5682" s="21">
        <v>-4044.83</v>
      </c>
      <c r="M5682" s="21">
        <v>-26.96</v>
      </c>
      <c r="N5682" s="21">
        <v>-42.34</v>
      </c>
      <c r="O5682" s="21">
        <v>13.92</v>
      </c>
      <c r="P5682" s="21">
        <v>-32.880000000000003</v>
      </c>
      <c r="Q5682" s="21">
        <v>-1.6</v>
      </c>
      <c r="R5682" s="21">
        <v>-589.37</v>
      </c>
      <c r="S5682" s="22">
        <v>4.93</v>
      </c>
      <c r="T5682" s="21">
        <v>82</v>
      </c>
      <c r="U5682" s="12">
        <v>0</v>
      </c>
      <c r="V5682" s="12">
        <v>0</v>
      </c>
      <c r="W5682" s="12">
        <v>0</v>
      </c>
      <c r="X5682" s="12">
        <v>0</v>
      </c>
      <c r="Y5682" s="12" t="str">
        <f>IFERROR(VLOOKUP(C5682,[1]Index!$D:$F,3,FALSE),"Non List")</f>
        <v>Microfinance</v>
      </c>
      <c r="Z5682">
        <f>IFERROR(VLOOKUP(C5682,[1]LP!$B:$C,2,FALSE),0)</f>
        <v>0</v>
      </c>
      <c r="AA5682" s="11">
        <f t="shared" ref="AA5682:AA5683" si="138">ROUND(IFERROR(Z5682/M5682,0),1)</f>
        <v>0</v>
      </c>
      <c r="AB5682" s="5">
        <f>IFERROR(VLOOKUP(C5682,[2]Sheet1!$B:$F,5,FALSE),0)</f>
        <v>96990</v>
      </c>
      <c r="AC5682" s="11">
        <f>IFERROR(VLOOKUP(AE5682,[3]Sheet2!$M:$O,2,FALSE),0)</f>
        <v>0</v>
      </c>
      <c r="AD5682" s="11">
        <f>IFERROR(VLOOKUP(AE5682,[3]Sheet2!$M:$O,3,FALSE),0)</f>
        <v>0</v>
      </c>
      <c r="AE5682" s="10" t="str">
        <f t="shared" ref="AE5682:AE5683" si="139">B5682&amp;C5682</f>
        <v>80/81BPW</v>
      </c>
    </row>
    <row r="5683" spans="1:31" x14ac:dyDescent="0.45">
      <c r="A5683" s="12" t="s">
        <v>53</v>
      </c>
      <c r="B5683" s="12" t="s">
        <v>338</v>
      </c>
      <c r="C5683" s="12" t="s">
        <v>191</v>
      </c>
      <c r="D5683" s="12">
        <v>723</v>
      </c>
      <c r="E5683" s="12">
        <v>910782.50899999996</v>
      </c>
      <c r="F5683" s="12">
        <v>542161.27899999998</v>
      </c>
      <c r="G5683" s="12">
        <v>4659844.0429999996</v>
      </c>
      <c r="H5683" s="12">
        <v>10584659.767000001</v>
      </c>
      <c r="I5683" s="12">
        <v>254993.01500000001</v>
      </c>
      <c r="J5683" s="12">
        <v>340716.34399999998</v>
      </c>
      <c r="K5683" s="21">
        <v>57875.946000000004</v>
      </c>
      <c r="L5683" s="21">
        <v>23488.377</v>
      </c>
      <c r="M5683" s="21">
        <v>5.14</v>
      </c>
      <c r="N5683" s="21">
        <v>140.66</v>
      </c>
      <c r="O5683" s="21">
        <v>4.53</v>
      </c>
      <c r="P5683" s="21">
        <v>3.23</v>
      </c>
      <c r="Q5683" s="21">
        <v>0.21</v>
      </c>
      <c r="R5683" s="21">
        <v>637.19000000000005</v>
      </c>
      <c r="S5683" s="22">
        <v>7.34</v>
      </c>
      <c r="T5683" s="21">
        <v>159.53</v>
      </c>
      <c r="U5683" s="21">
        <v>135.83000000000001</v>
      </c>
      <c r="V5683" s="12">
        <v>-0.81210000000000004</v>
      </c>
      <c r="W5683" s="21">
        <v>9231.8790000000008</v>
      </c>
      <c r="X5683" s="21">
        <v>1.01</v>
      </c>
      <c r="Y5683" s="12" t="str">
        <f>IFERROR(VLOOKUP(C5683,[1]Index!$D:$F,3,FALSE),"Non List")</f>
        <v>Microfinance</v>
      </c>
      <c r="Z5683">
        <f>IFERROR(VLOOKUP(C5683,[1]LP!$B:$C,2,FALSE),0)</f>
        <v>858</v>
      </c>
      <c r="AA5683" s="11">
        <f t="shared" si="138"/>
        <v>166.9</v>
      </c>
      <c r="AB5683" s="5">
        <f>IFERROR(VLOOKUP(C5683,[2]Sheet1!$B:$F,5,FALSE),0)</f>
        <v>4462834.3499999996</v>
      </c>
      <c r="AC5683" s="11">
        <f>IFERROR(VLOOKUP(AE5683,[3]Sheet2!$M:$O,2,FALSE),0)</f>
        <v>0</v>
      </c>
      <c r="AD5683" s="11">
        <f>IFERROR(VLOOKUP(AE5683,[3]Sheet2!$M:$O,3,FALSE),0)</f>
        <v>0</v>
      </c>
      <c r="AE5683" s="10" t="str">
        <f t="shared" si="139"/>
        <v>80/81SWMF</v>
      </c>
    </row>
    <row r="5684" spans="1:31" x14ac:dyDescent="0.45">
      <c r="A5684" t="s">
        <v>53</v>
      </c>
      <c r="B5684" t="s">
        <v>338</v>
      </c>
      <c r="C5684" t="s">
        <v>192</v>
      </c>
      <c r="D5684">
        <v>165</v>
      </c>
      <c r="E5684">
        <v>3735925.2</v>
      </c>
      <c r="F5684" s="5">
        <v>82668.14</v>
      </c>
      <c r="L5684">
        <v>23261.919999999998</v>
      </c>
      <c r="M5684" s="6">
        <v>1.24</v>
      </c>
      <c r="N5684" s="6">
        <v>133.06</v>
      </c>
      <c r="O5684" s="6">
        <v>1.61</v>
      </c>
      <c r="P5684" s="6">
        <v>1.22</v>
      </c>
      <c r="R5684">
        <v>214.23</v>
      </c>
      <c r="T5684">
        <v>102.21</v>
      </c>
      <c r="U5684">
        <v>53.4</v>
      </c>
      <c r="V5684" s="4">
        <v>-0.6764</v>
      </c>
      <c r="Y5684" s="12" t="str">
        <f>IFERROR(VLOOKUP(C5684,[1]Index!$D:$F,3,FALSE),"Non List")</f>
        <v>Hydro Power</v>
      </c>
      <c r="Z5684">
        <f>IFERROR(VLOOKUP(C5684,[1]LP!$B:$C,2,FALSE),0)</f>
        <v>164</v>
      </c>
      <c r="AA5684" s="11">
        <f t="shared" ref="AA5684:AA5747" si="140">ROUND(IFERROR(Z5684/M5684,0),1)</f>
        <v>132.30000000000001</v>
      </c>
      <c r="AB5684" s="5">
        <f>IFERROR(VLOOKUP(C5684,[2]Sheet1!$B:$F,5,FALSE),0)</f>
        <v>37359249.329999998</v>
      </c>
      <c r="AC5684" s="11">
        <f>IFERROR(VLOOKUP(AE5684,[3]Sheet2!$M:$O,2,FALSE),0)</f>
        <v>0</v>
      </c>
      <c r="AD5684" s="11">
        <f>IFERROR(VLOOKUP(AE5684,[3]Sheet2!$M:$O,3,FALSE),0)</f>
        <v>0</v>
      </c>
      <c r="AE5684" s="10" t="str">
        <f t="shared" ref="AE5684:AE5747" si="141">B5684&amp;C5684</f>
        <v>80/81AHPC</v>
      </c>
    </row>
    <row r="5685" spans="1:31" x14ac:dyDescent="0.45">
      <c r="A5685" t="s">
        <v>53</v>
      </c>
      <c r="B5685" t="s">
        <v>338</v>
      </c>
      <c r="C5685" t="s">
        <v>193</v>
      </c>
      <c r="D5685">
        <v>297</v>
      </c>
      <c r="E5685">
        <v>3409065</v>
      </c>
      <c r="F5685" s="5">
        <v>3638535</v>
      </c>
      <c r="L5685">
        <v>178318</v>
      </c>
      <c r="M5685">
        <v>10.46</v>
      </c>
      <c r="N5685">
        <v>28.39</v>
      </c>
      <c r="O5685">
        <v>1.44</v>
      </c>
      <c r="P5685">
        <v>5.0599999999999996</v>
      </c>
      <c r="R5685">
        <v>40.880000000000003</v>
      </c>
      <c r="T5685">
        <v>206.73</v>
      </c>
      <c r="U5685">
        <v>220.58</v>
      </c>
      <c r="V5685" s="4">
        <v>-0.25729999999999997</v>
      </c>
      <c r="Y5685" s="12" t="str">
        <f>IFERROR(VLOOKUP(C5685,[1]Index!$D:$F,3,FALSE),"Non List")</f>
        <v>Hydro Power</v>
      </c>
      <c r="Z5685">
        <f>IFERROR(VLOOKUP(C5685,[1]LP!$B:$C,2,FALSE),0)</f>
        <v>299</v>
      </c>
      <c r="AA5685" s="11">
        <f t="shared" si="140"/>
        <v>28.6</v>
      </c>
      <c r="AB5685" s="5">
        <f>IFERROR(VLOOKUP(C5685,[2]Sheet1!$B:$F,5,FALSE),0)</f>
        <v>34098720.810000002</v>
      </c>
      <c r="AC5685" s="11">
        <f>IFERROR(VLOOKUP(AE5685,[3]Sheet2!$M:$O,2,FALSE),0)</f>
        <v>0</v>
      </c>
      <c r="AD5685" s="11">
        <f>IFERROR(VLOOKUP(AE5685,[3]Sheet2!$M:$O,3,FALSE),0)</f>
        <v>0</v>
      </c>
      <c r="AE5685" s="10" t="str">
        <f t="shared" si="141"/>
        <v>80/81BPCL</v>
      </c>
    </row>
    <row r="5686" spans="1:31" x14ac:dyDescent="0.45">
      <c r="A5686" t="s">
        <v>53</v>
      </c>
      <c r="B5686" t="s">
        <v>338</v>
      </c>
      <c r="C5686" t="s">
        <v>194</v>
      </c>
      <c r="D5686">
        <v>445</v>
      </c>
      <c r="E5686">
        <v>7983997.21</v>
      </c>
      <c r="F5686" s="5">
        <v>2538646.84</v>
      </c>
      <c r="L5686">
        <v>379141.69</v>
      </c>
      <c r="M5686">
        <v>9.48</v>
      </c>
      <c r="N5686">
        <v>46.94</v>
      </c>
      <c r="O5686">
        <v>3.38</v>
      </c>
      <c r="P5686">
        <v>7.21</v>
      </c>
      <c r="R5686">
        <v>158.66</v>
      </c>
      <c r="T5686">
        <v>131.80000000000001</v>
      </c>
      <c r="U5686">
        <v>167.67</v>
      </c>
      <c r="V5686" s="4">
        <v>-0.62319999999999998</v>
      </c>
      <c r="Y5686" s="12" t="str">
        <f>IFERROR(VLOOKUP(C5686,[1]Index!$D:$F,3,FALSE),"Non List")</f>
        <v>Hydro Power</v>
      </c>
      <c r="Z5686">
        <f>IFERROR(VLOOKUP(C5686,[1]LP!$B:$C,2,FALSE),0)</f>
        <v>448.1</v>
      </c>
      <c r="AA5686" s="11">
        <f t="shared" si="140"/>
        <v>47.3</v>
      </c>
      <c r="AB5686" s="5">
        <f>IFERROR(VLOOKUP(C5686,[2]Sheet1!$B:$F,5,FALSE),0)</f>
        <v>79839972</v>
      </c>
      <c r="AC5686" s="11">
        <f>IFERROR(VLOOKUP(AE5686,[3]Sheet2!$M:$O,2,FALSE),0)</f>
        <v>0</v>
      </c>
      <c r="AD5686" s="11">
        <f>IFERROR(VLOOKUP(AE5686,[3]Sheet2!$M:$O,3,FALSE),0)</f>
        <v>0</v>
      </c>
      <c r="AE5686" s="10" t="str">
        <f t="shared" si="141"/>
        <v>80/81CHCL</v>
      </c>
    </row>
    <row r="5687" spans="1:31" x14ac:dyDescent="0.45">
      <c r="A5687" t="s">
        <v>53</v>
      </c>
      <c r="B5687" t="s">
        <v>338</v>
      </c>
      <c r="C5687" t="s">
        <v>195</v>
      </c>
      <c r="D5687">
        <v>145</v>
      </c>
      <c r="E5687">
        <v>2467162.92</v>
      </c>
      <c r="F5687" s="5">
        <v>45956.57</v>
      </c>
      <c r="L5687">
        <v>8846.9599999999991</v>
      </c>
      <c r="M5687">
        <v>0.7</v>
      </c>
      <c r="N5687">
        <v>207.14</v>
      </c>
      <c r="O5687">
        <v>1.42</v>
      </c>
      <c r="P5687">
        <v>0.7</v>
      </c>
      <c r="R5687">
        <v>294.14</v>
      </c>
      <c r="T5687">
        <v>101.86</v>
      </c>
      <c r="U5687">
        <v>40.049999999999997</v>
      </c>
      <c r="V5687" s="4">
        <v>-0.7238</v>
      </c>
      <c r="Y5687" s="12" t="str">
        <f>IFERROR(VLOOKUP(C5687,[1]Index!$D:$F,3,FALSE),"Non List")</f>
        <v>Hydro Power</v>
      </c>
      <c r="Z5687">
        <f>IFERROR(VLOOKUP(C5687,[1]LP!$B:$C,2,FALSE),0)</f>
        <v>148</v>
      </c>
      <c r="AA5687" s="11">
        <f t="shared" si="140"/>
        <v>211.4</v>
      </c>
      <c r="AB5687" s="5">
        <f>IFERROR(VLOOKUP(C5687,[2]Sheet1!$B:$F,5,FALSE),0)</f>
        <v>24671629.120000001</v>
      </c>
      <c r="AC5687" s="11">
        <f>IFERROR(VLOOKUP(AE5687,[3]Sheet2!$M:$O,2,FALSE),0)</f>
        <v>0</v>
      </c>
      <c r="AD5687" s="11">
        <f>IFERROR(VLOOKUP(AE5687,[3]Sheet2!$M:$O,3,FALSE),0)</f>
        <v>0</v>
      </c>
      <c r="AE5687" s="10" t="str">
        <f t="shared" si="141"/>
        <v>80/81NHPC</v>
      </c>
    </row>
    <row r="5688" spans="1:31" x14ac:dyDescent="0.45">
      <c r="A5688" t="s">
        <v>53</v>
      </c>
      <c r="B5688" t="s">
        <v>338</v>
      </c>
      <c r="C5688" t="s">
        <v>196</v>
      </c>
      <c r="D5688">
        <v>325.10000000000002</v>
      </c>
      <c r="E5688">
        <v>3089251</v>
      </c>
      <c r="F5688" s="5">
        <v>2752618.608</v>
      </c>
      <c r="L5688">
        <v>334107.28999999998</v>
      </c>
      <c r="M5688">
        <v>21.62</v>
      </c>
      <c r="N5688">
        <v>15.04</v>
      </c>
      <c r="O5688">
        <v>1.72</v>
      </c>
      <c r="P5688">
        <v>11.44</v>
      </c>
      <c r="R5688">
        <v>25.87</v>
      </c>
      <c r="T5688">
        <v>189.1</v>
      </c>
      <c r="U5688">
        <v>303.29000000000002</v>
      </c>
      <c r="V5688" s="4">
        <v>-6.7100000000000007E-2</v>
      </c>
      <c r="Y5688" s="12" t="str">
        <f>IFERROR(VLOOKUP(C5688,[1]Index!$D:$F,3,FALSE),"Non List")</f>
        <v>Hydro Power</v>
      </c>
      <c r="Z5688">
        <f>IFERROR(VLOOKUP(C5688,[1]LP!$B:$C,2,FALSE),0)</f>
        <v>339.3</v>
      </c>
      <c r="AA5688" s="11">
        <f t="shared" si="140"/>
        <v>15.7</v>
      </c>
      <c r="AB5688" s="5">
        <f>IFERROR(VLOOKUP(C5688,[2]Sheet1!$B:$F,5,FALSE),0)</f>
        <v>30892510</v>
      </c>
      <c r="AC5688" s="11">
        <f>IFERROR(VLOOKUP(AE5688,[3]Sheet2!$M:$O,2,FALSE),0)</f>
        <v>0</v>
      </c>
      <c r="AD5688" s="11">
        <f>IFERROR(VLOOKUP(AE5688,[3]Sheet2!$M:$O,3,FALSE),0)</f>
        <v>0</v>
      </c>
      <c r="AE5688" s="10" t="str">
        <f t="shared" si="141"/>
        <v>80/81SHPC</v>
      </c>
    </row>
    <row r="5689" spans="1:31" x14ac:dyDescent="0.45">
      <c r="A5689" t="s">
        <v>53</v>
      </c>
      <c r="B5689" t="s">
        <v>338</v>
      </c>
      <c r="C5689" t="s">
        <v>215</v>
      </c>
      <c r="D5689">
        <v>283</v>
      </c>
      <c r="E5689">
        <v>990000</v>
      </c>
      <c r="F5689" s="5">
        <v>-178126.81</v>
      </c>
      <c r="L5689">
        <v>-1873.54</v>
      </c>
      <c r="M5689">
        <v>-0.36</v>
      </c>
      <c r="N5689">
        <v>-786.11</v>
      </c>
      <c r="O5689">
        <v>3.45</v>
      </c>
      <c r="P5689">
        <v>-0.46</v>
      </c>
      <c r="R5689">
        <v>-2712.08</v>
      </c>
      <c r="T5689">
        <v>82.01</v>
      </c>
      <c r="U5689" t="s">
        <v>314</v>
      </c>
      <c r="V5689" s="4" t="s">
        <v>314</v>
      </c>
      <c r="Y5689" s="12" t="str">
        <f>IFERROR(VLOOKUP(C5689,[1]Index!$D:$F,3,FALSE),"Non List")</f>
        <v>Hydro Power</v>
      </c>
      <c r="Z5689">
        <f>IFERROR(VLOOKUP(C5689,[1]LP!$B:$C,2,FALSE),0)</f>
        <v>286</v>
      </c>
      <c r="AA5689" s="11">
        <f t="shared" si="140"/>
        <v>-794.4</v>
      </c>
      <c r="AB5689" s="5">
        <f>IFERROR(VLOOKUP(C5689,[2]Sheet1!$B:$F,5,FALSE),0)</f>
        <v>9900000</v>
      </c>
      <c r="AC5689" s="11">
        <f>IFERROR(VLOOKUP(AE5689,[3]Sheet2!$M:$O,2,FALSE),0)</f>
        <v>0</v>
      </c>
      <c r="AD5689" s="11">
        <f>IFERROR(VLOOKUP(AE5689,[3]Sheet2!$M:$O,3,FALSE),0)</f>
        <v>0</v>
      </c>
      <c r="AE5689" s="10" t="str">
        <f t="shared" si="141"/>
        <v>80/81HURJA</v>
      </c>
    </row>
    <row r="5690" spans="1:31" x14ac:dyDescent="0.45">
      <c r="A5690" t="s">
        <v>53</v>
      </c>
      <c r="B5690" t="s">
        <v>338</v>
      </c>
      <c r="C5690" t="s">
        <v>202</v>
      </c>
      <c r="D5690">
        <v>167.8</v>
      </c>
      <c r="E5690">
        <v>4081463.1</v>
      </c>
      <c r="F5690" s="5">
        <v>-181535.76</v>
      </c>
      <c r="L5690">
        <v>-319459.78999999998</v>
      </c>
      <c r="M5690">
        <v>-15.64</v>
      </c>
      <c r="N5690">
        <v>-10.73</v>
      </c>
      <c r="O5690">
        <v>1.76</v>
      </c>
      <c r="P5690">
        <v>-16.38</v>
      </c>
      <c r="R5690">
        <v>-18.88</v>
      </c>
      <c r="T5690">
        <v>95.55</v>
      </c>
      <c r="U5690" t="s">
        <v>314</v>
      </c>
      <c r="V5690" s="4" t="s">
        <v>314</v>
      </c>
      <c r="Y5690" s="12" t="str">
        <f>IFERROR(VLOOKUP(C5690,[1]Index!$D:$F,3,FALSE),"Non List")</f>
        <v>Hydro Power</v>
      </c>
      <c r="Z5690">
        <f>IFERROR(VLOOKUP(C5690,[1]LP!$B:$C,2,FALSE),0)</f>
        <v>171</v>
      </c>
      <c r="AA5690" s="11">
        <f t="shared" si="140"/>
        <v>-10.9</v>
      </c>
      <c r="AB5690" s="5">
        <f>IFERROR(VLOOKUP(C5690,[2]Sheet1!$B:$F,5,FALSE),0)</f>
        <v>38959421</v>
      </c>
      <c r="AC5690" s="11">
        <f>IFERROR(VLOOKUP(AE5690,[3]Sheet2!$M:$O,2,FALSE),0)</f>
        <v>0</v>
      </c>
      <c r="AD5690" s="11">
        <f>IFERROR(VLOOKUP(AE5690,[3]Sheet2!$M:$O,3,FALSE),0)</f>
        <v>0</v>
      </c>
      <c r="AE5690" s="10" t="str">
        <f t="shared" si="141"/>
        <v>80/81AKPL</v>
      </c>
    </row>
    <row r="5691" spans="1:31" x14ac:dyDescent="0.45">
      <c r="A5691" t="s">
        <v>53</v>
      </c>
      <c r="B5691" t="s">
        <v>338</v>
      </c>
      <c r="C5691" t="s">
        <v>198</v>
      </c>
      <c r="D5691">
        <v>231</v>
      </c>
      <c r="E5691">
        <v>535815</v>
      </c>
      <c r="F5691" s="5">
        <v>22484.933000000001</v>
      </c>
      <c r="L5691">
        <v>-37338.146000000001</v>
      </c>
      <c r="M5691">
        <v>-13.92</v>
      </c>
      <c r="N5691">
        <v>-16.59</v>
      </c>
      <c r="O5691">
        <v>2.2200000000000002</v>
      </c>
      <c r="P5691">
        <v>-13.38</v>
      </c>
      <c r="R5691">
        <v>-36.83</v>
      </c>
      <c r="T5691">
        <v>104.2</v>
      </c>
      <c r="U5691" t="s">
        <v>314</v>
      </c>
      <c r="V5691" s="4" t="s">
        <v>314</v>
      </c>
      <c r="Y5691" s="12" t="str">
        <f>IFERROR(VLOOKUP(C5691,[1]Index!$D:$F,3,FALSE),"Non List")</f>
        <v>Hydro Power</v>
      </c>
      <c r="Z5691">
        <f>IFERROR(VLOOKUP(C5691,[1]LP!$B:$C,2,FALSE),0)</f>
        <v>235</v>
      </c>
      <c r="AA5691" s="11">
        <f t="shared" si="140"/>
        <v>-16.899999999999999</v>
      </c>
      <c r="AB5691" s="5">
        <f>IFERROR(VLOOKUP(C5691,[2]Sheet1!$B:$F,5,FALSE),0)</f>
        <v>5358150</v>
      </c>
      <c r="AC5691" s="11">
        <f>IFERROR(VLOOKUP(AE5691,[3]Sheet2!$M:$O,2,FALSE),0)</f>
        <v>0</v>
      </c>
      <c r="AD5691" s="11">
        <f>IFERROR(VLOOKUP(AE5691,[3]Sheet2!$M:$O,3,FALSE),0)</f>
        <v>0</v>
      </c>
      <c r="AE5691" s="10" t="str">
        <f t="shared" si="141"/>
        <v>80/81BARUN</v>
      </c>
    </row>
    <row r="5692" spans="1:31" x14ac:dyDescent="0.45">
      <c r="A5692" t="s">
        <v>53</v>
      </c>
      <c r="B5692" t="s">
        <v>338</v>
      </c>
      <c r="C5692" t="s">
        <v>199</v>
      </c>
      <c r="D5692">
        <v>167.9</v>
      </c>
      <c r="E5692">
        <v>5786597.9119999995</v>
      </c>
      <c r="F5692" s="5">
        <v>191323.288</v>
      </c>
      <c r="L5692">
        <v>2143.42</v>
      </c>
      <c r="M5692">
        <v>0.06</v>
      </c>
      <c r="N5692">
        <v>2798.33</v>
      </c>
      <c r="O5692">
        <v>1.63</v>
      </c>
      <c r="P5692">
        <v>7.0000000000000007E-2</v>
      </c>
      <c r="R5692">
        <v>4561.28</v>
      </c>
      <c r="T5692">
        <v>103.31</v>
      </c>
      <c r="U5692">
        <v>11.81</v>
      </c>
      <c r="V5692" s="4">
        <v>-0.92969999999999997</v>
      </c>
      <c r="Y5692" s="12" t="str">
        <f>IFERROR(VLOOKUP(C5692,[1]Index!$D:$F,3,FALSE),"Non List")</f>
        <v>Hydro Power</v>
      </c>
      <c r="Z5692">
        <f>IFERROR(VLOOKUP(C5692,[1]LP!$B:$C,2,FALSE),0)</f>
        <v>175.7</v>
      </c>
      <c r="AA5692" s="11">
        <f t="shared" si="140"/>
        <v>2928.3</v>
      </c>
      <c r="AB5692" s="5">
        <f>IFERROR(VLOOKUP(C5692,[2]Sheet1!$B:$F,5,FALSE),0)</f>
        <v>57865979.100000001</v>
      </c>
      <c r="AC5692" s="11">
        <f>IFERROR(VLOOKUP(AE5692,[3]Sheet2!$M:$O,2,FALSE),0)</f>
        <v>0</v>
      </c>
      <c r="AD5692" s="11">
        <f>IFERROR(VLOOKUP(AE5692,[3]Sheet2!$M:$O,3,FALSE),0)</f>
        <v>0</v>
      </c>
      <c r="AE5692" s="10" t="str">
        <f t="shared" si="141"/>
        <v>80/81API</v>
      </c>
    </row>
    <row r="5693" spans="1:31" x14ac:dyDescent="0.45">
      <c r="A5693" t="s">
        <v>53</v>
      </c>
      <c r="B5693" t="s">
        <v>338</v>
      </c>
      <c r="C5693" t="s">
        <v>200</v>
      </c>
      <c r="D5693">
        <v>312.10000000000002</v>
      </c>
      <c r="E5693">
        <v>1851279.223</v>
      </c>
      <c r="F5693" s="5">
        <v>1119696.139</v>
      </c>
      <c r="L5693">
        <v>33252.921000000002</v>
      </c>
      <c r="M5693">
        <v>3.58</v>
      </c>
      <c r="N5693">
        <v>87.18</v>
      </c>
      <c r="O5693">
        <v>1.94</v>
      </c>
      <c r="P5693">
        <v>2.2400000000000002</v>
      </c>
      <c r="R5693">
        <v>169.13</v>
      </c>
      <c r="T5693">
        <v>160.47999999999999</v>
      </c>
      <c r="U5693">
        <v>113.7</v>
      </c>
      <c r="V5693" s="4">
        <v>-0.63570000000000004</v>
      </c>
      <c r="Y5693" s="12" t="str">
        <f>IFERROR(VLOOKUP(C5693,[1]Index!$D:$F,3,FALSE),"Non List")</f>
        <v>Hydro Power</v>
      </c>
      <c r="Z5693">
        <f>IFERROR(VLOOKUP(C5693,[1]LP!$B:$C,2,FALSE),0)</f>
        <v>307</v>
      </c>
      <c r="AA5693" s="11">
        <f t="shared" si="140"/>
        <v>85.8</v>
      </c>
      <c r="AB5693" s="5">
        <f>IFERROR(VLOOKUP(C5693,[2]Sheet1!$B:$F,5,FALSE),0)</f>
        <v>18512792.23</v>
      </c>
      <c r="AC5693" s="11">
        <f>IFERROR(VLOOKUP(AE5693,[3]Sheet2!$M:$O,2,FALSE),0)</f>
        <v>0</v>
      </c>
      <c r="AD5693" s="11">
        <f>IFERROR(VLOOKUP(AE5693,[3]Sheet2!$M:$O,3,FALSE),0)</f>
        <v>0</v>
      </c>
      <c r="AE5693" s="10" t="str">
        <f t="shared" si="141"/>
        <v>80/81NGPL</v>
      </c>
    </row>
    <row r="5694" spans="1:31" x14ac:dyDescent="0.45">
      <c r="A5694" t="s">
        <v>53</v>
      </c>
      <c r="B5694" t="s">
        <v>338</v>
      </c>
      <c r="C5694" t="s">
        <v>238</v>
      </c>
      <c r="D5694">
        <v>399</v>
      </c>
      <c r="E5694">
        <v>615968.65</v>
      </c>
      <c r="F5694" s="5">
        <v>66910.399999999994</v>
      </c>
      <c r="L5694">
        <v>9521.09</v>
      </c>
      <c r="M5694">
        <v>3.08</v>
      </c>
      <c r="N5694">
        <v>129.55000000000001</v>
      </c>
      <c r="O5694">
        <v>3.6</v>
      </c>
      <c r="P5694">
        <v>2.79</v>
      </c>
      <c r="R5694">
        <v>466.38</v>
      </c>
      <c r="T5694">
        <v>110.86</v>
      </c>
      <c r="U5694">
        <v>87.65</v>
      </c>
      <c r="V5694" s="4">
        <v>-0.78029999999999999</v>
      </c>
      <c r="Y5694" s="12" t="str">
        <f>IFERROR(VLOOKUP(C5694,[1]Index!$D:$F,3,FALSE),"Non List")</f>
        <v>Hydro Non Converted</v>
      </c>
      <c r="Z5694">
        <f>IFERROR(VLOOKUP(C5694,[1]LP!$B:$C,2,FALSE),0)</f>
        <v>427</v>
      </c>
      <c r="AA5694" s="11">
        <f t="shared" si="140"/>
        <v>138.6</v>
      </c>
      <c r="AB5694" s="5">
        <f>IFERROR(VLOOKUP(C5694,[2]Sheet1!$B:$F,5,FALSE),0)</f>
        <v>1847905.96</v>
      </c>
      <c r="AC5694" s="11">
        <f>IFERROR(VLOOKUP(AE5694,[3]Sheet2!$M:$O,2,FALSE),0)</f>
        <v>0</v>
      </c>
      <c r="AD5694" s="11">
        <f>IFERROR(VLOOKUP(AE5694,[3]Sheet2!$M:$O,3,FALSE),0)</f>
        <v>0</v>
      </c>
      <c r="AE5694" s="10" t="str">
        <f t="shared" si="141"/>
        <v>80/81MHL</v>
      </c>
    </row>
    <row r="5695" spans="1:31" x14ac:dyDescent="0.45">
      <c r="A5695" t="s">
        <v>53</v>
      </c>
      <c r="B5695" t="s">
        <v>338</v>
      </c>
      <c r="C5695" t="s">
        <v>203</v>
      </c>
      <c r="D5695">
        <v>285</v>
      </c>
      <c r="E5695">
        <v>1500000</v>
      </c>
      <c r="F5695" s="5">
        <v>-449499</v>
      </c>
      <c r="L5695">
        <v>-106443</v>
      </c>
      <c r="M5695">
        <v>-14.18</v>
      </c>
      <c r="N5695">
        <v>-20.100000000000001</v>
      </c>
      <c r="O5695">
        <v>4.07</v>
      </c>
      <c r="P5695">
        <v>-20.27</v>
      </c>
      <c r="R5695">
        <v>-81.81</v>
      </c>
      <c r="T5695">
        <v>70.03</v>
      </c>
      <c r="U5695" t="s">
        <v>314</v>
      </c>
      <c r="V5695" s="4" t="s">
        <v>314</v>
      </c>
      <c r="Y5695" s="12" t="str">
        <f>IFERROR(VLOOKUP(C5695,[1]Index!$D:$F,3,FALSE),"Non List")</f>
        <v>Hydro Non Converted</v>
      </c>
      <c r="Z5695">
        <f>IFERROR(VLOOKUP(C5695,[1]LP!$B:$C,2,FALSE),0)</f>
        <v>294.2</v>
      </c>
      <c r="AA5695" s="11">
        <f t="shared" si="140"/>
        <v>-20.7</v>
      </c>
      <c r="AB5695" s="5">
        <f>IFERROR(VLOOKUP(C5695,[2]Sheet1!$B:$F,5,FALSE),0)</f>
        <v>4050000</v>
      </c>
      <c r="AC5695" s="11">
        <f>IFERROR(VLOOKUP(AE5695,[3]Sheet2!$M:$O,2,FALSE),0)</f>
        <v>0</v>
      </c>
      <c r="AD5695" s="11">
        <f>IFERROR(VLOOKUP(AE5695,[3]Sheet2!$M:$O,3,FALSE),0)</f>
        <v>0</v>
      </c>
      <c r="AE5695" s="10" t="str">
        <f t="shared" si="141"/>
        <v>80/81NYADI</v>
      </c>
    </row>
    <row r="5696" spans="1:31" x14ac:dyDescent="0.45">
      <c r="A5696" t="s">
        <v>53</v>
      </c>
      <c r="B5696" t="s">
        <v>338</v>
      </c>
      <c r="C5696" t="s">
        <v>219</v>
      </c>
      <c r="D5696">
        <v>269.2</v>
      </c>
      <c r="E5696">
        <v>3650000</v>
      </c>
      <c r="F5696" s="5">
        <v>-205340</v>
      </c>
      <c r="L5696">
        <v>35709</v>
      </c>
      <c r="M5696">
        <v>1.94</v>
      </c>
      <c r="N5696">
        <v>138.76</v>
      </c>
      <c r="O5696">
        <v>2.85</v>
      </c>
      <c r="P5696">
        <v>2.0699999999999998</v>
      </c>
      <c r="R5696">
        <v>395.47</v>
      </c>
      <c r="T5696">
        <v>94.37</v>
      </c>
      <c r="U5696">
        <v>64.180000000000007</v>
      </c>
      <c r="V5696" s="4">
        <v>-0.76160000000000005</v>
      </c>
      <c r="Y5696" s="12" t="str">
        <f>IFERROR(VLOOKUP(C5696,[1]Index!$D:$F,3,FALSE),"Non List")</f>
        <v>Hydro Power</v>
      </c>
      <c r="Z5696">
        <f>IFERROR(VLOOKUP(C5696,[1]LP!$B:$C,2,FALSE),0)</f>
        <v>276.89999999999998</v>
      </c>
      <c r="AA5696" s="11">
        <f t="shared" si="140"/>
        <v>142.69999999999999</v>
      </c>
      <c r="AB5696" s="5">
        <f>IFERROR(VLOOKUP(C5696,[2]Sheet1!$B:$F,5,FALSE),0)</f>
        <v>36500000</v>
      </c>
      <c r="AC5696" s="11">
        <f>IFERROR(VLOOKUP(AE5696,[3]Sheet2!$M:$O,2,FALSE),0)</f>
        <v>0</v>
      </c>
      <c r="AD5696" s="11">
        <f>IFERROR(VLOOKUP(AE5696,[3]Sheet2!$M:$O,3,FALSE),0)</f>
        <v>0</v>
      </c>
      <c r="AE5696" s="10" t="str">
        <f t="shared" si="141"/>
        <v>80/81SJCL</v>
      </c>
    </row>
    <row r="5697" spans="1:31" x14ac:dyDescent="0.45">
      <c r="A5697" t="s">
        <v>53</v>
      </c>
      <c r="B5697" t="s">
        <v>338</v>
      </c>
      <c r="C5697" t="s">
        <v>221</v>
      </c>
      <c r="D5697">
        <v>265</v>
      </c>
      <c r="E5697">
        <v>6842100</v>
      </c>
      <c r="F5697" s="5">
        <v>-358366</v>
      </c>
      <c r="L5697">
        <v>-20690</v>
      </c>
      <c r="M5697">
        <v>-0.6</v>
      </c>
      <c r="N5697">
        <v>-441.67</v>
      </c>
      <c r="O5697">
        <v>2.8</v>
      </c>
      <c r="P5697">
        <v>-0.64</v>
      </c>
      <c r="R5697">
        <v>-1236.68</v>
      </c>
      <c r="T5697">
        <v>94.76</v>
      </c>
      <c r="U5697" t="s">
        <v>314</v>
      </c>
      <c r="V5697" s="4" t="s">
        <v>314</v>
      </c>
      <c r="Y5697" s="12" t="str">
        <f>IFERROR(VLOOKUP(C5697,[1]Index!$D:$F,3,FALSE),"Non List")</f>
        <v>Hydro Power</v>
      </c>
      <c r="Z5697">
        <f>IFERROR(VLOOKUP(C5697,[1]LP!$B:$C,2,FALSE),0)</f>
        <v>274</v>
      </c>
      <c r="AA5697" s="11">
        <f t="shared" si="140"/>
        <v>-456.7</v>
      </c>
      <c r="AB5697" s="5">
        <f>IFERROR(VLOOKUP(C5697,[2]Sheet1!$B:$F,5,FALSE),0)</f>
        <v>68421000</v>
      </c>
      <c r="AC5697" s="11">
        <f>IFERROR(VLOOKUP(AE5697,[3]Sheet2!$M:$O,2,FALSE),0)</f>
        <v>0</v>
      </c>
      <c r="AD5697" s="11">
        <f>IFERROR(VLOOKUP(AE5697,[3]Sheet2!$M:$O,3,FALSE),0)</f>
        <v>0</v>
      </c>
      <c r="AE5697" s="10" t="str">
        <f t="shared" si="141"/>
        <v>80/81RHPL</v>
      </c>
    </row>
    <row r="5698" spans="1:31" x14ac:dyDescent="0.45">
      <c r="A5698" t="s">
        <v>53</v>
      </c>
      <c r="B5698" t="s">
        <v>338</v>
      </c>
      <c r="C5698" t="s">
        <v>204</v>
      </c>
      <c r="D5698">
        <v>238.9</v>
      </c>
      <c r="E5698">
        <v>1230500</v>
      </c>
      <c r="F5698" s="5">
        <v>59721</v>
      </c>
      <c r="L5698">
        <v>29309</v>
      </c>
      <c r="M5698">
        <v>4.76</v>
      </c>
      <c r="N5698">
        <v>50.19</v>
      </c>
      <c r="O5698">
        <v>2.2799999999999998</v>
      </c>
      <c r="P5698">
        <v>4.54</v>
      </c>
      <c r="R5698">
        <v>114.43</v>
      </c>
      <c r="T5698">
        <v>104.85</v>
      </c>
      <c r="U5698">
        <v>105.97</v>
      </c>
      <c r="V5698" s="4">
        <v>-0.55640000000000001</v>
      </c>
      <c r="Y5698" s="12" t="str">
        <f>IFERROR(VLOOKUP(C5698,[1]Index!$D:$F,3,FALSE),"Non List")</f>
        <v>Hydro Power</v>
      </c>
      <c r="Z5698">
        <f>IFERROR(VLOOKUP(C5698,[1]LP!$B:$C,2,FALSE),0)</f>
        <v>243.8</v>
      </c>
      <c r="AA5698" s="11">
        <f t="shared" si="140"/>
        <v>51.2</v>
      </c>
      <c r="AB5698" s="5">
        <f>IFERROR(VLOOKUP(C5698,[2]Sheet1!$B:$F,5,FALSE),0)</f>
        <v>12305000</v>
      </c>
      <c r="AC5698" s="11">
        <f>IFERROR(VLOOKUP(AE5698,[3]Sheet2!$M:$O,2,FALSE),0)</f>
        <v>0</v>
      </c>
      <c r="AD5698" s="11">
        <f>IFERROR(VLOOKUP(AE5698,[3]Sheet2!$M:$O,3,FALSE),0)</f>
        <v>0</v>
      </c>
      <c r="AE5698" s="10" t="str">
        <f t="shared" si="141"/>
        <v>80/81UMHL</v>
      </c>
    </row>
    <row r="5699" spans="1:31" x14ac:dyDescent="0.45">
      <c r="A5699" t="s">
        <v>53</v>
      </c>
      <c r="B5699" t="s">
        <v>338</v>
      </c>
      <c r="C5699" t="s">
        <v>239</v>
      </c>
      <c r="D5699">
        <v>413.9</v>
      </c>
      <c r="E5699">
        <v>1054260.3999999999</v>
      </c>
      <c r="F5699" s="5">
        <v>32227.347399999999</v>
      </c>
      <c r="L5699">
        <v>31836.8698</v>
      </c>
      <c r="M5699">
        <v>6.02</v>
      </c>
      <c r="N5699">
        <v>68.75</v>
      </c>
      <c r="O5699">
        <v>4.0199999999999996</v>
      </c>
      <c r="P5699">
        <v>5.86</v>
      </c>
      <c r="R5699">
        <v>276.37</v>
      </c>
      <c r="T5699">
        <v>103.06</v>
      </c>
      <c r="U5699">
        <v>118.15</v>
      </c>
      <c r="V5699" s="4">
        <v>-0.71450000000000002</v>
      </c>
      <c r="Y5699" s="12" t="str">
        <f>IFERROR(VLOOKUP(C5699,[1]Index!$D:$F,3,FALSE),"Non List")</f>
        <v>Hydro Non Converted</v>
      </c>
      <c r="Z5699">
        <f>IFERROR(VLOOKUP(C5699,[1]LP!$B:$C,2,FALSE),0)</f>
        <v>415</v>
      </c>
      <c r="AA5699" s="11">
        <f t="shared" si="140"/>
        <v>68.900000000000006</v>
      </c>
      <c r="AB5699" s="5">
        <f>IFERROR(VLOOKUP(C5699,[2]Sheet1!$B:$F,5,FALSE),0)</f>
        <v>2951929.12</v>
      </c>
      <c r="AC5699" s="11">
        <f>IFERROR(VLOOKUP(AE5699,[3]Sheet2!$M:$O,2,FALSE),0)</f>
        <v>0</v>
      </c>
      <c r="AD5699" s="11">
        <f>IFERROR(VLOOKUP(AE5699,[3]Sheet2!$M:$O,3,FALSE),0)</f>
        <v>0</v>
      </c>
      <c r="AE5699" s="10" t="str">
        <f t="shared" si="141"/>
        <v>80/81DORDI</v>
      </c>
    </row>
    <row r="5700" spans="1:31" x14ac:dyDescent="0.45">
      <c r="A5700" t="s">
        <v>53</v>
      </c>
      <c r="B5700" t="s">
        <v>338</v>
      </c>
      <c r="C5700" t="s">
        <v>240</v>
      </c>
      <c r="D5700">
        <v>294</v>
      </c>
      <c r="E5700">
        <v>3200000</v>
      </c>
      <c r="F5700" s="5">
        <v>-128151.8907</v>
      </c>
      <c r="L5700">
        <v>-7241.5964000000004</v>
      </c>
      <c r="M5700">
        <v>-0.44</v>
      </c>
      <c r="N5700">
        <v>-668.18</v>
      </c>
      <c r="O5700">
        <v>3.06</v>
      </c>
      <c r="P5700">
        <v>-0.47</v>
      </c>
      <c r="R5700">
        <v>-2044.63</v>
      </c>
      <c r="T5700">
        <v>96</v>
      </c>
      <c r="U5700" t="s">
        <v>314</v>
      </c>
      <c r="V5700" s="4" t="s">
        <v>314</v>
      </c>
      <c r="Y5700" s="12" t="str">
        <f>IFERROR(VLOOKUP(C5700,[1]Index!$D:$F,3,FALSE),"Non List")</f>
        <v>Hydro Non Converted</v>
      </c>
      <c r="Z5700">
        <f>IFERROR(VLOOKUP(C5700,[1]LP!$B:$C,2,FALSE),0)</f>
        <v>294</v>
      </c>
      <c r="AA5700" s="11">
        <f t="shared" si="140"/>
        <v>-668.2</v>
      </c>
      <c r="AB5700" s="5">
        <f>IFERROR(VLOOKUP(C5700,[2]Sheet1!$B:$F,5,FALSE),0)</f>
        <v>8000000</v>
      </c>
      <c r="AC5700" s="11">
        <f>IFERROR(VLOOKUP(AE5700,[3]Sheet2!$M:$O,2,FALSE),0)</f>
        <v>0</v>
      </c>
      <c r="AD5700" s="11">
        <f>IFERROR(VLOOKUP(AE5700,[3]Sheet2!$M:$O,3,FALSE),0)</f>
        <v>0</v>
      </c>
      <c r="AE5700" s="10" t="str">
        <f t="shared" si="141"/>
        <v>80/81PHCL</v>
      </c>
    </row>
    <row r="5701" spans="1:31" x14ac:dyDescent="0.45">
      <c r="A5701" t="s">
        <v>53</v>
      </c>
      <c r="B5701" t="s">
        <v>338</v>
      </c>
      <c r="C5701" t="s">
        <v>241</v>
      </c>
      <c r="D5701">
        <v>657</v>
      </c>
      <c r="E5701">
        <v>632600</v>
      </c>
      <c r="F5701" s="5">
        <v>-15964.63</v>
      </c>
      <c r="L5701">
        <v>4276.96</v>
      </c>
      <c r="M5701">
        <v>1.34</v>
      </c>
      <c r="N5701">
        <v>490.3</v>
      </c>
      <c r="O5701">
        <v>6.74</v>
      </c>
      <c r="P5701">
        <v>1.39</v>
      </c>
      <c r="R5701">
        <v>3304.62</v>
      </c>
      <c r="T5701">
        <v>97.48</v>
      </c>
      <c r="U5701">
        <v>54.21</v>
      </c>
      <c r="V5701" s="4">
        <v>-0.91749999999999998</v>
      </c>
      <c r="Y5701" s="12" t="str">
        <f>IFERROR(VLOOKUP(C5701,[1]Index!$D:$F,3,FALSE),"Non List")</f>
        <v>Hydro Non Converted</v>
      </c>
      <c r="Z5701">
        <f>IFERROR(VLOOKUP(C5701,[1]LP!$B:$C,2,FALSE),0)</f>
        <v>479.8</v>
      </c>
      <c r="AA5701" s="11">
        <f t="shared" si="140"/>
        <v>358.1</v>
      </c>
      <c r="AB5701" s="5">
        <f>IFERROR(VLOOKUP(C5701,[2]Sheet1!$B:$F,5,FALSE),0)</f>
        <v>3099740</v>
      </c>
      <c r="AC5701" s="11">
        <f>IFERROR(VLOOKUP(AE5701,[3]Sheet2!$M:$O,2,FALSE),0)</f>
        <v>0</v>
      </c>
      <c r="AD5701" s="11">
        <f>IFERROR(VLOOKUP(AE5701,[3]Sheet2!$M:$O,3,FALSE),0)</f>
        <v>0</v>
      </c>
      <c r="AE5701" s="10" t="str">
        <f t="shared" si="141"/>
        <v>80/81PPL</v>
      </c>
    </row>
    <row r="5702" spans="1:31" x14ac:dyDescent="0.45">
      <c r="A5702" t="s">
        <v>53</v>
      </c>
      <c r="B5702" t="s">
        <v>338</v>
      </c>
      <c r="C5702" t="s">
        <v>222</v>
      </c>
      <c r="D5702">
        <v>194.1</v>
      </c>
      <c r="E5702">
        <v>2279929.9300000002</v>
      </c>
      <c r="F5702" s="5">
        <v>340914.66</v>
      </c>
      <c r="L5702">
        <v>81953.02</v>
      </c>
      <c r="M5702">
        <v>7.18</v>
      </c>
      <c r="N5702">
        <v>27.03</v>
      </c>
      <c r="O5702">
        <v>1.69</v>
      </c>
      <c r="P5702">
        <v>6.25</v>
      </c>
      <c r="R5702">
        <v>45.68</v>
      </c>
      <c r="T5702">
        <v>114.95</v>
      </c>
      <c r="U5702">
        <v>136.27000000000001</v>
      </c>
      <c r="V5702" s="4">
        <v>-0.2979</v>
      </c>
      <c r="Y5702" s="12" t="str">
        <f>IFERROR(VLOOKUP(C5702,[1]Index!$D:$F,3,FALSE),"Non List")</f>
        <v>Hydro Power</v>
      </c>
      <c r="Z5702">
        <f>IFERROR(VLOOKUP(C5702,[1]LP!$B:$C,2,FALSE),0)</f>
        <v>200.5</v>
      </c>
      <c r="AA5702" s="11">
        <f t="shared" si="140"/>
        <v>27.9</v>
      </c>
      <c r="AB5702" s="5">
        <f>IFERROR(VLOOKUP(C5702,[2]Sheet1!$B:$F,5,FALSE),0)</f>
        <v>22799299.25</v>
      </c>
      <c r="AC5702" s="11">
        <f>IFERROR(VLOOKUP(AE5702,[3]Sheet2!$M:$O,2,FALSE),0)</f>
        <v>0</v>
      </c>
      <c r="AD5702" s="11">
        <f>IFERROR(VLOOKUP(AE5702,[3]Sheet2!$M:$O,3,FALSE),0)</f>
        <v>0</v>
      </c>
      <c r="AE5702" s="10" t="str">
        <f t="shared" si="141"/>
        <v>80/81UPCL</v>
      </c>
    </row>
    <row r="5703" spans="1:31" x14ac:dyDescent="0.45">
      <c r="A5703" t="s">
        <v>53</v>
      </c>
      <c r="B5703" t="s">
        <v>338</v>
      </c>
      <c r="C5703" t="s">
        <v>316</v>
      </c>
      <c r="D5703">
        <v>640</v>
      </c>
      <c r="E5703">
        <v>200000</v>
      </c>
      <c r="F5703" s="5">
        <v>-22346.508999999998</v>
      </c>
      <c r="L5703">
        <v>-6440.1769999999997</v>
      </c>
      <c r="M5703">
        <v>-6.44</v>
      </c>
      <c r="N5703">
        <v>-99.38</v>
      </c>
      <c r="O5703">
        <v>7.21</v>
      </c>
      <c r="P5703">
        <v>-7.25</v>
      </c>
      <c r="R5703">
        <v>-716.53</v>
      </c>
      <c r="T5703">
        <v>88.83</v>
      </c>
      <c r="U5703" t="s">
        <v>314</v>
      </c>
      <c r="V5703" s="4" t="s">
        <v>314</v>
      </c>
      <c r="Y5703" s="12" t="str">
        <f>IFERROR(VLOOKUP(C5703,[1]Index!$D:$F,3,FALSE),"Non List")</f>
        <v>Hydro Non Converted</v>
      </c>
      <c r="Z5703">
        <f>IFERROR(VLOOKUP(C5703,[1]LP!$B:$C,2,FALSE),0)</f>
        <v>676</v>
      </c>
      <c r="AA5703" s="11">
        <f t="shared" si="140"/>
        <v>-105</v>
      </c>
      <c r="AB5703" s="5">
        <f>IFERROR(VLOOKUP(C5703,[2]Sheet1!$B:$F,5,FALSE),0)</f>
        <v>600000</v>
      </c>
      <c r="AC5703" s="11">
        <f>IFERROR(VLOOKUP(AE5703,[3]Sheet2!$M:$O,2,FALSE),0)</f>
        <v>0</v>
      </c>
      <c r="AD5703" s="11">
        <f>IFERROR(VLOOKUP(AE5703,[3]Sheet2!$M:$O,3,FALSE),0)</f>
        <v>0</v>
      </c>
      <c r="AE5703" s="10" t="str">
        <f t="shared" si="141"/>
        <v>80/81SPL</v>
      </c>
    </row>
    <row r="5704" spans="1:31" x14ac:dyDescent="0.45">
      <c r="A5704" t="s">
        <v>53</v>
      </c>
      <c r="B5704" t="s">
        <v>338</v>
      </c>
      <c r="C5704" t="s">
        <v>205</v>
      </c>
      <c r="D5704">
        <v>229</v>
      </c>
      <c r="E5704">
        <v>1209862.5</v>
      </c>
      <c r="F5704" s="5">
        <v>139036.62059999999</v>
      </c>
      <c r="L5704">
        <v>43558.6463</v>
      </c>
      <c r="M5704">
        <v>7.2</v>
      </c>
      <c r="N5704">
        <v>31.81</v>
      </c>
      <c r="O5704">
        <v>2.0499999999999998</v>
      </c>
      <c r="P5704">
        <v>6.46</v>
      </c>
      <c r="R5704">
        <v>65.209999999999994</v>
      </c>
      <c r="T5704">
        <v>111.49</v>
      </c>
      <c r="U5704">
        <v>134.38999999999999</v>
      </c>
      <c r="V5704" s="4">
        <v>-0.41310000000000002</v>
      </c>
      <c r="Y5704" s="12" t="str">
        <f>IFERROR(VLOOKUP(C5704,[1]Index!$D:$F,3,FALSE),"Non List")</f>
        <v>Hydro Power</v>
      </c>
      <c r="Z5704">
        <f>IFERROR(VLOOKUP(C5704,[1]LP!$B:$C,2,FALSE),0)</f>
        <v>239.9</v>
      </c>
      <c r="AA5704" s="11">
        <f t="shared" si="140"/>
        <v>33.299999999999997</v>
      </c>
      <c r="AB5704" s="5">
        <f>IFERROR(VLOOKUP(C5704,[2]Sheet1!$B:$F,5,FALSE),0)</f>
        <v>12098625</v>
      </c>
      <c r="AC5704" s="11">
        <f>IFERROR(VLOOKUP(AE5704,[3]Sheet2!$M:$O,2,FALSE),0)</f>
        <v>0</v>
      </c>
      <c r="AD5704" s="11">
        <f>IFERROR(VLOOKUP(AE5704,[3]Sheet2!$M:$O,3,FALSE),0)</f>
        <v>0</v>
      </c>
      <c r="AE5704" s="10" t="str">
        <f t="shared" si="141"/>
        <v>80/81SPDL</v>
      </c>
    </row>
    <row r="5705" spans="1:31" x14ac:dyDescent="0.45">
      <c r="A5705" t="s">
        <v>53</v>
      </c>
      <c r="B5705" t="s">
        <v>338</v>
      </c>
      <c r="C5705" t="s">
        <v>232</v>
      </c>
      <c r="D5705">
        <v>445</v>
      </c>
      <c r="E5705">
        <v>376319.82419999997</v>
      </c>
      <c r="F5705" s="5">
        <v>24683.73</v>
      </c>
      <c r="L5705">
        <v>15279.31</v>
      </c>
      <c r="M5705">
        <v>8.1199999999999992</v>
      </c>
      <c r="N5705">
        <v>54.8</v>
      </c>
      <c r="O5705">
        <v>4.18</v>
      </c>
      <c r="P5705">
        <v>7.62</v>
      </c>
      <c r="R5705">
        <v>229.06</v>
      </c>
      <c r="T5705">
        <v>106.56</v>
      </c>
      <c r="U5705">
        <v>139.53</v>
      </c>
      <c r="V5705" s="4">
        <v>-0.6865</v>
      </c>
      <c r="Y5705" s="12" t="str">
        <f>IFERROR(VLOOKUP(C5705,[1]Index!$D:$F,3,FALSE),"Non List")</f>
        <v>Hydro Non Converted</v>
      </c>
      <c r="Z5705">
        <f>IFERROR(VLOOKUP(C5705,[1]LP!$B:$C,2,FALSE),0)</f>
        <v>457.8</v>
      </c>
      <c r="AA5705" s="11">
        <f t="shared" si="140"/>
        <v>56.4</v>
      </c>
      <c r="AB5705" s="5">
        <f>IFERROR(VLOOKUP(C5705,[2]Sheet1!$B:$F,5,FALSE),0)</f>
        <v>1104429</v>
      </c>
      <c r="AC5705" s="11">
        <f>IFERROR(VLOOKUP(AE5705,[3]Sheet2!$M:$O,2,FALSE),0)</f>
        <v>0</v>
      </c>
      <c r="AD5705" s="11">
        <f>IFERROR(VLOOKUP(AE5705,[3]Sheet2!$M:$O,3,FALSE),0)</f>
        <v>0</v>
      </c>
      <c r="AE5705" s="10" t="str">
        <f t="shared" si="141"/>
        <v>80/81MKJC</v>
      </c>
    </row>
    <row r="5706" spans="1:31" x14ac:dyDescent="0.45">
      <c r="A5706" t="s">
        <v>53</v>
      </c>
      <c r="B5706" t="s">
        <v>338</v>
      </c>
      <c r="C5706" t="s">
        <v>233</v>
      </c>
      <c r="D5706">
        <v>505.5</v>
      </c>
      <c r="E5706">
        <v>3500000</v>
      </c>
      <c r="F5706" s="5">
        <v>2609261.6170000001</v>
      </c>
      <c r="L5706">
        <v>458630.89399999997</v>
      </c>
      <c r="M5706">
        <v>26.2</v>
      </c>
      <c r="N5706">
        <v>19.29</v>
      </c>
      <c r="O5706">
        <v>2.9</v>
      </c>
      <c r="P5706">
        <v>15.01</v>
      </c>
      <c r="R5706">
        <v>55.94</v>
      </c>
      <c r="T5706">
        <v>174.55</v>
      </c>
      <c r="U5706">
        <v>320.77999999999997</v>
      </c>
      <c r="V5706" s="4">
        <v>-0.3654</v>
      </c>
      <c r="Y5706" s="12" t="str">
        <f>IFERROR(VLOOKUP(C5706,[1]Index!$D:$F,3,FALSE),"Non List")</f>
        <v>Hydro Non Converted</v>
      </c>
      <c r="Z5706">
        <f>IFERROR(VLOOKUP(C5706,[1]LP!$B:$C,2,FALSE),0)</f>
        <v>555</v>
      </c>
      <c r="AA5706" s="11">
        <f t="shared" si="140"/>
        <v>21.2</v>
      </c>
      <c r="AB5706" s="5">
        <f>IFERROR(VLOOKUP(C5706,[2]Sheet1!$B:$F,5,FALSE),0)</f>
        <v>10500000</v>
      </c>
      <c r="AC5706" s="11">
        <f>IFERROR(VLOOKUP(AE5706,[3]Sheet2!$M:$O,2,FALSE),0)</f>
        <v>0</v>
      </c>
      <c r="AD5706" s="11">
        <f>IFERROR(VLOOKUP(AE5706,[3]Sheet2!$M:$O,3,FALSE),0)</f>
        <v>0</v>
      </c>
      <c r="AE5706" s="10" t="str">
        <f t="shared" si="141"/>
        <v>80/81SAHAS</v>
      </c>
    </row>
    <row r="5707" spans="1:31" x14ac:dyDescent="0.45">
      <c r="A5707" t="s">
        <v>53</v>
      </c>
      <c r="B5707" t="s">
        <v>338</v>
      </c>
      <c r="C5707" t="s">
        <v>213</v>
      </c>
      <c r="D5707">
        <v>243.3</v>
      </c>
      <c r="E5707">
        <v>465714.3</v>
      </c>
      <c r="F5707" s="5">
        <v>-52847.87</v>
      </c>
      <c r="L5707">
        <v>14837.514999999999</v>
      </c>
      <c r="M5707">
        <v>6.36</v>
      </c>
      <c r="N5707">
        <v>38.25</v>
      </c>
      <c r="O5707">
        <v>2.74</v>
      </c>
      <c r="P5707">
        <v>7.19</v>
      </c>
      <c r="R5707">
        <v>104.81</v>
      </c>
      <c r="T5707">
        <v>88.65</v>
      </c>
      <c r="U5707">
        <v>112.63</v>
      </c>
      <c r="V5707" s="4">
        <v>-0.53710000000000002</v>
      </c>
      <c r="Y5707" s="12" t="str">
        <f>IFERROR(VLOOKUP(C5707,[1]Index!$D:$F,3,FALSE),"Non List")</f>
        <v>Hydro Power</v>
      </c>
      <c r="Z5707">
        <f>IFERROR(VLOOKUP(C5707,[1]LP!$B:$C,2,FALSE),0)</f>
        <v>223.5</v>
      </c>
      <c r="AA5707" s="11">
        <f t="shared" si="140"/>
        <v>35.1</v>
      </c>
      <c r="AB5707" s="5">
        <f>IFERROR(VLOOKUP(C5707,[2]Sheet1!$B:$F,5,FALSE),0)</f>
        <v>4657143</v>
      </c>
      <c r="AC5707" s="11">
        <f>IFERROR(VLOOKUP(AE5707,[3]Sheet2!$M:$O,2,FALSE),0)</f>
        <v>0</v>
      </c>
      <c r="AD5707" s="11">
        <f>IFERROR(VLOOKUP(AE5707,[3]Sheet2!$M:$O,3,FALSE),0)</f>
        <v>0</v>
      </c>
      <c r="AE5707" s="10" t="str">
        <f t="shared" si="141"/>
        <v>80/81KKHC</v>
      </c>
    </row>
    <row r="5708" spans="1:31" x14ac:dyDescent="0.45">
      <c r="A5708" t="s">
        <v>53</v>
      </c>
      <c r="B5708" t="s">
        <v>338</v>
      </c>
      <c r="C5708" t="s">
        <v>208</v>
      </c>
      <c r="D5708">
        <v>257.10000000000002</v>
      </c>
      <c r="E5708">
        <v>1065417</v>
      </c>
      <c r="F5708" s="5">
        <v>-149072.791</v>
      </c>
      <c r="L5708">
        <v>-145791.02600000001</v>
      </c>
      <c r="M5708">
        <v>-27.36</v>
      </c>
      <c r="N5708">
        <v>-9.4</v>
      </c>
      <c r="O5708">
        <v>2.99</v>
      </c>
      <c r="P5708">
        <v>-31.82</v>
      </c>
      <c r="R5708">
        <v>-28.11</v>
      </c>
      <c r="T5708">
        <v>86.01</v>
      </c>
      <c r="U5708" t="s">
        <v>314</v>
      </c>
      <c r="V5708" s="4" t="s">
        <v>314</v>
      </c>
      <c r="Y5708" s="12" t="str">
        <f>IFERROR(VLOOKUP(C5708,[1]Index!$D:$F,3,FALSE),"Non List")</f>
        <v>Hydro Power</v>
      </c>
      <c r="Z5708">
        <f>IFERROR(VLOOKUP(C5708,[1]LP!$B:$C,2,FALSE),0)</f>
        <v>262</v>
      </c>
      <c r="AA5708" s="11">
        <f t="shared" si="140"/>
        <v>-9.6</v>
      </c>
      <c r="AB5708" s="5">
        <f>IFERROR(VLOOKUP(C5708,[2]Sheet1!$B:$F,5,FALSE),0)</f>
        <v>10654170</v>
      </c>
      <c r="AC5708" s="11">
        <f>IFERROR(VLOOKUP(AE5708,[3]Sheet2!$M:$O,2,FALSE),0)</f>
        <v>0</v>
      </c>
      <c r="AD5708" s="11">
        <f>IFERROR(VLOOKUP(AE5708,[3]Sheet2!$M:$O,3,FALSE),0)</f>
        <v>0</v>
      </c>
      <c r="AE5708" s="10" t="str">
        <f t="shared" si="141"/>
        <v>80/81HPPL</v>
      </c>
    </row>
    <row r="5709" spans="1:31" x14ac:dyDescent="0.45">
      <c r="A5709" t="s">
        <v>53</v>
      </c>
      <c r="B5709" t="s">
        <v>338</v>
      </c>
      <c r="C5709" t="s">
        <v>206</v>
      </c>
      <c r="D5709">
        <v>205</v>
      </c>
      <c r="E5709">
        <v>264000</v>
      </c>
      <c r="F5709" s="5">
        <v>-273022</v>
      </c>
      <c r="L5709">
        <v>-14340</v>
      </c>
      <c r="M5709">
        <v>-10.86</v>
      </c>
      <c r="N5709">
        <v>-18.88</v>
      </c>
      <c r="O5709">
        <v>-59.99</v>
      </c>
      <c r="P5709">
        <v>317.89</v>
      </c>
      <c r="R5709">
        <v>1132.6099999999999</v>
      </c>
      <c r="T5709">
        <v>-3.42</v>
      </c>
      <c r="U5709" t="s">
        <v>314</v>
      </c>
      <c r="V5709" s="4" t="s">
        <v>314</v>
      </c>
      <c r="Y5709" s="12" t="str">
        <f>IFERROR(VLOOKUP(C5709,[1]Index!$D:$F,3,FALSE),"Non List")</f>
        <v>Hydro Power</v>
      </c>
      <c r="Z5709">
        <f>IFERROR(VLOOKUP(C5709,[1]LP!$B:$C,2,FALSE),0)</f>
        <v>198.2</v>
      </c>
      <c r="AA5709" s="11">
        <f t="shared" si="140"/>
        <v>-18.3</v>
      </c>
      <c r="AB5709" s="5">
        <f>IFERROR(VLOOKUP(C5709,[2]Sheet1!$B:$F,5,FALSE),0)</f>
        <v>2640000</v>
      </c>
      <c r="AC5709" s="11">
        <f>IFERROR(VLOOKUP(AE5709,[3]Sheet2!$M:$O,2,FALSE),0)</f>
        <v>0</v>
      </c>
      <c r="AD5709" s="11">
        <f>IFERROR(VLOOKUP(AE5709,[3]Sheet2!$M:$O,3,FALSE),0)</f>
        <v>0</v>
      </c>
      <c r="AE5709" s="10" t="str">
        <f t="shared" si="141"/>
        <v>80/81DHPL</v>
      </c>
    </row>
    <row r="5710" spans="1:31" x14ac:dyDescent="0.45">
      <c r="A5710" t="s">
        <v>53</v>
      </c>
      <c r="B5710" t="s">
        <v>338</v>
      </c>
      <c r="C5710" t="s">
        <v>242</v>
      </c>
      <c r="D5710">
        <v>484</v>
      </c>
      <c r="E5710">
        <v>250000</v>
      </c>
      <c r="F5710" s="5">
        <v>-107493.307</v>
      </c>
      <c r="L5710">
        <v>-1230.645</v>
      </c>
      <c r="M5710">
        <v>-0.98</v>
      </c>
      <c r="N5710">
        <v>-493.88</v>
      </c>
      <c r="O5710">
        <v>8.49</v>
      </c>
      <c r="P5710">
        <v>-1.73</v>
      </c>
      <c r="R5710">
        <v>-4193.04</v>
      </c>
      <c r="T5710">
        <v>57</v>
      </c>
      <c r="U5710" t="s">
        <v>314</v>
      </c>
      <c r="V5710" s="4" t="s">
        <v>314</v>
      </c>
      <c r="Y5710" s="12" t="str">
        <f>IFERROR(VLOOKUP(C5710,[1]Index!$D:$F,3,FALSE),"Non List")</f>
        <v>Hydro Non Converted</v>
      </c>
      <c r="Z5710">
        <f>IFERROR(VLOOKUP(C5710,[1]LP!$B:$C,2,FALSE),0)</f>
        <v>555.9</v>
      </c>
      <c r="AA5710" s="11">
        <f t="shared" si="140"/>
        <v>-567.20000000000005</v>
      </c>
      <c r="AB5710" s="5">
        <f>IFERROR(VLOOKUP(C5710,[2]Sheet1!$B:$F,5,FALSE),0)</f>
        <v>700000</v>
      </c>
      <c r="AC5710" s="11">
        <f>IFERROR(VLOOKUP(AE5710,[3]Sheet2!$M:$O,2,FALSE),0)</f>
        <v>0</v>
      </c>
      <c r="AD5710" s="11">
        <f>IFERROR(VLOOKUP(AE5710,[3]Sheet2!$M:$O,3,FALSE),0)</f>
        <v>0</v>
      </c>
      <c r="AE5710" s="10" t="str">
        <f t="shared" si="141"/>
        <v>80/81BHPL</v>
      </c>
    </row>
    <row r="5711" spans="1:31" x14ac:dyDescent="0.45">
      <c r="A5711" t="s">
        <v>53</v>
      </c>
      <c r="B5711" t="s">
        <v>338</v>
      </c>
      <c r="C5711" t="s">
        <v>220</v>
      </c>
      <c r="D5711">
        <v>230</v>
      </c>
      <c r="E5711">
        <v>1250000</v>
      </c>
      <c r="F5711" s="5">
        <v>-431198.011</v>
      </c>
      <c r="L5711">
        <v>13283.279</v>
      </c>
      <c r="M5711">
        <v>2.12</v>
      </c>
      <c r="N5711">
        <v>108.49</v>
      </c>
      <c r="O5711">
        <v>3.51</v>
      </c>
      <c r="P5711">
        <v>3.24</v>
      </c>
      <c r="R5711">
        <v>380.8</v>
      </c>
      <c r="T5711">
        <v>65.5</v>
      </c>
      <c r="U5711">
        <v>55.9</v>
      </c>
      <c r="V5711" s="4">
        <v>-0.75700000000000001</v>
      </c>
      <c r="Y5711" s="12" t="str">
        <f>IFERROR(VLOOKUP(C5711,[1]Index!$D:$F,3,FALSE),"Non List")</f>
        <v>Hydro Power</v>
      </c>
      <c r="Z5711">
        <f>IFERROR(VLOOKUP(C5711,[1]LP!$B:$C,2,FALSE),0)</f>
        <v>235.9</v>
      </c>
      <c r="AA5711" s="11">
        <f t="shared" si="140"/>
        <v>111.3</v>
      </c>
      <c r="AB5711" s="5">
        <f>IFERROR(VLOOKUP(C5711,[2]Sheet1!$B:$F,5,FALSE),0)</f>
        <v>12500000</v>
      </c>
      <c r="AC5711" s="11">
        <f>IFERROR(VLOOKUP(AE5711,[3]Sheet2!$M:$O,2,FALSE),0)</f>
        <v>0</v>
      </c>
      <c r="AD5711" s="11">
        <f>IFERROR(VLOOKUP(AE5711,[3]Sheet2!$M:$O,3,FALSE),0)</f>
        <v>0</v>
      </c>
      <c r="AE5711" s="10" t="str">
        <f t="shared" si="141"/>
        <v>80/81MHNL</v>
      </c>
    </row>
    <row r="5712" spans="1:31" x14ac:dyDescent="0.45">
      <c r="A5712" t="s">
        <v>53</v>
      </c>
      <c r="B5712" t="s">
        <v>338</v>
      </c>
      <c r="C5712" t="s">
        <v>207</v>
      </c>
      <c r="D5712">
        <v>312</v>
      </c>
      <c r="E5712">
        <v>386977.5</v>
      </c>
      <c r="F5712" s="5">
        <v>-32918.906499999997</v>
      </c>
      <c r="L5712">
        <v>-1052.8191999999999</v>
      </c>
      <c r="M5712">
        <v>-0.54</v>
      </c>
      <c r="N5712">
        <v>-577.78</v>
      </c>
      <c r="O5712">
        <v>3.41</v>
      </c>
      <c r="P5712">
        <v>-0.59</v>
      </c>
      <c r="R5712">
        <v>-1970.23</v>
      </c>
      <c r="T5712">
        <v>91.49</v>
      </c>
      <c r="U5712" t="s">
        <v>314</v>
      </c>
      <c r="V5712" s="4" t="s">
        <v>314</v>
      </c>
      <c r="Y5712" s="12" t="str">
        <f>IFERROR(VLOOKUP(C5712,[1]Index!$D:$F,3,FALSE),"Non List")</f>
        <v>Hydro Power</v>
      </c>
      <c r="Z5712">
        <f>IFERROR(VLOOKUP(C5712,[1]LP!$B:$C,2,FALSE),0)</f>
        <v>336</v>
      </c>
      <c r="AA5712" s="11">
        <f t="shared" si="140"/>
        <v>-622.20000000000005</v>
      </c>
      <c r="AB5712" s="5">
        <f>IFERROR(VLOOKUP(C5712,[2]Sheet1!$B:$F,5,FALSE),0)</f>
        <v>3869775</v>
      </c>
      <c r="AC5712" s="11">
        <f>IFERROR(VLOOKUP(AE5712,[3]Sheet2!$M:$O,2,FALSE),0)</f>
        <v>0</v>
      </c>
      <c r="AD5712" s="11">
        <f>IFERROR(VLOOKUP(AE5712,[3]Sheet2!$M:$O,3,FALSE),0)</f>
        <v>0</v>
      </c>
      <c r="AE5712" s="10" t="str">
        <f t="shared" si="141"/>
        <v>80/81CHL</v>
      </c>
    </row>
    <row r="5713" spans="1:31" x14ac:dyDescent="0.45">
      <c r="A5713" t="s">
        <v>53</v>
      </c>
      <c r="B5713" t="s">
        <v>338</v>
      </c>
      <c r="C5713" t="s">
        <v>340</v>
      </c>
      <c r="D5713">
        <v>462.1</v>
      </c>
      <c r="E5713">
        <v>220000</v>
      </c>
      <c r="F5713" s="5">
        <v>-84909.104000000007</v>
      </c>
      <c r="L5713">
        <v>-10737.674999999999</v>
      </c>
      <c r="M5713">
        <v>-9.76</v>
      </c>
      <c r="N5713">
        <v>-47.35</v>
      </c>
      <c r="O5713">
        <v>7.53</v>
      </c>
      <c r="P5713">
        <v>-15.9</v>
      </c>
      <c r="R5713">
        <v>-356.55</v>
      </c>
      <c r="T5713">
        <v>61.4</v>
      </c>
      <c r="U5713" t="s">
        <v>314</v>
      </c>
      <c r="V5713" s="4" t="s">
        <v>314</v>
      </c>
      <c r="Y5713" s="12" t="str">
        <f>IFERROR(VLOOKUP(C5713,[1]Index!$D:$F,3,FALSE),"Non List")</f>
        <v>Hydro Non Converted</v>
      </c>
      <c r="Z5713">
        <f>IFERROR(VLOOKUP(C5713,[1]LP!$B:$C,2,FALSE),0)</f>
        <v>474</v>
      </c>
      <c r="AA5713" s="11">
        <f t="shared" si="140"/>
        <v>-48.6</v>
      </c>
      <c r="AB5713" s="5">
        <f>IFERROR(VLOOKUP(C5713,[2]Sheet1!$B:$F,5,FALSE),0)</f>
        <v>859210</v>
      </c>
      <c r="AC5713" s="11">
        <f>IFERROR(VLOOKUP(AE5713,[3]Sheet2!$M:$O,2,FALSE),0)</f>
        <v>0</v>
      </c>
      <c r="AD5713" s="11">
        <f>IFERROR(VLOOKUP(AE5713,[3]Sheet2!$M:$O,3,FALSE),0)</f>
        <v>0</v>
      </c>
      <c r="AE5713" s="10" t="str">
        <f t="shared" si="141"/>
        <v>80/81USHL</v>
      </c>
    </row>
    <row r="5714" spans="1:31" x14ac:dyDescent="0.45">
      <c r="A5714" t="s">
        <v>53</v>
      </c>
      <c r="B5714" t="s">
        <v>338</v>
      </c>
      <c r="C5714" t="s">
        <v>243</v>
      </c>
      <c r="D5714">
        <v>469.9</v>
      </c>
      <c r="E5714">
        <v>300000</v>
      </c>
      <c r="F5714" s="5">
        <v>-20278.84</v>
      </c>
      <c r="L5714">
        <v>12812.581</v>
      </c>
      <c r="M5714">
        <v>8.5399999999999991</v>
      </c>
      <c r="N5714">
        <v>55.02</v>
      </c>
      <c r="O5714">
        <v>5.04</v>
      </c>
      <c r="P5714">
        <v>9.16</v>
      </c>
      <c r="R5714">
        <v>277.3</v>
      </c>
      <c r="T5714">
        <v>93.24</v>
      </c>
      <c r="U5714">
        <v>133.85</v>
      </c>
      <c r="V5714" s="4">
        <v>-0.71519999999999995</v>
      </c>
      <c r="Y5714" s="12" t="str">
        <f>IFERROR(VLOOKUP(C5714,[1]Index!$D:$F,3,FALSE),"Non List")</f>
        <v>Hydro Non Converted</v>
      </c>
      <c r="Z5714">
        <f>IFERROR(VLOOKUP(C5714,[1]LP!$B:$C,2,FALSE),0)</f>
        <v>474.9</v>
      </c>
      <c r="AA5714" s="11">
        <f t="shared" si="140"/>
        <v>55.6</v>
      </c>
      <c r="AB5714" s="5">
        <f>IFERROR(VLOOKUP(C5714,[2]Sheet1!$B:$F,5,FALSE),0)</f>
        <v>900000</v>
      </c>
      <c r="AC5714" s="11">
        <f>IFERROR(VLOOKUP(AE5714,[3]Sheet2!$M:$O,2,FALSE),0)</f>
        <v>0</v>
      </c>
      <c r="AD5714" s="11">
        <f>IFERROR(VLOOKUP(AE5714,[3]Sheet2!$M:$O,3,FALSE),0)</f>
        <v>0</v>
      </c>
      <c r="AE5714" s="10" t="str">
        <f t="shared" si="141"/>
        <v>80/81SPHL</v>
      </c>
    </row>
    <row r="5715" spans="1:31" x14ac:dyDescent="0.45">
      <c r="A5715" t="s">
        <v>53</v>
      </c>
      <c r="B5715" t="s">
        <v>338</v>
      </c>
      <c r="C5715" t="s">
        <v>209</v>
      </c>
      <c r="D5715">
        <v>411.5</v>
      </c>
      <c r="E5715">
        <v>359441</v>
      </c>
      <c r="F5715" s="5">
        <v>54319</v>
      </c>
      <c r="L5715">
        <v>33153</v>
      </c>
      <c r="M5715">
        <v>18.440000000000001</v>
      </c>
      <c r="N5715">
        <v>22.32</v>
      </c>
      <c r="O5715">
        <v>3.57</v>
      </c>
      <c r="P5715">
        <v>16.03</v>
      </c>
      <c r="R5715">
        <v>79.680000000000007</v>
      </c>
      <c r="T5715">
        <v>115.11</v>
      </c>
      <c r="U5715">
        <v>218.54</v>
      </c>
      <c r="V5715" s="4">
        <v>-0.46889999999999998</v>
      </c>
      <c r="Y5715" s="12" t="str">
        <f>IFERROR(VLOOKUP(C5715,[1]Index!$D:$F,3,FALSE),"Non List")</f>
        <v>Hydro Power</v>
      </c>
      <c r="Z5715">
        <f>IFERROR(VLOOKUP(C5715,[1]LP!$B:$C,2,FALSE),0)</f>
        <v>472</v>
      </c>
      <c r="AA5715" s="11">
        <f t="shared" si="140"/>
        <v>25.6</v>
      </c>
      <c r="AB5715" s="5">
        <f>IFERROR(VLOOKUP(C5715,[2]Sheet1!$B:$F,5,FALSE),0)</f>
        <v>3594413.55</v>
      </c>
      <c r="AC5715" s="11">
        <f>IFERROR(VLOOKUP(AE5715,[3]Sheet2!$M:$O,2,FALSE),0)</f>
        <v>0</v>
      </c>
      <c r="AD5715" s="11">
        <f>IFERROR(VLOOKUP(AE5715,[3]Sheet2!$M:$O,3,FALSE),0)</f>
        <v>0</v>
      </c>
      <c r="AE5715" s="10" t="str">
        <f t="shared" si="141"/>
        <v>80/81NHDL</v>
      </c>
    </row>
    <row r="5716" spans="1:31" x14ac:dyDescent="0.45">
      <c r="A5716" t="s">
        <v>53</v>
      </c>
      <c r="B5716" t="s">
        <v>338</v>
      </c>
      <c r="C5716" t="s">
        <v>210</v>
      </c>
      <c r="D5716">
        <v>227</v>
      </c>
      <c r="E5716">
        <v>1755588.85</v>
      </c>
      <c r="F5716" s="5">
        <v>413694.67</v>
      </c>
      <c r="L5716">
        <v>73156.52</v>
      </c>
      <c r="M5716">
        <v>8.32</v>
      </c>
      <c r="N5716">
        <v>27.28</v>
      </c>
      <c r="O5716">
        <v>1.84</v>
      </c>
      <c r="P5716">
        <v>6.74</v>
      </c>
      <c r="R5716">
        <v>50.2</v>
      </c>
      <c r="T5716">
        <v>123.56</v>
      </c>
      <c r="U5716">
        <v>152.09</v>
      </c>
      <c r="V5716" s="4">
        <v>-0.33</v>
      </c>
      <c r="Y5716" s="12" t="str">
        <f>IFERROR(VLOOKUP(C5716,[1]Index!$D:$F,3,FALSE),"Non List")</f>
        <v>Hydro Power</v>
      </c>
      <c r="Z5716">
        <f>IFERROR(VLOOKUP(C5716,[1]LP!$B:$C,2,FALSE),0)</f>
        <v>241.5</v>
      </c>
      <c r="AA5716" s="11">
        <f t="shared" si="140"/>
        <v>29</v>
      </c>
      <c r="AB5716" s="5">
        <f>IFERROR(VLOOKUP(C5716,[2]Sheet1!$B:$F,5,FALSE),0)</f>
        <v>17555888.510000002</v>
      </c>
      <c r="AC5716" s="11">
        <f>IFERROR(VLOOKUP(AE5716,[3]Sheet2!$M:$O,2,FALSE),0)</f>
        <v>0</v>
      </c>
      <c r="AD5716" s="11">
        <f>IFERROR(VLOOKUP(AE5716,[3]Sheet2!$M:$O,3,FALSE),0)</f>
        <v>0</v>
      </c>
      <c r="AE5716" s="10" t="str">
        <f t="shared" si="141"/>
        <v>80/81RADHI</v>
      </c>
    </row>
    <row r="5717" spans="1:31" x14ac:dyDescent="0.45">
      <c r="A5717" t="s">
        <v>53</v>
      </c>
      <c r="B5717" t="s">
        <v>338</v>
      </c>
      <c r="C5717" t="s">
        <v>244</v>
      </c>
      <c r="D5717">
        <v>460.9</v>
      </c>
      <c r="E5717">
        <v>400000</v>
      </c>
      <c r="F5717" s="5">
        <v>-32670.9264</v>
      </c>
      <c r="L5717">
        <v>3262.6471999999999</v>
      </c>
      <c r="M5717">
        <v>1.62</v>
      </c>
      <c r="N5717">
        <v>284.51</v>
      </c>
      <c r="O5717">
        <v>5.0199999999999996</v>
      </c>
      <c r="P5717">
        <v>1.78</v>
      </c>
      <c r="R5717">
        <v>1428.24</v>
      </c>
      <c r="T5717">
        <v>91.83</v>
      </c>
      <c r="U5717">
        <v>57.86</v>
      </c>
      <c r="V5717" s="4">
        <v>-0.87450000000000006</v>
      </c>
      <c r="Y5717" s="12" t="str">
        <f>IFERROR(VLOOKUP(C5717,[1]Index!$D:$F,3,FALSE),"Non List")</f>
        <v>Hydro Non Converted</v>
      </c>
      <c r="Z5717">
        <f>IFERROR(VLOOKUP(C5717,[1]LP!$B:$C,2,FALSE),0)</f>
        <v>601.70000000000005</v>
      </c>
      <c r="AA5717" s="11">
        <f t="shared" si="140"/>
        <v>371.4</v>
      </c>
      <c r="AB5717" s="5">
        <f>IFERROR(VLOOKUP(C5717,[2]Sheet1!$B:$F,5,FALSE),0)</f>
        <v>1200000</v>
      </c>
      <c r="AC5717" s="11">
        <f>IFERROR(VLOOKUP(AE5717,[3]Sheet2!$M:$O,2,FALSE),0)</f>
        <v>0</v>
      </c>
      <c r="AD5717" s="11">
        <f>IFERROR(VLOOKUP(AE5717,[3]Sheet2!$M:$O,3,FALSE),0)</f>
        <v>0</v>
      </c>
      <c r="AE5717" s="10" t="str">
        <f t="shared" si="141"/>
        <v>80/81BNHC</v>
      </c>
    </row>
    <row r="5718" spans="1:31" x14ac:dyDescent="0.45">
      <c r="A5718" t="s">
        <v>53</v>
      </c>
      <c r="B5718" t="s">
        <v>338</v>
      </c>
      <c r="C5718" t="s">
        <v>245</v>
      </c>
      <c r="D5718">
        <v>325</v>
      </c>
      <c r="E5718">
        <v>612793.80000000005</v>
      </c>
      <c r="F5718" s="5">
        <v>-30412.519700000001</v>
      </c>
      <c r="L5718">
        <v>-51705.794600000001</v>
      </c>
      <c r="M5718">
        <v>-16.86</v>
      </c>
      <c r="N5718">
        <v>-19.28</v>
      </c>
      <c r="O5718">
        <v>3.42</v>
      </c>
      <c r="P5718">
        <v>-17.760000000000002</v>
      </c>
      <c r="R5718">
        <v>-65.94</v>
      </c>
      <c r="T5718">
        <v>95.04</v>
      </c>
      <c r="U5718" t="s">
        <v>314</v>
      </c>
      <c r="V5718" s="4" t="s">
        <v>314</v>
      </c>
      <c r="Y5718" s="12" t="str">
        <f>IFERROR(VLOOKUP(C5718,[1]Index!$D:$F,3,FALSE),"Non List")</f>
        <v>Hydro Non Converted</v>
      </c>
      <c r="Z5718">
        <f>IFERROR(VLOOKUP(C5718,[1]LP!$B:$C,2,FALSE),0)</f>
        <v>379.2</v>
      </c>
      <c r="AA5718" s="11">
        <f t="shared" si="140"/>
        <v>-22.5</v>
      </c>
      <c r="AB5718" s="5">
        <f>IFERROR(VLOOKUP(C5718,[2]Sheet1!$B:$F,5,FALSE),0)</f>
        <v>2941410.24</v>
      </c>
      <c r="AC5718" s="11">
        <f>IFERROR(VLOOKUP(AE5718,[3]Sheet2!$M:$O,2,FALSE),0)</f>
        <v>0</v>
      </c>
      <c r="AD5718" s="11">
        <f>IFERROR(VLOOKUP(AE5718,[3]Sheet2!$M:$O,3,FALSE),0)</f>
        <v>0</v>
      </c>
      <c r="AE5718" s="10" t="str">
        <f t="shared" si="141"/>
        <v>80/81RHGCL</v>
      </c>
    </row>
    <row r="5719" spans="1:31" x14ac:dyDescent="0.45">
      <c r="A5719" t="s">
        <v>53</v>
      </c>
      <c r="B5719" t="s">
        <v>338</v>
      </c>
      <c r="C5719" t="s">
        <v>201</v>
      </c>
      <c r="D5719">
        <v>400</v>
      </c>
      <c r="E5719">
        <v>872850</v>
      </c>
      <c r="F5719" s="5">
        <v>155077.29999999999</v>
      </c>
      <c r="L5719">
        <v>64782.43</v>
      </c>
      <c r="M5719">
        <v>14.84</v>
      </c>
      <c r="N5719">
        <v>26.95</v>
      </c>
      <c r="O5719">
        <v>3.4</v>
      </c>
      <c r="P5719">
        <v>12.6</v>
      </c>
      <c r="R5719">
        <v>91.63</v>
      </c>
      <c r="T5719">
        <v>117.77</v>
      </c>
      <c r="U5719">
        <v>198.3</v>
      </c>
      <c r="V5719" s="4">
        <v>-0.50419999999999998</v>
      </c>
      <c r="Y5719" s="12" t="str">
        <f>IFERROR(VLOOKUP(C5719,[1]Index!$D:$F,3,FALSE),"Non List")</f>
        <v>Hydro Power</v>
      </c>
      <c r="Z5719">
        <f>IFERROR(VLOOKUP(C5719,[1]LP!$B:$C,2,FALSE),0)</f>
        <v>412</v>
      </c>
      <c r="AA5719" s="11">
        <f t="shared" si="140"/>
        <v>27.8</v>
      </c>
      <c r="AB5719" s="5">
        <f>IFERROR(VLOOKUP(C5719,[2]Sheet1!$B:$F,5,FALSE),0)</f>
        <v>8728500</v>
      </c>
      <c r="AC5719" s="11">
        <f>IFERROR(VLOOKUP(AE5719,[3]Sheet2!$M:$O,2,FALSE),0)</f>
        <v>0</v>
      </c>
      <c r="AD5719" s="11">
        <f>IFERROR(VLOOKUP(AE5719,[3]Sheet2!$M:$O,3,FALSE),0)</f>
        <v>0</v>
      </c>
      <c r="AE5719" s="10" t="str">
        <f t="shared" si="141"/>
        <v>80/81KPCL</v>
      </c>
    </row>
    <row r="5720" spans="1:31" x14ac:dyDescent="0.45">
      <c r="A5720" t="s">
        <v>53</v>
      </c>
      <c r="B5720" t="s">
        <v>338</v>
      </c>
      <c r="C5720" t="s">
        <v>317</v>
      </c>
      <c r="D5720">
        <v>378.1</v>
      </c>
      <c r="E5720">
        <v>3332497</v>
      </c>
      <c r="F5720" s="5">
        <v>-90516.502999999997</v>
      </c>
      <c r="L5720">
        <v>-16341.684999999999</v>
      </c>
      <c r="M5720">
        <v>-0.98</v>
      </c>
      <c r="N5720">
        <v>-385.82</v>
      </c>
      <c r="O5720">
        <v>3.89</v>
      </c>
      <c r="P5720">
        <v>-1.01</v>
      </c>
      <c r="R5720">
        <v>-1500.84</v>
      </c>
      <c r="T5720">
        <v>97.28</v>
      </c>
      <c r="U5720" t="s">
        <v>314</v>
      </c>
      <c r="V5720" s="4" t="s">
        <v>314</v>
      </c>
      <c r="Y5720" s="12" t="str">
        <f>IFERROR(VLOOKUP(C5720,[1]Index!$D:$F,3,FALSE),"Non List")</f>
        <v>Hydro Non Converted</v>
      </c>
      <c r="Z5720">
        <f>IFERROR(VLOOKUP(C5720,[1]LP!$B:$C,2,FALSE),0)</f>
        <v>387</v>
      </c>
      <c r="AA5720" s="11">
        <f t="shared" si="140"/>
        <v>-394.9</v>
      </c>
      <c r="AB5720" s="5">
        <f>IFERROR(VLOOKUP(C5720,[2]Sheet1!$B:$F,5,FALSE),0)</f>
        <v>9997500</v>
      </c>
      <c r="AC5720" s="11">
        <f>IFERROR(VLOOKUP(AE5720,[3]Sheet2!$M:$O,2,FALSE),0)</f>
        <v>0</v>
      </c>
      <c r="AD5720" s="11">
        <f>IFERROR(VLOOKUP(AE5720,[3]Sheet2!$M:$O,3,FALSE),0)</f>
        <v>0</v>
      </c>
      <c r="AE5720" s="10" t="str">
        <f t="shared" si="141"/>
        <v>80/81TAMOR</v>
      </c>
    </row>
    <row r="5721" spans="1:31" x14ac:dyDescent="0.45">
      <c r="A5721" t="s">
        <v>53</v>
      </c>
      <c r="B5721" t="s">
        <v>338</v>
      </c>
      <c r="C5721" t="s">
        <v>227</v>
      </c>
      <c r="D5721">
        <v>149</v>
      </c>
      <c r="E5721">
        <v>1650000</v>
      </c>
      <c r="F5721" s="5">
        <v>-182470.04</v>
      </c>
      <c r="L5721">
        <v>-18627.88</v>
      </c>
      <c r="M5721">
        <v>-2.2400000000000002</v>
      </c>
      <c r="N5721">
        <v>-66.52</v>
      </c>
      <c r="O5721">
        <v>1.68</v>
      </c>
      <c r="P5721">
        <v>-2.54</v>
      </c>
      <c r="R5721">
        <v>-111.75</v>
      </c>
      <c r="T5721">
        <v>88.94</v>
      </c>
      <c r="U5721" t="s">
        <v>314</v>
      </c>
      <c r="V5721" s="4" t="s">
        <v>314</v>
      </c>
      <c r="Y5721" s="12" t="str">
        <f>IFERROR(VLOOKUP(C5721,[1]Index!$D:$F,3,FALSE),"Non List")</f>
        <v>Hydro Power</v>
      </c>
      <c r="Z5721">
        <f>IFERROR(VLOOKUP(C5721,[1]LP!$B:$C,2,FALSE),0)</f>
        <v>151</v>
      </c>
      <c r="AA5721" s="11">
        <f t="shared" si="140"/>
        <v>-67.400000000000006</v>
      </c>
      <c r="AB5721" s="5">
        <f>IFERROR(VLOOKUP(C5721,[2]Sheet1!$B:$F,5,FALSE),0)</f>
        <v>13282276</v>
      </c>
      <c r="AC5721" s="11">
        <f>IFERROR(VLOOKUP(AE5721,[3]Sheet2!$M:$O,2,FALSE),0)</f>
        <v>0</v>
      </c>
      <c r="AD5721" s="11">
        <f>IFERROR(VLOOKUP(AE5721,[3]Sheet2!$M:$O,3,FALSE),0)</f>
        <v>0</v>
      </c>
      <c r="AE5721" s="10" t="str">
        <f t="shared" si="141"/>
        <v>80/81GHL</v>
      </c>
    </row>
    <row r="5722" spans="1:31" x14ac:dyDescent="0.45">
      <c r="A5722" t="s">
        <v>53</v>
      </c>
      <c r="B5722" t="s">
        <v>338</v>
      </c>
      <c r="C5722" t="s">
        <v>341</v>
      </c>
      <c r="D5722">
        <v>438.8</v>
      </c>
      <c r="E5722">
        <v>620000</v>
      </c>
      <c r="F5722" s="5">
        <v>-149074.88800000001</v>
      </c>
      <c r="L5722">
        <v>13770.869000000001</v>
      </c>
      <c r="M5722">
        <v>4.4400000000000004</v>
      </c>
      <c r="N5722">
        <v>98.83</v>
      </c>
      <c r="O5722">
        <v>5.78</v>
      </c>
      <c r="P5722">
        <v>5.85</v>
      </c>
      <c r="R5722">
        <v>571.24</v>
      </c>
      <c r="T5722">
        <v>75.959999999999994</v>
      </c>
      <c r="U5722">
        <v>87.11</v>
      </c>
      <c r="V5722" s="4">
        <v>-0.80149999999999999</v>
      </c>
      <c r="Y5722" s="12" t="str">
        <f>IFERROR(VLOOKUP(C5722,[1]Index!$D:$F,3,FALSE),"Non List")</f>
        <v>Hydro Non Converted</v>
      </c>
      <c r="Z5722">
        <f>IFERROR(VLOOKUP(C5722,[1]LP!$B:$C,2,FALSE),0)</f>
        <v>449.9</v>
      </c>
      <c r="AA5722" s="11">
        <f t="shared" si="140"/>
        <v>101.3</v>
      </c>
      <c r="AB5722" s="5">
        <f>IFERROR(VLOOKUP(C5722,[2]Sheet1!$B:$F,5,FALSE),0)</f>
        <v>1240000</v>
      </c>
      <c r="AC5722" s="11">
        <f>IFERROR(VLOOKUP(AE5722,[3]Sheet2!$M:$O,2,FALSE),0)</f>
        <v>0</v>
      </c>
      <c r="AD5722" s="11">
        <f>IFERROR(VLOOKUP(AE5722,[3]Sheet2!$M:$O,3,FALSE),0)</f>
        <v>0</v>
      </c>
      <c r="AE5722" s="10" t="str">
        <f t="shared" si="141"/>
        <v>80/81EHPL</v>
      </c>
    </row>
    <row r="5723" spans="1:31" x14ac:dyDescent="0.45">
      <c r="A5723" t="s">
        <v>53</v>
      </c>
      <c r="B5723" t="s">
        <v>338</v>
      </c>
      <c r="C5723" t="s">
        <v>318</v>
      </c>
      <c r="D5723">
        <v>318.89999999999998</v>
      </c>
      <c r="E5723">
        <v>1000000</v>
      </c>
      <c r="F5723" s="5">
        <v>-227212</v>
      </c>
      <c r="L5723">
        <v>-154059</v>
      </c>
      <c r="M5723">
        <v>-30.8</v>
      </c>
      <c r="N5723">
        <v>-10.35</v>
      </c>
      <c r="O5723">
        <v>4.13</v>
      </c>
      <c r="P5723">
        <v>-39.869999999999997</v>
      </c>
      <c r="R5723">
        <v>-42.75</v>
      </c>
      <c r="T5723">
        <v>77.28</v>
      </c>
      <c r="U5723" t="s">
        <v>314</v>
      </c>
      <c r="V5723" s="4" t="s">
        <v>314</v>
      </c>
      <c r="Y5723" s="12" t="str">
        <f>IFERROR(VLOOKUP(C5723,[1]Index!$D:$F,3,FALSE),"Non List")</f>
        <v>Hydro Non Converted</v>
      </c>
      <c r="Z5723">
        <f>IFERROR(VLOOKUP(C5723,[1]LP!$B:$C,2,FALSE),0)</f>
        <v>307</v>
      </c>
      <c r="AA5723" s="11">
        <f t="shared" si="140"/>
        <v>-10</v>
      </c>
      <c r="AB5723" s="5">
        <f>IFERROR(VLOOKUP(C5723,[2]Sheet1!$B:$F,5,FALSE),0)</f>
        <v>3400000</v>
      </c>
      <c r="AC5723" s="11">
        <f>IFERROR(VLOOKUP(AE5723,[3]Sheet2!$M:$O,2,FALSE),0)</f>
        <v>0</v>
      </c>
      <c r="AD5723" s="11">
        <f>IFERROR(VLOOKUP(AE5723,[3]Sheet2!$M:$O,3,FALSE),0)</f>
        <v>0</v>
      </c>
      <c r="AE5723" s="10" t="str">
        <f t="shared" si="141"/>
        <v>80/81MKHC</v>
      </c>
    </row>
    <row r="5724" spans="1:31" x14ac:dyDescent="0.45">
      <c r="A5724" t="s">
        <v>53</v>
      </c>
      <c r="B5724" t="s">
        <v>338</v>
      </c>
      <c r="C5724" t="s">
        <v>328</v>
      </c>
      <c r="D5724">
        <v>366</v>
      </c>
      <c r="E5724">
        <v>544053.4</v>
      </c>
      <c r="F5724" s="5">
        <v>-216868.86600000001</v>
      </c>
      <c r="L5724">
        <v>-11456.758</v>
      </c>
      <c r="M5724">
        <v>-4.2</v>
      </c>
      <c r="N5724">
        <v>-87.14</v>
      </c>
      <c r="O5724">
        <v>6.09</v>
      </c>
      <c r="P5724">
        <v>-7</v>
      </c>
      <c r="R5724">
        <v>-530.67999999999995</v>
      </c>
      <c r="T5724">
        <v>60.14</v>
      </c>
      <c r="U5724" t="s">
        <v>314</v>
      </c>
      <c r="V5724" s="4" t="s">
        <v>314</v>
      </c>
      <c r="Y5724" s="12" t="str">
        <f>IFERROR(VLOOKUP(C5724,[1]Index!$D:$F,3,FALSE),"Non List")</f>
        <v>Hydro Non Converted</v>
      </c>
      <c r="Z5724">
        <f>IFERROR(VLOOKUP(C5724,[1]LP!$B:$C,2,FALSE),0)</f>
        <v>368</v>
      </c>
      <c r="AA5724" s="11">
        <f t="shared" si="140"/>
        <v>-87.6</v>
      </c>
      <c r="AB5724" s="5">
        <f>IFERROR(VLOOKUP(C5724,[2]Sheet1!$B:$F,5,FALSE),0)</f>
        <v>1632160.2</v>
      </c>
      <c r="AC5724" s="11">
        <f>IFERROR(VLOOKUP(AE5724,[3]Sheet2!$M:$O,2,FALSE),0)</f>
        <v>0</v>
      </c>
      <c r="AD5724" s="11">
        <f>IFERROR(VLOOKUP(AE5724,[3]Sheet2!$M:$O,3,FALSE),0)</f>
        <v>0</v>
      </c>
      <c r="AE5724" s="10" t="str">
        <f t="shared" si="141"/>
        <v>80/81BEDC</v>
      </c>
    </row>
    <row r="5725" spans="1:31" x14ac:dyDescent="0.45">
      <c r="A5725" t="s">
        <v>53</v>
      </c>
      <c r="B5725" t="s">
        <v>338</v>
      </c>
      <c r="C5725" t="s">
        <v>211</v>
      </c>
      <c r="D5725">
        <v>228</v>
      </c>
      <c r="E5725">
        <v>1100000</v>
      </c>
      <c r="F5725" s="5">
        <v>-131683.16</v>
      </c>
      <c r="L5725">
        <v>54355.144</v>
      </c>
      <c r="M5725">
        <v>9.8800000000000008</v>
      </c>
      <c r="N5725">
        <v>23.08</v>
      </c>
      <c r="O5725">
        <v>2.59</v>
      </c>
      <c r="P5725">
        <v>11.23</v>
      </c>
      <c r="R5725">
        <v>59.78</v>
      </c>
      <c r="T5725">
        <v>88.03</v>
      </c>
      <c r="U5725">
        <v>139.88999999999999</v>
      </c>
      <c r="V5725" s="4">
        <v>-0.38640000000000002</v>
      </c>
      <c r="Y5725" s="12" t="str">
        <f>IFERROR(VLOOKUP(C5725,[1]Index!$D:$F,3,FALSE),"Non List")</f>
        <v>Hydro Power</v>
      </c>
      <c r="Z5725">
        <f>IFERROR(VLOOKUP(C5725,[1]LP!$B:$C,2,FALSE),0)</f>
        <v>234</v>
      </c>
      <c r="AA5725" s="11">
        <f t="shared" si="140"/>
        <v>23.7</v>
      </c>
      <c r="AB5725" s="5">
        <f>IFERROR(VLOOKUP(C5725,[2]Sheet1!$B:$F,5,FALSE),0)</f>
        <v>11000000</v>
      </c>
      <c r="AC5725" s="11">
        <f>IFERROR(VLOOKUP(AE5725,[3]Sheet2!$M:$O,2,FALSE),0)</f>
        <v>0</v>
      </c>
      <c r="AD5725" s="11">
        <f>IFERROR(VLOOKUP(AE5725,[3]Sheet2!$M:$O,3,FALSE),0)</f>
        <v>0</v>
      </c>
      <c r="AE5725" s="10" t="str">
        <f t="shared" si="141"/>
        <v>80/81PMHPL</v>
      </c>
    </row>
    <row r="5726" spans="1:31" x14ac:dyDescent="0.45">
      <c r="A5726" t="s">
        <v>53</v>
      </c>
      <c r="B5726" t="s">
        <v>338</v>
      </c>
      <c r="C5726" t="s">
        <v>342</v>
      </c>
      <c r="D5726">
        <v>1034.9000000000001</v>
      </c>
      <c r="E5726">
        <v>121867.5</v>
      </c>
      <c r="F5726" s="5">
        <v>70058.956000000006</v>
      </c>
      <c r="L5726">
        <v>10319.049000000001</v>
      </c>
      <c r="M5726">
        <v>16.920000000000002</v>
      </c>
      <c r="N5726">
        <v>61.16</v>
      </c>
      <c r="O5726">
        <v>6.57</v>
      </c>
      <c r="P5726">
        <v>10.75</v>
      </c>
      <c r="R5726">
        <v>401.82</v>
      </c>
      <c r="T5726">
        <v>157.49</v>
      </c>
      <c r="U5726">
        <v>244.86</v>
      </c>
      <c r="V5726" s="4">
        <v>-0.76339999999999997</v>
      </c>
      <c r="Y5726" s="12" t="str">
        <f>IFERROR(VLOOKUP(C5726,[1]Index!$D:$F,3,FALSE),"Non List")</f>
        <v>Hydro Non Converted</v>
      </c>
      <c r="Z5726">
        <f>IFERROR(VLOOKUP(C5726,[1]LP!$B:$C,2,FALSE),0)</f>
        <v>1075</v>
      </c>
      <c r="AA5726" s="11">
        <f t="shared" si="140"/>
        <v>63.5</v>
      </c>
      <c r="AB5726" s="5">
        <f>IFERROR(VLOOKUP(C5726,[2]Sheet1!$B:$F,5,FALSE),0)</f>
        <v>243735</v>
      </c>
      <c r="AC5726" s="11">
        <f>IFERROR(VLOOKUP(AE5726,[3]Sheet2!$M:$O,2,FALSE),0)</f>
        <v>0</v>
      </c>
      <c r="AD5726" s="11">
        <f>IFERROR(VLOOKUP(AE5726,[3]Sheet2!$M:$O,3,FALSE),0)</f>
        <v>0</v>
      </c>
      <c r="AE5726" s="10" t="str">
        <f t="shared" si="141"/>
        <v>80/81KBSH</v>
      </c>
    </row>
    <row r="5727" spans="1:31" x14ac:dyDescent="0.45">
      <c r="A5727" t="s">
        <v>53</v>
      </c>
      <c r="B5727" t="s">
        <v>338</v>
      </c>
      <c r="C5727" t="s">
        <v>234</v>
      </c>
      <c r="D5727">
        <v>315</v>
      </c>
      <c r="E5727">
        <v>6000000</v>
      </c>
      <c r="F5727" s="5">
        <v>-403646.36</v>
      </c>
      <c r="L5727">
        <v>-10296.969999999999</v>
      </c>
      <c r="M5727">
        <v>-0.34</v>
      </c>
      <c r="N5727">
        <v>-926.47</v>
      </c>
      <c r="O5727">
        <v>3.38</v>
      </c>
      <c r="P5727">
        <v>-0.37</v>
      </c>
      <c r="R5727">
        <v>-3131.47</v>
      </c>
      <c r="T5727">
        <v>93.27</v>
      </c>
      <c r="U5727" t="s">
        <v>314</v>
      </c>
      <c r="V5727" s="4" t="s">
        <v>314</v>
      </c>
      <c r="Y5727" s="12" t="str">
        <f>IFERROR(VLOOKUP(C5727,[1]Index!$D:$F,3,FALSE),"Non List")</f>
        <v>Hydro Non Converted</v>
      </c>
      <c r="Z5727">
        <f>IFERROR(VLOOKUP(C5727,[1]LP!$B:$C,2,FALSE),0)</f>
        <v>300</v>
      </c>
      <c r="AA5727" s="11">
        <f t="shared" si="140"/>
        <v>-882.4</v>
      </c>
      <c r="AB5727" s="5">
        <f>IFERROR(VLOOKUP(C5727,[2]Sheet1!$B:$F,5,FALSE),0)</f>
        <v>29400000</v>
      </c>
      <c r="AC5727" s="11">
        <f>IFERROR(VLOOKUP(AE5727,[3]Sheet2!$M:$O,2,FALSE),0)</f>
        <v>0</v>
      </c>
      <c r="AD5727" s="11">
        <f>IFERROR(VLOOKUP(AE5727,[3]Sheet2!$M:$O,3,FALSE),0)</f>
        <v>0</v>
      </c>
      <c r="AE5727" s="10" t="str">
        <f t="shared" si="141"/>
        <v>80/81MBJC</v>
      </c>
    </row>
    <row r="5728" spans="1:31" x14ac:dyDescent="0.45">
      <c r="A5728" t="s">
        <v>53</v>
      </c>
      <c r="B5728" t="s">
        <v>338</v>
      </c>
      <c r="C5728" t="s">
        <v>226</v>
      </c>
      <c r="D5728">
        <v>205.1</v>
      </c>
      <c r="E5728">
        <v>1800000</v>
      </c>
      <c r="F5728" s="5">
        <v>-354106.962</v>
      </c>
      <c r="L5728">
        <v>-9785.3549999999996</v>
      </c>
      <c r="M5728">
        <v>-1.08</v>
      </c>
      <c r="N5728">
        <v>-189.91</v>
      </c>
      <c r="O5728">
        <v>2.5499999999999998</v>
      </c>
      <c r="P5728">
        <v>-1.35</v>
      </c>
      <c r="R5728">
        <v>-484.27</v>
      </c>
      <c r="T5728">
        <v>80.33</v>
      </c>
      <c r="U5728" t="s">
        <v>314</v>
      </c>
      <c r="V5728" s="4" t="s">
        <v>314</v>
      </c>
      <c r="Y5728" s="12" t="str">
        <f>IFERROR(VLOOKUP(C5728,[1]Index!$D:$F,3,FALSE),"Non List")</f>
        <v>Hydro Power</v>
      </c>
      <c r="Z5728">
        <f>IFERROR(VLOOKUP(C5728,[1]LP!$B:$C,2,FALSE),0)</f>
        <v>207</v>
      </c>
      <c r="AA5728" s="11">
        <f t="shared" si="140"/>
        <v>-191.7</v>
      </c>
      <c r="AB5728" s="5">
        <f>IFERROR(VLOOKUP(C5728,[2]Sheet1!$B:$F,5,FALSE),0)</f>
        <v>18000000</v>
      </c>
      <c r="AC5728" s="11">
        <f>IFERROR(VLOOKUP(AE5728,[3]Sheet2!$M:$O,2,FALSE),0)</f>
        <v>0</v>
      </c>
      <c r="AD5728" s="11">
        <f>IFERROR(VLOOKUP(AE5728,[3]Sheet2!$M:$O,3,FALSE),0)</f>
        <v>0</v>
      </c>
      <c r="AE5728" s="10" t="str">
        <f t="shared" si="141"/>
        <v>80/81GLH</v>
      </c>
    </row>
    <row r="5729" spans="1:31" x14ac:dyDescent="0.45">
      <c r="A5729" t="s">
        <v>53</v>
      </c>
      <c r="B5729" t="s">
        <v>338</v>
      </c>
      <c r="C5729" t="s">
        <v>246</v>
      </c>
      <c r="D5729">
        <v>362.8</v>
      </c>
      <c r="E5729">
        <v>1350000</v>
      </c>
      <c r="F5729" s="5">
        <v>-1934.3739</v>
      </c>
      <c r="L5729">
        <v>83932.214800000002</v>
      </c>
      <c r="M5729">
        <v>12.42</v>
      </c>
      <c r="N5729">
        <v>29.21</v>
      </c>
      <c r="O5729">
        <v>3.63</v>
      </c>
      <c r="P5729">
        <v>12.45</v>
      </c>
      <c r="R5729">
        <v>106.03</v>
      </c>
      <c r="T5729">
        <v>99.86</v>
      </c>
      <c r="U5729">
        <v>167.05</v>
      </c>
      <c r="V5729" s="4">
        <v>-0.53959999999999997</v>
      </c>
      <c r="Y5729" s="12" t="str">
        <f>IFERROR(VLOOKUP(C5729,[1]Index!$D:$F,3,FALSE),"Non List")</f>
        <v>Hydro Non Converted</v>
      </c>
      <c r="Z5729">
        <f>IFERROR(VLOOKUP(C5729,[1]LP!$B:$C,2,FALSE),0)</f>
        <v>379</v>
      </c>
      <c r="AA5729" s="11">
        <f t="shared" si="140"/>
        <v>30.5</v>
      </c>
      <c r="AB5729" s="5">
        <f>IFERROR(VLOOKUP(C5729,[2]Sheet1!$B:$F,5,FALSE),0)</f>
        <v>3307500</v>
      </c>
      <c r="AC5729" s="11">
        <f>IFERROR(VLOOKUP(AE5729,[3]Sheet2!$M:$O,2,FALSE),0)</f>
        <v>0</v>
      </c>
      <c r="AD5729" s="11">
        <f>IFERROR(VLOOKUP(AE5729,[3]Sheet2!$M:$O,3,FALSE),0)</f>
        <v>0</v>
      </c>
      <c r="AE5729" s="10" t="str">
        <f t="shared" si="141"/>
        <v>80/81USHEC</v>
      </c>
    </row>
    <row r="5730" spans="1:31" x14ac:dyDescent="0.45">
      <c r="A5730" t="s">
        <v>53</v>
      </c>
      <c r="B5730" t="s">
        <v>338</v>
      </c>
      <c r="C5730" t="s">
        <v>212</v>
      </c>
      <c r="D5730">
        <v>206.2</v>
      </c>
      <c r="E5730">
        <v>800000</v>
      </c>
      <c r="F5730" s="5">
        <v>-231842.95499999999</v>
      </c>
      <c r="L5730">
        <v>15235.166999999999</v>
      </c>
      <c r="M5730">
        <v>3.8</v>
      </c>
      <c r="N5730">
        <v>54.26</v>
      </c>
      <c r="O5730">
        <v>2.9</v>
      </c>
      <c r="P5730">
        <v>5.36</v>
      </c>
      <c r="R5730">
        <v>157.35</v>
      </c>
      <c r="T5730">
        <v>71.02</v>
      </c>
      <c r="U5730">
        <v>77.92</v>
      </c>
      <c r="V5730" s="4">
        <v>-0.62209999999999999</v>
      </c>
      <c r="Y5730" s="12" t="str">
        <f>IFERROR(VLOOKUP(C5730,[1]Index!$D:$F,3,FALSE),"Non List")</f>
        <v>Hydro Power</v>
      </c>
      <c r="Z5730">
        <f>IFERROR(VLOOKUP(C5730,[1]LP!$B:$C,2,FALSE),0)</f>
        <v>208</v>
      </c>
      <c r="AA5730" s="11">
        <f t="shared" si="140"/>
        <v>54.7</v>
      </c>
      <c r="AB5730" s="5">
        <f>IFERROR(VLOOKUP(C5730,[2]Sheet1!$B:$F,5,FALSE),0)</f>
        <v>8000000</v>
      </c>
      <c r="AC5730" s="11">
        <f>IFERROR(VLOOKUP(AE5730,[3]Sheet2!$M:$O,2,FALSE),0)</f>
        <v>0</v>
      </c>
      <c r="AD5730" s="11">
        <f>IFERROR(VLOOKUP(AE5730,[3]Sheet2!$M:$O,3,FALSE),0)</f>
        <v>0</v>
      </c>
      <c r="AE5730" s="10" t="str">
        <f t="shared" si="141"/>
        <v>80/81AKJCL</v>
      </c>
    </row>
    <row r="5731" spans="1:31" x14ac:dyDescent="0.45">
      <c r="A5731" t="s">
        <v>53</v>
      </c>
      <c r="B5731" t="s">
        <v>338</v>
      </c>
      <c r="C5731" t="s">
        <v>223</v>
      </c>
      <c r="D5731">
        <v>188</v>
      </c>
      <c r="E5731">
        <v>1500000</v>
      </c>
      <c r="F5731" s="5">
        <v>-557270.625</v>
      </c>
      <c r="L5731">
        <v>-71110.675900000002</v>
      </c>
      <c r="M5731">
        <v>-9.48</v>
      </c>
      <c r="N5731">
        <v>-19.829999999999998</v>
      </c>
      <c r="O5731">
        <v>2.99</v>
      </c>
      <c r="P5731">
        <v>-15.09</v>
      </c>
      <c r="R5731">
        <v>-59.29</v>
      </c>
      <c r="T5731">
        <v>62.85</v>
      </c>
      <c r="U5731" t="s">
        <v>314</v>
      </c>
      <c r="V5731" s="4" t="s">
        <v>314</v>
      </c>
      <c r="Y5731" s="12" t="str">
        <f>IFERROR(VLOOKUP(C5731,[1]Index!$D:$F,3,FALSE),"Non List")</f>
        <v>Hydro Power</v>
      </c>
      <c r="Z5731">
        <f>IFERROR(VLOOKUP(C5731,[1]LP!$B:$C,2,FALSE),0)</f>
        <v>184</v>
      </c>
      <c r="AA5731" s="11">
        <f t="shared" si="140"/>
        <v>-19.399999999999999</v>
      </c>
      <c r="AB5731" s="5">
        <f>IFERROR(VLOOKUP(C5731,[2]Sheet1!$B:$F,5,FALSE),0)</f>
        <v>15000000</v>
      </c>
      <c r="AC5731" s="11">
        <f>IFERROR(VLOOKUP(AE5731,[3]Sheet2!$M:$O,2,FALSE),0)</f>
        <v>0</v>
      </c>
      <c r="AD5731" s="11">
        <f>IFERROR(VLOOKUP(AE5731,[3]Sheet2!$M:$O,3,FALSE),0)</f>
        <v>0</v>
      </c>
      <c r="AE5731" s="10" t="str">
        <f t="shared" si="141"/>
        <v>80/81LEC</v>
      </c>
    </row>
    <row r="5732" spans="1:31" x14ac:dyDescent="0.45">
      <c r="A5732" t="s">
        <v>53</v>
      </c>
      <c r="B5732" t="s">
        <v>338</v>
      </c>
      <c r="C5732" t="s">
        <v>235</v>
      </c>
      <c r="D5732">
        <v>485</v>
      </c>
      <c r="E5732">
        <v>400000</v>
      </c>
      <c r="F5732" s="5">
        <v>-138998.992</v>
      </c>
      <c r="L5732">
        <v>6462.4049999999997</v>
      </c>
      <c r="M5732">
        <v>3.22</v>
      </c>
      <c r="N5732">
        <v>150.62</v>
      </c>
      <c r="O5732">
        <v>7.43</v>
      </c>
      <c r="P5732">
        <v>4.95</v>
      </c>
      <c r="R5732">
        <v>1119.1099999999999</v>
      </c>
      <c r="T5732">
        <v>65.25</v>
      </c>
      <c r="U5732">
        <v>68.760000000000005</v>
      </c>
      <c r="V5732" s="4">
        <v>-0.85819999999999996</v>
      </c>
      <c r="Y5732" s="12" t="str">
        <f>IFERROR(VLOOKUP(C5732,[1]Index!$D:$F,3,FALSE),"Non List")</f>
        <v>Hydro Non Converted</v>
      </c>
      <c r="Z5732">
        <f>IFERROR(VLOOKUP(C5732,[1]LP!$B:$C,2,FALSE),0)</f>
        <v>480</v>
      </c>
      <c r="AA5732" s="11">
        <f t="shared" si="140"/>
        <v>149.1</v>
      </c>
      <c r="AB5732" s="5">
        <f>IFERROR(VLOOKUP(C5732,[2]Sheet1!$B:$F,5,FALSE),0)</f>
        <v>1200000</v>
      </c>
      <c r="AC5732" s="11">
        <f>IFERROR(VLOOKUP(AE5732,[3]Sheet2!$M:$O,2,FALSE),0)</f>
        <v>0</v>
      </c>
      <c r="AD5732" s="11">
        <f>IFERROR(VLOOKUP(AE5732,[3]Sheet2!$M:$O,3,FALSE),0)</f>
        <v>0</v>
      </c>
      <c r="AE5732" s="10" t="str">
        <f t="shared" si="141"/>
        <v>80/81TPC</v>
      </c>
    </row>
    <row r="5733" spans="1:31" x14ac:dyDescent="0.45">
      <c r="A5733" t="s">
        <v>53</v>
      </c>
      <c r="B5733" t="s">
        <v>338</v>
      </c>
      <c r="C5733" t="s">
        <v>228</v>
      </c>
      <c r="D5733">
        <v>163</v>
      </c>
      <c r="E5733">
        <v>4350000</v>
      </c>
      <c r="F5733" s="5">
        <v>-145070.1</v>
      </c>
      <c r="L5733">
        <v>-4228.92</v>
      </c>
      <c r="M5733">
        <v>-0.18</v>
      </c>
      <c r="N5733">
        <v>-905.56</v>
      </c>
      <c r="O5733">
        <v>1.69</v>
      </c>
      <c r="P5733">
        <v>-0.2</v>
      </c>
      <c r="R5733">
        <v>-1530.4</v>
      </c>
      <c r="T5733">
        <v>96.67</v>
      </c>
      <c r="U5733" t="s">
        <v>314</v>
      </c>
      <c r="V5733" s="4" t="s">
        <v>314</v>
      </c>
      <c r="Y5733" s="12" t="str">
        <f>IFERROR(VLOOKUP(C5733,[1]Index!$D:$F,3,FALSE),"Non List")</f>
        <v>Hydro Power</v>
      </c>
      <c r="Z5733">
        <f>IFERROR(VLOOKUP(C5733,[1]LP!$B:$C,2,FALSE),0)</f>
        <v>156</v>
      </c>
      <c r="AA5733" s="11">
        <f t="shared" si="140"/>
        <v>-866.7</v>
      </c>
      <c r="AB5733" s="5">
        <f>IFERROR(VLOOKUP(C5733,[2]Sheet1!$B:$F,5,FALSE),0)</f>
        <v>5741244</v>
      </c>
      <c r="AC5733" s="11">
        <f>IFERROR(VLOOKUP(AE5733,[3]Sheet2!$M:$O,2,FALSE),0)</f>
        <v>0</v>
      </c>
      <c r="AD5733" s="11">
        <f>IFERROR(VLOOKUP(AE5733,[3]Sheet2!$M:$O,3,FALSE),0)</f>
        <v>0</v>
      </c>
      <c r="AE5733" s="10" t="str">
        <f t="shared" si="141"/>
        <v>80/81SHEL</v>
      </c>
    </row>
    <row r="5734" spans="1:31" x14ac:dyDescent="0.45">
      <c r="A5734" t="s">
        <v>53</v>
      </c>
      <c r="B5734" t="s">
        <v>338</v>
      </c>
      <c r="C5734" t="s">
        <v>216</v>
      </c>
      <c r="D5734">
        <v>247.9</v>
      </c>
      <c r="E5734">
        <v>962500</v>
      </c>
      <c r="F5734" s="5">
        <v>-2786.23</v>
      </c>
      <c r="L5734">
        <v>-105395.65</v>
      </c>
      <c r="M5734">
        <v>-21.9</v>
      </c>
      <c r="N5734">
        <v>-11.32</v>
      </c>
      <c r="O5734">
        <v>2.4900000000000002</v>
      </c>
      <c r="P5734">
        <v>-21.96</v>
      </c>
      <c r="R5734">
        <v>-28.19</v>
      </c>
      <c r="T5734">
        <v>99.71</v>
      </c>
      <c r="U5734" t="s">
        <v>314</v>
      </c>
      <c r="V5734" s="4" t="s">
        <v>314</v>
      </c>
      <c r="Y5734" s="12" t="str">
        <f>IFERROR(VLOOKUP(C5734,[1]Index!$D:$F,3,FALSE),"Non List")</f>
        <v>Hydro Power</v>
      </c>
      <c r="Z5734">
        <f>IFERROR(VLOOKUP(C5734,[1]LP!$B:$C,2,FALSE),0)</f>
        <v>235</v>
      </c>
      <c r="AA5734" s="11">
        <f t="shared" si="140"/>
        <v>-10.7</v>
      </c>
      <c r="AB5734" s="5">
        <f>IFERROR(VLOOKUP(C5734,[2]Sheet1!$B:$F,5,FALSE),0)</f>
        <v>9625000</v>
      </c>
      <c r="AC5734" s="11">
        <f>IFERROR(VLOOKUP(AE5734,[3]Sheet2!$M:$O,2,FALSE),0)</f>
        <v>0</v>
      </c>
      <c r="AD5734" s="11">
        <f>IFERROR(VLOOKUP(AE5734,[3]Sheet2!$M:$O,3,FALSE),0)</f>
        <v>0</v>
      </c>
      <c r="AE5734" s="10" t="str">
        <f t="shared" si="141"/>
        <v>80/81PPCL</v>
      </c>
    </row>
    <row r="5735" spans="1:31" x14ac:dyDescent="0.45">
      <c r="A5735" t="s">
        <v>53</v>
      </c>
      <c r="B5735" t="s">
        <v>338</v>
      </c>
      <c r="C5735" t="s">
        <v>343</v>
      </c>
      <c r="D5735">
        <v>515</v>
      </c>
      <c r="E5735">
        <v>492500</v>
      </c>
      <c r="F5735" s="5">
        <v>-94504.817999999999</v>
      </c>
      <c r="L5735">
        <v>-1263.415</v>
      </c>
      <c r="M5735">
        <v>-0.5</v>
      </c>
      <c r="N5735">
        <v>-1030</v>
      </c>
      <c r="O5735">
        <v>6.37</v>
      </c>
      <c r="P5735">
        <v>-0.63</v>
      </c>
      <c r="R5735">
        <v>-6561.1</v>
      </c>
      <c r="T5735">
        <v>80.81</v>
      </c>
      <c r="U5735" t="s">
        <v>314</v>
      </c>
      <c r="V5735" s="4" t="s">
        <v>314</v>
      </c>
      <c r="Y5735" s="12" t="str">
        <f>IFERROR(VLOOKUP(C5735,[1]Index!$D:$F,3,FALSE),"Non List")</f>
        <v>Hydro Non Converted</v>
      </c>
      <c r="Z5735">
        <f>IFERROR(VLOOKUP(C5735,[1]LP!$B:$C,2,FALSE),0)</f>
        <v>503.8</v>
      </c>
      <c r="AA5735" s="11">
        <f t="shared" si="140"/>
        <v>-1007.6</v>
      </c>
      <c r="AB5735" s="5">
        <f>IFERROR(VLOOKUP(C5735,[2]Sheet1!$B:$F,5,FALSE),0)</f>
        <v>1231250</v>
      </c>
      <c r="AC5735" s="11">
        <f>IFERROR(VLOOKUP(AE5735,[3]Sheet2!$M:$O,2,FALSE),0)</f>
        <v>0</v>
      </c>
      <c r="AD5735" s="11">
        <f>IFERROR(VLOOKUP(AE5735,[3]Sheet2!$M:$O,3,FALSE),0)</f>
        <v>0</v>
      </c>
      <c r="AE5735" s="10" t="str">
        <f t="shared" si="141"/>
        <v>80/81TSHL</v>
      </c>
    </row>
    <row r="5736" spans="1:31" x14ac:dyDescent="0.45">
      <c r="A5736" t="s">
        <v>53</v>
      </c>
      <c r="B5736" t="s">
        <v>338</v>
      </c>
      <c r="C5736" t="s">
        <v>236</v>
      </c>
      <c r="D5736">
        <v>159.80000000000001</v>
      </c>
      <c r="E5736">
        <v>1476400</v>
      </c>
      <c r="F5736" s="5">
        <v>-969154.53399999999</v>
      </c>
      <c r="L5736">
        <v>-89362.380999999994</v>
      </c>
      <c r="M5736">
        <v>-12.1</v>
      </c>
      <c r="N5736">
        <v>-13.21</v>
      </c>
      <c r="O5736">
        <v>4.6500000000000004</v>
      </c>
      <c r="P5736">
        <v>-35.229999999999997</v>
      </c>
      <c r="R5736">
        <v>-61.43</v>
      </c>
      <c r="T5736">
        <v>34.36</v>
      </c>
      <c r="U5736" t="s">
        <v>314</v>
      </c>
      <c r="V5736" s="4" t="s">
        <v>314</v>
      </c>
      <c r="Y5736" s="12" t="str">
        <f>IFERROR(VLOOKUP(C5736,[1]Index!$D:$F,3,FALSE),"Non List")</f>
        <v>Hydro Power</v>
      </c>
      <c r="Z5736">
        <f>IFERROR(VLOOKUP(C5736,[1]LP!$B:$C,2,FALSE),0)</f>
        <v>165</v>
      </c>
      <c r="AA5736" s="11">
        <f t="shared" si="140"/>
        <v>-13.6</v>
      </c>
      <c r="AB5736" s="5">
        <f>IFERROR(VLOOKUP(C5736,[2]Sheet1!$B:$F,5,FALSE),0)</f>
        <v>14764000</v>
      </c>
      <c r="AC5736" s="11">
        <f>IFERROR(VLOOKUP(AE5736,[3]Sheet2!$M:$O,2,FALSE),0)</f>
        <v>0</v>
      </c>
      <c r="AD5736" s="11">
        <f>IFERROR(VLOOKUP(AE5736,[3]Sheet2!$M:$O,3,FALSE),0)</f>
        <v>0</v>
      </c>
      <c r="AE5736" s="10" t="str">
        <f t="shared" si="141"/>
        <v>80/81SSHL</v>
      </c>
    </row>
    <row r="5737" spans="1:31" x14ac:dyDescent="0.45">
      <c r="A5737" t="s">
        <v>53</v>
      </c>
      <c r="B5737" t="s">
        <v>338</v>
      </c>
      <c r="C5737" t="s">
        <v>217</v>
      </c>
      <c r="D5737">
        <v>164.9</v>
      </c>
      <c r="E5737">
        <v>21180000</v>
      </c>
      <c r="F5737" s="5">
        <v>-7574065.8300000001</v>
      </c>
      <c r="L5737">
        <v>-257640.53</v>
      </c>
      <c r="M5737">
        <v>-2.42</v>
      </c>
      <c r="N5737">
        <v>-68.14</v>
      </c>
      <c r="O5737">
        <v>2.57</v>
      </c>
      <c r="P5737">
        <v>-3.79</v>
      </c>
      <c r="R5737">
        <v>-175.12</v>
      </c>
      <c r="T5737">
        <v>64.239999999999995</v>
      </c>
      <c r="U5737" t="s">
        <v>314</v>
      </c>
      <c r="V5737" s="4" t="s">
        <v>314</v>
      </c>
      <c r="Y5737" s="12" t="str">
        <f>IFERROR(VLOOKUP(C5737,[1]Index!$D:$F,3,FALSE),"Non List")</f>
        <v>Hydro Power</v>
      </c>
      <c r="Z5737">
        <f>IFERROR(VLOOKUP(C5737,[1]LP!$B:$C,2,FALSE),0)</f>
        <v>165.4</v>
      </c>
      <c r="AA5737" s="11">
        <f t="shared" si="140"/>
        <v>-68.3</v>
      </c>
      <c r="AB5737" s="5">
        <f>IFERROR(VLOOKUP(C5737,[2]Sheet1!$B:$F,5,FALSE),0)</f>
        <v>194780470</v>
      </c>
      <c r="AC5737" s="11">
        <f>IFERROR(VLOOKUP(AE5737,[3]Sheet2!$M:$O,2,FALSE),0)</f>
        <v>0</v>
      </c>
      <c r="AD5737" s="11">
        <f>IFERROR(VLOOKUP(AE5737,[3]Sheet2!$M:$O,3,FALSE),0)</f>
        <v>0</v>
      </c>
      <c r="AE5737" s="10" t="str">
        <f t="shared" si="141"/>
        <v>80/81UPPER</v>
      </c>
    </row>
    <row r="5738" spans="1:31" x14ac:dyDescent="0.45">
      <c r="A5738" t="s">
        <v>53</v>
      </c>
      <c r="B5738" t="s">
        <v>338</v>
      </c>
      <c r="C5738" t="s">
        <v>363</v>
      </c>
      <c r="D5738">
        <v>467</v>
      </c>
      <c r="E5738">
        <v>1852500</v>
      </c>
      <c r="F5738" s="5">
        <v>-220536.32000000001</v>
      </c>
      <c r="L5738">
        <v>-18665.54</v>
      </c>
      <c r="M5738">
        <v>-2</v>
      </c>
      <c r="N5738">
        <v>-233.5</v>
      </c>
      <c r="O5738">
        <v>5.3</v>
      </c>
      <c r="P5738">
        <v>-2.29</v>
      </c>
      <c r="R5738">
        <v>-1237.55</v>
      </c>
      <c r="T5738">
        <v>88.1</v>
      </c>
      <c r="U5738" t="s">
        <v>314</v>
      </c>
      <c r="V5738" s="4" t="s">
        <v>314</v>
      </c>
      <c r="Y5738" s="12" t="str">
        <f>IFERROR(VLOOKUP(C5738,[1]Index!$D:$F,3,FALSE),"Non List")</f>
        <v>Hydro Non Converted</v>
      </c>
      <c r="Z5738">
        <f>IFERROR(VLOOKUP(C5738,[1]LP!$B:$C,2,FALSE),0)</f>
        <v>458</v>
      </c>
      <c r="AA5738" s="11">
        <f t="shared" si="140"/>
        <v>-229</v>
      </c>
      <c r="AB5738" s="5">
        <f>IFERROR(VLOOKUP(C5738,[2]Sheet1!$B:$F,5,FALSE),0)</f>
        <v>3578325.54</v>
      </c>
      <c r="AC5738" s="11">
        <f>IFERROR(VLOOKUP(AE5738,[3]Sheet2!$M:$O,2,FALSE),0)</f>
        <v>0</v>
      </c>
      <c r="AD5738" s="11">
        <f>IFERROR(VLOOKUP(AE5738,[3]Sheet2!$M:$O,3,FALSE),0)</f>
        <v>0</v>
      </c>
      <c r="AE5738" s="10" t="str">
        <f t="shared" si="141"/>
        <v>80/81TVCL</v>
      </c>
    </row>
    <row r="5739" spans="1:31" x14ac:dyDescent="0.45">
      <c r="A5739" t="s">
        <v>53</v>
      </c>
      <c r="B5739" t="s">
        <v>338</v>
      </c>
      <c r="C5739" t="s">
        <v>218</v>
      </c>
      <c r="D5739" s="5">
        <v>227</v>
      </c>
      <c r="E5739" s="5">
        <v>750000</v>
      </c>
      <c r="F5739" s="5">
        <v>-15148.278</v>
      </c>
      <c r="L5739" s="5">
        <v>18014.466</v>
      </c>
      <c r="M5739">
        <v>4.8</v>
      </c>
      <c r="N5739">
        <v>47.29</v>
      </c>
      <c r="O5739">
        <v>2.3199999999999998</v>
      </c>
      <c r="P5739">
        <v>4.9000000000000004</v>
      </c>
      <c r="R5739" s="5">
        <v>109.71</v>
      </c>
      <c r="T5739" s="5">
        <v>97.98</v>
      </c>
      <c r="U5739" s="5">
        <v>102.87</v>
      </c>
      <c r="V5739" s="13">
        <v>-0.54679999999999995</v>
      </c>
      <c r="Y5739" s="12" t="str">
        <f>IFERROR(VLOOKUP(C5739,[1]Index!$D:$F,3,FALSE),"Non List")</f>
        <v>Hydro Power</v>
      </c>
      <c r="Z5739">
        <f>IFERROR(VLOOKUP(C5739,[1]LP!$B:$C,2,FALSE),0)</f>
        <v>224</v>
      </c>
      <c r="AA5739" s="11">
        <f t="shared" si="140"/>
        <v>46.7</v>
      </c>
      <c r="AB5739" s="5">
        <f>IFERROR(VLOOKUP(C5739,[2]Sheet1!$B:$F,5,FALSE),0)</f>
        <v>7500000</v>
      </c>
      <c r="AC5739" s="11">
        <f>IFERROR(VLOOKUP(AE5739,[3]Sheet2!$M:$O,2,FALSE),0)</f>
        <v>0</v>
      </c>
      <c r="AD5739" s="11">
        <f>IFERROR(VLOOKUP(AE5739,[3]Sheet2!$M:$O,3,FALSE),0)</f>
        <v>0</v>
      </c>
      <c r="AE5739" s="10" t="str">
        <f t="shared" si="141"/>
        <v>80/81UNHPL</v>
      </c>
    </row>
    <row r="5740" spans="1:31" x14ac:dyDescent="0.45">
      <c r="A5740" t="s">
        <v>53</v>
      </c>
      <c r="B5740" t="s">
        <v>338</v>
      </c>
      <c r="C5740" t="s">
        <v>237</v>
      </c>
      <c r="D5740" s="5">
        <v>517</v>
      </c>
      <c r="E5740" s="5">
        <v>500000</v>
      </c>
      <c r="F5740" s="5">
        <v>77880.123999999996</v>
      </c>
      <c r="L5740" s="5">
        <v>13726.200999999999</v>
      </c>
      <c r="M5740">
        <v>5.48</v>
      </c>
      <c r="N5740">
        <v>94.34</v>
      </c>
      <c r="O5740">
        <v>4.47</v>
      </c>
      <c r="P5740">
        <v>4.75</v>
      </c>
      <c r="R5740" s="5">
        <v>421.7</v>
      </c>
      <c r="T5740" s="5">
        <v>115.58</v>
      </c>
      <c r="U5740" s="5">
        <v>119.38</v>
      </c>
      <c r="V5740" s="13">
        <v>-0.76910000000000001</v>
      </c>
      <c r="Y5740" s="12" t="str">
        <f>IFERROR(VLOOKUP(C5740,[1]Index!$D:$F,3,FALSE),"Non List")</f>
        <v>Hydro Non Converted</v>
      </c>
      <c r="Z5740">
        <f>IFERROR(VLOOKUP(C5740,[1]LP!$B:$C,2,FALSE),0)</f>
        <v>525</v>
      </c>
      <c r="AA5740" s="11">
        <f t="shared" si="140"/>
        <v>95.8</v>
      </c>
      <c r="AB5740" s="5">
        <f>IFERROR(VLOOKUP(C5740,[2]Sheet1!$B:$F,5,FALSE),0)</f>
        <v>1230000</v>
      </c>
      <c r="AC5740" s="11">
        <f>IFERROR(VLOOKUP(AE5740,[3]Sheet2!$M:$O,2,FALSE),0)</f>
        <v>0</v>
      </c>
      <c r="AD5740" s="11">
        <f>IFERROR(VLOOKUP(AE5740,[3]Sheet2!$M:$O,3,FALSE),0)</f>
        <v>0</v>
      </c>
      <c r="AE5740" s="10" t="str">
        <f t="shared" si="141"/>
        <v>80/81SPC</v>
      </c>
    </row>
    <row r="5741" spans="1:31" x14ac:dyDescent="0.45">
      <c r="A5741" t="s">
        <v>53</v>
      </c>
      <c r="B5741" t="s">
        <v>338</v>
      </c>
      <c r="C5741" t="s">
        <v>247</v>
      </c>
      <c r="D5741" s="5">
        <v>315</v>
      </c>
      <c r="E5741" s="5">
        <v>1593000</v>
      </c>
      <c r="F5741" s="5">
        <v>-275786.16499999998</v>
      </c>
      <c r="L5741" s="5">
        <v>1154.626</v>
      </c>
      <c r="M5741">
        <v>0.14000000000000001</v>
      </c>
      <c r="N5741">
        <v>2250</v>
      </c>
      <c r="O5741">
        <v>3.81</v>
      </c>
      <c r="P5741">
        <v>0.18</v>
      </c>
      <c r="R5741" s="5">
        <v>8572.5</v>
      </c>
      <c r="T5741" s="5">
        <v>82.69</v>
      </c>
      <c r="U5741" s="5">
        <v>16.14</v>
      </c>
      <c r="V5741" s="13">
        <v>-0.94879999999999998</v>
      </c>
      <c r="Y5741" s="12" t="str">
        <f>IFERROR(VLOOKUP(C5741,[1]Index!$D:$F,3,FALSE),"Non List")</f>
        <v>Hydro Non Converted</v>
      </c>
      <c r="Z5741">
        <f>IFERROR(VLOOKUP(C5741,[1]LP!$B:$C,2,FALSE),0)</f>
        <v>326</v>
      </c>
      <c r="AA5741" s="11">
        <f t="shared" si="140"/>
        <v>2328.6</v>
      </c>
      <c r="AB5741" s="5">
        <f>IFERROR(VLOOKUP(C5741,[2]Sheet1!$B:$F,5,FALSE),0)</f>
        <v>4779000</v>
      </c>
      <c r="AC5741" s="11">
        <f>IFERROR(VLOOKUP(AE5741,[3]Sheet2!$M:$O,2,FALSE),0)</f>
        <v>0</v>
      </c>
      <c r="AD5741" s="11">
        <f>IFERROR(VLOOKUP(AE5741,[3]Sheet2!$M:$O,3,FALSE),0)</f>
        <v>0</v>
      </c>
      <c r="AE5741" s="10" t="str">
        <f t="shared" si="141"/>
        <v>80/81SGHC</v>
      </c>
    </row>
    <row r="5742" spans="1:31" x14ac:dyDescent="0.45">
      <c r="A5742" t="s">
        <v>53</v>
      </c>
      <c r="B5742" t="s">
        <v>338</v>
      </c>
      <c r="C5742" t="s">
        <v>319</v>
      </c>
      <c r="D5742" s="5">
        <v>436</v>
      </c>
      <c r="E5742" s="5">
        <v>340000</v>
      </c>
      <c r="F5742" s="5">
        <v>19086.225999999999</v>
      </c>
      <c r="L5742" s="5">
        <v>-22949.231</v>
      </c>
      <c r="M5742">
        <v>-13.48</v>
      </c>
      <c r="N5742">
        <v>-32.340000000000003</v>
      </c>
      <c r="O5742">
        <v>4.13</v>
      </c>
      <c r="P5742">
        <v>-12.78</v>
      </c>
      <c r="R5742" s="5">
        <v>-133.56</v>
      </c>
      <c r="T5742" s="5">
        <v>105.61</v>
      </c>
      <c r="U5742" s="5" t="s">
        <v>314</v>
      </c>
      <c r="V5742" s="13" t="s">
        <v>314</v>
      </c>
      <c r="Y5742" s="12" t="str">
        <f>IFERROR(VLOOKUP(C5742,[1]Index!$D:$F,3,FALSE),"Non List")</f>
        <v>Hydro Non Converted</v>
      </c>
      <c r="Z5742">
        <f>IFERROR(VLOOKUP(C5742,[1]LP!$B:$C,2,FALSE),0)</f>
        <v>444</v>
      </c>
      <c r="AA5742" s="11">
        <f t="shared" si="140"/>
        <v>-32.9</v>
      </c>
      <c r="AB5742" s="5">
        <f>IFERROR(VLOOKUP(C5742,[2]Sheet1!$B:$F,5,FALSE),0)</f>
        <v>1180140</v>
      </c>
      <c r="AC5742" s="11">
        <f>IFERROR(VLOOKUP(AE5742,[3]Sheet2!$M:$O,2,FALSE),0)</f>
        <v>0</v>
      </c>
      <c r="AD5742" s="11">
        <f>IFERROR(VLOOKUP(AE5742,[3]Sheet2!$M:$O,3,FALSE),0)</f>
        <v>0</v>
      </c>
      <c r="AE5742" s="10" t="str">
        <f t="shared" si="141"/>
        <v>80/81AHL</v>
      </c>
    </row>
    <row r="5743" spans="1:31" x14ac:dyDescent="0.45">
      <c r="A5743" t="s">
        <v>53</v>
      </c>
      <c r="B5743" t="s">
        <v>338</v>
      </c>
      <c r="C5743" t="s">
        <v>248</v>
      </c>
      <c r="D5743" s="5">
        <v>469.1</v>
      </c>
      <c r="E5743" s="5">
        <v>1050000</v>
      </c>
      <c r="F5743" s="5">
        <v>176807.584</v>
      </c>
      <c r="L5743" s="5">
        <v>87933.853000000003</v>
      </c>
      <c r="M5743">
        <v>16.739999999999998</v>
      </c>
      <c r="N5743">
        <v>28.02</v>
      </c>
      <c r="O5743">
        <v>4.01</v>
      </c>
      <c r="P5743">
        <v>14.34</v>
      </c>
      <c r="R5743" s="5">
        <v>112.36</v>
      </c>
      <c r="T5743" s="5">
        <v>116.84</v>
      </c>
      <c r="U5743" s="5">
        <v>209.78</v>
      </c>
      <c r="V5743" s="13">
        <v>-0.55279999999999996</v>
      </c>
      <c r="Y5743" s="12" t="str">
        <f>IFERROR(VLOOKUP(C5743,[1]Index!$D:$F,3,FALSE),"Non List")</f>
        <v>Hydro Non Converted</v>
      </c>
      <c r="Z5743">
        <f>IFERROR(VLOOKUP(C5743,[1]LP!$B:$C,2,FALSE),0)</f>
        <v>540</v>
      </c>
      <c r="AA5743" s="11">
        <f t="shared" si="140"/>
        <v>32.299999999999997</v>
      </c>
      <c r="AB5743" s="5">
        <f>IFERROR(VLOOKUP(C5743,[2]Sheet1!$B:$F,5,FALSE),0)</f>
        <v>2625000</v>
      </c>
      <c r="AC5743" s="11">
        <f>IFERROR(VLOOKUP(AE5743,[3]Sheet2!$M:$O,2,FALSE),0)</f>
        <v>0</v>
      </c>
      <c r="AD5743" s="11">
        <f>IFERROR(VLOOKUP(AE5743,[3]Sheet2!$M:$O,3,FALSE),0)</f>
        <v>0</v>
      </c>
      <c r="AE5743" s="10" t="str">
        <f t="shared" si="141"/>
        <v>80/81BHDC</v>
      </c>
    </row>
    <row r="5744" spans="1:31" x14ac:dyDescent="0.45">
      <c r="A5744" t="s">
        <v>53</v>
      </c>
      <c r="B5744" t="s">
        <v>338</v>
      </c>
      <c r="C5744" t="s">
        <v>229</v>
      </c>
      <c r="D5744" s="5">
        <v>130</v>
      </c>
      <c r="E5744" s="5">
        <v>2800000</v>
      </c>
      <c r="F5744" s="5">
        <v>-721252.28159999999</v>
      </c>
      <c r="L5744" s="5">
        <v>-114547.0931</v>
      </c>
      <c r="M5744">
        <v>-8.18</v>
      </c>
      <c r="N5744">
        <v>-15.89</v>
      </c>
      <c r="O5744">
        <v>1.75</v>
      </c>
      <c r="P5744">
        <v>-11.02</v>
      </c>
      <c r="R5744" s="5">
        <v>-27.81</v>
      </c>
      <c r="T5744" s="5">
        <v>74.239999999999995</v>
      </c>
      <c r="U5744" s="5" t="s">
        <v>314</v>
      </c>
      <c r="V5744" s="13" t="s">
        <v>314</v>
      </c>
      <c r="Y5744" s="12" t="str">
        <f>IFERROR(VLOOKUP(C5744,[1]Index!$D:$F,3,FALSE),"Non List")</f>
        <v>Hydro Power</v>
      </c>
      <c r="Z5744">
        <f>IFERROR(VLOOKUP(C5744,[1]LP!$B:$C,2,FALSE),0)</f>
        <v>134.19999999999999</v>
      </c>
      <c r="AA5744" s="11">
        <f t="shared" si="140"/>
        <v>-16.399999999999999</v>
      </c>
      <c r="AB5744" s="5">
        <f>IFERROR(VLOOKUP(C5744,[2]Sheet1!$B:$F,5,FALSE),0)</f>
        <v>28000000</v>
      </c>
      <c r="AC5744" s="11">
        <f>IFERROR(VLOOKUP(AE5744,[3]Sheet2!$M:$O,2,FALSE),0)</f>
        <v>0</v>
      </c>
      <c r="AD5744" s="11">
        <f>IFERROR(VLOOKUP(AE5744,[3]Sheet2!$M:$O,3,FALSE),0)</f>
        <v>0</v>
      </c>
      <c r="AE5744" s="10" t="str">
        <f t="shared" si="141"/>
        <v>80/81HDHPC</v>
      </c>
    </row>
    <row r="5745" spans="1:31" x14ac:dyDescent="0.45">
      <c r="A5745" t="s">
        <v>53</v>
      </c>
      <c r="B5745" t="s">
        <v>338</v>
      </c>
      <c r="C5745" t="s">
        <v>320</v>
      </c>
      <c r="D5745" s="5">
        <v>389</v>
      </c>
      <c r="E5745" s="5">
        <v>802500</v>
      </c>
      <c r="F5745" s="5">
        <v>-162177.35</v>
      </c>
      <c r="L5745" s="5">
        <v>4576.16</v>
      </c>
      <c r="M5745">
        <v>1.1399999999999999</v>
      </c>
      <c r="N5745">
        <v>341.23</v>
      </c>
      <c r="O5745">
        <v>4.88</v>
      </c>
      <c r="P5745">
        <v>1.43</v>
      </c>
      <c r="R5745" s="5">
        <v>1665.2</v>
      </c>
      <c r="T5745" s="5">
        <v>79.790000000000006</v>
      </c>
      <c r="U5745" s="5">
        <v>45.24</v>
      </c>
      <c r="V5745" s="13">
        <v>-0.88370000000000004</v>
      </c>
      <c r="Y5745" s="12" t="str">
        <f>IFERROR(VLOOKUP(C5745,[1]Index!$D:$F,3,FALSE),"Non List")</f>
        <v>Hydro Non Converted</v>
      </c>
      <c r="Z5745">
        <f>IFERROR(VLOOKUP(C5745,[1]LP!$B:$C,2,FALSE),0)</f>
        <v>383.9</v>
      </c>
      <c r="AA5745" s="11">
        <f t="shared" si="140"/>
        <v>336.8</v>
      </c>
      <c r="AB5745" s="5">
        <f>IFERROR(VLOOKUP(C5745,[2]Sheet1!$B:$F,5,FALSE),0)</f>
        <v>3531000</v>
      </c>
      <c r="AC5745" s="11">
        <f>IFERROR(VLOOKUP(AE5745,[3]Sheet2!$M:$O,2,FALSE),0)</f>
        <v>0</v>
      </c>
      <c r="AD5745" s="11">
        <f>IFERROR(VLOOKUP(AE5745,[3]Sheet2!$M:$O,3,FALSE),0)</f>
        <v>0</v>
      </c>
      <c r="AE5745" s="10" t="str">
        <f t="shared" si="141"/>
        <v>80/81MHCL</v>
      </c>
    </row>
    <row r="5746" spans="1:31" x14ac:dyDescent="0.45">
      <c r="A5746" t="s">
        <v>53</v>
      </c>
      <c r="B5746" t="s">
        <v>338</v>
      </c>
      <c r="C5746" t="s">
        <v>321</v>
      </c>
      <c r="D5746">
        <v>660</v>
      </c>
      <c r="E5746">
        <v>500000</v>
      </c>
      <c r="F5746" s="5">
        <v>109411.11289999999</v>
      </c>
      <c r="L5746">
        <v>57650.05</v>
      </c>
      <c r="M5746">
        <v>23.06</v>
      </c>
      <c r="N5746">
        <v>28.62</v>
      </c>
      <c r="O5746">
        <v>5.42</v>
      </c>
      <c r="P5746">
        <v>18.920000000000002</v>
      </c>
      <c r="R5746">
        <v>155.12</v>
      </c>
      <c r="T5746">
        <v>121.88</v>
      </c>
      <c r="U5746">
        <v>251.47</v>
      </c>
      <c r="V5746" s="4">
        <v>-0.61899999999999999</v>
      </c>
      <c r="Y5746" s="12" t="str">
        <f>IFERROR(VLOOKUP(C5746,[1]Index!$D:$F,3,FALSE),"Non List")</f>
        <v>Hydro Non Converted</v>
      </c>
      <c r="Z5746">
        <f>IFERROR(VLOOKUP(C5746,[1]LP!$B:$C,2,FALSE),0)</f>
        <v>700</v>
      </c>
      <c r="AA5746" s="11">
        <f t="shared" si="140"/>
        <v>30.4</v>
      </c>
      <c r="AB5746" s="5">
        <f>IFERROR(VLOOKUP(C5746,[2]Sheet1!$B:$F,5,FALSE),0)</f>
        <v>1000000</v>
      </c>
      <c r="AC5746" s="11">
        <f>IFERROR(VLOOKUP(AE5746,[3]Sheet2!$M:$O,2,FALSE),0)</f>
        <v>0</v>
      </c>
      <c r="AD5746" s="11">
        <f>IFERROR(VLOOKUP(AE5746,[3]Sheet2!$M:$O,3,FALSE),0)</f>
        <v>0</v>
      </c>
      <c r="AE5746" s="10" t="str">
        <f t="shared" si="141"/>
        <v>80/81SMH</v>
      </c>
    </row>
    <row r="5747" spans="1:31" x14ac:dyDescent="0.45">
      <c r="A5747" t="s">
        <v>53</v>
      </c>
      <c r="B5747" t="s">
        <v>338</v>
      </c>
      <c r="C5747" t="s">
        <v>249</v>
      </c>
      <c r="D5747">
        <v>380</v>
      </c>
      <c r="E5747">
        <v>700000</v>
      </c>
      <c r="F5747" s="5">
        <v>-95117.53</v>
      </c>
      <c r="L5747">
        <v>-33602.32</v>
      </c>
      <c r="M5747">
        <v>-9.6</v>
      </c>
      <c r="N5747">
        <v>-39.58</v>
      </c>
      <c r="O5747">
        <v>4.4000000000000004</v>
      </c>
      <c r="P5747">
        <v>-11.11</v>
      </c>
      <c r="R5747">
        <v>-174.15</v>
      </c>
      <c r="T5747">
        <v>86.41</v>
      </c>
      <c r="U5747" t="s">
        <v>314</v>
      </c>
      <c r="V5747" s="4" t="s">
        <v>314</v>
      </c>
      <c r="Y5747" s="12" t="str">
        <f>IFERROR(VLOOKUP(C5747,[1]Index!$D:$F,3,FALSE),"Non List")</f>
        <v>Hydro Non Converted</v>
      </c>
      <c r="Z5747">
        <f>IFERROR(VLOOKUP(C5747,[1]LP!$B:$C,2,FALSE),0)</f>
        <v>412</v>
      </c>
      <c r="AA5747" s="11">
        <f t="shared" si="140"/>
        <v>-42.9</v>
      </c>
      <c r="AB5747" s="5">
        <f>IFERROR(VLOOKUP(C5747,[2]Sheet1!$B:$F,5,FALSE),0)</f>
        <v>3430000</v>
      </c>
      <c r="AC5747" s="11">
        <f>IFERROR(VLOOKUP(AE5747,[3]Sheet2!$M:$O,2,FALSE),0)</f>
        <v>0</v>
      </c>
      <c r="AD5747" s="11">
        <f>IFERROR(VLOOKUP(AE5747,[3]Sheet2!$M:$O,3,FALSE),0)</f>
        <v>0</v>
      </c>
      <c r="AE5747" s="10" t="str">
        <f t="shared" si="141"/>
        <v>80/81RFPL</v>
      </c>
    </row>
    <row r="5748" spans="1:31" x14ac:dyDescent="0.45">
      <c r="A5748" t="s">
        <v>53</v>
      </c>
      <c r="B5748" t="s">
        <v>338</v>
      </c>
      <c r="C5748" t="s">
        <v>224</v>
      </c>
      <c r="D5748">
        <v>502</v>
      </c>
      <c r="E5748">
        <v>2263231.0499999998</v>
      </c>
      <c r="F5748" s="5">
        <v>1521715.58</v>
      </c>
      <c r="L5748">
        <v>350063.98</v>
      </c>
      <c r="M5748">
        <v>30.92</v>
      </c>
      <c r="N5748">
        <v>16.239999999999998</v>
      </c>
      <c r="O5748">
        <v>3</v>
      </c>
      <c r="P5748">
        <v>18.5</v>
      </c>
      <c r="R5748">
        <v>48.72</v>
      </c>
      <c r="T5748">
        <v>167.24</v>
      </c>
      <c r="U5748">
        <v>341.1</v>
      </c>
      <c r="V5748" s="4">
        <v>-0.32050000000000001</v>
      </c>
      <c r="Y5748" s="12" t="str">
        <f>IFERROR(VLOOKUP(C5748,[1]Index!$D:$F,3,FALSE),"Non List")</f>
        <v>Hydro Power</v>
      </c>
      <c r="Z5748">
        <f>IFERROR(VLOOKUP(C5748,[1]LP!$B:$C,2,FALSE),0)</f>
        <v>585</v>
      </c>
      <c r="AA5748" s="11">
        <f t="shared" ref="AA5748:AA5771" si="142">ROUND(IFERROR(Z5748/M5748,0),1)</f>
        <v>18.899999999999999</v>
      </c>
      <c r="AB5748" s="5">
        <f>IFERROR(VLOOKUP(C5748,[2]Sheet1!$B:$F,5,FALSE),0)</f>
        <v>22632310.5</v>
      </c>
      <c r="AC5748" s="11">
        <f>IFERROR(VLOOKUP(AE5748,[3]Sheet2!$M:$O,2,FALSE),0)</f>
        <v>0</v>
      </c>
      <c r="AD5748" s="11">
        <f>IFERROR(VLOOKUP(AE5748,[3]Sheet2!$M:$O,3,FALSE),0)</f>
        <v>0</v>
      </c>
      <c r="AE5748" s="10" t="str">
        <f t="shared" ref="AE5748:AE5771" si="143">B5748&amp;C5748</f>
        <v>80/81MEN</v>
      </c>
    </row>
    <row r="5749" spans="1:31" x14ac:dyDescent="0.45">
      <c r="A5749" t="s">
        <v>53</v>
      </c>
      <c r="B5749" t="s">
        <v>338</v>
      </c>
      <c r="C5749" t="s">
        <v>250</v>
      </c>
      <c r="D5749">
        <v>391.6</v>
      </c>
      <c r="E5749">
        <v>500000</v>
      </c>
      <c r="F5749" s="5">
        <v>-78081.069000000003</v>
      </c>
      <c r="L5749">
        <v>-86863.339000000007</v>
      </c>
      <c r="M5749">
        <v>-34.74</v>
      </c>
      <c r="N5749">
        <v>-11.27</v>
      </c>
      <c r="O5749">
        <v>4.6399999999999997</v>
      </c>
      <c r="P5749">
        <v>-41.18</v>
      </c>
      <c r="R5749">
        <v>-52.29</v>
      </c>
      <c r="T5749">
        <v>84.38</v>
      </c>
      <c r="U5749" t="s">
        <v>314</v>
      </c>
      <c r="V5749" s="4" t="s">
        <v>314</v>
      </c>
      <c r="Y5749" s="12" t="str">
        <f>IFERROR(VLOOKUP(C5749,[1]Index!$D:$F,3,FALSE),"Non List")</f>
        <v>Hydro Non Converted</v>
      </c>
      <c r="Z5749">
        <f>IFERROR(VLOOKUP(C5749,[1]LP!$B:$C,2,FALSE),0)</f>
        <v>396.1</v>
      </c>
      <c r="AA5749" s="11">
        <f t="shared" si="142"/>
        <v>-11.4</v>
      </c>
      <c r="AB5749" s="5">
        <f>IFERROR(VLOOKUP(C5749,[2]Sheet1!$B:$F,5,FALSE),0)</f>
        <v>2000000</v>
      </c>
      <c r="AC5749" s="11">
        <f>IFERROR(VLOOKUP(AE5749,[3]Sheet2!$M:$O,2,FALSE),0)</f>
        <v>0</v>
      </c>
      <c r="AD5749" s="11">
        <f>IFERROR(VLOOKUP(AE5749,[3]Sheet2!$M:$O,3,FALSE),0)</f>
        <v>0</v>
      </c>
      <c r="AE5749" s="10" t="str">
        <f t="shared" si="143"/>
        <v>80/81UHEWA</v>
      </c>
    </row>
    <row r="5750" spans="1:31" x14ac:dyDescent="0.45">
      <c r="A5750" t="s">
        <v>53</v>
      </c>
      <c r="B5750" t="s">
        <v>338</v>
      </c>
      <c r="C5750" t="s">
        <v>251</v>
      </c>
      <c r="D5750">
        <v>359</v>
      </c>
      <c r="E5750">
        <v>1095000</v>
      </c>
      <c r="F5750" s="5">
        <v>-291148.53999999998</v>
      </c>
      <c r="L5750">
        <v>-8624.57</v>
      </c>
      <c r="M5750">
        <v>-1.56</v>
      </c>
      <c r="N5750">
        <v>-230.13</v>
      </c>
      <c r="O5750">
        <v>4.8899999999999997</v>
      </c>
      <c r="P5750">
        <v>-2.15</v>
      </c>
      <c r="R5750">
        <v>-1125.3399999999999</v>
      </c>
      <c r="T5750">
        <v>73.41</v>
      </c>
      <c r="U5750" t="s">
        <v>314</v>
      </c>
      <c r="V5750" s="4" t="s">
        <v>314</v>
      </c>
      <c r="Y5750" s="12" t="str">
        <f>IFERROR(VLOOKUP(C5750,[1]Index!$D:$F,3,FALSE),"Non List")</f>
        <v>Hydro Non Converted</v>
      </c>
      <c r="Z5750">
        <f>IFERROR(VLOOKUP(C5750,[1]LP!$B:$C,2,FALSE),0)</f>
        <v>365</v>
      </c>
      <c r="AA5750" s="11">
        <f t="shared" si="142"/>
        <v>-234</v>
      </c>
      <c r="AB5750" s="5">
        <f>IFERROR(VLOOKUP(C5750,[2]Sheet1!$B:$F,5,FALSE),0)</f>
        <v>2250225</v>
      </c>
      <c r="AC5750" s="11">
        <f>IFERROR(VLOOKUP(AE5750,[3]Sheet2!$M:$O,2,FALSE),0)</f>
        <v>0</v>
      </c>
      <c r="AD5750" s="11">
        <f>IFERROR(VLOOKUP(AE5750,[3]Sheet2!$M:$O,3,FALSE),0)</f>
        <v>0</v>
      </c>
      <c r="AE5750" s="10" t="str">
        <f t="shared" si="143"/>
        <v>80/81HHL</v>
      </c>
    </row>
    <row r="5751" spans="1:31" x14ac:dyDescent="0.45">
      <c r="A5751" t="s">
        <v>53</v>
      </c>
      <c r="B5751" t="s">
        <v>338</v>
      </c>
      <c r="C5751" t="s">
        <v>225</v>
      </c>
      <c r="D5751">
        <v>340.5</v>
      </c>
      <c r="E5751">
        <v>443100</v>
      </c>
      <c r="F5751" s="5">
        <v>47259.78</v>
      </c>
      <c r="L5751">
        <v>22042.93</v>
      </c>
      <c r="M5751">
        <v>9.94</v>
      </c>
      <c r="N5751">
        <v>34.26</v>
      </c>
      <c r="O5751">
        <v>3.08</v>
      </c>
      <c r="P5751">
        <v>8.99</v>
      </c>
      <c r="R5751">
        <v>105.52</v>
      </c>
      <c r="T5751">
        <v>110.67</v>
      </c>
      <c r="U5751">
        <v>157.33000000000001</v>
      </c>
      <c r="V5751" s="4">
        <v>-0.53800000000000003</v>
      </c>
      <c r="Y5751" s="12" t="str">
        <f>IFERROR(VLOOKUP(C5751,[1]Index!$D:$F,3,FALSE),"Non List")</f>
        <v>Hydro Power</v>
      </c>
      <c r="Z5751">
        <f>IFERROR(VLOOKUP(C5751,[1]LP!$B:$C,2,FALSE),0)</f>
        <v>358.6</v>
      </c>
      <c r="AA5751" s="11">
        <f t="shared" si="142"/>
        <v>36.1</v>
      </c>
      <c r="AB5751" s="5">
        <f>IFERROR(VLOOKUP(C5751,[2]Sheet1!$B:$F,5,FALSE),0)</f>
        <v>4431000</v>
      </c>
      <c r="AC5751" s="11">
        <f>IFERROR(VLOOKUP(AE5751,[3]Sheet2!$M:$O,2,FALSE),0)</f>
        <v>0</v>
      </c>
      <c r="AD5751" s="11">
        <f>IFERROR(VLOOKUP(AE5751,[3]Sheet2!$M:$O,3,FALSE),0)</f>
        <v>0</v>
      </c>
      <c r="AE5751" s="10" t="str">
        <f t="shared" si="143"/>
        <v>80/81UMRH</v>
      </c>
    </row>
    <row r="5752" spans="1:31" x14ac:dyDescent="0.45">
      <c r="A5752" t="s">
        <v>53</v>
      </c>
      <c r="B5752" t="s">
        <v>338</v>
      </c>
      <c r="C5752" t="s">
        <v>252</v>
      </c>
      <c r="D5752">
        <v>495</v>
      </c>
      <c r="E5752">
        <v>850000</v>
      </c>
      <c r="F5752" s="5">
        <v>83537.889899999995</v>
      </c>
      <c r="L5752">
        <v>62964.424200000001</v>
      </c>
      <c r="M5752">
        <v>14.8</v>
      </c>
      <c r="N5752">
        <v>33.450000000000003</v>
      </c>
      <c r="O5752">
        <v>4.51</v>
      </c>
      <c r="P5752">
        <v>13.49</v>
      </c>
      <c r="R5752">
        <v>150.86000000000001</v>
      </c>
      <c r="T5752">
        <v>109.83</v>
      </c>
      <c r="U5752">
        <v>191.24</v>
      </c>
      <c r="V5752" s="4">
        <v>-0.61370000000000002</v>
      </c>
      <c r="Y5752" s="12" t="str">
        <f>IFERROR(VLOOKUP(C5752,[1]Index!$D:$F,3,FALSE),"Non List")</f>
        <v>Hydro Non Converted</v>
      </c>
      <c r="Z5752">
        <f>IFERROR(VLOOKUP(C5752,[1]LP!$B:$C,2,FALSE),0)</f>
        <v>533</v>
      </c>
      <c r="AA5752" s="11">
        <f t="shared" si="142"/>
        <v>36</v>
      </c>
      <c r="AB5752" s="5">
        <f>IFERROR(VLOOKUP(C5752,[2]Sheet1!$B:$F,5,FALSE),0)</f>
        <v>2000050</v>
      </c>
      <c r="AC5752" s="11">
        <f>IFERROR(VLOOKUP(AE5752,[3]Sheet2!$M:$O,2,FALSE),0)</f>
        <v>0</v>
      </c>
      <c r="AD5752" s="11">
        <f>IFERROR(VLOOKUP(AE5752,[3]Sheet2!$M:$O,3,FALSE),0)</f>
        <v>0</v>
      </c>
      <c r="AE5752" s="10" t="str">
        <f t="shared" si="143"/>
        <v>80/81SIKLES</v>
      </c>
    </row>
    <row r="5753" spans="1:31" x14ac:dyDescent="0.45">
      <c r="A5753" t="s">
        <v>53</v>
      </c>
      <c r="B5753" t="s">
        <v>338</v>
      </c>
      <c r="C5753" t="s">
        <v>344</v>
      </c>
      <c r="D5753">
        <v>226.3</v>
      </c>
      <c r="E5753">
        <v>2900000</v>
      </c>
      <c r="F5753" s="5">
        <v>-919632</v>
      </c>
      <c r="L5753">
        <v>-198668</v>
      </c>
      <c r="M5753">
        <v>-13.7</v>
      </c>
      <c r="N5753">
        <v>-16.52</v>
      </c>
      <c r="O5753">
        <v>3.31</v>
      </c>
      <c r="P5753">
        <v>-20.059999999999999</v>
      </c>
      <c r="R5753">
        <v>-54.68</v>
      </c>
      <c r="T5753">
        <v>68.290000000000006</v>
      </c>
      <c r="U5753" t="s">
        <v>314</v>
      </c>
      <c r="V5753" s="4" t="s">
        <v>314</v>
      </c>
      <c r="Y5753" s="12" t="str">
        <f>IFERROR(VLOOKUP(C5753,[1]Index!$D:$F,3,FALSE),"Non List")</f>
        <v>Hydro Non Converted</v>
      </c>
      <c r="Z5753">
        <f>IFERROR(VLOOKUP(C5753,[1]LP!$B:$C,2,FALSE),0)</f>
        <v>227.3</v>
      </c>
      <c r="AA5753" s="11">
        <f t="shared" si="142"/>
        <v>-16.600000000000001</v>
      </c>
      <c r="AB5753" s="5">
        <f>IFERROR(VLOOKUP(C5753,[2]Sheet1!$B:$F,5,FALSE),0)</f>
        <v>7250000</v>
      </c>
      <c r="AC5753" s="11">
        <f>IFERROR(VLOOKUP(AE5753,[3]Sheet2!$M:$O,2,FALSE),0)</f>
        <v>0</v>
      </c>
      <c r="AD5753" s="11">
        <f>IFERROR(VLOOKUP(AE5753,[3]Sheet2!$M:$O,3,FALSE),0)</f>
        <v>0</v>
      </c>
      <c r="AE5753" s="10" t="str">
        <f t="shared" si="143"/>
        <v>80/81MEL</v>
      </c>
    </row>
    <row r="5754" spans="1:31" x14ac:dyDescent="0.45">
      <c r="A5754" t="s">
        <v>53</v>
      </c>
      <c r="B5754" t="s">
        <v>338</v>
      </c>
      <c r="C5754" t="s">
        <v>231</v>
      </c>
      <c r="D5754">
        <v>504.7</v>
      </c>
      <c r="E5754">
        <v>493323.65500000003</v>
      </c>
      <c r="F5754" s="5">
        <v>220345.63800000001</v>
      </c>
      <c r="L5754">
        <v>58945.889000000003</v>
      </c>
      <c r="M5754">
        <v>23.88</v>
      </c>
      <c r="N5754">
        <v>21.13</v>
      </c>
      <c r="O5754">
        <v>3.49</v>
      </c>
      <c r="P5754">
        <v>16.52</v>
      </c>
      <c r="R5754">
        <v>73.739999999999995</v>
      </c>
      <c r="T5754">
        <v>144.66999999999999</v>
      </c>
      <c r="U5754">
        <v>278.8</v>
      </c>
      <c r="V5754" s="4">
        <v>-0.4476</v>
      </c>
      <c r="Y5754" s="12" t="str">
        <f>IFERROR(VLOOKUP(C5754,[1]Index!$D:$F,3,FALSE),"Non List")</f>
        <v>Hydro Non Converted</v>
      </c>
      <c r="Z5754">
        <f>IFERROR(VLOOKUP(C5754,[1]LP!$B:$C,2,FALSE),0)</f>
        <v>630</v>
      </c>
      <c r="AA5754" s="11">
        <f t="shared" si="142"/>
        <v>26.4</v>
      </c>
      <c r="AB5754" s="5">
        <f>IFERROR(VLOOKUP(C5754,[2]Sheet1!$B:$F,5,FALSE),0)</f>
        <v>986647.31</v>
      </c>
      <c r="AC5754" s="11">
        <f>IFERROR(VLOOKUP(AE5754,[3]Sheet2!$M:$O,2,FALSE),0)</f>
        <v>0</v>
      </c>
      <c r="AD5754" s="11">
        <f>IFERROR(VLOOKUP(AE5754,[3]Sheet2!$M:$O,3,FALSE),0)</f>
        <v>0</v>
      </c>
      <c r="AE5754" s="10" t="str">
        <f t="shared" si="143"/>
        <v>80/81RURU</v>
      </c>
    </row>
    <row r="5755" spans="1:31" x14ac:dyDescent="0.45">
      <c r="A5755" t="s">
        <v>53</v>
      </c>
      <c r="B5755" t="s">
        <v>338</v>
      </c>
      <c r="C5755" t="s">
        <v>345</v>
      </c>
      <c r="D5755">
        <v>390</v>
      </c>
      <c r="E5755">
        <v>760000</v>
      </c>
      <c r="F5755" s="5">
        <v>-32985.334999999999</v>
      </c>
      <c r="L5755">
        <v>17227.769</v>
      </c>
      <c r="M5755">
        <v>4.5199999999999996</v>
      </c>
      <c r="N5755">
        <v>86.28</v>
      </c>
      <c r="O5755">
        <v>4.08</v>
      </c>
      <c r="P5755">
        <v>4.74</v>
      </c>
      <c r="R5755">
        <v>352.02</v>
      </c>
      <c r="T5755">
        <v>95.66</v>
      </c>
      <c r="U5755">
        <v>98.63</v>
      </c>
      <c r="V5755" s="4">
        <v>-0.74709999999999999</v>
      </c>
      <c r="Y5755" s="12" t="str">
        <f>IFERROR(VLOOKUP(C5755,[1]Index!$D:$F,3,FALSE),"Non List")</f>
        <v>Hydro Non Converted</v>
      </c>
      <c r="Z5755">
        <f>IFERROR(VLOOKUP(C5755,[1]LP!$B:$C,2,FALSE),0)</f>
        <v>369.9</v>
      </c>
      <c r="AA5755" s="11">
        <f t="shared" si="142"/>
        <v>81.8</v>
      </c>
      <c r="AB5755" s="5">
        <f>IFERROR(VLOOKUP(C5755,[2]Sheet1!$B:$F,5,FALSE),0)</f>
        <v>2280000</v>
      </c>
      <c r="AC5755" s="11">
        <f>IFERROR(VLOOKUP(AE5755,[3]Sheet2!$M:$O,2,FALSE),0)</f>
        <v>0</v>
      </c>
      <c r="AD5755" s="11">
        <f>IFERROR(VLOOKUP(AE5755,[3]Sheet2!$M:$O,3,FALSE),0)</f>
        <v>0</v>
      </c>
      <c r="AE5755" s="10" t="str">
        <f t="shared" si="143"/>
        <v>80/81MAKAR</v>
      </c>
    </row>
    <row r="5756" spans="1:31" x14ac:dyDescent="0.45">
      <c r="A5756" t="s">
        <v>53</v>
      </c>
      <c r="B5756" t="s">
        <v>338</v>
      </c>
      <c r="C5756" t="s">
        <v>322</v>
      </c>
      <c r="D5756">
        <v>365.5</v>
      </c>
      <c r="E5756">
        <v>1120000</v>
      </c>
      <c r="F5756" s="5">
        <v>123518.144</v>
      </c>
      <c r="L5756">
        <v>65928.442999999999</v>
      </c>
      <c r="M5756">
        <v>11.76</v>
      </c>
      <c r="N5756">
        <v>31.08</v>
      </c>
      <c r="O5756">
        <v>3.29</v>
      </c>
      <c r="P5756">
        <v>10.6</v>
      </c>
      <c r="R5756">
        <v>102.25</v>
      </c>
      <c r="T5756">
        <v>111.03</v>
      </c>
      <c r="U5756">
        <v>171.4</v>
      </c>
      <c r="V5756" s="4">
        <v>-0.53100000000000003</v>
      </c>
      <c r="Y5756" s="12" t="str">
        <f>IFERROR(VLOOKUP(C5756,[1]Index!$D:$F,3,FALSE),"Non List")</f>
        <v>Hydro Non Converted</v>
      </c>
      <c r="Z5756">
        <f>IFERROR(VLOOKUP(C5756,[1]LP!$B:$C,2,FALSE),0)</f>
        <v>370</v>
      </c>
      <c r="AA5756" s="11">
        <f t="shared" si="142"/>
        <v>31.5</v>
      </c>
      <c r="AB5756" s="5">
        <f>IFERROR(VLOOKUP(C5756,[2]Sheet1!$B:$F,5,FALSE),0)</f>
        <v>5488000</v>
      </c>
      <c r="AC5756" s="11">
        <f>IFERROR(VLOOKUP(AE5756,[3]Sheet2!$M:$O,2,FALSE),0)</f>
        <v>0</v>
      </c>
      <c r="AD5756" s="11">
        <f>IFERROR(VLOOKUP(AE5756,[3]Sheet2!$M:$O,3,FALSE),0)</f>
        <v>0</v>
      </c>
      <c r="AE5756" s="10" t="str">
        <f t="shared" si="143"/>
        <v>80/81SMJC</v>
      </c>
    </row>
    <row r="5757" spans="1:31" x14ac:dyDescent="0.45">
      <c r="A5757" t="s">
        <v>53</v>
      </c>
      <c r="B5757" t="s">
        <v>338</v>
      </c>
      <c r="C5757" t="s">
        <v>329</v>
      </c>
      <c r="D5757">
        <v>484.9</v>
      </c>
      <c r="E5757">
        <v>392156.8</v>
      </c>
      <c r="F5757" s="5">
        <v>7685.7479999999996</v>
      </c>
      <c r="L5757">
        <v>7601.6109999999999</v>
      </c>
      <c r="M5757">
        <v>3.86</v>
      </c>
      <c r="N5757">
        <v>125.62</v>
      </c>
      <c r="O5757">
        <v>4.76</v>
      </c>
      <c r="P5757">
        <v>3.8</v>
      </c>
      <c r="R5757">
        <v>597.95000000000005</v>
      </c>
      <c r="T5757">
        <v>101.96</v>
      </c>
      <c r="U5757">
        <v>94.1</v>
      </c>
      <c r="V5757" s="4">
        <v>-0.80589999999999995</v>
      </c>
      <c r="Y5757" s="12" t="str">
        <f>IFERROR(VLOOKUP(C5757,[1]Index!$D:$F,3,FALSE),"Non List")</f>
        <v>Hydro Non Converted</v>
      </c>
      <c r="Z5757">
        <f>IFERROR(VLOOKUP(C5757,[1]LP!$B:$C,2,FALSE),0)</f>
        <v>444</v>
      </c>
      <c r="AA5757" s="11">
        <f t="shared" si="142"/>
        <v>115</v>
      </c>
      <c r="AB5757" s="5">
        <f>IFERROR(VLOOKUP(C5757,[2]Sheet1!$B:$F,5,FALSE),0)</f>
        <v>1921568.32</v>
      </c>
      <c r="AC5757" s="11">
        <f>IFERROR(VLOOKUP(AE5757,[3]Sheet2!$M:$O,2,FALSE),0)</f>
        <v>0</v>
      </c>
      <c r="AD5757" s="11">
        <f>IFERROR(VLOOKUP(AE5757,[3]Sheet2!$M:$O,3,FALSE),0)</f>
        <v>0</v>
      </c>
      <c r="AE5757" s="10" t="str">
        <f t="shared" si="143"/>
        <v>80/81MKHL</v>
      </c>
    </row>
    <row r="5758" spans="1:31" x14ac:dyDescent="0.45">
      <c r="A5758" t="s">
        <v>53</v>
      </c>
      <c r="B5758" t="s">
        <v>338</v>
      </c>
      <c r="C5758" t="s">
        <v>346</v>
      </c>
      <c r="D5758">
        <v>416</v>
      </c>
      <c r="E5758">
        <v>1000000</v>
      </c>
      <c r="F5758" s="5">
        <v>-56177.421999999999</v>
      </c>
      <c r="L5758">
        <v>-7842.3209999999999</v>
      </c>
      <c r="M5758">
        <v>-1.56</v>
      </c>
      <c r="N5758">
        <v>-266.67</v>
      </c>
      <c r="O5758">
        <v>4.41</v>
      </c>
      <c r="P5758">
        <v>-1.66</v>
      </c>
      <c r="R5758">
        <v>-1176.01</v>
      </c>
      <c r="T5758">
        <v>94.38</v>
      </c>
      <c r="U5758" t="s">
        <v>314</v>
      </c>
      <c r="V5758" s="4" t="s">
        <v>314</v>
      </c>
      <c r="Y5758" s="12" t="str">
        <f>IFERROR(VLOOKUP(C5758,[1]Index!$D:$F,3,FALSE),"Non List")</f>
        <v>Hydro Non Converted</v>
      </c>
      <c r="Z5758">
        <f>IFERROR(VLOOKUP(C5758,[1]LP!$B:$C,2,FALSE),0)</f>
        <v>440</v>
      </c>
      <c r="AA5758" s="11">
        <f t="shared" si="142"/>
        <v>-282.10000000000002</v>
      </c>
      <c r="AB5758" s="5">
        <f>IFERROR(VLOOKUP(C5758,[2]Sheet1!$B:$F,5,FALSE),0)</f>
        <v>3000000</v>
      </c>
      <c r="AC5758" s="11">
        <f>IFERROR(VLOOKUP(AE5758,[3]Sheet2!$M:$O,2,FALSE),0)</f>
        <v>0</v>
      </c>
      <c r="AD5758" s="11">
        <f>IFERROR(VLOOKUP(AE5758,[3]Sheet2!$M:$O,3,FALSE),0)</f>
        <v>0</v>
      </c>
      <c r="AE5758" s="10" t="str">
        <f t="shared" si="143"/>
        <v>80/81MMKJL</v>
      </c>
    </row>
    <row r="5759" spans="1:31" x14ac:dyDescent="0.45">
      <c r="A5759" t="s">
        <v>53</v>
      </c>
      <c r="B5759" t="s">
        <v>338</v>
      </c>
      <c r="C5759" t="s">
        <v>330</v>
      </c>
      <c r="D5759">
        <v>443.2</v>
      </c>
      <c r="E5759">
        <v>536486</v>
      </c>
      <c r="F5759" s="5">
        <v>-153974.78099999999</v>
      </c>
      <c r="L5759">
        <v>-9872.0920000000006</v>
      </c>
      <c r="M5759">
        <v>-3.68</v>
      </c>
      <c r="N5759">
        <v>-120.43</v>
      </c>
      <c r="O5759">
        <v>6.22</v>
      </c>
      <c r="P5759">
        <v>-5.16</v>
      </c>
      <c r="R5759">
        <v>-749.07</v>
      </c>
      <c r="T5759">
        <v>71.3</v>
      </c>
      <c r="U5759" t="s">
        <v>314</v>
      </c>
      <c r="V5759" s="4" t="s">
        <v>314</v>
      </c>
      <c r="Y5759" s="12" t="str">
        <f>IFERROR(VLOOKUP(C5759,[1]Index!$D:$F,3,FALSE),"Non List")</f>
        <v>Hydro Non Converted</v>
      </c>
      <c r="Z5759">
        <f>IFERROR(VLOOKUP(C5759,[1]LP!$B:$C,2,FALSE),0)</f>
        <v>405</v>
      </c>
      <c r="AA5759" s="11">
        <f t="shared" si="142"/>
        <v>-110.1</v>
      </c>
      <c r="AB5759" s="5">
        <f>IFERROR(VLOOKUP(C5759,[2]Sheet1!$B:$F,5,FALSE),0)</f>
        <v>1609458</v>
      </c>
      <c r="AC5759" s="11">
        <f>IFERROR(VLOOKUP(AE5759,[3]Sheet2!$M:$O,2,FALSE),0)</f>
        <v>0</v>
      </c>
      <c r="AD5759" s="11">
        <f>IFERROR(VLOOKUP(AE5759,[3]Sheet2!$M:$O,3,FALSE),0)</f>
        <v>0</v>
      </c>
      <c r="AE5759" s="10" t="str">
        <f t="shared" si="143"/>
        <v>80/81DOLTI</v>
      </c>
    </row>
    <row r="5760" spans="1:31" x14ac:dyDescent="0.45">
      <c r="A5760" t="s">
        <v>53</v>
      </c>
      <c r="B5760" t="s">
        <v>338</v>
      </c>
      <c r="C5760" t="s">
        <v>253</v>
      </c>
      <c r="D5760">
        <v>334</v>
      </c>
      <c r="E5760">
        <v>1827970</v>
      </c>
      <c r="F5760" s="5">
        <v>-602989.21200000006</v>
      </c>
      <c r="L5760">
        <v>-167286.45199999999</v>
      </c>
      <c r="M5760">
        <v>-18.3</v>
      </c>
      <c r="N5760">
        <v>-18.25</v>
      </c>
      <c r="O5760">
        <v>4.9800000000000004</v>
      </c>
      <c r="P5760">
        <v>-27.31</v>
      </c>
      <c r="R5760">
        <v>-90.89</v>
      </c>
      <c r="T5760">
        <v>67.010000000000005</v>
      </c>
      <c r="U5760" t="s">
        <v>314</v>
      </c>
      <c r="V5760" s="4" t="s">
        <v>314</v>
      </c>
      <c r="Y5760" s="12" t="str">
        <f>IFERROR(VLOOKUP(C5760,[1]Index!$D:$F,3,FALSE),"Non List")</f>
        <v>Hydro Non Converted</v>
      </c>
      <c r="Z5760">
        <f>IFERROR(VLOOKUP(C5760,[1]LP!$B:$C,2,FALSE),0)</f>
        <v>334.6</v>
      </c>
      <c r="AA5760" s="11">
        <f t="shared" si="142"/>
        <v>-18.3</v>
      </c>
      <c r="AB5760" s="5">
        <f>IFERROR(VLOOKUP(C5760,[2]Sheet1!$B:$F,5,FALSE),0)</f>
        <v>3655940</v>
      </c>
      <c r="AC5760" s="11">
        <f>IFERROR(VLOOKUP(AE5760,[3]Sheet2!$M:$O,2,FALSE),0)</f>
        <v>0</v>
      </c>
      <c r="AD5760" s="11">
        <f>IFERROR(VLOOKUP(AE5760,[3]Sheet2!$M:$O,3,FALSE),0)</f>
        <v>0</v>
      </c>
      <c r="AE5760" s="10" t="str">
        <f t="shared" si="143"/>
        <v>80/81BHL</v>
      </c>
    </row>
    <row r="5761" spans="1:31" x14ac:dyDescent="0.45">
      <c r="A5761" t="s">
        <v>53</v>
      </c>
      <c r="B5761" t="s">
        <v>338</v>
      </c>
      <c r="C5761" t="s">
        <v>347</v>
      </c>
      <c r="D5761">
        <v>627</v>
      </c>
      <c r="E5761">
        <v>748400</v>
      </c>
      <c r="F5761" s="5">
        <v>20353.873</v>
      </c>
      <c r="L5761">
        <v>22264.645</v>
      </c>
      <c r="M5761">
        <v>5.94</v>
      </c>
      <c r="N5761">
        <v>105.56</v>
      </c>
      <c r="O5761">
        <v>6.1</v>
      </c>
      <c r="P5761">
        <v>5.79</v>
      </c>
      <c r="R5761">
        <v>643.91999999999996</v>
      </c>
      <c r="T5761">
        <v>102.72</v>
      </c>
      <c r="U5761">
        <v>117.17</v>
      </c>
      <c r="V5761" s="4">
        <v>-0.81310000000000004</v>
      </c>
      <c r="Y5761" s="12" t="str">
        <f>IFERROR(VLOOKUP(C5761,[1]Index!$D:$F,3,FALSE),"Non List")</f>
        <v>Hydro Non Converted</v>
      </c>
      <c r="Z5761">
        <f>IFERROR(VLOOKUP(C5761,[1]LP!$B:$C,2,FALSE),0)</f>
        <v>681</v>
      </c>
      <c r="AA5761" s="11">
        <f t="shared" si="142"/>
        <v>114.6</v>
      </c>
      <c r="AB5761" s="5">
        <f>IFERROR(VLOOKUP(C5761,[2]Sheet1!$B:$F,5,FALSE),0)</f>
        <v>1496800</v>
      </c>
      <c r="AC5761" s="11">
        <f>IFERROR(VLOOKUP(AE5761,[3]Sheet2!$M:$O,2,FALSE),0)</f>
        <v>0</v>
      </c>
      <c r="AD5761" s="11">
        <f>IFERROR(VLOOKUP(AE5761,[3]Sheet2!$M:$O,3,FALSE),0)</f>
        <v>0</v>
      </c>
      <c r="AE5761" s="10" t="str">
        <f t="shared" si="143"/>
        <v>80/81MSHL</v>
      </c>
    </row>
    <row r="5762" spans="1:31" x14ac:dyDescent="0.45">
      <c r="A5762" t="s">
        <v>53</v>
      </c>
      <c r="B5762" t="s">
        <v>338</v>
      </c>
      <c r="C5762" t="s">
        <v>254</v>
      </c>
      <c r="D5762">
        <v>171</v>
      </c>
      <c r="E5762">
        <v>2423714.15</v>
      </c>
      <c r="F5762" s="5">
        <v>-58107.25</v>
      </c>
      <c r="L5762">
        <v>-92608.28</v>
      </c>
      <c r="M5762">
        <v>-7.64</v>
      </c>
      <c r="N5762">
        <v>-22.38</v>
      </c>
      <c r="O5762">
        <v>1.75</v>
      </c>
      <c r="P5762">
        <v>-7.83</v>
      </c>
      <c r="R5762">
        <v>-39.159999999999997</v>
      </c>
      <c r="T5762">
        <v>97.6</v>
      </c>
      <c r="U5762" t="s">
        <v>314</v>
      </c>
      <c r="V5762" s="4" t="s">
        <v>314</v>
      </c>
      <c r="Y5762" s="12" t="str">
        <f>IFERROR(VLOOKUP(C5762,[1]Index!$D:$F,3,FALSE),"Non List")</f>
        <v>Hydro Power</v>
      </c>
      <c r="Z5762">
        <f>IFERROR(VLOOKUP(C5762,[1]LP!$B:$C,2,FALSE),0)</f>
        <v>163</v>
      </c>
      <c r="AA5762" s="11">
        <f t="shared" si="142"/>
        <v>-21.3</v>
      </c>
      <c r="AB5762" s="5">
        <f>IFERROR(VLOOKUP(C5762,[2]Sheet1!$B:$F,5,FALSE),0)</f>
        <v>23233518</v>
      </c>
      <c r="AC5762" s="11">
        <f>IFERROR(VLOOKUP(AE5762,[3]Sheet2!$M:$O,2,FALSE),0)</f>
        <v>0</v>
      </c>
      <c r="AD5762" s="11">
        <f>IFERROR(VLOOKUP(AE5762,[3]Sheet2!$M:$O,3,FALSE),0)</f>
        <v>0</v>
      </c>
      <c r="AE5762" s="10" t="str">
        <f t="shared" si="143"/>
        <v>80/81RIDI</v>
      </c>
    </row>
    <row r="5763" spans="1:31" x14ac:dyDescent="0.45">
      <c r="A5763" t="s">
        <v>53</v>
      </c>
      <c r="B5763" t="s">
        <v>338</v>
      </c>
      <c r="C5763" t="s">
        <v>348</v>
      </c>
      <c r="D5763">
        <v>314.89999999999998</v>
      </c>
      <c r="E5763">
        <v>800000</v>
      </c>
      <c r="F5763" s="5">
        <v>-182766.231</v>
      </c>
      <c r="L5763">
        <v>-7198.6620000000003</v>
      </c>
      <c r="M5763">
        <v>-1.78</v>
      </c>
      <c r="N5763">
        <v>-176.91</v>
      </c>
      <c r="O5763">
        <v>4.08</v>
      </c>
      <c r="P5763">
        <v>-2.33</v>
      </c>
      <c r="R5763">
        <v>-721.79</v>
      </c>
      <c r="T5763">
        <v>77.150000000000006</v>
      </c>
      <c r="U5763" t="s">
        <v>314</v>
      </c>
      <c r="V5763" s="4" t="s">
        <v>314</v>
      </c>
      <c r="Y5763" s="12" t="str">
        <f>IFERROR(VLOOKUP(C5763,[1]Index!$D:$F,3,FALSE),"Non List")</f>
        <v>Hydro Non Converted</v>
      </c>
      <c r="Z5763">
        <f>IFERROR(VLOOKUP(C5763,[1]LP!$B:$C,2,FALSE),0)</f>
        <v>312</v>
      </c>
      <c r="AA5763" s="11">
        <f t="shared" si="142"/>
        <v>-175.3</v>
      </c>
      <c r="AB5763" s="5">
        <f>IFERROR(VLOOKUP(C5763,[2]Sheet1!$B:$F,5,FALSE),0)</f>
        <v>2800000</v>
      </c>
      <c r="AC5763" s="11">
        <f>IFERROR(VLOOKUP(AE5763,[3]Sheet2!$M:$O,2,FALSE),0)</f>
        <v>0</v>
      </c>
      <c r="AD5763" s="11">
        <f>IFERROR(VLOOKUP(AE5763,[3]Sheet2!$M:$O,3,FALSE),0)</f>
        <v>0</v>
      </c>
      <c r="AE5763" s="10" t="str">
        <f t="shared" si="143"/>
        <v>80/81MEHL</v>
      </c>
    </row>
    <row r="5764" spans="1:31" x14ac:dyDescent="0.45">
      <c r="A5764" t="s">
        <v>53</v>
      </c>
      <c r="B5764" t="s">
        <v>338</v>
      </c>
      <c r="C5764" t="s">
        <v>349</v>
      </c>
      <c r="D5764">
        <v>381</v>
      </c>
      <c r="E5764">
        <v>600000</v>
      </c>
      <c r="F5764" s="5">
        <v>-10195.288</v>
      </c>
      <c r="L5764">
        <v>-803.77599999999995</v>
      </c>
      <c r="M5764">
        <v>-0.26</v>
      </c>
      <c r="N5764">
        <v>-1465.38</v>
      </c>
      <c r="O5764">
        <v>3.88</v>
      </c>
      <c r="P5764">
        <v>-0.27</v>
      </c>
      <c r="R5764">
        <v>-5685.67</v>
      </c>
      <c r="T5764">
        <v>98.3</v>
      </c>
      <c r="U5764" t="s">
        <v>314</v>
      </c>
      <c r="V5764" s="4" t="s">
        <v>314</v>
      </c>
      <c r="Y5764" s="12" t="str">
        <f>IFERROR(VLOOKUP(C5764,[1]Index!$D:$F,3,FALSE),"Non List")</f>
        <v>Hydro Non Converted</v>
      </c>
      <c r="Z5764">
        <f>IFERROR(VLOOKUP(C5764,[1]LP!$B:$C,2,FALSE),0)</f>
        <v>397.8</v>
      </c>
      <c r="AA5764" s="11">
        <f t="shared" si="142"/>
        <v>-1530</v>
      </c>
      <c r="AB5764" s="5">
        <f>IFERROR(VLOOKUP(C5764,[2]Sheet1!$B:$F,5,FALSE),0)</f>
        <v>1800000</v>
      </c>
      <c r="AC5764" s="11">
        <f>IFERROR(VLOOKUP(AE5764,[3]Sheet2!$M:$O,2,FALSE),0)</f>
        <v>0</v>
      </c>
      <c r="AD5764" s="11">
        <f>IFERROR(VLOOKUP(AE5764,[3]Sheet2!$M:$O,3,FALSE),0)</f>
        <v>0</v>
      </c>
      <c r="AE5764" s="10" t="str">
        <f t="shared" si="143"/>
        <v>80/81IHL</v>
      </c>
    </row>
    <row r="5765" spans="1:31" x14ac:dyDescent="0.45">
      <c r="A5765" t="s">
        <v>53</v>
      </c>
      <c r="B5765" t="s">
        <v>338</v>
      </c>
      <c r="C5765" t="s">
        <v>323</v>
      </c>
      <c r="D5765">
        <v>430</v>
      </c>
      <c r="E5765">
        <v>2100000</v>
      </c>
      <c r="F5765" s="5">
        <v>165465.97</v>
      </c>
      <c r="L5765">
        <v>147297.59</v>
      </c>
      <c r="M5765">
        <v>14.02</v>
      </c>
      <c r="N5765">
        <v>30.67</v>
      </c>
      <c r="O5765">
        <v>3.99</v>
      </c>
      <c r="P5765">
        <v>13</v>
      </c>
      <c r="R5765">
        <v>122.37</v>
      </c>
      <c r="T5765">
        <v>107.88</v>
      </c>
      <c r="U5765">
        <v>184.47</v>
      </c>
      <c r="V5765" s="4">
        <v>-0.57099999999999995</v>
      </c>
      <c r="Y5765" s="12" t="str">
        <f>IFERROR(VLOOKUP(C5765,[1]Index!$D:$F,3,FALSE),"Non List")</f>
        <v>Hydro Non Converted</v>
      </c>
      <c r="Z5765">
        <f>IFERROR(VLOOKUP(C5765,[1]LP!$B:$C,2,FALSE),0)</f>
        <v>493</v>
      </c>
      <c r="AA5765" s="11">
        <f t="shared" si="142"/>
        <v>35.200000000000003</v>
      </c>
      <c r="AB5765" s="5">
        <f>IFERROR(VLOOKUP(C5765,[2]Sheet1!$B:$F,5,FALSE),0)</f>
        <v>3150000</v>
      </c>
      <c r="AC5765" s="11">
        <f>IFERROR(VLOOKUP(AE5765,[3]Sheet2!$M:$O,2,FALSE),0)</f>
        <v>0</v>
      </c>
      <c r="AD5765" s="11">
        <f>IFERROR(VLOOKUP(AE5765,[3]Sheet2!$M:$O,3,FALSE),0)</f>
        <v>0</v>
      </c>
      <c r="AE5765" s="10" t="str">
        <f t="shared" si="143"/>
        <v>80/81SMHL</v>
      </c>
    </row>
    <row r="5766" spans="1:31" x14ac:dyDescent="0.45">
      <c r="A5766" t="s">
        <v>53</v>
      </c>
      <c r="B5766" t="s">
        <v>338</v>
      </c>
      <c r="C5766" t="s">
        <v>351</v>
      </c>
      <c r="D5766">
        <v>470</v>
      </c>
      <c r="E5766">
        <v>280000</v>
      </c>
      <c r="F5766" s="5">
        <v>-58439.538</v>
      </c>
      <c r="L5766">
        <v>-517.55999999999995</v>
      </c>
      <c r="M5766">
        <v>-0.36</v>
      </c>
      <c r="N5766">
        <v>-1305.56</v>
      </c>
      <c r="O5766">
        <v>5.94</v>
      </c>
      <c r="P5766">
        <v>-0.47</v>
      </c>
      <c r="R5766">
        <v>-7755.03</v>
      </c>
      <c r="T5766">
        <v>79.13</v>
      </c>
      <c r="U5766" t="s">
        <v>314</v>
      </c>
      <c r="V5766" s="4" t="s">
        <v>314</v>
      </c>
      <c r="Y5766" s="12" t="str">
        <f>IFERROR(VLOOKUP(C5766,[1]Index!$D:$F,3,FALSE),"Non List")</f>
        <v>Hydro Non Converted</v>
      </c>
      <c r="Z5766">
        <f>IFERROR(VLOOKUP(C5766,[1]LP!$B:$C,2,FALSE),0)</f>
        <v>484</v>
      </c>
      <c r="AA5766" s="11">
        <f t="shared" si="142"/>
        <v>-1344.4</v>
      </c>
      <c r="AB5766" s="5">
        <f>IFERROR(VLOOKUP(C5766,[2]Sheet1!$B:$F,5,FALSE),0)</f>
        <v>840000</v>
      </c>
      <c r="AC5766" s="11">
        <f>IFERROR(VLOOKUP(AE5766,[3]Sheet2!$M:$O,2,FALSE),0)</f>
        <v>0</v>
      </c>
      <c r="AD5766" s="11">
        <f>IFERROR(VLOOKUP(AE5766,[3]Sheet2!$M:$O,3,FALSE),0)</f>
        <v>0</v>
      </c>
      <c r="AE5766" s="10" t="str">
        <f t="shared" si="143"/>
        <v>80/81RAWA</v>
      </c>
    </row>
    <row r="5767" spans="1:31" x14ac:dyDescent="0.45">
      <c r="A5767" t="s">
        <v>53</v>
      </c>
      <c r="B5767" t="s">
        <v>338</v>
      </c>
      <c r="C5767" t="s">
        <v>369</v>
      </c>
      <c r="D5767">
        <v>330</v>
      </c>
      <c r="E5767">
        <v>509804</v>
      </c>
      <c r="F5767" s="5"/>
      <c r="L5767">
        <v>0</v>
      </c>
      <c r="M5767">
        <v>0</v>
      </c>
      <c r="N5767">
        <v>330</v>
      </c>
      <c r="O5767">
        <v>3.3</v>
      </c>
      <c r="P5767">
        <v>0</v>
      </c>
      <c r="R5767">
        <v>1089</v>
      </c>
      <c r="T5767">
        <v>100</v>
      </c>
      <c r="U5767" t="s">
        <v>314</v>
      </c>
      <c r="V5767" s="4" t="s">
        <v>314</v>
      </c>
      <c r="Y5767" s="12" t="str">
        <f>IFERROR(VLOOKUP(C5767,[1]Index!$D:$F,3,FALSE),"Non List")</f>
        <v>Hydro Non Converted</v>
      </c>
      <c r="Z5767">
        <f>IFERROR(VLOOKUP(C5767,[1]LP!$B:$C,2,FALSE),0)</f>
        <v>335</v>
      </c>
      <c r="AA5767" s="11">
        <f t="shared" si="142"/>
        <v>0</v>
      </c>
      <c r="AB5767" s="5">
        <f>IFERROR(VLOOKUP(C5767,[2]Sheet1!$B:$F,5,FALSE),0)</f>
        <v>2498039.6</v>
      </c>
      <c r="AC5767" s="11">
        <f>IFERROR(VLOOKUP(AE5767,[3]Sheet2!$M:$O,2,FALSE),0)</f>
        <v>0</v>
      </c>
      <c r="AD5767" s="11">
        <f>IFERROR(VLOOKUP(AE5767,[3]Sheet2!$M:$O,3,FALSE),0)</f>
        <v>0</v>
      </c>
      <c r="AE5767" s="10" t="str">
        <f t="shared" si="143"/>
        <v>80/81ULHC</v>
      </c>
    </row>
    <row r="5768" spans="1:31" x14ac:dyDescent="0.45">
      <c r="A5768" t="s">
        <v>53</v>
      </c>
      <c r="B5768" t="s">
        <v>338</v>
      </c>
      <c r="C5768" t="s">
        <v>352</v>
      </c>
      <c r="D5768">
        <v>591</v>
      </c>
      <c r="E5768">
        <v>572064.69999999995</v>
      </c>
      <c r="F5768" s="5">
        <v>113958.94620000001</v>
      </c>
      <c r="L5768">
        <v>37758.3586</v>
      </c>
      <c r="M5768">
        <v>13.2</v>
      </c>
      <c r="N5768">
        <v>44.77</v>
      </c>
      <c r="O5768">
        <v>4.93</v>
      </c>
      <c r="P5768">
        <v>11.01</v>
      </c>
      <c r="R5768">
        <v>220.72</v>
      </c>
      <c r="T5768">
        <v>119.92</v>
      </c>
      <c r="U5768">
        <v>188.72</v>
      </c>
      <c r="V5768" s="4">
        <v>-0.68069999999999997</v>
      </c>
      <c r="Y5768" s="12" t="str">
        <f>IFERROR(VLOOKUP(C5768,[1]Index!$D:$F,3,FALSE),"Non List")</f>
        <v>Hydro Non Converted</v>
      </c>
      <c r="Z5768">
        <f>IFERROR(VLOOKUP(C5768,[1]LP!$B:$C,2,FALSE),0)</f>
        <v>729.3</v>
      </c>
      <c r="AA5768" s="11">
        <f t="shared" si="142"/>
        <v>55.3</v>
      </c>
      <c r="AB5768" s="5">
        <f>IFERROR(VLOOKUP(C5768,[2]Sheet1!$B:$F,5,FALSE),0)</f>
        <v>1430161.75</v>
      </c>
      <c r="AC5768" s="11">
        <f>IFERROR(VLOOKUP(AE5768,[3]Sheet2!$M:$O,2,FALSE),0)</f>
        <v>0</v>
      </c>
      <c r="AD5768" s="11">
        <f>IFERROR(VLOOKUP(AE5768,[3]Sheet2!$M:$O,3,FALSE),0)</f>
        <v>0</v>
      </c>
      <c r="AE5768" s="10" t="str">
        <f t="shared" si="143"/>
        <v>80/81BGWT</v>
      </c>
    </row>
    <row r="5769" spans="1:31" x14ac:dyDescent="0.45">
      <c r="A5769" t="s">
        <v>53</v>
      </c>
      <c r="B5769" t="s">
        <v>338</v>
      </c>
      <c r="C5769" t="s">
        <v>353</v>
      </c>
      <c r="D5769">
        <v>744</v>
      </c>
      <c r="E5769">
        <v>1363637</v>
      </c>
      <c r="F5769" s="5">
        <v>542531.20400000003</v>
      </c>
      <c r="L5769">
        <v>170580.47700000001</v>
      </c>
      <c r="M5769">
        <v>25</v>
      </c>
      <c r="N5769">
        <v>29.76</v>
      </c>
      <c r="O5769">
        <v>5.32</v>
      </c>
      <c r="P5769">
        <v>17.899999999999999</v>
      </c>
      <c r="R5769">
        <v>158.32</v>
      </c>
      <c r="T5769">
        <v>139.79</v>
      </c>
      <c r="U5769">
        <v>280.41000000000003</v>
      </c>
      <c r="V5769" s="4">
        <v>-0.62309999999999999</v>
      </c>
      <c r="Y5769" s="12" t="str">
        <f>IFERROR(VLOOKUP(C5769,[1]Index!$D:$F,3,FALSE),"Non List")</f>
        <v>Hydro Non Converted</v>
      </c>
      <c r="Z5769">
        <f>IFERROR(VLOOKUP(C5769,[1]LP!$B:$C,2,FALSE),0)</f>
        <v>874</v>
      </c>
      <c r="AA5769" s="11">
        <f t="shared" si="142"/>
        <v>35</v>
      </c>
      <c r="AB5769" s="5">
        <f>IFERROR(VLOOKUP(C5769,[2]Sheet1!$B:$F,5,FALSE),0)</f>
        <v>1636364.4</v>
      </c>
      <c r="AC5769" s="11">
        <f>IFERROR(VLOOKUP(AE5769,[3]Sheet2!$M:$O,2,FALSE),0)</f>
        <v>0</v>
      </c>
      <c r="AD5769" s="11">
        <f>IFERROR(VLOOKUP(AE5769,[3]Sheet2!$M:$O,3,FALSE),0)</f>
        <v>0</v>
      </c>
      <c r="AE5769" s="10" t="str">
        <f t="shared" si="143"/>
        <v>80/81MANDU</v>
      </c>
    </row>
    <row r="5770" spans="1:31" x14ac:dyDescent="0.45">
      <c r="A5770" t="s">
        <v>53</v>
      </c>
      <c r="B5770" t="s">
        <v>338</v>
      </c>
      <c r="C5770" t="s">
        <v>364</v>
      </c>
      <c r="D5770">
        <v>475</v>
      </c>
      <c r="E5770">
        <v>1912500</v>
      </c>
      <c r="F5770" s="5">
        <v>679903.28</v>
      </c>
      <c r="L5770">
        <v>70967.107000000004</v>
      </c>
      <c r="M5770">
        <v>7.42</v>
      </c>
      <c r="N5770">
        <v>64.02</v>
      </c>
      <c r="O5770">
        <v>3.5</v>
      </c>
      <c r="P5770">
        <v>5.48</v>
      </c>
      <c r="R5770">
        <v>224.07</v>
      </c>
      <c r="T5770">
        <v>135.55000000000001</v>
      </c>
      <c r="U5770">
        <v>150.43</v>
      </c>
      <c r="V5770" s="4">
        <v>-0.68330000000000002</v>
      </c>
      <c r="Y5770" s="12" t="str">
        <f>IFERROR(VLOOKUP(C5770,[1]Index!$D:$F,3,FALSE),"Non List")</f>
        <v>Hydro Non Converted</v>
      </c>
      <c r="Z5770">
        <f>IFERROR(VLOOKUP(C5770,[1]LP!$B:$C,2,FALSE),0)</f>
        <v>480</v>
      </c>
      <c r="AA5770" s="11">
        <f t="shared" si="142"/>
        <v>64.7</v>
      </c>
      <c r="AB5770" s="5">
        <f>IFERROR(VLOOKUP(C5770,[2]Sheet1!$B:$F,5,FALSE),0)</f>
        <v>3825000</v>
      </c>
      <c r="AC5770" s="11">
        <f>IFERROR(VLOOKUP(AE5770,[3]Sheet2!$M:$O,2,FALSE),0)</f>
        <v>0</v>
      </c>
      <c r="AD5770" s="11">
        <f>IFERROR(VLOOKUP(AE5770,[3]Sheet2!$M:$O,3,FALSE),0)</f>
        <v>0</v>
      </c>
      <c r="AE5770" s="10" t="str">
        <f t="shared" si="143"/>
        <v>80/81VLUCL</v>
      </c>
    </row>
    <row r="5771" spans="1:31" x14ac:dyDescent="0.45">
      <c r="A5771" t="s">
        <v>54</v>
      </c>
      <c r="B5771" t="s">
        <v>338</v>
      </c>
      <c r="C5771" t="s">
        <v>255</v>
      </c>
      <c r="D5771">
        <v>419</v>
      </c>
      <c r="E5771">
        <v>3125000</v>
      </c>
      <c r="F5771" s="5">
        <v>523133.63099999999</v>
      </c>
      <c r="L5771">
        <v>305104.36900000001</v>
      </c>
      <c r="M5771">
        <v>13.01</v>
      </c>
      <c r="N5771">
        <v>32.21</v>
      </c>
      <c r="O5771">
        <v>3.59</v>
      </c>
      <c r="P5771">
        <v>11.15</v>
      </c>
      <c r="R5771">
        <v>115.63</v>
      </c>
      <c r="T5771">
        <v>116.74</v>
      </c>
      <c r="U5771">
        <v>184.86</v>
      </c>
      <c r="V5771" s="4">
        <v>-0.55879999999999996</v>
      </c>
      <c r="Y5771" s="12" t="str">
        <f>IFERROR(VLOOKUP(C5771,[1]Index!$D:$F,3,FALSE),"Non List")</f>
        <v>Hydro Non Converted</v>
      </c>
      <c r="Z5771">
        <f>IFERROR(VLOOKUP(C5771,[1]LP!$B:$C,2,FALSE),0)</f>
        <v>449</v>
      </c>
      <c r="AA5771" s="11">
        <f t="shared" si="142"/>
        <v>34.5</v>
      </c>
      <c r="AB5771" s="5">
        <f>IFERROR(VLOOKUP(C5771,[2]Sheet1!$B:$F,5,FALSE),0)</f>
        <v>6250000</v>
      </c>
      <c r="AC5771" s="11">
        <f>IFERROR(VLOOKUP(AE5771,[3]Sheet2!$M:$O,2,FALSE),0)</f>
        <v>0</v>
      </c>
      <c r="AD5771" s="11">
        <f>IFERROR(VLOOKUP(AE5771,[3]Sheet2!$M:$O,3,FALSE),0)</f>
        <v>0</v>
      </c>
      <c r="AE5771" s="10" t="str">
        <f t="shared" si="143"/>
        <v>80/81GVL</v>
      </c>
    </row>
    <row r="5772" spans="1:31" x14ac:dyDescent="0.45">
      <c r="A5772" t="s">
        <v>53</v>
      </c>
      <c r="B5772" t="s">
        <v>338</v>
      </c>
      <c r="C5772" t="s">
        <v>256</v>
      </c>
      <c r="D5772" s="5">
        <v>550</v>
      </c>
      <c r="E5772" s="5">
        <v>3399836.31</v>
      </c>
      <c r="F5772" s="5">
        <v>479029.32</v>
      </c>
      <c r="L5772" s="5">
        <v>159892.74</v>
      </c>
      <c r="M5772" s="5">
        <v>9.4</v>
      </c>
      <c r="N5772" s="5">
        <v>58.51</v>
      </c>
      <c r="O5772" s="5">
        <v>4.82</v>
      </c>
      <c r="P5772" s="5">
        <v>8.24</v>
      </c>
      <c r="Q5772" s="5"/>
      <c r="R5772" s="5">
        <v>282.02</v>
      </c>
      <c r="T5772" s="5">
        <v>114.09</v>
      </c>
      <c r="U5772" s="5">
        <v>155.34</v>
      </c>
      <c r="V5772">
        <v>-0.71760000000000002</v>
      </c>
      <c r="Y5772" s="12" t="str">
        <f>IFERROR(VLOOKUP(C5772,[1]Index!$D:$F,3,FALSE),"Non List")</f>
        <v>Life Insurance</v>
      </c>
      <c r="Z5772">
        <f>IFERROR(VLOOKUP(C5772,[1]LP!$B:$C,2,FALSE),0)</f>
        <v>602.5</v>
      </c>
      <c r="AA5772" s="11">
        <f t="shared" ref="AA5772:AA5821" si="144">ROUND(IFERROR(Z5772/M5772,0),1)</f>
        <v>64.099999999999994</v>
      </c>
      <c r="AB5772" s="5">
        <f>IFERROR(VLOOKUP(C5772,[2]Sheet1!$B:$F,5,FALSE),0)</f>
        <v>16659197.9</v>
      </c>
      <c r="AC5772" s="11">
        <f>IFERROR(VLOOKUP(AE5772,[3]Sheet2!$M:$O,2,FALSE),0)</f>
        <v>0</v>
      </c>
      <c r="AD5772" s="11">
        <f>IFERROR(VLOOKUP(AE5772,[3]Sheet2!$M:$O,3,FALSE),0)</f>
        <v>0</v>
      </c>
      <c r="AE5772" s="10" t="str">
        <f t="shared" ref="AE5772:AE5821" si="145">B5772&amp;C5772</f>
        <v>80/81ALICL</v>
      </c>
    </row>
    <row r="5773" spans="1:31" x14ac:dyDescent="0.45">
      <c r="A5773" t="s">
        <v>53</v>
      </c>
      <c r="B5773" t="s">
        <v>338</v>
      </c>
      <c r="C5773" t="s">
        <v>258</v>
      </c>
      <c r="D5773" s="5">
        <v>1327</v>
      </c>
      <c r="E5773" s="5">
        <v>2653200</v>
      </c>
      <c r="F5773" s="5">
        <v>2775157.1749999998</v>
      </c>
      <c r="L5773" s="5">
        <v>136625.90100000001</v>
      </c>
      <c r="M5773" s="5">
        <v>10.28</v>
      </c>
      <c r="N5773" s="5">
        <v>129.09</v>
      </c>
      <c r="O5773" s="5">
        <v>6.49</v>
      </c>
      <c r="P5773" s="5">
        <v>5.03</v>
      </c>
      <c r="Q5773" s="5"/>
      <c r="R5773" s="5">
        <v>837.79</v>
      </c>
      <c r="T5773" s="5">
        <v>204.6</v>
      </c>
      <c r="U5773" s="5">
        <v>217.54</v>
      </c>
      <c r="V5773">
        <v>-0.83609999999999995</v>
      </c>
      <c r="Y5773" s="12" t="str">
        <f>IFERROR(VLOOKUP(C5773,[1]Index!$D:$F,3,FALSE),"Non List")</f>
        <v>Life Insurance</v>
      </c>
      <c r="Z5773">
        <f>IFERROR(VLOOKUP(C5773,[1]LP!$B:$C,2,FALSE),0)</f>
        <v>1372</v>
      </c>
      <c r="AA5773" s="11">
        <f t="shared" si="144"/>
        <v>133.5</v>
      </c>
      <c r="AB5773" s="5">
        <f>IFERROR(VLOOKUP(C5773,[2]Sheet1!$B:$F,5,FALSE),0)</f>
        <v>7959600</v>
      </c>
      <c r="AC5773" s="11">
        <f>IFERROR(VLOOKUP(AE5773,[3]Sheet2!$M:$O,2,FALSE),0)</f>
        <v>0</v>
      </c>
      <c r="AD5773" s="11">
        <f>IFERROR(VLOOKUP(AE5773,[3]Sheet2!$M:$O,3,FALSE),0)</f>
        <v>0</v>
      </c>
      <c r="AE5773" s="10" t="str">
        <f t="shared" si="145"/>
        <v>80/81LICN</v>
      </c>
    </row>
    <row r="5774" spans="1:31" x14ac:dyDescent="0.45">
      <c r="A5774" t="s">
        <v>53</v>
      </c>
      <c r="B5774" t="s">
        <v>338</v>
      </c>
      <c r="C5774" t="s">
        <v>259</v>
      </c>
      <c r="D5774" s="5">
        <v>590</v>
      </c>
      <c r="E5774" s="5">
        <v>8207966.5499999998</v>
      </c>
      <c r="F5774" s="5">
        <v>1250376.79</v>
      </c>
      <c r="L5774" s="5">
        <v>427737.28100000002</v>
      </c>
      <c r="M5774" s="5">
        <v>10.42</v>
      </c>
      <c r="N5774" s="5">
        <v>56.62</v>
      </c>
      <c r="O5774" s="5">
        <v>5.12</v>
      </c>
      <c r="P5774" s="5">
        <v>9.0399999999999991</v>
      </c>
      <c r="Q5774" s="5"/>
      <c r="R5774" s="5">
        <v>289.89</v>
      </c>
      <c r="T5774" s="5">
        <v>115.23</v>
      </c>
      <c r="U5774" s="5">
        <v>164.36</v>
      </c>
      <c r="V5774">
        <v>-0.72140000000000004</v>
      </c>
      <c r="Y5774" s="12" t="str">
        <f>IFERROR(VLOOKUP(C5774,[1]Index!$D:$F,3,FALSE),"Non List")</f>
        <v>Life Insurance</v>
      </c>
      <c r="Z5774">
        <f>IFERROR(VLOOKUP(C5774,[1]LP!$B:$C,2,FALSE),0)</f>
        <v>609</v>
      </c>
      <c r="AA5774" s="11">
        <f t="shared" si="144"/>
        <v>58.4</v>
      </c>
      <c r="AB5774" s="5">
        <f>IFERROR(VLOOKUP(C5774,[2]Sheet1!$B:$F,5,FALSE),0)</f>
        <v>40219036.039999999</v>
      </c>
      <c r="AC5774" s="11">
        <f>IFERROR(VLOOKUP(AE5774,[3]Sheet2!$M:$O,2,FALSE),0)</f>
        <v>0</v>
      </c>
      <c r="AD5774" s="11">
        <f>IFERROR(VLOOKUP(AE5774,[3]Sheet2!$M:$O,3,FALSE),0)</f>
        <v>0</v>
      </c>
      <c r="AE5774" s="10" t="str">
        <f t="shared" si="145"/>
        <v>80/81NLIC</v>
      </c>
    </row>
    <row r="5775" spans="1:31" x14ac:dyDescent="0.45">
      <c r="A5775" t="s">
        <v>53</v>
      </c>
      <c r="B5775" t="s">
        <v>338</v>
      </c>
      <c r="C5775" t="s">
        <v>260</v>
      </c>
      <c r="D5775" s="5">
        <v>543.4</v>
      </c>
      <c r="E5775" s="5">
        <v>5011666.4249999998</v>
      </c>
      <c r="F5775" s="5">
        <v>1118077.358</v>
      </c>
      <c r="L5775" s="5">
        <v>682852.04799999995</v>
      </c>
      <c r="M5775" s="5">
        <v>27.24</v>
      </c>
      <c r="N5775" s="5">
        <v>19.95</v>
      </c>
      <c r="O5775" s="5">
        <v>4.4400000000000004</v>
      </c>
      <c r="P5775" s="5">
        <v>22.28</v>
      </c>
      <c r="Q5775" s="5"/>
      <c r="R5775" s="5">
        <v>88.58</v>
      </c>
      <c r="T5775" s="5">
        <v>122.31</v>
      </c>
      <c r="U5775" s="5">
        <v>273.8</v>
      </c>
      <c r="V5775">
        <v>-0.49609999999999999</v>
      </c>
      <c r="Y5775" s="12" t="str">
        <f>IFERROR(VLOOKUP(C5775,[1]Index!$D:$F,3,FALSE),"Non List")</f>
        <v>Life Insurance</v>
      </c>
      <c r="Z5775">
        <f>IFERROR(VLOOKUP(C5775,[1]LP!$B:$C,2,FALSE),0)</f>
        <v>570</v>
      </c>
      <c r="AA5775" s="11">
        <f t="shared" si="144"/>
        <v>20.9</v>
      </c>
      <c r="AB5775" s="5">
        <f>IFERROR(VLOOKUP(C5775,[2]Sheet1!$B:$F,5,FALSE),0)</f>
        <v>17540832.440000001</v>
      </c>
      <c r="AC5775" s="11">
        <f>IFERROR(VLOOKUP(AE5775,[3]Sheet2!$M:$O,2,FALSE),0)</f>
        <v>0</v>
      </c>
      <c r="AD5775" s="11">
        <f>IFERROR(VLOOKUP(AE5775,[3]Sheet2!$M:$O,3,FALSE),0)</f>
        <v>0</v>
      </c>
      <c r="AE5775" s="10" t="str">
        <f t="shared" si="145"/>
        <v>80/81NLICL</v>
      </c>
    </row>
    <row r="5776" spans="1:31" x14ac:dyDescent="0.45">
      <c r="A5776" t="s">
        <v>53</v>
      </c>
      <c r="B5776" t="s">
        <v>338</v>
      </c>
      <c r="C5776" t="s">
        <v>354</v>
      </c>
      <c r="D5776" s="5">
        <v>439.5</v>
      </c>
      <c r="E5776" s="5">
        <v>3937500</v>
      </c>
      <c r="F5776" s="5">
        <v>2892904.1</v>
      </c>
      <c r="L5776" s="5">
        <v>123657.27</v>
      </c>
      <c r="M5776" s="5">
        <v>6.28</v>
      </c>
      <c r="N5776" s="5">
        <v>69.98</v>
      </c>
      <c r="O5776" s="5">
        <v>2.5299999999999998</v>
      </c>
      <c r="P5776" s="5">
        <v>3.62</v>
      </c>
      <c r="Q5776" s="5"/>
      <c r="R5776" s="5">
        <v>177.05</v>
      </c>
      <c r="T5776" s="5">
        <v>173.47</v>
      </c>
      <c r="U5776" s="5">
        <v>156.56</v>
      </c>
      <c r="V5776">
        <v>-0.64380000000000004</v>
      </c>
      <c r="Y5776" s="12" t="str">
        <f>IFERROR(VLOOKUP(C5776,[1]Index!$D:$F,3,FALSE),"Non List")</f>
        <v>Life Insurance</v>
      </c>
      <c r="Z5776">
        <f>IFERROR(VLOOKUP(C5776,[1]LP!$B:$C,2,FALSE),0)</f>
        <v>481</v>
      </c>
      <c r="AA5776" s="11">
        <f t="shared" si="144"/>
        <v>76.599999999999994</v>
      </c>
      <c r="AB5776" s="5">
        <f>IFERROR(VLOOKUP(C5776,[2]Sheet1!$B:$F,5,FALSE),0)</f>
        <v>11812500</v>
      </c>
      <c r="AC5776" s="11">
        <f>IFERROR(VLOOKUP(AE5776,[3]Sheet2!$M:$O,2,FALSE),0)</f>
        <v>0</v>
      </c>
      <c r="AD5776" s="11">
        <f>IFERROR(VLOOKUP(AE5776,[3]Sheet2!$M:$O,3,FALSE),0)</f>
        <v>0</v>
      </c>
      <c r="AE5776" s="10" t="str">
        <f t="shared" si="145"/>
        <v>80/81CLI</v>
      </c>
    </row>
    <row r="5777" spans="1:31" x14ac:dyDescent="0.45">
      <c r="A5777" t="s">
        <v>53</v>
      </c>
      <c r="B5777" t="s">
        <v>338</v>
      </c>
      <c r="C5777" t="s">
        <v>355</v>
      </c>
      <c r="D5777" s="5">
        <v>421</v>
      </c>
      <c r="E5777" s="5">
        <v>4640000</v>
      </c>
      <c r="F5777" s="5">
        <v>3044662.28</v>
      </c>
      <c r="L5777" s="5">
        <v>230979.55</v>
      </c>
      <c r="M5777" s="5">
        <v>9.94</v>
      </c>
      <c r="N5777" s="5">
        <v>42.35</v>
      </c>
      <c r="O5777" s="5">
        <v>2.54</v>
      </c>
      <c r="P5777" s="5">
        <v>6.01</v>
      </c>
      <c r="Q5777" s="5"/>
      <c r="R5777" s="5">
        <v>107.57</v>
      </c>
      <c r="T5777" s="5">
        <v>165.62</v>
      </c>
      <c r="U5777" s="5">
        <v>192.46</v>
      </c>
      <c r="V5777">
        <v>-0.54279999999999995</v>
      </c>
      <c r="Y5777" s="12" t="str">
        <f>IFERROR(VLOOKUP(C5777,[1]Index!$D:$F,3,FALSE),"Non List")</f>
        <v>Life Insurance</v>
      </c>
      <c r="Z5777">
        <f>IFERROR(VLOOKUP(C5777,[1]LP!$B:$C,2,FALSE),0)</f>
        <v>443</v>
      </c>
      <c r="AA5777" s="11">
        <f t="shared" si="144"/>
        <v>44.6</v>
      </c>
      <c r="AB5777" s="5">
        <f>IFERROR(VLOOKUP(C5777,[2]Sheet1!$B:$F,5,FALSE),0)</f>
        <v>13920000</v>
      </c>
      <c r="AC5777" s="11">
        <f>IFERROR(VLOOKUP(AE5777,[3]Sheet2!$M:$O,2,FALSE),0)</f>
        <v>0</v>
      </c>
      <c r="AD5777" s="11">
        <f>IFERROR(VLOOKUP(AE5777,[3]Sheet2!$M:$O,3,FALSE),0)</f>
        <v>0</v>
      </c>
      <c r="AE5777" s="10" t="str">
        <f t="shared" si="145"/>
        <v>80/81RNLI</v>
      </c>
    </row>
    <row r="5778" spans="1:31" x14ac:dyDescent="0.45">
      <c r="A5778" t="s">
        <v>53</v>
      </c>
      <c r="B5778" t="s">
        <v>338</v>
      </c>
      <c r="C5778" t="s">
        <v>331</v>
      </c>
      <c r="D5778" s="5">
        <v>540</v>
      </c>
      <c r="E5778" s="5">
        <v>4000000</v>
      </c>
      <c r="F5778" s="5">
        <v>2937364.1609999998</v>
      </c>
      <c r="L5778" s="5">
        <v>234725.35200000001</v>
      </c>
      <c r="M5778" s="5">
        <v>11.72</v>
      </c>
      <c r="N5778" s="5">
        <v>46.08</v>
      </c>
      <c r="O5778" s="5">
        <v>3.11</v>
      </c>
      <c r="P5778" s="5">
        <v>6.77</v>
      </c>
      <c r="Q5778" s="5"/>
      <c r="R5778" s="5">
        <v>143.31</v>
      </c>
      <c r="T5778" s="5">
        <v>173.43</v>
      </c>
      <c r="U5778" s="5">
        <v>213.85</v>
      </c>
      <c r="V5778">
        <v>-0.60399999999999998</v>
      </c>
      <c r="Y5778" s="12" t="str">
        <f>IFERROR(VLOOKUP(C5778,[1]Index!$D:$F,3,FALSE),"Non List")</f>
        <v>Life Insurance</v>
      </c>
      <c r="Z5778">
        <f>IFERROR(VLOOKUP(C5778,[1]LP!$B:$C,2,FALSE),0)</f>
        <v>562.20000000000005</v>
      </c>
      <c r="AA5778" s="11">
        <f t="shared" si="144"/>
        <v>48</v>
      </c>
      <c r="AB5778" s="5">
        <f>IFERROR(VLOOKUP(C5778,[2]Sheet1!$B:$F,5,FALSE),0)</f>
        <v>12000000</v>
      </c>
      <c r="AC5778" s="11">
        <f>IFERROR(VLOOKUP(AE5778,[3]Sheet2!$M:$O,2,FALSE),0)</f>
        <v>0</v>
      </c>
      <c r="AD5778" s="11">
        <f>IFERROR(VLOOKUP(AE5778,[3]Sheet2!$M:$O,3,FALSE),0)</f>
        <v>0</v>
      </c>
      <c r="AE5778" s="10" t="str">
        <f t="shared" si="145"/>
        <v>80/81ILI</v>
      </c>
    </row>
    <row r="5779" spans="1:31" x14ac:dyDescent="0.45">
      <c r="A5779" t="s">
        <v>53</v>
      </c>
      <c r="B5779" t="s">
        <v>338</v>
      </c>
      <c r="C5779" t="s">
        <v>356</v>
      </c>
      <c r="D5779" s="5">
        <v>582</v>
      </c>
      <c r="E5779" s="5">
        <v>3200000</v>
      </c>
      <c r="F5779" s="5">
        <v>2661741.8491000002</v>
      </c>
      <c r="L5779" s="5">
        <v>328405.13780000003</v>
      </c>
      <c r="M5779" s="5">
        <v>20.52</v>
      </c>
      <c r="N5779" s="5">
        <v>28.36</v>
      </c>
      <c r="O5779" s="5">
        <v>3.18</v>
      </c>
      <c r="P5779" s="5">
        <v>11.21</v>
      </c>
      <c r="Q5779" s="5"/>
      <c r="R5779" s="5">
        <v>90.18</v>
      </c>
      <c r="T5779" s="5">
        <v>183.18</v>
      </c>
      <c r="U5779" s="5">
        <v>290.82</v>
      </c>
      <c r="V5779">
        <v>-0.50029999999999997</v>
      </c>
      <c r="Y5779" s="12" t="str">
        <f>IFERROR(VLOOKUP(C5779,[1]Index!$D:$F,3,FALSE),"Non List")</f>
        <v>Life Insurance</v>
      </c>
      <c r="Z5779">
        <f>IFERROR(VLOOKUP(C5779,[1]LP!$B:$C,2,FALSE),0)</f>
        <v>477</v>
      </c>
      <c r="AA5779" s="11">
        <f t="shared" si="144"/>
        <v>23.2</v>
      </c>
      <c r="AB5779" s="5">
        <f>IFERROR(VLOOKUP(C5779,[2]Sheet1!$B:$F,5,FALSE),0)</f>
        <v>9600000</v>
      </c>
      <c r="AC5779" s="11">
        <f>IFERROR(VLOOKUP(AE5779,[3]Sheet2!$M:$O,2,FALSE),0)</f>
        <v>0</v>
      </c>
      <c r="AD5779" s="11">
        <f>IFERROR(VLOOKUP(AE5779,[3]Sheet2!$M:$O,3,FALSE),0)</f>
        <v>0</v>
      </c>
      <c r="AE5779" s="10" t="str">
        <f t="shared" si="145"/>
        <v>80/81SNLI</v>
      </c>
    </row>
    <row r="5780" spans="1:31" x14ac:dyDescent="0.45">
      <c r="A5780" t="s">
        <v>53</v>
      </c>
      <c r="B5780" t="s">
        <v>338</v>
      </c>
      <c r="C5780" t="s">
        <v>286</v>
      </c>
      <c r="D5780" s="5">
        <v>504.7</v>
      </c>
      <c r="E5780" s="5">
        <v>4545572.0999999996</v>
      </c>
      <c r="F5780" s="5">
        <v>2629906.5049999999</v>
      </c>
      <c r="L5780" s="5">
        <v>236598.951</v>
      </c>
      <c r="M5780" s="5">
        <v>10.4</v>
      </c>
      <c r="N5780" s="5">
        <v>48.53</v>
      </c>
      <c r="O5780" s="5">
        <v>3.2</v>
      </c>
      <c r="P5780" s="5">
        <v>6.59</v>
      </c>
      <c r="Q5780" s="5"/>
      <c r="R5780" s="5">
        <v>155.30000000000001</v>
      </c>
      <c r="T5780" s="5">
        <v>157.86000000000001</v>
      </c>
      <c r="U5780" s="5">
        <v>192.2</v>
      </c>
      <c r="V5780">
        <v>-0.61919999999999997</v>
      </c>
      <c r="Y5780" s="12" t="str">
        <f>IFERROR(VLOOKUP(C5780,[1]Index!$D:$F,3,FALSE),"Non List")</f>
        <v>Life Insurance</v>
      </c>
      <c r="Z5780">
        <f>IFERROR(VLOOKUP(C5780,[1]LP!$B:$C,2,FALSE),0)</f>
        <v>432</v>
      </c>
      <c r="AA5780" s="11">
        <f t="shared" si="144"/>
        <v>41.5</v>
      </c>
      <c r="AB5780" s="5">
        <f>IFERROR(VLOOKUP(C5780,[2]Sheet1!$B:$F,5,FALSE),0)</f>
        <v>22273303.289999999</v>
      </c>
      <c r="AC5780" s="11">
        <f>IFERROR(VLOOKUP(AE5780,[3]Sheet2!$M:$O,2,FALSE),0)</f>
        <v>0</v>
      </c>
      <c r="AD5780" s="11">
        <f>IFERROR(VLOOKUP(AE5780,[3]Sheet2!$M:$O,3,FALSE),0)</f>
        <v>0</v>
      </c>
      <c r="AE5780" s="10" t="str">
        <f t="shared" si="145"/>
        <v>80/81SJLIC</v>
      </c>
    </row>
    <row r="5781" spans="1:31" x14ac:dyDescent="0.45">
      <c r="A5781" t="s">
        <v>53</v>
      </c>
      <c r="B5781" t="s">
        <v>338</v>
      </c>
      <c r="C5781" t="s">
        <v>332</v>
      </c>
      <c r="D5781" s="5">
        <v>427.5</v>
      </c>
      <c r="E5781" s="5">
        <v>4184000</v>
      </c>
      <c r="F5781" s="5">
        <v>945804.08100000001</v>
      </c>
      <c r="L5781" s="5">
        <v>219730.929</v>
      </c>
      <c r="M5781" s="5">
        <v>10.5</v>
      </c>
      <c r="N5781" s="5">
        <v>40.71</v>
      </c>
      <c r="O5781" s="5">
        <v>3.49</v>
      </c>
      <c r="P5781" s="5">
        <v>8.57</v>
      </c>
      <c r="Q5781" s="5"/>
      <c r="R5781" s="5">
        <v>142.08000000000001</v>
      </c>
      <c r="T5781" s="5">
        <v>122.61</v>
      </c>
      <c r="U5781" s="5">
        <v>170.2</v>
      </c>
      <c r="V5781">
        <v>-0.60189999999999999</v>
      </c>
      <c r="Y5781" s="12" t="str">
        <f>IFERROR(VLOOKUP(C5781,[1]Index!$D:$F,3,FALSE),"Non List")</f>
        <v>Life Insurance</v>
      </c>
      <c r="Z5781">
        <f>IFERROR(VLOOKUP(C5781,[1]LP!$B:$C,2,FALSE),0)</f>
        <v>459.9</v>
      </c>
      <c r="AA5781" s="11">
        <f t="shared" si="144"/>
        <v>43.8</v>
      </c>
      <c r="AB5781" s="5">
        <f>IFERROR(VLOOKUP(C5781,[2]Sheet1!$B:$F,5,FALSE),0)</f>
        <v>12552000</v>
      </c>
      <c r="AC5781" s="11">
        <f>IFERROR(VLOOKUP(AE5781,[3]Sheet2!$M:$O,2,FALSE),0)</f>
        <v>0</v>
      </c>
      <c r="AD5781" s="11">
        <f>IFERROR(VLOOKUP(AE5781,[3]Sheet2!$M:$O,3,FALSE),0)</f>
        <v>0</v>
      </c>
      <c r="AE5781" s="10" t="str">
        <f t="shared" si="145"/>
        <v>80/81SRLI</v>
      </c>
    </row>
    <row r="5782" spans="1:31" x14ac:dyDescent="0.45">
      <c r="A5782" t="s">
        <v>53</v>
      </c>
      <c r="B5782" t="s">
        <v>338</v>
      </c>
      <c r="C5782" t="s">
        <v>333</v>
      </c>
      <c r="D5782" s="5">
        <v>387</v>
      </c>
      <c r="E5782" s="5">
        <v>8020383.602</v>
      </c>
      <c r="F5782" s="5">
        <v>1373611.4790000001</v>
      </c>
      <c r="L5782" s="5">
        <v>346062.815</v>
      </c>
      <c r="M5782" s="5">
        <v>8.6199999999999992</v>
      </c>
      <c r="N5782" s="5">
        <v>44.9</v>
      </c>
      <c r="O5782" s="5">
        <v>3.3</v>
      </c>
      <c r="P5782" s="5">
        <v>7.37</v>
      </c>
      <c r="Q5782" s="5"/>
      <c r="R5782" s="5">
        <v>148.16999999999999</v>
      </c>
      <c r="T5782" s="5">
        <v>117.13</v>
      </c>
      <c r="U5782" s="5">
        <v>150.72</v>
      </c>
      <c r="V5782">
        <v>-0.61050000000000004</v>
      </c>
      <c r="Y5782" s="12" t="str">
        <f>IFERROR(VLOOKUP(C5782,[1]Index!$D:$F,3,FALSE),"Non List")</f>
        <v>Life Insurance</v>
      </c>
      <c r="Z5782">
        <f>IFERROR(VLOOKUP(C5782,[1]LP!$B:$C,2,FALSE),0)</f>
        <v>411</v>
      </c>
      <c r="AA5782" s="11">
        <f t="shared" si="144"/>
        <v>47.7</v>
      </c>
      <c r="AB5782" s="5">
        <f>IFERROR(VLOOKUP(C5782,[2]Sheet1!$B:$F,5,FALSE),0)</f>
        <v>39299879.640000001</v>
      </c>
      <c r="AC5782" s="11">
        <f>IFERROR(VLOOKUP(AE5782,[3]Sheet2!$M:$O,2,FALSE),0)</f>
        <v>0</v>
      </c>
      <c r="AD5782" s="11">
        <f>IFERROR(VLOOKUP(AE5782,[3]Sheet2!$M:$O,3,FALSE),0)</f>
        <v>0</v>
      </c>
      <c r="AE5782" s="10" t="str">
        <f t="shared" si="145"/>
        <v>80/81HLI</v>
      </c>
    </row>
    <row r="5783" spans="1:31" x14ac:dyDescent="0.45">
      <c r="A5783" t="s">
        <v>53</v>
      </c>
      <c r="B5783" t="s">
        <v>338</v>
      </c>
      <c r="C5783" t="s">
        <v>357</v>
      </c>
      <c r="D5783" s="5">
        <v>499.3</v>
      </c>
      <c r="E5783" s="5">
        <v>4296000</v>
      </c>
      <c r="F5783" s="5">
        <v>780660.16</v>
      </c>
      <c r="L5783" s="5">
        <v>176423.69899999999</v>
      </c>
      <c r="M5783" s="5">
        <v>8.1999999999999993</v>
      </c>
      <c r="N5783" s="5">
        <v>60.89</v>
      </c>
      <c r="O5783" s="5">
        <v>4.2300000000000004</v>
      </c>
      <c r="P5783" s="5">
        <v>6.95</v>
      </c>
      <c r="Q5783" s="5"/>
      <c r="R5783" s="5">
        <v>257.56</v>
      </c>
      <c r="T5783" s="5">
        <v>118.17</v>
      </c>
      <c r="U5783" s="5">
        <v>147.66</v>
      </c>
      <c r="V5783">
        <v>-0.70430000000000004</v>
      </c>
      <c r="Y5783" s="12" t="str">
        <f>IFERROR(VLOOKUP(C5783,[1]Index!$D:$F,3,FALSE),"Non List")</f>
        <v>Life Insurance</v>
      </c>
      <c r="Z5783">
        <f>IFERROR(VLOOKUP(C5783,[1]LP!$B:$C,2,FALSE),0)</f>
        <v>513.9</v>
      </c>
      <c r="AA5783" s="11">
        <f t="shared" si="144"/>
        <v>62.7</v>
      </c>
      <c r="AB5783" s="5">
        <f>IFERROR(VLOOKUP(C5783,[2]Sheet1!$B:$F,5,FALSE),0)</f>
        <v>6585768</v>
      </c>
      <c r="AC5783" s="11">
        <f>IFERROR(VLOOKUP(AE5783,[3]Sheet2!$M:$O,2,FALSE),0)</f>
        <v>0</v>
      </c>
      <c r="AD5783" s="11">
        <f>IFERROR(VLOOKUP(AE5783,[3]Sheet2!$M:$O,3,FALSE),0)</f>
        <v>0</v>
      </c>
      <c r="AE5783" s="10" t="str">
        <f t="shared" si="145"/>
        <v>80/81PMLI</v>
      </c>
    </row>
    <row r="5784" spans="1:31" x14ac:dyDescent="0.45">
      <c r="A5784" t="s">
        <v>53</v>
      </c>
      <c r="B5784" t="s">
        <v>338</v>
      </c>
      <c r="C5784" t="s">
        <v>271</v>
      </c>
      <c r="D5784" s="5">
        <v>805</v>
      </c>
      <c r="E5784" s="5">
        <v>1644241.9380000001</v>
      </c>
      <c r="F5784" s="5">
        <v>1656154.9469999999</v>
      </c>
      <c r="L5784" s="5">
        <v>497797.734</v>
      </c>
      <c r="M5784" s="5">
        <v>60.54</v>
      </c>
      <c r="N5784" s="5">
        <v>13.3</v>
      </c>
      <c r="O5784" s="5">
        <v>4.01</v>
      </c>
      <c r="P5784" s="5">
        <v>30.17</v>
      </c>
      <c r="Q5784" s="5"/>
      <c r="R5784" s="5">
        <v>53.33</v>
      </c>
      <c r="T5784" s="5">
        <v>200.72</v>
      </c>
      <c r="U5784" s="5">
        <v>522.89</v>
      </c>
      <c r="V5784">
        <v>-0.35049999999999998</v>
      </c>
      <c r="Y5784" s="12" t="str">
        <f>IFERROR(VLOOKUP(C5784,[1]Index!$D:$F,3,FALSE),"Non List")</f>
        <v>Non Life Insurance</v>
      </c>
      <c r="Z5784">
        <f>IFERROR(VLOOKUP(C5784,[1]LP!$B:$C,2,FALSE),0)</f>
        <v>855</v>
      </c>
      <c r="AA5784" s="11">
        <f t="shared" si="144"/>
        <v>14.1</v>
      </c>
      <c r="AB5784" s="5">
        <f>IFERROR(VLOOKUP(C5784,[2]Sheet1!$B:$F,5,FALSE),0)</f>
        <v>8078158.4900000002</v>
      </c>
      <c r="AC5784" s="11">
        <f>IFERROR(VLOOKUP(AE5784,[3]Sheet2!$M:$O,2,FALSE),0)</f>
        <v>0</v>
      </c>
      <c r="AD5784" s="11">
        <f>IFERROR(VLOOKUP(AE5784,[3]Sheet2!$M:$O,3,FALSE),0)</f>
        <v>0</v>
      </c>
      <c r="AE5784" s="10" t="str">
        <f t="shared" si="145"/>
        <v>80/81NICL</v>
      </c>
    </row>
    <row r="5785" spans="1:31" x14ac:dyDescent="0.45">
      <c r="A5785" t="s">
        <v>53</v>
      </c>
      <c r="B5785" t="s">
        <v>338</v>
      </c>
      <c r="C5785" t="s">
        <v>272</v>
      </c>
      <c r="D5785" s="5">
        <v>798.9</v>
      </c>
      <c r="E5785" s="5">
        <v>2012360.62</v>
      </c>
      <c r="F5785" s="5">
        <v>2493857.7999999998</v>
      </c>
      <c r="L5785" s="5">
        <v>221267.07</v>
      </c>
      <c r="M5785" s="5">
        <v>21.98</v>
      </c>
      <c r="N5785" s="5">
        <v>36.35</v>
      </c>
      <c r="O5785" s="5">
        <v>3.57</v>
      </c>
      <c r="P5785" s="5">
        <v>9.82</v>
      </c>
      <c r="Q5785" s="5"/>
      <c r="R5785" s="5">
        <v>129.77000000000001</v>
      </c>
      <c r="T5785" s="5">
        <v>223.93</v>
      </c>
      <c r="U5785" s="5">
        <v>332.78</v>
      </c>
      <c r="V5785">
        <v>-0.58340000000000003</v>
      </c>
      <c r="Y5785" s="12" t="str">
        <f>IFERROR(VLOOKUP(C5785,[1]Index!$D:$F,3,FALSE),"Non List")</f>
        <v>Non Life Insurance</v>
      </c>
      <c r="Z5785">
        <f>IFERROR(VLOOKUP(C5785,[1]LP!$B:$C,2,FALSE),0)</f>
        <v>812</v>
      </c>
      <c r="AA5785" s="11">
        <f t="shared" si="144"/>
        <v>36.9</v>
      </c>
      <c r="AB5785" s="5">
        <f>IFERROR(VLOOKUP(C5785,[2]Sheet1!$B:$F,5,FALSE),0)</f>
        <v>8049442.4299999997</v>
      </c>
      <c r="AC5785" s="11">
        <f>IFERROR(VLOOKUP(AE5785,[3]Sheet2!$M:$O,2,FALSE),0)</f>
        <v>0</v>
      </c>
      <c r="AD5785" s="11">
        <f>IFERROR(VLOOKUP(AE5785,[3]Sheet2!$M:$O,3,FALSE),0)</f>
        <v>0</v>
      </c>
      <c r="AE5785" s="10" t="str">
        <f t="shared" si="145"/>
        <v>80/81NIL</v>
      </c>
    </row>
    <row r="5786" spans="1:31" x14ac:dyDescent="0.45">
      <c r="A5786" t="s">
        <v>53</v>
      </c>
      <c r="B5786" t="s">
        <v>338</v>
      </c>
      <c r="C5786" t="s">
        <v>273</v>
      </c>
      <c r="D5786" s="5">
        <v>746.1</v>
      </c>
      <c r="E5786" s="5">
        <v>1459275.791</v>
      </c>
      <c r="F5786" s="5">
        <v>1595556.669</v>
      </c>
      <c r="L5786" s="5">
        <v>87544.459000000003</v>
      </c>
      <c r="M5786" s="5">
        <v>11.98</v>
      </c>
      <c r="N5786" s="5">
        <v>62.28</v>
      </c>
      <c r="O5786" s="5">
        <v>3.56</v>
      </c>
      <c r="P5786" s="5">
        <v>5.73</v>
      </c>
      <c r="Q5786" s="5"/>
      <c r="R5786" s="5">
        <v>221.72</v>
      </c>
      <c r="T5786" s="5">
        <v>209.34</v>
      </c>
      <c r="U5786" s="5">
        <v>237.54</v>
      </c>
      <c r="V5786">
        <v>-0.68159999999999998</v>
      </c>
      <c r="Y5786" s="12" t="str">
        <f>IFERROR(VLOOKUP(C5786,[1]Index!$D:$F,3,FALSE),"Non List")</f>
        <v>Non Life Insurance</v>
      </c>
      <c r="Z5786">
        <f>IFERROR(VLOOKUP(C5786,[1]LP!$B:$C,2,FALSE),0)</f>
        <v>778</v>
      </c>
      <c r="AA5786" s="11">
        <f t="shared" si="144"/>
        <v>64.900000000000006</v>
      </c>
      <c r="AB5786" s="5">
        <f>IFERROR(VLOOKUP(C5786,[2]Sheet1!$B:$F,5,FALSE),0)</f>
        <v>7543725.6100000003</v>
      </c>
      <c r="AC5786" s="11">
        <f>IFERROR(VLOOKUP(AE5786,[3]Sheet2!$M:$O,2,FALSE),0)</f>
        <v>0</v>
      </c>
      <c r="AD5786" s="11">
        <f>IFERROR(VLOOKUP(AE5786,[3]Sheet2!$M:$O,3,FALSE),0)</f>
        <v>0</v>
      </c>
      <c r="AE5786" s="10" t="str">
        <f t="shared" si="145"/>
        <v>80/81NLG</v>
      </c>
    </row>
    <row r="5787" spans="1:31" x14ac:dyDescent="0.45">
      <c r="A5787" t="s">
        <v>53</v>
      </c>
      <c r="B5787" t="s">
        <v>338</v>
      </c>
      <c r="C5787" t="s">
        <v>277</v>
      </c>
      <c r="D5787" s="5">
        <v>678</v>
      </c>
      <c r="E5787" s="5">
        <v>2654947.2999999998</v>
      </c>
      <c r="F5787" s="5">
        <v>2497468.827</v>
      </c>
      <c r="L5787" s="5">
        <v>251112.65400000001</v>
      </c>
      <c r="M5787" s="5">
        <v>18.899999999999999</v>
      </c>
      <c r="N5787" s="5">
        <v>35.869999999999997</v>
      </c>
      <c r="O5787" s="5">
        <v>3.49</v>
      </c>
      <c r="P5787" s="5">
        <v>9.75</v>
      </c>
      <c r="Q5787" s="5"/>
      <c r="R5787" s="5">
        <v>125.19</v>
      </c>
      <c r="T5787" s="5">
        <v>194.07</v>
      </c>
      <c r="U5787" s="5">
        <v>287.27999999999997</v>
      </c>
      <c r="V5787">
        <v>-0.57630000000000003</v>
      </c>
      <c r="Y5787" s="12" t="str">
        <f>IFERROR(VLOOKUP(C5787,[1]Index!$D:$F,3,FALSE),"Non List")</f>
        <v>Non Life Insurance</v>
      </c>
      <c r="Z5787">
        <f>IFERROR(VLOOKUP(C5787,[1]LP!$B:$C,2,FALSE),0)</f>
        <v>719.8</v>
      </c>
      <c r="AA5787" s="11">
        <f t="shared" si="144"/>
        <v>38.1</v>
      </c>
      <c r="AB5787" s="5">
        <f>IFERROR(VLOOKUP(C5787,[2]Sheet1!$B:$F,5,FALSE),0)</f>
        <v>13009241.279999999</v>
      </c>
      <c r="AC5787" s="11">
        <f>IFERROR(VLOOKUP(AE5787,[3]Sheet2!$M:$O,2,FALSE),0)</f>
        <v>0</v>
      </c>
      <c r="AD5787" s="11">
        <f>IFERROR(VLOOKUP(AE5787,[3]Sheet2!$M:$O,3,FALSE),0)</f>
        <v>0</v>
      </c>
      <c r="AE5787" s="10" t="str">
        <f t="shared" si="145"/>
        <v>80/81SICL</v>
      </c>
    </row>
    <row r="5788" spans="1:31" x14ac:dyDescent="0.45">
      <c r="A5788" t="s">
        <v>53</v>
      </c>
      <c r="B5788" t="s">
        <v>338</v>
      </c>
      <c r="C5788" t="s">
        <v>280</v>
      </c>
      <c r="D5788" s="5">
        <v>772.5</v>
      </c>
      <c r="E5788" s="5">
        <v>1376122.26</v>
      </c>
      <c r="F5788" s="5">
        <v>1299328.8899999999</v>
      </c>
      <c r="L5788" s="5">
        <v>108612.13</v>
      </c>
      <c r="M5788" s="5">
        <v>15.78</v>
      </c>
      <c r="N5788" s="5">
        <v>48.95</v>
      </c>
      <c r="O5788" s="5">
        <v>3.97</v>
      </c>
      <c r="P5788" s="5">
        <v>8.1199999999999992</v>
      </c>
      <c r="Q5788" s="5"/>
      <c r="R5788" s="5">
        <v>194.33</v>
      </c>
      <c r="T5788" s="5">
        <v>194.42</v>
      </c>
      <c r="U5788" s="5">
        <v>262.73</v>
      </c>
      <c r="V5788">
        <v>-0.65990000000000004</v>
      </c>
      <c r="Y5788" s="12" t="str">
        <f>IFERROR(VLOOKUP(C5788,[1]Index!$D:$F,3,FALSE),"Non List")</f>
        <v>Non Life Insurance</v>
      </c>
      <c r="Z5788">
        <f>IFERROR(VLOOKUP(C5788,[1]LP!$B:$C,2,FALSE),0)</f>
        <v>798</v>
      </c>
      <c r="AA5788" s="11">
        <f t="shared" si="144"/>
        <v>50.6</v>
      </c>
      <c r="AB5788" s="5">
        <f>IFERROR(VLOOKUP(C5788,[2]Sheet1!$B:$F,5,FALSE),0)</f>
        <v>6743000.0700000003</v>
      </c>
      <c r="AC5788" s="11">
        <f>IFERROR(VLOOKUP(AE5788,[3]Sheet2!$M:$O,2,FALSE),0)</f>
        <v>0</v>
      </c>
      <c r="AD5788" s="11">
        <f>IFERROR(VLOOKUP(AE5788,[3]Sheet2!$M:$O,3,FALSE),0)</f>
        <v>0</v>
      </c>
      <c r="AE5788" s="10" t="str">
        <f t="shared" si="145"/>
        <v>80/81PRIN</v>
      </c>
    </row>
    <row r="5789" spans="1:31" x14ac:dyDescent="0.45">
      <c r="A5789" t="s">
        <v>53</v>
      </c>
      <c r="B5789" t="s">
        <v>338</v>
      </c>
      <c r="C5789" t="s">
        <v>281</v>
      </c>
      <c r="D5789" s="5">
        <v>12933</v>
      </c>
      <c r="E5789" s="5">
        <v>266639.06</v>
      </c>
      <c r="F5789" s="5">
        <v>20143590.600000001</v>
      </c>
      <c r="L5789" s="5">
        <v>540958.77</v>
      </c>
      <c r="M5789" s="5">
        <v>405.76</v>
      </c>
      <c r="N5789" s="5">
        <v>31.87</v>
      </c>
      <c r="O5789" s="5">
        <v>1.69</v>
      </c>
      <c r="P5789" s="5">
        <v>5.3</v>
      </c>
      <c r="Q5789" s="5"/>
      <c r="R5789" s="5">
        <v>53.86</v>
      </c>
      <c r="T5789" s="5">
        <v>7654.63</v>
      </c>
      <c r="U5789" s="5">
        <v>8359.65</v>
      </c>
      <c r="V5789">
        <v>-0.35360000000000003</v>
      </c>
      <c r="Y5789" s="12" t="str">
        <f>IFERROR(VLOOKUP(C5789,[1]Index!$D:$F,3,FALSE),"Non List")</f>
        <v>Non Life Insurance</v>
      </c>
      <c r="Z5789">
        <f>IFERROR(VLOOKUP(C5789,[1]LP!$B:$C,2,FALSE),0)</f>
        <v>13530</v>
      </c>
      <c r="AA5789" s="11">
        <f t="shared" si="144"/>
        <v>33.299999999999997</v>
      </c>
      <c r="AB5789" s="5">
        <f>IFERROR(VLOOKUP(C5789,[2]Sheet1!$B:$F,5,FALSE),0)</f>
        <v>327166.13</v>
      </c>
      <c r="AC5789" s="11">
        <f>IFERROR(VLOOKUP(AE5789,[3]Sheet2!$M:$O,2,FALSE),0)</f>
        <v>0</v>
      </c>
      <c r="AD5789" s="11">
        <f>IFERROR(VLOOKUP(AE5789,[3]Sheet2!$M:$O,3,FALSE),0)</f>
        <v>0</v>
      </c>
      <c r="AE5789" s="10" t="str">
        <f t="shared" si="145"/>
        <v>80/81RBCL</v>
      </c>
    </row>
    <row r="5790" spans="1:31" x14ac:dyDescent="0.45">
      <c r="A5790" t="s">
        <v>53</v>
      </c>
      <c r="B5790" t="s">
        <v>338</v>
      </c>
      <c r="C5790" t="s">
        <v>282</v>
      </c>
      <c r="D5790" s="5">
        <v>521.5</v>
      </c>
      <c r="E5790" s="5">
        <v>3029334.64</v>
      </c>
      <c r="F5790" s="5">
        <v>1978856.9369999999</v>
      </c>
      <c r="L5790" s="5">
        <v>183798.66899999999</v>
      </c>
      <c r="M5790" s="5">
        <v>12.12</v>
      </c>
      <c r="N5790" s="5">
        <v>43.03</v>
      </c>
      <c r="O5790" s="5">
        <v>3.15</v>
      </c>
      <c r="P5790" s="5">
        <v>7.34</v>
      </c>
      <c r="Q5790" s="5"/>
      <c r="R5790" s="5">
        <v>135.54</v>
      </c>
      <c r="T5790" s="5">
        <v>165.32</v>
      </c>
      <c r="U5790" s="5">
        <v>212.33</v>
      </c>
      <c r="V5790">
        <v>-0.59289999999999998</v>
      </c>
      <c r="Y5790" s="12" t="str">
        <f>IFERROR(VLOOKUP(C5790,[1]Index!$D:$F,3,FALSE),"Non List")</f>
        <v>Non Life Insurance</v>
      </c>
      <c r="Z5790">
        <f>IFERROR(VLOOKUP(C5790,[1]LP!$B:$C,2,FALSE),0)</f>
        <v>553.5</v>
      </c>
      <c r="AA5790" s="11">
        <f t="shared" si="144"/>
        <v>45.7</v>
      </c>
      <c r="AB5790" s="5">
        <f>IFERROR(VLOOKUP(C5790,[2]Sheet1!$B:$F,5,FALSE),0)</f>
        <v>14843741.5</v>
      </c>
      <c r="AC5790" s="11">
        <f>IFERROR(VLOOKUP(AE5790,[3]Sheet2!$M:$O,2,FALSE),0)</f>
        <v>0</v>
      </c>
      <c r="AD5790" s="11">
        <f>IFERROR(VLOOKUP(AE5790,[3]Sheet2!$M:$O,3,FALSE),0)</f>
        <v>0</v>
      </c>
      <c r="AE5790" s="10" t="str">
        <f t="shared" si="145"/>
        <v>80/81IGI</v>
      </c>
    </row>
    <row r="5791" spans="1:31" x14ac:dyDescent="0.45">
      <c r="A5791" t="s">
        <v>53</v>
      </c>
      <c r="B5791" t="s">
        <v>338</v>
      </c>
      <c r="C5791" t="s">
        <v>287</v>
      </c>
      <c r="D5791" s="5">
        <v>568</v>
      </c>
      <c r="E5791" s="5">
        <v>2301535</v>
      </c>
      <c r="F5791" s="5">
        <v>2121403.6290000002</v>
      </c>
      <c r="L5791" s="5">
        <v>184349.49</v>
      </c>
      <c r="M5791" s="5">
        <v>16</v>
      </c>
      <c r="N5791" s="5">
        <v>35.5</v>
      </c>
      <c r="O5791" s="5">
        <v>2.96</v>
      </c>
      <c r="P5791" s="5">
        <v>8.34</v>
      </c>
      <c r="Q5791" s="5"/>
      <c r="R5791" s="5">
        <v>105.08</v>
      </c>
      <c r="T5791" s="5">
        <v>192.17</v>
      </c>
      <c r="U5791" s="5">
        <v>263.02</v>
      </c>
      <c r="V5791">
        <v>-0.53690000000000004</v>
      </c>
      <c r="Y5791" s="12" t="str">
        <f>IFERROR(VLOOKUP(C5791,[1]Index!$D:$F,3,FALSE),"Non List")</f>
        <v>Non Life Insurance</v>
      </c>
      <c r="Z5791">
        <f>IFERROR(VLOOKUP(C5791,[1]LP!$B:$C,2,FALSE),0)</f>
        <v>625</v>
      </c>
      <c r="AA5791" s="11">
        <f t="shared" si="144"/>
        <v>39.1</v>
      </c>
      <c r="AB5791" s="5">
        <f>IFERROR(VLOOKUP(C5791,[2]Sheet1!$B:$F,5,FALSE),0)</f>
        <v>12250773.029999999</v>
      </c>
      <c r="AC5791" s="11">
        <f>IFERROR(VLOOKUP(AE5791,[3]Sheet2!$M:$O,2,FALSE),0)</f>
        <v>0</v>
      </c>
      <c r="AD5791" s="11">
        <f>IFERROR(VLOOKUP(AE5791,[3]Sheet2!$M:$O,3,FALSE),0)</f>
        <v>0</v>
      </c>
      <c r="AE5791" s="10" t="str">
        <f t="shared" si="145"/>
        <v>80/81HEI</v>
      </c>
    </row>
    <row r="5792" spans="1:31" x14ac:dyDescent="0.45">
      <c r="A5792" t="s">
        <v>53</v>
      </c>
      <c r="B5792" t="s">
        <v>338</v>
      </c>
      <c r="C5792" t="s">
        <v>288</v>
      </c>
      <c r="D5792" s="5">
        <v>514</v>
      </c>
      <c r="E5792" s="5">
        <v>2000000</v>
      </c>
      <c r="F5792" s="5">
        <v>726621.70799999998</v>
      </c>
      <c r="L5792" s="5">
        <v>105591.74</v>
      </c>
      <c r="M5792" s="5">
        <v>10.54</v>
      </c>
      <c r="N5792" s="5">
        <v>48.77</v>
      </c>
      <c r="O5792" s="5">
        <v>3.77</v>
      </c>
      <c r="P5792" s="5">
        <v>7.75</v>
      </c>
      <c r="Q5792" s="5"/>
      <c r="R5792" s="5">
        <v>183.86</v>
      </c>
      <c r="T5792" s="5">
        <v>136.33000000000001</v>
      </c>
      <c r="U5792" s="5">
        <v>179.81</v>
      </c>
      <c r="V5792">
        <v>-0.6502</v>
      </c>
      <c r="Y5792" s="12" t="str">
        <f>IFERROR(VLOOKUP(C5792,[1]Index!$D:$F,3,FALSE),"Non List")</f>
        <v>Non Life Insurance</v>
      </c>
      <c r="Z5792">
        <f>IFERROR(VLOOKUP(C5792,[1]LP!$B:$C,2,FALSE),0)</f>
        <v>554</v>
      </c>
      <c r="AA5792" s="11">
        <f t="shared" si="144"/>
        <v>52.6</v>
      </c>
      <c r="AB5792" s="5">
        <f>IFERROR(VLOOKUP(C5792,[2]Sheet1!$B:$F,5,FALSE),0)</f>
        <v>9800000</v>
      </c>
      <c r="AC5792" s="11">
        <f>IFERROR(VLOOKUP(AE5792,[3]Sheet2!$M:$O,2,FALSE),0)</f>
        <v>0</v>
      </c>
      <c r="AD5792" s="11">
        <f>IFERROR(VLOOKUP(AE5792,[3]Sheet2!$M:$O,3,FALSE),0)</f>
        <v>0</v>
      </c>
      <c r="AE5792" s="10" t="str">
        <f t="shared" si="145"/>
        <v>80/81SGIC</v>
      </c>
    </row>
    <row r="5793" spans="1:31" x14ac:dyDescent="0.45">
      <c r="A5793" t="s">
        <v>53</v>
      </c>
      <c r="B5793" t="s">
        <v>338</v>
      </c>
      <c r="C5793" t="s">
        <v>335</v>
      </c>
      <c r="D5793" s="5">
        <v>720</v>
      </c>
      <c r="E5793" s="5">
        <v>2806549.9</v>
      </c>
      <c r="F5793" s="5">
        <v>4436778.1933000004</v>
      </c>
      <c r="L5793" s="5">
        <v>360976.94130000001</v>
      </c>
      <c r="M5793" s="5">
        <v>25.72</v>
      </c>
      <c r="N5793" s="5">
        <v>27.99</v>
      </c>
      <c r="O5793" s="5">
        <v>2.79</v>
      </c>
      <c r="P5793" s="5">
        <v>9.9700000000000006</v>
      </c>
      <c r="Q5793" s="5"/>
      <c r="R5793" s="5">
        <v>78.09</v>
      </c>
      <c r="T5793" s="5">
        <v>258.08999999999997</v>
      </c>
      <c r="U5793" s="5">
        <v>386.47</v>
      </c>
      <c r="V5793">
        <v>-0.4632</v>
      </c>
      <c r="Y5793" s="12" t="str">
        <f>IFERROR(VLOOKUP(C5793,[1]Index!$D:$F,3,FALSE),"Non List")</f>
        <v>Non Life Insurance</v>
      </c>
      <c r="Z5793">
        <f>IFERROR(VLOOKUP(C5793,[1]LP!$B:$C,2,FALSE),0)</f>
        <v>810</v>
      </c>
      <c r="AA5793" s="11">
        <f t="shared" si="144"/>
        <v>31.5</v>
      </c>
      <c r="AB5793" s="5">
        <f>IFERROR(VLOOKUP(C5793,[2]Sheet1!$B:$F,5,FALSE),0)</f>
        <v>13752094.51</v>
      </c>
      <c r="AC5793" s="11">
        <f>IFERROR(VLOOKUP(AE5793,[3]Sheet2!$M:$O,2,FALSE),0)</f>
        <v>0</v>
      </c>
      <c r="AD5793" s="11">
        <f>IFERROR(VLOOKUP(AE5793,[3]Sheet2!$M:$O,3,FALSE),0)</f>
        <v>0</v>
      </c>
      <c r="AE5793" s="10" t="str">
        <f t="shared" si="145"/>
        <v>80/81SPIL</v>
      </c>
    </row>
    <row r="5794" spans="1:31" x14ac:dyDescent="0.45">
      <c r="A5794" t="s">
        <v>53</v>
      </c>
      <c r="B5794" t="s">
        <v>338</v>
      </c>
      <c r="C5794" t="s">
        <v>336</v>
      </c>
      <c r="D5794" s="5">
        <v>634</v>
      </c>
      <c r="E5794" s="5">
        <v>2622638.2000000002</v>
      </c>
      <c r="F5794" s="5">
        <v>3300872.3280000002</v>
      </c>
      <c r="L5794" s="5">
        <v>200843.96900000001</v>
      </c>
      <c r="M5794" s="5">
        <v>15.3</v>
      </c>
      <c r="N5794" s="5">
        <v>41.44</v>
      </c>
      <c r="O5794" s="5">
        <v>2.81</v>
      </c>
      <c r="P5794" s="5">
        <v>6.78</v>
      </c>
      <c r="Q5794" s="5"/>
      <c r="R5794" s="5">
        <v>116.45</v>
      </c>
      <c r="T5794" s="5">
        <v>225.86</v>
      </c>
      <c r="U5794" s="5">
        <v>278.83999999999997</v>
      </c>
      <c r="V5794">
        <v>-0.56020000000000003</v>
      </c>
      <c r="Y5794" s="12" t="str">
        <f>IFERROR(VLOOKUP(C5794,[1]Index!$D:$F,3,FALSE),"Non List")</f>
        <v>Non Life Insurance</v>
      </c>
      <c r="Z5794">
        <f>IFERROR(VLOOKUP(C5794,[1]LP!$B:$C,2,FALSE),0)</f>
        <v>715</v>
      </c>
      <c r="AA5794" s="11">
        <f t="shared" si="144"/>
        <v>46.7</v>
      </c>
      <c r="AB5794" s="5">
        <f>IFERROR(VLOOKUP(C5794,[2]Sheet1!$B:$F,5,FALSE),0)</f>
        <v>12850927.18</v>
      </c>
      <c r="AC5794" s="11">
        <f>IFERROR(VLOOKUP(AE5794,[3]Sheet2!$M:$O,2,FALSE),0)</f>
        <v>0</v>
      </c>
      <c r="AD5794" s="11">
        <f>IFERROR(VLOOKUP(AE5794,[3]Sheet2!$M:$O,3,FALSE),0)</f>
        <v>0</v>
      </c>
      <c r="AE5794" s="10" t="str">
        <f t="shared" si="145"/>
        <v>80/81SALICO</v>
      </c>
    </row>
    <row r="5795" spans="1:31" x14ac:dyDescent="0.45">
      <c r="A5795" t="s">
        <v>53</v>
      </c>
      <c r="B5795" t="s">
        <v>338</v>
      </c>
      <c r="C5795" t="s">
        <v>337</v>
      </c>
      <c r="D5795" s="5">
        <v>520.1</v>
      </c>
      <c r="E5795" s="5">
        <v>1904568</v>
      </c>
      <c r="F5795" s="5">
        <v>1767437.9709999999</v>
      </c>
      <c r="L5795" s="5">
        <v>131887.75899999999</v>
      </c>
      <c r="M5795" s="5">
        <v>13.84</v>
      </c>
      <c r="N5795" s="5">
        <v>37.58</v>
      </c>
      <c r="O5795" s="5">
        <v>2.7</v>
      </c>
      <c r="P5795" s="5">
        <v>7.18</v>
      </c>
      <c r="Q5795" s="5"/>
      <c r="R5795" s="5">
        <v>101.47</v>
      </c>
      <c r="T5795" s="5">
        <v>192.8</v>
      </c>
      <c r="U5795" s="5">
        <v>245.03</v>
      </c>
      <c r="V5795">
        <v>-0.52890000000000004</v>
      </c>
      <c r="Y5795" s="12" t="str">
        <f>IFERROR(VLOOKUP(C5795,[1]Index!$D:$F,3,FALSE),"Non List")</f>
        <v>Non Life Insurance</v>
      </c>
      <c r="Z5795">
        <f>IFERROR(VLOOKUP(C5795,[1]LP!$B:$C,2,FALSE),0)</f>
        <v>599</v>
      </c>
      <c r="AA5795" s="11">
        <f t="shared" si="144"/>
        <v>43.3</v>
      </c>
      <c r="AB5795" s="5">
        <f>IFERROR(VLOOKUP(C5795,[2]Sheet1!$B:$F,5,FALSE),0)</f>
        <v>10289997.699999999</v>
      </c>
      <c r="AC5795" s="11">
        <f>IFERROR(VLOOKUP(AE5795,[3]Sheet2!$M:$O,2,FALSE),0)</f>
        <v>0</v>
      </c>
      <c r="AD5795" s="11">
        <f>IFERROR(VLOOKUP(AE5795,[3]Sheet2!$M:$O,3,FALSE),0)</f>
        <v>0</v>
      </c>
      <c r="AE5795" s="10" t="str">
        <f t="shared" si="145"/>
        <v>80/81UAIL</v>
      </c>
    </row>
    <row r="5796" spans="1:31" x14ac:dyDescent="0.45">
      <c r="A5796" t="s">
        <v>53</v>
      </c>
      <c r="B5796" t="s">
        <v>338</v>
      </c>
      <c r="C5796" t="s">
        <v>289</v>
      </c>
      <c r="D5796">
        <v>724.1</v>
      </c>
      <c r="E5796">
        <v>1128090.4380000001</v>
      </c>
      <c r="F5796">
        <v>2736480.4249999998</v>
      </c>
      <c r="L5796">
        <v>53489.434000000001</v>
      </c>
      <c r="M5796">
        <v>9.48</v>
      </c>
      <c r="N5796">
        <v>76.38</v>
      </c>
      <c r="O5796">
        <v>2.11</v>
      </c>
      <c r="P5796">
        <v>2.77</v>
      </c>
      <c r="R5796">
        <v>161.16</v>
      </c>
      <c r="T5796">
        <v>342.58</v>
      </c>
      <c r="U5796">
        <v>270.32</v>
      </c>
      <c r="V5796" s="4">
        <v>-0.62670000000000003</v>
      </c>
      <c r="Y5796" s="12" t="str">
        <f>IFERROR(VLOOKUP(C5796,[1]Index!$D:$F,3,FALSE),"Non List")</f>
        <v>Hotels And Tourism</v>
      </c>
      <c r="Z5796">
        <f>IFERROR(VLOOKUP(C5796,[1]LP!$B:$C,2,FALSE),0)</f>
        <v>763</v>
      </c>
      <c r="AA5796" s="11">
        <f t="shared" si="144"/>
        <v>80.5</v>
      </c>
      <c r="AB5796" s="5">
        <f>IFERROR(VLOOKUP(C5796,[2]Sheet1!$B:$F,5,FALSE),0)</f>
        <v>3384271.2</v>
      </c>
      <c r="AC5796" s="11">
        <f>IFERROR(VLOOKUP(AE5796,[3]Sheet2!$M:$O,2,FALSE),0)</f>
        <v>0</v>
      </c>
      <c r="AD5796" s="11">
        <f>IFERROR(VLOOKUP(AE5796,[3]Sheet2!$M:$O,3,FALSE),0)</f>
        <v>0</v>
      </c>
      <c r="AE5796" s="10" t="str">
        <f t="shared" si="145"/>
        <v>80/81OHL</v>
      </c>
    </row>
    <row r="5797" spans="1:31" x14ac:dyDescent="0.45">
      <c r="A5797" t="s">
        <v>53</v>
      </c>
      <c r="B5797" t="s">
        <v>338</v>
      </c>
      <c r="C5797" t="s">
        <v>290</v>
      </c>
      <c r="D5797">
        <v>430</v>
      </c>
      <c r="E5797">
        <v>884715.06</v>
      </c>
      <c r="F5797">
        <v>1484814.42</v>
      </c>
      <c r="L5797">
        <v>263116.75</v>
      </c>
      <c r="M5797">
        <v>5.95</v>
      </c>
      <c r="N5797">
        <v>72.27</v>
      </c>
      <c r="O5797">
        <v>16.059999999999999</v>
      </c>
      <c r="P5797">
        <v>22.21</v>
      </c>
      <c r="R5797">
        <v>1160.6600000000001</v>
      </c>
      <c r="T5797">
        <v>26.78</v>
      </c>
      <c r="U5797">
        <v>59.88</v>
      </c>
      <c r="V5797" s="4">
        <v>-0.86080000000000001</v>
      </c>
      <c r="Y5797" s="12" t="str">
        <f>IFERROR(VLOOKUP(C5797,[1]Index!$D:$F,3,FALSE),"Non List")</f>
        <v>Hotels And Tourism</v>
      </c>
      <c r="Z5797">
        <f>IFERROR(VLOOKUP(C5797,[1]LP!$B:$C,2,FALSE),0)</f>
        <v>444</v>
      </c>
      <c r="AA5797" s="11">
        <f t="shared" si="144"/>
        <v>74.599999999999994</v>
      </c>
      <c r="AB5797" s="5">
        <f>IFERROR(VLOOKUP(C5797,[2]Sheet1!$B:$F,5,FALSE),0)</f>
        <v>28797164.48</v>
      </c>
      <c r="AC5797" s="11">
        <f>IFERROR(VLOOKUP(AE5797,[3]Sheet2!$M:$O,2,FALSE),0)</f>
        <v>0</v>
      </c>
      <c r="AD5797" s="11">
        <f>IFERROR(VLOOKUP(AE5797,[3]Sheet2!$M:$O,3,FALSE),0)</f>
        <v>0</v>
      </c>
      <c r="AE5797" s="10" t="str">
        <f t="shared" si="145"/>
        <v>80/81SHL</v>
      </c>
    </row>
    <row r="5798" spans="1:31" x14ac:dyDescent="0.45">
      <c r="A5798" t="s">
        <v>53</v>
      </c>
      <c r="B5798" t="s">
        <v>338</v>
      </c>
      <c r="C5798" t="s">
        <v>291</v>
      </c>
      <c r="D5798">
        <v>725</v>
      </c>
      <c r="E5798">
        <v>1886654</v>
      </c>
      <c r="F5798">
        <v>861050.98</v>
      </c>
      <c r="L5798">
        <v>181624.8</v>
      </c>
      <c r="M5798">
        <v>19.239999999999998</v>
      </c>
      <c r="N5798">
        <v>37.68</v>
      </c>
      <c r="O5798">
        <v>4.9800000000000004</v>
      </c>
      <c r="P5798">
        <v>13.22</v>
      </c>
      <c r="R5798">
        <v>187.65</v>
      </c>
      <c r="T5798">
        <v>145.63999999999999</v>
      </c>
      <c r="U5798">
        <v>251.09</v>
      </c>
      <c r="V5798" s="4">
        <v>-0.65369999999999995</v>
      </c>
      <c r="Y5798" s="12" t="str">
        <f>IFERROR(VLOOKUP(C5798,[1]Index!$D:$F,3,FALSE),"Non List")</f>
        <v>Hotels And Tourism</v>
      </c>
      <c r="Z5798">
        <f>IFERROR(VLOOKUP(C5798,[1]LP!$B:$C,2,FALSE),0)</f>
        <v>737.1</v>
      </c>
      <c r="AA5798" s="11">
        <f t="shared" si="144"/>
        <v>38.299999999999997</v>
      </c>
      <c r="AB5798" s="5">
        <f>IFERROR(VLOOKUP(C5798,[2]Sheet1!$B:$F,5,FALSE),0)</f>
        <v>8437116.6899999995</v>
      </c>
      <c r="AC5798" s="11">
        <f>IFERROR(VLOOKUP(AE5798,[3]Sheet2!$M:$O,2,FALSE),0)</f>
        <v>0</v>
      </c>
      <c r="AD5798" s="11">
        <f>IFERROR(VLOOKUP(AE5798,[3]Sheet2!$M:$O,3,FALSE),0)</f>
        <v>0</v>
      </c>
      <c r="AE5798" s="10" t="str">
        <f t="shared" si="145"/>
        <v>80/81TRH</v>
      </c>
    </row>
    <row r="5799" spans="1:31" x14ac:dyDescent="0.45">
      <c r="A5799" t="s">
        <v>53</v>
      </c>
      <c r="B5799" t="s">
        <v>338</v>
      </c>
      <c r="C5799" t="s">
        <v>292</v>
      </c>
      <c r="D5799">
        <v>790</v>
      </c>
      <c r="E5799">
        <v>1534091</v>
      </c>
      <c r="F5799">
        <v>-167301.74</v>
      </c>
      <c r="L5799">
        <v>62849.777999999998</v>
      </c>
      <c r="M5799">
        <v>8.18</v>
      </c>
      <c r="N5799">
        <v>96.58</v>
      </c>
      <c r="O5799">
        <v>8.8699999999999992</v>
      </c>
      <c r="P5799">
        <v>9.1999999999999993</v>
      </c>
      <c r="R5799">
        <v>856.66</v>
      </c>
      <c r="T5799">
        <v>89.09</v>
      </c>
      <c r="U5799">
        <v>128.05000000000001</v>
      </c>
      <c r="V5799" s="4">
        <v>-0.83789999999999998</v>
      </c>
      <c r="Y5799" s="12" t="str">
        <f>IFERROR(VLOOKUP(C5799,[1]Index!$D:$F,3,FALSE),"Non List")</f>
        <v>Hotels And Tourism</v>
      </c>
      <c r="Z5799">
        <f>IFERROR(VLOOKUP(C5799,[1]LP!$B:$C,2,FALSE),0)</f>
        <v>800</v>
      </c>
      <c r="AA5799" s="11">
        <f t="shared" si="144"/>
        <v>97.8</v>
      </c>
      <c r="AB5799" s="5">
        <f>IFERROR(VLOOKUP(C5799,[2]Sheet1!$B:$F,5,FALSE),0)</f>
        <v>15340910.08</v>
      </c>
      <c r="AC5799" s="11">
        <f>IFERROR(VLOOKUP(AE5799,[3]Sheet2!$M:$O,2,FALSE),0)</f>
        <v>0</v>
      </c>
      <c r="AD5799" s="11">
        <f>IFERROR(VLOOKUP(AE5799,[3]Sheet2!$M:$O,3,FALSE),0)</f>
        <v>0</v>
      </c>
      <c r="AE5799" s="10" t="str">
        <f t="shared" si="145"/>
        <v>80/81CGH</v>
      </c>
    </row>
    <row r="5800" spans="1:31" x14ac:dyDescent="0.45">
      <c r="A5800" t="s">
        <v>53</v>
      </c>
      <c r="B5800" t="s">
        <v>338</v>
      </c>
      <c r="C5800" t="s">
        <v>324</v>
      </c>
      <c r="D5800">
        <v>753.1</v>
      </c>
      <c r="E5800">
        <v>596369.16799999995</v>
      </c>
      <c r="F5800">
        <v>-12458.464</v>
      </c>
      <c r="L5800">
        <v>6434.6310000000003</v>
      </c>
      <c r="M5800">
        <v>2.14</v>
      </c>
      <c r="N5800">
        <v>351.92</v>
      </c>
      <c r="O5800">
        <v>7.69</v>
      </c>
      <c r="P5800">
        <v>2.2000000000000002</v>
      </c>
      <c r="R5800">
        <v>2706.26</v>
      </c>
      <c r="T5800">
        <v>97.91</v>
      </c>
      <c r="U5800">
        <v>68.66</v>
      </c>
      <c r="V5800" s="4">
        <v>-0.90880000000000005</v>
      </c>
      <c r="Y5800" s="12" t="str">
        <f>IFERROR(VLOOKUP(C5800,[1]Index!$D:$F,3,FALSE),"Non List")</f>
        <v>Hotels And Tourism</v>
      </c>
      <c r="Z5800">
        <f>IFERROR(VLOOKUP(C5800,[1]LP!$B:$C,2,FALSE),0)</f>
        <v>866</v>
      </c>
      <c r="AA5800" s="11">
        <f t="shared" si="144"/>
        <v>404.7</v>
      </c>
      <c r="AB5800" s="5">
        <f>IFERROR(VLOOKUP(C5800,[2]Sheet1!$B:$F,5,FALSE),0)</f>
        <v>1192738.3400000001</v>
      </c>
      <c r="AC5800" s="11">
        <f>IFERROR(VLOOKUP(AE5800,[3]Sheet2!$M:$O,2,FALSE),0)</f>
        <v>0</v>
      </c>
      <c r="AD5800" s="11">
        <f>IFERROR(VLOOKUP(AE5800,[3]Sheet2!$M:$O,3,FALSE),0)</f>
        <v>0</v>
      </c>
      <c r="AE5800" s="10" t="str">
        <f t="shared" si="145"/>
        <v>80/81KDL</v>
      </c>
    </row>
    <row r="5801" spans="1:31" x14ac:dyDescent="0.45">
      <c r="A5801" t="s">
        <v>53</v>
      </c>
      <c r="B5801" t="s">
        <v>338</v>
      </c>
      <c r="C5801" t="s">
        <v>358</v>
      </c>
      <c r="D5801">
        <v>576.1</v>
      </c>
      <c r="E5801">
        <v>1674000</v>
      </c>
      <c r="F5801">
        <v>-58517.647900000004</v>
      </c>
      <c r="L5801">
        <v>-117992.2003</v>
      </c>
      <c r="M5801">
        <v>-14.08</v>
      </c>
      <c r="N5801">
        <v>-40.92</v>
      </c>
      <c r="O5801">
        <v>5.97</v>
      </c>
      <c r="P5801">
        <v>-14.61</v>
      </c>
      <c r="R5801">
        <v>-244.29</v>
      </c>
      <c r="T5801">
        <v>96.5</v>
      </c>
      <c r="U5801" t="s">
        <v>314</v>
      </c>
      <c r="V5801" s="4" t="s">
        <v>314</v>
      </c>
      <c r="Y5801" s="12" t="str">
        <f>IFERROR(VLOOKUP(C5801,[1]Index!$D:$F,3,FALSE),"Non List")</f>
        <v>Hotels And Tourism</v>
      </c>
      <c r="Z5801">
        <f>IFERROR(VLOOKUP(C5801,[1]LP!$B:$C,2,FALSE),0)</f>
        <v>601</v>
      </c>
      <c r="AA5801" s="11">
        <f t="shared" si="144"/>
        <v>-42.7</v>
      </c>
      <c r="AB5801" s="5">
        <f>IFERROR(VLOOKUP(C5801,[2]Sheet1!$B:$F,5,FALSE),0)</f>
        <v>1674000</v>
      </c>
      <c r="AC5801" s="11">
        <f>IFERROR(VLOOKUP(AE5801,[3]Sheet2!$M:$O,2,FALSE),0)</f>
        <v>0</v>
      </c>
      <c r="AD5801" s="11">
        <f>IFERROR(VLOOKUP(AE5801,[3]Sheet2!$M:$O,3,FALSE),0)</f>
        <v>0</v>
      </c>
      <c r="AE5801" s="10" t="str">
        <f t="shared" si="145"/>
        <v>80/81CITY</v>
      </c>
    </row>
    <row r="5802" spans="1:31" x14ac:dyDescent="0.45">
      <c r="A5802" t="s">
        <v>53</v>
      </c>
      <c r="B5802" t="s">
        <v>338</v>
      </c>
      <c r="C5802" t="s">
        <v>293</v>
      </c>
      <c r="D5802">
        <v>15580</v>
      </c>
      <c r="E5802">
        <v>194889</v>
      </c>
      <c r="F5802">
        <v>5885059</v>
      </c>
      <c r="L5802">
        <v>-256883</v>
      </c>
      <c r="M5802">
        <v>-263.60000000000002</v>
      </c>
      <c r="N5802">
        <v>-59.1</v>
      </c>
      <c r="O5802">
        <v>4.99</v>
      </c>
      <c r="P5802">
        <v>-8.4499999999999993</v>
      </c>
      <c r="R5802">
        <v>-294.91000000000003</v>
      </c>
      <c r="T5802">
        <v>3119.7</v>
      </c>
      <c r="U5802" t="s">
        <v>314</v>
      </c>
      <c r="V5802" s="4" t="s">
        <v>314</v>
      </c>
      <c r="Y5802" s="12" t="str">
        <f>IFERROR(VLOOKUP(C5802,[1]Index!$D:$F,3,FALSE),"Non List")</f>
        <v>Manufacturing And Processing</v>
      </c>
      <c r="Z5802">
        <f>IFERROR(VLOOKUP(C5802,[1]LP!$B:$C,2,FALSE),0)</f>
        <v>0</v>
      </c>
      <c r="AA5802" s="11">
        <f t="shared" si="144"/>
        <v>0</v>
      </c>
      <c r="AB5802" s="5">
        <f>IFERROR(VLOOKUP(C5802,[2]Sheet1!$B:$F,5,FALSE),0)</f>
        <v>179687.38</v>
      </c>
      <c r="AC5802" s="11">
        <f>IFERROR(VLOOKUP(AE5802,[3]Sheet2!$M:$O,2,FALSE),0)</f>
        <v>0</v>
      </c>
      <c r="AD5802" s="11">
        <f>IFERROR(VLOOKUP(AE5802,[3]Sheet2!$M:$O,3,FALSE),0)</f>
        <v>0</v>
      </c>
      <c r="AE5802" s="10" t="str">
        <f t="shared" si="145"/>
        <v>80/81BNL</v>
      </c>
    </row>
    <row r="5803" spans="1:31" x14ac:dyDescent="0.45">
      <c r="A5803" t="s">
        <v>53</v>
      </c>
      <c r="B5803" t="s">
        <v>338</v>
      </c>
      <c r="C5803" t="s">
        <v>294</v>
      </c>
      <c r="D5803">
        <v>12539</v>
      </c>
      <c r="E5803">
        <v>121000</v>
      </c>
      <c r="F5803">
        <v>3718398</v>
      </c>
      <c r="L5803">
        <v>-207192</v>
      </c>
      <c r="M5803">
        <v>-342.46</v>
      </c>
      <c r="N5803">
        <v>-36.61</v>
      </c>
      <c r="O5803">
        <v>3.95</v>
      </c>
      <c r="P5803">
        <v>-10.79</v>
      </c>
      <c r="R5803">
        <v>-144.61000000000001</v>
      </c>
      <c r="T5803">
        <v>3173.06</v>
      </c>
      <c r="U5803" t="s">
        <v>314</v>
      </c>
      <c r="V5803" s="4" t="s">
        <v>314</v>
      </c>
      <c r="Y5803" s="12" t="str">
        <f>IFERROR(VLOOKUP(C5803,[1]Index!$D:$F,3,FALSE),"Non List")</f>
        <v>Manufacturing And Processing</v>
      </c>
      <c r="Z5803">
        <f>IFERROR(VLOOKUP(C5803,[1]LP!$B:$C,2,FALSE),0)</f>
        <v>12650</v>
      </c>
      <c r="AA5803" s="11">
        <f t="shared" si="144"/>
        <v>-36.9</v>
      </c>
      <c r="AB5803" s="5">
        <f>IFERROR(VLOOKUP(C5803,[2]Sheet1!$B:$F,5,FALSE),0)</f>
        <v>111562</v>
      </c>
      <c r="AC5803" s="11">
        <f>IFERROR(VLOOKUP(AE5803,[3]Sheet2!$M:$O,2,FALSE),0)</f>
        <v>0</v>
      </c>
      <c r="AD5803" s="11">
        <f>IFERROR(VLOOKUP(AE5803,[3]Sheet2!$M:$O,3,FALSE),0)</f>
        <v>0</v>
      </c>
      <c r="AE5803" s="10" t="str">
        <f t="shared" si="145"/>
        <v>80/81BNT</v>
      </c>
    </row>
    <row r="5804" spans="1:31" x14ac:dyDescent="0.45">
      <c r="A5804" t="s">
        <v>53</v>
      </c>
      <c r="B5804" t="s">
        <v>338</v>
      </c>
      <c r="C5804" t="s">
        <v>295</v>
      </c>
      <c r="D5804">
        <v>1461.9</v>
      </c>
      <c r="E5804">
        <v>2672523.3149999999</v>
      </c>
      <c r="F5804">
        <v>481501.14799999999</v>
      </c>
      <c r="L5804">
        <v>163655.65</v>
      </c>
      <c r="M5804">
        <v>12.24</v>
      </c>
      <c r="N5804">
        <v>119.44</v>
      </c>
      <c r="O5804">
        <v>12.39</v>
      </c>
      <c r="P5804">
        <v>10.38</v>
      </c>
      <c r="R5804">
        <v>1479.86</v>
      </c>
      <c r="T5804">
        <v>118.02</v>
      </c>
      <c r="U5804">
        <v>180.29</v>
      </c>
      <c r="V5804" s="4">
        <v>-0.87670000000000003</v>
      </c>
      <c r="Y5804" s="12" t="str">
        <f>IFERROR(VLOOKUP(C5804,[1]Index!$D:$F,3,FALSE),"Non List")</f>
        <v>Manufacturing And Processing</v>
      </c>
      <c r="Z5804">
        <f>IFERROR(VLOOKUP(C5804,[1]LP!$B:$C,2,FALSE),0)</f>
        <v>1313</v>
      </c>
      <c r="AA5804" s="11">
        <f t="shared" si="144"/>
        <v>107.3</v>
      </c>
      <c r="AB5804" s="5">
        <f>IFERROR(VLOOKUP(C5804,[2]Sheet1!$B:$F,5,FALSE),0)</f>
        <v>11224597.99</v>
      </c>
      <c r="AC5804" s="11">
        <f>IFERROR(VLOOKUP(AE5804,[3]Sheet2!$M:$O,2,FALSE),0)</f>
        <v>0</v>
      </c>
      <c r="AD5804" s="11">
        <f>IFERROR(VLOOKUP(AE5804,[3]Sheet2!$M:$O,3,FALSE),0)</f>
        <v>0</v>
      </c>
      <c r="AE5804" s="10" t="str">
        <f t="shared" si="145"/>
        <v>80/81HDL</v>
      </c>
    </row>
    <row r="5805" spans="1:31" x14ac:dyDescent="0.45">
      <c r="A5805" t="s">
        <v>53</v>
      </c>
      <c r="B5805" t="s">
        <v>338</v>
      </c>
      <c r="C5805" t="s">
        <v>298</v>
      </c>
      <c r="D5805">
        <v>253.4</v>
      </c>
      <c r="E5805">
        <v>60643.625</v>
      </c>
      <c r="F5805">
        <v>322989.42200000002</v>
      </c>
      <c r="L5805">
        <v>7865.4319999999998</v>
      </c>
      <c r="M5805">
        <v>25.92</v>
      </c>
      <c r="N5805">
        <v>9.7799999999999994</v>
      </c>
      <c r="O5805">
        <v>0.4</v>
      </c>
      <c r="P5805">
        <v>4.0999999999999996</v>
      </c>
      <c r="R5805">
        <v>3.91</v>
      </c>
      <c r="T5805">
        <v>632.6</v>
      </c>
      <c r="U5805">
        <v>607.4</v>
      </c>
      <c r="V5805" s="4">
        <v>1.397</v>
      </c>
      <c r="Y5805" s="12" t="str">
        <f>IFERROR(VLOOKUP(C5805,[1]Index!$D:$F,3,FALSE),"Non List")</f>
        <v>Manufacturing And Processing</v>
      </c>
      <c r="Z5805">
        <f>IFERROR(VLOOKUP(C5805,[1]LP!$B:$C,2,FALSE),0)</f>
        <v>0</v>
      </c>
      <c r="AA5805" s="11">
        <f t="shared" si="144"/>
        <v>0</v>
      </c>
      <c r="AB5805" s="5">
        <f>IFERROR(VLOOKUP(C5805,[2]Sheet1!$B:$F,5,FALSE),0)</f>
        <v>198029.16</v>
      </c>
      <c r="AC5805" s="11">
        <f>IFERROR(VLOOKUP(AE5805,[3]Sheet2!$M:$O,2,FALSE),0)</f>
        <v>0</v>
      </c>
      <c r="AD5805" s="11">
        <f>IFERROR(VLOOKUP(AE5805,[3]Sheet2!$M:$O,3,FALSE),0)</f>
        <v>0</v>
      </c>
      <c r="AE5805" s="10" t="str">
        <f t="shared" si="145"/>
        <v>80/81NLO</v>
      </c>
    </row>
    <row r="5806" spans="1:31" x14ac:dyDescent="0.45">
      <c r="A5806" t="s">
        <v>53</v>
      </c>
      <c r="B5806" t="s">
        <v>338</v>
      </c>
      <c r="C5806" t="s">
        <v>296</v>
      </c>
      <c r="D5806">
        <v>40450</v>
      </c>
      <c r="E5806">
        <v>92100</v>
      </c>
      <c r="F5806">
        <v>3778400</v>
      </c>
      <c r="L5806">
        <v>421000</v>
      </c>
      <c r="M5806">
        <v>914.22</v>
      </c>
      <c r="N5806">
        <v>44.25</v>
      </c>
      <c r="O5806">
        <v>9.6300000000000008</v>
      </c>
      <c r="P5806">
        <v>21.75</v>
      </c>
      <c r="R5806">
        <v>426.13</v>
      </c>
      <c r="T5806">
        <v>4202.5</v>
      </c>
      <c r="U5806">
        <v>9297.59</v>
      </c>
      <c r="V5806" s="4">
        <v>-0.77010000000000001</v>
      </c>
      <c r="Y5806" s="12" t="str">
        <f>IFERROR(VLOOKUP(C5806,[1]Index!$D:$F,3,FALSE),"Non List")</f>
        <v>Manufacturing And Processing</v>
      </c>
      <c r="Z5806">
        <f>IFERROR(VLOOKUP(C5806,[1]LP!$B:$C,2,FALSE),0)</f>
        <v>39800</v>
      </c>
      <c r="AA5806" s="11">
        <f t="shared" si="144"/>
        <v>43.5</v>
      </c>
      <c r="AB5806" s="5">
        <f>IFERROR(VLOOKUP(C5806,[2]Sheet1!$B:$F,5,FALSE),0)</f>
        <v>138150</v>
      </c>
      <c r="AC5806" s="11">
        <f>IFERROR(VLOOKUP(AE5806,[3]Sheet2!$M:$O,2,FALSE),0)</f>
        <v>0</v>
      </c>
      <c r="AD5806" s="11">
        <f>IFERROR(VLOOKUP(AE5806,[3]Sheet2!$M:$O,3,FALSE),0)</f>
        <v>0</v>
      </c>
      <c r="AE5806" s="10" t="str">
        <f t="shared" si="145"/>
        <v>80/81UNL</v>
      </c>
    </row>
    <row r="5807" spans="1:31" x14ac:dyDescent="0.45">
      <c r="A5807" t="s">
        <v>53</v>
      </c>
      <c r="B5807" t="s">
        <v>338</v>
      </c>
      <c r="C5807" t="s">
        <v>297</v>
      </c>
      <c r="D5807">
        <v>499</v>
      </c>
      <c r="E5807">
        <v>5027000</v>
      </c>
      <c r="F5807">
        <v>4408293.49</v>
      </c>
      <c r="L5807">
        <v>148597.96</v>
      </c>
      <c r="M5807">
        <v>5.9</v>
      </c>
      <c r="N5807">
        <v>84.58</v>
      </c>
      <c r="O5807">
        <v>2.66</v>
      </c>
      <c r="P5807">
        <v>3.15</v>
      </c>
      <c r="R5807">
        <v>224.98</v>
      </c>
      <c r="T5807">
        <v>187.69</v>
      </c>
      <c r="U5807">
        <v>157.85</v>
      </c>
      <c r="V5807" s="4">
        <v>-0.68369999999999997</v>
      </c>
      <c r="Y5807" s="12" t="str">
        <f>IFERROR(VLOOKUP(C5807,[1]Index!$D:$F,3,FALSE),"Non List")</f>
        <v>Manufacturing And Processing</v>
      </c>
      <c r="Z5807">
        <f>IFERROR(VLOOKUP(C5807,[1]LP!$B:$C,2,FALSE),0)</f>
        <v>504</v>
      </c>
      <c r="AA5807" s="11">
        <f t="shared" si="144"/>
        <v>85.4</v>
      </c>
      <c r="AB5807" s="5">
        <f>IFERROR(VLOOKUP(C5807,[2]Sheet1!$B:$F,5,FALSE),0)</f>
        <v>50270000</v>
      </c>
      <c r="AC5807" s="11">
        <f>IFERROR(VLOOKUP(AE5807,[3]Sheet2!$M:$O,2,FALSE),0)</f>
        <v>0</v>
      </c>
      <c r="AD5807" s="11">
        <f>IFERROR(VLOOKUP(AE5807,[3]Sheet2!$M:$O,3,FALSE),0)</f>
        <v>0</v>
      </c>
      <c r="AE5807" s="10" t="str">
        <f t="shared" si="145"/>
        <v>80/81SHIVM</v>
      </c>
    </row>
    <row r="5808" spans="1:31" x14ac:dyDescent="0.45">
      <c r="A5808" t="s">
        <v>53</v>
      </c>
      <c r="B5808" t="s">
        <v>338</v>
      </c>
      <c r="C5808" t="s">
        <v>365</v>
      </c>
      <c r="D5808">
        <v>439</v>
      </c>
      <c r="E5808">
        <v>3075050</v>
      </c>
      <c r="F5808">
        <v>2305724.841</v>
      </c>
      <c r="L5808">
        <v>-147853.85699999999</v>
      </c>
      <c r="M5808">
        <v>-9.6</v>
      </c>
      <c r="N5808">
        <v>-45.73</v>
      </c>
      <c r="O5808">
        <v>2.5099999999999998</v>
      </c>
      <c r="P5808">
        <v>-5.5</v>
      </c>
      <c r="R5808">
        <v>-114.78</v>
      </c>
      <c r="T5808">
        <v>174.98</v>
      </c>
      <c r="U5808" t="s">
        <v>314</v>
      </c>
      <c r="V5808" s="4" t="s">
        <v>314</v>
      </c>
      <c r="Y5808" s="12" t="str">
        <f>IFERROR(VLOOKUP(C5808,[1]Index!$D:$F,3,FALSE),"Non List")</f>
        <v>Manufacturing And Processing</v>
      </c>
      <c r="Z5808">
        <f>IFERROR(VLOOKUP(C5808,[1]LP!$B:$C,2,FALSE),0)</f>
        <v>457</v>
      </c>
      <c r="AA5808" s="11">
        <f t="shared" si="144"/>
        <v>-47.6</v>
      </c>
      <c r="AB5808" s="5">
        <f>IFERROR(VLOOKUP(C5808,[2]Sheet1!$B:$F,5,FALSE),0)</f>
        <v>12300200</v>
      </c>
      <c r="AC5808" s="11">
        <f>IFERROR(VLOOKUP(AE5808,[3]Sheet2!$M:$O,2,FALSE),0)</f>
        <v>0</v>
      </c>
      <c r="AD5808" s="11">
        <f>IFERROR(VLOOKUP(AE5808,[3]Sheet2!$M:$O,3,FALSE),0)</f>
        <v>0</v>
      </c>
      <c r="AE5808" s="10" t="str">
        <f t="shared" si="145"/>
        <v>80/81SONA</v>
      </c>
    </row>
    <row r="5809" spans="1:31" x14ac:dyDescent="0.45">
      <c r="A5809" t="s">
        <v>53</v>
      </c>
      <c r="B5809" t="s">
        <v>338</v>
      </c>
      <c r="C5809" t="s">
        <v>299</v>
      </c>
      <c r="D5809">
        <v>2090</v>
      </c>
      <c r="E5809">
        <v>5313750.4000000004</v>
      </c>
      <c r="F5809">
        <v>24415493</v>
      </c>
      <c r="L5809">
        <v>546002</v>
      </c>
      <c r="M5809">
        <v>20.54</v>
      </c>
      <c r="N5809">
        <v>101.75</v>
      </c>
      <c r="O5809">
        <v>3.74</v>
      </c>
      <c r="P5809">
        <v>3.67</v>
      </c>
      <c r="R5809">
        <v>380.55</v>
      </c>
      <c r="T5809">
        <v>559.48</v>
      </c>
      <c r="U5809">
        <v>508.49</v>
      </c>
      <c r="V5809" s="4">
        <v>-0.75670000000000004</v>
      </c>
      <c r="Y5809" s="12" t="str">
        <f>IFERROR(VLOOKUP(C5809,[1]Index!$D:$F,3,FALSE),"Non List")</f>
        <v>Investment</v>
      </c>
      <c r="Z5809">
        <f>IFERROR(VLOOKUP(C5809,[1]LP!$B:$C,2,FALSE),0)</f>
        <v>2166</v>
      </c>
      <c r="AA5809" s="11">
        <f t="shared" si="144"/>
        <v>105.5</v>
      </c>
      <c r="AB5809" s="5">
        <f>IFERROR(VLOOKUP(C5809,[2]Sheet1!$B:$F,5,FALSE),0)</f>
        <v>10627500</v>
      </c>
      <c r="AC5809" s="11">
        <f>IFERROR(VLOOKUP(AE5809,[3]Sheet2!$M:$O,2,FALSE),0)</f>
        <v>0</v>
      </c>
      <c r="AD5809" s="11">
        <f>IFERROR(VLOOKUP(AE5809,[3]Sheet2!$M:$O,3,FALSE),0)</f>
        <v>0</v>
      </c>
      <c r="AE5809" s="10" t="str">
        <f t="shared" si="145"/>
        <v>80/81CIT</v>
      </c>
    </row>
    <row r="5810" spans="1:31" x14ac:dyDescent="0.45">
      <c r="A5810" t="s">
        <v>53</v>
      </c>
      <c r="B5810" t="s">
        <v>338</v>
      </c>
      <c r="C5810" t="s">
        <v>361</v>
      </c>
      <c r="D5810">
        <v>836.1</v>
      </c>
      <c r="E5810">
        <v>1287000</v>
      </c>
      <c r="F5810">
        <v>781629.06</v>
      </c>
      <c r="L5810">
        <v>-5942.97</v>
      </c>
      <c r="M5810">
        <v>-0.92</v>
      </c>
      <c r="N5810">
        <v>-908.8</v>
      </c>
      <c r="O5810">
        <v>5.2</v>
      </c>
      <c r="P5810">
        <v>-0.56999999999999995</v>
      </c>
      <c r="R5810">
        <v>-4725.76</v>
      </c>
      <c r="T5810">
        <v>160.72999999999999</v>
      </c>
      <c r="U5810" t="s">
        <v>314</v>
      </c>
      <c r="V5810" s="4" t="s">
        <v>314</v>
      </c>
      <c r="Y5810" s="12" t="str">
        <f>IFERROR(VLOOKUP(C5810,[1]Index!$D:$F,3,FALSE),"Non List")</f>
        <v>Investment</v>
      </c>
      <c r="Z5810">
        <f>IFERROR(VLOOKUP(C5810,[1]LP!$B:$C,2,FALSE),0)</f>
        <v>859</v>
      </c>
      <c r="AA5810" s="11">
        <f t="shared" si="144"/>
        <v>-933.7</v>
      </c>
      <c r="AB5810" s="5">
        <f>IFERROR(VLOOKUP(C5810,[2]Sheet1!$B:$F,5,FALSE),0)</f>
        <v>3217500</v>
      </c>
      <c r="AC5810" s="11">
        <f>IFERROR(VLOOKUP(AE5810,[3]Sheet2!$M:$O,2,FALSE),0)</f>
        <v>0</v>
      </c>
      <c r="AD5810" s="11">
        <f>IFERROR(VLOOKUP(AE5810,[3]Sheet2!$M:$O,3,FALSE),0)</f>
        <v>0</v>
      </c>
      <c r="AE5810" s="10" t="str">
        <f t="shared" si="145"/>
        <v>80/81HATHY</v>
      </c>
    </row>
    <row r="5811" spans="1:31" x14ac:dyDescent="0.45">
      <c r="A5811" t="s">
        <v>53</v>
      </c>
      <c r="B5811" t="s">
        <v>338</v>
      </c>
      <c r="C5811" t="s">
        <v>300</v>
      </c>
      <c r="D5811">
        <v>162</v>
      </c>
      <c r="E5811">
        <v>22775799</v>
      </c>
      <c r="F5811">
        <v>1890760</v>
      </c>
      <c r="L5811">
        <v>752730</v>
      </c>
      <c r="M5811">
        <v>6.6</v>
      </c>
      <c r="N5811">
        <v>24.55</v>
      </c>
      <c r="O5811">
        <v>1.5</v>
      </c>
      <c r="P5811">
        <v>6.1</v>
      </c>
      <c r="R5811">
        <v>36.83</v>
      </c>
      <c r="T5811">
        <v>108.3</v>
      </c>
      <c r="U5811">
        <v>126.82</v>
      </c>
      <c r="V5811" s="4">
        <v>-0.2172</v>
      </c>
      <c r="Y5811" s="12" t="str">
        <f>IFERROR(VLOOKUP(C5811,[1]Index!$D:$F,3,FALSE),"Non List")</f>
        <v>Investment</v>
      </c>
      <c r="Z5811">
        <f>IFERROR(VLOOKUP(C5811,[1]LP!$B:$C,2,FALSE),0)</f>
        <v>169.4</v>
      </c>
      <c r="AA5811" s="11">
        <f t="shared" si="144"/>
        <v>25.7</v>
      </c>
      <c r="AB5811" s="5">
        <f>IFERROR(VLOOKUP(C5811,[2]Sheet1!$B:$F,5,FALSE),0)</f>
        <v>45551598.759999998</v>
      </c>
      <c r="AC5811" s="11">
        <f>IFERROR(VLOOKUP(AE5811,[3]Sheet2!$M:$O,2,FALSE),0)</f>
        <v>0</v>
      </c>
      <c r="AD5811" s="11">
        <f>IFERROR(VLOOKUP(AE5811,[3]Sheet2!$M:$O,3,FALSE),0)</f>
        <v>0</v>
      </c>
      <c r="AE5811" s="10" t="str">
        <f t="shared" si="145"/>
        <v>80/81HIDCL</v>
      </c>
    </row>
    <row r="5812" spans="1:31" x14ac:dyDescent="0.45">
      <c r="A5812" t="s">
        <v>53</v>
      </c>
      <c r="B5812" t="s">
        <v>338</v>
      </c>
      <c r="C5812" t="s">
        <v>301</v>
      </c>
      <c r="D5812">
        <v>198</v>
      </c>
      <c r="E5812">
        <v>21600000</v>
      </c>
      <c r="F5812">
        <v>2913329</v>
      </c>
      <c r="L5812">
        <v>689983</v>
      </c>
      <c r="M5812">
        <v>6.38</v>
      </c>
      <c r="N5812">
        <v>31.03</v>
      </c>
      <c r="O5812">
        <v>1.74</v>
      </c>
      <c r="P5812">
        <v>5.63</v>
      </c>
      <c r="R5812">
        <v>53.99</v>
      </c>
      <c r="T5812">
        <v>113.49</v>
      </c>
      <c r="U5812">
        <v>127.64</v>
      </c>
      <c r="V5812" s="4">
        <v>-0.35539999999999999</v>
      </c>
      <c r="Y5812" s="12" t="str">
        <f>IFERROR(VLOOKUP(C5812,[1]Index!$D:$F,3,FALSE),"Non List")</f>
        <v>Investment</v>
      </c>
      <c r="Z5812">
        <f>IFERROR(VLOOKUP(C5812,[1]LP!$B:$C,2,FALSE),0)</f>
        <v>204</v>
      </c>
      <c r="AA5812" s="11">
        <f t="shared" si="144"/>
        <v>32</v>
      </c>
      <c r="AB5812" s="5">
        <f>IFERROR(VLOOKUP(C5812,[2]Sheet1!$B:$F,5,FALSE),0)</f>
        <v>86400000</v>
      </c>
      <c r="AC5812" s="11">
        <f>IFERROR(VLOOKUP(AE5812,[3]Sheet2!$M:$O,2,FALSE),0)</f>
        <v>0</v>
      </c>
      <c r="AD5812" s="11">
        <f>IFERROR(VLOOKUP(AE5812,[3]Sheet2!$M:$O,3,FALSE),0)</f>
        <v>0</v>
      </c>
      <c r="AE5812" s="10" t="str">
        <f t="shared" si="145"/>
        <v>80/81NIFRA</v>
      </c>
    </row>
    <row r="5813" spans="1:31" x14ac:dyDescent="0.45">
      <c r="A5813" t="s">
        <v>53</v>
      </c>
      <c r="B5813" t="s">
        <v>338</v>
      </c>
      <c r="C5813" t="s">
        <v>304</v>
      </c>
      <c r="D5813">
        <v>815.2</v>
      </c>
      <c r="E5813">
        <v>555600</v>
      </c>
      <c r="F5813">
        <v>31986.739000000001</v>
      </c>
      <c r="L5813">
        <v>4900.1620000000003</v>
      </c>
      <c r="M5813">
        <v>1.76</v>
      </c>
      <c r="N5813">
        <v>463.18</v>
      </c>
      <c r="O5813">
        <v>7.71</v>
      </c>
      <c r="P5813">
        <v>1.67</v>
      </c>
      <c r="R5813">
        <v>3571.12</v>
      </c>
      <c r="T5813">
        <v>105.76</v>
      </c>
      <c r="U5813">
        <v>64.72</v>
      </c>
      <c r="V5813" s="4">
        <v>-0.92059999999999997</v>
      </c>
      <c r="Y5813" s="12" t="str">
        <f>IFERROR(VLOOKUP(C5813,[1]Index!$D:$F,3,FALSE),"Non List")</f>
        <v>Investment</v>
      </c>
      <c r="Z5813">
        <f>IFERROR(VLOOKUP(C5813,[1]LP!$B:$C,2,FALSE),0)</f>
        <v>850</v>
      </c>
      <c r="AA5813" s="11">
        <f t="shared" si="144"/>
        <v>483</v>
      </c>
      <c r="AB5813" s="5">
        <f>IFERROR(VLOOKUP(C5813,[2]Sheet1!$B:$F,5,FALSE),0)</f>
        <v>555600.07999999996</v>
      </c>
      <c r="AC5813" s="11">
        <f>IFERROR(VLOOKUP(AE5813,[3]Sheet2!$M:$O,2,FALSE),0)</f>
        <v>0</v>
      </c>
      <c r="AD5813" s="11">
        <f>IFERROR(VLOOKUP(AE5813,[3]Sheet2!$M:$O,3,FALSE),0)</f>
        <v>0</v>
      </c>
      <c r="AE5813" s="10" t="str">
        <f t="shared" si="145"/>
        <v>80/81ENL</v>
      </c>
    </row>
    <row r="5814" spans="1:31" x14ac:dyDescent="0.45">
      <c r="A5814" t="s">
        <v>53</v>
      </c>
      <c r="B5814" t="s">
        <v>338</v>
      </c>
      <c r="C5814" t="s">
        <v>302</v>
      </c>
      <c r="D5814">
        <v>511</v>
      </c>
      <c r="E5814">
        <v>1223211.7</v>
      </c>
      <c r="F5814">
        <v>606236.15</v>
      </c>
      <c r="L5814">
        <v>16354.25</v>
      </c>
      <c r="M5814">
        <v>2.66</v>
      </c>
      <c r="N5814">
        <v>192.11</v>
      </c>
      <c r="O5814">
        <v>3.42</v>
      </c>
      <c r="P5814">
        <v>1.79</v>
      </c>
      <c r="R5814">
        <v>657.02</v>
      </c>
      <c r="T5814">
        <v>149.56</v>
      </c>
      <c r="U5814">
        <v>94.61</v>
      </c>
      <c r="V5814" s="4">
        <v>-0.81489999999999996</v>
      </c>
      <c r="Y5814" s="12" t="str">
        <f>IFERROR(VLOOKUP(C5814,[1]Index!$D:$F,3,FALSE),"Non List")</f>
        <v>Investment</v>
      </c>
      <c r="Z5814">
        <f>IFERROR(VLOOKUP(C5814,[1]LP!$B:$C,2,FALSE),0)</f>
        <v>526</v>
      </c>
      <c r="AA5814" s="11">
        <f t="shared" si="144"/>
        <v>197.7</v>
      </c>
      <c r="AB5814" s="5">
        <f>IFERROR(VLOOKUP(C5814,[2]Sheet1!$B:$F,5,FALSE),0)</f>
        <v>12232117</v>
      </c>
      <c r="AC5814" s="11">
        <f>IFERROR(VLOOKUP(AE5814,[3]Sheet2!$M:$O,2,FALSE),0)</f>
        <v>0</v>
      </c>
      <c r="AD5814" s="11">
        <f>IFERROR(VLOOKUP(AE5814,[3]Sheet2!$M:$O,3,FALSE),0)</f>
        <v>0</v>
      </c>
      <c r="AE5814" s="10" t="str">
        <f t="shared" si="145"/>
        <v>80/81NRN</v>
      </c>
    </row>
    <row r="5815" spans="1:31" x14ac:dyDescent="0.45">
      <c r="A5815" t="s">
        <v>53</v>
      </c>
      <c r="B5815" t="s">
        <v>338</v>
      </c>
      <c r="C5815" t="s">
        <v>303</v>
      </c>
      <c r="D5815">
        <v>796</v>
      </c>
      <c r="E5815">
        <v>839410</v>
      </c>
      <c r="F5815">
        <v>550863.52500000002</v>
      </c>
      <c r="L5815">
        <v>53637.234600000003</v>
      </c>
      <c r="M5815">
        <v>12.76</v>
      </c>
      <c r="N5815">
        <v>62.38</v>
      </c>
      <c r="O5815">
        <v>4.8099999999999996</v>
      </c>
      <c r="P5815">
        <v>7.72</v>
      </c>
      <c r="R5815">
        <v>300.05</v>
      </c>
      <c r="T5815">
        <v>165.63</v>
      </c>
      <c r="U5815">
        <v>218.07</v>
      </c>
      <c r="V5815" s="4">
        <v>-0.72599999999999998</v>
      </c>
      <c r="Y5815" s="12" t="str">
        <f>IFERROR(VLOOKUP(C5815,[1]Index!$D:$F,3,FALSE),"Non List")</f>
        <v>Investment</v>
      </c>
      <c r="Z5815">
        <f>IFERROR(VLOOKUP(C5815,[1]LP!$B:$C,2,FALSE),0)</f>
        <v>827</v>
      </c>
      <c r="AA5815" s="11">
        <f t="shared" si="144"/>
        <v>64.8</v>
      </c>
      <c r="AB5815" s="5">
        <f>IFERROR(VLOOKUP(C5815,[2]Sheet1!$B:$F,5,FALSE),0)</f>
        <v>2518230</v>
      </c>
      <c r="AC5815" s="11">
        <f>IFERROR(VLOOKUP(AE5815,[3]Sheet2!$M:$O,2,FALSE),0)</f>
        <v>0</v>
      </c>
      <c r="AD5815" s="11">
        <f>IFERROR(VLOOKUP(AE5815,[3]Sheet2!$M:$O,3,FALSE),0)</f>
        <v>0</v>
      </c>
      <c r="AE5815" s="10" t="str">
        <f t="shared" si="145"/>
        <v>80/81CHDC</v>
      </c>
    </row>
    <row r="5816" spans="1:31" x14ac:dyDescent="0.45">
      <c r="A5816" t="s">
        <v>54</v>
      </c>
      <c r="B5816" t="s">
        <v>338</v>
      </c>
      <c r="C5816" t="s">
        <v>301</v>
      </c>
      <c r="D5816">
        <v>198</v>
      </c>
      <c r="E5816">
        <v>21600000</v>
      </c>
      <c r="F5816">
        <v>2301358</v>
      </c>
      <c r="L5816">
        <v>987373</v>
      </c>
      <c r="M5816">
        <v>6.09</v>
      </c>
      <c r="N5816">
        <v>32.51</v>
      </c>
      <c r="O5816">
        <v>1.79</v>
      </c>
      <c r="P5816">
        <v>5.51</v>
      </c>
      <c r="R5816">
        <v>58.19</v>
      </c>
      <c r="T5816">
        <v>110.65</v>
      </c>
      <c r="U5816">
        <v>123.13</v>
      </c>
      <c r="V5816" s="4">
        <v>-0.37809999999999999</v>
      </c>
      <c r="Y5816" s="12" t="str">
        <f>IFERROR(VLOOKUP(C5816,[1]Index!$D:$F,3,FALSE),"Non List")</f>
        <v>Investment</v>
      </c>
      <c r="Z5816">
        <f>IFERROR(VLOOKUP(C5816,[1]LP!$B:$C,2,FALSE),0)</f>
        <v>204</v>
      </c>
      <c r="AA5816" s="11">
        <f t="shared" si="144"/>
        <v>33.5</v>
      </c>
      <c r="AB5816" s="5">
        <f>IFERROR(VLOOKUP(C5816,[2]Sheet1!$B:$F,5,FALSE),0)</f>
        <v>86400000</v>
      </c>
      <c r="AC5816" s="11">
        <f>IFERROR(VLOOKUP(AE5816,[3]Sheet2!$M:$O,2,FALSE),0)</f>
        <v>0</v>
      </c>
      <c r="AD5816" s="11">
        <f>IFERROR(VLOOKUP(AE5816,[3]Sheet2!$M:$O,3,FALSE),0)</f>
        <v>0</v>
      </c>
      <c r="AE5816" s="10" t="str">
        <f t="shared" si="145"/>
        <v>80/81NIFRA</v>
      </c>
    </row>
    <row r="5817" spans="1:31" x14ac:dyDescent="0.45">
      <c r="A5817" t="s">
        <v>53</v>
      </c>
      <c r="B5817" t="s">
        <v>338</v>
      </c>
      <c r="C5817" t="s">
        <v>305</v>
      </c>
      <c r="D5817">
        <v>4401</v>
      </c>
      <c r="E5817">
        <v>320716.95649999997</v>
      </c>
      <c r="F5817">
        <v>1357714.75</v>
      </c>
      <c r="L5817">
        <v>35816.83</v>
      </c>
      <c r="M5817">
        <v>22.32</v>
      </c>
      <c r="N5817">
        <v>197.18</v>
      </c>
      <c r="O5817">
        <v>8.41</v>
      </c>
      <c r="P5817">
        <v>4.2699999999999996</v>
      </c>
      <c r="R5817">
        <v>1658.28</v>
      </c>
      <c r="T5817">
        <v>523.34</v>
      </c>
      <c r="U5817">
        <v>512.66</v>
      </c>
      <c r="V5817" s="4">
        <v>-0.88349999999999995</v>
      </c>
      <c r="Y5817" s="12" t="str">
        <f>IFERROR(VLOOKUP(C5817,[1]Index!$D:$F,3,FALSE),"Non List")</f>
        <v>Tradings</v>
      </c>
      <c r="Z5817">
        <f>IFERROR(VLOOKUP(C5817,[1]LP!$B:$C,2,FALSE),0)</f>
        <v>4475</v>
      </c>
      <c r="AA5817" s="11">
        <f t="shared" si="144"/>
        <v>200.5</v>
      </c>
      <c r="AB5817" s="5">
        <f>IFERROR(VLOOKUP(C5817,[2]Sheet1!$B:$F,5,FALSE),0)</f>
        <v>2195935.0499999998</v>
      </c>
      <c r="AC5817" s="11">
        <f>IFERROR(VLOOKUP(AE5817,[3]Sheet2!$M:$O,2,FALSE),0)</f>
        <v>0</v>
      </c>
      <c r="AD5817" s="11">
        <f>IFERROR(VLOOKUP(AE5817,[3]Sheet2!$M:$O,3,FALSE),0)</f>
        <v>0</v>
      </c>
      <c r="AE5817" s="10" t="str">
        <f t="shared" si="145"/>
        <v>80/81STC</v>
      </c>
    </row>
    <row r="5818" spans="1:31" x14ac:dyDescent="0.45">
      <c r="A5818" t="s">
        <v>53</v>
      </c>
      <c r="B5818" t="s">
        <v>338</v>
      </c>
      <c r="C5818" t="s">
        <v>307</v>
      </c>
      <c r="D5818">
        <v>819</v>
      </c>
      <c r="E5818">
        <v>18000000</v>
      </c>
      <c r="F5818">
        <v>72676442</v>
      </c>
      <c r="L5818">
        <v>3931403</v>
      </c>
      <c r="M5818">
        <v>43.68</v>
      </c>
      <c r="N5818">
        <v>18.75</v>
      </c>
      <c r="O5818">
        <v>1.63</v>
      </c>
      <c r="P5818">
        <v>8.67</v>
      </c>
      <c r="R5818">
        <v>30.56</v>
      </c>
      <c r="T5818">
        <v>503.76</v>
      </c>
      <c r="U5818">
        <v>703.63</v>
      </c>
      <c r="V5818" s="4">
        <v>-0.1409</v>
      </c>
      <c r="Y5818" s="12" t="str">
        <f>IFERROR(VLOOKUP(C5818,[1]Index!$D:$F,3,FALSE),"Non List")</f>
        <v>Others</v>
      </c>
      <c r="Z5818">
        <f>IFERROR(VLOOKUP(C5818,[1]LP!$B:$C,2,FALSE),0)</f>
        <v>857</v>
      </c>
      <c r="AA5818" s="11">
        <f t="shared" si="144"/>
        <v>19.600000000000001</v>
      </c>
      <c r="AB5818" s="5">
        <f>IFERROR(VLOOKUP(C5818,[2]Sheet1!$B:$F,5,FALSE),0)</f>
        <v>15264000</v>
      </c>
      <c r="AC5818" s="11">
        <f>IFERROR(VLOOKUP(AE5818,[3]Sheet2!$M:$O,2,FALSE),0)</f>
        <v>0</v>
      </c>
      <c r="AD5818" s="11">
        <f>IFERROR(VLOOKUP(AE5818,[3]Sheet2!$M:$O,3,FALSE),0)</f>
        <v>0</v>
      </c>
      <c r="AE5818" s="10" t="str">
        <f t="shared" si="145"/>
        <v>80/81NTC</v>
      </c>
    </row>
    <row r="5819" spans="1:31" x14ac:dyDescent="0.45">
      <c r="A5819" t="s">
        <v>53</v>
      </c>
      <c r="B5819" t="s">
        <v>338</v>
      </c>
      <c r="C5819" t="s">
        <v>366</v>
      </c>
      <c r="D5819">
        <v>877</v>
      </c>
      <c r="E5819">
        <v>700000</v>
      </c>
      <c r="F5819">
        <v>-60058.955000000002</v>
      </c>
      <c r="L5819">
        <v>4920.0460000000003</v>
      </c>
      <c r="M5819">
        <v>1.4</v>
      </c>
      <c r="N5819">
        <v>626.42999999999995</v>
      </c>
      <c r="O5819">
        <v>9.59</v>
      </c>
      <c r="P5819">
        <v>1.54</v>
      </c>
      <c r="R5819">
        <v>6007.46</v>
      </c>
      <c r="T5819">
        <v>91.42</v>
      </c>
      <c r="U5819">
        <v>53.66</v>
      </c>
      <c r="V5819" s="4">
        <v>-0.93879999999999997</v>
      </c>
      <c r="Y5819" s="12" t="str">
        <f>IFERROR(VLOOKUP(C5819,[1]Index!$D:$F,3,FALSE),"Non List")</f>
        <v>Others</v>
      </c>
      <c r="Z5819">
        <f>IFERROR(VLOOKUP(C5819,[1]LP!$B:$C,2,FALSE),0)</f>
        <v>880.3</v>
      </c>
      <c r="AA5819" s="11">
        <f t="shared" si="144"/>
        <v>628.79999999999995</v>
      </c>
      <c r="AB5819" s="5">
        <f>IFERROR(VLOOKUP(C5819,[2]Sheet1!$B:$F,5,FALSE),0)</f>
        <v>1400000</v>
      </c>
      <c r="AC5819" s="11">
        <f>IFERROR(VLOOKUP(AE5819,[3]Sheet2!$M:$O,2,FALSE),0)</f>
        <v>0</v>
      </c>
      <c r="AD5819" s="11">
        <f>IFERROR(VLOOKUP(AE5819,[3]Sheet2!$M:$O,3,FALSE),0)</f>
        <v>0</v>
      </c>
      <c r="AE5819" s="10" t="str">
        <f t="shared" si="145"/>
        <v>80/81MKCL</v>
      </c>
    </row>
    <row r="5820" spans="1:31" x14ac:dyDescent="0.45">
      <c r="A5820" t="s">
        <v>53</v>
      </c>
      <c r="B5820" t="s">
        <v>338</v>
      </c>
      <c r="C5820" t="s">
        <v>360</v>
      </c>
      <c r="D5820">
        <v>351.2</v>
      </c>
      <c r="E5820">
        <v>967500</v>
      </c>
      <c r="F5820">
        <v>-116790.137</v>
      </c>
      <c r="L5820">
        <v>-4264.25</v>
      </c>
      <c r="M5820">
        <v>-0.88</v>
      </c>
      <c r="N5820">
        <v>-399.09</v>
      </c>
      <c r="O5820">
        <v>3.99</v>
      </c>
      <c r="P5820">
        <v>-1</v>
      </c>
      <c r="R5820">
        <v>-1592.37</v>
      </c>
      <c r="T5820">
        <v>87.93</v>
      </c>
      <c r="U5820" s="12">
        <v>0</v>
      </c>
      <c r="V5820" s="4" t="s">
        <v>314</v>
      </c>
      <c r="Y5820" s="12" t="str">
        <f>IFERROR(VLOOKUP(C5820,[1]Index!$D:$F,3,FALSE),"Non List")</f>
        <v>Others</v>
      </c>
      <c r="Z5820">
        <f>IFERROR(VLOOKUP(C5820,[1]LP!$B:$C,2,FALSE),0)</f>
        <v>372</v>
      </c>
      <c r="AA5820" s="11">
        <f t="shared" si="144"/>
        <v>-422.7</v>
      </c>
      <c r="AB5820" s="5">
        <f>IFERROR(VLOOKUP(C5820,[2]Sheet1!$B:$F,5,FALSE),0)</f>
        <v>4352782.5</v>
      </c>
      <c r="AC5820" s="11">
        <f>IFERROR(VLOOKUP(AE5820,[3]Sheet2!$M:$O,2,FALSE),0)</f>
        <v>0</v>
      </c>
      <c r="AD5820" s="11">
        <f>IFERROR(VLOOKUP(AE5820,[3]Sheet2!$M:$O,3,FALSE),0)</f>
        <v>0</v>
      </c>
      <c r="AE5820" s="10" t="str">
        <f t="shared" si="145"/>
        <v>80/81NRM</v>
      </c>
    </row>
    <row r="5821" spans="1:31" x14ac:dyDescent="0.45">
      <c r="A5821" t="s">
        <v>53</v>
      </c>
      <c r="B5821" t="s">
        <v>338</v>
      </c>
      <c r="C5821" t="s">
        <v>367</v>
      </c>
      <c r="D5821">
        <v>724</v>
      </c>
      <c r="E5821">
        <v>687500</v>
      </c>
      <c r="F5821">
        <v>-152735.42300000001</v>
      </c>
      <c r="L5821">
        <v>-92121.111000000004</v>
      </c>
      <c r="M5821">
        <v>-26.78</v>
      </c>
      <c r="N5821">
        <v>-27.04</v>
      </c>
      <c r="O5821">
        <v>9.31</v>
      </c>
      <c r="P5821">
        <v>-34.450000000000003</v>
      </c>
      <c r="R5821">
        <v>-251.74</v>
      </c>
      <c r="T5821">
        <v>77.78</v>
      </c>
      <c r="U5821" s="12">
        <v>0</v>
      </c>
      <c r="V5821" s="4" t="s">
        <v>314</v>
      </c>
      <c r="Y5821" s="12" t="str">
        <f>IFERROR(VLOOKUP(C5821,[1]Index!$D:$F,3,FALSE),"Non List")</f>
        <v>Others</v>
      </c>
      <c r="Z5821">
        <f>IFERROR(VLOOKUP(C5821,[1]LP!$B:$C,2,FALSE),0)</f>
        <v>730</v>
      </c>
      <c r="AA5821" s="11">
        <f t="shared" si="144"/>
        <v>-27.3</v>
      </c>
      <c r="AB5821" s="5">
        <f>IFERROR(VLOOKUP(C5821,[2]Sheet1!$B:$F,5,FALSE),0)</f>
        <v>1375000</v>
      </c>
      <c r="AC5821" s="11">
        <f>IFERROR(VLOOKUP(AE5821,[3]Sheet2!$M:$O,2,FALSE),0)</f>
        <v>0</v>
      </c>
      <c r="AD5821" s="11">
        <f>IFERROR(VLOOKUP(AE5821,[3]Sheet2!$M:$O,3,FALSE),0)</f>
        <v>0</v>
      </c>
      <c r="AE5821" s="10" t="str">
        <f t="shared" si="145"/>
        <v>80/81NWCL</v>
      </c>
    </row>
    <row r="5822" spans="1:31" x14ac:dyDescent="0.45">
      <c r="A5822" s="12" t="s">
        <v>54</v>
      </c>
      <c r="B5822" s="12" t="s">
        <v>338</v>
      </c>
      <c r="C5822" s="12" t="s">
        <v>26</v>
      </c>
      <c r="D5822" s="12">
        <v>223.4</v>
      </c>
      <c r="E5822" s="12">
        <v>13451674.08</v>
      </c>
      <c r="F5822" s="12">
        <v>16769725.859999999</v>
      </c>
      <c r="G5822" s="12">
        <v>228087718.78</v>
      </c>
      <c r="H5822" s="12">
        <v>196020831.53999999</v>
      </c>
      <c r="I5822" s="12">
        <v>7203883.4500000002</v>
      </c>
      <c r="J5822" s="12">
        <v>8318137.29</v>
      </c>
      <c r="K5822" s="21">
        <v>4197023.0999999996</v>
      </c>
      <c r="L5822" s="21">
        <v>1727203.51</v>
      </c>
      <c r="M5822" s="21">
        <v>17.12</v>
      </c>
      <c r="N5822" s="21">
        <v>13.05</v>
      </c>
      <c r="O5822" s="21">
        <v>0.99</v>
      </c>
      <c r="P5822" s="21">
        <v>7.62</v>
      </c>
      <c r="Q5822" s="21">
        <v>0.57999999999999996</v>
      </c>
      <c r="R5822" s="21">
        <v>12.92</v>
      </c>
      <c r="S5822" s="22">
        <v>3.3</v>
      </c>
      <c r="T5822" s="21">
        <v>224.67</v>
      </c>
      <c r="U5822" s="21">
        <v>294.18</v>
      </c>
      <c r="V5822" s="12">
        <v>0.31680000000000003</v>
      </c>
      <c r="W5822" s="21">
        <v>-114566.568</v>
      </c>
      <c r="X5822" s="21">
        <v>-0.85</v>
      </c>
      <c r="Y5822" s="12" t="str">
        <f>IFERROR(VLOOKUP(C5822,[1]Index!$D:$F,3,FALSE),"Non List")</f>
        <v>Commercial Banks</v>
      </c>
      <c r="Z5822">
        <f>IFERROR(VLOOKUP(C5822,[1]LP!$B:$C,2,FALSE),0)</f>
        <v>261.10000000000002</v>
      </c>
      <c r="AA5822" s="11">
        <f t="shared" ref="AA5822:AA5885" si="146">ROUND(IFERROR(Z5822/M5822,0),1)</f>
        <v>15.3</v>
      </c>
      <c r="AB5822" s="5">
        <f>IFERROR(VLOOKUP(C5822,[2]Sheet1!$B:$F,5,FALSE),0)</f>
        <v>65913203.57</v>
      </c>
      <c r="AC5822" s="11">
        <f>IFERROR(VLOOKUP(AE5822,[3]Sheet2!$M:$O,2,FALSE),0)</f>
        <v>0</v>
      </c>
      <c r="AD5822" s="11">
        <f>IFERROR(VLOOKUP(AE5822,[3]Sheet2!$M:$O,3,FALSE),0)</f>
        <v>0</v>
      </c>
      <c r="AE5822" s="10" t="str">
        <f t="shared" ref="AE5822:AE5885" si="147">B5822&amp;C5822</f>
        <v>80/81ADBL</v>
      </c>
    </row>
    <row r="5823" spans="1:31" x14ac:dyDescent="0.45">
      <c r="A5823" s="12" t="s">
        <v>54</v>
      </c>
      <c r="B5823" s="12" t="s">
        <v>338</v>
      </c>
      <c r="C5823" s="12" t="s">
        <v>28</v>
      </c>
      <c r="D5823" s="12">
        <v>158</v>
      </c>
      <c r="E5823" s="12">
        <v>14200974.005999999</v>
      </c>
      <c r="F5823" s="12">
        <v>7098011.7759999996</v>
      </c>
      <c r="G5823" s="12">
        <v>182504924.05000001</v>
      </c>
      <c r="H5823" s="12">
        <v>152569900.463</v>
      </c>
      <c r="I5823" s="12">
        <v>4256040.7529999996</v>
      </c>
      <c r="J5823" s="12">
        <v>5201598.301</v>
      </c>
      <c r="K5823" s="21">
        <v>2847484.5350000001</v>
      </c>
      <c r="L5823" s="21">
        <v>1211416.8089999999</v>
      </c>
      <c r="M5823" s="21">
        <v>11.37</v>
      </c>
      <c r="N5823" s="21">
        <v>13.9</v>
      </c>
      <c r="O5823" s="21">
        <v>1.05</v>
      </c>
      <c r="P5823" s="21">
        <v>7.58</v>
      </c>
      <c r="Q5823" s="21">
        <v>0.55000000000000004</v>
      </c>
      <c r="R5823" s="21">
        <v>14.6</v>
      </c>
      <c r="S5823" s="22">
        <v>3.76</v>
      </c>
      <c r="T5823" s="21">
        <v>149.97999999999999</v>
      </c>
      <c r="U5823" s="21">
        <v>195.88</v>
      </c>
      <c r="V5823" s="12">
        <v>0.2397</v>
      </c>
      <c r="W5823" s="21">
        <v>18919.121999999999</v>
      </c>
      <c r="X5823" s="21">
        <v>0.13</v>
      </c>
      <c r="Y5823" s="12" t="str">
        <f>IFERROR(VLOOKUP(C5823,[1]Index!$D:$F,3,FALSE),"Non List")</f>
        <v>Commercial Banks</v>
      </c>
      <c r="Z5823">
        <f>IFERROR(VLOOKUP(C5823,[1]LP!$B:$C,2,FALSE),0)</f>
        <v>172</v>
      </c>
      <c r="AA5823" s="11">
        <f t="shared" si="146"/>
        <v>15.1</v>
      </c>
      <c r="AB5823" s="5">
        <f>IFERROR(VLOOKUP(C5823,[2]Sheet1!$B:$F,5,FALSE),0)</f>
        <v>69595284.469999999</v>
      </c>
      <c r="AC5823" s="11">
        <f>IFERROR(VLOOKUP(AE5823,[3]Sheet2!$M:$O,2,FALSE),0)</f>
        <v>0</v>
      </c>
      <c r="AD5823" s="11">
        <f>IFERROR(VLOOKUP(AE5823,[3]Sheet2!$M:$O,3,FALSE),0)</f>
        <v>0</v>
      </c>
      <c r="AE5823" s="10" t="str">
        <f t="shared" si="147"/>
        <v>80/81CZBIL</v>
      </c>
    </row>
    <row r="5824" spans="1:31" x14ac:dyDescent="0.45">
      <c r="A5824" s="12" t="s">
        <v>54</v>
      </c>
      <c r="B5824" s="12" t="s">
        <v>338</v>
      </c>
      <c r="C5824" s="12" t="s">
        <v>29</v>
      </c>
      <c r="D5824" s="12">
        <v>497</v>
      </c>
      <c r="E5824" s="12">
        <v>11767904</v>
      </c>
      <c r="F5824" s="12">
        <v>14912889</v>
      </c>
      <c r="G5824" s="12">
        <v>214577060</v>
      </c>
      <c r="H5824" s="12">
        <v>178638560</v>
      </c>
      <c r="I5824" s="12">
        <v>5633065</v>
      </c>
      <c r="J5824" s="12">
        <v>6927438</v>
      </c>
      <c r="K5824" s="21">
        <v>4363726</v>
      </c>
      <c r="L5824" s="21">
        <v>2608466</v>
      </c>
      <c r="M5824" s="21">
        <v>29.55</v>
      </c>
      <c r="N5824" s="21">
        <v>16.82</v>
      </c>
      <c r="O5824" s="21">
        <v>2.19</v>
      </c>
      <c r="P5824" s="21">
        <v>13.04</v>
      </c>
      <c r="Q5824" s="21">
        <v>0.94</v>
      </c>
      <c r="R5824" s="21">
        <v>36.840000000000003</v>
      </c>
      <c r="S5824" s="22">
        <v>0.7</v>
      </c>
      <c r="T5824" s="21">
        <v>226.73</v>
      </c>
      <c r="U5824" s="21">
        <v>388.26</v>
      </c>
      <c r="V5824" s="12">
        <v>-0.21879999999999999</v>
      </c>
      <c r="W5824" s="21">
        <v>2751129</v>
      </c>
      <c r="X5824" s="21">
        <v>23.38</v>
      </c>
      <c r="Y5824" s="12" t="str">
        <f>IFERROR(VLOOKUP(C5824,[1]Index!$D:$F,3,FALSE),"Non List")</f>
        <v>Commercial Banks</v>
      </c>
      <c r="Z5824">
        <f>IFERROR(VLOOKUP(C5824,[1]LP!$B:$C,2,FALSE),0)</f>
        <v>532</v>
      </c>
      <c r="AA5824" s="11">
        <f t="shared" si="146"/>
        <v>18</v>
      </c>
      <c r="AB5824" s="5">
        <f>IFERROR(VLOOKUP(C5824,[2]Sheet1!$B:$F,5,FALSE),0)</f>
        <v>47977743.060000002</v>
      </c>
      <c r="AC5824" s="11">
        <f>IFERROR(VLOOKUP(AE5824,[3]Sheet2!$M:$O,2,FALSE),0)</f>
        <v>0</v>
      </c>
      <c r="AD5824" s="11">
        <f>IFERROR(VLOOKUP(AE5824,[3]Sheet2!$M:$O,3,FALSE),0)</f>
        <v>0</v>
      </c>
      <c r="AE5824" s="10" t="str">
        <f t="shared" si="147"/>
        <v>80/81EBL</v>
      </c>
    </row>
    <row r="5825" spans="1:31" x14ac:dyDescent="0.45">
      <c r="A5825" s="12" t="s">
        <v>54</v>
      </c>
      <c r="B5825" s="12" t="s">
        <v>338</v>
      </c>
      <c r="C5825" s="12" t="s">
        <v>30</v>
      </c>
      <c r="D5825" s="12">
        <v>175.3</v>
      </c>
      <c r="E5825" s="12">
        <v>36128770</v>
      </c>
      <c r="F5825" s="12">
        <v>22008646</v>
      </c>
      <c r="G5825" s="12">
        <v>459772609</v>
      </c>
      <c r="H5825" s="12">
        <v>366602143</v>
      </c>
      <c r="I5825" s="12">
        <v>13029041</v>
      </c>
      <c r="J5825" s="12">
        <v>15634484</v>
      </c>
      <c r="K5825" s="21">
        <v>9978948</v>
      </c>
      <c r="L5825" s="21">
        <v>3306552</v>
      </c>
      <c r="M5825" s="21">
        <v>12.2</v>
      </c>
      <c r="N5825" s="21">
        <v>14.37</v>
      </c>
      <c r="O5825" s="21">
        <v>1.0900000000000001</v>
      </c>
      <c r="P5825" s="21">
        <v>7.58</v>
      </c>
      <c r="Q5825" s="21">
        <v>0.57999999999999996</v>
      </c>
      <c r="R5825" s="21">
        <v>15.66</v>
      </c>
      <c r="S5825" s="22">
        <v>4.74</v>
      </c>
      <c r="T5825" s="21">
        <v>160.91999999999999</v>
      </c>
      <c r="U5825" s="21">
        <v>210.17</v>
      </c>
      <c r="V5825" s="12">
        <v>0.19889999999999999</v>
      </c>
      <c r="W5825" s="21">
        <v>-423102</v>
      </c>
      <c r="X5825" s="21">
        <v>-1.17</v>
      </c>
      <c r="Y5825" s="12" t="str">
        <f>IFERROR(VLOOKUP(C5825,[1]Index!$D:$F,3,FALSE),"Non List")</f>
        <v>Commercial Banks</v>
      </c>
      <c r="Z5825">
        <f>IFERROR(VLOOKUP(C5825,[1]LP!$B:$C,2,FALSE),0)</f>
        <v>186.5</v>
      </c>
      <c r="AA5825" s="11">
        <f t="shared" si="146"/>
        <v>15.3</v>
      </c>
      <c r="AB5825" s="5">
        <f>IFERROR(VLOOKUP(C5825,[2]Sheet1!$B:$F,5,FALSE),0)</f>
        <v>176308400.53</v>
      </c>
      <c r="AC5825" s="11">
        <f>IFERROR(VLOOKUP(AE5825,[3]Sheet2!$M:$O,2,FALSE),0)</f>
        <v>0</v>
      </c>
      <c r="AD5825" s="11">
        <f>IFERROR(VLOOKUP(AE5825,[3]Sheet2!$M:$O,3,FALSE),0)</f>
        <v>0</v>
      </c>
      <c r="AE5825" s="10" t="str">
        <f t="shared" si="147"/>
        <v>80/81GBIME</v>
      </c>
    </row>
    <row r="5826" spans="1:31" x14ac:dyDescent="0.45">
      <c r="A5826" s="12" t="s">
        <v>54</v>
      </c>
      <c r="B5826" s="12" t="s">
        <v>338</v>
      </c>
      <c r="C5826" s="12" t="s">
        <v>31</v>
      </c>
      <c r="D5826" s="12">
        <v>179.6</v>
      </c>
      <c r="E5826" s="12">
        <v>21656615.629999999</v>
      </c>
      <c r="F5826" s="12">
        <v>13909281.779999999</v>
      </c>
      <c r="G5826" s="12">
        <v>298625866.50999999</v>
      </c>
      <c r="H5826" s="12">
        <v>233178426.61000001</v>
      </c>
      <c r="I5826" s="12">
        <v>8433922.2599999998</v>
      </c>
      <c r="J5826" s="12">
        <v>9552257.6300000008</v>
      </c>
      <c r="K5826" s="21">
        <v>5776308.6500000004</v>
      </c>
      <c r="L5826" s="21">
        <v>1948181.22</v>
      </c>
      <c r="M5826" s="21">
        <v>11.99</v>
      </c>
      <c r="N5826" s="21">
        <v>14.98</v>
      </c>
      <c r="O5826" s="21">
        <v>1.0900000000000001</v>
      </c>
      <c r="P5826" s="21">
        <v>7.3</v>
      </c>
      <c r="Q5826" s="21">
        <v>0.53</v>
      </c>
      <c r="R5826" s="21">
        <v>16.329999999999998</v>
      </c>
      <c r="S5826" s="22">
        <v>4.96</v>
      </c>
      <c r="T5826" s="21">
        <v>164.23</v>
      </c>
      <c r="U5826" s="21">
        <v>210.49</v>
      </c>
      <c r="V5826" s="12">
        <v>0.17199999999999999</v>
      </c>
      <c r="W5826" s="21">
        <v>-5242489.0939999996</v>
      </c>
      <c r="X5826" s="21">
        <v>-24.21</v>
      </c>
      <c r="Y5826" s="12" t="str">
        <f>IFERROR(VLOOKUP(C5826,[1]Index!$D:$F,3,FALSE),"Non List")</f>
        <v>Commercial Banks</v>
      </c>
      <c r="Z5826">
        <f>IFERROR(VLOOKUP(C5826,[1]LP!$B:$C,2,FALSE),0)</f>
        <v>191</v>
      </c>
      <c r="AA5826" s="11">
        <f t="shared" si="146"/>
        <v>15.9</v>
      </c>
      <c r="AB5826" s="5">
        <f>IFERROR(VLOOKUP(C5826,[2]Sheet1!$B:$F,5,FALSE),0)</f>
        <v>32484923.449999999</v>
      </c>
      <c r="AC5826" s="11">
        <f>IFERROR(VLOOKUP(AE5826,[3]Sheet2!$M:$O,2,FALSE),0)</f>
        <v>0</v>
      </c>
      <c r="AD5826" s="11">
        <f>IFERROR(VLOOKUP(AE5826,[3]Sheet2!$M:$O,3,FALSE),0)</f>
        <v>0</v>
      </c>
      <c r="AE5826" s="10" t="str">
        <f t="shared" si="147"/>
        <v>80/81HBL</v>
      </c>
    </row>
    <row r="5827" spans="1:31" x14ac:dyDescent="0.45">
      <c r="A5827" s="12" t="s">
        <v>54</v>
      </c>
      <c r="B5827" s="12" t="s">
        <v>338</v>
      </c>
      <c r="C5827" s="12" t="s">
        <v>33</v>
      </c>
      <c r="D5827" s="12">
        <v>135</v>
      </c>
      <c r="E5827" s="12">
        <v>26225861.34</v>
      </c>
      <c r="F5827" s="12">
        <v>9625412.341</v>
      </c>
      <c r="G5827" s="12">
        <v>318862108.29000002</v>
      </c>
      <c r="H5827" s="12">
        <v>274532315.14700001</v>
      </c>
      <c r="I5827" s="12">
        <v>8424798.4959999993</v>
      </c>
      <c r="J5827" s="12">
        <v>10554470.593</v>
      </c>
      <c r="K5827" s="21">
        <v>5805559.6169999996</v>
      </c>
      <c r="L5827" s="21">
        <v>1052794.5190000001</v>
      </c>
      <c r="M5827" s="21">
        <v>5.35</v>
      </c>
      <c r="N5827" s="21">
        <v>25.23</v>
      </c>
      <c r="O5827" s="21">
        <v>0.99</v>
      </c>
      <c r="P5827" s="21">
        <v>3.92</v>
      </c>
      <c r="Q5827" s="21">
        <v>0.26</v>
      </c>
      <c r="R5827" s="21">
        <v>24.98</v>
      </c>
      <c r="S5827" s="22">
        <v>4.95</v>
      </c>
      <c r="T5827" s="21">
        <v>136.69999999999999</v>
      </c>
      <c r="U5827" s="21">
        <v>128.28</v>
      </c>
      <c r="V5827" s="12">
        <v>-4.9799999999999997E-2</v>
      </c>
      <c r="W5827" s="21">
        <v>-4205229.3190000001</v>
      </c>
      <c r="X5827" s="21">
        <v>-16.03</v>
      </c>
      <c r="Y5827" s="12" t="str">
        <f>IFERROR(VLOOKUP(C5827,[1]Index!$D:$F,3,FALSE),"Non List")</f>
        <v>Commercial Banks</v>
      </c>
      <c r="Z5827">
        <f>IFERROR(VLOOKUP(C5827,[1]LP!$B:$C,2,FALSE),0)</f>
        <v>144.30000000000001</v>
      </c>
      <c r="AA5827" s="11">
        <f t="shared" si="146"/>
        <v>27</v>
      </c>
      <c r="AB5827" s="5">
        <f>IFERROR(VLOOKUP(C5827,[2]Sheet1!$B:$F,5,FALSE),0)</f>
        <v>128506730.66</v>
      </c>
      <c r="AC5827" s="11">
        <f>IFERROR(VLOOKUP(AE5827,[3]Sheet2!$M:$O,2,FALSE),0)</f>
        <v>0</v>
      </c>
      <c r="AD5827" s="11">
        <f>IFERROR(VLOOKUP(AE5827,[3]Sheet2!$M:$O,3,FALSE),0)</f>
        <v>0</v>
      </c>
      <c r="AE5827" s="10" t="str">
        <f t="shared" si="147"/>
        <v>80/81KBL</v>
      </c>
    </row>
    <row r="5828" spans="1:31" x14ac:dyDescent="0.45">
      <c r="A5828" s="12" t="s">
        <v>54</v>
      </c>
      <c r="B5828" s="12" t="s">
        <v>338</v>
      </c>
      <c r="C5828" s="12" t="s">
        <v>35</v>
      </c>
      <c r="D5828" s="12">
        <v>171</v>
      </c>
      <c r="E5828" s="12">
        <v>11621357.273</v>
      </c>
      <c r="F5828" s="12">
        <v>5274670.4560000002</v>
      </c>
      <c r="G5828" s="12">
        <v>149060074.06999999</v>
      </c>
      <c r="H5828" s="12">
        <v>126992903.37899999</v>
      </c>
      <c r="I5828" s="12">
        <v>3849812.34</v>
      </c>
      <c r="J5828" s="12">
        <v>4902573.3899999997</v>
      </c>
      <c r="K5828" s="21">
        <v>2291429.2400000002</v>
      </c>
      <c r="L5828" s="21">
        <v>855446.55700000003</v>
      </c>
      <c r="M5828" s="21">
        <v>9.81</v>
      </c>
      <c r="N5828" s="21">
        <v>17.43</v>
      </c>
      <c r="O5828" s="21">
        <v>1.18</v>
      </c>
      <c r="P5828" s="21">
        <v>6.75</v>
      </c>
      <c r="Q5828" s="21">
        <v>0.46</v>
      </c>
      <c r="R5828" s="21">
        <v>20.57</v>
      </c>
      <c r="S5828" s="22">
        <v>3.68</v>
      </c>
      <c r="T5828" s="21">
        <v>145.38999999999999</v>
      </c>
      <c r="U5828" s="21">
        <v>179.14</v>
      </c>
      <c r="V5828" s="12">
        <v>4.7600000000000003E-2</v>
      </c>
      <c r="W5828" s="21">
        <v>-305636.71299999999</v>
      </c>
      <c r="X5828" s="21">
        <v>-2.63</v>
      </c>
      <c r="Y5828" s="12" t="str">
        <f>IFERROR(VLOOKUP(C5828,[1]Index!$D:$F,3,FALSE),"Non List")</f>
        <v>Commercial Banks</v>
      </c>
      <c r="Z5828">
        <f>IFERROR(VLOOKUP(C5828,[1]LP!$B:$C,2,FALSE),0)</f>
        <v>182.8</v>
      </c>
      <c r="AA5828" s="11">
        <f t="shared" si="146"/>
        <v>18.600000000000001</v>
      </c>
      <c r="AB5828" s="5">
        <f>IFERROR(VLOOKUP(C5828,[2]Sheet1!$B:$F,5,FALSE),0)</f>
        <v>56944650.630000003</v>
      </c>
      <c r="AC5828" s="11">
        <f>IFERROR(VLOOKUP(AE5828,[3]Sheet2!$M:$O,2,FALSE),0)</f>
        <v>0</v>
      </c>
      <c r="AD5828" s="11">
        <f>IFERROR(VLOOKUP(AE5828,[3]Sheet2!$M:$O,3,FALSE),0)</f>
        <v>0</v>
      </c>
      <c r="AE5828" s="10" t="str">
        <f t="shared" si="147"/>
        <v>80/81MBL</v>
      </c>
    </row>
    <row r="5829" spans="1:31" x14ac:dyDescent="0.45">
      <c r="A5829" s="12" t="s">
        <v>54</v>
      </c>
      <c r="B5829" s="12" t="s">
        <v>338</v>
      </c>
      <c r="C5829" s="12" t="s">
        <v>37</v>
      </c>
      <c r="D5829" s="12">
        <v>429.9</v>
      </c>
      <c r="E5829" s="12">
        <v>27056997</v>
      </c>
      <c r="F5829" s="12">
        <v>29327594</v>
      </c>
      <c r="G5829" s="12">
        <v>440436431</v>
      </c>
      <c r="H5829" s="12">
        <v>368756617</v>
      </c>
      <c r="I5829" s="12">
        <v>12551367</v>
      </c>
      <c r="J5829" s="12">
        <v>15328626</v>
      </c>
      <c r="K5829" s="21">
        <v>9920169</v>
      </c>
      <c r="L5829" s="21">
        <v>4668029</v>
      </c>
      <c r="M5829" s="21">
        <v>23</v>
      </c>
      <c r="N5829" s="21">
        <v>18.690000000000001</v>
      </c>
      <c r="O5829" s="21">
        <v>2.06</v>
      </c>
      <c r="P5829" s="21">
        <v>11.04</v>
      </c>
      <c r="Q5829" s="21">
        <v>0.87</v>
      </c>
      <c r="R5829" s="21">
        <v>38.5</v>
      </c>
      <c r="S5829" s="22">
        <v>1.27</v>
      </c>
      <c r="T5829" s="21">
        <v>208.39</v>
      </c>
      <c r="U5829" s="21">
        <v>328.39</v>
      </c>
      <c r="V5829" s="12">
        <v>-0.2361</v>
      </c>
      <c r="W5829" s="21">
        <v>1547086</v>
      </c>
      <c r="X5829" s="21">
        <v>5.72</v>
      </c>
      <c r="Y5829" s="12" t="str">
        <f>IFERROR(VLOOKUP(C5829,[1]Index!$D:$F,3,FALSE),"Non List")</f>
        <v>Commercial Banks</v>
      </c>
      <c r="Z5829">
        <f>IFERROR(VLOOKUP(C5829,[1]LP!$B:$C,2,FALSE),0)</f>
        <v>458</v>
      </c>
      <c r="AA5829" s="11">
        <f t="shared" si="146"/>
        <v>19.899999999999999</v>
      </c>
      <c r="AB5829" s="5">
        <f>IFERROR(VLOOKUP(C5829,[2]Sheet1!$B:$F,5,FALSE),0)</f>
        <v>108227988.66</v>
      </c>
      <c r="AC5829" s="11">
        <f>IFERROR(VLOOKUP(AE5829,[3]Sheet2!$M:$O,2,FALSE),0)</f>
        <v>0</v>
      </c>
      <c r="AD5829" s="11">
        <f>IFERROR(VLOOKUP(AE5829,[3]Sheet2!$M:$O,3,FALSE),0)</f>
        <v>0</v>
      </c>
      <c r="AE5829" s="10" t="str">
        <f t="shared" si="147"/>
        <v>80/81NABIL</v>
      </c>
    </row>
    <row r="5830" spans="1:31" x14ac:dyDescent="0.45">
      <c r="A5830" s="12" t="s">
        <v>54</v>
      </c>
      <c r="B5830" s="12" t="s">
        <v>338</v>
      </c>
      <c r="C5830" s="12" t="s">
        <v>39</v>
      </c>
      <c r="D5830" s="12">
        <v>205.7</v>
      </c>
      <c r="E5830" s="12">
        <v>14694022.93</v>
      </c>
      <c r="F5830" s="12">
        <v>21514672.640000001</v>
      </c>
      <c r="G5830" s="12">
        <v>261479359.34999999</v>
      </c>
      <c r="H5830" s="12">
        <v>185998574.52000001</v>
      </c>
      <c r="I5830" s="12">
        <v>6775158.0899999999</v>
      </c>
      <c r="J5830" s="12">
        <v>7993775.4400000004</v>
      </c>
      <c r="K5830" s="21">
        <v>4245413.58</v>
      </c>
      <c r="L5830" s="21">
        <v>130509.08</v>
      </c>
      <c r="M5830" s="21">
        <v>1.17</v>
      </c>
      <c r="N5830" s="21">
        <v>175.81</v>
      </c>
      <c r="O5830" s="21">
        <v>0.83</v>
      </c>
      <c r="P5830" s="21">
        <v>0.48</v>
      </c>
      <c r="Q5830" s="21">
        <v>0.04</v>
      </c>
      <c r="R5830" s="21">
        <v>145.91999999999999</v>
      </c>
      <c r="S5830" s="22">
        <v>4.8499999999999996</v>
      </c>
      <c r="T5830" s="21">
        <v>246.42</v>
      </c>
      <c r="U5830" s="21">
        <v>80.540000000000006</v>
      </c>
      <c r="V5830" s="12">
        <v>-0.60840000000000005</v>
      </c>
      <c r="W5830" s="21">
        <v>-1046632.495</v>
      </c>
      <c r="X5830" s="21">
        <v>-7.12</v>
      </c>
      <c r="Y5830" s="12" t="str">
        <f>IFERROR(VLOOKUP(C5830,[1]Index!$D:$F,3,FALSE),"Non List")</f>
        <v>Commercial Banks</v>
      </c>
      <c r="Z5830">
        <f>IFERROR(VLOOKUP(C5830,[1]LP!$B:$C,2,FALSE),0)</f>
        <v>219.5</v>
      </c>
      <c r="AA5830" s="11">
        <f t="shared" si="146"/>
        <v>187.6</v>
      </c>
      <c r="AB5830" s="5">
        <f>IFERROR(VLOOKUP(C5830,[2]Sheet1!$B:$F,5,FALSE),0)</f>
        <v>72000712.349999994</v>
      </c>
      <c r="AC5830" s="11">
        <f>IFERROR(VLOOKUP(AE5830,[3]Sheet2!$M:$O,2,FALSE),0)</f>
        <v>0</v>
      </c>
      <c r="AD5830" s="11">
        <f>IFERROR(VLOOKUP(AE5830,[3]Sheet2!$M:$O,3,FALSE),0)</f>
        <v>0</v>
      </c>
      <c r="AE5830" s="10" t="str">
        <f t="shared" si="147"/>
        <v>80/81NBL</v>
      </c>
    </row>
    <row r="5831" spans="1:31" x14ac:dyDescent="0.45">
      <c r="A5831" s="12" t="s">
        <v>54</v>
      </c>
      <c r="B5831" s="12" t="s">
        <v>338</v>
      </c>
      <c r="C5831" s="12" t="s">
        <v>42</v>
      </c>
      <c r="D5831" s="12">
        <v>385</v>
      </c>
      <c r="E5831" s="12">
        <v>14917566.92</v>
      </c>
      <c r="F5831" s="12">
        <v>15733918.370999999</v>
      </c>
      <c r="G5831" s="12">
        <v>327167643.64999998</v>
      </c>
      <c r="H5831" s="12">
        <v>277181146.88</v>
      </c>
      <c r="I5831" s="12">
        <v>8188170.5420000004</v>
      </c>
      <c r="J5831" s="12">
        <v>10301947.09</v>
      </c>
      <c r="K5831" s="21">
        <v>5773808.6619999995</v>
      </c>
      <c r="L5831" s="21">
        <v>1914891.669</v>
      </c>
      <c r="M5831" s="21">
        <v>17.11</v>
      </c>
      <c r="N5831" s="21">
        <v>22.5</v>
      </c>
      <c r="O5831" s="21">
        <v>1.87</v>
      </c>
      <c r="P5831" s="21">
        <v>8.33</v>
      </c>
      <c r="Q5831" s="21">
        <v>0.48</v>
      </c>
      <c r="R5831" s="21">
        <v>42.08</v>
      </c>
      <c r="S5831" s="22">
        <v>1.76</v>
      </c>
      <c r="T5831" s="21">
        <v>205.47</v>
      </c>
      <c r="U5831" s="21">
        <v>281.25</v>
      </c>
      <c r="V5831" s="12">
        <v>-0.26950000000000002</v>
      </c>
      <c r="W5831" s="21">
        <v>-1725642.8189999999</v>
      </c>
      <c r="X5831" s="21">
        <v>-11.57</v>
      </c>
      <c r="Y5831" s="12" t="str">
        <f>IFERROR(VLOOKUP(C5831,[1]Index!$D:$F,3,FALSE),"Non List")</f>
        <v>Commercial Banks</v>
      </c>
      <c r="Z5831">
        <f>IFERROR(VLOOKUP(C5831,[1]LP!$B:$C,2,FALSE),0)</f>
        <v>419.9</v>
      </c>
      <c r="AA5831" s="11">
        <f t="shared" si="146"/>
        <v>24.5</v>
      </c>
      <c r="AB5831" s="5">
        <f>IFERROR(VLOOKUP(C5831,[2]Sheet1!$B:$F,5,FALSE),0)</f>
        <v>73096077.920000002</v>
      </c>
      <c r="AC5831" s="11">
        <f>IFERROR(VLOOKUP(AE5831,[3]Sheet2!$M:$O,2,FALSE),0)</f>
        <v>0</v>
      </c>
      <c r="AD5831" s="11">
        <f>IFERROR(VLOOKUP(AE5831,[3]Sheet2!$M:$O,3,FALSE),0)</f>
        <v>0</v>
      </c>
      <c r="AE5831" s="10" t="str">
        <f t="shared" si="147"/>
        <v>80/81NICA</v>
      </c>
    </row>
    <row r="5832" spans="1:31" x14ac:dyDescent="0.45">
      <c r="A5832" s="12" t="s">
        <v>54</v>
      </c>
      <c r="B5832" s="12" t="s">
        <v>338</v>
      </c>
      <c r="C5832" s="12" t="s">
        <v>43</v>
      </c>
      <c r="D5832" s="12">
        <v>174.5</v>
      </c>
      <c r="E5832" s="12">
        <v>18366706</v>
      </c>
      <c r="F5832" s="12">
        <v>10493764</v>
      </c>
      <c r="G5832" s="12">
        <v>224277615</v>
      </c>
      <c r="H5832" s="12">
        <v>192447806</v>
      </c>
      <c r="I5832" s="12">
        <v>5529919</v>
      </c>
      <c r="J5832" s="12">
        <v>7189190</v>
      </c>
      <c r="K5832" s="21">
        <v>4105943</v>
      </c>
      <c r="L5832" s="21">
        <v>2241595</v>
      </c>
      <c r="M5832" s="21">
        <v>16.27</v>
      </c>
      <c r="N5832" s="21">
        <v>10.73</v>
      </c>
      <c r="O5832" s="21">
        <v>1.1100000000000001</v>
      </c>
      <c r="P5832" s="21">
        <v>10.36</v>
      </c>
      <c r="Q5832" s="21">
        <v>0.75</v>
      </c>
      <c r="R5832" s="21">
        <v>11.91</v>
      </c>
      <c r="S5832" s="22">
        <v>2.86</v>
      </c>
      <c r="T5832" s="21">
        <v>157.13</v>
      </c>
      <c r="U5832" s="21">
        <v>239.84</v>
      </c>
      <c r="V5832" s="12">
        <v>0.37440000000000001</v>
      </c>
      <c r="W5832" s="21">
        <v>273358</v>
      </c>
      <c r="X5832" s="21">
        <v>1.49</v>
      </c>
      <c r="Y5832" s="12" t="str">
        <f>IFERROR(VLOOKUP(C5832,[1]Index!$D:$F,3,FALSE),"Non List")</f>
        <v>Commercial Banks</v>
      </c>
      <c r="Z5832">
        <f>IFERROR(VLOOKUP(C5832,[1]LP!$B:$C,2,FALSE),0)</f>
        <v>189.1</v>
      </c>
      <c r="AA5832" s="11">
        <f t="shared" si="146"/>
        <v>11.6</v>
      </c>
      <c r="AB5832" s="5">
        <f>IFERROR(VLOOKUP(C5832,[2]Sheet1!$B:$F,5,FALSE),0)</f>
        <v>89996863.319999993</v>
      </c>
      <c r="AC5832" s="11">
        <f>IFERROR(VLOOKUP(AE5832,[3]Sheet2!$M:$O,2,FALSE),0)</f>
        <v>0</v>
      </c>
      <c r="AD5832" s="11">
        <f>IFERROR(VLOOKUP(AE5832,[3]Sheet2!$M:$O,3,FALSE),0)</f>
        <v>0</v>
      </c>
      <c r="AE5832" s="10" t="str">
        <f t="shared" si="147"/>
        <v>80/81NMB</v>
      </c>
    </row>
    <row r="5833" spans="1:31" x14ac:dyDescent="0.45">
      <c r="A5833" s="12" t="s">
        <v>54</v>
      </c>
      <c r="B5833" s="12" t="s">
        <v>338</v>
      </c>
      <c r="C5833" s="12" t="s">
        <v>44</v>
      </c>
      <c r="D5833" s="12">
        <v>188.8</v>
      </c>
      <c r="E5833" s="12">
        <v>19402575.719999999</v>
      </c>
      <c r="F5833" s="12">
        <v>10594691.41</v>
      </c>
      <c r="G5833" s="12">
        <v>202541744.88</v>
      </c>
      <c r="H5833" s="12">
        <v>177500985.19999999</v>
      </c>
      <c r="I5833" s="12">
        <v>5783810.9900000002</v>
      </c>
      <c r="J5833" s="12">
        <v>7163360.2300000004</v>
      </c>
      <c r="K5833" s="21">
        <v>5006789.33</v>
      </c>
      <c r="L5833" s="21">
        <v>2878746.22</v>
      </c>
      <c r="M5833" s="21">
        <v>19.77</v>
      </c>
      <c r="N5833" s="21">
        <v>9.5500000000000007</v>
      </c>
      <c r="O5833" s="21">
        <v>1.22</v>
      </c>
      <c r="P5833" s="21">
        <v>12.8</v>
      </c>
      <c r="Q5833" s="21">
        <v>1.1000000000000001</v>
      </c>
      <c r="R5833" s="21">
        <v>11.65</v>
      </c>
      <c r="S5833" s="22">
        <v>4.29</v>
      </c>
      <c r="T5833" s="21">
        <v>154.6</v>
      </c>
      <c r="U5833" s="21">
        <v>262.24</v>
      </c>
      <c r="V5833" s="12">
        <v>0.38900000000000001</v>
      </c>
      <c r="W5833" s="21">
        <v>313347.41700000002</v>
      </c>
      <c r="X5833" s="21">
        <v>1.61</v>
      </c>
      <c r="Y5833" s="12" t="str">
        <f>IFERROR(VLOOKUP(C5833,[1]Index!$D:$F,3,FALSE),"Non List")</f>
        <v>Commercial Banks</v>
      </c>
      <c r="Z5833">
        <f>IFERROR(VLOOKUP(C5833,[1]LP!$B:$C,2,FALSE),0)</f>
        <v>205.9</v>
      </c>
      <c r="AA5833" s="11">
        <f t="shared" si="146"/>
        <v>10.4</v>
      </c>
      <c r="AB5833" s="5">
        <f>IFERROR(VLOOKUP(C5833,[2]Sheet1!$B:$F,5,FALSE),0)</f>
        <v>95072621.010000005</v>
      </c>
      <c r="AC5833" s="11">
        <f>IFERROR(VLOOKUP(AE5833,[3]Sheet2!$M:$O,2,FALSE),0)</f>
        <v>0</v>
      </c>
      <c r="AD5833" s="11">
        <f>IFERROR(VLOOKUP(AE5833,[3]Sheet2!$M:$O,3,FALSE),0)</f>
        <v>0</v>
      </c>
      <c r="AE5833" s="10" t="str">
        <f t="shared" si="147"/>
        <v>80/81PCBL</v>
      </c>
    </row>
    <row r="5834" spans="1:31" x14ac:dyDescent="0.45">
      <c r="A5834" s="12" t="s">
        <v>54</v>
      </c>
      <c r="B5834" s="12" t="s">
        <v>338</v>
      </c>
      <c r="C5834" s="12" t="s">
        <v>45</v>
      </c>
      <c r="D5834" s="12">
        <v>233</v>
      </c>
      <c r="E5834" s="12">
        <v>13581525.414000001</v>
      </c>
      <c r="F5834" s="12">
        <v>6415654.7319999998</v>
      </c>
      <c r="G5834" s="12">
        <v>186962077.185</v>
      </c>
      <c r="H5834" s="12">
        <v>160379434.45300001</v>
      </c>
      <c r="I5834" s="12">
        <v>4581593.8470000001</v>
      </c>
      <c r="J5834" s="12">
        <v>5941504.3219999997</v>
      </c>
      <c r="K5834" s="21">
        <v>3660678.4210000001</v>
      </c>
      <c r="L5834" s="21">
        <v>1439442.8060000001</v>
      </c>
      <c r="M5834" s="21">
        <v>14.12</v>
      </c>
      <c r="N5834" s="21">
        <v>16.5</v>
      </c>
      <c r="O5834" s="21">
        <v>1.58</v>
      </c>
      <c r="P5834" s="21">
        <v>9.6</v>
      </c>
      <c r="Q5834" s="21">
        <v>0.62</v>
      </c>
      <c r="R5834" s="21">
        <v>26.07</v>
      </c>
      <c r="S5834" s="22">
        <v>1.89</v>
      </c>
      <c r="T5834" s="21">
        <v>147.24</v>
      </c>
      <c r="U5834" s="21">
        <v>216.28</v>
      </c>
      <c r="V5834" s="12">
        <v>-7.17E-2</v>
      </c>
      <c r="W5834" s="21">
        <v>756822.71100000001</v>
      </c>
      <c r="X5834" s="21">
        <v>5.57</v>
      </c>
      <c r="Y5834" s="12" t="str">
        <f>IFERROR(VLOOKUP(C5834,[1]Index!$D:$F,3,FALSE),"Non List")</f>
        <v>Commercial Banks</v>
      </c>
      <c r="Z5834">
        <f>IFERROR(VLOOKUP(C5834,[1]LP!$B:$C,2,FALSE),0)</f>
        <v>256.5</v>
      </c>
      <c r="AA5834" s="11">
        <f t="shared" si="146"/>
        <v>18.2</v>
      </c>
      <c r="AB5834" s="5">
        <f>IFERROR(VLOOKUP(C5834,[2]Sheet1!$B:$F,5,FALSE),0)</f>
        <v>66549474.509999998</v>
      </c>
      <c r="AC5834" s="11">
        <f>IFERROR(VLOOKUP(AE5834,[3]Sheet2!$M:$O,2,FALSE),0)</f>
        <v>0</v>
      </c>
      <c r="AD5834" s="11">
        <f>IFERROR(VLOOKUP(AE5834,[3]Sheet2!$M:$O,3,FALSE),0)</f>
        <v>0</v>
      </c>
      <c r="AE5834" s="10" t="str">
        <f t="shared" si="147"/>
        <v>80/81SANIMA</v>
      </c>
    </row>
    <row r="5835" spans="1:31" x14ac:dyDescent="0.45">
      <c r="A5835" s="12" t="s">
        <v>54</v>
      </c>
      <c r="B5835" s="12" t="s">
        <v>338</v>
      </c>
      <c r="C5835" s="12" t="s">
        <v>46</v>
      </c>
      <c r="D5835" s="12">
        <v>274</v>
      </c>
      <c r="E5835" s="12">
        <v>10500152.279999999</v>
      </c>
      <c r="F5835" s="12">
        <v>8151222</v>
      </c>
      <c r="G5835" s="12">
        <v>174566049.90000001</v>
      </c>
      <c r="H5835" s="12">
        <v>122551375.19</v>
      </c>
      <c r="I5835" s="12">
        <v>3573754.81</v>
      </c>
      <c r="J5835" s="12">
        <v>4542611.4800000004</v>
      </c>
      <c r="K5835" s="21">
        <v>2445881.48</v>
      </c>
      <c r="L5835" s="21">
        <v>1164177.8700000001</v>
      </c>
      <c r="M5835" s="21">
        <v>14.77</v>
      </c>
      <c r="N5835" s="21">
        <v>18.55</v>
      </c>
      <c r="O5835" s="21">
        <v>1.54</v>
      </c>
      <c r="P5835" s="21">
        <v>8.32</v>
      </c>
      <c r="Q5835" s="21">
        <v>0.55000000000000004</v>
      </c>
      <c r="R5835" s="21">
        <v>28.57</v>
      </c>
      <c r="S5835" s="22">
        <v>1.98</v>
      </c>
      <c r="T5835" s="21">
        <v>177.63</v>
      </c>
      <c r="U5835" s="21">
        <v>242.96</v>
      </c>
      <c r="V5835" s="12">
        <v>-0.1133</v>
      </c>
      <c r="W5835" s="21">
        <v>834360.36</v>
      </c>
      <c r="X5835" s="21">
        <v>7.95</v>
      </c>
      <c r="Y5835" s="12" t="str">
        <f>IFERROR(VLOOKUP(C5835,[1]Index!$D:$F,3,FALSE),"Non List")</f>
        <v>Commercial Banks</v>
      </c>
      <c r="Z5835">
        <f>IFERROR(VLOOKUP(C5835,[1]LP!$B:$C,2,FALSE),0)</f>
        <v>296</v>
      </c>
      <c r="AA5835" s="11">
        <f t="shared" si="146"/>
        <v>20</v>
      </c>
      <c r="AB5835" s="5">
        <f>IFERROR(VLOOKUP(C5835,[2]Sheet1!$B:$F,5,FALSE),0)</f>
        <v>30361886.129999999</v>
      </c>
      <c r="AC5835" s="11">
        <f>IFERROR(VLOOKUP(AE5835,[3]Sheet2!$M:$O,2,FALSE),0)</f>
        <v>0</v>
      </c>
      <c r="AD5835" s="11">
        <f>IFERROR(VLOOKUP(AE5835,[3]Sheet2!$M:$O,3,FALSE),0)</f>
        <v>0</v>
      </c>
      <c r="AE5835" s="10" t="str">
        <f t="shared" si="147"/>
        <v>80/81SBI</v>
      </c>
    </row>
    <row r="5836" spans="1:31" x14ac:dyDescent="0.45">
      <c r="A5836" s="12" t="s">
        <v>54</v>
      </c>
      <c r="B5836" s="12" t="s">
        <v>338</v>
      </c>
      <c r="C5836" s="12" t="s">
        <v>47</v>
      </c>
      <c r="D5836" s="12">
        <v>222.7</v>
      </c>
      <c r="E5836" s="12">
        <v>14089980.189999999</v>
      </c>
      <c r="F5836" s="12">
        <v>12133422.949999999</v>
      </c>
      <c r="G5836" s="12">
        <v>226667382.465</v>
      </c>
      <c r="H5836" s="12">
        <v>193018987.215</v>
      </c>
      <c r="I5836" s="12">
        <v>6013382.6150000002</v>
      </c>
      <c r="J5836" s="12">
        <v>7488978.8099999996</v>
      </c>
      <c r="K5836" s="21">
        <v>4155889.4929999998</v>
      </c>
      <c r="L5836" s="21">
        <v>1684090.73</v>
      </c>
      <c r="M5836" s="21">
        <v>15.93</v>
      </c>
      <c r="N5836" s="21">
        <v>13.98</v>
      </c>
      <c r="O5836" s="21">
        <v>1.2</v>
      </c>
      <c r="P5836" s="21">
        <v>8.56</v>
      </c>
      <c r="Q5836" s="21">
        <v>0.57999999999999996</v>
      </c>
      <c r="R5836" s="21">
        <v>16.78</v>
      </c>
      <c r="S5836" s="22">
        <v>2.52</v>
      </c>
      <c r="T5836" s="21">
        <v>186.11</v>
      </c>
      <c r="U5836" s="21">
        <v>258.27999999999997</v>
      </c>
      <c r="V5836" s="12">
        <v>0.15970000000000001</v>
      </c>
      <c r="W5836" s="21">
        <v>-271202.74900000001</v>
      </c>
      <c r="X5836" s="21">
        <v>-1.92</v>
      </c>
      <c r="Y5836" s="12" t="str">
        <f>IFERROR(VLOOKUP(C5836,[1]Index!$D:$F,3,FALSE),"Non List")</f>
        <v>Commercial Banks</v>
      </c>
      <c r="Z5836">
        <f>IFERROR(VLOOKUP(C5836,[1]LP!$B:$C,2,FALSE),0)</f>
        <v>240.5</v>
      </c>
      <c r="AA5836" s="11">
        <f t="shared" si="146"/>
        <v>15.1</v>
      </c>
      <c r="AB5836" s="5">
        <f>IFERROR(VLOOKUP(C5836,[2]Sheet1!$B:$F,5,FALSE),0)</f>
        <v>69040902.930000007</v>
      </c>
      <c r="AC5836" s="11">
        <f>IFERROR(VLOOKUP(AE5836,[3]Sheet2!$M:$O,2,FALSE),0)</f>
        <v>0</v>
      </c>
      <c r="AD5836" s="11">
        <f>IFERROR(VLOOKUP(AE5836,[3]Sheet2!$M:$O,3,FALSE),0)</f>
        <v>0</v>
      </c>
      <c r="AE5836" s="10" t="str">
        <f t="shared" si="147"/>
        <v>80/81SBL</v>
      </c>
    </row>
    <row r="5837" spans="1:31" x14ac:dyDescent="0.45">
      <c r="A5837" s="12" t="s">
        <v>54</v>
      </c>
      <c r="B5837" s="12" t="s">
        <v>338</v>
      </c>
      <c r="C5837" s="12" t="s">
        <v>48</v>
      </c>
      <c r="D5837" s="12">
        <v>515.9</v>
      </c>
      <c r="E5837" s="12">
        <v>9429454</v>
      </c>
      <c r="F5837" s="12">
        <v>10264026</v>
      </c>
      <c r="G5837" s="12">
        <v>110065253</v>
      </c>
      <c r="H5837" s="12">
        <v>79241386</v>
      </c>
      <c r="I5837" s="12">
        <v>3920033</v>
      </c>
      <c r="J5837" s="12">
        <v>5432857</v>
      </c>
      <c r="K5837" s="21">
        <v>3759251</v>
      </c>
      <c r="L5837" s="21">
        <v>2447122</v>
      </c>
      <c r="M5837" s="21">
        <v>34.6</v>
      </c>
      <c r="N5837" s="21">
        <v>14.91</v>
      </c>
      <c r="O5837" s="21">
        <v>2.4700000000000002</v>
      </c>
      <c r="P5837" s="21">
        <v>16.57</v>
      </c>
      <c r="Q5837" s="21">
        <v>1.76</v>
      </c>
      <c r="R5837" s="21">
        <v>36.83</v>
      </c>
      <c r="S5837" s="22">
        <v>2.14</v>
      </c>
      <c r="T5837" s="21">
        <v>208.85</v>
      </c>
      <c r="U5837" s="21">
        <v>403.22</v>
      </c>
      <c r="V5837" s="12">
        <v>-0.21840000000000001</v>
      </c>
      <c r="W5837" s="21">
        <v>1817237</v>
      </c>
      <c r="X5837" s="21">
        <v>19.27</v>
      </c>
      <c r="Y5837" s="12" t="str">
        <f>IFERROR(VLOOKUP(C5837,[1]Index!$D:$F,3,FALSE),"Non List")</f>
        <v>Commercial Banks</v>
      </c>
      <c r="Z5837">
        <f>IFERROR(VLOOKUP(C5837,[1]LP!$B:$C,2,FALSE),0)</f>
        <v>576.70000000000005</v>
      </c>
      <c r="AA5837" s="11">
        <f t="shared" si="146"/>
        <v>16.7</v>
      </c>
      <c r="AB5837" s="5">
        <f>IFERROR(VLOOKUP(C5837,[2]Sheet1!$B:$F,5,FALSE),0)</f>
        <v>25912139.09</v>
      </c>
      <c r="AC5837" s="11">
        <f>IFERROR(VLOOKUP(AE5837,[3]Sheet2!$M:$O,2,FALSE),0)</f>
        <v>0</v>
      </c>
      <c r="AD5837" s="11">
        <f>IFERROR(VLOOKUP(AE5837,[3]Sheet2!$M:$O,3,FALSE),0)</f>
        <v>0</v>
      </c>
      <c r="AE5837" s="10" t="str">
        <f t="shared" si="147"/>
        <v>80/81SCB</v>
      </c>
    </row>
    <row r="5838" spans="1:31" x14ac:dyDescent="0.45">
      <c r="A5838" s="12" t="s">
        <v>54</v>
      </c>
      <c r="B5838" s="12" t="s">
        <v>338</v>
      </c>
      <c r="C5838" s="12" t="s">
        <v>51</v>
      </c>
      <c r="D5838" s="12">
        <v>139</v>
      </c>
      <c r="E5838" s="12">
        <v>23542490</v>
      </c>
      <c r="F5838" s="12">
        <v>10029283</v>
      </c>
      <c r="G5838" s="12">
        <v>278334829</v>
      </c>
      <c r="H5838" s="12">
        <v>229901422</v>
      </c>
      <c r="I5838" s="12">
        <v>8439683</v>
      </c>
      <c r="J5838" s="12">
        <v>10191385</v>
      </c>
      <c r="K5838" s="21">
        <v>5331400</v>
      </c>
      <c r="L5838" s="21">
        <v>1812459</v>
      </c>
      <c r="M5838" s="21">
        <v>10.25</v>
      </c>
      <c r="N5838" s="21">
        <v>13.56</v>
      </c>
      <c r="O5838" s="21">
        <v>0.97</v>
      </c>
      <c r="P5838" s="21">
        <v>7.2</v>
      </c>
      <c r="Q5838" s="21">
        <v>0.53</v>
      </c>
      <c r="R5838" s="21">
        <v>13.15</v>
      </c>
      <c r="S5838" s="22">
        <v>4.8099999999999996</v>
      </c>
      <c r="T5838" s="21">
        <v>142.6</v>
      </c>
      <c r="U5838" s="21">
        <v>181.35</v>
      </c>
      <c r="V5838" s="12">
        <v>0.30470000000000003</v>
      </c>
      <c r="W5838" s="21">
        <v>166547</v>
      </c>
      <c r="X5838" s="21">
        <v>0.71</v>
      </c>
      <c r="Y5838" s="12" t="str">
        <f>IFERROR(VLOOKUP(C5838,[1]Index!$D:$F,3,FALSE),"Non List")</f>
        <v>Commercial Banks</v>
      </c>
      <c r="Z5838">
        <f>IFERROR(VLOOKUP(C5838,[1]LP!$B:$C,2,FALSE),0)</f>
        <v>149.5</v>
      </c>
      <c r="AA5838" s="11">
        <f t="shared" si="146"/>
        <v>14.6</v>
      </c>
      <c r="AB5838" s="5">
        <f>IFERROR(VLOOKUP(C5838,[2]Sheet1!$B:$F,5,FALSE),0)</f>
        <v>115358201</v>
      </c>
      <c r="AC5838" s="11">
        <f>IFERROR(VLOOKUP(AE5838,[3]Sheet2!$M:$O,2,FALSE),0)</f>
        <v>0</v>
      </c>
      <c r="AD5838" s="11">
        <f>IFERROR(VLOOKUP(AE5838,[3]Sheet2!$M:$O,3,FALSE),0)</f>
        <v>0</v>
      </c>
      <c r="AE5838" s="10" t="str">
        <f t="shared" si="147"/>
        <v>80/81PRVU</v>
      </c>
    </row>
    <row r="5839" spans="1:31" x14ac:dyDescent="0.45">
      <c r="A5839" s="12" t="s">
        <v>54</v>
      </c>
      <c r="B5839" s="12" t="s">
        <v>338</v>
      </c>
      <c r="C5839" s="12" t="s">
        <v>182</v>
      </c>
      <c r="D5839" s="12">
        <v>152.5</v>
      </c>
      <c r="E5839" s="12">
        <v>34128595</v>
      </c>
      <c r="F5839" s="12">
        <v>24765494</v>
      </c>
      <c r="G5839" s="12">
        <v>403386034</v>
      </c>
      <c r="H5839" s="12">
        <v>312240548</v>
      </c>
      <c r="I5839" s="12">
        <v>11032516</v>
      </c>
      <c r="J5839" s="12">
        <v>13010151</v>
      </c>
      <c r="K5839" s="21">
        <v>8457652</v>
      </c>
      <c r="L5839" s="21">
        <v>3275275</v>
      </c>
      <c r="M5839" s="21">
        <v>12.79</v>
      </c>
      <c r="N5839" s="21">
        <v>11.92</v>
      </c>
      <c r="O5839" s="21">
        <v>0.88</v>
      </c>
      <c r="P5839" s="21">
        <v>7.42</v>
      </c>
      <c r="Q5839" s="21">
        <v>0.66</v>
      </c>
      <c r="R5839" s="21">
        <v>10.49</v>
      </c>
      <c r="S5839" s="22">
        <v>4.66</v>
      </c>
      <c r="T5839" s="21">
        <v>172.57</v>
      </c>
      <c r="U5839" s="21">
        <v>222.85</v>
      </c>
      <c r="V5839" s="12">
        <v>0.46129999999999999</v>
      </c>
      <c r="W5839" s="21">
        <v>-5081626</v>
      </c>
      <c r="X5839" s="21">
        <v>-14.89</v>
      </c>
      <c r="Y5839" s="12" t="str">
        <f>IFERROR(VLOOKUP(C5839,[1]Index!$D:$F,3,FALSE),"Non List")</f>
        <v>Commercial Banks</v>
      </c>
      <c r="Z5839">
        <f>IFERROR(VLOOKUP(C5839,[1]LP!$B:$C,2,FALSE),0)</f>
        <v>166</v>
      </c>
      <c r="AA5839" s="11">
        <f t="shared" si="146"/>
        <v>13</v>
      </c>
      <c r="AB5839" s="5">
        <f>IFERROR(VLOOKUP(C5839,[2]Sheet1!$B:$F,5,FALSE),0)</f>
        <v>70134262.719999999</v>
      </c>
      <c r="AC5839" s="11">
        <f>IFERROR(VLOOKUP(AE5839,[3]Sheet2!$M:$O,2,FALSE),0)</f>
        <v>0</v>
      </c>
      <c r="AD5839" s="11">
        <f>IFERROR(VLOOKUP(AE5839,[3]Sheet2!$M:$O,3,FALSE),0)</f>
        <v>0</v>
      </c>
      <c r="AE5839" s="10" t="str">
        <f t="shared" si="147"/>
        <v>80/81NIMB</v>
      </c>
    </row>
    <row r="5840" spans="1:31" x14ac:dyDescent="0.45">
      <c r="A5840" s="12" t="s">
        <v>54</v>
      </c>
      <c r="B5840" s="12" t="s">
        <v>338</v>
      </c>
      <c r="C5840" s="12" t="s">
        <v>339</v>
      </c>
      <c r="D5840" s="12">
        <v>150.9</v>
      </c>
      <c r="E5840" s="12">
        <v>23187155</v>
      </c>
      <c r="F5840" s="12">
        <v>16600650</v>
      </c>
      <c r="G5840" s="12">
        <v>311610777</v>
      </c>
      <c r="H5840" s="12">
        <v>249675259</v>
      </c>
      <c r="I5840" s="12">
        <v>8532769</v>
      </c>
      <c r="J5840" s="12">
        <v>10410547</v>
      </c>
      <c r="K5840" s="21">
        <v>6233408</v>
      </c>
      <c r="L5840" s="21">
        <v>1615905</v>
      </c>
      <c r="M5840" s="21">
        <v>9.2799999999999994</v>
      </c>
      <c r="N5840" s="21">
        <v>16.260000000000002</v>
      </c>
      <c r="O5840" s="21">
        <v>0.88</v>
      </c>
      <c r="P5840" s="21">
        <v>5.42</v>
      </c>
      <c r="Q5840" s="21">
        <v>0.41</v>
      </c>
      <c r="R5840" s="21">
        <v>14.31</v>
      </c>
      <c r="S5840" s="22">
        <v>5.49</v>
      </c>
      <c r="T5840" s="21">
        <v>171.59</v>
      </c>
      <c r="U5840" s="21">
        <v>189.28</v>
      </c>
      <c r="V5840" s="12">
        <v>0.25440000000000002</v>
      </c>
      <c r="W5840" s="21">
        <v>-1248400</v>
      </c>
      <c r="X5840" s="21">
        <v>-5.38</v>
      </c>
      <c r="Y5840" s="12" t="str">
        <f>IFERROR(VLOOKUP(C5840,[1]Index!$D:$F,3,FALSE),"Non List")</f>
        <v>Commercial Banks</v>
      </c>
      <c r="Z5840">
        <f>IFERROR(VLOOKUP(C5840,[1]LP!$B:$C,2,FALSE),0)</f>
        <v>166.7</v>
      </c>
      <c r="AA5840" s="11">
        <f t="shared" si="146"/>
        <v>18</v>
      </c>
      <c r="AB5840" s="5">
        <f>IFERROR(VLOOKUP(C5840,[2]Sheet1!$B:$F,5,FALSE),0)</f>
        <v>113501122.06</v>
      </c>
      <c r="AC5840" s="11">
        <f>IFERROR(VLOOKUP(AE5840,[3]Sheet2!$M:$O,2,FALSE),0)</f>
        <v>0</v>
      </c>
      <c r="AD5840" s="11">
        <f>IFERROR(VLOOKUP(AE5840,[3]Sheet2!$M:$O,3,FALSE),0)</f>
        <v>0</v>
      </c>
      <c r="AE5840" s="10" t="str">
        <f t="shared" si="147"/>
        <v>80/81LSL</v>
      </c>
    </row>
    <row r="5841" spans="1:31" x14ac:dyDescent="0.45">
      <c r="A5841" s="12" t="s">
        <v>54</v>
      </c>
      <c r="B5841" s="12" t="s">
        <v>338</v>
      </c>
      <c r="C5841" s="12" t="s">
        <v>154</v>
      </c>
      <c r="D5841" s="12">
        <v>468</v>
      </c>
      <c r="E5841" s="12">
        <v>525000</v>
      </c>
      <c r="F5841" s="12">
        <v>234516.91</v>
      </c>
      <c r="G5841" s="12">
        <v>1619746.96</v>
      </c>
      <c r="H5841" s="12">
        <v>1107010.014</v>
      </c>
      <c r="I5841" s="12">
        <v>65889.409</v>
      </c>
      <c r="J5841" s="12">
        <v>68845.138999999996</v>
      </c>
      <c r="K5841" s="21">
        <v>48625.606</v>
      </c>
      <c r="L5841" s="21">
        <v>8724.7510000000002</v>
      </c>
      <c r="M5841" s="21">
        <v>2.21</v>
      </c>
      <c r="N5841" s="21">
        <v>211.76</v>
      </c>
      <c r="O5841" s="21">
        <v>3.23</v>
      </c>
      <c r="P5841" s="21">
        <v>1.53</v>
      </c>
      <c r="Q5841" s="21">
        <v>0.36</v>
      </c>
      <c r="R5841" s="21">
        <v>683.98</v>
      </c>
      <c r="S5841" s="22">
        <v>4.95</v>
      </c>
      <c r="T5841" s="21">
        <v>144.66999999999999</v>
      </c>
      <c r="U5841" s="21">
        <v>84.82</v>
      </c>
      <c r="V5841" s="4">
        <v>-0.81879999999999997</v>
      </c>
      <c r="W5841" s="21">
        <v>8724.75</v>
      </c>
      <c r="X5841" s="21">
        <v>1.66</v>
      </c>
      <c r="Y5841" s="12" t="str">
        <f>IFERROR(VLOOKUP(C5841,[1]Index!$D:$F,3,FALSE),"Non List")</f>
        <v>Development Banks</v>
      </c>
      <c r="Z5841">
        <f>IFERROR(VLOOKUP(C5841,[1]LP!$B:$C,2,FALSE),0)</f>
        <v>475</v>
      </c>
      <c r="AA5841" s="11">
        <f t="shared" si="146"/>
        <v>214.9</v>
      </c>
      <c r="AB5841" s="5">
        <f>IFERROR(VLOOKUP(C5841,[2]Sheet1!$B:$F,5,FALSE),0)</f>
        <v>1575000</v>
      </c>
      <c r="AC5841" s="11">
        <f>IFERROR(VLOOKUP(AE5841,[3]Sheet2!$M:$O,2,FALSE),0)</f>
        <v>0</v>
      </c>
      <c r="AD5841" s="11">
        <f>IFERROR(VLOOKUP(AE5841,[3]Sheet2!$M:$O,3,FALSE),0)</f>
        <v>0</v>
      </c>
      <c r="AE5841" s="10" t="str">
        <f t="shared" si="147"/>
        <v>80/81CORBL</v>
      </c>
    </row>
    <row r="5842" spans="1:31" x14ac:dyDescent="0.45">
      <c r="A5842" s="12" t="s">
        <v>54</v>
      </c>
      <c r="B5842" s="12" t="s">
        <v>338</v>
      </c>
      <c r="C5842" s="12" t="s">
        <v>125</v>
      </c>
      <c r="D5842" s="12">
        <v>381</v>
      </c>
      <c r="E5842" s="12">
        <v>1249694.4709000001</v>
      </c>
      <c r="F5842" s="12">
        <v>644778.83570000005</v>
      </c>
      <c r="G5842" s="12">
        <v>13998695.619000001</v>
      </c>
      <c r="H5842" s="12">
        <v>10710455.043500001</v>
      </c>
      <c r="I5842" s="12">
        <v>320333.98249999998</v>
      </c>
      <c r="J5842" s="12">
        <v>371715.87469999999</v>
      </c>
      <c r="K5842" s="21">
        <v>150250.92170000001</v>
      </c>
      <c r="L5842" s="21">
        <v>-53741.5962</v>
      </c>
      <c r="M5842" s="21">
        <v>-5.73</v>
      </c>
      <c r="N5842" s="21">
        <v>-66.489999999999995</v>
      </c>
      <c r="O5842" s="21">
        <v>2.5099999999999998</v>
      </c>
      <c r="P5842" s="21">
        <v>-3.78</v>
      </c>
      <c r="Q5842" s="21">
        <v>-0.32</v>
      </c>
      <c r="R5842" s="21">
        <v>-166.89</v>
      </c>
      <c r="S5842" s="22">
        <v>7.3</v>
      </c>
      <c r="T5842" s="21">
        <v>151.59</v>
      </c>
      <c r="U5842" s="21" t="s">
        <v>314</v>
      </c>
      <c r="V5842" s="12" t="s">
        <v>314</v>
      </c>
      <c r="W5842" s="21">
        <v>-83152.090500000006</v>
      </c>
      <c r="X5842" s="21">
        <v>-6.65</v>
      </c>
      <c r="Y5842" s="12" t="str">
        <f>IFERROR(VLOOKUP(C5842,[1]Index!$D:$F,3,FALSE),"Non List")</f>
        <v>Development Banks</v>
      </c>
      <c r="Z5842">
        <f>IFERROR(VLOOKUP(C5842,[1]LP!$B:$C,2,FALSE),0)</f>
        <v>391</v>
      </c>
      <c r="AA5842" s="11">
        <f t="shared" si="146"/>
        <v>-68.2</v>
      </c>
      <c r="AB5842" s="5">
        <f>IFERROR(VLOOKUP(C5842,[2]Sheet1!$B:$F,5,FALSE),0)</f>
        <v>6123503.0800000001</v>
      </c>
      <c r="AC5842" s="11">
        <f>IFERROR(VLOOKUP(AE5842,[3]Sheet2!$M:$O,2,FALSE),0)</f>
        <v>0</v>
      </c>
      <c r="AD5842" s="11">
        <f>IFERROR(VLOOKUP(AE5842,[3]Sheet2!$M:$O,3,FALSE),0)</f>
        <v>0</v>
      </c>
      <c r="AE5842" s="10" t="str">
        <f t="shared" si="147"/>
        <v>80/81EDBL</v>
      </c>
    </row>
    <row r="5843" spans="1:31" x14ac:dyDescent="0.45">
      <c r="A5843" s="12" t="s">
        <v>54</v>
      </c>
      <c r="B5843" s="12" t="s">
        <v>338</v>
      </c>
      <c r="C5843" s="12" t="s">
        <v>126</v>
      </c>
      <c r="D5843" s="12">
        <v>370.1</v>
      </c>
      <c r="E5843" s="12">
        <v>5680517.3279999997</v>
      </c>
      <c r="F5843" s="12">
        <v>2757980.5959999999</v>
      </c>
      <c r="G5843" s="12">
        <v>82827014.656000003</v>
      </c>
      <c r="H5843" s="12">
        <v>64885779.402000003</v>
      </c>
      <c r="I5843" s="12">
        <v>2517605.0720000002</v>
      </c>
      <c r="J5843" s="12">
        <v>2853886.8840000001</v>
      </c>
      <c r="K5843" s="21">
        <v>1704662.5009999999</v>
      </c>
      <c r="L5843" s="21">
        <v>683462.22499999998</v>
      </c>
      <c r="M5843" s="21">
        <v>16.04</v>
      </c>
      <c r="N5843" s="21">
        <v>23.07</v>
      </c>
      <c r="O5843" s="21">
        <v>2.4900000000000002</v>
      </c>
      <c r="P5843" s="21">
        <v>10.8</v>
      </c>
      <c r="Q5843" s="21">
        <v>0.71</v>
      </c>
      <c r="R5843" s="21">
        <v>57.44</v>
      </c>
      <c r="S5843" s="22">
        <v>2.97</v>
      </c>
      <c r="T5843" s="21">
        <v>148.55000000000001</v>
      </c>
      <c r="U5843" s="21">
        <v>231.54</v>
      </c>
      <c r="V5843" s="4">
        <v>-0.37440000000000001</v>
      </c>
      <c r="W5843" s="21">
        <v>102100.12699999999</v>
      </c>
      <c r="X5843" s="21">
        <v>1.8</v>
      </c>
      <c r="Y5843" s="12" t="str">
        <f>IFERROR(VLOOKUP(C5843,[1]Index!$D:$F,3,FALSE),"Non List")</f>
        <v>Development Banks</v>
      </c>
      <c r="Z5843">
        <f>IFERROR(VLOOKUP(C5843,[1]LP!$B:$C,2,FALSE),0)</f>
        <v>370.1</v>
      </c>
      <c r="AA5843" s="11">
        <f t="shared" si="146"/>
        <v>23.1</v>
      </c>
      <c r="AB5843" s="5">
        <f>IFERROR(VLOOKUP(C5843,[2]Sheet1!$B:$F,5,FALSE),0)</f>
        <v>27834534.920000002</v>
      </c>
      <c r="AC5843" s="11">
        <f>IFERROR(VLOOKUP(AE5843,[3]Sheet2!$M:$O,2,FALSE),0)</f>
        <v>0</v>
      </c>
      <c r="AD5843" s="11">
        <f>IFERROR(VLOOKUP(AE5843,[3]Sheet2!$M:$O,3,FALSE),0)</f>
        <v>0</v>
      </c>
      <c r="AE5843" s="10" t="str">
        <f t="shared" si="147"/>
        <v>80/81GBBL</v>
      </c>
    </row>
    <row r="5844" spans="1:31" x14ac:dyDescent="0.45">
      <c r="A5844" s="12" t="s">
        <v>54</v>
      </c>
      <c r="B5844" s="12" t="s">
        <v>338</v>
      </c>
      <c r="C5844" s="12" t="s">
        <v>129</v>
      </c>
      <c r="D5844" s="12">
        <v>294.60000000000002</v>
      </c>
      <c r="E5844" s="12">
        <v>4395785.8899999997</v>
      </c>
      <c r="F5844" s="12">
        <v>1503381.12</v>
      </c>
      <c r="G5844" s="12">
        <v>63425432.130000003</v>
      </c>
      <c r="H5844" s="12">
        <v>50731389.259999998</v>
      </c>
      <c r="I5844" s="12">
        <v>1706859.28</v>
      </c>
      <c r="J5844" s="12">
        <v>1922793.54</v>
      </c>
      <c r="K5844" s="21">
        <v>1051048.6000000001</v>
      </c>
      <c r="L5844" s="21">
        <v>152433.42000000001</v>
      </c>
      <c r="M5844" s="21">
        <v>4.6100000000000003</v>
      </c>
      <c r="N5844" s="21">
        <v>63.9</v>
      </c>
      <c r="O5844" s="21">
        <v>2.2000000000000002</v>
      </c>
      <c r="P5844" s="21">
        <v>3.45</v>
      </c>
      <c r="Q5844" s="21">
        <v>0.2</v>
      </c>
      <c r="R5844" s="21">
        <v>140.58000000000001</v>
      </c>
      <c r="S5844" s="22">
        <v>4.97</v>
      </c>
      <c r="T5844" s="21">
        <v>134.19999999999999</v>
      </c>
      <c r="U5844" s="21">
        <v>117.98</v>
      </c>
      <c r="V5844" s="4">
        <v>-0.59950000000000003</v>
      </c>
      <c r="W5844" s="21">
        <v>-286658.46600000001</v>
      </c>
      <c r="X5844" s="21">
        <v>-6.52</v>
      </c>
      <c r="Y5844" s="12" t="str">
        <f>IFERROR(VLOOKUP(C5844,[1]Index!$D:$F,3,FALSE),"Non List")</f>
        <v>Development Banks</v>
      </c>
      <c r="Z5844">
        <f>IFERROR(VLOOKUP(C5844,[1]LP!$B:$C,2,FALSE),0)</f>
        <v>297.89999999999998</v>
      </c>
      <c r="AA5844" s="11">
        <f t="shared" si="146"/>
        <v>64.599999999999994</v>
      </c>
      <c r="AB5844" s="5">
        <f>IFERROR(VLOOKUP(C5844,[2]Sheet1!$B:$F,5,FALSE),0)</f>
        <v>21539350.859999999</v>
      </c>
      <c r="AC5844" s="11">
        <f>IFERROR(VLOOKUP(AE5844,[3]Sheet2!$M:$O,2,FALSE),0)</f>
        <v>0</v>
      </c>
      <c r="AD5844" s="11">
        <f>IFERROR(VLOOKUP(AE5844,[3]Sheet2!$M:$O,3,FALSE),0)</f>
        <v>0</v>
      </c>
      <c r="AE5844" s="10" t="str">
        <f t="shared" si="147"/>
        <v>80/81JBBL</v>
      </c>
    </row>
    <row r="5845" spans="1:31" x14ac:dyDescent="0.45">
      <c r="A5845" s="12" t="s">
        <v>54</v>
      </c>
      <c r="B5845" s="12" t="s">
        <v>338</v>
      </c>
      <c r="C5845" s="12" t="s">
        <v>133</v>
      </c>
      <c r="D5845" s="12">
        <v>437</v>
      </c>
      <c r="E5845" s="12">
        <v>502830</v>
      </c>
      <c r="F5845" s="12">
        <v>28904.632000000001</v>
      </c>
      <c r="G5845" s="12">
        <v>4687383.93</v>
      </c>
      <c r="H5845" s="12">
        <v>3404658.0440000002</v>
      </c>
      <c r="I5845" s="12">
        <v>83105.042000000001</v>
      </c>
      <c r="J5845" s="12">
        <v>89292.767999999996</v>
      </c>
      <c r="K5845" s="21">
        <v>7564.3789999999999</v>
      </c>
      <c r="L5845" s="21">
        <v>28807.595000000001</v>
      </c>
      <c r="M5845" s="21">
        <v>7.63</v>
      </c>
      <c r="N5845" s="21">
        <v>57.27</v>
      </c>
      <c r="O5845" s="21">
        <v>4.13</v>
      </c>
      <c r="P5845" s="21">
        <v>7.22</v>
      </c>
      <c r="Q5845" s="21">
        <v>0.54</v>
      </c>
      <c r="R5845" s="21">
        <v>236.53</v>
      </c>
      <c r="S5845" s="22">
        <v>4.96</v>
      </c>
      <c r="T5845" s="21">
        <v>105.75</v>
      </c>
      <c r="U5845" s="21">
        <v>134.74</v>
      </c>
      <c r="V5845" s="4">
        <v>-0.69169999999999998</v>
      </c>
      <c r="W5845" s="21">
        <v>-25134.816999999999</v>
      </c>
      <c r="X5845" s="21">
        <v>-5</v>
      </c>
      <c r="Y5845" s="12" t="str">
        <f>IFERROR(VLOOKUP(C5845,[1]Index!$D:$F,3,FALSE),"Non List")</f>
        <v>Development Banks</v>
      </c>
      <c r="Z5845">
        <f>IFERROR(VLOOKUP(C5845,[1]LP!$B:$C,2,FALSE),0)</f>
        <v>429.8</v>
      </c>
      <c r="AA5845" s="11">
        <f t="shared" si="146"/>
        <v>56.3</v>
      </c>
      <c r="AB5845" s="5">
        <f>IFERROR(VLOOKUP(C5845,[2]Sheet1!$B:$F,5,FALSE),0)</f>
        <v>2463867</v>
      </c>
      <c r="AC5845" s="11">
        <f>IFERROR(VLOOKUP(AE5845,[3]Sheet2!$M:$O,2,FALSE),0)</f>
        <v>0</v>
      </c>
      <c r="AD5845" s="11">
        <f>IFERROR(VLOOKUP(AE5845,[3]Sheet2!$M:$O,3,FALSE),0)</f>
        <v>0</v>
      </c>
      <c r="AE5845" s="10" t="str">
        <f t="shared" si="147"/>
        <v>80/81KRBL</v>
      </c>
    </row>
    <row r="5846" spans="1:31" x14ac:dyDescent="0.45">
      <c r="A5846" s="12" t="s">
        <v>54</v>
      </c>
      <c r="B5846" s="12" t="s">
        <v>338</v>
      </c>
      <c r="C5846" s="12" t="s">
        <v>134</v>
      </c>
      <c r="D5846" s="12">
        <v>452</v>
      </c>
      <c r="E5846" s="12">
        <v>1111426.5730000001</v>
      </c>
      <c r="F5846" s="12">
        <v>389289.98499999999</v>
      </c>
      <c r="G5846" s="12">
        <v>6445898.7699999996</v>
      </c>
      <c r="H5846" s="12">
        <v>3810421.6660000002</v>
      </c>
      <c r="I5846" s="12">
        <v>193465.24</v>
      </c>
      <c r="J5846" s="12">
        <v>208877.77600000001</v>
      </c>
      <c r="K5846" s="21">
        <v>123898.512</v>
      </c>
      <c r="L5846" s="21">
        <v>68278.964000000007</v>
      </c>
      <c r="M5846" s="21">
        <v>8.19</v>
      </c>
      <c r="N5846" s="21">
        <v>55.19</v>
      </c>
      <c r="O5846" s="21">
        <v>3.35</v>
      </c>
      <c r="P5846" s="21">
        <v>6.07</v>
      </c>
      <c r="Q5846" s="21">
        <v>0.84</v>
      </c>
      <c r="R5846" s="21">
        <v>184.89</v>
      </c>
      <c r="S5846" s="22">
        <v>2.63</v>
      </c>
      <c r="T5846" s="21">
        <v>135.03</v>
      </c>
      <c r="U5846" s="21">
        <v>157.74</v>
      </c>
      <c r="V5846" s="4">
        <v>-0.65100000000000002</v>
      </c>
      <c r="W5846" s="21">
        <v>54000.423000000003</v>
      </c>
      <c r="X5846" s="21">
        <v>4.8600000000000003</v>
      </c>
      <c r="Y5846" s="12" t="str">
        <f>IFERROR(VLOOKUP(C5846,[1]Index!$D:$F,3,FALSE),"Non List")</f>
        <v>Development Banks</v>
      </c>
      <c r="Z5846">
        <f>IFERROR(VLOOKUP(C5846,[1]LP!$B:$C,2,FALSE),0)</f>
        <v>488</v>
      </c>
      <c r="AA5846" s="11">
        <f t="shared" si="146"/>
        <v>59.6</v>
      </c>
      <c r="AB5846" s="5">
        <f>IFERROR(VLOOKUP(C5846,[2]Sheet1!$B:$F,5,FALSE),0)</f>
        <v>5445990.2300000004</v>
      </c>
      <c r="AC5846" s="11">
        <f>IFERROR(VLOOKUP(AE5846,[3]Sheet2!$M:$O,2,FALSE),0)</f>
        <v>0</v>
      </c>
      <c r="AD5846" s="11">
        <f>IFERROR(VLOOKUP(AE5846,[3]Sheet2!$M:$O,3,FALSE),0)</f>
        <v>0</v>
      </c>
      <c r="AE5846" s="10" t="str">
        <f t="shared" si="147"/>
        <v>80/81MDB</v>
      </c>
    </row>
    <row r="5847" spans="1:31" x14ac:dyDescent="0.45">
      <c r="A5847" s="12" t="s">
        <v>54</v>
      </c>
      <c r="B5847" s="12" t="s">
        <v>338</v>
      </c>
      <c r="C5847" s="12" t="s">
        <v>136</v>
      </c>
      <c r="D5847" s="12">
        <v>355</v>
      </c>
      <c r="E5847" s="12">
        <v>7046938.0489999996</v>
      </c>
      <c r="F5847" s="12">
        <v>3063949.6690000002</v>
      </c>
      <c r="G5847" s="12">
        <v>110405509.06900001</v>
      </c>
      <c r="H5847" s="12">
        <v>92856384.537</v>
      </c>
      <c r="I5847" s="12">
        <v>3130394.1570000001</v>
      </c>
      <c r="J5847" s="12">
        <v>3522919.9410000001</v>
      </c>
      <c r="K5847" s="21">
        <v>1991561.7109999999</v>
      </c>
      <c r="L5847" s="21">
        <v>871824.76800000004</v>
      </c>
      <c r="M5847" s="21">
        <v>16.489999999999998</v>
      </c>
      <c r="N5847" s="21">
        <v>21.53</v>
      </c>
      <c r="O5847" s="21">
        <v>2.4700000000000002</v>
      </c>
      <c r="P5847" s="21">
        <v>11.5</v>
      </c>
      <c r="Q5847" s="21">
        <v>0.69</v>
      </c>
      <c r="R5847" s="21">
        <v>53.18</v>
      </c>
      <c r="S5847" s="22">
        <v>2.02</v>
      </c>
      <c r="T5847" s="21">
        <v>143.47999999999999</v>
      </c>
      <c r="U5847" s="21">
        <v>230.73</v>
      </c>
      <c r="V5847" s="4">
        <v>-0.35010000000000002</v>
      </c>
      <c r="W5847" s="21">
        <v>10286.130999999999</v>
      </c>
      <c r="X5847" s="21">
        <v>0.15</v>
      </c>
      <c r="Y5847" s="12" t="str">
        <f>IFERROR(VLOOKUP(C5847,[1]Index!$D:$F,3,FALSE),"Non List")</f>
        <v>Development Banks</v>
      </c>
      <c r="Z5847">
        <f>IFERROR(VLOOKUP(C5847,[1]LP!$B:$C,2,FALSE),0)</f>
        <v>353.1</v>
      </c>
      <c r="AA5847" s="11">
        <f t="shared" si="146"/>
        <v>21.4</v>
      </c>
      <c r="AB5847" s="5">
        <f>IFERROR(VLOOKUP(C5847,[2]Sheet1!$B:$F,5,FALSE),0)</f>
        <v>34531463.479999997</v>
      </c>
      <c r="AC5847" s="11">
        <f>IFERROR(VLOOKUP(AE5847,[3]Sheet2!$M:$O,2,FALSE),0)</f>
        <v>0</v>
      </c>
      <c r="AD5847" s="11">
        <f>IFERROR(VLOOKUP(AE5847,[3]Sheet2!$M:$O,3,FALSE),0)</f>
        <v>0</v>
      </c>
      <c r="AE5847" s="10" t="str">
        <f t="shared" si="147"/>
        <v>80/81MNBBL</v>
      </c>
    </row>
    <row r="5848" spans="1:31" x14ac:dyDescent="0.45">
      <c r="A5848" s="12" t="s">
        <v>54</v>
      </c>
      <c r="B5848" s="12" t="s">
        <v>338</v>
      </c>
      <c r="C5848" s="12" t="s">
        <v>156</v>
      </c>
      <c r="D5848" s="12">
        <v>440</v>
      </c>
      <c r="E5848" s="12">
        <v>262467.59999999998</v>
      </c>
      <c r="F5848" s="12">
        <v>-193910.73</v>
      </c>
      <c r="G5848" s="12">
        <v>623718.35</v>
      </c>
      <c r="H5848" s="12">
        <v>323647.78000000003</v>
      </c>
      <c r="I5848" s="12">
        <v>6469.29</v>
      </c>
      <c r="J5848" s="12">
        <v>6931.27</v>
      </c>
      <c r="K5848" s="21">
        <v>-27360.31</v>
      </c>
      <c r="L5848" s="21">
        <v>-4271.3100000000004</v>
      </c>
      <c r="M5848" s="21">
        <v>-2.16</v>
      </c>
      <c r="N5848" s="21">
        <v>-203.7</v>
      </c>
      <c r="O5848" s="21">
        <v>16.850000000000001</v>
      </c>
      <c r="P5848" s="21">
        <v>-8.31</v>
      </c>
      <c r="Q5848" s="21">
        <v>-0.57999999999999996</v>
      </c>
      <c r="R5848" s="21">
        <v>-3432.35</v>
      </c>
      <c r="S5848" s="22">
        <v>31.77</v>
      </c>
      <c r="T5848" s="21">
        <v>26.12</v>
      </c>
      <c r="U5848" s="21" t="s">
        <v>314</v>
      </c>
      <c r="V5848" s="12" t="s">
        <v>314</v>
      </c>
      <c r="W5848" s="21">
        <v>-4271.33</v>
      </c>
      <c r="X5848" s="21">
        <v>-1.63</v>
      </c>
      <c r="Y5848" s="12" t="str">
        <f>IFERROR(VLOOKUP(C5848,[1]Index!$D:$F,3,FALSE),"Non List")</f>
        <v>Development Banks</v>
      </c>
      <c r="Z5848">
        <f>IFERROR(VLOOKUP(C5848,[1]LP!$B:$C,2,FALSE),0)</f>
        <v>527</v>
      </c>
      <c r="AA5848" s="11">
        <f t="shared" si="146"/>
        <v>-244</v>
      </c>
      <c r="AB5848" s="5">
        <f>IFERROR(VLOOKUP(C5848,[2]Sheet1!$B:$F,5,FALSE),0)</f>
        <v>761156.04</v>
      </c>
      <c r="AC5848" s="11">
        <f>IFERROR(VLOOKUP(AE5848,[3]Sheet2!$M:$O,2,FALSE),0)</f>
        <v>0</v>
      </c>
      <c r="AD5848" s="11">
        <f>IFERROR(VLOOKUP(AE5848,[3]Sheet2!$M:$O,3,FALSE),0)</f>
        <v>0</v>
      </c>
      <c r="AE5848" s="10" t="str">
        <f t="shared" si="147"/>
        <v>80/81NABBC</v>
      </c>
    </row>
    <row r="5849" spans="1:31" x14ac:dyDescent="0.45">
      <c r="A5849" s="12" t="s">
        <v>54</v>
      </c>
      <c r="B5849" s="12" t="s">
        <v>338</v>
      </c>
      <c r="C5849" s="12" t="s">
        <v>139</v>
      </c>
      <c r="D5849" s="12">
        <v>315</v>
      </c>
      <c r="E5849" s="12">
        <v>3430971.3026000001</v>
      </c>
      <c r="F5849" s="12">
        <v>1285566.2718</v>
      </c>
      <c r="G5849" s="12">
        <v>52659016.159199998</v>
      </c>
      <c r="H5849" s="12">
        <v>42183668.271700002</v>
      </c>
      <c r="I5849" s="12">
        <v>1448142.2649000001</v>
      </c>
      <c r="J5849" s="12">
        <v>1604848.3112999999</v>
      </c>
      <c r="K5849" s="21">
        <v>787215.1348</v>
      </c>
      <c r="L5849" s="21">
        <v>269389.80660000001</v>
      </c>
      <c r="M5849" s="21">
        <v>10.47</v>
      </c>
      <c r="N5849" s="21">
        <v>30.09</v>
      </c>
      <c r="O5849" s="21">
        <v>2.29</v>
      </c>
      <c r="P5849" s="21">
        <v>7.62</v>
      </c>
      <c r="Q5849" s="21">
        <v>0.44</v>
      </c>
      <c r="R5849" s="21">
        <v>68.91</v>
      </c>
      <c r="S5849" s="22">
        <v>3.84</v>
      </c>
      <c r="T5849" s="21">
        <v>137.47</v>
      </c>
      <c r="U5849" s="21">
        <v>179.96</v>
      </c>
      <c r="V5849" s="4">
        <v>-0.42870000000000003</v>
      </c>
      <c r="W5849" s="21">
        <v>-60194.843399999998</v>
      </c>
      <c r="X5849" s="21">
        <v>-1.75</v>
      </c>
      <c r="Y5849" s="12" t="str">
        <f>IFERROR(VLOOKUP(C5849,[1]Index!$D:$F,3,FALSE),"Non List")</f>
        <v>Development Banks</v>
      </c>
      <c r="Z5849">
        <f>IFERROR(VLOOKUP(C5849,[1]LP!$B:$C,2,FALSE),0)</f>
        <v>316.2</v>
      </c>
      <c r="AA5849" s="11">
        <f t="shared" si="146"/>
        <v>30.2</v>
      </c>
      <c r="AB5849" s="5">
        <f>IFERROR(VLOOKUP(C5849,[2]Sheet1!$B:$F,5,FALSE),0)</f>
        <v>16811183.489999998</v>
      </c>
      <c r="AC5849" s="11">
        <f>IFERROR(VLOOKUP(AE5849,[3]Sheet2!$M:$O,2,FALSE),0)</f>
        <v>0</v>
      </c>
      <c r="AD5849" s="11">
        <f>IFERROR(VLOOKUP(AE5849,[3]Sheet2!$M:$O,3,FALSE),0)</f>
        <v>0</v>
      </c>
      <c r="AE5849" s="10" t="str">
        <f t="shared" si="147"/>
        <v>80/81SADBL</v>
      </c>
    </row>
    <row r="5850" spans="1:31" x14ac:dyDescent="0.45">
      <c r="A5850" s="12" t="s">
        <v>54</v>
      </c>
      <c r="B5850" s="12" t="s">
        <v>338</v>
      </c>
      <c r="C5850" s="12" t="s">
        <v>141</v>
      </c>
      <c r="D5850" s="12">
        <v>400</v>
      </c>
      <c r="E5850" s="12">
        <v>4733690.95</v>
      </c>
      <c r="F5850" s="12">
        <v>1959514.22</v>
      </c>
      <c r="G5850" s="12">
        <v>62776430.109999999</v>
      </c>
      <c r="H5850" s="12">
        <v>51677052.530000001</v>
      </c>
      <c r="I5850" s="12">
        <v>1631011.99</v>
      </c>
      <c r="J5850" s="12">
        <v>1874590.85</v>
      </c>
      <c r="K5850" s="21">
        <v>1184582.6969999999</v>
      </c>
      <c r="L5850" s="21">
        <v>514659.14399999997</v>
      </c>
      <c r="M5850" s="21">
        <v>14.49</v>
      </c>
      <c r="N5850" s="21">
        <v>27.61</v>
      </c>
      <c r="O5850" s="21">
        <v>2.83</v>
      </c>
      <c r="P5850" s="21">
        <v>10.25</v>
      </c>
      <c r="Q5850" s="21">
        <v>0.73</v>
      </c>
      <c r="R5850" s="21">
        <v>78.14</v>
      </c>
      <c r="S5850" s="22">
        <v>3.41</v>
      </c>
      <c r="T5850" s="21">
        <v>141.4</v>
      </c>
      <c r="U5850" s="21">
        <v>214.71</v>
      </c>
      <c r="V5850" s="4">
        <v>-0.4632</v>
      </c>
      <c r="W5850" s="21">
        <v>148885.91</v>
      </c>
      <c r="X5850" s="21">
        <v>3.15</v>
      </c>
      <c r="Y5850" s="12" t="str">
        <f>IFERROR(VLOOKUP(C5850,[1]Index!$D:$F,3,FALSE),"Non List")</f>
        <v>Development Banks</v>
      </c>
      <c r="Z5850">
        <f>IFERROR(VLOOKUP(C5850,[1]LP!$B:$C,2,FALSE),0)</f>
        <v>418</v>
      </c>
      <c r="AA5850" s="11">
        <f t="shared" si="146"/>
        <v>28.8</v>
      </c>
      <c r="AB5850" s="5">
        <f>IFERROR(VLOOKUP(C5850,[2]Sheet1!$B:$F,5,FALSE),0)</f>
        <v>23195085.649999999</v>
      </c>
      <c r="AC5850" s="11">
        <f>IFERROR(VLOOKUP(AE5850,[3]Sheet2!$M:$O,2,FALSE),0)</f>
        <v>0</v>
      </c>
      <c r="AD5850" s="11">
        <f>IFERROR(VLOOKUP(AE5850,[3]Sheet2!$M:$O,3,FALSE),0)</f>
        <v>0</v>
      </c>
      <c r="AE5850" s="10" t="str">
        <f t="shared" si="147"/>
        <v>80/81SHINE</v>
      </c>
    </row>
    <row r="5851" spans="1:31" x14ac:dyDescent="0.45">
      <c r="A5851" s="12" t="s">
        <v>54</v>
      </c>
      <c r="B5851" s="12" t="s">
        <v>338</v>
      </c>
      <c r="C5851" s="12" t="s">
        <v>142</v>
      </c>
      <c r="D5851" s="12">
        <v>380.1</v>
      </c>
      <c r="E5851" s="12">
        <v>557456.06999999995</v>
      </c>
      <c r="F5851" s="12">
        <v>33657.58</v>
      </c>
      <c r="G5851" s="12">
        <v>5563746.9000000004</v>
      </c>
      <c r="H5851" s="12">
        <v>3835932.92</v>
      </c>
      <c r="I5851" s="12">
        <v>146144.1</v>
      </c>
      <c r="J5851" s="12">
        <v>165927.87</v>
      </c>
      <c r="K5851" s="21">
        <v>47903.96</v>
      </c>
      <c r="L5851" s="21">
        <v>-54079.91</v>
      </c>
      <c r="M5851" s="21">
        <v>-12.93</v>
      </c>
      <c r="N5851" s="21">
        <v>-29.4</v>
      </c>
      <c r="O5851" s="21">
        <v>3.58</v>
      </c>
      <c r="P5851" s="21">
        <v>-12.2</v>
      </c>
      <c r="Q5851" s="21">
        <v>-0.83</v>
      </c>
      <c r="R5851" s="21">
        <v>-105.25</v>
      </c>
      <c r="S5851" s="22">
        <v>3.65</v>
      </c>
      <c r="T5851" s="21">
        <v>106.04</v>
      </c>
      <c r="U5851" s="21" t="s">
        <v>314</v>
      </c>
      <c r="V5851" s="12" t="s">
        <v>314</v>
      </c>
      <c r="W5851" s="21">
        <v>-73315.909</v>
      </c>
      <c r="X5851" s="21">
        <v>-13.15</v>
      </c>
      <c r="Y5851" s="12" t="str">
        <f>IFERROR(VLOOKUP(C5851,[1]Index!$D:$F,3,FALSE),"Non List")</f>
        <v>Development Banks</v>
      </c>
      <c r="Z5851">
        <f>IFERROR(VLOOKUP(C5851,[1]LP!$B:$C,2,FALSE),0)</f>
        <v>385</v>
      </c>
      <c r="AA5851" s="11">
        <f t="shared" si="146"/>
        <v>-29.8</v>
      </c>
      <c r="AB5851" s="5">
        <f>IFERROR(VLOOKUP(C5851,[2]Sheet1!$B:$F,5,FALSE),0)</f>
        <v>2731534.73</v>
      </c>
      <c r="AC5851" s="11">
        <f>IFERROR(VLOOKUP(AE5851,[3]Sheet2!$M:$O,2,FALSE),0)</f>
        <v>0</v>
      </c>
      <c r="AD5851" s="11">
        <f>IFERROR(VLOOKUP(AE5851,[3]Sheet2!$M:$O,3,FALSE),0)</f>
        <v>0</v>
      </c>
      <c r="AE5851" s="10" t="str">
        <f t="shared" si="147"/>
        <v>80/81SINDU</v>
      </c>
    </row>
    <row r="5852" spans="1:31" x14ac:dyDescent="0.45">
      <c r="A5852" s="12" t="s">
        <v>54</v>
      </c>
      <c r="B5852" s="12" t="s">
        <v>338</v>
      </c>
      <c r="C5852" s="12" t="s">
        <v>144</v>
      </c>
      <c r="D5852" s="12">
        <v>433.7</v>
      </c>
      <c r="E5852" s="12">
        <v>538722</v>
      </c>
      <c r="F5852" s="12">
        <v>68651.383000000002</v>
      </c>
      <c r="G5852" s="12">
        <v>4592577.193</v>
      </c>
      <c r="H5852" s="12">
        <v>3648279.0860000001</v>
      </c>
      <c r="I5852" s="12">
        <v>132416.489</v>
      </c>
      <c r="J5852" s="12">
        <v>148278.85</v>
      </c>
      <c r="K5852" s="21">
        <v>74974.932000000001</v>
      </c>
      <c r="L5852" s="21">
        <v>18125.433000000001</v>
      </c>
      <c r="M5852" s="21">
        <v>4.4800000000000004</v>
      </c>
      <c r="N5852" s="21">
        <v>96.81</v>
      </c>
      <c r="O5852" s="21">
        <v>3.85</v>
      </c>
      <c r="P5852" s="21">
        <v>3.98</v>
      </c>
      <c r="Q5852" s="21">
        <v>0.32</v>
      </c>
      <c r="R5852" s="21">
        <v>372.72</v>
      </c>
      <c r="S5852" s="22">
        <v>5.86</v>
      </c>
      <c r="T5852" s="21">
        <v>112.74</v>
      </c>
      <c r="U5852" s="21">
        <v>106.6</v>
      </c>
      <c r="V5852" s="4">
        <v>-0.75419999999999998</v>
      </c>
      <c r="W5852" s="21">
        <v>3921.7957999999999</v>
      </c>
      <c r="X5852" s="21">
        <v>0.73</v>
      </c>
      <c r="Y5852" s="12" t="str">
        <f>IFERROR(VLOOKUP(C5852,[1]Index!$D:$F,3,FALSE),"Non List")</f>
        <v>Development Banks</v>
      </c>
      <c r="Z5852">
        <f>IFERROR(VLOOKUP(C5852,[1]LP!$B:$C,2,FALSE),0)</f>
        <v>434.9</v>
      </c>
      <c r="AA5852" s="11">
        <f t="shared" si="146"/>
        <v>97.1</v>
      </c>
      <c r="AB5852" s="5">
        <f>IFERROR(VLOOKUP(C5852,[2]Sheet1!$B:$F,5,FALSE),0)</f>
        <v>2335500</v>
      </c>
      <c r="AC5852" s="11">
        <f>IFERROR(VLOOKUP(AE5852,[3]Sheet2!$M:$O,2,FALSE),0)</f>
        <v>0</v>
      </c>
      <c r="AD5852" s="11">
        <f>IFERROR(VLOOKUP(AE5852,[3]Sheet2!$M:$O,3,FALSE),0)</f>
        <v>0</v>
      </c>
      <c r="AE5852" s="10" t="str">
        <f t="shared" si="147"/>
        <v>80/81GRDBL</v>
      </c>
    </row>
    <row r="5853" spans="1:31" x14ac:dyDescent="0.45">
      <c r="A5853" s="12" t="s">
        <v>54</v>
      </c>
      <c r="B5853" s="12" t="s">
        <v>338</v>
      </c>
      <c r="C5853" s="12" t="s">
        <v>146</v>
      </c>
      <c r="D5853" s="12">
        <v>333</v>
      </c>
      <c r="E5853" s="12">
        <v>4171318.6</v>
      </c>
      <c r="F5853" s="12">
        <v>2347723.46</v>
      </c>
      <c r="G5853" s="12">
        <v>53063479</v>
      </c>
      <c r="H5853" s="12">
        <v>41036102.545999996</v>
      </c>
      <c r="I5853" s="12">
        <v>1480406.568</v>
      </c>
      <c r="J5853" s="12">
        <v>1677124.973</v>
      </c>
      <c r="K5853" s="21">
        <v>892503.95600000001</v>
      </c>
      <c r="L5853" s="21">
        <v>373551.527</v>
      </c>
      <c r="M5853" s="21">
        <v>11.93</v>
      </c>
      <c r="N5853" s="21">
        <v>27.91</v>
      </c>
      <c r="O5853" s="21">
        <v>2.13</v>
      </c>
      <c r="P5853" s="21">
        <v>7.64</v>
      </c>
      <c r="Q5853" s="21">
        <v>0.59</v>
      </c>
      <c r="R5853" s="21">
        <v>59.45</v>
      </c>
      <c r="S5853" s="22">
        <v>4.16</v>
      </c>
      <c r="T5853" s="21">
        <v>156.28</v>
      </c>
      <c r="U5853" s="21">
        <v>204.82</v>
      </c>
      <c r="V5853" s="4">
        <v>-0.38490000000000002</v>
      </c>
      <c r="W5853" s="21">
        <v>98832.713000000003</v>
      </c>
      <c r="X5853" s="21">
        <v>2.37</v>
      </c>
      <c r="Y5853" s="12" t="str">
        <f>IFERROR(VLOOKUP(C5853,[1]Index!$D:$F,3,FALSE),"Non List")</f>
        <v>Development Banks</v>
      </c>
      <c r="Z5853">
        <f>IFERROR(VLOOKUP(C5853,[1]LP!$B:$C,2,FALSE),0)</f>
        <v>334</v>
      </c>
      <c r="AA5853" s="11">
        <f t="shared" si="146"/>
        <v>28</v>
      </c>
      <c r="AB5853" s="5">
        <f>IFERROR(VLOOKUP(C5853,[2]Sheet1!$B:$F,5,FALSE),0)</f>
        <v>20439460.93</v>
      </c>
      <c r="AC5853" s="11">
        <f>IFERROR(VLOOKUP(AE5853,[3]Sheet2!$M:$O,2,FALSE),0)</f>
        <v>0</v>
      </c>
      <c r="AD5853" s="11">
        <f>IFERROR(VLOOKUP(AE5853,[3]Sheet2!$M:$O,3,FALSE),0)</f>
        <v>0</v>
      </c>
      <c r="AE5853" s="10" t="str">
        <f t="shared" si="147"/>
        <v>80/81MLBL</v>
      </c>
    </row>
    <row r="5854" spans="1:31" x14ac:dyDescent="0.45">
      <c r="A5854" s="12" t="s">
        <v>54</v>
      </c>
      <c r="B5854" s="12" t="s">
        <v>338</v>
      </c>
      <c r="C5854" s="12" t="s">
        <v>151</v>
      </c>
      <c r="D5854" s="12">
        <v>380.5</v>
      </c>
      <c r="E5854" s="12">
        <v>3518134.1379999998</v>
      </c>
      <c r="F5854" s="12">
        <v>2765673.7820000001</v>
      </c>
      <c r="G5854" s="12">
        <v>57764906.296999998</v>
      </c>
      <c r="H5854" s="12">
        <v>44385341.859999999</v>
      </c>
      <c r="I5854" s="12">
        <v>1281992.0460000001</v>
      </c>
      <c r="J5854" s="12">
        <v>1448513.7660000001</v>
      </c>
      <c r="K5854" s="21">
        <v>851025.69900000002</v>
      </c>
      <c r="L5854" s="21">
        <v>342168.098</v>
      </c>
      <c r="M5854" s="21">
        <v>12.96</v>
      </c>
      <c r="N5854" s="21">
        <v>29.36</v>
      </c>
      <c r="O5854" s="21">
        <v>2.13</v>
      </c>
      <c r="P5854" s="21">
        <v>7.26</v>
      </c>
      <c r="Q5854" s="21">
        <v>0.5</v>
      </c>
      <c r="R5854" s="21">
        <v>62.54</v>
      </c>
      <c r="S5854" s="22">
        <v>3.69</v>
      </c>
      <c r="T5854" s="21">
        <v>178.61</v>
      </c>
      <c r="U5854" s="21">
        <v>228.22</v>
      </c>
      <c r="V5854" s="4">
        <v>-0.4002</v>
      </c>
      <c r="W5854" s="21">
        <v>91662.611000000004</v>
      </c>
      <c r="X5854" s="21">
        <v>2.61</v>
      </c>
      <c r="Y5854" s="12" t="str">
        <f>IFERROR(VLOOKUP(C5854,[1]Index!$D:$F,3,FALSE),"Non List")</f>
        <v>Development Banks</v>
      </c>
      <c r="Z5854">
        <f>IFERROR(VLOOKUP(C5854,[1]LP!$B:$C,2,FALSE),0)</f>
        <v>387</v>
      </c>
      <c r="AA5854" s="11">
        <f t="shared" si="146"/>
        <v>29.9</v>
      </c>
      <c r="AB5854" s="5">
        <f>IFERROR(VLOOKUP(C5854,[2]Sheet1!$B:$F,5,FALSE),0)</f>
        <v>17238924.239999998</v>
      </c>
      <c r="AC5854" s="11">
        <f>IFERROR(VLOOKUP(AE5854,[3]Sheet2!$M:$O,2,FALSE),0)</f>
        <v>0</v>
      </c>
      <c r="AD5854" s="11">
        <f>IFERROR(VLOOKUP(AE5854,[3]Sheet2!$M:$O,3,FALSE),0)</f>
        <v>0</v>
      </c>
      <c r="AE5854" s="10" t="str">
        <f t="shared" si="147"/>
        <v>80/81LBBL</v>
      </c>
    </row>
    <row r="5855" spans="1:31" x14ac:dyDescent="0.45">
      <c r="A5855" s="12" t="s">
        <v>54</v>
      </c>
      <c r="B5855" s="12" t="s">
        <v>338</v>
      </c>
      <c r="C5855" s="12" t="s">
        <v>147</v>
      </c>
      <c r="D5855" s="12">
        <v>379</v>
      </c>
      <c r="E5855" s="12">
        <v>3281164.6690000002</v>
      </c>
      <c r="F5855" s="12">
        <v>1815775.7350000001</v>
      </c>
      <c r="G5855" s="12">
        <v>57271052.728</v>
      </c>
      <c r="H5855" s="12">
        <v>45354655.006999999</v>
      </c>
      <c r="I5855" s="12">
        <v>1458055.5549999999</v>
      </c>
      <c r="J5855" s="12">
        <v>1744735.5109999999</v>
      </c>
      <c r="K5855" s="21">
        <v>887242.56599999999</v>
      </c>
      <c r="L5855" s="21">
        <v>331363.228</v>
      </c>
      <c r="M5855" s="21">
        <v>13.45</v>
      </c>
      <c r="N5855" s="21">
        <v>28.18</v>
      </c>
      <c r="O5855" s="21">
        <v>2.44</v>
      </c>
      <c r="P5855" s="21">
        <v>8.67</v>
      </c>
      <c r="Q5855" s="21">
        <v>0.5</v>
      </c>
      <c r="R5855" s="21">
        <v>68.760000000000005</v>
      </c>
      <c r="S5855" s="22">
        <v>3.55</v>
      </c>
      <c r="T5855" s="21">
        <v>155.34</v>
      </c>
      <c r="U5855" s="21">
        <v>216.82</v>
      </c>
      <c r="V5855" s="4">
        <v>-0.4279</v>
      </c>
      <c r="W5855" s="21">
        <v>287331.56599999999</v>
      </c>
      <c r="X5855" s="21">
        <v>8.76</v>
      </c>
      <c r="Y5855" s="12" t="str">
        <f>IFERROR(VLOOKUP(C5855,[1]Index!$D:$F,3,FALSE),"Non List")</f>
        <v>Development Banks</v>
      </c>
      <c r="Z5855">
        <f>IFERROR(VLOOKUP(C5855,[1]LP!$B:$C,2,FALSE),0)</f>
        <v>378</v>
      </c>
      <c r="AA5855" s="11">
        <f t="shared" si="146"/>
        <v>28.1</v>
      </c>
      <c r="AB5855" s="5">
        <f>IFERROR(VLOOKUP(C5855,[2]Sheet1!$B:$F,5,FALSE),0)</f>
        <v>16077707.220000001</v>
      </c>
      <c r="AC5855" s="11">
        <f>IFERROR(VLOOKUP(AE5855,[3]Sheet2!$M:$O,2,FALSE),0)</f>
        <v>0</v>
      </c>
      <c r="AD5855" s="11">
        <f>IFERROR(VLOOKUP(AE5855,[3]Sheet2!$M:$O,3,FALSE),0)</f>
        <v>0</v>
      </c>
      <c r="AE5855" s="10" t="str">
        <f t="shared" si="147"/>
        <v>80/81KSBBL</v>
      </c>
    </row>
    <row r="5856" spans="1:31" x14ac:dyDescent="0.45">
      <c r="A5856" s="12" t="s">
        <v>54</v>
      </c>
      <c r="B5856" s="12" t="s">
        <v>338</v>
      </c>
      <c r="C5856" s="12" t="s">
        <v>148</v>
      </c>
      <c r="D5856" s="12">
        <v>324</v>
      </c>
      <c r="E5856" s="12">
        <v>834338.43</v>
      </c>
      <c r="F5856" s="12">
        <v>-273147.17</v>
      </c>
      <c r="G5856" s="12">
        <v>6152321.1900000004</v>
      </c>
      <c r="H5856" s="12">
        <v>3860661.27</v>
      </c>
      <c r="I5856" s="12">
        <v>114279.74</v>
      </c>
      <c r="J5856" s="12">
        <v>133401.39000000001</v>
      </c>
      <c r="K5856" s="21">
        <v>-1751.08</v>
      </c>
      <c r="L5856" s="21">
        <v>-73114.66</v>
      </c>
      <c r="M5856" s="21">
        <v>-11.68</v>
      </c>
      <c r="N5856" s="21">
        <v>-27.74</v>
      </c>
      <c r="O5856" s="21">
        <v>4.82</v>
      </c>
      <c r="P5856" s="21">
        <v>-17.37</v>
      </c>
      <c r="Q5856" s="21">
        <v>-1.02</v>
      </c>
      <c r="R5856" s="21">
        <v>-133.71</v>
      </c>
      <c r="S5856" s="22">
        <v>12.4</v>
      </c>
      <c r="T5856" s="21">
        <v>67.260000000000005</v>
      </c>
      <c r="U5856" s="21" t="s">
        <v>314</v>
      </c>
      <c r="V5856" s="12" t="s">
        <v>314</v>
      </c>
      <c r="W5856" s="21">
        <v>-478773.46</v>
      </c>
      <c r="X5856" s="21">
        <v>-57.38</v>
      </c>
      <c r="Y5856" s="12" t="str">
        <f>IFERROR(VLOOKUP(C5856,[1]Index!$D:$F,3,FALSE),"Non List")</f>
        <v>Development Banks</v>
      </c>
      <c r="Z5856">
        <f>IFERROR(VLOOKUP(C5856,[1]LP!$B:$C,2,FALSE),0)</f>
        <v>322</v>
      </c>
      <c r="AA5856" s="11">
        <f t="shared" si="146"/>
        <v>-27.6</v>
      </c>
      <c r="AB5856" s="5">
        <f>IFERROR(VLOOKUP(C5856,[2]Sheet1!$B:$F,5,FALSE),0)</f>
        <v>3608513.71</v>
      </c>
      <c r="AC5856" s="11">
        <f>IFERROR(VLOOKUP(AE5856,[3]Sheet2!$M:$O,2,FALSE),0)</f>
        <v>0</v>
      </c>
      <c r="AD5856" s="11">
        <f>IFERROR(VLOOKUP(AE5856,[3]Sheet2!$M:$O,3,FALSE),0)</f>
        <v>0</v>
      </c>
      <c r="AE5856" s="10" t="str">
        <f t="shared" si="147"/>
        <v>80/81SAPDBL</v>
      </c>
    </row>
    <row r="5857" spans="1:31" x14ac:dyDescent="0.45">
      <c r="A5857" s="12" t="s">
        <v>54</v>
      </c>
      <c r="B5857" s="12" t="s">
        <v>338</v>
      </c>
      <c r="C5857" s="12" t="s">
        <v>157</v>
      </c>
      <c r="D5857" s="12">
        <v>399</v>
      </c>
      <c r="E5857" s="12">
        <v>948875.45900000003</v>
      </c>
      <c r="F5857" s="12">
        <v>230781.234</v>
      </c>
      <c r="G5857" s="12">
        <v>7187491.5109999999</v>
      </c>
      <c r="H5857" s="12">
        <v>4531289.4390000002</v>
      </c>
      <c r="I5857" s="12">
        <v>180505.62700000001</v>
      </c>
      <c r="J5857" s="12">
        <v>196533.861</v>
      </c>
      <c r="K5857" s="21">
        <v>79185.585000000006</v>
      </c>
      <c r="L5857" s="21">
        <v>-62205.536</v>
      </c>
      <c r="M5857" s="21">
        <v>-8.73</v>
      </c>
      <c r="N5857" s="21">
        <v>-45.7</v>
      </c>
      <c r="O5857" s="21">
        <v>3.21</v>
      </c>
      <c r="P5857" s="21">
        <v>-7.03</v>
      </c>
      <c r="Q5857" s="21">
        <v>-0.72</v>
      </c>
      <c r="R5857" s="21">
        <v>-146.69999999999999</v>
      </c>
      <c r="S5857" s="22">
        <v>9.57</v>
      </c>
      <c r="T5857" s="21">
        <v>124.32</v>
      </c>
      <c r="U5857" s="21" t="s">
        <v>314</v>
      </c>
      <c r="V5857" s="12" t="s">
        <v>314</v>
      </c>
      <c r="W5857" s="21">
        <v>-154353.43900000001</v>
      </c>
      <c r="X5857" s="21">
        <v>-16.27</v>
      </c>
      <c r="Y5857" s="12" t="str">
        <f>IFERROR(VLOOKUP(C5857,[1]Index!$D:$F,3,FALSE),"Non List")</f>
        <v>Finance</v>
      </c>
      <c r="Z5857">
        <f>IFERROR(VLOOKUP(C5857,[1]LP!$B:$C,2,FALSE),0)</f>
        <v>387</v>
      </c>
      <c r="AA5857" s="11">
        <f t="shared" si="146"/>
        <v>-44.3</v>
      </c>
      <c r="AB5857" s="5">
        <f>IFERROR(VLOOKUP(C5857,[2]Sheet1!$B:$F,5,FALSE),0)</f>
        <v>4626716.74</v>
      </c>
      <c r="AC5857" s="11">
        <f>IFERROR(VLOOKUP(AE5857,[3]Sheet2!$M:$O,2,FALSE),0)</f>
        <v>0</v>
      </c>
      <c r="AD5857" s="11">
        <f>IFERROR(VLOOKUP(AE5857,[3]Sheet2!$M:$O,3,FALSE),0)</f>
        <v>0</v>
      </c>
      <c r="AE5857" s="10" t="str">
        <f t="shared" si="147"/>
        <v>80/81CFCL</v>
      </c>
    </row>
    <row r="5858" spans="1:31" x14ac:dyDescent="0.45">
      <c r="A5858" s="12" t="s">
        <v>54</v>
      </c>
      <c r="B5858" s="12" t="s">
        <v>338</v>
      </c>
      <c r="C5858" s="12" t="s">
        <v>158</v>
      </c>
      <c r="D5858" s="12">
        <v>475.3</v>
      </c>
      <c r="E5858" s="12">
        <v>946115.2</v>
      </c>
      <c r="F5858" s="12">
        <v>432605.4</v>
      </c>
      <c r="G5858" s="12">
        <v>12419681.767999999</v>
      </c>
      <c r="H5858" s="12">
        <v>8397840.7019999996</v>
      </c>
      <c r="I5858" s="12">
        <v>185367.864</v>
      </c>
      <c r="J5858" s="12">
        <v>230905.82199999999</v>
      </c>
      <c r="K5858" s="21">
        <v>67038.831000000006</v>
      </c>
      <c r="L5858" s="21">
        <v>-86464.887000000002</v>
      </c>
      <c r="M5858" s="21">
        <v>-12.17</v>
      </c>
      <c r="N5858" s="21">
        <v>-39.06</v>
      </c>
      <c r="O5858" s="21">
        <v>3.26</v>
      </c>
      <c r="P5858" s="21">
        <v>-8.36</v>
      </c>
      <c r="Q5858" s="21">
        <v>-0.59</v>
      </c>
      <c r="R5858" s="21">
        <v>-127.34</v>
      </c>
      <c r="S5858" s="22">
        <v>113.98</v>
      </c>
      <c r="T5858" s="21">
        <v>145.72</v>
      </c>
      <c r="U5858" s="21" t="s">
        <v>314</v>
      </c>
      <c r="V5858" s="12" t="s">
        <v>314</v>
      </c>
      <c r="W5858" s="21">
        <v>206839.93979999999</v>
      </c>
      <c r="X5858" s="21">
        <v>21.86</v>
      </c>
      <c r="Y5858" s="12" t="str">
        <f>IFERROR(VLOOKUP(C5858,[1]Index!$D:$F,3,FALSE),"Non List")</f>
        <v>Finance</v>
      </c>
      <c r="Z5858">
        <f>IFERROR(VLOOKUP(C5858,[1]LP!$B:$C,2,FALSE),0)</f>
        <v>458</v>
      </c>
      <c r="AA5858" s="11">
        <f t="shared" si="146"/>
        <v>-37.6</v>
      </c>
      <c r="AB5858" s="5">
        <f>IFERROR(VLOOKUP(C5858,[2]Sheet1!$B:$F,5,FALSE),0)</f>
        <v>4635964.4800000004</v>
      </c>
      <c r="AC5858" s="11">
        <f>IFERROR(VLOOKUP(AE5858,[3]Sheet2!$M:$O,2,FALSE),0)</f>
        <v>0</v>
      </c>
      <c r="AD5858" s="11">
        <f>IFERROR(VLOOKUP(AE5858,[3]Sheet2!$M:$O,3,FALSE),0)</f>
        <v>0</v>
      </c>
      <c r="AE5858" s="10" t="str">
        <f t="shared" si="147"/>
        <v>80/81GFCL</v>
      </c>
    </row>
    <row r="5859" spans="1:31" x14ac:dyDescent="0.45">
      <c r="A5859" s="12" t="s">
        <v>54</v>
      </c>
      <c r="B5859" s="12" t="s">
        <v>338</v>
      </c>
      <c r="C5859" s="12" t="s">
        <v>174</v>
      </c>
      <c r="D5859" s="12">
        <v>380.3</v>
      </c>
      <c r="E5859" s="12">
        <v>1012176</v>
      </c>
      <c r="F5859" s="12">
        <v>415781</v>
      </c>
      <c r="G5859" s="12">
        <v>7855619</v>
      </c>
      <c r="H5859" s="12">
        <v>5389940</v>
      </c>
      <c r="I5859" s="12">
        <v>126305</v>
      </c>
      <c r="J5859" s="12">
        <v>143779</v>
      </c>
      <c r="K5859" s="21">
        <v>25096</v>
      </c>
      <c r="L5859" s="21">
        <v>-55093</v>
      </c>
      <c r="M5859" s="21">
        <v>-7.25</v>
      </c>
      <c r="N5859" s="21">
        <v>-52.46</v>
      </c>
      <c r="O5859" s="21">
        <v>2.7</v>
      </c>
      <c r="P5859" s="21">
        <v>-5.14</v>
      </c>
      <c r="Q5859" s="21">
        <v>-0.56000000000000005</v>
      </c>
      <c r="R5859" s="21">
        <v>-141.63999999999999</v>
      </c>
      <c r="S5859" s="22">
        <v>5.73</v>
      </c>
      <c r="T5859" s="21">
        <v>141.08000000000001</v>
      </c>
      <c r="U5859" s="21" t="s">
        <v>314</v>
      </c>
      <c r="V5859" s="12" t="s">
        <v>314</v>
      </c>
      <c r="W5859" s="21">
        <v>-61746</v>
      </c>
      <c r="X5859" s="21">
        <v>-6.1</v>
      </c>
      <c r="Y5859" s="12" t="str">
        <f>IFERROR(VLOOKUP(C5859,[1]Index!$D:$F,3,FALSE),"Non List")</f>
        <v>Finance</v>
      </c>
      <c r="Z5859">
        <f>IFERROR(VLOOKUP(C5859,[1]LP!$B:$C,2,FALSE),0)</f>
        <v>395</v>
      </c>
      <c r="AA5859" s="11">
        <f t="shared" si="146"/>
        <v>-54.5</v>
      </c>
      <c r="AB5859" s="5">
        <f>IFERROR(VLOOKUP(C5859,[2]Sheet1!$B:$F,5,FALSE),0)</f>
        <v>4824030.82</v>
      </c>
      <c r="AC5859" s="11">
        <f>IFERROR(VLOOKUP(AE5859,[3]Sheet2!$M:$O,2,FALSE),0)</f>
        <v>0</v>
      </c>
      <c r="AD5859" s="11">
        <f>IFERROR(VLOOKUP(AE5859,[3]Sheet2!$M:$O,3,FALSE),0)</f>
        <v>0</v>
      </c>
      <c r="AE5859" s="10" t="str">
        <f t="shared" si="147"/>
        <v>80/81GMFIL</v>
      </c>
    </row>
    <row r="5860" spans="1:31" x14ac:dyDescent="0.45">
      <c r="A5860" s="12" t="s">
        <v>54</v>
      </c>
      <c r="B5860" s="12" t="s">
        <v>338</v>
      </c>
      <c r="C5860" s="12" t="s">
        <v>159</v>
      </c>
      <c r="D5860" s="12">
        <v>534.1</v>
      </c>
      <c r="E5860" s="12">
        <v>1183470.96</v>
      </c>
      <c r="F5860" s="12">
        <v>622605.69499999995</v>
      </c>
      <c r="G5860" s="12">
        <v>18820631.550000001</v>
      </c>
      <c r="H5860" s="12">
        <v>14069952.028000001</v>
      </c>
      <c r="I5860" s="12">
        <v>386929.44699999999</v>
      </c>
      <c r="J5860" s="12">
        <v>457588.11200000002</v>
      </c>
      <c r="K5860" s="21">
        <v>217680.133</v>
      </c>
      <c r="L5860" s="21">
        <v>33275.046999999999</v>
      </c>
      <c r="M5860" s="21">
        <v>3.75</v>
      </c>
      <c r="N5860" s="21">
        <v>142.43</v>
      </c>
      <c r="O5860" s="21">
        <v>3.5</v>
      </c>
      <c r="P5860" s="21">
        <v>2.46</v>
      </c>
      <c r="Q5860" s="21">
        <v>0.15</v>
      </c>
      <c r="R5860" s="21">
        <v>498.5</v>
      </c>
      <c r="S5860" s="22">
        <v>3.91</v>
      </c>
      <c r="T5860" s="21">
        <v>152.61000000000001</v>
      </c>
      <c r="U5860" s="21">
        <v>113.47</v>
      </c>
      <c r="V5860" s="12">
        <v>-0.78749999999999998</v>
      </c>
      <c r="W5860" s="21">
        <v>-81863.895000000004</v>
      </c>
      <c r="X5860" s="21">
        <v>-6.92</v>
      </c>
      <c r="Y5860" s="12" t="str">
        <f>IFERROR(VLOOKUP(C5860,[1]Index!$D:$F,3,FALSE),"Non List")</f>
        <v>Finance</v>
      </c>
      <c r="Z5860">
        <f>IFERROR(VLOOKUP(C5860,[1]LP!$B:$C,2,FALSE),0)</f>
        <v>510</v>
      </c>
      <c r="AA5860" s="11">
        <f t="shared" si="146"/>
        <v>136</v>
      </c>
      <c r="AB5860" s="5">
        <f>IFERROR(VLOOKUP(C5860,[2]Sheet1!$B:$F,5,FALSE),0)</f>
        <v>5799007.7000000002</v>
      </c>
      <c r="AC5860" s="11">
        <f>IFERROR(VLOOKUP(AE5860,[3]Sheet2!$M:$O,2,FALSE),0)</f>
        <v>0</v>
      </c>
      <c r="AD5860" s="11">
        <f>IFERROR(VLOOKUP(AE5860,[3]Sheet2!$M:$O,3,FALSE),0)</f>
        <v>0</v>
      </c>
      <c r="AE5860" s="10" t="str">
        <f t="shared" si="147"/>
        <v>80/81ICFC</v>
      </c>
    </row>
    <row r="5861" spans="1:31" x14ac:dyDescent="0.45">
      <c r="A5861" s="12" t="s">
        <v>54</v>
      </c>
      <c r="B5861" s="12" t="s">
        <v>338</v>
      </c>
      <c r="C5861" s="12" t="s">
        <v>161</v>
      </c>
      <c r="D5861" s="12">
        <v>545</v>
      </c>
      <c r="E5861" s="12">
        <v>690472.8</v>
      </c>
      <c r="F5861" s="12">
        <v>-159191.36670000001</v>
      </c>
      <c r="G5861" s="12">
        <v>3848254.5107999998</v>
      </c>
      <c r="H5861" s="12">
        <v>3167135.4268999998</v>
      </c>
      <c r="I5861" s="12">
        <v>148740.2059</v>
      </c>
      <c r="J5861" s="12">
        <v>152535.87160000001</v>
      </c>
      <c r="K5861" s="21">
        <v>124324.1403</v>
      </c>
      <c r="L5861" s="21">
        <v>-108630.8048</v>
      </c>
      <c r="M5861" s="21">
        <v>-20.97</v>
      </c>
      <c r="N5861" s="21">
        <v>-25.99</v>
      </c>
      <c r="O5861" s="21">
        <v>7.08</v>
      </c>
      <c r="P5861" s="21">
        <v>-27.26</v>
      </c>
      <c r="Q5861" s="21">
        <v>-1.86</v>
      </c>
      <c r="R5861" s="21">
        <v>-184.01</v>
      </c>
      <c r="S5861" s="22">
        <v>28.91</v>
      </c>
      <c r="T5861" s="21">
        <v>76.94</v>
      </c>
      <c r="U5861" s="21" t="s">
        <v>314</v>
      </c>
      <c r="V5861" s="12" t="s">
        <v>314</v>
      </c>
      <c r="W5861" s="21">
        <v>-108630.8</v>
      </c>
      <c r="X5861" s="21">
        <v>-15.73</v>
      </c>
      <c r="Y5861" s="12" t="str">
        <f>IFERROR(VLOOKUP(C5861,[1]Index!$D:$F,3,FALSE),"Non List")</f>
        <v>Finance</v>
      </c>
      <c r="Z5861">
        <f>IFERROR(VLOOKUP(C5861,[1]LP!$B:$C,2,FALSE),0)</f>
        <v>491</v>
      </c>
      <c r="AA5861" s="11">
        <f t="shared" si="146"/>
        <v>-23.4</v>
      </c>
      <c r="AB5861" s="5">
        <f>IFERROR(VLOOKUP(C5861,[2]Sheet1!$B:$F,5,FALSE),0)</f>
        <v>3383316.92</v>
      </c>
      <c r="AC5861" s="11">
        <f>IFERROR(VLOOKUP(AE5861,[3]Sheet2!$M:$O,2,FALSE),0)</f>
        <v>0</v>
      </c>
      <c r="AD5861" s="11">
        <f>IFERROR(VLOOKUP(AE5861,[3]Sheet2!$M:$O,3,FALSE),0)</f>
        <v>0</v>
      </c>
      <c r="AE5861" s="10" t="str">
        <f t="shared" si="147"/>
        <v>80/81JFL</v>
      </c>
    </row>
    <row r="5862" spans="1:31" x14ac:dyDescent="0.45">
      <c r="A5862" s="12" t="s">
        <v>54</v>
      </c>
      <c r="B5862" s="12" t="s">
        <v>338</v>
      </c>
      <c r="C5862" s="12" t="s">
        <v>162</v>
      </c>
      <c r="D5862" s="12">
        <v>524</v>
      </c>
      <c r="E5862" s="12">
        <v>1351552.848</v>
      </c>
      <c r="F5862" s="12">
        <v>807607.03799999994</v>
      </c>
      <c r="G5862" s="12">
        <v>15436258.390000001</v>
      </c>
      <c r="H5862" s="12">
        <v>13259597.486</v>
      </c>
      <c r="I5862" s="12">
        <v>545577.70400000003</v>
      </c>
      <c r="J5862" s="12">
        <v>611711.652</v>
      </c>
      <c r="K5862" s="21">
        <v>366433.85499999998</v>
      </c>
      <c r="L5862" s="21">
        <v>150986.864</v>
      </c>
      <c r="M5862" s="21">
        <v>14.89</v>
      </c>
      <c r="N5862" s="21">
        <v>35.19</v>
      </c>
      <c r="O5862" s="21">
        <v>3.28</v>
      </c>
      <c r="P5862" s="21">
        <v>9.32</v>
      </c>
      <c r="Q5862" s="21">
        <v>0.77</v>
      </c>
      <c r="R5862" s="21">
        <v>115.42</v>
      </c>
      <c r="S5862" s="22">
        <v>3.95</v>
      </c>
      <c r="T5862" s="21">
        <v>159.75</v>
      </c>
      <c r="U5862" s="21">
        <v>231.34</v>
      </c>
      <c r="V5862" s="12">
        <v>-0.5585</v>
      </c>
      <c r="W5862" s="21">
        <v>20844.87</v>
      </c>
      <c r="X5862" s="21">
        <v>1.54</v>
      </c>
      <c r="Y5862" s="12" t="str">
        <f>IFERROR(VLOOKUP(C5862,[1]Index!$D:$F,3,FALSE),"Non List")</f>
        <v>Finance</v>
      </c>
      <c r="Z5862">
        <f>IFERROR(VLOOKUP(C5862,[1]LP!$B:$C,2,FALSE),0)</f>
        <v>511</v>
      </c>
      <c r="AA5862" s="11">
        <f t="shared" si="146"/>
        <v>34.299999999999997</v>
      </c>
      <c r="AB5862" s="5">
        <f>IFERROR(VLOOKUP(C5862,[2]Sheet1!$B:$F,5,FALSE),0)</f>
        <v>6622606.8200000003</v>
      </c>
      <c r="AC5862" s="11">
        <f>IFERROR(VLOOKUP(AE5862,[3]Sheet2!$M:$O,2,FALSE),0)</f>
        <v>0</v>
      </c>
      <c r="AD5862" s="11">
        <f>IFERROR(VLOOKUP(AE5862,[3]Sheet2!$M:$O,3,FALSE),0)</f>
        <v>0</v>
      </c>
      <c r="AE5862" s="10" t="str">
        <f t="shared" si="147"/>
        <v>80/81MFIL</v>
      </c>
    </row>
    <row r="5863" spans="1:31" x14ac:dyDescent="0.45">
      <c r="A5863" s="12" t="s">
        <v>54</v>
      </c>
      <c r="B5863" s="12" t="s">
        <v>338</v>
      </c>
      <c r="C5863" s="12" t="s">
        <v>178</v>
      </c>
      <c r="D5863" s="12">
        <v>459</v>
      </c>
      <c r="E5863" s="12">
        <v>610200</v>
      </c>
      <c r="F5863" s="12">
        <v>84007.739000000001</v>
      </c>
      <c r="G5863" s="12">
        <v>1786108.15</v>
      </c>
      <c r="H5863" s="12">
        <v>1396523.2818</v>
      </c>
      <c r="I5863" s="12">
        <v>62085.213900000002</v>
      </c>
      <c r="J5863" s="12">
        <v>74325.046499999997</v>
      </c>
      <c r="K5863" s="21">
        <v>40648.247199999998</v>
      </c>
      <c r="L5863" s="21">
        <v>15932.891799999999</v>
      </c>
      <c r="M5863" s="21">
        <v>3.48</v>
      </c>
      <c r="N5863" s="21">
        <v>131.9</v>
      </c>
      <c r="O5863" s="21">
        <v>4.03</v>
      </c>
      <c r="P5863" s="21">
        <v>3.06</v>
      </c>
      <c r="Q5863" s="21">
        <v>0.63</v>
      </c>
      <c r="R5863" s="21">
        <v>531.55999999999995</v>
      </c>
      <c r="S5863" s="22">
        <v>3.44</v>
      </c>
      <c r="T5863" s="21">
        <v>113.77</v>
      </c>
      <c r="U5863" s="21">
        <v>94.38</v>
      </c>
      <c r="V5863" s="12">
        <v>-0.7944</v>
      </c>
      <c r="W5863" s="21">
        <v>15932.89</v>
      </c>
      <c r="X5863" s="21">
        <v>2.61</v>
      </c>
      <c r="Y5863" s="12" t="str">
        <f>IFERROR(VLOOKUP(C5863,[1]Index!$D:$F,3,FALSE),"Non List")</f>
        <v>Finance</v>
      </c>
      <c r="Z5863">
        <f>IFERROR(VLOOKUP(C5863,[1]LP!$B:$C,2,FALSE),0)</f>
        <v>422.8</v>
      </c>
      <c r="AA5863" s="11">
        <f t="shared" si="146"/>
        <v>121.5</v>
      </c>
      <c r="AB5863" s="5">
        <f>IFERROR(VLOOKUP(C5863,[2]Sheet1!$B:$F,5,FALSE),0)</f>
        <v>2989980</v>
      </c>
      <c r="AC5863" s="11">
        <f>IFERROR(VLOOKUP(AE5863,[3]Sheet2!$M:$O,2,FALSE),0)</f>
        <v>0</v>
      </c>
      <c r="AD5863" s="11">
        <f>IFERROR(VLOOKUP(AE5863,[3]Sheet2!$M:$O,3,FALSE),0)</f>
        <v>0</v>
      </c>
      <c r="AE5863" s="10" t="str">
        <f t="shared" si="147"/>
        <v>80/81MPFL</v>
      </c>
    </row>
    <row r="5864" spans="1:31" x14ac:dyDescent="0.45">
      <c r="A5864" s="12" t="s">
        <v>54</v>
      </c>
      <c r="B5864" s="12" t="s">
        <v>338</v>
      </c>
      <c r="C5864" s="12" t="s">
        <v>180</v>
      </c>
      <c r="D5864" s="12">
        <v>561.5</v>
      </c>
      <c r="E5864" s="12">
        <v>729496.74699999997</v>
      </c>
      <c r="F5864" s="12">
        <v>254052.489</v>
      </c>
      <c r="G5864" s="12">
        <v>2244815.98</v>
      </c>
      <c r="H5864" s="12">
        <v>1736738.8319999999</v>
      </c>
      <c r="I5864" s="12">
        <v>75953.914000000004</v>
      </c>
      <c r="J5864" s="12">
        <v>101337.66800000001</v>
      </c>
      <c r="K5864" s="21">
        <v>18562.775000000001</v>
      </c>
      <c r="L5864" s="21">
        <v>1318.7080000000001</v>
      </c>
      <c r="M5864" s="21">
        <v>0.24</v>
      </c>
      <c r="N5864" s="21">
        <v>2339.58</v>
      </c>
      <c r="O5864" s="21">
        <v>4.16</v>
      </c>
      <c r="P5864" s="21">
        <v>0.18</v>
      </c>
      <c r="Q5864" s="21">
        <v>0.03</v>
      </c>
      <c r="R5864" s="21">
        <v>9732.65</v>
      </c>
      <c r="S5864" s="22">
        <v>9.24</v>
      </c>
      <c r="T5864" s="21">
        <v>134.83000000000001</v>
      </c>
      <c r="U5864" s="21">
        <v>26.98</v>
      </c>
      <c r="V5864" s="12">
        <v>-0.95189999999999997</v>
      </c>
      <c r="W5864" s="21">
        <v>-221002.22399999999</v>
      </c>
      <c r="X5864" s="21">
        <v>-30.3</v>
      </c>
      <c r="Y5864" s="12" t="str">
        <f>IFERROR(VLOOKUP(C5864,[1]Index!$D:$F,3,FALSE),"Non List")</f>
        <v>Finance</v>
      </c>
      <c r="Z5864">
        <f>IFERROR(VLOOKUP(C5864,[1]LP!$B:$C,2,FALSE),0)</f>
        <v>493.3</v>
      </c>
      <c r="AA5864" s="11">
        <f t="shared" si="146"/>
        <v>2055.4</v>
      </c>
      <c r="AB5864" s="5">
        <f>IFERROR(VLOOKUP(C5864,[2]Sheet1!$B:$F,5,FALSE),0)</f>
        <v>2918008</v>
      </c>
      <c r="AC5864" s="11">
        <f>IFERROR(VLOOKUP(AE5864,[3]Sheet2!$M:$O,2,FALSE),0)</f>
        <v>0</v>
      </c>
      <c r="AD5864" s="11">
        <f>IFERROR(VLOOKUP(AE5864,[3]Sheet2!$M:$O,3,FALSE),0)</f>
        <v>0</v>
      </c>
      <c r="AE5864" s="10" t="str">
        <f t="shared" si="147"/>
        <v>80/81NFS</v>
      </c>
    </row>
    <row r="5865" spans="1:31" x14ac:dyDescent="0.45">
      <c r="A5865" s="12" t="s">
        <v>54</v>
      </c>
      <c r="B5865" s="12" t="s">
        <v>338</v>
      </c>
      <c r="C5865" s="12" t="s">
        <v>163</v>
      </c>
      <c r="D5865" s="12">
        <v>734</v>
      </c>
      <c r="E5865" s="12">
        <v>1082556.605</v>
      </c>
      <c r="F5865" s="12">
        <v>177104.098</v>
      </c>
      <c r="G5865" s="12">
        <v>13027920.538000001</v>
      </c>
      <c r="H5865" s="12">
        <v>8366943.7920000004</v>
      </c>
      <c r="I5865" s="12">
        <v>237729.595</v>
      </c>
      <c r="J5865" s="12">
        <v>261064.296</v>
      </c>
      <c r="K5865" s="21">
        <v>95926.402000000002</v>
      </c>
      <c r="L5865" s="21">
        <v>-172394.67499999999</v>
      </c>
      <c r="M5865" s="21">
        <v>-21.23</v>
      </c>
      <c r="N5865" s="21">
        <v>-34.57</v>
      </c>
      <c r="O5865" s="21">
        <v>6.31</v>
      </c>
      <c r="P5865" s="21">
        <v>-18.25</v>
      </c>
      <c r="Q5865" s="21">
        <v>-1.17</v>
      </c>
      <c r="R5865" s="21">
        <v>-218.14</v>
      </c>
      <c r="S5865" s="22">
        <v>7.91</v>
      </c>
      <c r="T5865" s="21">
        <v>116.36</v>
      </c>
      <c r="U5865" s="21" t="s">
        <v>314</v>
      </c>
      <c r="V5865" s="12" t="s">
        <v>314</v>
      </c>
      <c r="W5865" s="21">
        <v>-458862.11300000001</v>
      </c>
      <c r="X5865" s="21">
        <v>-42.39</v>
      </c>
      <c r="Y5865" s="12" t="str">
        <f>IFERROR(VLOOKUP(C5865,[1]Index!$D:$F,3,FALSE),"Non List")</f>
        <v>Finance</v>
      </c>
      <c r="Z5865">
        <f>IFERROR(VLOOKUP(C5865,[1]LP!$B:$C,2,FALSE),0)</f>
        <v>693.6</v>
      </c>
      <c r="AA5865" s="11">
        <f t="shared" si="146"/>
        <v>-32.700000000000003</v>
      </c>
      <c r="AB5865" s="5">
        <f>IFERROR(VLOOKUP(C5865,[2]Sheet1!$B:$F,5,FALSE),0)</f>
        <v>4330226.4000000004</v>
      </c>
      <c r="AC5865" s="11">
        <f>IFERROR(VLOOKUP(AE5865,[3]Sheet2!$M:$O,2,FALSE),0)</f>
        <v>0</v>
      </c>
      <c r="AD5865" s="11">
        <f>IFERROR(VLOOKUP(AE5865,[3]Sheet2!$M:$O,3,FALSE),0)</f>
        <v>0</v>
      </c>
      <c r="AE5865" s="10" t="str">
        <f t="shared" si="147"/>
        <v>80/81PFL</v>
      </c>
    </row>
    <row r="5866" spans="1:31" x14ac:dyDescent="0.45">
      <c r="A5866" s="12" t="s">
        <v>54</v>
      </c>
      <c r="B5866" s="12" t="s">
        <v>338</v>
      </c>
      <c r="C5866" s="12" t="s">
        <v>164</v>
      </c>
      <c r="D5866" s="12">
        <v>341</v>
      </c>
      <c r="E5866" s="12">
        <v>848106</v>
      </c>
      <c r="F5866" s="12">
        <v>-277962.52299999999</v>
      </c>
      <c r="G5866" s="12">
        <v>5598724.716</v>
      </c>
      <c r="H5866" s="12">
        <v>3862747.452</v>
      </c>
      <c r="I5866" s="12">
        <v>97133.872000000003</v>
      </c>
      <c r="J5866" s="12">
        <v>141349.10699999999</v>
      </c>
      <c r="K5866" s="21">
        <v>-23020.74</v>
      </c>
      <c r="L5866" s="21">
        <v>-54900.218000000001</v>
      </c>
      <c r="M5866" s="21">
        <v>-8.6300000000000008</v>
      </c>
      <c r="N5866" s="21">
        <v>-39.51</v>
      </c>
      <c r="O5866" s="21">
        <v>5.07</v>
      </c>
      <c r="P5866" s="21">
        <v>-12.84</v>
      </c>
      <c r="Q5866" s="21">
        <v>-0.84</v>
      </c>
      <c r="R5866" s="21">
        <v>-200.32</v>
      </c>
      <c r="S5866" s="22">
        <v>9.34</v>
      </c>
      <c r="T5866" s="21">
        <v>67.23</v>
      </c>
      <c r="U5866" s="21" t="s">
        <v>314</v>
      </c>
      <c r="V5866" s="12" t="s">
        <v>314</v>
      </c>
      <c r="W5866" s="21">
        <v>-404333.26400000002</v>
      </c>
      <c r="X5866" s="21">
        <v>-47.67</v>
      </c>
      <c r="Y5866" s="12" t="str">
        <f>IFERROR(VLOOKUP(C5866,[1]Index!$D:$F,3,FALSE),"Non List")</f>
        <v>Finance</v>
      </c>
      <c r="Z5866">
        <f>IFERROR(VLOOKUP(C5866,[1]LP!$B:$C,2,FALSE),0)</f>
        <v>337.8</v>
      </c>
      <c r="AA5866" s="11">
        <f t="shared" si="146"/>
        <v>-39.1</v>
      </c>
      <c r="AB5866" s="5">
        <f>IFERROR(VLOOKUP(C5866,[2]Sheet1!$B:$F,5,FALSE),0)</f>
        <v>4155719.4</v>
      </c>
      <c r="AC5866" s="11">
        <f>IFERROR(VLOOKUP(AE5866,[3]Sheet2!$M:$O,2,FALSE),0)</f>
        <v>0</v>
      </c>
      <c r="AD5866" s="11">
        <f>IFERROR(VLOOKUP(AE5866,[3]Sheet2!$M:$O,3,FALSE),0)</f>
        <v>0</v>
      </c>
      <c r="AE5866" s="10" t="str">
        <f t="shared" si="147"/>
        <v>80/81PROFL</v>
      </c>
    </row>
    <row r="5867" spans="1:31" x14ac:dyDescent="0.45">
      <c r="A5867" s="12" t="s">
        <v>54</v>
      </c>
      <c r="B5867" s="12" t="s">
        <v>338</v>
      </c>
      <c r="C5867" s="12" t="s">
        <v>166</v>
      </c>
      <c r="D5867" s="12">
        <v>427.9</v>
      </c>
      <c r="E5867" s="12">
        <v>981683.19999999995</v>
      </c>
      <c r="F5867" s="12">
        <v>329858.82</v>
      </c>
      <c r="G5867" s="12">
        <v>7268390.8600000003</v>
      </c>
      <c r="H5867" s="12">
        <v>5531798.8899999997</v>
      </c>
      <c r="I5867" s="12">
        <v>151680.71</v>
      </c>
      <c r="J5867" s="12">
        <v>175730.74</v>
      </c>
      <c r="K5867" s="21">
        <v>87118.77</v>
      </c>
      <c r="L5867" s="21">
        <v>31216.81</v>
      </c>
      <c r="M5867" s="21">
        <v>4.2300000000000004</v>
      </c>
      <c r="N5867" s="21">
        <v>101.16</v>
      </c>
      <c r="O5867" s="21">
        <v>3.2</v>
      </c>
      <c r="P5867" s="21">
        <v>3.17</v>
      </c>
      <c r="Q5867" s="21">
        <v>0.34</v>
      </c>
      <c r="R5867" s="21">
        <v>323.70999999999998</v>
      </c>
      <c r="S5867" s="22">
        <v>2.5499999999999998</v>
      </c>
      <c r="T5867" s="21">
        <v>133.6</v>
      </c>
      <c r="U5867" s="21">
        <v>112.76</v>
      </c>
      <c r="V5867" s="12">
        <v>-0.73650000000000004</v>
      </c>
      <c r="W5867" s="21">
        <v>3502.09</v>
      </c>
      <c r="X5867" s="21">
        <v>0.36</v>
      </c>
      <c r="Y5867" s="12" t="str">
        <f>IFERROR(VLOOKUP(C5867,[1]Index!$D:$F,3,FALSE),"Non List")</f>
        <v>Finance</v>
      </c>
      <c r="Z5867">
        <f>IFERROR(VLOOKUP(C5867,[1]LP!$B:$C,2,FALSE),0)</f>
        <v>419.8</v>
      </c>
      <c r="AA5867" s="11">
        <f t="shared" si="146"/>
        <v>99.2</v>
      </c>
      <c r="AB5867" s="5">
        <f>IFERROR(VLOOKUP(C5867,[2]Sheet1!$B:$F,5,FALSE),0)</f>
        <v>4810249.01</v>
      </c>
      <c r="AC5867" s="11">
        <f>IFERROR(VLOOKUP(AE5867,[3]Sheet2!$M:$O,2,FALSE),0)</f>
        <v>0</v>
      </c>
      <c r="AD5867" s="11">
        <f>IFERROR(VLOOKUP(AE5867,[3]Sheet2!$M:$O,3,FALSE),0)</f>
        <v>0</v>
      </c>
      <c r="AE5867" s="10" t="str">
        <f t="shared" si="147"/>
        <v>80/81SIFC</v>
      </c>
    </row>
    <row r="5868" spans="1:31" x14ac:dyDescent="0.45">
      <c r="A5868" s="12" t="s">
        <v>54</v>
      </c>
      <c r="B5868" s="12" t="s">
        <v>338</v>
      </c>
      <c r="C5868" s="12" t="s">
        <v>170</v>
      </c>
      <c r="D5868" s="12">
        <v>374.9</v>
      </c>
      <c r="E5868" s="12">
        <v>1121452</v>
      </c>
      <c r="F5868" s="12">
        <v>-18261</v>
      </c>
      <c r="G5868" s="12">
        <v>7476536</v>
      </c>
      <c r="H5868" s="12">
        <v>5637210</v>
      </c>
      <c r="I5868" s="12">
        <v>133560</v>
      </c>
      <c r="J5868" s="12">
        <v>166278</v>
      </c>
      <c r="K5868" s="21">
        <v>18283</v>
      </c>
      <c r="L5868" s="21">
        <v>-47253</v>
      </c>
      <c r="M5868" s="21">
        <v>-5.61</v>
      </c>
      <c r="N5868" s="21">
        <v>-66.83</v>
      </c>
      <c r="O5868" s="21">
        <v>3.81</v>
      </c>
      <c r="P5868" s="21">
        <v>-5.71</v>
      </c>
      <c r="Q5868" s="21">
        <v>-0.5</v>
      </c>
      <c r="R5868" s="21">
        <v>-254.62</v>
      </c>
      <c r="S5868" s="22">
        <v>8.48</v>
      </c>
      <c r="T5868" s="21">
        <v>98.37</v>
      </c>
      <c r="U5868" s="21" t="s">
        <v>314</v>
      </c>
      <c r="V5868" s="12" t="s">
        <v>314</v>
      </c>
      <c r="W5868" s="21">
        <v>-313168</v>
      </c>
      <c r="X5868" s="21">
        <v>-27.93</v>
      </c>
      <c r="Y5868" s="12" t="str">
        <f>IFERROR(VLOOKUP(C5868,[1]Index!$D:$F,3,FALSE),"Non List")</f>
        <v>Finance</v>
      </c>
      <c r="Z5868">
        <f>IFERROR(VLOOKUP(C5868,[1]LP!$B:$C,2,FALSE),0)</f>
        <v>397</v>
      </c>
      <c r="AA5868" s="11">
        <f t="shared" si="146"/>
        <v>-70.8</v>
      </c>
      <c r="AB5868" s="5">
        <f>IFERROR(VLOOKUP(C5868,[2]Sheet1!$B:$F,5,FALSE),0)</f>
        <v>5495113.7199999997</v>
      </c>
      <c r="AC5868" s="11">
        <f>IFERROR(VLOOKUP(AE5868,[3]Sheet2!$M:$O,2,FALSE),0)</f>
        <v>0</v>
      </c>
      <c r="AD5868" s="11">
        <f>IFERROR(VLOOKUP(AE5868,[3]Sheet2!$M:$O,3,FALSE),0)</f>
        <v>0</v>
      </c>
      <c r="AE5868" s="10" t="str">
        <f t="shared" si="147"/>
        <v>80/81RLFL</v>
      </c>
    </row>
    <row r="5869" spans="1:31" x14ac:dyDescent="0.45">
      <c r="A5869" s="12" t="s">
        <v>54</v>
      </c>
      <c r="B5869" s="12" t="s">
        <v>338</v>
      </c>
      <c r="C5869" s="12" t="s">
        <v>171</v>
      </c>
      <c r="D5869" s="12">
        <v>725</v>
      </c>
      <c r="E5869" s="12">
        <v>867993.8</v>
      </c>
      <c r="F5869" s="12">
        <v>453722.83399999997</v>
      </c>
      <c r="G5869" s="12">
        <v>8744935.2400000002</v>
      </c>
      <c r="H5869" s="12">
        <v>5990270.5800000001</v>
      </c>
      <c r="I5869" s="12">
        <v>235128.05799999999</v>
      </c>
      <c r="J5869" s="12">
        <v>305449.41700000002</v>
      </c>
      <c r="K5869" s="21">
        <v>121802.70299999999</v>
      </c>
      <c r="L5869" s="21">
        <v>54875.593999999997</v>
      </c>
      <c r="M5869" s="21">
        <v>8.43</v>
      </c>
      <c r="N5869" s="21">
        <v>86</v>
      </c>
      <c r="O5869" s="21">
        <v>4.76</v>
      </c>
      <c r="P5869" s="21">
        <v>5.54</v>
      </c>
      <c r="Q5869" s="21">
        <v>0.51</v>
      </c>
      <c r="R5869" s="21">
        <v>409.36</v>
      </c>
      <c r="S5869" s="22">
        <v>14.5</v>
      </c>
      <c r="T5869" s="21">
        <v>152.27000000000001</v>
      </c>
      <c r="U5869" s="21">
        <v>169.95</v>
      </c>
      <c r="V5869" s="12">
        <v>-0.76559999999999995</v>
      </c>
      <c r="W5869" s="21">
        <v>-594768.96400000004</v>
      </c>
      <c r="X5869" s="21">
        <v>-68.52</v>
      </c>
      <c r="Y5869" s="12" t="str">
        <f>IFERROR(VLOOKUP(C5869,[1]Index!$D:$F,3,FALSE),"Non List")</f>
        <v>Finance</v>
      </c>
      <c r="Z5869">
        <f>IFERROR(VLOOKUP(C5869,[1]LP!$B:$C,2,FALSE),0)</f>
        <v>670</v>
      </c>
      <c r="AA5869" s="11">
        <f t="shared" si="146"/>
        <v>79.5</v>
      </c>
      <c r="AB5869" s="5">
        <f>IFERROR(VLOOKUP(C5869,[2]Sheet1!$B:$F,5,FALSE),0)</f>
        <v>4253169.62</v>
      </c>
      <c r="AC5869" s="11">
        <f>IFERROR(VLOOKUP(AE5869,[3]Sheet2!$M:$O,2,FALSE),0)</f>
        <v>0</v>
      </c>
      <c r="AD5869" s="11">
        <f>IFERROR(VLOOKUP(AE5869,[3]Sheet2!$M:$O,3,FALSE),0)</f>
        <v>0</v>
      </c>
      <c r="AE5869" s="10" t="str">
        <f t="shared" si="147"/>
        <v>80/81GUFL</v>
      </c>
    </row>
    <row r="5870" spans="1:31" x14ac:dyDescent="0.45">
      <c r="A5870" s="12" t="s">
        <v>54</v>
      </c>
      <c r="B5870" s="12" t="s">
        <v>338</v>
      </c>
      <c r="C5870" s="12" t="s">
        <v>172</v>
      </c>
      <c r="D5870" s="12">
        <v>380.1</v>
      </c>
      <c r="E5870" s="12">
        <v>854816.77899999998</v>
      </c>
      <c r="F5870" s="12">
        <v>281794.58799999999</v>
      </c>
      <c r="G5870" s="12">
        <v>4978989.915</v>
      </c>
      <c r="H5870" s="12">
        <v>3706278.6370000001</v>
      </c>
      <c r="I5870" s="12">
        <v>88318.995999999999</v>
      </c>
      <c r="J5870" s="12">
        <v>129967.611</v>
      </c>
      <c r="K5870" s="21">
        <v>13652.749</v>
      </c>
      <c r="L5870" s="21">
        <v>11465.819</v>
      </c>
      <c r="M5870" s="21">
        <v>1.79</v>
      </c>
      <c r="N5870" s="21">
        <v>212.35</v>
      </c>
      <c r="O5870" s="21">
        <v>2.86</v>
      </c>
      <c r="P5870" s="21">
        <v>1.35</v>
      </c>
      <c r="Q5870" s="21">
        <v>0.18</v>
      </c>
      <c r="R5870" s="21">
        <v>607.32000000000005</v>
      </c>
      <c r="S5870" s="22">
        <v>4.3499999999999996</v>
      </c>
      <c r="T5870" s="21">
        <v>132.97</v>
      </c>
      <c r="U5870" s="21">
        <v>73.180000000000007</v>
      </c>
      <c r="V5870" s="12">
        <v>-0.8075</v>
      </c>
      <c r="W5870" s="21">
        <v>-308772.049</v>
      </c>
      <c r="X5870" s="21">
        <v>-36.119999999999997</v>
      </c>
      <c r="Y5870" s="12" t="str">
        <f>IFERROR(VLOOKUP(C5870,[1]Index!$D:$F,3,FALSE),"Non List")</f>
        <v>Finance</v>
      </c>
      <c r="Z5870">
        <f>IFERROR(VLOOKUP(C5870,[1]LP!$B:$C,2,FALSE),0)</f>
        <v>399.9</v>
      </c>
      <c r="AA5870" s="11">
        <f t="shared" si="146"/>
        <v>223.4</v>
      </c>
      <c r="AB5870" s="5">
        <f>IFERROR(VLOOKUP(C5870,[2]Sheet1!$B:$F,5,FALSE),0)</f>
        <v>3419267.12</v>
      </c>
      <c r="AC5870" s="11">
        <f>IFERROR(VLOOKUP(AE5870,[3]Sheet2!$M:$O,2,FALSE),0)</f>
        <v>0</v>
      </c>
      <c r="AD5870" s="11">
        <f>IFERROR(VLOOKUP(AE5870,[3]Sheet2!$M:$O,3,FALSE),0)</f>
        <v>0</v>
      </c>
      <c r="AE5870" s="10" t="str">
        <f t="shared" si="147"/>
        <v>80/81BFC</v>
      </c>
    </row>
    <row r="5871" spans="1:31" x14ac:dyDescent="0.45">
      <c r="A5871" s="12" t="s">
        <v>54</v>
      </c>
      <c r="B5871" s="12" t="s">
        <v>338</v>
      </c>
      <c r="C5871" s="12" t="s">
        <v>179</v>
      </c>
      <c r="D5871" s="12">
        <v>347</v>
      </c>
      <c r="E5871" s="12">
        <v>818911</v>
      </c>
      <c r="F5871" s="12">
        <v>-250787</v>
      </c>
      <c r="G5871" s="12">
        <v>1908025</v>
      </c>
      <c r="H5871" s="12">
        <v>1433593</v>
      </c>
      <c r="I5871" s="12">
        <v>53215</v>
      </c>
      <c r="J5871" s="12">
        <v>62371</v>
      </c>
      <c r="K5871" s="21">
        <v>-31900</v>
      </c>
      <c r="L5871" s="21">
        <v>-69376</v>
      </c>
      <c r="M5871" s="21">
        <v>-11.29</v>
      </c>
      <c r="N5871" s="21">
        <v>-30.74</v>
      </c>
      <c r="O5871" s="21">
        <v>5</v>
      </c>
      <c r="P5871" s="21">
        <v>-16.28</v>
      </c>
      <c r="Q5871" s="21">
        <v>-2.52</v>
      </c>
      <c r="R5871" s="21">
        <v>-153.69999999999999</v>
      </c>
      <c r="S5871" s="22">
        <v>17.23</v>
      </c>
      <c r="T5871" s="21">
        <v>69.38</v>
      </c>
      <c r="U5871" s="21" t="s">
        <v>314</v>
      </c>
      <c r="V5871" s="12" t="s">
        <v>314</v>
      </c>
      <c r="W5871" s="21">
        <v>-536170</v>
      </c>
      <c r="X5871" s="21">
        <v>-65.47</v>
      </c>
      <c r="Y5871" s="12" t="str">
        <f>IFERROR(VLOOKUP(C5871,[1]Index!$D:$F,3,FALSE),"Non List")</f>
        <v>Finance</v>
      </c>
      <c r="Z5871">
        <f>IFERROR(VLOOKUP(C5871,[1]LP!$B:$C,2,FALSE),0)</f>
        <v>341</v>
      </c>
      <c r="AA5871" s="11">
        <f t="shared" si="146"/>
        <v>-30.2</v>
      </c>
      <c r="AB5871" s="5">
        <f>IFERROR(VLOOKUP(C5871,[2]Sheet1!$B:$F,5,FALSE),0)</f>
        <v>3327237.42</v>
      </c>
      <c r="AC5871" s="11">
        <f>IFERROR(VLOOKUP(AE5871,[3]Sheet2!$M:$O,2,FALSE),0)</f>
        <v>0</v>
      </c>
      <c r="AD5871" s="11">
        <f>IFERROR(VLOOKUP(AE5871,[3]Sheet2!$M:$O,3,FALSE),0)</f>
        <v>0</v>
      </c>
      <c r="AE5871" s="10" t="str">
        <f t="shared" si="147"/>
        <v>80/81SFCL</v>
      </c>
    </row>
    <row r="5872" spans="1:31" x14ac:dyDescent="0.45">
      <c r="A5872" s="12" t="s">
        <v>54</v>
      </c>
      <c r="B5872" s="12" t="s">
        <v>338</v>
      </c>
      <c r="C5872" s="12" t="s">
        <v>61</v>
      </c>
      <c r="D5872" s="12">
        <v>822.1</v>
      </c>
      <c r="E5872" s="12">
        <v>2977172.1</v>
      </c>
      <c r="F5872" s="12">
        <v>4087739.642</v>
      </c>
      <c r="G5872" s="12">
        <v>32917214.798999999</v>
      </c>
      <c r="H5872" s="12">
        <v>33900502.736000001</v>
      </c>
      <c r="I5872" s="12">
        <v>2056646.9790000001</v>
      </c>
      <c r="J5872" s="12">
        <v>2269428.7769999998</v>
      </c>
      <c r="K5872" s="21">
        <v>1318872.3370000001</v>
      </c>
      <c r="L5872" s="21">
        <v>643762.46299999999</v>
      </c>
      <c r="M5872" s="21">
        <v>28.83</v>
      </c>
      <c r="N5872" s="21">
        <v>28.52</v>
      </c>
      <c r="O5872" s="21">
        <v>3.46</v>
      </c>
      <c r="P5872" s="21">
        <v>12.15</v>
      </c>
      <c r="Q5872" s="21">
        <v>1.43</v>
      </c>
      <c r="R5872" s="21">
        <v>98.68</v>
      </c>
      <c r="S5872" s="22">
        <v>3.04</v>
      </c>
      <c r="T5872" s="21">
        <v>237.3</v>
      </c>
      <c r="U5872" s="21">
        <v>392.34</v>
      </c>
      <c r="V5872" s="12">
        <v>-0.52280000000000004</v>
      </c>
      <c r="W5872" s="21">
        <v>1451201.7239999999</v>
      </c>
      <c r="X5872" s="21">
        <v>48.74</v>
      </c>
      <c r="Y5872" s="12" t="str">
        <f>IFERROR(VLOOKUP(C5872,[1]Index!$D:$F,3,FALSE),"Non List")</f>
        <v>Microfinance</v>
      </c>
      <c r="Z5872">
        <f>IFERROR(VLOOKUP(C5872,[1]LP!$B:$C,2,FALSE),0)</f>
        <v>856.7</v>
      </c>
      <c r="AA5872" s="11">
        <f t="shared" si="146"/>
        <v>29.7</v>
      </c>
      <c r="AB5872" s="5">
        <f>IFERROR(VLOOKUP(C5872,[2]Sheet1!$B:$F,5,FALSE),0)</f>
        <v>14588143.289999999</v>
      </c>
      <c r="AC5872" s="11">
        <f>IFERROR(VLOOKUP(AE5872,[3]Sheet2!$M:$O,2,FALSE),0)</f>
        <v>0</v>
      </c>
      <c r="AD5872" s="11">
        <f>IFERROR(VLOOKUP(AE5872,[3]Sheet2!$M:$O,3,FALSE),0)</f>
        <v>0</v>
      </c>
      <c r="AE5872" s="10" t="str">
        <f t="shared" si="147"/>
        <v>80/81CBBL</v>
      </c>
    </row>
    <row r="5873" spans="1:31" x14ac:dyDescent="0.45">
      <c r="A5873" s="12" t="s">
        <v>54</v>
      </c>
      <c r="B5873" s="12" t="s">
        <v>338</v>
      </c>
      <c r="C5873" s="12" t="s">
        <v>62</v>
      </c>
      <c r="D5873" s="12">
        <v>715</v>
      </c>
      <c r="E5873" s="12">
        <v>1706196.983</v>
      </c>
      <c r="F5873" s="12">
        <v>1646601.34</v>
      </c>
      <c r="G5873" s="12">
        <v>9351417.9629999995</v>
      </c>
      <c r="H5873" s="12">
        <v>22909377.306000002</v>
      </c>
      <c r="I5873" s="12">
        <v>979085.43</v>
      </c>
      <c r="J5873" s="12">
        <v>1161223.689</v>
      </c>
      <c r="K5873" s="21">
        <v>538173.35800000001</v>
      </c>
      <c r="L5873" s="21">
        <v>252981.658</v>
      </c>
      <c r="M5873" s="21">
        <v>19.760000000000002</v>
      </c>
      <c r="N5873" s="21">
        <v>36.18</v>
      </c>
      <c r="O5873" s="21">
        <v>3.64</v>
      </c>
      <c r="P5873" s="21">
        <v>10.06</v>
      </c>
      <c r="Q5873" s="21">
        <v>1.05</v>
      </c>
      <c r="R5873" s="21">
        <v>131.69999999999999</v>
      </c>
      <c r="S5873" s="22">
        <v>8.25</v>
      </c>
      <c r="T5873" s="21">
        <v>196.51</v>
      </c>
      <c r="U5873" s="21">
        <v>295.58</v>
      </c>
      <c r="V5873" s="12">
        <v>-0.58660000000000001</v>
      </c>
      <c r="W5873" s="21">
        <v>379669.83100000001</v>
      </c>
      <c r="X5873" s="21">
        <v>22.25</v>
      </c>
      <c r="Y5873" s="12" t="str">
        <f>IFERROR(VLOOKUP(C5873,[1]Index!$D:$F,3,FALSE),"Non List")</f>
        <v>Microfinance</v>
      </c>
      <c r="Z5873">
        <f>IFERROR(VLOOKUP(C5873,[1]LP!$B:$C,2,FALSE),0)</f>
        <v>758.8</v>
      </c>
      <c r="AA5873" s="11">
        <f t="shared" si="146"/>
        <v>38.4</v>
      </c>
      <c r="AB5873" s="5">
        <f>IFERROR(VLOOKUP(C5873,[2]Sheet1!$B:$F,5,FALSE),0)</f>
        <v>7600332.0300000003</v>
      </c>
      <c r="AC5873" s="11">
        <f>IFERROR(VLOOKUP(AE5873,[3]Sheet2!$M:$O,2,FALSE),0)</f>
        <v>0</v>
      </c>
      <c r="AD5873" s="11">
        <f>IFERROR(VLOOKUP(AE5873,[3]Sheet2!$M:$O,3,FALSE),0)</f>
        <v>0</v>
      </c>
      <c r="AE5873" s="10" t="str">
        <f t="shared" si="147"/>
        <v>80/81DDBL</v>
      </c>
    </row>
    <row r="5874" spans="1:31" x14ac:dyDescent="0.45">
      <c r="A5874" s="12" t="s">
        <v>54</v>
      </c>
      <c r="B5874" s="12" t="s">
        <v>338</v>
      </c>
      <c r="C5874" s="12" t="s">
        <v>63</v>
      </c>
      <c r="D5874" s="12">
        <v>672.1</v>
      </c>
      <c r="E5874" s="12">
        <v>1233826.902</v>
      </c>
      <c r="F5874" s="12">
        <v>392701.20799999998</v>
      </c>
      <c r="G5874" s="12"/>
      <c r="H5874" s="12">
        <v>22240.017</v>
      </c>
      <c r="I5874" s="12">
        <v>253057.435</v>
      </c>
      <c r="J5874" s="12">
        <v>271680.886</v>
      </c>
      <c r="K5874" s="21">
        <v>222289.68799999999</v>
      </c>
      <c r="L5874" s="21">
        <v>130260.371</v>
      </c>
      <c r="M5874" s="21">
        <v>14.07</v>
      </c>
      <c r="N5874" s="21">
        <v>47.77</v>
      </c>
      <c r="O5874" s="21">
        <v>5.0999999999999996</v>
      </c>
      <c r="P5874" s="21">
        <v>10.68</v>
      </c>
      <c r="Q5874" s="21">
        <v>1.69</v>
      </c>
      <c r="R5874" s="21">
        <v>243.63</v>
      </c>
      <c r="S5874" s="22">
        <v>0.74</v>
      </c>
      <c r="T5874" s="21">
        <v>131.83000000000001</v>
      </c>
      <c r="U5874" s="21">
        <v>204.29</v>
      </c>
      <c r="V5874" s="12">
        <v>-0.69599999999999995</v>
      </c>
      <c r="W5874" s="21">
        <v>95094.508000000002</v>
      </c>
      <c r="X5874" s="21">
        <v>7.71</v>
      </c>
      <c r="Y5874" s="12" t="str">
        <f>IFERROR(VLOOKUP(C5874,[1]Index!$D:$F,3,FALSE),"Non List")</f>
        <v>Microfinance</v>
      </c>
      <c r="Z5874">
        <f>IFERROR(VLOOKUP(C5874,[1]LP!$B:$C,2,FALSE),0)</f>
        <v>710</v>
      </c>
      <c r="AA5874" s="11">
        <f t="shared" si="146"/>
        <v>50.5</v>
      </c>
      <c r="AB5874" s="5">
        <f>IFERROR(VLOOKUP(C5874,[2]Sheet1!$B:$F,5,FALSE),0)</f>
        <v>6045751.8200000003</v>
      </c>
      <c r="AC5874" s="11">
        <f>IFERROR(VLOOKUP(AE5874,[3]Sheet2!$M:$O,2,FALSE),0)</f>
        <v>0</v>
      </c>
      <c r="AD5874" s="11">
        <f>IFERROR(VLOOKUP(AE5874,[3]Sheet2!$M:$O,3,FALSE),0)</f>
        <v>0</v>
      </c>
      <c r="AE5874" s="10" t="str">
        <f t="shared" si="147"/>
        <v>80/81FMDBL</v>
      </c>
    </row>
    <row r="5875" spans="1:31" x14ac:dyDescent="0.45">
      <c r="A5875" s="12" t="s">
        <v>54</v>
      </c>
      <c r="B5875" s="12" t="s">
        <v>338</v>
      </c>
      <c r="C5875" s="12" t="s">
        <v>64</v>
      </c>
      <c r="D5875" s="12">
        <v>921</v>
      </c>
      <c r="E5875" s="12">
        <v>372321.74</v>
      </c>
      <c r="F5875" s="12">
        <v>238970.04</v>
      </c>
      <c r="G5875" s="12">
        <v>1306098.8500000001</v>
      </c>
      <c r="H5875" s="12">
        <v>3692465.44</v>
      </c>
      <c r="I5875" s="12">
        <v>180310.39999999999</v>
      </c>
      <c r="J5875" s="12">
        <v>211886.46</v>
      </c>
      <c r="K5875" s="21">
        <v>52756.13</v>
      </c>
      <c r="L5875" s="21">
        <v>32126.63</v>
      </c>
      <c r="M5875" s="21">
        <v>11.49</v>
      </c>
      <c r="N5875" s="21">
        <v>80.16</v>
      </c>
      <c r="O5875" s="21">
        <v>5.61</v>
      </c>
      <c r="P5875" s="21">
        <v>7.01</v>
      </c>
      <c r="Q5875" s="21">
        <v>0.8</v>
      </c>
      <c r="R5875" s="21">
        <v>449.7</v>
      </c>
      <c r="S5875" s="22">
        <v>4.96</v>
      </c>
      <c r="T5875" s="21">
        <v>164.18</v>
      </c>
      <c r="U5875" s="21">
        <v>206.02</v>
      </c>
      <c r="V5875" s="12">
        <v>-0.77629999999999999</v>
      </c>
      <c r="W5875" s="21">
        <v>15282.45</v>
      </c>
      <c r="X5875" s="21">
        <v>4.0999999999999996</v>
      </c>
      <c r="Y5875" s="12" t="str">
        <f>IFERROR(VLOOKUP(C5875,[1]Index!$D:$F,3,FALSE),"Non List")</f>
        <v>Microfinance</v>
      </c>
      <c r="Z5875">
        <f>IFERROR(VLOOKUP(C5875,[1]LP!$B:$C,2,FALSE),0)</f>
        <v>933</v>
      </c>
      <c r="AA5875" s="11">
        <f t="shared" si="146"/>
        <v>81.2</v>
      </c>
      <c r="AB5875" s="5">
        <f>IFERROR(VLOOKUP(C5875,[2]Sheet1!$B:$F,5,FALSE),0)</f>
        <v>1320997.53</v>
      </c>
      <c r="AC5875" s="11">
        <f>IFERROR(VLOOKUP(AE5875,[3]Sheet2!$M:$O,2,FALSE),0)</f>
        <v>0</v>
      </c>
      <c r="AD5875" s="11">
        <f>IFERROR(VLOOKUP(AE5875,[3]Sheet2!$M:$O,3,FALSE),0)</f>
        <v>0</v>
      </c>
      <c r="AE5875" s="10" t="str">
        <f t="shared" si="147"/>
        <v>80/81KMCDB</v>
      </c>
    </row>
    <row r="5876" spans="1:31" x14ac:dyDescent="0.45">
      <c r="A5876" s="12" t="s">
        <v>54</v>
      </c>
      <c r="B5876" s="12" t="s">
        <v>338</v>
      </c>
      <c r="C5876" s="12" t="s">
        <v>65</v>
      </c>
      <c r="D5876" s="12">
        <v>595</v>
      </c>
      <c r="E5876" s="12">
        <v>1397764.5449999999</v>
      </c>
      <c r="F5876" s="12">
        <v>1098321.2080000001</v>
      </c>
      <c r="G5876" s="12">
        <v>6109126.3689999999</v>
      </c>
      <c r="H5876" s="12">
        <v>20516997.215</v>
      </c>
      <c r="I5876" s="12">
        <v>640595.429</v>
      </c>
      <c r="J5876" s="12">
        <v>803996.42</v>
      </c>
      <c r="K5876" s="21">
        <v>413311.09700000001</v>
      </c>
      <c r="L5876" s="21">
        <v>198307.345</v>
      </c>
      <c r="M5876" s="21">
        <v>18.91</v>
      </c>
      <c r="N5876" s="21">
        <v>31.46</v>
      </c>
      <c r="O5876" s="21">
        <v>3.33</v>
      </c>
      <c r="P5876" s="21">
        <v>10.59</v>
      </c>
      <c r="Q5876" s="21">
        <v>0.9</v>
      </c>
      <c r="R5876" s="21">
        <v>104.76</v>
      </c>
      <c r="S5876" s="22">
        <v>12.69</v>
      </c>
      <c r="T5876" s="21">
        <v>178.58</v>
      </c>
      <c r="U5876" s="21">
        <v>275.64999999999998</v>
      </c>
      <c r="V5876" s="12">
        <v>-0.53669999999999995</v>
      </c>
      <c r="W5876" s="21">
        <v>-129079.4855</v>
      </c>
      <c r="X5876" s="21">
        <v>-9.23</v>
      </c>
      <c r="Y5876" s="12" t="str">
        <f>IFERROR(VLOOKUP(C5876,[1]Index!$D:$F,3,FALSE),"Non List")</f>
        <v>Microfinance</v>
      </c>
      <c r="Z5876">
        <f>IFERROR(VLOOKUP(C5876,[1]LP!$B:$C,2,FALSE),0)</f>
        <v>0</v>
      </c>
      <c r="AA5876" s="11">
        <f t="shared" si="146"/>
        <v>0</v>
      </c>
      <c r="AB5876" s="5">
        <f>IFERROR(VLOOKUP(C5876,[2]Sheet1!$B:$F,5,FALSE),0)</f>
        <v>0</v>
      </c>
      <c r="AC5876" s="11">
        <f>IFERROR(VLOOKUP(AE5876,[3]Sheet2!$M:$O,2,FALSE),0)</f>
        <v>0</v>
      </c>
      <c r="AD5876" s="11">
        <f>IFERROR(VLOOKUP(AE5876,[3]Sheet2!$M:$O,3,FALSE),0)</f>
        <v>0</v>
      </c>
      <c r="AE5876" s="10" t="str">
        <f t="shared" si="147"/>
        <v>80/81NLBBL</v>
      </c>
    </row>
    <row r="5877" spans="1:31" x14ac:dyDescent="0.45">
      <c r="A5877" s="12" t="s">
        <v>54</v>
      </c>
      <c r="B5877" s="12" t="s">
        <v>338</v>
      </c>
      <c r="C5877" s="12" t="s">
        <v>92</v>
      </c>
      <c r="D5877" s="12">
        <v>670</v>
      </c>
      <c r="E5877" s="12">
        <v>2612079.75</v>
      </c>
      <c r="F5877" s="12">
        <v>2249001.8810000001</v>
      </c>
      <c r="G5877" s="12">
        <v>19777942.772</v>
      </c>
      <c r="H5877" s="12">
        <v>24352635.638999999</v>
      </c>
      <c r="I5877" s="12">
        <v>1363740.598</v>
      </c>
      <c r="J5877" s="12">
        <v>1724874.7930000001</v>
      </c>
      <c r="K5877" s="21">
        <v>940229.84499999997</v>
      </c>
      <c r="L5877" s="21">
        <v>175860.11900000001</v>
      </c>
      <c r="M5877" s="21">
        <v>8.9700000000000006</v>
      </c>
      <c r="N5877" s="21">
        <v>74.69</v>
      </c>
      <c r="O5877" s="21">
        <v>3.6</v>
      </c>
      <c r="P5877" s="21">
        <v>4.82</v>
      </c>
      <c r="Q5877" s="21">
        <v>0.61</v>
      </c>
      <c r="R5877" s="21">
        <v>268.88</v>
      </c>
      <c r="S5877" s="22">
        <v>10.77</v>
      </c>
      <c r="T5877" s="21">
        <v>186.1</v>
      </c>
      <c r="U5877" s="21">
        <v>193.8</v>
      </c>
      <c r="V5877" s="12">
        <v>-0.7107</v>
      </c>
      <c r="W5877" s="21">
        <v>-220344.54500000001</v>
      </c>
      <c r="X5877" s="21">
        <v>-8.44</v>
      </c>
      <c r="Y5877" s="12" t="str">
        <f>IFERROR(VLOOKUP(C5877,[1]Index!$D:$F,3,FALSE),"Non List")</f>
        <v>Microfinance</v>
      </c>
      <c r="Z5877">
        <f>IFERROR(VLOOKUP(C5877,[1]LP!$B:$C,2,FALSE),0)</f>
        <v>678.9</v>
      </c>
      <c r="AA5877" s="11">
        <f t="shared" si="146"/>
        <v>75.7</v>
      </c>
      <c r="AB5877" s="5">
        <f>IFERROR(VLOOKUP(C5877,[2]Sheet1!$B:$F,5,FALSE),0)</f>
        <v>12799190.779999999</v>
      </c>
      <c r="AC5877" s="11">
        <f>IFERROR(VLOOKUP(AE5877,[3]Sheet2!$M:$O,2,FALSE),0)</f>
        <v>0</v>
      </c>
      <c r="AD5877" s="11">
        <f>IFERROR(VLOOKUP(AE5877,[3]Sheet2!$M:$O,3,FALSE),0)</f>
        <v>0</v>
      </c>
      <c r="AE5877" s="10" t="str">
        <f t="shared" si="147"/>
        <v>80/81NUBL</v>
      </c>
    </row>
    <row r="5878" spans="1:31" x14ac:dyDescent="0.45">
      <c r="A5878" s="12" t="s">
        <v>54</v>
      </c>
      <c r="B5878" s="12" t="s">
        <v>338</v>
      </c>
      <c r="C5878" s="12" t="s">
        <v>68</v>
      </c>
      <c r="D5878" s="12">
        <v>809</v>
      </c>
      <c r="E5878" s="12">
        <v>3806373.798</v>
      </c>
      <c r="F5878" s="12">
        <v>5317862.983</v>
      </c>
      <c r="G5878" s="12">
        <v>1920706.5889999999</v>
      </c>
      <c r="H5878" s="12">
        <v>50686.974999999999</v>
      </c>
      <c r="I5878" s="12">
        <v>1570296.72</v>
      </c>
      <c r="J5878" s="12">
        <v>1574792.611</v>
      </c>
      <c r="K5878" s="21">
        <v>1303459.757</v>
      </c>
      <c r="L5878" s="21">
        <v>534571.62199999997</v>
      </c>
      <c r="M5878" s="21">
        <v>18.72</v>
      </c>
      <c r="N5878" s="21">
        <v>43.22</v>
      </c>
      <c r="O5878" s="21">
        <v>3.37</v>
      </c>
      <c r="P5878" s="21">
        <v>7.81</v>
      </c>
      <c r="Q5878" s="21">
        <v>1.2</v>
      </c>
      <c r="R5878" s="21">
        <v>145.65</v>
      </c>
      <c r="S5878" s="22">
        <v>2.41</v>
      </c>
      <c r="T5878" s="21">
        <v>239.71</v>
      </c>
      <c r="U5878" s="21">
        <v>317.75</v>
      </c>
      <c r="V5878" s="12">
        <v>-0.60719999999999996</v>
      </c>
      <c r="W5878" s="21">
        <v>1543556.2390000001</v>
      </c>
      <c r="X5878" s="21">
        <v>40.549999999999997</v>
      </c>
      <c r="Y5878" s="12" t="str">
        <f>IFERROR(VLOOKUP(C5878,[1]Index!$D:$F,3,FALSE),"Non List")</f>
        <v>Microfinance</v>
      </c>
      <c r="Z5878">
        <f>IFERROR(VLOOKUP(C5878,[1]LP!$B:$C,2,FALSE),0)</f>
        <v>830</v>
      </c>
      <c r="AA5878" s="11">
        <f t="shared" si="146"/>
        <v>44.3</v>
      </c>
      <c r="AB5878" s="5">
        <f>IFERROR(VLOOKUP(C5878,[2]Sheet1!$B:$F,5,FALSE),0)</f>
        <v>11419121.380000001</v>
      </c>
      <c r="AC5878" s="11">
        <f>IFERROR(VLOOKUP(AE5878,[3]Sheet2!$M:$O,2,FALSE),0)</f>
        <v>0</v>
      </c>
      <c r="AD5878" s="11">
        <f>IFERROR(VLOOKUP(AE5878,[3]Sheet2!$M:$O,3,FALSE),0)</f>
        <v>0</v>
      </c>
      <c r="AE5878" s="10" t="str">
        <f t="shared" si="147"/>
        <v>80/81SKBBL</v>
      </c>
    </row>
    <row r="5879" spans="1:31" x14ac:dyDescent="0.45">
      <c r="A5879" s="12" t="s">
        <v>54</v>
      </c>
      <c r="B5879" s="12" t="s">
        <v>338</v>
      </c>
      <c r="C5879" s="12" t="s">
        <v>69</v>
      </c>
      <c r="D5879" s="12">
        <v>733</v>
      </c>
      <c r="E5879" s="12">
        <v>671104.99</v>
      </c>
      <c r="F5879" s="12">
        <v>273722.19</v>
      </c>
      <c r="G5879" s="12">
        <v>3606106.62</v>
      </c>
      <c r="H5879" s="12">
        <v>7993100.7000000002</v>
      </c>
      <c r="I5879" s="12">
        <v>263151.19</v>
      </c>
      <c r="J5879" s="12">
        <v>349561.17</v>
      </c>
      <c r="K5879" s="21">
        <v>110191.46</v>
      </c>
      <c r="L5879" s="21">
        <v>73184.800000000003</v>
      </c>
      <c r="M5879" s="21">
        <v>14.53</v>
      </c>
      <c r="N5879" s="21">
        <v>50.45</v>
      </c>
      <c r="O5879" s="21">
        <v>5.21</v>
      </c>
      <c r="P5879" s="21">
        <v>10.33</v>
      </c>
      <c r="Q5879" s="21">
        <v>0.84</v>
      </c>
      <c r="R5879" s="21">
        <v>262.83999999999997</v>
      </c>
      <c r="S5879" s="22">
        <v>5.27</v>
      </c>
      <c r="T5879" s="21">
        <v>140.79</v>
      </c>
      <c r="U5879" s="21">
        <v>214.54</v>
      </c>
      <c r="V5879" s="12">
        <v>-0.70730000000000004</v>
      </c>
      <c r="W5879" s="21">
        <v>57084.15</v>
      </c>
      <c r="X5879" s="21">
        <v>8.51</v>
      </c>
      <c r="Y5879" s="12" t="str">
        <f>IFERROR(VLOOKUP(C5879,[1]Index!$D:$F,3,FALSE),"Non List")</f>
        <v>Microfinance</v>
      </c>
      <c r="Z5879">
        <f>IFERROR(VLOOKUP(C5879,[1]LP!$B:$C,2,FALSE),0)</f>
        <v>778.2</v>
      </c>
      <c r="AA5879" s="11">
        <f t="shared" si="146"/>
        <v>53.6</v>
      </c>
      <c r="AB5879" s="5">
        <f>IFERROR(VLOOKUP(C5879,[2]Sheet1!$B:$F,5,FALSE),0)</f>
        <v>3288414.49</v>
      </c>
      <c r="AC5879" s="11">
        <f>IFERROR(VLOOKUP(AE5879,[3]Sheet2!$M:$O,2,FALSE),0)</f>
        <v>0</v>
      </c>
      <c r="AD5879" s="11">
        <f>IFERROR(VLOOKUP(AE5879,[3]Sheet2!$M:$O,3,FALSE),0)</f>
        <v>0</v>
      </c>
      <c r="AE5879" s="10" t="str">
        <f t="shared" si="147"/>
        <v>80/81SLBBL</v>
      </c>
    </row>
    <row r="5880" spans="1:31" x14ac:dyDescent="0.45">
      <c r="A5880" s="12" t="s">
        <v>54</v>
      </c>
      <c r="B5880" s="12" t="s">
        <v>338</v>
      </c>
      <c r="C5880" s="12" t="s">
        <v>71</v>
      </c>
      <c r="D5880" s="12">
        <v>772.4</v>
      </c>
      <c r="E5880" s="12">
        <v>1450000</v>
      </c>
      <c r="F5880" s="12">
        <v>1725551.162</v>
      </c>
      <c r="G5880" s="12">
        <v>13712989.823999999</v>
      </c>
      <c r="H5880" s="12">
        <v>19181054.774</v>
      </c>
      <c r="I5880" s="12">
        <v>1022763.642</v>
      </c>
      <c r="J5880" s="12">
        <v>1305424.3999999999</v>
      </c>
      <c r="K5880" s="21">
        <v>554854.05700000003</v>
      </c>
      <c r="L5880" s="21">
        <v>118620.86900000001</v>
      </c>
      <c r="M5880" s="21">
        <v>10.91</v>
      </c>
      <c r="N5880" s="21">
        <v>70.8</v>
      </c>
      <c r="O5880" s="21">
        <v>3.53</v>
      </c>
      <c r="P5880" s="21">
        <v>4.9800000000000004</v>
      </c>
      <c r="Q5880" s="21">
        <v>0.56000000000000005</v>
      </c>
      <c r="R5880" s="21">
        <v>249.92</v>
      </c>
      <c r="S5880" s="22">
        <v>10.88</v>
      </c>
      <c r="T5880" s="21">
        <v>219</v>
      </c>
      <c r="U5880" s="21">
        <v>231.86</v>
      </c>
      <c r="V5880" s="12">
        <v>-0.69979999999999998</v>
      </c>
      <c r="W5880" s="21">
        <v>115718.965</v>
      </c>
      <c r="X5880" s="21">
        <v>7.98</v>
      </c>
      <c r="Y5880" s="12" t="str">
        <f>IFERROR(VLOOKUP(C5880,[1]Index!$D:$F,3,FALSE),"Non List")</f>
        <v>Microfinance</v>
      </c>
      <c r="Z5880">
        <f>IFERROR(VLOOKUP(C5880,[1]LP!$B:$C,2,FALSE),0)</f>
        <v>848</v>
      </c>
      <c r="AA5880" s="11">
        <f t="shared" si="146"/>
        <v>77.7</v>
      </c>
      <c r="AB5880" s="5">
        <f>IFERROR(VLOOKUP(C5880,[2]Sheet1!$B:$F,5,FALSE),0)</f>
        <v>4349998.3600000003</v>
      </c>
      <c r="AC5880" s="11">
        <f>IFERROR(VLOOKUP(AE5880,[3]Sheet2!$M:$O,2,FALSE),0)</f>
        <v>0</v>
      </c>
      <c r="AD5880" s="11">
        <f>IFERROR(VLOOKUP(AE5880,[3]Sheet2!$M:$O,3,FALSE),0)</f>
        <v>0</v>
      </c>
      <c r="AE5880" s="10" t="str">
        <f t="shared" si="147"/>
        <v>80/81SWBBL</v>
      </c>
    </row>
    <row r="5881" spans="1:31" x14ac:dyDescent="0.45">
      <c r="A5881" s="12" t="s">
        <v>54</v>
      </c>
      <c r="B5881" s="12" t="s">
        <v>338</v>
      </c>
      <c r="C5881" s="12" t="s">
        <v>72</v>
      </c>
      <c r="D5881" s="12">
        <v>1182</v>
      </c>
      <c r="E5881" s="12">
        <v>196002.76</v>
      </c>
      <c r="F5881" s="12">
        <v>136036.45000000001</v>
      </c>
      <c r="G5881" s="12">
        <v>979556.03</v>
      </c>
      <c r="H5881" s="12">
        <v>2628712.37</v>
      </c>
      <c r="I5881" s="12">
        <v>96532.28</v>
      </c>
      <c r="J5881" s="12">
        <v>122651.23</v>
      </c>
      <c r="K5881" s="21">
        <v>51443.14</v>
      </c>
      <c r="L5881" s="21">
        <v>30054.36</v>
      </c>
      <c r="M5881" s="21">
        <v>20.440000000000001</v>
      </c>
      <c r="N5881" s="21">
        <v>57.83</v>
      </c>
      <c r="O5881" s="21">
        <v>6.98</v>
      </c>
      <c r="P5881" s="21">
        <v>12.07</v>
      </c>
      <c r="Q5881" s="21">
        <v>0.98</v>
      </c>
      <c r="R5881" s="21">
        <v>403.65</v>
      </c>
      <c r="S5881" s="22">
        <v>3.9</v>
      </c>
      <c r="T5881" s="21">
        <v>169.41</v>
      </c>
      <c r="U5881" s="21">
        <v>279.13</v>
      </c>
      <c r="V5881" s="12">
        <v>-0.76390000000000002</v>
      </c>
      <c r="W5881" s="21">
        <v>30054.36</v>
      </c>
      <c r="X5881" s="21">
        <v>15.33</v>
      </c>
      <c r="Y5881" s="12" t="str">
        <f>IFERROR(VLOOKUP(C5881,[1]Index!$D:$F,3,FALSE),"Non List")</f>
        <v>Microfinance</v>
      </c>
      <c r="Z5881">
        <f>IFERROR(VLOOKUP(C5881,[1]LP!$B:$C,2,FALSE),0)</f>
        <v>1297</v>
      </c>
      <c r="AA5881" s="11">
        <f t="shared" si="146"/>
        <v>63.5</v>
      </c>
      <c r="AB5881" s="5">
        <f>IFERROR(VLOOKUP(C5881,[2]Sheet1!$B:$F,5,FALSE),0)</f>
        <v>784011.01</v>
      </c>
      <c r="AC5881" s="11">
        <f>IFERROR(VLOOKUP(AE5881,[3]Sheet2!$M:$O,2,FALSE),0)</f>
        <v>0</v>
      </c>
      <c r="AD5881" s="11">
        <f>IFERROR(VLOOKUP(AE5881,[3]Sheet2!$M:$O,3,FALSE),0)</f>
        <v>0</v>
      </c>
      <c r="AE5881" s="10" t="str">
        <f t="shared" si="147"/>
        <v>80/81MLBBL</v>
      </c>
    </row>
    <row r="5882" spans="1:31" x14ac:dyDescent="0.45">
      <c r="A5882" s="12" t="s">
        <v>54</v>
      </c>
      <c r="B5882" s="12" t="s">
        <v>338</v>
      </c>
      <c r="C5882" s="12" t="s">
        <v>74</v>
      </c>
      <c r="D5882" s="12">
        <v>1080</v>
      </c>
      <c r="E5882" s="12">
        <v>441662.1</v>
      </c>
      <c r="F5882" s="12">
        <v>384425.86200000002</v>
      </c>
      <c r="G5882" s="12">
        <v>2271417.4500000002</v>
      </c>
      <c r="H5882" s="12">
        <v>6551351.1960000005</v>
      </c>
      <c r="I5882" s="12">
        <v>277988.783</v>
      </c>
      <c r="J5882" s="12">
        <v>351349.03700000001</v>
      </c>
      <c r="K5882" s="21">
        <v>79301.903000000006</v>
      </c>
      <c r="L5882" s="21">
        <v>44433.883000000002</v>
      </c>
      <c r="M5882" s="21">
        <v>13.41</v>
      </c>
      <c r="N5882" s="21">
        <v>80.540000000000006</v>
      </c>
      <c r="O5882" s="21">
        <v>5.77</v>
      </c>
      <c r="P5882" s="21">
        <v>7.17</v>
      </c>
      <c r="Q5882" s="21">
        <v>0.63</v>
      </c>
      <c r="R5882" s="21">
        <v>464.72</v>
      </c>
      <c r="S5882" s="22">
        <v>7.76</v>
      </c>
      <c r="T5882" s="21">
        <v>187.04</v>
      </c>
      <c r="U5882" s="21">
        <v>237.56</v>
      </c>
      <c r="V5882" s="12">
        <v>-0.78</v>
      </c>
      <c r="W5882" s="21">
        <v>18919.544000000002</v>
      </c>
      <c r="X5882" s="21">
        <v>4.28</v>
      </c>
      <c r="Y5882" s="12" t="str">
        <f>IFERROR(VLOOKUP(C5882,[1]Index!$D:$F,3,FALSE),"Non List")</f>
        <v>Microfinance</v>
      </c>
      <c r="Z5882">
        <f>IFERROR(VLOOKUP(C5882,[1]LP!$B:$C,2,FALSE),0)</f>
        <v>1099</v>
      </c>
      <c r="AA5882" s="11">
        <f t="shared" si="146"/>
        <v>82</v>
      </c>
      <c r="AB5882" s="5">
        <f>IFERROR(VLOOKUP(C5882,[2]Sheet1!$B:$F,5,FALSE),0)</f>
        <v>1324986.3</v>
      </c>
      <c r="AC5882" s="11">
        <f>IFERROR(VLOOKUP(AE5882,[3]Sheet2!$M:$O,2,FALSE),0)</f>
        <v>0</v>
      </c>
      <c r="AD5882" s="11">
        <f>IFERROR(VLOOKUP(AE5882,[3]Sheet2!$M:$O,3,FALSE),0)</f>
        <v>0</v>
      </c>
      <c r="AE5882" s="10" t="str">
        <f t="shared" si="147"/>
        <v>80/81LLBS</v>
      </c>
    </row>
    <row r="5883" spans="1:31" x14ac:dyDescent="0.45">
      <c r="A5883" s="12" t="s">
        <v>54</v>
      </c>
      <c r="B5883" s="12" t="s">
        <v>338</v>
      </c>
      <c r="C5883" s="12" t="s">
        <v>80</v>
      </c>
      <c r="D5883" s="12">
        <v>847.9</v>
      </c>
      <c r="E5883" s="12">
        <v>745040.35900000005</v>
      </c>
      <c r="F5883" s="12">
        <v>349484.82569999999</v>
      </c>
      <c r="G5883" s="12">
        <v>1948088.5859999999</v>
      </c>
      <c r="H5883" s="12">
        <v>9074112.8754999992</v>
      </c>
      <c r="I5883" s="12">
        <v>286757.40909999999</v>
      </c>
      <c r="J5883" s="12">
        <v>327992.9363</v>
      </c>
      <c r="K5883" s="21">
        <v>691.54330000000004</v>
      </c>
      <c r="L5883" s="21">
        <v>33166.265800000001</v>
      </c>
      <c r="M5883" s="21">
        <v>5.93</v>
      </c>
      <c r="N5883" s="21">
        <v>142.97999999999999</v>
      </c>
      <c r="O5883" s="21">
        <v>5.77</v>
      </c>
      <c r="P5883" s="21">
        <v>4.04</v>
      </c>
      <c r="Q5883" s="21">
        <v>0.32</v>
      </c>
      <c r="R5883" s="21">
        <v>824.99</v>
      </c>
      <c r="S5883" s="22">
        <v>8.11</v>
      </c>
      <c r="T5883" s="21">
        <v>146.91</v>
      </c>
      <c r="U5883" s="21">
        <v>140.01</v>
      </c>
      <c r="V5883" s="12">
        <v>-0.83489999999999998</v>
      </c>
      <c r="W5883" s="21">
        <v>-106410.55530000001</v>
      </c>
      <c r="X5883" s="21">
        <v>-14.28</v>
      </c>
      <c r="Y5883" s="12" t="str">
        <f>IFERROR(VLOOKUP(C5883,[1]Index!$D:$F,3,FALSE),"Non List")</f>
        <v>Microfinance</v>
      </c>
      <c r="Z5883">
        <f>IFERROR(VLOOKUP(C5883,[1]LP!$B:$C,2,FALSE),0)</f>
        <v>915</v>
      </c>
      <c r="AA5883" s="11">
        <f t="shared" si="146"/>
        <v>154.30000000000001</v>
      </c>
      <c r="AB5883" s="5">
        <f>IFERROR(VLOOKUP(C5883,[2]Sheet1!$B:$F,5,FALSE),0)</f>
        <v>1908048.36</v>
      </c>
      <c r="AC5883" s="11">
        <f>IFERROR(VLOOKUP(AE5883,[3]Sheet2!$M:$O,2,FALSE),0)</f>
        <v>0</v>
      </c>
      <c r="AD5883" s="11">
        <f>IFERROR(VLOOKUP(AE5883,[3]Sheet2!$M:$O,3,FALSE),0)</f>
        <v>0</v>
      </c>
      <c r="AE5883" s="10" t="str">
        <f t="shared" si="147"/>
        <v>80/81VLBS</v>
      </c>
    </row>
    <row r="5884" spans="1:31" x14ac:dyDescent="0.45">
      <c r="A5884" s="12" t="s">
        <v>54</v>
      </c>
      <c r="B5884" s="12" t="s">
        <v>338</v>
      </c>
      <c r="C5884" s="12" t="s">
        <v>81</v>
      </c>
      <c r="D5884" s="12">
        <v>758.4</v>
      </c>
      <c r="E5884" s="12">
        <v>944351.06499999994</v>
      </c>
      <c r="F5884" s="12">
        <v>233126.91399999999</v>
      </c>
      <c r="G5884" s="12">
        <v>48051.997000000003</v>
      </c>
      <c r="H5884" s="12">
        <v>12870.352999999999</v>
      </c>
      <c r="I5884" s="12">
        <v>185194.36199999999</v>
      </c>
      <c r="J5884" s="12">
        <v>197904.94399999999</v>
      </c>
      <c r="K5884" s="21">
        <v>154600.367</v>
      </c>
      <c r="L5884" s="21">
        <v>112121.326</v>
      </c>
      <c r="M5884" s="21">
        <v>15.83</v>
      </c>
      <c r="N5884" s="21">
        <v>47.91</v>
      </c>
      <c r="O5884" s="21">
        <v>6.08</v>
      </c>
      <c r="P5884" s="21">
        <v>12.7</v>
      </c>
      <c r="Q5884" s="21">
        <v>1.6</v>
      </c>
      <c r="R5884" s="21">
        <v>291.29000000000002</v>
      </c>
      <c r="S5884" s="22">
        <v>2.99</v>
      </c>
      <c r="T5884" s="21">
        <v>124.69</v>
      </c>
      <c r="U5884" s="21">
        <v>210.74</v>
      </c>
      <c r="V5884" s="12">
        <v>-0.72209999999999996</v>
      </c>
      <c r="W5884" s="21">
        <v>86183.380999999994</v>
      </c>
      <c r="X5884" s="21">
        <v>9.1300000000000008</v>
      </c>
      <c r="Y5884" s="12" t="str">
        <f>IFERROR(VLOOKUP(C5884,[1]Index!$D:$F,3,FALSE),"Non List")</f>
        <v>Microfinance</v>
      </c>
      <c r="Z5884">
        <f>IFERROR(VLOOKUP(C5884,[1]LP!$B:$C,2,FALSE),0)</f>
        <v>706</v>
      </c>
      <c r="AA5884" s="11">
        <f t="shared" si="146"/>
        <v>44.6</v>
      </c>
      <c r="AB5884" s="5">
        <f>IFERROR(VLOOKUP(C5884,[2]Sheet1!$B:$F,5,FALSE),0)</f>
        <v>3777404.26</v>
      </c>
      <c r="AC5884" s="11">
        <f>IFERROR(VLOOKUP(AE5884,[3]Sheet2!$M:$O,2,FALSE),0)</f>
        <v>0</v>
      </c>
      <c r="AD5884" s="11">
        <f>IFERROR(VLOOKUP(AE5884,[3]Sheet2!$M:$O,3,FALSE),0)</f>
        <v>0</v>
      </c>
      <c r="AE5884" s="10" t="str">
        <f t="shared" si="147"/>
        <v>80/81RSDC</v>
      </c>
    </row>
    <row r="5885" spans="1:31" x14ac:dyDescent="0.45">
      <c r="A5885" s="12" t="s">
        <v>54</v>
      </c>
      <c r="B5885" s="12" t="s">
        <v>338</v>
      </c>
      <c r="C5885" s="12" t="s">
        <v>82</v>
      </c>
      <c r="D5885" s="12">
        <v>660</v>
      </c>
      <c r="E5885" s="12">
        <v>721449.14899999998</v>
      </c>
      <c r="F5885" s="12">
        <v>189011.6</v>
      </c>
      <c r="G5885" s="12">
        <v>1344693.3189999999</v>
      </c>
      <c r="H5885" s="12">
        <v>5098044.97</v>
      </c>
      <c r="I5885" s="12">
        <v>175371.728</v>
      </c>
      <c r="J5885" s="12">
        <v>206331.035</v>
      </c>
      <c r="K5885" s="21">
        <v>-52582.968999999997</v>
      </c>
      <c r="L5885" s="21">
        <v>-74935.827999999994</v>
      </c>
      <c r="M5885" s="21">
        <v>-13.84</v>
      </c>
      <c r="N5885" s="21">
        <v>-47.69</v>
      </c>
      <c r="O5885" s="21">
        <v>5.23</v>
      </c>
      <c r="P5885" s="21">
        <v>-10.97</v>
      </c>
      <c r="Q5885" s="21">
        <v>-1.37</v>
      </c>
      <c r="R5885" s="21">
        <v>-249.42</v>
      </c>
      <c r="S5885" s="22">
        <v>8.2899999999999991</v>
      </c>
      <c r="T5885" s="21">
        <v>126.2</v>
      </c>
      <c r="U5885" s="12">
        <v>0</v>
      </c>
      <c r="V5885" s="12">
        <v>0</v>
      </c>
      <c r="W5885" s="21">
        <v>-72769.206999999995</v>
      </c>
      <c r="X5885" s="21">
        <v>-10.09</v>
      </c>
      <c r="Y5885" s="12" t="str">
        <f>IFERROR(VLOOKUP(C5885,[1]Index!$D:$F,3,FALSE),"Non List")</f>
        <v>Microfinance</v>
      </c>
      <c r="Z5885">
        <f>IFERROR(VLOOKUP(C5885,[1]LP!$B:$C,2,FALSE),0)</f>
        <v>685</v>
      </c>
      <c r="AA5885" s="11">
        <f t="shared" si="146"/>
        <v>-49.5</v>
      </c>
      <c r="AB5885" s="5">
        <f>IFERROR(VLOOKUP(C5885,[2]Sheet1!$B:$F,5,FALSE),0)</f>
        <v>2164347.4500000002</v>
      </c>
      <c r="AC5885" s="11">
        <f>IFERROR(VLOOKUP(AE5885,[3]Sheet2!$M:$O,2,FALSE),0)</f>
        <v>0</v>
      </c>
      <c r="AD5885" s="11">
        <f>IFERROR(VLOOKUP(AE5885,[3]Sheet2!$M:$O,3,FALSE),0)</f>
        <v>0</v>
      </c>
      <c r="AE5885" s="10" t="str">
        <f t="shared" si="147"/>
        <v>80/81NMBMF</v>
      </c>
    </row>
    <row r="5886" spans="1:31" x14ac:dyDescent="0.45">
      <c r="A5886" s="12" t="s">
        <v>54</v>
      </c>
      <c r="B5886" s="12" t="s">
        <v>338</v>
      </c>
      <c r="C5886" s="12" t="s">
        <v>83</v>
      </c>
      <c r="D5886" s="12">
        <v>685</v>
      </c>
      <c r="E5886" s="12">
        <v>1320000</v>
      </c>
      <c r="F5886" s="12">
        <v>709135.5</v>
      </c>
      <c r="G5886" s="12">
        <v>3396809.173</v>
      </c>
      <c r="H5886" s="12">
        <v>13997272.011</v>
      </c>
      <c r="I5886" s="12">
        <v>609258.08200000005</v>
      </c>
      <c r="J5886" s="12">
        <v>699469.27899999998</v>
      </c>
      <c r="K5886" s="21">
        <v>214692.326</v>
      </c>
      <c r="L5886" s="21">
        <v>123842.452</v>
      </c>
      <c r="M5886" s="21">
        <v>12.51</v>
      </c>
      <c r="N5886" s="21">
        <v>54.76</v>
      </c>
      <c r="O5886" s="21">
        <v>4.46</v>
      </c>
      <c r="P5886" s="21">
        <v>8.14</v>
      </c>
      <c r="Q5886" s="21">
        <v>0.85</v>
      </c>
      <c r="R5886" s="21">
        <v>244.23</v>
      </c>
      <c r="S5886" s="22">
        <v>7.61</v>
      </c>
      <c r="T5886" s="21">
        <v>153.72</v>
      </c>
      <c r="U5886" s="21">
        <v>208.01</v>
      </c>
      <c r="V5886" s="12">
        <v>-0.69630000000000003</v>
      </c>
      <c r="W5886" s="21">
        <v>93725.478000000003</v>
      </c>
      <c r="X5886" s="21">
        <v>7.1</v>
      </c>
      <c r="Y5886" s="12" t="str">
        <f>IFERROR(VLOOKUP(C5886,[1]Index!$D:$F,3,FALSE),"Non List")</f>
        <v>Microfinance</v>
      </c>
      <c r="Z5886">
        <f>IFERROR(VLOOKUP(C5886,[1]LP!$B:$C,2,FALSE),0)</f>
        <v>695</v>
      </c>
      <c r="AA5886" s="11">
        <f t="shared" ref="AA5886:AA5915" si="148">ROUND(IFERROR(Z5886/M5886,0),1)</f>
        <v>55.6</v>
      </c>
      <c r="AB5886" s="5">
        <f>IFERROR(VLOOKUP(C5886,[2]Sheet1!$B:$F,5,FALSE),0)</f>
        <v>4039202.89</v>
      </c>
      <c r="AC5886" s="11">
        <f>IFERROR(VLOOKUP(AE5886,[3]Sheet2!$M:$O,2,FALSE),0)</f>
        <v>0</v>
      </c>
      <c r="AD5886" s="11">
        <f>IFERROR(VLOOKUP(AE5886,[3]Sheet2!$M:$O,3,FALSE),0)</f>
        <v>0</v>
      </c>
      <c r="AE5886" s="10" t="str">
        <f t="shared" ref="AE5886:AE5915" si="149">B5886&amp;C5886</f>
        <v>80/81MERO</v>
      </c>
    </row>
    <row r="5887" spans="1:31" x14ac:dyDescent="0.45">
      <c r="A5887" s="12" t="s">
        <v>54</v>
      </c>
      <c r="B5887" s="12" t="s">
        <v>338</v>
      </c>
      <c r="C5887" s="12" t="s">
        <v>99</v>
      </c>
      <c r="D5887" s="12">
        <v>781</v>
      </c>
      <c r="E5887" s="12">
        <v>485760</v>
      </c>
      <c r="F5887" s="12">
        <v>350922.81099999999</v>
      </c>
      <c r="G5887" s="12">
        <v>2103728.1209999998</v>
      </c>
      <c r="H5887" s="12">
        <v>5771927.4529999997</v>
      </c>
      <c r="I5887" s="12">
        <v>170123.22399999999</v>
      </c>
      <c r="J5887" s="12">
        <v>214362.22200000001</v>
      </c>
      <c r="K5887" s="21">
        <v>8058.5014000000001</v>
      </c>
      <c r="L5887" s="21">
        <v>1811.3404</v>
      </c>
      <c r="M5887" s="21">
        <v>0.49</v>
      </c>
      <c r="N5887" s="21">
        <v>1593.88</v>
      </c>
      <c r="O5887" s="21">
        <v>4.53</v>
      </c>
      <c r="P5887" s="21">
        <v>0.28999999999999998</v>
      </c>
      <c r="Q5887" s="21">
        <v>0.02</v>
      </c>
      <c r="R5887" s="21">
        <v>7220.28</v>
      </c>
      <c r="S5887" s="22">
        <v>9.98</v>
      </c>
      <c r="T5887" s="21">
        <v>172.24</v>
      </c>
      <c r="U5887" s="21">
        <v>43.58</v>
      </c>
      <c r="V5887" s="12">
        <v>-0.94420000000000004</v>
      </c>
      <c r="W5887" s="21">
        <v>65256.819000000003</v>
      </c>
      <c r="X5887" s="21">
        <v>13.43</v>
      </c>
      <c r="Y5887" s="12" t="str">
        <f>IFERROR(VLOOKUP(C5887,[1]Index!$D:$F,3,FALSE),"Non List")</f>
        <v>Microfinance</v>
      </c>
      <c r="Z5887">
        <f>IFERROR(VLOOKUP(C5887,[1]LP!$B:$C,2,FALSE),0)</f>
        <v>802</v>
      </c>
      <c r="AA5887" s="11">
        <f t="shared" si="148"/>
        <v>1636.7</v>
      </c>
      <c r="AB5887" s="5">
        <f>IFERROR(VLOOKUP(C5887,[2]Sheet1!$B:$F,5,FALSE),0)</f>
        <v>1457280</v>
      </c>
      <c r="AC5887" s="11">
        <f>IFERROR(VLOOKUP(AE5887,[3]Sheet2!$M:$O,2,FALSE),0)</f>
        <v>0</v>
      </c>
      <c r="AD5887" s="11">
        <f>IFERROR(VLOOKUP(AE5887,[3]Sheet2!$M:$O,3,FALSE),0)</f>
        <v>0</v>
      </c>
      <c r="AE5887" s="10" t="str">
        <f t="shared" si="149"/>
        <v>80/81NADEP</v>
      </c>
    </row>
    <row r="5888" spans="1:31" x14ac:dyDescent="0.45">
      <c r="A5888" s="12" t="s">
        <v>54</v>
      </c>
      <c r="B5888" s="12" t="s">
        <v>338</v>
      </c>
      <c r="C5888" s="12" t="s">
        <v>103</v>
      </c>
      <c r="D5888" s="12">
        <v>824.1</v>
      </c>
      <c r="E5888" s="12">
        <v>641616</v>
      </c>
      <c r="F5888" s="12">
        <v>378462.04700000002</v>
      </c>
      <c r="G5888" s="12">
        <v>2859001.693</v>
      </c>
      <c r="H5888" s="12">
        <v>9734645.9450000003</v>
      </c>
      <c r="I5888" s="12">
        <v>316233.995</v>
      </c>
      <c r="J5888" s="12">
        <v>442189.37099999998</v>
      </c>
      <c r="K5888" s="21">
        <v>79721.236000000004</v>
      </c>
      <c r="L5888" s="21">
        <v>38819.764000000003</v>
      </c>
      <c r="M5888" s="21">
        <v>8.07</v>
      </c>
      <c r="N5888" s="21">
        <v>102.12</v>
      </c>
      <c r="O5888" s="21">
        <v>5.18</v>
      </c>
      <c r="P5888" s="21">
        <v>5.07</v>
      </c>
      <c r="Q5888" s="21">
        <v>0.38</v>
      </c>
      <c r="R5888" s="21">
        <v>528.98</v>
      </c>
      <c r="S5888" s="22">
        <v>50.3</v>
      </c>
      <c r="T5888" s="21">
        <v>158.99</v>
      </c>
      <c r="U5888" s="21">
        <v>169.91</v>
      </c>
      <c r="V5888" s="12">
        <v>-0.79379999999999995</v>
      </c>
      <c r="W5888" s="21">
        <v>123301.71</v>
      </c>
      <c r="X5888" s="21">
        <v>19.22</v>
      </c>
      <c r="Y5888" s="12" t="str">
        <f>IFERROR(VLOOKUP(C5888,[1]Index!$D:$F,3,FALSE),"Non List")</f>
        <v>Microfinance</v>
      </c>
      <c r="Z5888">
        <f>IFERROR(VLOOKUP(C5888,[1]LP!$B:$C,2,FALSE),0)</f>
        <v>943</v>
      </c>
      <c r="AA5888" s="11">
        <f t="shared" si="148"/>
        <v>116.9</v>
      </c>
      <c r="AB5888" s="5">
        <f>IFERROR(VLOOKUP(C5888,[2]Sheet1!$B:$F,5,FALSE),0)</f>
        <v>2085252</v>
      </c>
      <c r="AC5888" s="11">
        <f>IFERROR(VLOOKUP(AE5888,[3]Sheet2!$M:$O,2,FALSE),0)</f>
        <v>0</v>
      </c>
      <c r="AD5888" s="11">
        <f>IFERROR(VLOOKUP(AE5888,[3]Sheet2!$M:$O,3,FALSE),0)</f>
        <v>0</v>
      </c>
      <c r="AE5888" s="10" t="str">
        <f t="shared" si="149"/>
        <v>80/81ALBSL</v>
      </c>
    </row>
    <row r="5889" spans="1:31" x14ac:dyDescent="0.45">
      <c r="A5889" s="12" t="s">
        <v>54</v>
      </c>
      <c r="B5889" s="12" t="s">
        <v>338</v>
      </c>
      <c r="C5889" s="12" t="s">
        <v>84</v>
      </c>
      <c r="D5889" s="12">
        <v>1272</v>
      </c>
      <c r="E5889" s="12">
        <v>1165522</v>
      </c>
      <c r="F5889" s="12">
        <v>1670123</v>
      </c>
      <c r="G5889" s="12">
        <v>5409589</v>
      </c>
      <c r="H5889" s="12">
        <v>19487462</v>
      </c>
      <c r="I5889" s="12">
        <v>592329</v>
      </c>
      <c r="J5889" s="12">
        <v>821740</v>
      </c>
      <c r="K5889" s="21">
        <v>339302</v>
      </c>
      <c r="L5889" s="21">
        <v>190753</v>
      </c>
      <c r="M5889" s="21">
        <v>21.81</v>
      </c>
      <c r="N5889" s="21">
        <v>58.32</v>
      </c>
      <c r="O5889" s="21">
        <v>5.23</v>
      </c>
      <c r="P5889" s="21">
        <v>8.9700000000000006</v>
      </c>
      <c r="Q5889" s="21">
        <v>0.89</v>
      </c>
      <c r="R5889" s="21">
        <v>305.01</v>
      </c>
      <c r="S5889" s="22">
        <v>4.3600000000000003</v>
      </c>
      <c r="T5889" s="21">
        <v>243.29</v>
      </c>
      <c r="U5889" s="21">
        <v>345.53</v>
      </c>
      <c r="V5889" s="12">
        <v>-0.72840000000000005</v>
      </c>
      <c r="W5889" s="21">
        <v>290106</v>
      </c>
      <c r="X5889" s="21">
        <v>24.89</v>
      </c>
      <c r="Y5889" s="12" t="str">
        <f>IFERROR(VLOOKUP(C5889,[1]Index!$D:$F,3,FALSE),"Non List")</f>
        <v>Microfinance</v>
      </c>
      <c r="Z5889">
        <f>IFERROR(VLOOKUP(C5889,[1]LP!$B:$C,2,FALSE),0)</f>
        <v>1380</v>
      </c>
      <c r="AA5889" s="11">
        <f t="shared" si="148"/>
        <v>63.3</v>
      </c>
      <c r="AB5889" s="5">
        <f>IFERROR(VLOOKUP(C5889,[2]Sheet1!$B:$F,5,FALSE),0)</f>
        <v>3026859.21</v>
      </c>
      <c r="AC5889" s="11">
        <f>IFERROR(VLOOKUP(AE5889,[3]Sheet2!$M:$O,2,FALSE),0)</f>
        <v>0</v>
      </c>
      <c r="AD5889" s="11">
        <f>IFERROR(VLOOKUP(AE5889,[3]Sheet2!$M:$O,3,FALSE),0)</f>
        <v>0</v>
      </c>
      <c r="AE5889" s="10" t="str">
        <f t="shared" si="149"/>
        <v>80/81NMFBS</v>
      </c>
    </row>
    <row r="5890" spans="1:31" x14ac:dyDescent="0.45">
      <c r="A5890" s="12" t="s">
        <v>54</v>
      </c>
      <c r="B5890" s="12" t="s">
        <v>338</v>
      </c>
      <c r="C5890" s="12" t="s">
        <v>104</v>
      </c>
      <c r="D5890" s="12">
        <v>1180</v>
      </c>
      <c r="E5890" s="12">
        <v>151554.5325</v>
      </c>
      <c r="F5890" s="12">
        <v>68649.452699999994</v>
      </c>
      <c r="G5890" s="12">
        <v>475256.38630000001</v>
      </c>
      <c r="H5890" s="12">
        <v>2080391.7021000001</v>
      </c>
      <c r="I5890" s="12">
        <v>77908.871400000004</v>
      </c>
      <c r="J5890" s="12">
        <v>82747.095000000001</v>
      </c>
      <c r="K5890" s="21">
        <v>-5425.7065000000002</v>
      </c>
      <c r="L5890" s="21">
        <v>8579.0982000000004</v>
      </c>
      <c r="M5890" s="21">
        <v>7.55</v>
      </c>
      <c r="N5890" s="21">
        <v>156.29</v>
      </c>
      <c r="O5890" s="21">
        <v>8.1199999999999992</v>
      </c>
      <c r="P5890" s="21">
        <v>5.19</v>
      </c>
      <c r="Q5890" s="21">
        <v>0.38</v>
      </c>
      <c r="R5890" s="21">
        <v>1269.07</v>
      </c>
      <c r="S5890" s="22">
        <v>4.9400000000000004</v>
      </c>
      <c r="T5890" s="21">
        <v>145.30000000000001</v>
      </c>
      <c r="U5890" s="21">
        <v>157.11000000000001</v>
      </c>
      <c r="V5890" s="12">
        <v>-0.8669</v>
      </c>
      <c r="W5890" s="21">
        <v>1576.5141000000001</v>
      </c>
      <c r="X5890" s="21">
        <v>1.04</v>
      </c>
      <c r="Y5890" s="12" t="str">
        <f>IFERROR(VLOOKUP(C5890,[1]Index!$D:$F,3,FALSE),"Non List")</f>
        <v>Microfinance</v>
      </c>
      <c r="Z5890">
        <f>IFERROR(VLOOKUP(C5890,[1]LP!$B:$C,2,FALSE),0)</f>
        <v>1327</v>
      </c>
      <c r="AA5890" s="11">
        <f t="shared" si="148"/>
        <v>175.8</v>
      </c>
      <c r="AB5890" s="5">
        <f>IFERROR(VLOOKUP(C5890,[2]Sheet1!$B:$F,5,FALSE),0)</f>
        <v>490582.02</v>
      </c>
      <c r="AC5890" s="11">
        <f>IFERROR(VLOOKUP(AE5890,[3]Sheet2!$M:$O,2,FALSE),0)</f>
        <v>0</v>
      </c>
      <c r="AD5890" s="11">
        <f>IFERROR(VLOOKUP(AE5890,[3]Sheet2!$M:$O,3,FALSE),0)</f>
        <v>0</v>
      </c>
      <c r="AE5890" s="10" t="str">
        <f t="shared" si="149"/>
        <v>80/81GMFBS</v>
      </c>
    </row>
    <row r="5891" spans="1:31" x14ac:dyDescent="0.45">
      <c r="A5891" s="12" t="s">
        <v>54</v>
      </c>
      <c r="B5891" s="12" t="s">
        <v>338</v>
      </c>
      <c r="C5891" s="12" t="s">
        <v>325</v>
      </c>
      <c r="D5891" s="12">
        <v>845</v>
      </c>
      <c r="E5891" s="12">
        <v>319818.2</v>
      </c>
      <c r="F5891" s="12">
        <v>150460.64000000001</v>
      </c>
      <c r="G5891" s="12">
        <v>929477.10199999996</v>
      </c>
      <c r="H5891" s="12">
        <v>4094426.66</v>
      </c>
      <c r="I5891" s="12">
        <v>159870.66</v>
      </c>
      <c r="J5891" s="12">
        <v>202492.01</v>
      </c>
      <c r="K5891" s="21">
        <v>18028.07</v>
      </c>
      <c r="L5891" s="21">
        <v>11397.65</v>
      </c>
      <c r="M5891" s="21">
        <v>4.75</v>
      </c>
      <c r="N5891" s="21">
        <v>177.89</v>
      </c>
      <c r="O5891" s="21">
        <v>5.75</v>
      </c>
      <c r="P5891" s="21">
        <v>3.23</v>
      </c>
      <c r="Q5891" s="21">
        <v>0.23</v>
      </c>
      <c r="R5891" s="21">
        <v>1022.87</v>
      </c>
      <c r="S5891" s="22">
        <v>4.6100000000000003</v>
      </c>
      <c r="T5891" s="21">
        <v>147.05000000000001</v>
      </c>
      <c r="U5891" s="21">
        <v>125.36</v>
      </c>
      <c r="V5891" s="12">
        <v>-0.85160000000000002</v>
      </c>
      <c r="W5891" s="21">
        <v>6209.37</v>
      </c>
      <c r="X5891" s="21">
        <v>1.94</v>
      </c>
      <c r="Y5891" s="12" t="str">
        <f>IFERROR(VLOOKUP(C5891,[1]Index!$D:$F,3,FALSE),"Non List")</f>
        <v>Microfinance</v>
      </c>
      <c r="Z5891">
        <f>IFERROR(VLOOKUP(C5891,[1]LP!$B:$C,2,FALSE),0)</f>
        <v>1160</v>
      </c>
      <c r="AA5891" s="11">
        <f t="shared" si="148"/>
        <v>244.2</v>
      </c>
      <c r="AB5891" s="5">
        <f>IFERROR(VLOOKUP(C5891,[2]Sheet1!$B:$F,5,FALSE),0)</f>
        <v>1567109.18</v>
      </c>
      <c r="AC5891" s="11">
        <f>IFERROR(VLOOKUP(AE5891,[3]Sheet2!$M:$O,2,FALSE),0)</f>
        <v>0</v>
      </c>
      <c r="AD5891" s="11">
        <f>IFERROR(VLOOKUP(AE5891,[3]Sheet2!$M:$O,3,FALSE),0)</f>
        <v>0</v>
      </c>
      <c r="AE5891" s="10" t="str">
        <f t="shared" si="149"/>
        <v>80/81HLBSL</v>
      </c>
    </row>
    <row r="5892" spans="1:31" x14ac:dyDescent="0.45">
      <c r="A5892" s="12" t="s">
        <v>54</v>
      </c>
      <c r="B5892" s="12" t="s">
        <v>338</v>
      </c>
      <c r="C5892" s="12" t="s">
        <v>96</v>
      </c>
      <c r="D5892" s="12">
        <v>1372</v>
      </c>
      <c r="E5892" s="12">
        <v>497415.94199999998</v>
      </c>
      <c r="F5892" s="12">
        <v>221113.378</v>
      </c>
      <c r="G5892" s="12">
        <v>1277521.2309999999</v>
      </c>
      <c r="H5892" s="12">
        <v>5155407.54</v>
      </c>
      <c r="I5892" s="12">
        <v>199376.28</v>
      </c>
      <c r="J5892" s="12">
        <v>257302.24600000001</v>
      </c>
      <c r="K5892" s="21">
        <v>59558.502999999997</v>
      </c>
      <c r="L5892" s="21">
        <v>22542.752</v>
      </c>
      <c r="M5892" s="21">
        <v>6.04</v>
      </c>
      <c r="N5892" s="21">
        <v>227.15</v>
      </c>
      <c r="O5892" s="21">
        <v>9.5</v>
      </c>
      <c r="P5892" s="21">
        <v>4.18</v>
      </c>
      <c r="Q5892" s="21">
        <v>0.4</v>
      </c>
      <c r="R5892" s="21">
        <v>2157.9299999999998</v>
      </c>
      <c r="S5892" s="22">
        <v>4.97</v>
      </c>
      <c r="T5892" s="21">
        <v>144.44999999999999</v>
      </c>
      <c r="U5892" s="21">
        <v>140.11000000000001</v>
      </c>
      <c r="V5892" s="12">
        <v>-0.89790000000000003</v>
      </c>
      <c r="W5892" s="21">
        <v>-44623.084000000003</v>
      </c>
      <c r="X5892" s="21">
        <v>-8.9700000000000006</v>
      </c>
      <c r="Y5892" s="12" t="str">
        <f>IFERROR(VLOOKUP(C5892,[1]Index!$D:$F,3,FALSE),"Non List")</f>
        <v>Microfinance</v>
      </c>
      <c r="Z5892">
        <f>IFERROR(VLOOKUP(C5892,[1]LP!$B:$C,2,FALSE),0)</f>
        <v>1439</v>
      </c>
      <c r="AA5892" s="11">
        <f t="shared" si="148"/>
        <v>238.2</v>
      </c>
      <c r="AB5892" s="5">
        <f>IFERROR(VLOOKUP(C5892,[2]Sheet1!$B:$F,5,FALSE),0)</f>
        <v>1616622.66</v>
      </c>
      <c r="AC5892" s="11">
        <f>IFERROR(VLOOKUP(AE5892,[3]Sheet2!$M:$O,2,FALSE),0)</f>
        <v>0</v>
      </c>
      <c r="AD5892" s="11">
        <f>IFERROR(VLOOKUP(AE5892,[3]Sheet2!$M:$O,3,FALSE),0)</f>
        <v>0</v>
      </c>
      <c r="AE5892" s="10" t="str">
        <f t="shared" si="149"/>
        <v>80/81ILBS</v>
      </c>
    </row>
    <row r="5893" spans="1:31" x14ac:dyDescent="0.45">
      <c r="A5893" s="12" t="s">
        <v>54</v>
      </c>
      <c r="B5893" s="12" t="s">
        <v>338</v>
      </c>
      <c r="C5893" s="12" t="s">
        <v>87</v>
      </c>
      <c r="D5893" s="12">
        <v>1180</v>
      </c>
      <c r="E5893" s="12">
        <v>1055563.7339999999</v>
      </c>
      <c r="F5893" s="12">
        <v>1787503.66</v>
      </c>
      <c r="G5893" s="12">
        <v>8768639.0399999991</v>
      </c>
      <c r="H5893" s="12">
        <v>19823596.362</v>
      </c>
      <c r="I5893" s="12">
        <v>878213.24199999997</v>
      </c>
      <c r="J5893" s="12">
        <v>1020414.934</v>
      </c>
      <c r="K5893" s="21">
        <v>597218.13100000005</v>
      </c>
      <c r="L5893" s="21">
        <v>116563.14</v>
      </c>
      <c r="M5893" s="21">
        <v>14.72</v>
      </c>
      <c r="N5893" s="21">
        <v>80.16</v>
      </c>
      <c r="O5893" s="21">
        <v>4.38</v>
      </c>
      <c r="P5893" s="21">
        <v>5.47</v>
      </c>
      <c r="Q5893" s="21">
        <v>0.55000000000000004</v>
      </c>
      <c r="R5893" s="21">
        <v>351.1</v>
      </c>
      <c r="S5893" s="22">
        <v>8.26</v>
      </c>
      <c r="T5893" s="21">
        <v>269.33999999999997</v>
      </c>
      <c r="U5893" s="21">
        <v>298.67</v>
      </c>
      <c r="V5893" s="12">
        <v>-0.74690000000000001</v>
      </c>
      <c r="W5893" s="21">
        <v>338707.25799999997</v>
      </c>
      <c r="X5893" s="21">
        <v>32.090000000000003</v>
      </c>
      <c r="Y5893" s="12" t="str">
        <f>IFERROR(VLOOKUP(C5893,[1]Index!$D:$F,3,FALSE),"Non List")</f>
        <v>Microfinance</v>
      </c>
      <c r="Z5893">
        <f>IFERROR(VLOOKUP(C5893,[1]LP!$B:$C,2,FALSE),0)</f>
        <v>1279</v>
      </c>
      <c r="AA5893" s="11">
        <f t="shared" si="148"/>
        <v>86.9</v>
      </c>
      <c r="AB5893" s="5">
        <f>IFERROR(VLOOKUP(C5893,[2]Sheet1!$B:$F,5,FALSE),0)</f>
        <v>3166691.2</v>
      </c>
      <c r="AC5893" s="11">
        <f>IFERROR(VLOOKUP(AE5893,[3]Sheet2!$M:$O,2,FALSE),0)</f>
        <v>0</v>
      </c>
      <c r="AD5893" s="11">
        <f>IFERROR(VLOOKUP(AE5893,[3]Sheet2!$M:$O,3,FALSE),0)</f>
        <v>0</v>
      </c>
      <c r="AE5893" s="10" t="str">
        <f t="shared" si="149"/>
        <v>80/81FOWAD</v>
      </c>
    </row>
    <row r="5894" spans="1:31" x14ac:dyDescent="0.45">
      <c r="A5894" s="12" t="s">
        <v>54</v>
      </c>
      <c r="B5894" s="12" t="s">
        <v>338</v>
      </c>
      <c r="C5894" s="12" t="s">
        <v>93</v>
      </c>
      <c r="D5894" s="12">
        <v>930</v>
      </c>
      <c r="E5894" s="12">
        <v>415527.89</v>
      </c>
      <c r="F5894" s="12">
        <v>169027.21</v>
      </c>
      <c r="G5894" s="12">
        <v>1018216.82</v>
      </c>
      <c r="H5894" s="12">
        <v>3409962.85</v>
      </c>
      <c r="I5894" s="12">
        <v>145128.34</v>
      </c>
      <c r="J5894" s="12">
        <v>165188.13</v>
      </c>
      <c r="K5894" s="21">
        <v>42319.45</v>
      </c>
      <c r="L5894" s="21">
        <v>30070.91</v>
      </c>
      <c r="M5894" s="21">
        <v>9.64</v>
      </c>
      <c r="N5894" s="21">
        <v>96.47</v>
      </c>
      <c r="O5894" s="21">
        <v>6.61</v>
      </c>
      <c r="P5894" s="21">
        <v>6.86</v>
      </c>
      <c r="Q5894" s="21">
        <v>0.79</v>
      </c>
      <c r="R5894" s="21">
        <v>637.66999999999996</v>
      </c>
      <c r="S5894" s="22">
        <v>4.8899999999999997</v>
      </c>
      <c r="T5894" s="21">
        <v>140.68</v>
      </c>
      <c r="U5894" s="21">
        <v>174.68</v>
      </c>
      <c r="V5894" s="12">
        <v>-0.81220000000000003</v>
      </c>
      <c r="W5894" s="21">
        <v>7007.86</v>
      </c>
      <c r="X5894" s="21">
        <v>1.69</v>
      </c>
      <c r="Y5894" s="12" t="str">
        <f>IFERROR(VLOOKUP(C5894,[1]Index!$D:$F,3,FALSE),"Non List")</f>
        <v>Microfinance</v>
      </c>
      <c r="Z5894">
        <f>IFERROR(VLOOKUP(C5894,[1]LP!$B:$C,2,FALSE),0)</f>
        <v>939</v>
      </c>
      <c r="AA5894" s="11">
        <f t="shared" si="148"/>
        <v>97.4</v>
      </c>
      <c r="AB5894" s="5">
        <f>IFERROR(VLOOKUP(C5894,[2]Sheet1!$B:$F,5,FALSE),0)</f>
        <v>1182467.46</v>
      </c>
      <c r="AC5894" s="11">
        <f>IFERROR(VLOOKUP(AE5894,[3]Sheet2!$M:$O,2,FALSE),0)</f>
        <v>0</v>
      </c>
      <c r="AD5894" s="11">
        <f>IFERROR(VLOOKUP(AE5894,[3]Sheet2!$M:$O,3,FALSE),0)</f>
        <v>0</v>
      </c>
      <c r="AE5894" s="10" t="str">
        <f t="shared" si="149"/>
        <v>80/81SMATA</v>
      </c>
    </row>
    <row r="5895" spans="1:31" x14ac:dyDescent="0.45">
      <c r="A5895" s="12" t="s">
        <v>54</v>
      </c>
      <c r="B5895" s="12" t="s">
        <v>338</v>
      </c>
      <c r="C5895" s="12" t="s">
        <v>94</v>
      </c>
      <c r="D5895" s="12">
        <v>1223</v>
      </c>
      <c r="E5895" s="12">
        <v>322378.58519999997</v>
      </c>
      <c r="F5895" s="12">
        <v>314104.90980000002</v>
      </c>
      <c r="G5895" s="12">
        <v>1602474.5456000001</v>
      </c>
      <c r="H5895" s="12">
        <v>4474535.3597999997</v>
      </c>
      <c r="I5895" s="12">
        <v>194004.6857</v>
      </c>
      <c r="J5895" s="12">
        <v>240502.71609999999</v>
      </c>
      <c r="K5895" s="21">
        <v>80253.584600000002</v>
      </c>
      <c r="L5895" s="21">
        <v>32285.151300000001</v>
      </c>
      <c r="M5895" s="21">
        <v>13.35</v>
      </c>
      <c r="N5895" s="21">
        <v>91.61</v>
      </c>
      <c r="O5895" s="21">
        <v>6.19</v>
      </c>
      <c r="P5895" s="21">
        <v>6.76</v>
      </c>
      <c r="Q5895" s="21">
        <v>0.67</v>
      </c>
      <c r="R5895" s="21">
        <v>567.07000000000005</v>
      </c>
      <c r="S5895" s="22">
        <v>4.9000000000000004</v>
      </c>
      <c r="T5895" s="21">
        <v>197.43</v>
      </c>
      <c r="U5895" s="21">
        <v>243.52</v>
      </c>
      <c r="V5895" s="12">
        <v>-0.80089999999999995</v>
      </c>
      <c r="W5895" s="21">
        <v>11262.9737</v>
      </c>
      <c r="X5895" s="21">
        <v>3.49</v>
      </c>
      <c r="Y5895" s="12" t="str">
        <f>IFERROR(VLOOKUP(C5895,[1]Index!$D:$F,3,FALSE),"Non List")</f>
        <v>Microfinance</v>
      </c>
      <c r="Z5895">
        <f>IFERROR(VLOOKUP(C5895,[1]LP!$B:$C,2,FALSE),0)</f>
        <v>1316</v>
      </c>
      <c r="AA5895" s="11">
        <f t="shared" si="148"/>
        <v>98.6</v>
      </c>
      <c r="AB5895" s="5">
        <f>IFERROR(VLOOKUP(C5895,[2]Sheet1!$B:$F,5,FALSE),0)</f>
        <v>967135.62</v>
      </c>
      <c r="AC5895" s="11">
        <f>IFERROR(VLOOKUP(AE5895,[3]Sheet2!$M:$O,2,FALSE),0)</f>
        <v>0</v>
      </c>
      <c r="AD5895" s="11">
        <f>IFERROR(VLOOKUP(AE5895,[3]Sheet2!$M:$O,3,FALSE),0)</f>
        <v>0</v>
      </c>
      <c r="AE5895" s="10" t="str">
        <f t="shared" si="149"/>
        <v>80/81MSLB</v>
      </c>
    </row>
    <row r="5896" spans="1:31" x14ac:dyDescent="0.45">
      <c r="A5896" s="12" t="s">
        <v>54</v>
      </c>
      <c r="B5896" s="12" t="s">
        <v>338</v>
      </c>
      <c r="C5896" s="12" t="s">
        <v>89</v>
      </c>
      <c r="D5896" s="12">
        <v>1145</v>
      </c>
      <c r="E5896" s="12">
        <v>618900.05000000005</v>
      </c>
      <c r="F5896" s="12">
        <v>499362.56</v>
      </c>
      <c r="G5896" s="12">
        <v>2969024.3</v>
      </c>
      <c r="H5896" s="12">
        <v>8041418.1799999997</v>
      </c>
      <c r="I5896" s="12">
        <v>446117.06</v>
      </c>
      <c r="J5896" s="12">
        <v>520573.21</v>
      </c>
      <c r="K5896" s="21">
        <v>283134.65999999997</v>
      </c>
      <c r="L5896" s="21">
        <v>107237.12</v>
      </c>
      <c r="M5896" s="21">
        <v>23.09</v>
      </c>
      <c r="N5896" s="21">
        <v>49.59</v>
      </c>
      <c r="O5896" s="21">
        <v>6.34</v>
      </c>
      <c r="P5896" s="21">
        <v>12.79</v>
      </c>
      <c r="Q5896" s="21">
        <v>1.26</v>
      </c>
      <c r="R5896" s="21">
        <v>314.39999999999998</v>
      </c>
      <c r="S5896" s="22">
        <v>4.1100000000000003</v>
      </c>
      <c r="T5896" s="21">
        <v>180.69</v>
      </c>
      <c r="U5896" s="21">
        <v>306.39</v>
      </c>
      <c r="V5896" s="12">
        <v>-0.73240000000000005</v>
      </c>
      <c r="W5896" s="21">
        <v>41834.69</v>
      </c>
      <c r="X5896" s="21">
        <v>6.76</v>
      </c>
      <c r="Y5896" s="12" t="str">
        <f>IFERROR(VLOOKUP(C5896,[1]Index!$D:$F,3,FALSE),"Non List")</f>
        <v>Microfinance</v>
      </c>
      <c r="Z5896">
        <f>IFERROR(VLOOKUP(C5896,[1]LP!$B:$C,2,FALSE),0)</f>
        <v>1220</v>
      </c>
      <c r="AA5896" s="11">
        <f t="shared" si="148"/>
        <v>52.8</v>
      </c>
      <c r="AB5896" s="5">
        <f>IFERROR(VLOOKUP(C5896,[2]Sheet1!$B:$F,5,FALSE),0)</f>
        <v>1856700.13</v>
      </c>
      <c r="AC5896" s="11">
        <f>IFERROR(VLOOKUP(AE5896,[3]Sheet2!$M:$O,2,FALSE),0)</f>
        <v>0</v>
      </c>
      <c r="AD5896" s="11">
        <f>IFERROR(VLOOKUP(AE5896,[3]Sheet2!$M:$O,3,FALSE),0)</f>
        <v>0</v>
      </c>
      <c r="AE5896" s="10" t="str">
        <f t="shared" si="149"/>
        <v>80/81GILB</v>
      </c>
    </row>
    <row r="5897" spans="1:31" x14ac:dyDescent="0.45">
      <c r="A5897" s="12" t="s">
        <v>54</v>
      </c>
      <c r="B5897" s="12" t="s">
        <v>338</v>
      </c>
      <c r="C5897" s="12" t="s">
        <v>90</v>
      </c>
      <c r="D5897" s="12">
        <v>1440</v>
      </c>
      <c r="E5897" s="12">
        <v>95238</v>
      </c>
      <c r="F5897" s="12">
        <v>57907.33</v>
      </c>
      <c r="G5897" s="12">
        <v>339116.5</v>
      </c>
      <c r="H5897" s="12">
        <v>1732603.85</v>
      </c>
      <c r="I5897" s="12">
        <v>49181.08</v>
      </c>
      <c r="J5897" s="12">
        <v>69607.08</v>
      </c>
      <c r="K5897" s="21">
        <v>14342.55</v>
      </c>
      <c r="L5897" s="21">
        <v>12340.45</v>
      </c>
      <c r="M5897" s="21">
        <v>17.27</v>
      </c>
      <c r="N5897" s="21">
        <v>83.38</v>
      </c>
      <c r="O5897" s="21">
        <v>8.9600000000000009</v>
      </c>
      <c r="P5897" s="21">
        <v>10.74</v>
      </c>
      <c r="Q5897" s="21">
        <v>0.66</v>
      </c>
      <c r="R5897" s="21">
        <v>747.08</v>
      </c>
      <c r="S5897" s="22">
        <v>1.47</v>
      </c>
      <c r="T5897" s="21">
        <v>160.80000000000001</v>
      </c>
      <c r="U5897" s="21">
        <v>249.97</v>
      </c>
      <c r="V5897" s="12">
        <v>-0.82640000000000002</v>
      </c>
      <c r="W5897" s="21">
        <v>12340.45</v>
      </c>
      <c r="X5897" s="21">
        <v>12.96</v>
      </c>
      <c r="Y5897" s="12" t="str">
        <f>IFERROR(VLOOKUP(C5897,[1]Index!$D:$F,3,FALSE),"Non List")</f>
        <v>Microfinance</v>
      </c>
      <c r="Z5897">
        <f>IFERROR(VLOOKUP(C5897,[1]LP!$B:$C,2,FALSE),0)</f>
        <v>1680</v>
      </c>
      <c r="AA5897" s="11">
        <f t="shared" si="148"/>
        <v>97.3</v>
      </c>
      <c r="AB5897" s="5">
        <f>IFERROR(VLOOKUP(C5897,[2]Sheet1!$B:$F,5,FALSE),0)</f>
        <v>285714</v>
      </c>
      <c r="AC5897" s="11">
        <f>IFERROR(VLOOKUP(AE5897,[3]Sheet2!$M:$O,2,FALSE),0)</f>
        <v>0</v>
      </c>
      <c r="AD5897" s="11">
        <f>IFERROR(VLOOKUP(AE5897,[3]Sheet2!$M:$O,3,FALSE),0)</f>
        <v>0</v>
      </c>
      <c r="AE5897" s="10" t="str">
        <f t="shared" si="149"/>
        <v>80/81SMB</v>
      </c>
    </row>
    <row r="5898" spans="1:31" x14ac:dyDescent="0.45">
      <c r="A5898" s="12" t="s">
        <v>54</v>
      </c>
      <c r="B5898" s="12" t="s">
        <v>338</v>
      </c>
      <c r="C5898" s="12" t="s">
        <v>122</v>
      </c>
      <c r="D5898" s="12">
        <v>1810.5</v>
      </c>
      <c r="E5898" s="12">
        <v>255000</v>
      </c>
      <c r="F5898" s="12">
        <v>752269.61750000005</v>
      </c>
      <c r="G5898" s="12">
        <v>2464451.2322999998</v>
      </c>
      <c r="H5898" s="12">
        <v>3614447.1217999998</v>
      </c>
      <c r="I5898" s="12">
        <v>194626.7464</v>
      </c>
      <c r="J5898" s="12">
        <v>237130.3426</v>
      </c>
      <c r="K5898" s="21">
        <v>106415.0955</v>
      </c>
      <c r="L5898" s="21">
        <v>46077.421900000001</v>
      </c>
      <c r="M5898" s="21">
        <v>24.08</v>
      </c>
      <c r="N5898" s="21">
        <v>75.19</v>
      </c>
      <c r="O5898" s="21">
        <v>4.58</v>
      </c>
      <c r="P5898" s="21">
        <v>6.1</v>
      </c>
      <c r="Q5898" s="21">
        <v>0.95</v>
      </c>
      <c r="R5898" s="21">
        <v>344.37</v>
      </c>
      <c r="S5898" s="22">
        <v>12.58</v>
      </c>
      <c r="T5898" s="21">
        <v>395.01</v>
      </c>
      <c r="U5898" s="21">
        <v>462.62</v>
      </c>
      <c r="V5898" s="12">
        <v>-0.74450000000000005</v>
      </c>
      <c r="W5898" s="21">
        <v>21216.185000000001</v>
      </c>
      <c r="X5898" s="21">
        <v>8.32</v>
      </c>
      <c r="Y5898" s="12" t="str">
        <f>IFERROR(VLOOKUP(C5898,[1]Index!$D:$F,3,FALSE),"Non List")</f>
        <v>Microfinance</v>
      </c>
      <c r="Z5898">
        <f>IFERROR(VLOOKUP(C5898,[1]LP!$B:$C,2,FALSE),0)</f>
        <v>1941</v>
      </c>
      <c r="AA5898" s="11">
        <f t="shared" si="148"/>
        <v>80.599999999999994</v>
      </c>
      <c r="AB5898" s="5">
        <f>IFERROR(VLOOKUP(C5898,[2]Sheet1!$B:$F,5,FALSE),0)</f>
        <v>828750</v>
      </c>
      <c r="AC5898" s="11">
        <f>IFERROR(VLOOKUP(AE5898,[3]Sheet2!$M:$O,2,FALSE),0)</f>
        <v>0</v>
      </c>
      <c r="AD5898" s="11">
        <f>IFERROR(VLOOKUP(AE5898,[3]Sheet2!$M:$O,3,FALSE),0)</f>
        <v>0</v>
      </c>
      <c r="AE5898" s="10" t="str">
        <f t="shared" si="149"/>
        <v>80/81NESDO</v>
      </c>
    </row>
    <row r="5899" spans="1:31" x14ac:dyDescent="0.45">
      <c r="A5899" s="12" t="s">
        <v>54</v>
      </c>
      <c r="B5899" s="12" t="s">
        <v>338</v>
      </c>
      <c r="C5899" s="12" t="s">
        <v>120</v>
      </c>
      <c r="D5899" s="12">
        <v>1735</v>
      </c>
      <c r="E5899" s="12">
        <v>217562.5</v>
      </c>
      <c r="F5899" s="12">
        <v>221600.34</v>
      </c>
      <c r="G5899" s="12">
        <v>1582669.959</v>
      </c>
      <c r="H5899" s="12">
        <v>4955719.352</v>
      </c>
      <c r="I5899" s="12">
        <v>116388.564</v>
      </c>
      <c r="J5899" s="12">
        <v>178605.465</v>
      </c>
      <c r="K5899" s="21">
        <v>21868.856</v>
      </c>
      <c r="L5899" s="21">
        <v>40277.373</v>
      </c>
      <c r="M5899" s="21">
        <v>24.68</v>
      </c>
      <c r="N5899" s="21">
        <v>70.3</v>
      </c>
      <c r="O5899" s="21">
        <v>8.6</v>
      </c>
      <c r="P5899" s="21">
        <v>12.23</v>
      </c>
      <c r="Q5899" s="21">
        <v>0.78</v>
      </c>
      <c r="R5899" s="21">
        <v>604.58000000000004</v>
      </c>
      <c r="S5899" s="22">
        <v>3.77</v>
      </c>
      <c r="T5899" s="21">
        <v>201.86</v>
      </c>
      <c r="U5899" s="21">
        <v>334.8</v>
      </c>
      <c r="V5899" s="12">
        <v>-0.80700000000000005</v>
      </c>
      <c r="W5899" s="21">
        <v>36445.550000000003</v>
      </c>
      <c r="X5899" s="21">
        <v>16.75</v>
      </c>
      <c r="Y5899" s="12" t="str">
        <f>IFERROR(VLOOKUP(C5899,[1]Index!$D:$F,3,FALSE),"Non List")</f>
        <v>Microfinance</v>
      </c>
      <c r="Z5899">
        <f>IFERROR(VLOOKUP(C5899,[1]LP!$B:$C,2,FALSE),0)</f>
        <v>1944</v>
      </c>
      <c r="AA5899" s="11">
        <f t="shared" si="148"/>
        <v>78.8</v>
      </c>
      <c r="AB5899" s="5">
        <f>IFERROR(VLOOKUP(C5899,[2]Sheet1!$B:$F,5,FALSE),0)</f>
        <v>870250</v>
      </c>
      <c r="AC5899" s="11">
        <f>IFERROR(VLOOKUP(AE5899,[3]Sheet2!$M:$O,2,FALSE),0)</f>
        <v>0</v>
      </c>
      <c r="AD5899" s="11">
        <f>IFERROR(VLOOKUP(AE5899,[3]Sheet2!$M:$O,3,FALSE),0)</f>
        <v>0</v>
      </c>
      <c r="AE5899" s="10" t="str">
        <f t="shared" si="149"/>
        <v>80/81MLBSL</v>
      </c>
    </row>
    <row r="5900" spans="1:31" x14ac:dyDescent="0.45">
      <c r="A5900" s="12" t="s">
        <v>54</v>
      </c>
      <c r="B5900" s="12" t="s">
        <v>338</v>
      </c>
      <c r="C5900" s="12" t="s">
        <v>106</v>
      </c>
      <c r="D5900" s="12">
        <v>2050</v>
      </c>
      <c r="E5900" s="12">
        <v>101400</v>
      </c>
      <c r="F5900" s="12">
        <v>43840.24</v>
      </c>
      <c r="G5900" s="12">
        <v>302982.44</v>
      </c>
      <c r="H5900" s="12">
        <v>1644112</v>
      </c>
      <c r="I5900" s="12">
        <v>56968.98</v>
      </c>
      <c r="J5900" s="12">
        <v>82265.56</v>
      </c>
      <c r="K5900" s="21">
        <v>29734.06</v>
      </c>
      <c r="L5900" s="21">
        <v>22478.71</v>
      </c>
      <c r="M5900" s="21">
        <v>29.55</v>
      </c>
      <c r="N5900" s="21">
        <v>69.37</v>
      </c>
      <c r="O5900" s="21">
        <v>14.31</v>
      </c>
      <c r="P5900" s="21">
        <v>20.64</v>
      </c>
      <c r="Q5900" s="21">
        <v>1.29</v>
      </c>
      <c r="R5900" s="21">
        <v>992.68</v>
      </c>
      <c r="S5900" s="22">
        <v>2.69</v>
      </c>
      <c r="T5900" s="21">
        <v>143.22999999999999</v>
      </c>
      <c r="U5900" s="21">
        <v>308.58999999999997</v>
      </c>
      <c r="V5900" s="12">
        <v>-0.84950000000000003</v>
      </c>
      <c r="W5900" s="21">
        <v>22478.71</v>
      </c>
      <c r="X5900" s="21">
        <v>22.17</v>
      </c>
      <c r="Y5900" s="12" t="str">
        <f>IFERROR(VLOOKUP(C5900,[1]Index!$D:$F,3,FALSE),"Non List")</f>
        <v>Microfinance</v>
      </c>
      <c r="Z5900">
        <f>IFERROR(VLOOKUP(C5900,[1]LP!$B:$C,2,FALSE),0)</f>
        <v>1913</v>
      </c>
      <c r="AA5900" s="11">
        <f t="shared" si="148"/>
        <v>64.7</v>
      </c>
      <c r="AB5900" s="5">
        <f>IFERROR(VLOOKUP(C5900,[2]Sheet1!$B:$F,5,FALSE),0)</f>
        <v>327126.26</v>
      </c>
      <c r="AC5900" s="11">
        <f>IFERROR(VLOOKUP(AE5900,[3]Sheet2!$M:$O,2,FALSE),0)</f>
        <v>0</v>
      </c>
      <c r="AD5900" s="11">
        <f>IFERROR(VLOOKUP(AE5900,[3]Sheet2!$M:$O,3,FALSE),0)</f>
        <v>0</v>
      </c>
      <c r="AE5900" s="10" t="str">
        <f t="shared" si="149"/>
        <v>80/81GLBSL</v>
      </c>
    </row>
    <row r="5901" spans="1:31" x14ac:dyDescent="0.45">
      <c r="A5901" s="12" t="s">
        <v>54</v>
      </c>
      <c r="B5901" s="12" t="s">
        <v>338</v>
      </c>
      <c r="C5901" s="12" t="s">
        <v>112</v>
      </c>
      <c r="D5901" s="12">
        <v>658.7</v>
      </c>
      <c r="E5901" s="12">
        <v>1739440</v>
      </c>
      <c r="F5901" s="12">
        <v>1062174.0090000001</v>
      </c>
      <c r="G5901" s="12">
        <v>1650483.507</v>
      </c>
      <c r="H5901" s="12">
        <v>16121066.799000001</v>
      </c>
      <c r="I5901" s="12">
        <v>627298.375</v>
      </c>
      <c r="J5901" s="12">
        <v>649875.76699999999</v>
      </c>
      <c r="K5901" s="21">
        <v>138985.56</v>
      </c>
      <c r="L5901" s="21">
        <v>1255.5050000000001</v>
      </c>
      <c r="M5901" s="21">
        <v>0.09</v>
      </c>
      <c r="N5901" s="21">
        <v>7318.89</v>
      </c>
      <c r="O5901" s="21">
        <v>4.09</v>
      </c>
      <c r="P5901" s="21">
        <v>0.06</v>
      </c>
      <c r="Q5901" s="21"/>
      <c r="R5901" s="21">
        <v>29934.26</v>
      </c>
      <c r="S5901" s="22">
        <v>13.53</v>
      </c>
      <c r="T5901" s="21">
        <v>161.06</v>
      </c>
      <c r="U5901" s="21">
        <v>18.059999999999999</v>
      </c>
      <c r="V5901" s="12">
        <v>-0.97260000000000002</v>
      </c>
      <c r="W5901" s="21">
        <v>194084.571</v>
      </c>
      <c r="X5901" s="21">
        <v>11.16</v>
      </c>
      <c r="Y5901" s="12" t="str">
        <f>IFERROR(VLOOKUP(C5901,[1]Index!$D:$F,3,FALSE),"Non List")</f>
        <v>Microfinance</v>
      </c>
      <c r="Z5901">
        <f>IFERROR(VLOOKUP(C5901,[1]LP!$B:$C,2,FALSE),0)</f>
        <v>675.2</v>
      </c>
      <c r="AA5901" s="11">
        <f t="shared" si="148"/>
        <v>7502.2</v>
      </c>
      <c r="AB5901" s="5">
        <f>IFERROR(VLOOKUP(C5901,[2]Sheet1!$B:$F,5,FALSE),0)</f>
        <v>5566208</v>
      </c>
      <c r="AC5901" s="11">
        <f>IFERROR(VLOOKUP(AE5901,[3]Sheet2!$M:$O,2,FALSE),0)</f>
        <v>0</v>
      </c>
      <c r="AD5901" s="11">
        <f>IFERROR(VLOOKUP(AE5901,[3]Sheet2!$M:$O,3,FALSE),0)</f>
        <v>0</v>
      </c>
      <c r="AE5901" s="10" t="str">
        <f t="shared" si="149"/>
        <v>80/81NICLBSL</v>
      </c>
    </row>
    <row r="5902" spans="1:31" x14ac:dyDescent="0.45">
      <c r="A5902" s="12" t="s">
        <v>54</v>
      </c>
      <c r="B5902" s="12" t="s">
        <v>338</v>
      </c>
      <c r="C5902" s="12" t="s">
        <v>95</v>
      </c>
      <c r="D5902" s="12">
        <v>804</v>
      </c>
      <c r="E5902" s="12">
        <v>175200</v>
      </c>
      <c r="F5902" s="12">
        <v>17914.150000000001</v>
      </c>
      <c r="G5902" s="12">
        <v>577482.66</v>
      </c>
      <c r="H5902" s="12">
        <v>1459086.47</v>
      </c>
      <c r="I5902" s="12">
        <v>48352.06</v>
      </c>
      <c r="J5902" s="12">
        <v>61129.36</v>
      </c>
      <c r="K5902" s="21">
        <v>-13191.86</v>
      </c>
      <c r="L5902" s="21">
        <v>-45957.5</v>
      </c>
      <c r="M5902" s="21">
        <v>-34.979999999999997</v>
      </c>
      <c r="N5902" s="21">
        <v>-22.98</v>
      </c>
      <c r="O5902" s="21">
        <v>7.29</v>
      </c>
      <c r="P5902" s="21">
        <v>-31.73</v>
      </c>
      <c r="Q5902" s="21">
        <v>-2.74</v>
      </c>
      <c r="R5902" s="21">
        <v>-167.52</v>
      </c>
      <c r="S5902" s="22">
        <v>9.86</v>
      </c>
      <c r="T5902" s="21">
        <v>110.22</v>
      </c>
      <c r="U5902" s="12">
        <v>0</v>
      </c>
      <c r="V5902" s="12">
        <v>0</v>
      </c>
      <c r="W5902" s="12">
        <v>0</v>
      </c>
      <c r="X5902" s="12">
        <v>0</v>
      </c>
      <c r="Y5902" s="12" t="str">
        <f>IFERROR(VLOOKUP(C5902,[1]Index!$D:$F,3,FALSE),"Non List")</f>
        <v>Microfinance</v>
      </c>
      <c r="Z5902">
        <f>IFERROR(VLOOKUP(C5902,[1]LP!$B:$C,2,FALSE),0)</f>
        <v>1069.5</v>
      </c>
      <c r="AA5902" s="11">
        <f t="shared" si="148"/>
        <v>-30.6</v>
      </c>
      <c r="AB5902" s="5">
        <f>IFERROR(VLOOKUP(C5902,[2]Sheet1!$B:$F,5,FALSE),0)</f>
        <v>435600</v>
      </c>
      <c r="AC5902" s="11">
        <f>IFERROR(VLOOKUP(AE5902,[3]Sheet2!$M:$O,2,FALSE),0)</f>
        <v>0</v>
      </c>
      <c r="AD5902" s="11">
        <f>IFERROR(VLOOKUP(AE5902,[3]Sheet2!$M:$O,3,FALSE),0)</f>
        <v>0</v>
      </c>
      <c r="AE5902" s="10" t="str">
        <f t="shared" si="149"/>
        <v>80/81SLBSL</v>
      </c>
    </row>
    <row r="5903" spans="1:31" x14ac:dyDescent="0.45">
      <c r="A5903" s="12" t="s">
        <v>54</v>
      </c>
      <c r="B5903" s="12" t="s">
        <v>338</v>
      </c>
      <c r="C5903" s="12" t="s">
        <v>113</v>
      </c>
      <c r="D5903" s="12">
        <v>910</v>
      </c>
      <c r="E5903" s="12">
        <v>382258.34499999997</v>
      </c>
      <c r="F5903" s="12">
        <v>183799.59179999999</v>
      </c>
      <c r="G5903" s="12">
        <v>1366770.8084</v>
      </c>
      <c r="H5903" s="12">
        <v>5533509.7560000001</v>
      </c>
      <c r="I5903" s="12">
        <v>212418.47640000001</v>
      </c>
      <c r="J5903" s="12">
        <v>263568.69780000002</v>
      </c>
      <c r="K5903" s="21">
        <v>88178.430999999997</v>
      </c>
      <c r="L5903" s="21">
        <v>61218.672100000003</v>
      </c>
      <c r="M5903" s="21">
        <v>21.35</v>
      </c>
      <c r="N5903" s="21">
        <v>42.62</v>
      </c>
      <c r="O5903" s="21">
        <v>6.15</v>
      </c>
      <c r="P5903" s="21">
        <v>14.42</v>
      </c>
      <c r="Q5903" s="21">
        <v>1.05</v>
      </c>
      <c r="R5903" s="21">
        <v>262.11</v>
      </c>
      <c r="S5903" s="22">
        <v>4.0999999999999996</v>
      </c>
      <c r="T5903" s="21">
        <v>148.08000000000001</v>
      </c>
      <c r="U5903" s="21">
        <v>266.70999999999998</v>
      </c>
      <c r="V5903" s="12">
        <v>-0.70689999999999997</v>
      </c>
      <c r="W5903" s="21">
        <v>21958.732199999999</v>
      </c>
      <c r="X5903" s="21">
        <v>5.74</v>
      </c>
      <c r="Y5903" s="12" t="str">
        <f>IFERROR(VLOOKUP(C5903,[1]Index!$D:$F,3,FALSE),"Non List")</f>
        <v>Microfinance</v>
      </c>
      <c r="Z5903">
        <f>IFERROR(VLOOKUP(C5903,[1]LP!$B:$C,2,FALSE),0)</f>
        <v>990</v>
      </c>
      <c r="AA5903" s="11">
        <f t="shared" si="148"/>
        <v>46.4</v>
      </c>
      <c r="AB5903" s="5">
        <f>IFERROR(VLOOKUP(C5903,[2]Sheet1!$B:$F,5,FALSE),0)</f>
        <v>1261452.54</v>
      </c>
      <c r="AC5903" s="11">
        <f>IFERROR(VLOOKUP(AE5903,[3]Sheet2!$M:$O,2,FALSE),0)</f>
        <v>0</v>
      </c>
      <c r="AD5903" s="11">
        <f>IFERROR(VLOOKUP(AE5903,[3]Sheet2!$M:$O,3,FALSE),0)</f>
        <v>0</v>
      </c>
      <c r="AE5903" s="10" t="str">
        <f t="shared" si="149"/>
        <v>80/81SDLBSL</v>
      </c>
    </row>
    <row r="5904" spans="1:31" x14ac:dyDescent="0.45">
      <c r="A5904" s="12" t="s">
        <v>54</v>
      </c>
      <c r="B5904" s="12" t="s">
        <v>338</v>
      </c>
      <c r="C5904" s="12" t="s">
        <v>183</v>
      </c>
      <c r="D5904" s="12">
        <v>1684</v>
      </c>
      <c r="E5904" s="12">
        <v>148575</v>
      </c>
      <c r="F5904" s="12">
        <v>335241.886</v>
      </c>
      <c r="G5904" s="12">
        <v>2548732.4539999999</v>
      </c>
      <c r="H5904" s="12">
        <v>3415341.0830000001</v>
      </c>
      <c r="I5904" s="12">
        <v>172542.66500000001</v>
      </c>
      <c r="J5904" s="12">
        <v>228943.46100000001</v>
      </c>
      <c r="K5904" s="21">
        <v>133004.89300000001</v>
      </c>
      <c r="L5904" s="21">
        <v>38429.345999999998</v>
      </c>
      <c r="M5904" s="21">
        <v>34.479999999999997</v>
      </c>
      <c r="N5904" s="21">
        <v>48.84</v>
      </c>
      <c r="O5904" s="21">
        <v>5.17</v>
      </c>
      <c r="P5904" s="21">
        <v>10.59</v>
      </c>
      <c r="Q5904" s="21">
        <v>1</v>
      </c>
      <c r="R5904" s="21">
        <v>252.5</v>
      </c>
      <c r="S5904" s="22">
        <v>11.05</v>
      </c>
      <c r="T5904" s="21">
        <v>325.64</v>
      </c>
      <c r="U5904" s="21">
        <v>502.62</v>
      </c>
      <c r="V5904" s="12">
        <v>-0.70150000000000001</v>
      </c>
      <c r="W5904" s="21">
        <v>148834.56299999999</v>
      </c>
      <c r="X5904" s="21">
        <v>100.17</v>
      </c>
      <c r="Y5904" s="12" t="str">
        <f>IFERROR(VLOOKUP(C5904,[1]Index!$D:$F,3,FALSE),"Non List")</f>
        <v>Microfinance</v>
      </c>
      <c r="Z5904">
        <f>IFERROR(VLOOKUP(C5904,[1]LP!$B:$C,2,FALSE),0)</f>
        <v>2018.8</v>
      </c>
      <c r="AA5904" s="11">
        <f t="shared" si="148"/>
        <v>58.5</v>
      </c>
      <c r="AB5904" s="5">
        <f>IFERROR(VLOOKUP(C5904,[2]Sheet1!$B:$F,5,FALSE),0)</f>
        <v>713160</v>
      </c>
      <c r="AC5904" s="11">
        <f>IFERROR(VLOOKUP(AE5904,[3]Sheet2!$M:$O,2,FALSE),0)</f>
        <v>0</v>
      </c>
      <c r="AD5904" s="11">
        <f>IFERROR(VLOOKUP(AE5904,[3]Sheet2!$M:$O,3,FALSE),0)</f>
        <v>0</v>
      </c>
      <c r="AE5904" s="10" t="str">
        <f t="shared" si="149"/>
        <v>80/81UNLB</v>
      </c>
    </row>
    <row r="5905" spans="1:31" x14ac:dyDescent="0.45">
      <c r="A5905" s="12" t="s">
        <v>54</v>
      </c>
      <c r="B5905" s="12" t="s">
        <v>338</v>
      </c>
      <c r="C5905" s="12" t="s">
        <v>185</v>
      </c>
      <c r="D5905" s="12">
        <v>1479</v>
      </c>
      <c r="E5905" s="12">
        <v>106148</v>
      </c>
      <c r="F5905" s="12">
        <v>140277</v>
      </c>
      <c r="G5905" s="12">
        <v>1159934</v>
      </c>
      <c r="H5905" s="12">
        <v>2163212</v>
      </c>
      <c r="I5905" s="12">
        <v>94169</v>
      </c>
      <c r="J5905" s="12">
        <v>108637</v>
      </c>
      <c r="K5905" s="21">
        <v>15477</v>
      </c>
      <c r="L5905" s="21">
        <v>7298</v>
      </c>
      <c r="M5905" s="21">
        <v>9.16</v>
      </c>
      <c r="N5905" s="21">
        <v>161.46</v>
      </c>
      <c r="O5905" s="21">
        <v>6.37</v>
      </c>
      <c r="P5905" s="21">
        <v>3.95</v>
      </c>
      <c r="Q5905" s="21">
        <v>0.28999999999999998</v>
      </c>
      <c r="R5905" s="21">
        <v>1028.5</v>
      </c>
      <c r="S5905" s="22">
        <v>1.53</v>
      </c>
      <c r="T5905" s="21">
        <v>232.15</v>
      </c>
      <c r="U5905" s="21">
        <v>218.74</v>
      </c>
      <c r="V5905" s="12">
        <v>-0.85209999999999997</v>
      </c>
      <c r="W5905" s="21">
        <v>7298</v>
      </c>
      <c r="X5905" s="21">
        <v>6.88</v>
      </c>
      <c r="Y5905" s="12" t="str">
        <f>IFERROR(VLOOKUP(C5905,[1]Index!$D:$F,3,FALSE),"Non List")</f>
        <v>Microfinance</v>
      </c>
      <c r="Z5905">
        <f>IFERROR(VLOOKUP(C5905,[1]LP!$B:$C,2,FALSE),0)</f>
        <v>1852</v>
      </c>
      <c r="AA5905" s="11">
        <f t="shared" si="148"/>
        <v>202.2</v>
      </c>
      <c r="AB5905" s="5">
        <f>IFERROR(VLOOKUP(C5905,[2]Sheet1!$B:$F,5,FALSE),0)</f>
        <v>382132.8</v>
      </c>
      <c r="AC5905" s="11">
        <f>IFERROR(VLOOKUP(AE5905,[3]Sheet2!$M:$O,2,FALSE),0)</f>
        <v>0</v>
      </c>
      <c r="AD5905" s="11">
        <f>IFERROR(VLOOKUP(AE5905,[3]Sheet2!$M:$O,3,FALSE),0)</f>
        <v>0</v>
      </c>
      <c r="AE5905" s="10" t="str">
        <f t="shared" si="149"/>
        <v>80/81ULBSL</v>
      </c>
    </row>
    <row r="5906" spans="1:31" x14ac:dyDescent="0.45">
      <c r="A5906" s="12" t="s">
        <v>54</v>
      </c>
      <c r="B5906" s="12" t="s">
        <v>338</v>
      </c>
      <c r="C5906" s="12" t="s">
        <v>109</v>
      </c>
      <c r="D5906" s="12">
        <v>1242.0999999999999</v>
      </c>
      <c r="E5906" s="12">
        <v>146138.57999999999</v>
      </c>
      <c r="F5906" s="12">
        <v>62107.14</v>
      </c>
      <c r="G5906" s="12">
        <v>669737.43999999994</v>
      </c>
      <c r="H5906" s="12">
        <v>2227882.6800000002</v>
      </c>
      <c r="I5906" s="12">
        <v>59973.55</v>
      </c>
      <c r="J5906" s="12">
        <v>88092.37</v>
      </c>
      <c r="K5906" s="21">
        <v>8453.9699999999993</v>
      </c>
      <c r="L5906" s="21">
        <v>1801.98</v>
      </c>
      <c r="M5906" s="21">
        <v>1.64</v>
      </c>
      <c r="N5906" s="21">
        <v>757.38</v>
      </c>
      <c r="O5906" s="21">
        <v>8.7200000000000006</v>
      </c>
      <c r="P5906" s="21">
        <v>1.1499999999999999</v>
      </c>
      <c r="Q5906" s="21">
        <v>7.0000000000000007E-2</v>
      </c>
      <c r="R5906" s="21">
        <v>6604.35</v>
      </c>
      <c r="S5906" s="22">
        <v>3.7</v>
      </c>
      <c r="T5906" s="21">
        <v>142.5</v>
      </c>
      <c r="U5906" s="21">
        <v>72.510000000000005</v>
      </c>
      <c r="V5906" s="12">
        <v>-0.94159999999999999</v>
      </c>
      <c r="W5906" s="21">
        <v>1801.98</v>
      </c>
      <c r="X5906" s="21">
        <v>1.23</v>
      </c>
      <c r="Y5906" s="12" t="str">
        <f>IFERROR(VLOOKUP(C5906,[1]Index!$D:$F,3,FALSE),"Non List")</f>
        <v>Microfinance</v>
      </c>
      <c r="Z5906">
        <f>IFERROR(VLOOKUP(C5906,[1]LP!$B:$C,2,FALSE),0)</f>
        <v>1410</v>
      </c>
      <c r="AA5906" s="11">
        <f t="shared" si="148"/>
        <v>859.8</v>
      </c>
      <c r="AB5906" s="5">
        <f>IFERROR(VLOOKUP(C5906,[2]Sheet1!$B:$F,5,FALSE),0)</f>
        <v>469246.74</v>
      </c>
      <c r="AC5906" s="11">
        <f>IFERROR(VLOOKUP(AE5906,[3]Sheet2!$M:$O,2,FALSE),0)</f>
        <v>0</v>
      </c>
      <c r="AD5906" s="11">
        <f>IFERROR(VLOOKUP(AE5906,[3]Sheet2!$M:$O,3,FALSE),0)</f>
        <v>0</v>
      </c>
      <c r="AE5906" s="10" t="str">
        <f t="shared" si="149"/>
        <v>80/81SMFBS</v>
      </c>
    </row>
    <row r="5907" spans="1:31" x14ac:dyDescent="0.45">
      <c r="A5907" s="12" t="s">
        <v>54</v>
      </c>
      <c r="B5907" s="12" t="s">
        <v>338</v>
      </c>
      <c r="C5907" s="12" t="s">
        <v>102</v>
      </c>
      <c r="D5907" s="12">
        <v>840</v>
      </c>
      <c r="E5907" s="12">
        <v>318600</v>
      </c>
      <c r="F5907" s="12">
        <v>124135.23</v>
      </c>
      <c r="G5907" s="12">
        <v>1193642.3799999999</v>
      </c>
      <c r="H5907" s="12">
        <v>4201995.5999999996</v>
      </c>
      <c r="I5907" s="12">
        <v>141979.67000000001</v>
      </c>
      <c r="J5907" s="12">
        <v>195508.01</v>
      </c>
      <c r="K5907" s="21">
        <v>27704.69</v>
      </c>
      <c r="L5907" s="21">
        <v>19717.36</v>
      </c>
      <c r="M5907" s="21">
        <v>8.24</v>
      </c>
      <c r="N5907" s="21">
        <v>101.94</v>
      </c>
      <c r="O5907" s="21">
        <v>6.04</v>
      </c>
      <c r="P5907" s="21">
        <v>5.94</v>
      </c>
      <c r="Q5907" s="21">
        <v>0.44</v>
      </c>
      <c r="R5907" s="21">
        <v>615.72</v>
      </c>
      <c r="S5907" s="22">
        <v>4.6100000000000003</v>
      </c>
      <c r="T5907" s="21">
        <v>138.96</v>
      </c>
      <c r="U5907" s="21">
        <v>160.51</v>
      </c>
      <c r="V5907" s="12">
        <v>-0.80889999999999995</v>
      </c>
      <c r="W5907" s="21">
        <v>15379.54</v>
      </c>
      <c r="X5907" s="21">
        <v>4.83</v>
      </c>
      <c r="Y5907" s="12" t="str">
        <f>IFERROR(VLOOKUP(C5907,[1]Index!$D:$F,3,FALSE),"Non List")</f>
        <v>Microfinance</v>
      </c>
      <c r="Z5907">
        <f>IFERROR(VLOOKUP(C5907,[1]LP!$B:$C,2,FALSE),0)</f>
        <v>1000.1</v>
      </c>
      <c r="AA5907" s="11">
        <f t="shared" si="148"/>
        <v>121.4</v>
      </c>
      <c r="AB5907" s="5">
        <f>IFERROR(VLOOKUP(C5907,[2]Sheet1!$B:$F,5,FALSE),0)</f>
        <v>1023343.2</v>
      </c>
      <c r="AC5907" s="11">
        <f>IFERROR(VLOOKUP(AE5907,[3]Sheet2!$M:$O,2,FALSE),0)</f>
        <v>0</v>
      </c>
      <c r="AD5907" s="11">
        <f>IFERROR(VLOOKUP(AE5907,[3]Sheet2!$M:$O,3,FALSE),0)</f>
        <v>0</v>
      </c>
      <c r="AE5907" s="10" t="str">
        <f t="shared" si="149"/>
        <v>80/81SABSL</v>
      </c>
    </row>
    <row r="5908" spans="1:31" x14ac:dyDescent="0.45">
      <c r="A5908" s="12" t="s">
        <v>54</v>
      </c>
      <c r="B5908" s="12" t="s">
        <v>338</v>
      </c>
      <c r="C5908" s="12" t="s">
        <v>326</v>
      </c>
      <c r="D5908" s="12">
        <v>1958</v>
      </c>
      <c r="E5908" s="12">
        <v>22850</v>
      </c>
      <c r="F5908" s="12">
        <v>21824.93</v>
      </c>
      <c r="G5908" s="12">
        <v>134222.31</v>
      </c>
      <c r="H5908" s="12">
        <v>424385.28000000003</v>
      </c>
      <c r="I5908" s="12">
        <v>9954.2000000000007</v>
      </c>
      <c r="J5908" s="12">
        <v>14257.08</v>
      </c>
      <c r="K5908" s="21">
        <v>1556.54</v>
      </c>
      <c r="L5908" s="21">
        <v>-2298.62</v>
      </c>
      <c r="M5908" s="21">
        <v>-13.4</v>
      </c>
      <c r="N5908" s="21">
        <v>-146.12</v>
      </c>
      <c r="O5908" s="21">
        <v>10.01</v>
      </c>
      <c r="P5908" s="21">
        <v>-6.86</v>
      </c>
      <c r="Q5908" s="21">
        <v>-0.51</v>
      </c>
      <c r="R5908" s="21">
        <v>-1462.66</v>
      </c>
      <c r="S5908" s="22">
        <v>10.53</v>
      </c>
      <c r="T5908" s="21">
        <v>195.51</v>
      </c>
      <c r="U5908" s="12">
        <v>0</v>
      </c>
      <c r="V5908" s="12">
        <v>0</v>
      </c>
      <c r="W5908" s="21">
        <v>-2298.62</v>
      </c>
      <c r="X5908" s="21">
        <v>-10.06</v>
      </c>
      <c r="Y5908" s="12" t="str">
        <f>IFERROR(VLOOKUP(C5908,[1]Index!$D:$F,3,FALSE),"Non List")</f>
        <v>Microfinance</v>
      </c>
      <c r="Z5908">
        <f>IFERROR(VLOOKUP(C5908,[1]LP!$B:$C,2,FALSE),0)</f>
        <v>2230</v>
      </c>
      <c r="AA5908" s="11">
        <f t="shared" si="148"/>
        <v>-166.4</v>
      </c>
      <c r="AB5908" s="5">
        <f>IFERROR(VLOOKUP(C5908,[2]Sheet1!$B:$F,5,FALSE),0)</f>
        <v>98255</v>
      </c>
      <c r="AC5908" s="11">
        <f>IFERROR(VLOOKUP(AE5908,[3]Sheet2!$M:$O,2,FALSE),0)</f>
        <v>0</v>
      </c>
      <c r="AD5908" s="11">
        <f>IFERROR(VLOOKUP(AE5908,[3]Sheet2!$M:$O,3,FALSE),0)</f>
        <v>0</v>
      </c>
      <c r="AE5908" s="10" t="str">
        <f t="shared" si="149"/>
        <v>80/81SAMAJ</v>
      </c>
    </row>
    <row r="5909" spans="1:31" x14ac:dyDescent="0.45">
      <c r="A5909" s="12" t="s">
        <v>54</v>
      </c>
      <c r="B5909" s="12" t="s">
        <v>338</v>
      </c>
      <c r="C5909" s="12" t="s">
        <v>315</v>
      </c>
      <c r="D5909" s="12">
        <v>2000</v>
      </c>
      <c r="E5909" s="12">
        <v>68571.8</v>
      </c>
      <c r="F5909" s="12">
        <v>198079.67</v>
      </c>
      <c r="G5909" s="12">
        <v>845714.79</v>
      </c>
      <c r="H5909" s="12">
        <v>1460022.93</v>
      </c>
      <c r="I5909" s="12">
        <v>86490.82</v>
      </c>
      <c r="J5909" s="12">
        <v>100683.91</v>
      </c>
      <c r="K5909" s="21">
        <v>61421.760000000002</v>
      </c>
      <c r="L5909" s="21">
        <v>12705.15</v>
      </c>
      <c r="M5909" s="21">
        <v>24.69</v>
      </c>
      <c r="N5909" s="21">
        <v>81</v>
      </c>
      <c r="O5909" s="21">
        <v>5.14</v>
      </c>
      <c r="P5909" s="21">
        <v>6.35</v>
      </c>
      <c r="Q5909" s="21">
        <v>0.77</v>
      </c>
      <c r="R5909" s="21">
        <v>416.34</v>
      </c>
      <c r="S5909" s="22">
        <v>11.94</v>
      </c>
      <c r="T5909" s="21">
        <v>388.86</v>
      </c>
      <c r="U5909" s="21">
        <v>464.78</v>
      </c>
      <c r="V5909" s="12">
        <v>-0.76759999999999995</v>
      </c>
      <c r="W5909" s="21">
        <v>12705.15</v>
      </c>
      <c r="X5909" s="21">
        <v>18.53</v>
      </c>
      <c r="Y5909" s="12" t="str">
        <f>IFERROR(VLOOKUP(C5909,[1]Index!$D:$F,3,FALSE),"Non List")</f>
        <v>Microfinance</v>
      </c>
      <c r="Z5909">
        <f>IFERROR(VLOOKUP(C5909,[1]LP!$B:$C,2,FALSE),0)</f>
        <v>2372.3000000000002</v>
      </c>
      <c r="AA5909" s="11">
        <f t="shared" si="148"/>
        <v>96.1</v>
      </c>
      <c r="AB5909" s="5">
        <f>IFERROR(VLOOKUP(C5909,[2]Sheet1!$B:$F,5,FALSE),0)</f>
        <v>223749.78</v>
      </c>
      <c r="AC5909" s="11">
        <f>IFERROR(VLOOKUP(AE5909,[3]Sheet2!$M:$O,2,FALSE),0)</f>
        <v>0</v>
      </c>
      <c r="AD5909" s="11">
        <f>IFERROR(VLOOKUP(AE5909,[3]Sheet2!$M:$O,3,FALSE),0)</f>
        <v>0</v>
      </c>
      <c r="AE5909" s="10" t="str">
        <f t="shared" si="149"/>
        <v>80/81ANLB</v>
      </c>
    </row>
    <row r="5910" spans="1:31" x14ac:dyDescent="0.45">
      <c r="A5910" s="12" t="s">
        <v>54</v>
      </c>
      <c r="B5910" s="12" t="s">
        <v>338</v>
      </c>
      <c r="C5910" s="12" t="s">
        <v>116</v>
      </c>
      <c r="D5910" s="12">
        <v>1330</v>
      </c>
      <c r="E5910" s="12">
        <v>182800</v>
      </c>
      <c r="F5910" s="12">
        <v>329482.06099999999</v>
      </c>
      <c r="G5910" s="12">
        <v>2691557.07</v>
      </c>
      <c r="H5910" s="12">
        <v>4820442.6030000001</v>
      </c>
      <c r="I5910" s="12">
        <v>208269.476</v>
      </c>
      <c r="J5910" s="12">
        <v>278461.46899999998</v>
      </c>
      <c r="K5910" s="21">
        <v>60707.7</v>
      </c>
      <c r="L5910" s="21">
        <v>6281.7889999999998</v>
      </c>
      <c r="M5910" s="21">
        <v>4.57</v>
      </c>
      <c r="N5910" s="21">
        <v>291.02999999999997</v>
      </c>
      <c r="O5910" s="21">
        <v>4.75</v>
      </c>
      <c r="P5910" s="21">
        <v>1.64</v>
      </c>
      <c r="Q5910" s="21">
        <v>0.11</v>
      </c>
      <c r="R5910" s="21">
        <v>1382.39</v>
      </c>
      <c r="S5910" s="22">
        <v>7.39</v>
      </c>
      <c r="T5910" s="21">
        <v>280.24</v>
      </c>
      <c r="U5910" s="21">
        <v>169.75</v>
      </c>
      <c r="V5910" s="12">
        <v>-0.87239999999999995</v>
      </c>
      <c r="W5910" s="21">
        <v>61176.487000000001</v>
      </c>
      <c r="X5910" s="21">
        <v>33.47</v>
      </c>
      <c r="Y5910" s="12" t="str">
        <f>IFERROR(VLOOKUP(C5910,[1]Index!$D:$F,3,FALSE),"Non List")</f>
        <v>Microfinance</v>
      </c>
      <c r="Z5910">
        <f>IFERROR(VLOOKUP(C5910,[1]LP!$B:$C,2,FALSE),0)</f>
        <v>1515</v>
      </c>
      <c r="AA5910" s="11">
        <f t="shared" si="148"/>
        <v>331.5</v>
      </c>
      <c r="AB5910" s="5">
        <f>IFERROR(VLOOKUP(C5910,[2]Sheet1!$B:$F,5,FALSE),0)</f>
        <v>596385</v>
      </c>
      <c r="AC5910" s="11">
        <f>IFERROR(VLOOKUP(AE5910,[3]Sheet2!$M:$O,2,FALSE),0)</f>
        <v>0</v>
      </c>
      <c r="AD5910" s="11">
        <f>IFERROR(VLOOKUP(AE5910,[3]Sheet2!$M:$O,3,FALSE),0)</f>
        <v>0</v>
      </c>
      <c r="AE5910" s="10" t="str">
        <f t="shared" si="149"/>
        <v>80/81JALPA</v>
      </c>
    </row>
    <row r="5911" spans="1:31" x14ac:dyDescent="0.45">
      <c r="A5911" s="12" t="s">
        <v>54</v>
      </c>
      <c r="B5911" s="12" t="s">
        <v>338</v>
      </c>
      <c r="C5911" s="12" t="s">
        <v>114</v>
      </c>
      <c r="D5911" s="12">
        <v>916.6</v>
      </c>
      <c r="E5911" s="12">
        <v>367143.40899999999</v>
      </c>
      <c r="F5911" s="12">
        <v>128564.837</v>
      </c>
      <c r="G5911" s="12">
        <v>1476140.3929999999</v>
      </c>
      <c r="H5911" s="12">
        <v>4422724.8540000003</v>
      </c>
      <c r="I5911" s="12">
        <v>190469.337</v>
      </c>
      <c r="J5911" s="12">
        <v>241828.10800000001</v>
      </c>
      <c r="K5911" s="21">
        <v>15830.124</v>
      </c>
      <c r="L5911" s="21">
        <v>17734.149000000001</v>
      </c>
      <c r="M5911" s="21">
        <v>6.44</v>
      </c>
      <c r="N5911" s="21">
        <v>142.33000000000001</v>
      </c>
      <c r="O5911" s="21">
        <v>6.79</v>
      </c>
      <c r="P5911" s="21">
        <v>4.7699999999999996</v>
      </c>
      <c r="Q5911" s="21">
        <v>0.35</v>
      </c>
      <c r="R5911" s="21">
        <v>966.42</v>
      </c>
      <c r="S5911" s="22">
        <v>4.4400000000000004</v>
      </c>
      <c r="T5911" s="21">
        <v>135.02000000000001</v>
      </c>
      <c r="U5911" s="21">
        <v>139.87</v>
      </c>
      <c r="V5911" s="12">
        <v>-0.84740000000000004</v>
      </c>
      <c r="W5911" s="21">
        <v>19930.314999999999</v>
      </c>
      <c r="X5911" s="21">
        <v>5.43</v>
      </c>
      <c r="Y5911" s="12" t="str">
        <f>IFERROR(VLOOKUP(C5911,[1]Index!$D:$F,3,FALSE),"Non List")</f>
        <v>Microfinance</v>
      </c>
      <c r="Z5911">
        <f>IFERROR(VLOOKUP(C5911,[1]LP!$B:$C,2,FALSE),0)</f>
        <v>905</v>
      </c>
      <c r="AA5911" s="11">
        <f t="shared" si="148"/>
        <v>140.5</v>
      </c>
      <c r="AB5911" s="5">
        <f>IFERROR(VLOOKUP(C5911,[2]Sheet1!$B:$F,5,FALSE),0)</f>
        <v>1468573.64</v>
      </c>
      <c r="AC5911" s="11">
        <f>IFERROR(VLOOKUP(AE5911,[3]Sheet2!$M:$O,2,FALSE),0)</f>
        <v>0</v>
      </c>
      <c r="AD5911" s="11">
        <f>IFERROR(VLOOKUP(AE5911,[3]Sheet2!$M:$O,3,FALSE),0)</f>
        <v>0</v>
      </c>
      <c r="AE5911" s="10" t="str">
        <f t="shared" si="149"/>
        <v>80/81ACLBSL</v>
      </c>
    </row>
    <row r="5912" spans="1:31" x14ac:dyDescent="0.45">
      <c r="A5912" s="12" t="s">
        <v>54</v>
      </c>
      <c r="B5912" s="12" t="s">
        <v>338</v>
      </c>
      <c r="C5912" s="12" t="s">
        <v>98</v>
      </c>
      <c r="D5912" s="12">
        <v>2012</v>
      </c>
      <c r="E5912" s="12">
        <v>246865.73629999999</v>
      </c>
      <c r="F5912" s="12">
        <v>111413.2484</v>
      </c>
      <c r="G5912" s="12">
        <v>1080029.3186000001</v>
      </c>
      <c r="H5912" s="12">
        <v>3533588.9180999999</v>
      </c>
      <c r="I5912" s="12">
        <v>127457.0607</v>
      </c>
      <c r="J5912" s="12">
        <v>163791.06419999999</v>
      </c>
      <c r="K5912" s="21">
        <v>20475.325400000002</v>
      </c>
      <c r="L5912" s="21">
        <v>9854.1278000000002</v>
      </c>
      <c r="M5912" s="21">
        <v>5.32</v>
      </c>
      <c r="N5912" s="21">
        <v>378.2</v>
      </c>
      <c r="O5912" s="21">
        <v>13.86</v>
      </c>
      <c r="P5912" s="21">
        <v>3.67</v>
      </c>
      <c r="Q5912" s="21">
        <v>0.24</v>
      </c>
      <c r="R5912" s="21">
        <v>5241.8500000000004</v>
      </c>
      <c r="S5912" s="22">
        <v>5.54</v>
      </c>
      <c r="T5912" s="21">
        <v>145.13</v>
      </c>
      <c r="U5912" s="21">
        <v>131.80000000000001</v>
      </c>
      <c r="V5912" s="12">
        <v>-0.9345</v>
      </c>
      <c r="W5912" s="21">
        <v>6306.6098000000002</v>
      </c>
      <c r="X5912" s="21">
        <v>2.5499999999999998</v>
      </c>
      <c r="Y5912" s="12" t="str">
        <f>IFERROR(VLOOKUP(C5912,[1]Index!$D:$F,3,FALSE),"Non List")</f>
        <v>Microfinance</v>
      </c>
      <c r="Z5912">
        <f>IFERROR(VLOOKUP(C5912,[1]LP!$B:$C,2,FALSE),0)</f>
        <v>2307</v>
      </c>
      <c r="AA5912" s="11">
        <f t="shared" si="148"/>
        <v>433.6</v>
      </c>
      <c r="AB5912" s="5">
        <f>IFERROR(VLOOKUP(C5912,[2]Sheet1!$B:$F,5,FALSE),0)</f>
        <v>740597.22</v>
      </c>
      <c r="AC5912" s="11">
        <f>IFERROR(VLOOKUP(AE5912,[3]Sheet2!$M:$O,2,FALSE),0)</f>
        <v>0</v>
      </c>
      <c r="AD5912" s="11">
        <f>IFERROR(VLOOKUP(AE5912,[3]Sheet2!$M:$O,3,FALSE),0)</f>
        <v>0</v>
      </c>
      <c r="AE5912" s="10" t="str">
        <f t="shared" si="149"/>
        <v>80/81USLB</v>
      </c>
    </row>
    <row r="5913" spans="1:31" x14ac:dyDescent="0.45">
      <c r="A5913" s="12" t="s">
        <v>54</v>
      </c>
      <c r="B5913" s="12" t="s">
        <v>338</v>
      </c>
      <c r="C5913" s="12" t="s">
        <v>189</v>
      </c>
      <c r="D5913" s="12">
        <v>1584</v>
      </c>
      <c r="E5913" s="12">
        <v>266424.39</v>
      </c>
      <c r="F5913" s="12">
        <v>310126.40999999997</v>
      </c>
      <c r="G5913" s="12">
        <v>2265841.33</v>
      </c>
      <c r="H5913" s="12">
        <v>5742248.21</v>
      </c>
      <c r="I5913" s="12">
        <v>207327.09</v>
      </c>
      <c r="J5913" s="12">
        <v>270066.39</v>
      </c>
      <c r="K5913" s="21">
        <v>39538.449999999997</v>
      </c>
      <c r="L5913" s="21">
        <v>28007.88</v>
      </c>
      <c r="M5913" s="21">
        <v>14.01</v>
      </c>
      <c r="N5913" s="21">
        <v>113.06</v>
      </c>
      <c r="O5913" s="21">
        <v>7.32</v>
      </c>
      <c r="P5913" s="21">
        <v>6.48</v>
      </c>
      <c r="Q5913" s="21">
        <v>0.45</v>
      </c>
      <c r="R5913" s="21">
        <v>827.6</v>
      </c>
      <c r="S5913" s="22">
        <v>4.74</v>
      </c>
      <c r="T5913" s="21">
        <v>216.4</v>
      </c>
      <c r="U5913" s="21">
        <v>261.18</v>
      </c>
      <c r="V5913" s="12">
        <v>-0.83509999999999995</v>
      </c>
      <c r="W5913" s="21">
        <v>21846.15</v>
      </c>
      <c r="X5913" s="21">
        <v>8.1999999999999993</v>
      </c>
      <c r="Y5913" s="12" t="str">
        <f>IFERROR(VLOOKUP(C5913,[1]Index!$D:$F,3,FALSE),"Non List")</f>
        <v>Microfinance</v>
      </c>
      <c r="Z5913">
        <f>IFERROR(VLOOKUP(C5913,[1]LP!$B:$C,2,FALSE),0)</f>
        <v>1597</v>
      </c>
      <c r="AA5913" s="11">
        <f t="shared" si="148"/>
        <v>114</v>
      </c>
      <c r="AB5913" s="5">
        <f>IFERROR(VLOOKUP(C5913,[2]Sheet1!$B:$F,5,FALSE),0)</f>
        <v>865879.27</v>
      </c>
      <c r="AC5913" s="11">
        <f>IFERROR(VLOOKUP(AE5913,[3]Sheet2!$M:$O,2,FALSE),0)</f>
        <v>0</v>
      </c>
      <c r="AD5913" s="11">
        <f>IFERROR(VLOOKUP(AE5913,[3]Sheet2!$M:$O,3,FALSE),0)</f>
        <v>0</v>
      </c>
      <c r="AE5913" s="10" t="str">
        <f t="shared" si="149"/>
        <v>80/81CYCL</v>
      </c>
    </row>
    <row r="5914" spans="1:31" x14ac:dyDescent="0.45">
      <c r="A5914" s="12" t="s">
        <v>54</v>
      </c>
      <c r="B5914" s="12" t="s">
        <v>338</v>
      </c>
      <c r="C5914" s="12" t="s">
        <v>119</v>
      </c>
      <c r="D5914" s="12">
        <v>908.9</v>
      </c>
      <c r="E5914" s="12">
        <v>504366.47</v>
      </c>
      <c r="F5914" s="12">
        <v>162726.39999999999</v>
      </c>
      <c r="G5914" s="12">
        <v>1315724.8899999999</v>
      </c>
      <c r="H5914" s="12">
        <v>6808108.3700000001</v>
      </c>
      <c r="I5914" s="12">
        <v>161151.67000000001</v>
      </c>
      <c r="J5914" s="12">
        <v>203652.08</v>
      </c>
      <c r="K5914" s="21">
        <v>-4175.82</v>
      </c>
      <c r="L5914" s="21">
        <v>22734.26</v>
      </c>
      <c r="M5914" s="21">
        <v>6</v>
      </c>
      <c r="N5914" s="21">
        <v>151.47999999999999</v>
      </c>
      <c r="O5914" s="21">
        <v>6.87</v>
      </c>
      <c r="P5914" s="21">
        <v>4.54</v>
      </c>
      <c r="Q5914" s="21">
        <v>0.3</v>
      </c>
      <c r="R5914" s="21">
        <v>1040.67</v>
      </c>
      <c r="S5914" s="22">
        <v>6.47</v>
      </c>
      <c r="T5914" s="21">
        <v>132.26</v>
      </c>
      <c r="U5914" s="21">
        <v>133.62</v>
      </c>
      <c r="V5914" s="12">
        <v>-0.85299999999999998</v>
      </c>
      <c r="W5914" s="21">
        <v>32301.14</v>
      </c>
      <c r="X5914" s="21">
        <v>6.4</v>
      </c>
      <c r="Y5914" s="12" t="str">
        <f>IFERROR(VLOOKUP(C5914,[1]Index!$D:$F,3,FALSE),"Non List")</f>
        <v>Microfinance</v>
      </c>
      <c r="Z5914">
        <f>IFERROR(VLOOKUP(C5914,[1]LP!$B:$C,2,FALSE),0)</f>
        <v>1007</v>
      </c>
      <c r="AA5914" s="11">
        <f t="shared" si="148"/>
        <v>167.8</v>
      </c>
      <c r="AB5914" s="5">
        <f>IFERROR(VLOOKUP(C5914,[2]Sheet1!$B:$F,5,FALSE),0)</f>
        <v>1664409.36</v>
      </c>
      <c r="AC5914" s="11">
        <f>IFERROR(VLOOKUP(AE5914,[3]Sheet2!$M:$O,2,FALSE),0)</f>
        <v>0</v>
      </c>
      <c r="AD5914" s="11">
        <f>IFERROR(VLOOKUP(AE5914,[3]Sheet2!$M:$O,3,FALSE),0)</f>
        <v>0</v>
      </c>
      <c r="AE5914" s="10" t="str">
        <f t="shared" si="149"/>
        <v>80/81KLBSL</v>
      </c>
    </row>
    <row r="5915" spans="1:31" x14ac:dyDescent="0.45">
      <c r="A5915" s="12" t="s">
        <v>54</v>
      </c>
      <c r="B5915" s="12" t="s">
        <v>338</v>
      </c>
      <c r="C5915" s="12" t="s">
        <v>191</v>
      </c>
      <c r="D5915" s="12">
        <v>802</v>
      </c>
      <c r="E5915" s="12">
        <v>910782.50899999996</v>
      </c>
      <c r="F5915" s="12">
        <v>522607.71299999999</v>
      </c>
      <c r="G5915" s="12">
        <v>4792230.5520000001</v>
      </c>
      <c r="H5915" s="12">
        <v>10923497.197000001</v>
      </c>
      <c r="I5915" s="12">
        <v>378757.549</v>
      </c>
      <c r="J5915" s="12">
        <v>479207.84100000001</v>
      </c>
      <c r="K5915" s="21">
        <v>80134.548999999999</v>
      </c>
      <c r="L5915" s="21">
        <v>22938.199000000001</v>
      </c>
      <c r="M5915" s="21">
        <v>3.35</v>
      </c>
      <c r="N5915" s="21">
        <v>239.4</v>
      </c>
      <c r="O5915" s="21">
        <v>5.0999999999999996</v>
      </c>
      <c r="P5915" s="21">
        <v>2.13</v>
      </c>
      <c r="Q5915" s="21">
        <v>0.2</v>
      </c>
      <c r="R5915" s="21">
        <v>1220.94</v>
      </c>
      <c r="S5915" s="22">
        <v>6.2</v>
      </c>
      <c r="T5915" s="21">
        <v>157.38</v>
      </c>
      <c r="U5915" s="21">
        <v>108.92</v>
      </c>
      <c r="V5915" s="12">
        <v>-0.86419999999999997</v>
      </c>
      <c r="W5915" s="21">
        <v>3512.5079999999998</v>
      </c>
      <c r="X5915" s="21">
        <v>0.39</v>
      </c>
      <c r="Y5915" s="12" t="str">
        <f>IFERROR(VLOOKUP(C5915,[1]Index!$D:$F,3,FALSE),"Non List")</f>
        <v>Microfinance</v>
      </c>
      <c r="Z5915">
        <f>IFERROR(VLOOKUP(C5915,[1]LP!$B:$C,2,FALSE),0)</f>
        <v>858</v>
      </c>
      <c r="AA5915" s="11">
        <f t="shared" si="148"/>
        <v>256.10000000000002</v>
      </c>
      <c r="AB5915" s="5">
        <f>IFERROR(VLOOKUP(C5915,[2]Sheet1!$B:$F,5,FALSE),0)</f>
        <v>4462834.3499999996</v>
      </c>
      <c r="AC5915" s="11">
        <f>IFERROR(VLOOKUP(AE5915,[3]Sheet2!$M:$O,2,FALSE),0)</f>
        <v>0</v>
      </c>
      <c r="AD5915" s="11">
        <f>IFERROR(VLOOKUP(AE5915,[3]Sheet2!$M:$O,3,FALSE),0)</f>
        <v>0</v>
      </c>
      <c r="AE5915" s="10" t="str">
        <f t="shared" si="149"/>
        <v>80/81SWMF</v>
      </c>
    </row>
  </sheetData>
  <phoneticPr fontId="4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vuone</dc:creator>
  <cp:lastModifiedBy>vuone</cp:lastModifiedBy>
  <dcterms:created xsi:type="dcterms:W3CDTF">2023-04-18T15:21:01Z</dcterms:created>
  <dcterms:modified xsi:type="dcterms:W3CDTF">2024-05-21T01:42:09Z</dcterms:modified>
</cp:coreProperties>
</file>